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fileSharing readOnlyRecommended="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039ce28ba0337a/Documents/DAT 205/datasets/"/>
    </mc:Choice>
  </mc:AlternateContent>
  <xr:revisionPtr revIDLastSave="1331" documentId="8_{45A629C2-5390-4FF0-AE80-5813DBACF7F9}" xr6:coauthVersionLast="47" xr6:coauthVersionMax="47" xr10:uidLastSave="{12B76D8A-B775-434E-8B9C-984B71CC0082}"/>
  <workbookProtection lockStructure="1"/>
  <bookViews>
    <workbookView xWindow="-120" yWindow="-120" windowWidth="20730" windowHeight="11040" tabRatio="604" firstSheet="2" activeTab="5" xr2:uid="{17C9D22F-6577-4E42-BD58-9FFAD543C4C3}"/>
  </bookViews>
  <sheets>
    <sheet name="Raw Dataset" sheetId="1" state="hidden" r:id="rId1"/>
    <sheet name="League Clutch Averages" sheetId="15" state="hidden" r:id="rId2"/>
    <sheet name="Avg Points per Position" sheetId="2" r:id="rId3"/>
    <sheet name="Clutch" sheetId="12" state="hidden" r:id="rId4"/>
    <sheet name="League 3-Pt &amp; FT Averages" sheetId="13" state="hidden" r:id="rId5"/>
    <sheet name="Clutch-Relevent Stats" sheetId="14" r:id="rId6"/>
    <sheet name="Top Player Avgs vs League Avg" sheetId="6" r:id="rId7"/>
    <sheet name="Efficiency Leaders" sheetId="10" r:id="rId8"/>
    <sheet name="Team Avg Ages vs Avg Points" sheetId="11" r:id="rId9"/>
    <sheet name="Sheet3" sheetId="3" state="hidden" r:id="rId10"/>
    <sheet name="League Averages" sheetId="8" state="hidden" r:id="rId11"/>
  </sheets>
  <definedNames>
    <definedName name="_xlnm._FilterDatabase" localSheetId="0" hidden="1">'Raw Dataset'!$A$1:$AG$736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4" l="1"/>
  <c r="G10" i="14" s="1"/>
  <c r="F5" i="14"/>
  <c r="F10" i="14" s="1"/>
  <c r="E5" i="14"/>
  <c r="E10" i="14" s="1"/>
  <c r="C5" i="14"/>
  <c r="C10" i="14" s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2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21" i="1"/>
  <c r="AI22" i="1"/>
  <c r="AI23" i="1"/>
  <c r="AI24" i="1"/>
  <c r="AI25" i="1"/>
  <c r="AI26" i="1"/>
  <c r="AI27" i="1"/>
  <c r="AI28" i="1"/>
  <c r="AI29" i="1"/>
  <c r="AI30" i="1"/>
  <c r="AI31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2" i="1"/>
  <c r="C8" i="14" l="1"/>
  <c r="G8" i="14"/>
  <c r="F8" i="14"/>
  <c r="E8" i="14"/>
  <c r="D5" i="14"/>
  <c r="D8" i="14" s="1"/>
  <c r="D10" i="14" l="1"/>
  <c r="N48" i="1"/>
</calcChain>
</file>

<file path=xl/sharedStrings.xml><?xml version="1.0" encoding="utf-8"?>
<sst xmlns="http://schemas.openxmlformats.org/spreadsheetml/2006/main" count="3506" uniqueCount="1332">
  <si>
    <t>Player</t>
  </si>
  <si>
    <t>Age</t>
  </si>
  <si>
    <t>Team</t>
  </si>
  <si>
    <t>PF</t>
  </si>
  <si>
    <t>Trp-Dbl</t>
  </si>
  <si>
    <t>Awards</t>
  </si>
  <si>
    <t>Player-additional</t>
  </si>
  <si>
    <t>Shai Gilgeous-Alexander</t>
  </si>
  <si>
    <t>OKC</t>
  </si>
  <si>
    <t>PG</t>
  </si>
  <si>
    <t>MVP-1DPOY-10CPOY-8ASNBA1</t>
  </si>
  <si>
    <t>gilgesh01</t>
  </si>
  <si>
    <t>Anthony Edwards</t>
  </si>
  <si>
    <t>MIN</t>
  </si>
  <si>
    <t>SG</t>
  </si>
  <si>
    <t>MVP-7CPOY-3ASNBA2</t>
  </si>
  <si>
    <t>edwaran01</t>
  </si>
  <si>
    <t>Nikola Jokić</t>
  </si>
  <si>
    <t>DEN</t>
  </si>
  <si>
    <t>C</t>
  </si>
  <si>
    <t>MVP-2CPOY-2ASNBA1</t>
  </si>
  <si>
    <t>jokicni01</t>
  </si>
  <si>
    <t>Giannis Antetokounmpo</t>
  </si>
  <si>
    <t>MIL</t>
  </si>
  <si>
    <t>MVP-3DPOY-8ASNBA1</t>
  </si>
  <si>
    <t>antetgi01</t>
  </si>
  <si>
    <t>Jayson Tatum</t>
  </si>
  <si>
    <t>BOS</t>
  </si>
  <si>
    <t>MVP-4CPOY-10ASNBA1</t>
  </si>
  <si>
    <t>tatumja01</t>
  </si>
  <si>
    <t>Devin Booker</t>
  </si>
  <si>
    <t>PHO</t>
  </si>
  <si>
    <t>bookede01</t>
  </si>
  <si>
    <t>Trae Young</t>
  </si>
  <si>
    <t>ATL</t>
  </si>
  <si>
    <t>CPOY-4AS</t>
  </si>
  <si>
    <t>youngtr01</t>
  </si>
  <si>
    <t>Tyler Herro</t>
  </si>
  <si>
    <t>MIA</t>
  </si>
  <si>
    <t>AS</t>
  </si>
  <si>
    <t>herroty01</t>
  </si>
  <si>
    <t>Cade Cunningham</t>
  </si>
  <si>
    <t>DET</t>
  </si>
  <si>
    <t>MVP-7ASNBA3</t>
  </si>
  <si>
    <t>cunnica01</t>
  </si>
  <si>
    <t>James Harden</t>
  </si>
  <si>
    <t>LAC</t>
  </si>
  <si>
    <t>MVP-10ASNBA3</t>
  </si>
  <si>
    <t>hardeja01</t>
  </si>
  <si>
    <t>Karl-Anthony Towns</t>
  </si>
  <si>
    <t>NYK</t>
  </si>
  <si>
    <t>ASNBA3</t>
  </si>
  <si>
    <t>townska01</t>
  </si>
  <si>
    <t>Zach LaVine</t>
  </si>
  <si>
    <t>2TM</t>
  </si>
  <si>
    <t>lavinza01</t>
  </si>
  <si>
    <t>CHI</t>
  </si>
  <si>
    <t>SF</t>
  </si>
  <si>
    <t>SAC</t>
  </si>
  <si>
    <t>Jalen Green</t>
  </si>
  <si>
    <t>HOU</t>
  </si>
  <si>
    <t>greenja05</t>
  </si>
  <si>
    <t>Stephen Curry</t>
  </si>
  <si>
    <t>GSW</t>
  </si>
  <si>
    <t>MVP-9CPOY-5ASNBA2</t>
  </si>
  <si>
    <t>curryst01</t>
  </si>
  <si>
    <t>DeMar DeRozan</t>
  </si>
  <si>
    <t>derozde01</t>
  </si>
  <si>
    <t>LeBron James</t>
  </si>
  <si>
    <t>LAL</t>
  </si>
  <si>
    <t>MVP-6CPOY-7ASNBA2</t>
  </si>
  <si>
    <t>jamesle01</t>
  </si>
  <si>
    <t>Donovan Mitchell</t>
  </si>
  <si>
    <t>CLE</t>
  </si>
  <si>
    <t>MVP-5CPOY-9ASNBA1</t>
  </si>
  <si>
    <t>mitchdo01</t>
  </si>
  <si>
    <t>Jalen Brunson</t>
  </si>
  <si>
    <t>MVP-10CPOY-1ASNBA2</t>
  </si>
  <si>
    <t>brunsja01</t>
  </si>
  <si>
    <t>Kevin Durant</t>
  </si>
  <si>
    <t>duranke01</t>
  </si>
  <si>
    <t>Jaren Jackson Jr.</t>
  </si>
  <si>
    <t>MEM</t>
  </si>
  <si>
    <t>DPOY-7ASDEF2</t>
  </si>
  <si>
    <t>jacksja02</t>
  </si>
  <si>
    <t>Pascal Siakam</t>
  </si>
  <si>
    <t>IND</t>
  </si>
  <si>
    <t>siakapa01</t>
  </si>
  <si>
    <t>Darius Garland</t>
  </si>
  <si>
    <t>CPOY-6AS</t>
  </si>
  <si>
    <t>garlada01</t>
  </si>
  <si>
    <t>Coby White</t>
  </si>
  <si>
    <t>whiteco01</t>
  </si>
  <si>
    <t>Jalen Williams</t>
  </si>
  <si>
    <t>ASNBA3DEF2</t>
  </si>
  <si>
    <t>willija06</t>
  </si>
  <si>
    <t>Austin Reaves</t>
  </si>
  <si>
    <t>reaveau01</t>
  </si>
  <si>
    <t>De'Aaron Fox</t>
  </si>
  <si>
    <t>foxde01</t>
  </si>
  <si>
    <t>SAS</t>
  </si>
  <si>
    <t>Alperen Şengün</t>
  </si>
  <si>
    <t>sengual01</t>
  </si>
  <si>
    <t>Franz Wagner</t>
  </si>
  <si>
    <t>ORL</t>
  </si>
  <si>
    <t>wagnefr01</t>
  </si>
  <si>
    <t>Damian Lillard</t>
  </si>
  <si>
    <t>lillada01</t>
  </si>
  <si>
    <t>Mikal Bridges</t>
  </si>
  <si>
    <t>bridgmi01</t>
  </si>
  <si>
    <t>Jamal Murray</t>
  </si>
  <si>
    <t>murraja01</t>
  </si>
  <si>
    <t>Bam Adebayo</t>
  </si>
  <si>
    <t>DPOY-10</t>
  </si>
  <si>
    <t>adebaba01</t>
  </si>
  <si>
    <t>Luka Dončić</t>
  </si>
  <si>
    <t>doncilu01</t>
  </si>
  <si>
    <t>DAL</t>
  </si>
  <si>
    <t>Jaylen Brown</t>
  </si>
  <si>
    <t>brownja02</t>
  </si>
  <si>
    <t>Michael Porter Jr.</t>
  </si>
  <si>
    <t>portemi01</t>
  </si>
  <si>
    <t>Jordan Poole</t>
  </si>
  <si>
    <t>WAS</t>
  </si>
  <si>
    <t>poolejo01</t>
  </si>
  <si>
    <t>Tyrese Maxey</t>
  </si>
  <si>
    <t>PHI</t>
  </si>
  <si>
    <t>CPOY-10</t>
  </si>
  <si>
    <t>maxeyty01</t>
  </si>
  <si>
    <t>Tyrese Haliburton</t>
  </si>
  <si>
    <t>NBA3</t>
  </si>
  <si>
    <t>halibty01</t>
  </si>
  <si>
    <t>Nikola Vučević</t>
  </si>
  <si>
    <t>vucevni01</t>
  </si>
  <si>
    <t>Anfernee Simons</t>
  </si>
  <si>
    <t>POR</t>
  </si>
  <si>
    <t>simonan01</t>
  </si>
  <si>
    <t>Ivica Zubac</t>
  </si>
  <si>
    <t>DPOY-6DEF2</t>
  </si>
  <si>
    <t>zubaciv01</t>
  </si>
  <si>
    <t>Domantas Sabonis</t>
  </si>
  <si>
    <t>sabondo01</t>
  </si>
  <si>
    <t>Malik Beasley</t>
  </si>
  <si>
    <t>6MOY-2</t>
  </si>
  <si>
    <t>beaslma01</t>
  </si>
  <si>
    <t>Shaedon Sharpe</t>
  </si>
  <si>
    <t>sharpsh01</t>
  </si>
  <si>
    <t>OG Anunoby</t>
  </si>
  <si>
    <t>anunoog01</t>
  </si>
  <si>
    <t>Desmond Bane</t>
  </si>
  <si>
    <t>banede01</t>
  </si>
  <si>
    <t>Evan Mobley</t>
  </si>
  <si>
    <t>MVP-10DPOY-1ASNBA2DEF1</t>
  </si>
  <si>
    <t>mobleev01</t>
  </si>
  <si>
    <t>Norman Powell</t>
  </si>
  <si>
    <t>powelno01</t>
  </si>
  <si>
    <t>Miles Bridges</t>
  </si>
  <si>
    <t>CHO</t>
  </si>
  <si>
    <t>bridgmi02</t>
  </si>
  <si>
    <t>Julius Randle</t>
  </si>
  <si>
    <t>randlju01</t>
  </si>
  <si>
    <t>Anthony Davis</t>
  </si>
  <si>
    <t>davisan02</t>
  </si>
  <si>
    <t>Scottie Barnes</t>
  </si>
  <si>
    <t>TOR</t>
  </si>
  <si>
    <t>barnesc01</t>
  </si>
  <si>
    <t>Derrick White</t>
  </si>
  <si>
    <t>whitede01</t>
  </si>
  <si>
    <t>Kyrie Irving</t>
  </si>
  <si>
    <t>CPOY-10AS</t>
  </si>
  <si>
    <t>irvinky01</t>
  </si>
  <si>
    <t>RJ Barrett</t>
  </si>
  <si>
    <t>barrerj01</t>
  </si>
  <si>
    <t>Deni Avdija</t>
  </si>
  <si>
    <t>avdijde01</t>
  </si>
  <si>
    <t>Christian Braun</t>
  </si>
  <si>
    <t>braunch01</t>
  </si>
  <si>
    <t>Paolo Banchero</t>
  </si>
  <si>
    <t>banchpa01</t>
  </si>
  <si>
    <t>Stephon Castle</t>
  </si>
  <si>
    <t>ROY-1</t>
  </si>
  <si>
    <t>castlst01</t>
  </si>
  <si>
    <t>LaMelo Ball</t>
  </si>
  <si>
    <t>ballla01</t>
  </si>
  <si>
    <t>CJ McCollum</t>
  </si>
  <si>
    <t>NOP</t>
  </si>
  <si>
    <t>mccolcj01</t>
  </si>
  <si>
    <t>Ja Morant</t>
  </si>
  <si>
    <t>moranja01</t>
  </si>
  <si>
    <t>Collin Sexton</t>
  </si>
  <si>
    <t>UTA</t>
  </si>
  <si>
    <t>sextoco01</t>
  </si>
  <si>
    <t>Bennedict Mathurin</t>
  </si>
  <si>
    <t>mathube01</t>
  </si>
  <si>
    <t>Payton Pritchard</t>
  </si>
  <si>
    <t>6MOY-1</t>
  </si>
  <si>
    <t>pritcpa01</t>
  </si>
  <si>
    <t>Naz Reid</t>
  </si>
  <si>
    <t>6MOY-5</t>
  </si>
  <si>
    <t>reidna01</t>
  </si>
  <si>
    <t>Keyonte George</t>
  </si>
  <si>
    <t>georgke01</t>
  </si>
  <si>
    <t>Trey Murphy III</t>
  </si>
  <si>
    <t>murphtr02</t>
  </si>
  <si>
    <t>Myles Turner</t>
  </si>
  <si>
    <t>turnemy01</t>
  </si>
  <si>
    <t>Malik Monk</t>
  </si>
  <si>
    <t>monkma01</t>
  </si>
  <si>
    <t>Victor Wembanyama</t>
  </si>
  <si>
    <t>wembavi01</t>
  </si>
  <si>
    <t>Jarrett Allen</t>
  </si>
  <si>
    <t>allenja01</t>
  </si>
  <si>
    <t>Quentin Grimes</t>
  </si>
  <si>
    <t>grimequ01</t>
  </si>
  <si>
    <t>De'Andre Hunter</t>
  </si>
  <si>
    <t>6MOY-4</t>
  </si>
  <si>
    <t>huntede01</t>
  </si>
  <si>
    <t>Andrew Wiggins</t>
  </si>
  <si>
    <t>wiggian01</t>
  </si>
  <si>
    <t>Dyson Daniels</t>
  </si>
  <si>
    <t>DPOY-2MIP-1DEF1</t>
  </si>
  <si>
    <t>daniedy01</t>
  </si>
  <si>
    <t>Cameron Johnson</t>
  </si>
  <si>
    <t>BRK</t>
  </si>
  <si>
    <t>johnsca02</t>
  </si>
  <si>
    <t>Dillon Brooks</t>
  </si>
  <si>
    <t>brookdi01</t>
  </si>
  <si>
    <t>Josh Hart</t>
  </si>
  <si>
    <t>hartjo01</t>
  </si>
  <si>
    <t>Brook Lopez</t>
  </si>
  <si>
    <t>lopezbr01</t>
  </si>
  <si>
    <t>Devin Vassell</t>
  </si>
  <si>
    <t>vassede01</t>
  </si>
  <si>
    <t>Josh Giddey</t>
  </si>
  <si>
    <t>giddejo01</t>
  </si>
  <si>
    <t>Harrison Barnes</t>
  </si>
  <si>
    <t>barneha02</t>
  </si>
  <si>
    <t>Klay Thompson</t>
  </si>
  <si>
    <t>thompkl01</t>
  </si>
  <si>
    <t>Tobias Harris</t>
  </si>
  <si>
    <t>harrito02</t>
  </si>
  <si>
    <t>Jaden McDaniels</t>
  </si>
  <si>
    <t>mcdanja02</t>
  </si>
  <si>
    <t>Russell Westbrook</t>
  </si>
  <si>
    <t>6MOY-7</t>
  </si>
  <si>
    <t>westbru01</t>
  </si>
  <si>
    <t>Onyeka Okongwu</t>
  </si>
  <si>
    <t>okongon01</t>
  </si>
  <si>
    <t>Dennis Schröder</t>
  </si>
  <si>
    <t>3TM</t>
  </si>
  <si>
    <t>schrode01</t>
  </si>
  <si>
    <t>Keldon Johnson</t>
  </si>
  <si>
    <t>johnske04</t>
  </si>
  <si>
    <t>Amen Thompson</t>
  </si>
  <si>
    <t>DPOY-5DEF1</t>
  </si>
  <si>
    <t>thompam01</t>
  </si>
  <si>
    <t>Jimmy Butler</t>
  </si>
  <si>
    <t>butleji01</t>
  </si>
  <si>
    <t>Kyle Kuzma</t>
  </si>
  <si>
    <t>kuzmaky01</t>
  </si>
  <si>
    <t>Keegan Murray</t>
  </si>
  <si>
    <t>murrake02</t>
  </si>
  <si>
    <t>Zaccharie Risacher</t>
  </si>
  <si>
    <t>ROY-2</t>
  </si>
  <si>
    <t>risacza01</t>
  </si>
  <si>
    <t>Jalen Duren</t>
  </si>
  <si>
    <t>durenja01</t>
  </si>
  <si>
    <t>Naji Marshall</t>
  </si>
  <si>
    <t>marshna01</t>
  </si>
  <si>
    <t>Aaron Wiggins</t>
  </si>
  <si>
    <t>wiggiaa01</t>
  </si>
  <si>
    <t>Buddy Hield</t>
  </si>
  <si>
    <t>hieldbu01</t>
  </si>
  <si>
    <t>Kelly Oubre Jr.</t>
  </si>
  <si>
    <t>oubreke01</t>
  </si>
  <si>
    <t>Bradley Beal</t>
  </si>
  <si>
    <t>bealbr01</t>
  </si>
  <si>
    <t>Lauri Markkanen</t>
  </si>
  <si>
    <t>markkla01</t>
  </si>
  <si>
    <t>Toumani Camara</t>
  </si>
  <si>
    <t>DPOY-9DEF2</t>
  </si>
  <si>
    <t>camarto01</t>
  </si>
  <si>
    <t>Ty Jerome</t>
  </si>
  <si>
    <t>6MOY-3</t>
  </si>
  <si>
    <t>jeromty01</t>
  </si>
  <si>
    <t>Spencer Dinwiddie</t>
  </si>
  <si>
    <t>dinwisp01</t>
  </si>
  <si>
    <t>Alex Sarr</t>
  </si>
  <si>
    <t>ROY-4</t>
  </si>
  <si>
    <t>sarral01</t>
  </si>
  <si>
    <t>Rudy Gobert</t>
  </si>
  <si>
    <t>DPOY-13DEF2</t>
  </si>
  <si>
    <t>goberru01</t>
  </si>
  <si>
    <t>Tim Hardaway Jr.</t>
  </si>
  <si>
    <t>hardati02</t>
  </si>
  <si>
    <t>Fred VanVleet</t>
  </si>
  <si>
    <t>vanvlfr01</t>
  </si>
  <si>
    <t>Jonas Valančiūnas</t>
  </si>
  <si>
    <t>valanjo01</t>
  </si>
  <si>
    <t>Keon Johnson</t>
  </si>
  <si>
    <t>johnske07</t>
  </si>
  <si>
    <t>Scoot Henderson</t>
  </si>
  <si>
    <t>hendesc01</t>
  </si>
  <si>
    <t>P.J. Washington</t>
  </si>
  <si>
    <t>washipj01</t>
  </si>
  <si>
    <t>Obi Toppin</t>
  </si>
  <si>
    <t>toppiob01</t>
  </si>
  <si>
    <t>Tyus Jones</t>
  </si>
  <si>
    <t>jonesty01</t>
  </si>
  <si>
    <t>Jakob Poeltl</t>
  </si>
  <si>
    <t>poeltja01</t>
  </si>
  <si>
    <t>Gary Trent Jr.</t>
  </si>
  <si>
    <t>trentga02</t>
  </si>
  <si>
    <t>Jaylen Wells</t>
  </si>
  <si>
    <t>ROY-3</t>
  </si>
  <si>
    <t>wellsja01</t>
  </si>
  <si>
    <t>Kristaps Porziņģis</t>
  </si>
  <si>
    <t>porzikr01</t>
  </si>
  <si>
    <t>Duncan Robinson</t>
  </si>
  <si>
    <t>robindu01</t>
  </si>
  <si>
    <t>Julian Champagnie</t>
  </si>
  <si>
    <t>champju02</t>
  </si>
  <si>
    <t>Santi Aldama</t>
  </si>
  <si>
    <t>aldamsa01</t>
  </si>
  <si>
    <t>Bub Carrington</t>
  </si>
  <si>
    <t>carrica01</t>
  </si>
  <si>
    <t>Kawhi Leonard</t>
  </si>
  <si>
    <t>leonaka01</t>
  </si>
  <si>
    <t>Georges Niang</t>
  </si>
  <si>
    <t>niangge01</t>
  </si>
  <si>
    <t>Derrick Jones Jr.</t>
  </si>
  <si>
    <t>jonesde02</t>
  </si>
  <si>
    <t>Scotty Pippen Jr.</t>
  </si>
  <si>
    <t>pippesc02</t>
  </si>
  <si>
    <t>Gradey Dick</t>
  </si>
  <si>
    <t>dickgr01</t>
  </si>
  <si>
    <t>Caris LeVert</t>
  </si>
  <si>
    <t>leverca01</t>
  </si>
  <si>
    <t>Rui Hachimura</t>
  </si>
  <si>
    <t>hachiru01</t>
  </si>
  <si>
    <t>Nickeil Alexander-Walker</t>
  </si>
  <si>
    <t>6MOY-6</t>
  </si>
  <si>
    <t>alexani01</t>
  </si>
  <si>
    <t>Brice Sensabaugh</t>
  </si>
  <si>
    <t>sensabr01</t>
  </si>
  <si>
    <t>Kevin Porter Jr.</t>
  </si>
  <si>
    <t>porteke02</t>
  </si>
  <si>
    <t>Guerschon Yabusele</t>
  </si>
  <si>
    <t>yabusgu01</t>
  </si>
  <si>
    <t>John Collins</t>
  </si>
  <si>
    <t>collijo01</t>
  </si>
  <si>
    <t>Isaiah Joe</t>
  </si>
  <si>
    <t>joeis01</t>
  </si>
  <si>
    <t>Jalen Wilson</t>
  </si>
  <si>
    <t>wilsoja03</t>
  </si>
  <si>
    <t>Max Christie</t>
  </si>
  <si>
    <t>chrisma02</t>
  </si>
  <si>
    <t>Aaron Gordon</t>
  </si>
  <si>
    <t>gordoaa01</t>
  </si>
  <si>
    <t>Brandin Podziemski</t>
  </si>
  <si>
    <t>podzibr01</t>
  </si>
  <si>
    <t>Zion Williamson</t>
  </si>
  <si>
    <t>willizi01</t>
  </si>
  <si>
    <t>Anthony Black</t>
  </si>
  <si>
    <t>blackan01</t>
  </si>
  <si>
    <t>D'Angelo Russell</t>
  </si>
  <si>
    <t>russeda01</t>
  </si>
  <si>
    <t>Bilal Coulibaly</t>
  </si>
  <si>
    <t>coulibi01</t>
  </si>
  <si>
    <t>Nic Claxton</t>
  </si>
  <si>
    <t>claxtni01</t>
  </si>
  <si>
    <t>Moses Moody</t>
  </si>
  <si>
    <t>moodymo01</t>
  </si>
  <si>
    <t>Donte DiVincenzo</t>
  </si>
  <si>
    <t>divindo01</t>
  </si>
  <si>
    <t>Chris Paul</t>
  </si>
  <si>
    <t>paulch01</t>
  </si>
  <si>
    <t>T.J. McConnell</t>
  </si>
  <si>
    <t>mccontj01</t>
  </si>
  <si>
    <t>Luguentz Dort</t>
  </si>
  <si>
    <t>DPOY-4DEF1</t>
  </si>
  <si>
    <t>dortlu01</t>
  </si>
  <si>
    <t>Jonathan Kuminga</t>
  </si>
  <si>
    <t>kuminjo01</t>
  </si>
  <si>
    <t>Dalton Knecht</t>
  </si>
  <si>
    <t>knechda01</t>
  </si>
  <si>
    <t>Corey Kispert</t>
  </si>
  <si>
    <t>kispeco01</t>
  </si>
  <si>
    <t>Daniel Gafford</t>
  </si>
  <si>
    <t>gaffoda01</t>
  </si>
  <si>
    <t>Jabari Smith Jr.</t>
  </si>
  <si>
    <t>smithja05</t>
  </si>
  <si>
    <t>Amir Coffey</t>
  </si>
  <si>
    <t>coffeam01</t>
  </si>
  <si>
    <t>Kyle Filipowski</t>
  </si>
  <si>
    <t>filipky01</t>
  </si>
  <si>
    <t>Matas Buzelis</t>
  </si>
  <si>
    <t>ROY-7</t>
  </si>
  <si>
    <t>buzelma01</t>
  </si>
  <si>
    <t>Tari Eason</t>
  </si>
  <si>
    <t>easonta01</t>
  </si>
  <si>
    <t>Jrue Holiday</t>
  </si>
  <si>
    <t>holidjr01</t>
  </si>
  <si>
    <t>Kevin Huerter</t>
  </si>
  <si>
    <t>huertke01</t>
  </si>
  <si>
    <t>Grayson Allen</t>
  </si>
  <si>
    <t>allengr01</t>
  </si>
  <si>
    <t>Jalen Johnson</t>
  </si>
  <si>
    <t>johnsja05</t>
  </si>
  <si>
    <t>Royce O'Neale</t>
  </si>
  <si>
    <t>onealro01</t>
  </si>
  <si>
    <t>Bobby Portis</t>
  </si>
  <si>
    <t>portibo01</t>
  </si>
  <si>
    <t>Terry Rozier</t>
  </si>
  <si>
    <t>roziete01</t>
  </si>
  <si>
    <t>Jerami Grant</t>
  </si>
  <si>
    <t>grantje01</t>
  </si>
  <si>
    <t>Kentavious Caldwell-Pope</t>
  </si>
  <si>
    <t>caldwke01</t>
  </si>
  <si>
    <t>Mark Williams</t>
  </si>
  <si>
    <t>willima07</t>
  </si>
  <si>
    <t>Ochai Agbaji</t>
  </si>
  <si>
    <t>agbajoc01</t>
  </si>
  <si>
    <t>Keon Ellis</t>
  </si>
  <si>
    <t>elliske01</t>
  </si>
  <si>
    <t>Paul George</t>
  </si>
  <si>
    <t>georgpa01</t>
  </si>
  <si>
    <t>Yves Missi</t>
  </si>
  <si>
    <t>missiyv01</t>
  </si>
  <si>
    <t>Taurean Prince</t>
  </si>
  <si>
    <t>princta02</t>
  </si>
  <si>
    <t>Andrew Nembhard</t>
  </si>
  <si>
    <t>nembhan01</t>
  </si>
  <si>
    <t>Walker Kessler</t>
  </si>
  <si>
    <t>kesslwa01</t>
  </si>
  <si>
    <t>Isaiah Hartenstein</t>
  </si>
  <si>
    <t>harteis01</t>
  </si>
  <si>
    <t>Ziaire Williams</t>
  </si>
  <si>
    <t>willizi02</t>
  </si>
  <si>
    <t>Cole Anthony</t>
  </si>
  <si>
    <t>anthoco01</t>
  </si>
  <si>
    <t>Wendell Carter Jr.</t>
  </si>
  <si>
    <t>cartewe01</t>
  </si>
  <si>
    <t>Jeremy Sochan</t>
  </si>
  <si>
    <t>sochaje01</t>
  </si>
  <si>
    <t>Isaiah Collier</t>
  </si>
  <si>
    <t>colliis01</t>
  </si>
  <si>
    <t>Draymond Green</t>
  </si>
  <si>
    <t>DPOY-3DEF1</t>
  </si>
  <si>
    <t>greendr01</t>
  </si>
  <si>
    <t>Miles McBride</t>
  </si>
  <si>
    <t>mcbrimi01</t>
  </si>
  <si>
    <t>Zach Edey</t>
  </si>
  <si>
    <t>ROY-5</t>
  </si>
  <si>
    <t>edeyza01</t>
  </si>
  <si>
    <t>Sam Hauser</t>
  </si>
  <si>
    <t>hausesa01</t>
  </si>
  <si>
    <t>Jordan Hawkins</t>
  </si>
  <si>
    <t>hawkijo01</t>
  </si>
  <si>
    <t>Jordan Clarkson</t>
  </si>
  <si>
    <t>clarkjo01</t>
  </si>
  <si>
    <t>Cam Thomas</t>
  </si>
  <si>
    <t>thomaca02</t>
  </si>
  <si>
    <t>Kel'el Ware</t>
  </si>
  <si>
    <t>ROY-6</t>
  </si>
  <si>
    <t>wareke01</t>
  </si>
  <si>
    <t>Ausar Thompson</t>
  </si>
  <si>
    <t>thompau01</t>
  </si>
  <si>
    <t>Nick Smith Jr.</t>
  </si>
  <si>
    <t>smithni01</t>
  </si>
  <si>
    <t>Kyshawn George</t>
  </si>
  <si>
    <t>georgky01</t>
  </si>
  <si>
    <t>Julian Strawther</t>
  </si>
  <si>
    <t>strawju01</t>
  </si>
  <si>
    <t>Davion Mitchell</t>
  </si>
  <si>
    <t>mitchda01</t>
  </si>
  <si>
    <t>Bogdan Bogdanović</t>
  </si>
  <si>
    <t>bogdabo01</t>
  </si>
  <si>
    <t>Mike Conley</t>
  </si>
  <si>
    <t>conlemi01</t>
  </si>
  <si>
    <t>Jose Alvarado</t>
  </si>
  <si>
    <t>alvarjo01</t>
  </si>
  <si>
    <t>Deandre Ayton</t>
  </si>
  <si>
    <t>aytonde01</t>
  </si>
  <si>
    <t>Luke Kennard</t>
  </si>
  <si>
    <t>kennalu01</t>
  </si>
  <si>
    <t>Johnny Juzang</t>
  </si>
  <si>
    <t>juzanjo01</t>
  </si>
  <si>
    <t>Jaime Jaquez Jr.</t>
  </si>
  <si>
    <t>jaqueja01</t>
  </si>
  <si>
    <t>Brandon Miller</t>
  </si>
  <si>
    <t>millebr02</t>
  </si>
  <si>
    <t>Cason Wallace</t>
  </si>
  <si>
    <t>wallaca01</t>
  </si>
  <si>
    <t>Jalen Suggs</t>
  </si>
  <si>
    <t>suggsja01</t>
  </si>
  <si>
    <t>Ayo Dosunmu</t>
  </si>
  <si>
    <t>dosunay01</t>
  </si>
  <si>
    <t>Patrick Williams</t>
  </si>
  <si>
    <t>willipa01</t>
  </si>
  <si>
    <t>Immanuel Quickley</t>
  </si>
  <si>
    <t>quickim01</t>
  </si>
  <si>
    <t>Dalano Banton</t>
  </si>
  <si>
    <t>bantoda01</t>
  </si>
  <si>
    <t>Peyton Watson</t>
  </si>
  <si>
    <t>watsope01</t>
  </si>
  <si>
    <t>Dorian Finney-Smith</t>
  </si>
  <si>
    <t>finnedo01</t>
  </si>
  <si>
    <t>Justin Champagnie</t>
  </si>
  <si>
    <t>champju01</t>
  </si>
  <si>
    <t>Dejounte Murray</t>
  </si>
  <si>
    <t>murrade01</t>
  </si>
  <si>
    <t>A.J. Green</t>
  </si>
  <si>
    <t>greenaj01</t>
  </si>
  <si>
    <t>Aaron Nesmith</t>
  </si>
  <si>
    <t>nesmiaa01</t>
  </si>
  <si>
    <t>Jared Butler</t>
  </si>
  <si>
    <t>butleja02</t>
  </si>
  <si>
    <t>Al Horford</t>
  </si>
  <si>
    <t>horfoal01</t>
  </si>
  <si>
    <t>Brandon Clarke</t>
  </si>
  <si>
    <t>clarkbr01</t>
  </si>
  <si>
    <t>Tristan Da Silva</t>
  </si>
  <si>
    <t>dasiltr01</t>
  </si>
  <si>
    <t>Jamal Shead</t>
  </si>
  <si>
    <t>sheadja01</t>
  </si>
  <si>
    <t>Ricky Council IV</t>
  </si>
  <si>
    <t>councri01</t>
  </si>
  <si>
    <t>Nick Richards</t>
  </si>
  <si>
    <t>richani01</t>
  </si>
  <si>
    <t>Jaden Ivey</t>
  </si>
  <si>
    <t>iveyja01</t>
  </si>
  <si>
    <t>Jalen Smith</t>
  </si>
  <si>
    <t>smithja04</t>
  </si>
  <si>
    <t>Tyrese Martin</t>
  </si>
  <si>
    <t>martity01</t>
  </si>
  <si>
    <t>Ron Holland</t>
  </si>
  <si>
    <t>hollaro01</t>
  </si>
  <si>
    <t>Terance Mann</t>
  </si>
  <si>
    <t>mannte01</t>
  </si>
  <si>
    <t>Ryan Dunn</t>
  </si>
  <si>
    <t>dunnry01</t>
  </si>
  <si>
    <t>Sam Merrill</t>
  </si>
  <si>
    <t>merrisa01</t>
  </si>
  <si>
    <t>Josh Green</t>
  </si>
  <si>
    <t>greenjo02</t>
  </si>
  <si>
    <t>Goga Bitadze</t>
  </si>
  <si>
    <t>bitadgo01</t>
  </si>
  <si>
    <t>Chris Boucher</t>
  </si>
  <si>
    <t>bouchch01</t>
  </si>
  <si>
    <t>Cameron Payne</t>
  </si>
  <si>
    <t>payneca01</t>
  </si>
  <si>
    <t>Jaden Hardy</t>
  </si>
  <si>
    <t>hardyja02</t>
  </si>
  <si>
    <t>Nikola Jović</t>
  </si>
  <si>
    <t>jovicni01</t>
  </si>
  <si>
    <t>Clint Capela</t>
  </si>
  <si>
    <t>capelca01</t>
  </si>
  <si>
    <t>Chet Holmgren</t>
  </si>
  <si>
    <t>holmgch01</t>
  </si>
  <si>
    <t>Haywood Highsmith</t>
  </si>
  <si>
    <t>highsha01</t>
  </si>
  <si>
    <t>Cam Whitmore</t>
  </si>
  <si>
    <t>whitmca01</t>
  </si>
  <si>
    <t>Kris Dunn</t>
  </si>
  <si>
    <t>dunnkr01</t>
  </si>
  <si>
    <t>Max Strus</t>
  </si>
  <si>
    <t>strusma01</t>
  </si>
  <si>
    <t>Jarace Walker</t>
  </si>
  <si>
    <t>walkeja02</t>
  </si>
  <si>
    <t>Gabe Vincent</t>
  </si>
  <si>
    <t>vincega01</t>
  </si>
  <si>
    <t>Jake LaRavia</t>
  </si>
  <si>
    <t>laravja01</t>
  </si>
  <si>
    <t>Jusuf Nurkić</t>
  </si>
  <si>
    <t>nurkiju01</t>
  </si>
  <si>
    <t>Joel Embiid</t>
  </si>
  <si>
    <t>embiijo01</t>
  </si>
  <si>
    <t>Trey Lyles</t>
  </si>
  <si>
    <t>lylestr01</t>
  </si>
  <si>
    <t>Trendon Watford</t>
  </si>
  <si>
    <t>watfotr01</t>
  </si>
  <si>
    <t>Ja'Kobe Walter</t>
  </si>
  <si>
    <t>walteja01</t>
  </si>
  <si>
    <t>Brandon Boston Jr.</t>
  </si>
  <si>
    <t>bostobr01</t>
  </si>
  <si>
    <t>Simone Fontecchio</t>
  </si>
  <si>
    <t>fontesi01</t>
  </si>
  <si>
    <t>Justin Edwards</t>
  </si>
  <si>
    <t>edwarju01</t>
  </si>
  <si>
    <t>Seth Curry</t>
  </si>
  <si>
    <t>curryse01</t>
  </si>
  <si>
    <t>Luke Kornet</t>
  </si>
  <si>
    <t>kornelu01</t>
  </si>
  <si>
    <t>Khris Middleton</t>
  </si>
  <si>
    <t>middlkh01</t>
  </si>
  <si>
    <t>Jay Huff</t>
  </si>
  <si>
    <t>huffja01</t>
  </si>
  <si>
    <t>Donovan Clingan</t>
  </si>
  <si>
    <t>clingdo01</t>
  </si>
  <si>
    <t>Kenrich Williams</t>
  </si>
  <si>
    <t>willike04</t>
  </si>
  <si>
    <t>Isaiah Stewart</t>
  </si>
  <si>
    <t>stewais01</t>
  </si>
  <si>
    <t>Thomas Bryant</t>
  </si>
  <si>
    <t>bryanth01</t>
  </si>
  <si>
    <t>Noah Clowney</t>
  </si>
  <si>
    <t>clownno01</t>
  </si>
  <si>
    <t>Jamison Battle</t>
  </si>
  <si>
    <t>battlja01</t>
  </si>
  <si>
    <t>Jeremiah Robinson-Earl</t>
  </si>
  <si>
    <t>robinje02</t>
  </si>
  <si>
    <t>Vit Krejci</t>
  </si>
  <si>
    <t>krejcvi01</t>
  </si>
  <si>
    <t>Trayce Jackson-Davis</t>
  </si>
  <si>
    <t>jackstr02</t>
  </si>
  <si>
    <t>Zach Collins</t>
  </si>
  <si>
    <t>colliza01</t>
  </si>
  <si>
    <t>Moussa Diabaté</t>
  </si>
  <si>
    <t>diabamo01</t>
  </si>
  <si>
    <t>Brandon Ingram</t>
  </si>
  <si>
    <t>ingrabr01</t>
  </si>
  <si>
    <t>Gary Payton II</t>
  </si>
  <si>
    <t>paytoga02</t>
  </si>
  <si>
    <t>Day'Ron Sharpe</t>
  </si>
  <si>
    <t>sharpda01</t>
  </si>
  <si>
    <t>Jonathan Mogbo</t>
  </si>
  <si>
    <t>mogbojo01</t>
  </si>
  <si>
    <t>Moritz Wagner</t>
  </si>
  <si>
    <t>wagnemo01</t>
  </si>
  <si>
    <t>Sandro Mamukelashvili</t>
  </si>
  <si>
    <t>mamuksa01</t>
  </si>
  <si>
    <t>Kelly Olynyk</t>
  </si>
  <si>
    <t>olynyke01</t>
  </si>
  <si>
    <t>Jaxson Hayes</t>
  </si>
  <si>
    <t>hayesja02</t>
  </si>
  <si>
    <t>Alex Caruso</t>
  </si>
  <si>
    <t>6MOY-8</t>
  </si>
  <si>
    <t>carusal01</t>
  </si>
  <si>
    <t>Jonathan Isaac</t>
  </si>
  <si>
    <t>isaacjo01</t>
  </si>
  <si>
    <t>Precious Achiuwa</t>
  </si>
  <si>
    <t>achiupr01</t>
  </si>
  <si>
    <t>Talen Horton-Tucker</t>
  </si>
  <si>
    <t>hortota01</t>
  </si>
  <si>
    <t>Marcus Sasser</t>
  </si>
  <si>
    <t>sassema01</t>
  </si>
  <si>
    <t>Julian Phillips</t>
  </si>
  <si>
    <t>phillju01</t>
  </si>
  <si>
    <t>Cody Martin</t>
  </si>
  <si>
    <t>martico01</t>
  </si>
  <si>
    <t>Kyle Anderson</t>
  </si>
  <si>
    <t>anderky01</t>
  </si>
  <si>
    <t>Alec Burks</t>
  </si>
  <si>
    <t>burksal01</t>
  </si>
  <si>
    <t>Caleb Martin</t>
  </si>
  <si>
    <t>martica02</t>
  </si>
  <si>
    <t>Garrison Mathews</t>
  </si>
  <si>
    <t>mathega01</t>
  </si>
  <si>
    <t>Tidjane Salaün</t>
  </si>
  <si>
    <t>salauti01</t>
  </si>
  <si>
    <t>Jared McCain</t>
  </si>
  <si>
    <t>mccaija01</t>
  </si>
  <si>
    <t>Ryan Rollins</t>
  </si>
  <si>
    <t>rolliry01</t>
  </si>
  <si>
    <t>Javonte Green</t>
  </si>
  <si>
    <t>greenja02</t>
  </si>
  <si>
    <t>Kevon Looney</t>
  </si>
  <si>
    <t>looneke01</t>
  </si>
  <si>
    <t>Aaron Holiday</t>
  </si>
  <si>
    <t>holidaa01</t>
  </si>
  <si>
    <t>Quinten Post</t>
  </si>
  <si>
    <t>postqu01</t>
  </si>
  <si>
    <t>Bruce Brown</t>
  </si>
  <si>
    <t>brownbr01</t>
  </si>
  <si>
    <t>Adem Bona</t>
  </si>
  <si>
    <t>bonaad01</t>
  </si>
  <si>
    <t>Isaac Okoro</t>
  </si>
  <si>
    <t>okorois01</t>
  </si>
  <si>
    <t>Svi Mykhailiuk</t>
  </si>
  <si>
    <t>mykhasv01</t>
  </si>
  <si>
    <t>Mason Plumlee</t>
  </si>
  <si>
    <t>plumlma01</t>
  </si>
  <si>
    <t>Ben Sheppard</t>
  </si>
  <si>
    <t>sheppbe01</t>
  </si>
  <si>
    <t>Tristan Vukcevic</t>
  </si>
  <si>
    <t>vukcetr01</t>
  </si>
  <si>
    <t>Tre Jones</t>
  </si>
  <si>
    <t>jonestr01</t>
  </si>
  <si>
    <t>Dalen Terry</t>
  </si>
  <si>
    <t>terryda01</t>
  </si>
  <si>
    <t>Karlo Matković</t>
  </si>
  <si>
    <t>matkoka01</t>
  </si>
  <si>
    <t>Dean Wade</t>
  </si>
  <si>
    <t>wadede01</t>
  </si>
  <si>
    <t>DaQuan Jeffries</t>
  </si>
  <si>
    <t>jeffrda01</t>
  </si>
  <si>
    <t>Shake Milton</t>
  </si>
  <si>
    <t>miltosh01</t>
  </si>
  <si>
    <t>Dereck Lively II</t>
  </si>
  <si>
    <t>livelde01</t>
  </si>
  <si>
    <t>Nicolas Batum</t>
  </si>
  <si>
    <t>batumni01</t>
  </si>
  <si>
    <t>Jabari Walker</t>
  </si>
  <si>
    <t>walkeja01</t>
  </si>
  <si>
    <t>Neemias Queta</t>
  </si>
  <si>
    <t>quetane01</t>
  </si>
  <si>
    <t>Malcolm Brogdon</t>
  </si>
  <si>
    <t>brogdma01</t>
  </si>
  <si>
    <t>Antonio Reeves</t>
  </si>
  <si>
    <t>reevean01</t>
  </si>
  <si>
    <t>Marcus Smart</t>
  </si>
  <si>
    <t>smartma01</t>
  </si>
  <si>
    <t>Orlando Robinson</t>
  </si>
  <si>
    <t>robinor01</t>
  </si>
  <si>
    <t>Andre Drummond</t>
  </si>
  <si>
    <t>drumman01</t>
  </si>
  <si>
    <t>Kris Murray</t>
  </si>
  <si>
    <t>murrakr01</t>
  </si>
  <si>
    <t>Landry Shamet</t>
  </si>
  <si>
    <t>shamela01</t>
  </si>
  <si>
    <t>Jeff Dowtin Jr.</t>
  </si>
  <si>
    <t>dowtije01</t>
  </si>
  <si>
    <t>Josh Okogie</t>
  </si>
  <si>
    <t>okogijo01</t>
  </si>
  <si>
    <t>KJ Simpson</t>
  </si>
  <si>
    <t>simpskj01</t>
  </si>
  <si>
    <t>Drew Eubanks</t>
  </si>
  <si>
    <t>eubandr01</t>
  </si>
  <si>
    <t>Jaylin Williams</t>
  </si>
  <si>
    <t>willija07</t>
  </si>
  <si>
    <t>Brandon Williams</t>
  </si>
  <si>
    <t>willibr03</t>
  </si>
  <si>
    <t>KJ Martin</t>
  </si>
  <si>
    <t>martike04</t>
  </si>
  <si>
    <t>Vasilije Micić</t>
  </si>
  <si>
    <t>micicva01</t>
  </si>
  <si>
    <t>Lonzo Ball</t>
  </si>
  <si>
    <t>balllo01</t>
  </si>
  <si>
    <t>Tosan Evbuomwan</t>
  </si>
  <si>
    <t>evbuoto01</t>
  </si>
  <si>
    <t>Jett Howard</t>
  </si>
  <si>
    <t>howarje01</t>
  </si>
  <si>
    <t>Eric Gordon</t>
  </si>
  <si>
    <t>gordoer01</t>
  </si>
  <si>
    <t>Lindy Waters III</t>
  </si>
  <si>
    <t>waterli01</t>
  </si>
  <si>
    <t>Ben Simmons</t>
  </si>
  <si>
    <t>simmobe01</t>
  </si>
  <si>
    <t>Oso Ighodaro</t>
  </si>
  <si>
    <t>ighodos01</t>
  </si>
  <si>
    <t>Pelle Larsson</t>
  </si>
  <si>
    <t>larsspe01</t>
  </si>
  <si>
    <t>Lonnie Walker IV</t>
  </si>
  <si>
    <t>walkelo01</t>
  </si>
  <si>
    <t>Bol Bol</t>
  </si>
  <si>
    <t>bolbo01</t>
  </si>
  <si>
    <t>Caleb Houstan</t>
  </si>
  <si>
    <t>houstca01</t>
  </si>
  <si>
    <t>A.J. Lawson</t>
  </si>
  <si>
    <t>lawsoaj01</t>
  </si>
  <si>
    <t>Malaki Branham</t>
  </si>
  <si>
    <t>branhma01</t>
  </si>
  <si>
    <t>Ajay Mitchell</t>
  </si>
  <si>
    <t>mitchaj01</t>
  </si>
  <si>
    <t>Monte Morris</t>
  </si>
  <si>
    <t>morrimo01</t>
  </si>
  <si>
    <t>Richaun Holmes</t>
  </si>
  <si>
    <t>holmeri01</t>
  </si>
  <si>
    <t>Andre Jackson Jr.</t>
  </si>
  <si>
    <t>jacksan01</t>
  </si>
  <si>
    <t>Cody Williams</t>
  </si>
  <si>
    <t>willico04</t>
  </si>
  <si>
    <t>Reed Sheppard</t>
  </si>
  <si>
    <t>sheppre01</t>
  </si>
  <si>
    <t>Gui Santos</t>
  </si>
  <si>
    <t>santogu01</t>
  </si>
  <si>
    <t>Steven Adams</t>
  </si>
  <si>
    <t>adamsst01</t>
  </si>
  <si>
    <t>AJ Johnson</t>
  </si>
  <si>
    <t>johnsaj01</t>
  </si>
  <si>
    <t>Rob Dillingham</t>
  </si>
  <si>
    <t>dilliro01</t>
  </si>
  <si>
    <t>Blake Wesley</t>
  </si>
  <si>
    <t>weslebl01</t>
  </si>
  <si>
    <t>Pat Connaughton</t>
  </si>
  <si>
    <t>connapa01</t>
  </si>
  <si>
    <t>GG Jackson II</t>
  </si>
  <si>
    <t>jacksgg01</t>
  </si>
  <si>
    <t>DeAndre Jordan</t>
  </si>
  <si>
    <t>jordade01</t>
  </si>
  <si>
    <t>Herbert Jones</t>
  </si>
  <si>
    <t>joneshe01</t>
  </si>
  <si>
    <t>Larry Nance Jr.</t>
  </si>
  <si>
    <t>nancela02</t>
  </si>
  <si>
    <t>Olivier-Maxence Prosper</t>
  </si>
  <si>
    <t>prospol01</t>
  </si>
  <si>
    <t>Jock Landale</t>
  </si>
  <si>
    <t>landajo01</t>
  </si>
  <si>
    <t>Jalen Pickett</t>
  </si>
  <si>
    <t>pickeja02</t>
  </si>
  <si>
    <t>Kai Jones</t>
  </si>
  <si>
    <t>joneska01</t>
  </si>
  <si>
    <t>Mouhamed Gueye</t>
  </si>
  <si>
    <t>gueyemo02</t>
  </si>
  <si>
    <t>Jamal Cain</t>
  </si>
  <si>
    <t>cainja01</t>
  </si>
  <si>
    <t>Collin Gillespie</t>
  </si>
  <si>
    <t>gilleco01</t>
  </si>
  <si>
    <t>Duop Reath</t>
  </si>
  <si>
    <t>reathdu01</t>
  </si>
  <si>
    <t>Craig Porter Jr.</t>
  </si>
  <si>
    <t>portecr01</t>
  </si>
  <si>
    <t>Jae'Sean Tate</t>
  </si>
  <si>
    <t>tateja01</t>
  </si>
  <si>
    <t>Zeke Nnaji</t>
  </si>
  <si>
    <t>nnajize01</t>
  </si>
  <si>
    <t>Paul Reed</t>
  </si>
  <si>
    <t>reedpa01</t>
  </si>
  <si>
    <t>Tre Mann</t>
  </si>
  <si>
    <t>manntr01</t>
  </si>
  <si>
    <t>Vince Williams Jr.</t>
  </si>
  <si>
    <t>willivi01</t>
  </si>
  <si>
    <t>Cory Joseph</t>
  </si>
  <si>
    <t>josepco01</t>
  </si>
  <si>
    <t>Dante Exum</t>
  </si>
  <si>
    <t>exumda01</t>
  </si>
  <si>
    <t>Jeff Green</t>
  </si>
  <si>
    <t>greenje02</t>
  </si>
  <si>
    <t>Kessler Edwards</t>
  </si>
  <si>
    <t>edwarke02</t>
  </si>
  <si>
    <t>Keaton Wallace</t>
  </si>
  <si>
    <t>wallake01</t>
  </si>
  <si>
    <t>Jaylon Tyson</t>
  </si>
  <si>
    <t>tysonja01</t>
  </si>
  <si>
    <t>Grant Williams</t>
  </si>
  <si>
    <t>willigr01</t>
  </si>
  <si>
    <t>Jaylen Clark</t>
  </si>
  <si>
    <t>clarkja02</t>
  </si>
  <si>
    <t>Quenton Jackson</t>
  </si>
  <si>
    <t>jacksqu01</t>
  </si>
  <si>
    <t>Micah Potter</t>
  </si>
  <si>
    <t>pottemi01</t>
  </si>
  <si>
    <t>Daniel Theis</t>
  </si>
  <si>
    <t>theisda01</t>
  </si>
  <si>
    <t>Jordan Goodwin</t>
  </si>
  <si>
    <t>goodwjo01</t>
  </si>
  <si>
    <t>Charles Bassey</t>
  </si>
  <si>
    <t>bassech01</t>
  </si>
  <si>
    <t>Colby Jones</t>
  </si>
  <si>
    <t>jonesco02</t>
  </si>
  <si>
    <t>Rayan Rupert</t>
  </si>
  <si>
    <t>ruperra01</t>
  </si>
  <si>
    <t>Jevon Carter</t>
  </si>
  <si>
    <t>carteje01</t>
  </si>
  <si>
    <t>David Roddy</t>
  </si>
  <si>
    <t>roddyda01</t>
  </si>
  <si>
    <t>Jordan Miller</t>
  </si>
  <si>
    <t>millejo02</t>
  </si>
  <si>
    <t>Trevelin Queen</t>
  </si>
  <si>
    <t>queentr01</t>
  </si>
  <si>
    <t>Wendell Moore Jr.</t>
  </si>
  <si>
    <t>moorewe01</t>
  </si>
  <si>
    <t>Bones Hyland</t>
  </si>
  <si>
    <t>hylanbo01</t>
  </si>
  <si>
    <t>Dominick Barlow</t>
  </si>
  <si>
    <t>barlodo01</t>
  </si>
  <si>
    <t>Doug McDermott</t>
  </si>
  <si>
    <t>mcderdo01</t>
  </si>
  <si>
    <t>Jarred Vanderbilt</t>
  </si>
  <si>
    <t>vandeja01</t>
  </si>
  <si>
    <t>Gary Harris</t>
  </si>
  <si>
    <t>harriga01</t>
  </si>
  <si>
    <t>Bismack Biyombo</t>
  </si>
  <si>
    <t>biyombi01</t>
  </si>
  <si>
    <t>Keion Brooks Jr.</t>
  </si>
  <si>
    <t>brookke02</t>
  </si>
  <si>
    <t>Ousmane Dieng</t>
  </si>
  <si>
    <t>diengou01</t>
  </si>
  <si>
    <t>Devin Carter</t>
  </si>
  <si>
    <t>cartede02</t>
  </si>
  <si>
    <t>Luka Garza</t>
  </si>
  <si>
    <t>garzalu01</t>
  </si>
  <si>
    <t>Kyle Lowry</t>
  </si>
  <si>
    <t>lowryky01</t>
  </si>
  <si>
    <t>Terrence Shannon Jr.</t>
  </si>
  <si>
    <t>shannte01</t>
  </si>
  <si>
    <t>Mo Bamba</t>
  </si>
  <si>
    <t>bambamo01</t>
  </si>
  <si>
    <t>Reggie Jackson</t>
  </si>
  <si>
    <t>jacksre01</t>
  </si>
  <si>
    <t>Marvin Bagley III</t>
  </si>
  <si>
    <t>baglema01</t>
  </si>
  <si>
    <t>Dillon Jones</t>
  </si>
  <si>
    <t>jonesdi01</t>
  </si>
  <si>
    <t>Isaac Jones</t>
  </si>
  <si>
    <t>jonesis01</t>
  </si>
  <si>
    <t>Hunter Tyson</t>
  </si>
  <si>
    <t>tysonhu01</t>
  </si>
  <si>
    <t>Anthony Gill</t>
  </si>
  <si>
    <t>gillan01</t>
  </si>
  <si>
    <t>Delon Wright</t>
  </si>
  <si>
    <t>wrighde01</t>
  </si>
  <si>
    <t>Colin Castleton</t>
  </si>
  <si>
    <t>castlco01</t>
  </si>
  <si>
    <t>Branden Carlson</t>
  </si>
  <si>
    <t>carlsbr01</t>
  </si>
  <si>
    <t>Kevin Love</t>
  </si>
  <si>
    <t>loveke01</t>
  </si>
  <si>
    <t>Isaiah Wong</t>
  </si>
  <si>
    <t>wongis01</t>
  </si>
  <si>
    <t>Josh Minott</t>
  </si>
  <si>
    <t>minotjo01</t>
  </si>
  <si>
    <t>Jared Rhoden</t>
  </si>
  <si>
    <t>rhodeja01</t>
  </si>
  <si>
    <t>Robert Williams</t>
  </si>
  <si>
    <t>williro04</t>
  </si>
  <si>
    <t>Maxwell Lewis</t>
  </si>
  <si>
    <t>lewisma05</t>
  </si>
  <si>
    <t>Dariq Whitehead</t>
  </si>
  <si>
    <t>whiteda01</t>
  </si>
  <si>
    <t>Dwight Powell</t>
  </si>
  <si>
    <t>poweldw01</t>
  </si>
  <si>
    <t>Baylor Scheierman</t>
  </si>
  <si>
    <t>scheiba01</t>
  </si>
  <si>
    <t>John Konchar</t>
  </si>
  <si>
    <t>konchjo01</t>
  </si>
  <si>
    <t>Matisse Thybulle</t>
  </si>
  <si>
    <t>thybuma01</t>
  </si>
  <si>
    <t>Patty Mills</t>
  </si>
  <si>
    <t>millspa02</t>
  </si>
  <si>
    <t>Damion Baugh</t>
  </si>
  <si>
    <t>baughda01</t>
  </si>
  <si>
    <t>Drew Timme</t>
  </si>
  <si>
    <t>timmedr01</t>
  </si>
  <si>
    <t>Jaden Springer</t>
  </si>
  <si>
    <t>sprinja01</t>
  </si>
  <si>
    <t>Torrey Craig</t>
  </si>
  <si>
    <t>craigto01</t>
  </si>
  <si>
    <t>Taj Gibson</t>
  </si>
  <si>
    <t>gibsota01</t>
  </si>
  <si>
    <t>Oscar Tshiebwe</t>
  </si>
  <si>
    <t>tshieos01</t>
  </si>
  <si>
    <t>Cam Spencer</t>
  </si>
  <si>
    <t>spencca01</t>
  </si>
  <si>
    <t>Jalen Hood-Schifino</t>
  </si>
  <si>
    <t>hoodsja01</t>
  </si>
  <si>
    <t>Cam Reddish</t>
  </si>
  <si>
    <t>reddica01</t>
  </si>
  <si>
    <t>Johnny Furphy</t>
  </si>
  <si>
    <t>furphjo01</t>
  </si>
  <si>
    <t>Maxi Kleber</t>
  </si>
  <si>
    <t>klebima01</t>
  </si>
  <si>
    <t>Pat Spencer</t>
  </si>
  <si>
    <t>spencpa01</t>
  </si>
  <si>
    <t>Jericho Sims</t>
  </si>
  <si>
    <t>simsje01</t>
  </si>
  <si>
    <t>Jordan McLaughlin</t>
  </si>
  <si>
    <t>mclaujo01</t>
  </si>
  <si>
    <t>Trey Jemison</t>
  </si>
  <si>
    <t>jemistr01</t>
  </si>
  <si>
    <t>Reece Beekman</t>
  </si>
  <si>
    <t>beekmre01</t>
  </si>
  <si>
    <t>Christian Koloko</t>
  </si>
  <si>
    <t>kolokch01</t>
  </si>
  <si>
    <t>Mitchell Robinson</t>
  </si>
  <si>
    <t>robinmi01</t>
  </si>
  <si>
    <t>Dru Smith</t>
  </si>
  <si>
    <t>smithdr01</t>
  </si>
  <si>
    <t>Lester Quiñones</t>
  </si>
  <si>
    <t>quinole01</t>
  </si>
  <si>
    <t>Elfrid Payton</t>
  </si>
  <si>
    <t>paytoel01</t>
  </si>
  <si>
    <t>Damion Lee</t>
  </si>
  <si>
    <t>leeda03</t>
  </si>
  <si>
    <t>Jordan Walsh</t>
  </si>
  <si>
    <t>walshjo01</t>
  </si>
  <si>
    <t>Tyler Kolek</t>
  </si>
  <si>
    <t>kolekty01</t>
  </si>
  <si>
    <t>Johnny Davis</t>
  </si>
  <si>
    <t>davisjo06</t>
  </si>
  <si>
    <t>MarJon Beauchamp</t>
  </si>
  <si>
    <t>beaucma01</t>
  </si>
  <si>
    <t>Jaylen Martin</t>
  </si>
  <si>
    <t>martija02</t>
  </si>
  <si>
    <t>Kobe Brown</t>
  </si>
  <si>
    <t>brownko01</t>
  </si>
  <si>
    <t>Alex Reese</t>
  </si>
  <si>
    <t>reeseal01</t>
  </si>
  <si>
    <t>Moses Brown</t>
  </si>
  <si>
    <t>brownmo01</t>
  </si>
  <si>
    <t>Lamar Stevens</t>
  </si>
  <si>
    <t>stevela01</t>
  </si>
  <si>
    <t>Alex Len</t>
  </si>
  <si>
    <t>lenal01</t>
  </si>
  <si>
    <t>JT Thor</t>
  </si>
  <si>
    <t>thorjt01</t>
  </si>
  <si>
    <t>Tristan Thompson</t>
  </si>
  <si>
    <t>thomptr01</t>
  </si>
  <si>
    <t>Marcus Bagley</t>
  </si>
  <si>
    <t>baglema02</t>
  </si>
  <si>
    <t>Jaylen Nowell</t>
  </si>
  <si>
    <t>nowelja01</t>
  </si>
  <si>
    <t>Tyler Smith</t>
  </si>
  <si>
    <t>smithty02</t>
  </si>
  <si>
    <t>Adam Flagler</t>
  </si>
  <si>
    <t>flaglad01</t>
  </si>
  <si>
    <t>Jeenathan Williams</t>
  </si>
  <si>
    <t>willije02</t>
  </si>
  <si>
    <t>Bronny James</t>
  </si>
  <si>
    <t>jamesbr02</t>
  </si>
  <si>
    <t>De'Anthony Melton</t>
  </si>
  <si>
    <t>meltode01</t>
  </si>
  <si>
    <t>Tony Bradley</t>
  </si>
  <si>
    <t>bradlto01</t>
  </si>
  <si>
    <t>Markelle Fultz</t>
  </si>
  <si>
    <t>fultzma01</t>
  </si>
  <si>
    <t>Cole Swider</t>
  </si>
  <si>
    <t>swideco01</t>
  </si>
  <si>
    <t>Bruno Fernando</t>
  </si>
  <si>
    <t>fernabr01</t>
  </si>
  <si>
    <t>Dario Šarić</t>
  </si>
  <si>
    <t>saricda01</t>
  </si>
  <si>
    <t>Markieff Morris</t>
  </si>
  <si>
    <t>morrima02</t>
  </si>
  <si>
    <t>Tyson Etienne</t>
  </si>
  <si>
    <t>etienty01</t>
  </si>
  <si>
    <t>Killian Hayes</t>
  </si>
  <si>
    <t>hayeski01</t>
  </si>
  <si>
    <t>Drew Peterson</t>
  </si>
  <si>
    <t>peterdr01</t>
  </si>
  <si>
    <t>Kobe Bufkin</t>
  </si>
  <si>
    <t>bufkiko01</t>
  </si>
  <si>
    <t>Garrett Temple</t>
  </si>
  <si>
    <t>templga01</t>
  </si>
  <si>
    <t>Chuma Okeke</t>
  </si>
  <si>
    <t>okekech01</t>
  </si>
  <si>
    <t>Patrick Baldwin Jr.</t>
  </si>
  <si>
    <t>baldwpa01</t>
  </si>
  <si>
    <t>Oshae Brissett</t>
  </si>
  <si>
    <t>brissos01</t>
  </si>
  <si>
    <t>Ariel Hukporti</t>
  </si>
  <si>
    <t>hukpoar01</t>
  </si>
  <si>
    <t>Enrique Freeman</t>
  </si>
  <si>
    <t>freemen01</t>
  </si>
  <si>
    <t>Kevin Knox</t>
  </si>
  <si>
    <t>knoxke01</t>
  </si>
  <si>
    <t>Keshad Johnson</t>
  </si>
  <si>
    <t>johnske10</t>
  </si>
  <si>
    <t>Daeqwon Plowden</t>
  </si>
  <si>
    <t>plowdda01</t>
  </si>
  <si>
    <t>Jaylen Sims</t>
  </si>
  <si>
    <t>simsja01</t>
  </si>
  <si>
    <t>Pete Nance</t>
  </si>
  <si>
    <t>nancepe01</t>
  </si>
  <si>
    <t>Emoni Bates</t>
  </si>
  <si>
    <t>batesem01</t>
  </si>
  <si>
    <t>Chris Duarte</t>
  </si>
  <si>
    <t>duartch01</t>
  </si>
  <si>
    <t>Alex Ducas</t>
  </si>
  <si>
    <t>ducasal01</t>
  </si>
  <si>
    <t>Yuki Kawamura</t>
  </si>
  <si>
    <t>kawamyu01</t>
  </si>
  <si>
    <t>Nae'Qwan Tomlin</t>
  </si>
  <si>
    <t>tomlina01</t>
  </si>
  <si>
    <t>Isaiah Jackson</t>
  </si>
  <si>
    <t>jacksis01</t>
  </si>
  <si>
    <t>TyTy Washington Jr.</t>
  </si>
  <si>
    <t>washity02</t>
  </si>
  <si>
    <t>Xavier Tillman Sr.</t>
  </si>
  <si>
    <t>tillmxa01</t>
  </si>
  <si>
    <t>Kylor Kelley</t>
  </si>
  <si>
    <t>kelleky01</t>
  </si>
  <si>
    <t>JD Davison</t>
  </si>
  <si>
    <t>davisjd01</t>
  </si>
  <si>
    <t>PJ Hall</t>
  </si>
  <si>
    <t>hallpj01</t>
  </si>
  <si>
    <t>Trey Alexander</t>
  </si>
  <si>
    <t>alexatr01</t>
  </si>
  <si>
    <t>Elijah Harkless</t>
  </si>
  <si>
    <t>harklej01</t>
  </si>
  <si>
    <t>Josh Richardson</t>
  </si>
  <si>
    <t>richajo01</t>
  </si>
  <si>
    <t>Sidy Cissoko</t>
  </si>
  <si>
    <t>cissosi01</t>
  </si>
  <si>
    <t>Pacome Dadiet</t>
  </si>
  <si>
    <t>dadiepa01</t>
  </si>
  <si>
    <t>RayJ Dennis</t>
  </si>
  <si>
    <t>dennira01</t>
  </si>
  <si>
    <t>Chris Livingston</t>
  </si>
  <si>
    <t>livinch01</t>
  </si>
  <si>
    <t>Josh Christopher</t>
  </si>
  <si>
    <t>chrisjo01</t>
  </si>
  <si>
    <t>Marcus Garrett</t>
  </si>
  <si>
    <t>garrema01</t>
  </si>
  <si>
    <t>Matt Ryan</t>
  </si>
  <si>
    <t>ryanma01</t>
  </si>
  <si>
    <t>Spencer Jones</t>
  </si>
  <si>
    <t>jonessp01</t>
  </si>
  <si>
    <t>Vlatko Čančar</t>
  </si>
  <si>
    <t>cancavl01</t>
  </si>
  <si>
    <t>N'Faly Dante</t>
  </si>
  <si>
    <t>nfalyda01</t>
  </si>
  <si>
    <t>Jazian Gortman</t>
  </si>
  <si>
    <t>gortmja01</t>
  </si>
  <si>
    <t>Jae Crowder</t>
  </si>
  <si>
    <t>crowdja01</t>
  </si>
  <si>
    <t>Mason Jones</t>
  </si>
  <si>
    <t>jonesma05</t>
  </si>
  <si>
    <t>Jacob Toppin</t>
  </si>
  <si>
    <t>toppija01</t>
  </si>
  <si>
    <t>Jackson Rowe</t>
  </si>
  <si>
    <t>roweja01</t>
  </si>
  <si>
    <t>E.J. Liddell</t>
  </si>
  <si>
    <t>liddeej01</t>
  </si>
  <si>
    <t>Leonard Miller</t>
  </si>
  <si>
    <t>millele01</t>
  </si>
  <si>
    <t>Cam Christie</t>
  </si>
  <si>
    <t>chrisca02</t>
  </si>
  <si>
    <t>Justin Minaya</t>
  </si>
  <si>
    <t>minayju01</t>
  </si>
  <si>
    <t>Jamaree Bouyea</t>
  </si>
  <si>
    <t>bouyeja01</t>
  </si>
  <si>
    <t>David Duke Jr.</t>
  </si>
  <si>
    <t>dukeda01</t>
  </si>
  <si>
    <t>Malachi Flynn</t>
  </si>
  <si>
    <t>flynnma01</t>
  </si>
  <si>
    <t>Joe Ingles</t>
  </si>
  <si>
    <t>inglejo01</t>
  </si>
  <si>
    <t>Bobi Klintman</t>
  </si>
  <si>
    <t>klintbo01</t>
  </si>
  <si>
    <t>Stanley Umude</t>
  </si>
  <si>
    <t>umudest01</t>
  </si>
  <si>
    <t>Taylor Hendricks</t>
  </si>
  <si>
    <t>hendrta01</t>
  </si>
  <si>
    <t>Jack McVeigh</t>
  </si>
  <si>
    <t>mcveija01</t>
  </si>
  <si>
    <t>Tolu Smith</t>
  </si>
  <si>
    <t>smithto05</t>
  </si>
  <si>
    <t>Armel Traoré</t>
  </si>
  <si>
    <t>armeltr01</t>
  </si>
  <si>
    <t>Isaiah Crawford</t>
  </si>
  <si>
    <t>crawfis01</t>
  </si>
  <si>
    <t>Bryce McGowens</t>
  </si>
  <si>
    <t>mcgowbr01</t>
  </si>
  <si>
    <t>Luke Travers</t>
  </si>
  <si>
    <t>travelu01</t>
  </si>
  <si>
    <t>Trentyn Flowers</t>
  </si>
  <si>
    <t>flowetr01</t>
  </si>
  <si>
    <t>Jahmir Young</t>
  </si>
  <si>
    <t>youngja05</t>
  </si>
  <si>
    <t>Emanuel Miller</t>
  </si>
  <si>
    <t>milleem01</t>
  </si>
  <si>
    <t>Jalen Bridges</t>
  </si>
  <si>
    <t>bridgja01</t>
  </si>
  <si>
    <t>Liam Robbins</t>
  </si>
  <si>
    <t>robbili01</t>
  </si>
  <si>
    <t>P.J. Tucker</t>
  </si>
  <si>
    <t>tuckepj01</t>
  </si>
  <si>
    <t>James Johnson</t>
  </si>
  <si>
    <t>johnsja01</t>
  </si>
  <si>
    <t>Adama Sanogo</t>
  </si>
  <si>
    <t>sanogad01</t>
  </si>
  <si>
    <t>Anton Watson</t>
  </si>
  <si>
    <t>watsoan02</t>
  </si>
  <si>
    <t>Phillip Wheeler</t>
  </si>
  <si>
    <t>wheelph02</t>
  </si>
  <si>
    <t>PJ Dozier</t>
  </si>
  <si>
    <t>doziepj01</t>
  </si>
  <si>
    <t>Daniss Jenkins</t>
  </si>
  <si>
    <t>jenkida01</t>
  </si>
  <si>
    <t>Miles Norris</t>
  </si>
  <si>
    <t>norrimi01</t>
  </si>
  <si>
    <t>Kevin McCullar Jr.</t>
  </si>
  <si>
    <t>mcculke01</t>
  </si>
  <si>
    <t>Isaiah Mobley</t>
  </si>
  <si>
    <t>mobleis01</t>
  </si>
  <si>
    <t>Taze Moore</t>
  </si>
  <si>
    <t>mooreta02</t>
  </si>
  <si>
    <t>James Wiseman</t>
  </si>
  <si>
    <t>wisemja01</t>
  </si>
  <si>
    <t>Ulrich Chomche</t>
  </si>
  <si>
    <t>chomcul01</t>
  </si>
  <si>
    <t>Skal Labissière</t>
  </si>
  <si>
    <t>labissk01</t>
  </si>
  <si>
    <t>Alondes Williams</t>
  </si>
  <si>
    <t>willial06</t>
  </si>
  <si>
    <t>Ron Harper Jr.</t>
  </si>
  <si>
    <t>harpero02</t>
  </si>
  <si>
    <t>Harrison Ingram</t>
  </si>
  <si>
    <t>ingraha01</t>
  </si>
  <si>
    <t>D.J. Carton</t>
  </si>
  <si>
    <t>cartodj01</t>
  </si>
  <si>
    <t>Cui Yongxi</t>
  </si>
  <si>
    <t>cuiyo01</t>
  </si>
  <si>
    <t>Braxton Key</t>
  </si>
  <si>
    <t>keybr01</t>
  </si>
  <si>
    <t>Tristen Newton</t>
  </si>
  <si>
    <t>newtotr01</t>
  </si>
  <si>
    <t>Quincy Olivari</t>
  </si>
  <si>
    <t>olivaqu01</t>
  </si>
  <si>
    <t>Yuri Collins</t>
  </si>
  <si>
    <t>colliyu01</t>
  </si>
  <si>
    <t>Malevy Leons</t>
  </si>
  <si>
    <t>leonsma01</t>
  </si>
  <si>
    <t>Daishen Nix</t>
  </si>
  <si>
    <t>nixda01</t>
  </si>
  <si>
    <t>Terence Davis</t>
  </si>
  <si>
    <t>daviste02</t>
  </si>
  <si>
    <t>Jesse Edwards</t>
  </si>
  <si>
    <t>edwarje01</t>
  </si>
  <si>
    <t>Mac McClung</t>
  </si>
  <si>
    <t>mccluma01</t>
  </si>
  <si>
    <t>Jalen McDaniels</t>
  </si>
  <si>
    <t>mcdanja01</t>
  </si>
  <si>
    <t>Riley Minix</t>
  </si>
  <si>
    <t>minixri01</t>
  </si>
  <si>
    <t>Jahlil Okafor</t>
  </si>
  <si>
    <t>okafoja01</t>
  </si>
  <si>
    <t>Zyon Pullin</t>
  </si>
  <si>
    <t>pullizy01</t>
  </si>
  <si>
    <t>Isaiah Stevens</t>
  </si>
  <si>
    <t>steveis01</t>
  </si>
  <si>
    <t>Terry Taylor</t>
  </si>
  <si>
    <t>taylote01</t>
  </si>
  <si>
    <t>Position</t>
  </si>
  <si>
    <t>Games</t>
  </si>
  <si>
    <t>Games Started</t>
  </si>
  <si>
    <t>Mins Played</t>
  </si>
  <si>
    <t>Field Goals</t>
  </si>
  <si>
    <t>Field Goals Attempted</t>
  </si>
  <si>
    <t>Field Goal Percentage</t>
  </si>
  <si>
    <t>3-Point Field Goals</t>
  </si>
  <si>
    <t>3-Point Field Goal Attempts</t>
  </si>
  <si>
    <t>3-Point Field Goal Percentage</t>
  </si>
  <si>
    <t>2-Point Field Goals</t>
  </si>
  <si>
    <t>2-Point Field Goal Attempts</t>
  </si>
  <si>
    <t>2-Point Field Goal Percentage</t>
  </si>
  <si>
    <t>Effective Field Goal Percentage</t>
  </si>
  <si>
    <t>Free Throws</t>
  </si>
  <si>
    <t>Free Throw Attempts</t>
  </si>
  <si>
    <t>Free Throw Percentage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</si>
  <si>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</si>
  <si>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</si>
  <si>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</si>
  <si>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</si>
  <si>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</si>
  <si>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</si>
  <si>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</si>
  <si>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</si>
  <si>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</si>
  <si>
    <t>Row Labels</t>
  </si>
  <si>
    <t>Average of Points</t>
  </si>
  <si>
    <t>Center</t>
  </si>
  <si>
    <t>Power Forward</t>
  </si>
  <si>
    <t>Point Guard</t>
  </si>
  <si>
    <t>Small Forward</t>
  </si>
  <si>
    <t>Shooting Guard</t>
  </si>
  <si>
    <t>Top 10 Teams by Point Average</t>
  </si>
  <si>
    <t>(Multiple Items)</t>
  </si>
  <si>
    <t>Rank</t>
  </si>
  <si>
    <t>Goal Percentage</t>
  </si>
  <si>
    <t>3-Point Percentage</t>
  </si>
  <si>
    <t>2-Point Percentage</t>
  </si>
  <si>
    <t xml:space="preserve">Free Throw Percentage </t>
  </si>
  <si>
    <t>Average Points</t>
  </si>
  <si>
    <t xml:space="preserve">Points </t>
  </si>
  <si>
    <t>League Avg Points</t>
  </si>
  <si>
    <t>League Avg Goal Percentage</t>
  </si>
  <si>
    <t>League Avg 3-Point Goal Percentage</t>
  </si>
  <si>
    <t>League Avg 2-Point Goal Percentage</t>
  </si>
  <si>
    <t>League Avg Free Throw Percentage</t>
  </si>
  <si>
    <t xml:space="preserve">Rank </t>
  </si>
  <si>
    <t>Points Per Min</t>
  </si>
  <si>
    <t>Players</t>
  </si>
  <si>
    <t>Points Per Minute</t>
  </si>
  <si>
    <t>Assists Per Turnover</t>
  </si>
  <si>
    <t>Top 10 Players: Points Per Minute</t>
  </si>
  <si>
    <t>Top 10 Players: Assists Per Turnover</t>
  </si>
  <si>
    <t xml:space="preserve">Assists Per Turnover </t>
  </si>
  <si>
    <t>Average Player Ages</t>
  </si>
  <si>
    <t>Average Team Points</t>
  </si>
  <si>
    <t>Average Total Points</t>
  </si>
  <si>
    <t>Average Field Goals</t>
  </si>
  <si>
    <t>Average Total Points per Position</t>
  </si>
  <si>
    <t>Average Field Goals per Position</t>
  </si>
  <si>
    <t>Avg 3-Point Percentage</t>
  </si>
  <si>
    <t>Average 3-Point Percentage per Position</t>
  </si>
  <si>
    <t>Average 2-Point Percentage per Position</t>
  </si>
  <si>
    <t>Avg 2-Point Percentage</t>
  </si>
  <si>
    <t>Average Free Throw Percentage per Position</t>
  </si>
  <si>
    <t>Free Throw Percentages &gt;= 85%</t>
  </si>
  <si>
    <t xml:space="preserve">3-Point Percentage </t>
  </si>
  <si>
    <t>Three Point Percentages &gt;= 40%</t>
  </si>
  <si>
    <t>Avg Free Throw Percentage</t>
  </si>
  <si>
    <t>Awarded Players by Points With Goal, 3-Point, 2-Point, &amp; Free Throw Percentage vs League Averages</t>
  </si>
  <si>
    <t>Teams by Average Player Age vs Average Points</t>
  </si>
  <si>
    <t>Leage Average 3-Point Percentage</t>
  </si>
  <si>
    <t>League Average Free Throw Percentage</t>
  </si>
  <si>
    <t>League Average 3-Point Percentage</t>
  </si>
  <si>
    <t>Player Name</t>
  </si>
  <si>
    <t>League Averages</t>
  </si>
  <si>
    <t>Turnovers Per Game</t>
  </si>
  <si>
    <t>Average of Field Goal Percentage</t>
  </si>
  <si>
    <t>Average of 3-Point Field Goal Percentage</t>
  </si>
  <si>
    <t>Average of Free Throw Percentage</t>
  </si>
  <si>
    <t>Average of Assists Per Turnover</t>
  </si>
  <si>
    <t>Average of Turnovers Per Game</t>
  </si>
  <si>
    <t>Over/Under League Average</t>
  </si>
  <si>
    <t>Objective Rating</t>
  </si>
  <si>
    <t>Select a player to see their Clutch-Relevent Stats</t>
  </si>
  <si>
    <t>Objective Standards</t>
  </si>
  <si>
    <t>Poor = &lt; 40%</t>
  </si>
  <si>
    <t>Average = 40-45%</t>
  </si>
  <si>
    <t>Good = 45-50%</t>
  </si>
  <si>
    <t>Excellent = &gt; 50%</t>
  </si>
  <si>
    <t>Poor = &lt; 30%</t>
  </si>
  <si>
    <t>Average = 30-34%</t>
  </si>
  <si>
    <t>Good = 35-39%</t>
  </si>
  <si>
    <t>Excellent = &gt; 40%</t>
  </si>
  <si>
    <t>Poor = &lt; 70%</t>
  </si>
  <si>
    <t>Average = 70-79%</t>
  </si>
  <si>
    <t>Good = 80-89%</t>
  </si>
  <si>
    <t>Excellent = &gt; 90%</t>
  </si>
  <si>
    <t>Poor = &lt; 1.5</t>
  </si>
  <si>
    <t>Average = 1.5-2</t>
  </si>
  <si>
    <t>Good = 2-3</t>
  </si>
  <si>
    <t>Excellent = &gt; 3</t>
  </si>
  <si>
    <t>Poor = &gt;3.5</t>
  </si>
  <si>
    <t>Average = 2.5-3.5</t>
  </si>
  <si>
    <t>Good = 1.5-2.5</t>
  </si>
  <si>
    <t>Excellent = &lt;1.5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</si>
</sst>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pivotButton="1"/>
    <xf numFmtId="1" fontId="0" fillId="0" borderId="0" xfId="0" applyNumberFormat="1"/>
    <xf numFmtId="10" fontId="0" fillId="0" borderId="0" xfId="0" applyNumberFormat="1"/>
    <xf numFmtId="0" fontId="1" fillId="0" borderId="0" xfId="0" applyFont="1"/>
    <xf numFmtId="1" fontId="0" fillId="0" borderId="5" xfId="0" applyNumberFormat="1" applyBorder="1"/>
    <xf numFmtId="1" fontId="0" fillId="0" borderId="4" xfId="0" applyNumberFormat="1" applyBorder="1"/>
    <xf numFmtId="0" fontId="0" fillId="0" borderId="4" xfId="0" pivotButton="1" applyBorder="1"/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1" xfId="0" applyBorder="1"/>
    <xf numFmtId="9" fontId="0" fillId="0" borderId="0" xfId="0" applyNumberFormat="1"/>
    <xf numFmtId="0" fontId="1" fillId="2" borderId="6" xfId="0" applyFont="1" applyFill="1" applyBorder="1"/>
    <xf numFmtId="1" fontId="0" fillId="0" borderId="7" xfId="0" applyNumberFormat="1" applyBorder="1"/>
    <xf numFmtId="9" fontId="0" fillId="0" borderId="7" xfId="0" applyNumberFormat="1" applyBorder="1"/>
    <xf numFmtId="10" fontId="0" fillId="0" borderId="7" xfId="0" applyNumberFormat="1" applyBorder="1"/>
    <xf numFmtId="0" fontId="2" fillId="0" borderId="0" xfId="0" applyFont="1" applyAlignment="1">
      <alignment vertical="center"/>
    </xf>
    <xf numFmtId="0" fontId="0" fillId="0" borderId="10" xfId="0" pivotButton="1" applyBorder="1"/>
    <xf numFmtId="0" fontId="0" fillId="0" borderId="11" xfId="0" applyBorder="1"/>
    <xf numFmtId="0" fontId="0" fillId="0" borderId="14" xfId="0" pivotButton="1" applyBorder="1"/>
    <xf numFmtId="0" fontId="0" fillId="0" borderId="15" xfId="0" applyBorder="1"/>
    <xf numFmtId="0" fontId="0" fillId="0" borderId="16" xfId="0" applyBorder="1"/>
    <xf numFmtId="10" fontId="0" fillId="0" borderId="1" xfId="0" applyNumberFormat="1" applyBorder="1"/>
    <xf numFmtId="0" fontId="0" fillId="0" borderId="20" xfId="0" pivotButton="1" applyBorder="1"/>
    <xf numFmtId="0" fontId="0" fillId="0" borderId="21" xfId="0" applyBorder="1"/>
    <xf numFmtId="0" fontId="0" fillId="0" borderId="20" xfId="0" applyBorder="1" applyAlignment="1">
      <alignment horizontal="left"/>
    </xf>
    <xf numFmtId="10" fontId="0" fillId="0" borderId="21" xfId="0" applyNumberFormat="1" applyBorder="1"/>
    <xf numFmtId="0" fontId="0" fillId="0" borderId="22" xfId="0" applyBorder="1" applyAlignment="1">
      <alignment horizontal="left"/>
    </xf>
    <xf numFmtId="0" fontId="0" fillId="0" borderId="23" xfId="0" applyBorder="1"/>
    <xf numFmtId="10" fontId="0" fillId="0" borderId="23" xfId="0" applyNumberFormat="1" applyBorder="1"/>
    <xf numFmtId="10" fontId="0" fillId="0" borderId="24" xfId="0" applyNumberFormat="1" applyBorder="1"/>
    <xf numFmtId="0" fontId="0" fillId="0" borderId="17" xfId="0" pivotButton="1" applyBorder="1"/>
    <xf numFmtId="0" fontId="0" fillId="0" borderId="18" xfId="0" applyBorder="1"/>
    <xf numFmtId="0" fontId="0" fillId="0" borderId="19" xfId="0" applyBorder="1"/>
    <xf numFmtId="1" fontId="0" fillId="0" borderId="1" xfId="0" applyNumberFormat="1" applyBorder="1"/>
    <xf numFmtId="1" fontId="0" fillId="0" borderId="21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21" xfId="0" applyNumberFormat="1" applyBorder="1"/>
    <xf numFmtId="164" fontId="0" fillId="0" borderId="24" xfId="0" applyNumberFormat="1" applyBorder="1"/>
    <xf numFmtId="0" fontId="1" fillId="2" borderId="29" xfId="0" applyFont="1" applyFill="1" applyBorder="1"/>
    <xf numFmtId="10" fontId="0" fillId="0" borderId="30" xfId="0" applyNumberFormat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0" xfId="0" applyBorder="1"/>
    <xf numFmtId="2" fontId="0" fillId="0" borderId="21" xfId="0" applyNumberFormat="1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2" xfId="0" applyFont="1" applyFill="1" applyBorder="1"/>
    <xf numFmtId="0" fontId="1" fillId="3" borderId="10" xfId="0" applyFont="1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16"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E389"/>
        </patternFill>
      </fill>
    </dxf>
    <dxf>
      <fill>
        <patternFill>
          <bgColor rgb="FFFFFF75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0.0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0.0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FF75"/>
      <color rgb="FFFFE389"/>
      <color rgb="FF96DF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[2024-25 NBA Player Stats.xlsx]Avg Points per Position!PivotTable1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Total Points per Player Position</a:t>
            </a:r>
            <a:endParaRPr lang="en-US"/>
          </a:p>
        </c:rich>
      </c:tx>
      <c:layout>
        <c:manualLayout>
          <c:xMode val="edge"/>
          <c:yMode val="edge"/>
          <c:x val="0.16185411198600175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3"/>
              </a:gs>
              <a:gs pos="100000">
                <a:schemeClr val="accent3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Points per Position'!$C$4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3"/>
                </a:gs>
                <a:gs pos="100000">
                  <a:schemeClr val="accent3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'Avg Points per Position'!$B$5:$B$9</c:f>
              <c:strCache>
                <c:ptCount val="5"/>
                <c:pt idx="0">
                  <c:v>Center</c:v>
                </c:pt>
                <c:pt idx="1">
                  <c:v>Power Forward</c:v>
                </c:pt>
                <c:pt idx="2">
                  <c:v>Point Guard</c:v>
                </c:pt>
                <c:pt idx="3">
                  <c:v>Small Forward</c:v>
                </c:pt>
                <c:pt idx="4">
                  <c:v>Shooting Guard</c:v>
                </c:pt>
              </c:strCache>
            </c:strRef>
          </c:cat>
          <c:val>
            <c:numRef>
              <c:f>'Avg Points per Position'!$C$5:$C$9</c:f>
              <c:numCache>
                <c:formatCode>0</c:formatCode>
                <c:ptCount val="5"/>
                <c:pt idx="0">
                  <c:v>393.29710144927537</c:v>
                </c:pt>
                <c:pt idx="1">
                  <c:v>410.85606060606062</c:v>
                </c:pt>
                <c:pt idx="2">
                  <c:v>471.6985294117647</c:v>
                </c:pt>
                <c:pt idx="3">
                  <c:v>396.1521739130435</c:v>
                </c:pt>
                <c:pt idx="4">
                  <c:v>440.41884816753929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C-43B6-8FA9-0CDA8BEC26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332162303"/>
        <c:axId val="1332163263"/>
      </c:barChart>
      <c:catAx>
        <c:axId val="133216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63263"/>
        <c:crosses val="autoZero"/>
        <c:auto val="1"/>
        <c:lblAlgn val="ctr"/>
        <c:lblOffset val="100"/>
        <c:noMultiLvlLbl val="0"/>
      </c:catAx>
      <c:valAx>
        <c:axId val="1332163263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3216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[2024-25 NBA Player Stats.xlsx]Team Avg Ages vs Avg Points!PivotTable5</c:name>
    <c:fmtId val="0"/>
  </c:pivotSource>
  <c:chart>
    <c:autoTitleDeleted val="0"/>
    <c:pivotFmts>
      <c:pivotFmt>
        <c:idx val="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'Team Avg Ages vs Avg Points'!$D$3</c:f>
              <c:strCache>
                <c:ptCount val="1"/>
                <c:pt idx="0">
                  <c:v>Average Team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'Team Avg Ages vs Avg Points'!$B$4:$B$35</c:f>
              <c:strCache>
                <c:ptCount val="32"/>
                <c:pt idx="0">
                  <c:v>PHO</c:v>
                </c:pt>
                <c:pt idx="1">
                  <c:v>GSW</c:v>
                </c:pt>
                <c:pt idx="2">
                  <c:v>LAC</c:v>
                </c:pt>
                <c:pt idx="3">
                  <c:v>MIA</c:v>
                </c:pt>
                <c:pt idx="4">
                  <c:v>BOS</c:v>
                </c:pt>
                <c:pt idx="5">
                  <c:v>SAC</c:v>
                </c:pt>
                <c:pt idx="6">
                  <c:v>DAL</c:v>
                </c:pt>
                <c:pt idx="7">
                  <c:v>2TM</c:v>
                </c:pt>
                <c:pt idx="8">
                  <c:v>MIL</c:v>
                </c:pt>
                <c:pt idx="9">
                  <c:v>NYK</c:v>
                </c:pt>
                <c:pt idx="10">
                  <c:v>LAL</c:v>
                </c:pt>
                <c:pt idx="11">
                  <c:v>CLE</c:v>
                </c:pt>
                <c:pt idx="12">
                  <c:v>DEN</c:v>
                </c:pt>
                <c:pt idx="13">
                  <c:v>PHI</c:v>
                </c:pt>
                <c:pt idx="14">
                  <c:v>NOP</c:v>
                </c:pt>
                <c:pt idx="15">
                  <c:v>MIN</c:v>
                </c:pt>
                <c:pt idx="16">
                  <c:v>CHO</c:v>
                </c:pt>
                <c:pt idx="17">
                  <c:v>HOU</c:v>
                </c:pt>
                <c:pt idx="18">
                  <c:v>IND</c:v>
                </c:pt>
                <c:pt idx="19">
                  <c:v>ATL</c:v>
                </c:pt>
                <c:pt idx="20">
                  <c:v>3TM</c:v>
                </c:pt>
                <c:pt idx="21">
                  <c:v>CHI</c:v>
                </c:pt>
                <c:pt idx="22">
                  <c:v>TOR</c:v>
                </c:pt>
                <c:pt idx="23">
                  <c:v>ORL</c:v>
                </c:pt>
                <c:pt idx="24">
                  <c:v>SAS</c:v>
                </c:pt>
                <c:pt idx="25">
                  <c:v>DET</c:v>
                </c:pt>
                <c:pt idx="26">
                  <c:v>WAS</c:v>
                </c:pt>
                <c:pt idx="27">
                  <c:v>MEM</c:v>
                </c:pt>
                <c:pt idx="28">
                  <c:v>UTA</c:v>
                </c:pt>
                <c:pt idx="29">
                  <c:v>OKC</c:v>
                </c:pt>
                <c:pt idx="30">
                  <c:v>BRK</c:v>
                </c:pt>
                <c:pt idx="31">
                  <c:v>POR</c:v>
                </c:pt>
              </c:strCache>
            </c:strRef>
          </c:cat>
          <c:val>
            <c:numRef>
              <c:f>'Team Avg Ages vs Avg Points'!$D$4:$D$35</c:f>
              <c:numCache>
                <c:formatCode>0</c:formatCode>
                <c:ptCount val="32"/>
                <c:pt idx="0">
                  <c:v>465.85</c:v>
                </c:pt>
                <c:pt idx="1">
                  <c:v>405.69565217391306</c:v>
                </c:pt>
                <c:pt idx="2">
                  <c:v>402.43478260869563</c:v>
                </c:pt>
                <c:pt idx="3">
                  <c:v>431.85714285714283</c:v>
                </c:pt>
                <c:pt idx="4">
                  <c:v>529.66666666666663</c:v>
                </c:pt>
                <c:pt idx="5">
                  <c:v>379.6</c:v>
                </c:pt>
                <c:pt idx="6">
                  <c:v>390.16666666666669</c:v>
                </c:pt>
                <c:pt idx="7">
                  <c:v>390.94805194805195</c:v>
                </c:pt>
                <c:pt idx="8">
                  <c:v>411.82608695652175</c:v>
                </c:pt>
                <c:pt idx="9">
                  <c:v>452.09523809523807</c:v>
                </c:pt>
                <c:pt idx="10">
                  <c:v>387.41666666666669</c:v>
                </c:pt>
                <c:pt idx="11">
                  <c:v>476.14285714285717</c:v>
                </c:pt>
                <c:pt idx="12">
                  <c:v>582.47058823529414</c:v>
                </c:pt>
                <c:pt idx="13">
                  <c:v>299.60000000000002</c:v>
                </c:pt>
                <c:pt idx="14">
                  <c:v>360.24</c:v>
                </c:pt>
                <c:pt idx="15">
                  <c:v>468.6</c:v>
                </c:pt>
                <c:pt idx="16">
                  <c:v>319.18518518518516</c:v>
                </c:pt>
                <c:pt idx="17">
                  <c:v>520.66666666666663</c:v>
                </c:pt>
                <c:pt idx="18">
                  <c:v>437.45454545454544</c:v>
                </c:pt>
                <c:pt idx="19">
                  <c:v>461.47619047619048</c:v>
                </c:pt>
                <c:pt idx="20">
                  <c:v>333.75</c:v>
                </c:pt>
                <c:pt idx="21">
                  <c:v>439.09090909090907</c:v>
                </c:pt>
                <c:pt idx="22">
                  <c:v>395.26086956521738</c:v>
                </c:pt>
                <c:pt idx="23">
                  <c:v>508.52941176470586</c:v>
                </c:pt>
                <c:pt idx="24">
                  <c:v>444.85714285714283</c:v>
                </c:pt>
                <c:pt idx="25">
                  <c:v>451</c:v>
                </c:pt>
                <c:pt idx="26">
                  <c:v>369</c:v>
                </c:pt>
                <c:pt idx="27">
                  <c:v>475.23809523809524</c:v>
                </c:pt>
                <c:pt idx="28">
                  <c:v>458.75</c:v>
                </c:pt>
                <c:pt idx="29">
                  <c:v>520.0526315789474</c:v>
                </c:pt>
                <c:pt idx="30">
                  <c:v>359.125</c:v>
                </c:pt>
                <c:pt idx="31">
                  <c:v>478.57894736842104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75-4C96-9986-5CF655FDD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prstDash val="sysDash"/>
              <a:round/>
            </a:ln>
            <a:effectLst/>
          </c:spPr>
        </c:dropLines>
        <c:marker val="1"/>
        <c:smooth val="0"/>
        <c:axId val="1288688208"/>
        <c:axId val="1288688688"/>
      </c:lineChart>
      <c:lineChart>
        <c:grouping val="stacked"/>
        <c:varyColors val="0"/>
        <c:ser>
          <c:idx val="0"/>
          <c:order val="0"/>
          <c:tx>
            <c:strRef>
              <c:f>'Team Avg Ages vs Avg Points'!$C$3</c:f>
              <c:strCache>
                <c:ptCount val="1"/>
                <c:pt idx="0">
                  <c:v>Average Player Ages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'Team Avg Ages vs Avg Points'!$B$4:$B$35</c:f>
              <c:strCache>
                <c:ptCount val="32"/>
                <c:pt idx="0">
                  <c:v>PHO</c:v>
                </c:pt>
                <c:pt idx="1">
                  <c:v>GSW</c:v>
                </c:pt>
                <c:pt idx="2">
                  <c:v>LAC</c:v>
                </c:pt>
                <c:pt idx="3">
                  <c:v>MIA</c:v>
                </c:pt>
                <c:pt idx="4">
                  <c:v>BOS</c:v>
                </c:pt>
                <c:pt idx="5">
                  <c:v>SAC</c:v>
                </c:pt>
                <c:pt idx="6">
                  <c:v>DAL</c:v>
                </c:pt>
                <c:pt idx="7">
                  <c:v>2TM</c:v>
                </c:pt>
                <c:pt idx="8">
                  <c:v>MIL</c:v>
                </c:pt>
                <c:pt idx="9">
                  <c:v>NYK</c:v>
                </c:pt>
                <c:pt idx="10">
                  <c:v>LAL</c:v>
                </c:pt>
                <c:pt idx="11">
                  <c:v>CLE</c:v>
                </c:pt>
                <c:pt idx="12">
                  <c:v>DEN</c:v>
                </c:pt>
                <c:pt idx="13">
                  <c:v>PHI</c:v>
                </c:pt>
                <c:pt idx="14">
                  <c:v>NOP</c:v>
                </c:pt>
                <c:pt idx="15">
                  <c:v>MIN</c:v>
                </c:pt>
                <c:pt idx="16">
                  <c:v>CHO</c:v>
                </c:pt>
                <c:pt idx="17">
                  <c:v>HOU</c:v>
                </c:pt>
                <c:pt idx="18">
                  <c:v>IND</c:v>
                </c:pt>
                <c:pt idx="19">
                  <c:v>ATL</c:v>
                </c:pt>
                <c:pt idx="20">
                  <c:v>3TM</c:v>
                </c:pt>
                <c:pt idx="21">
                  <c:v>CHI</c:v>
                </c:pt>
                <c:pt idx="22">
                  <c:v>TOR</c:v>
                </c:pt>
                <c:pt idx="23">
                  <c:v>ORL</c:v>
                </c:pt>
                <c:pt idx="24">
                  <c:v>SAS</c:v>
                </c:pt>
                <c:pt idx="25">
                  <c:v>DET</c:v>
                </c:pt>
                <c:pt idx="26">
                  <c:v>WAS</c:v>
                </c:pt>
                <c:pt idx="27">
                  <c:v>MEM</c:v>
                </c:pt>
                <c:pt idx="28">
                  <c:v>UTA</c:v>
                </c:pt>
                <c:pt idx="29">
                  <c:v>OKC</c:v>
                </c:pt>
                <c:pt idx="30">
                  <c:v>BRK</c:v>
                </c:pt>
                <c:pt idx="31">
                  <c:v>POR</c:v>
                </c:pt>
              </c:strCache>
            </c:strRef>
          </c:cat>
          <c:val>
            <c:numRef>
              <c:f>'Team Avg Ages vs Avg Points'!$C$4:$C$35</c:f>
              <c:numCache>
                <c:formatCode>0</c:formatCode>
                <c:ptCount val="32"/>
                <c:pt idx="0">
                  <c:v>28.05</c:v>
                </c:pt>
                <c:pt idx="1">
                  <c:v>27.391304347826086</c:v>
                </c:pt>
                <c:pt idx="2">
                  <c:v>27.347826086956523</c:v>
                </c:pt>
                <c:pt idx="3">
                  <c:v>27.238095238095237</c:v>
                </c:pt>
                <c:pt idx="4">
                  <c:v>27.222222222222221</c:v>
                </c:pt>
                <c:pt idx="5">
                  <c:v>27.08</c:v>
                </c:pt>
                <c:pt idx="6">
                  <c:v>26.916666666666668</c:v>
                </c:pt>
                <c:pt idx="7">
                  <c:v>26.870129870129869</c:v>
                </c:pt>
                <c:pt idx="8">
                  <c:v>26.739130434782609</c:v>
                </c:pt>
                <c:pt idx="9">
                  <c:v>26.476190476190474</c:v>
                </c:pt>
                <c:pt idx="10">
                  <c:v>26.25</c:v>
                </c:pt>
                <c:pt idx="11">
                  <c:v>26.238095238095237</c:v>
                </c:pt>
                <c:pt idx="12">
                  <c:v>26.235294117647058</c:v>
                </c:pt>
                <c:pt idx="13">
                  <c:v>26.233333333333334</c:v>
                </c:pt>
                <c:pt idx="14">
                  <c:v>26.16</c:v>
                </c:pt>
                <c:pt idx="15">
                  <c:v>25.95</c:v>
                </c:pt>
                <c:pt idx="16">
                  <c:v>25.851851851851851</c:v>
                </c:pt>
                <c:pt idx="17">
                  <c:v>25.722222222222221</c:v>
                </c:pt>
                <c:pt idx="18">
                  <c:v>25.59090909090909</c:v>
                </c:pt>
                <c:pt idx="19">
                  <c:v>25.571428571428573</c:v>
                </c:pt>
                <c:pt idx="20">
                  <c:v>25.5</c:v>
                </c:pt>
                <c:pt idx="21">
                  <c:v>25.318181818181817</c:v>
                </c:pt>
                <c:pt idx="22">
                  <c:v>25.304347826086957</c:v>
                </c:pt>
                <c:pt idx="23">
                  <c:v>25.294117647058822</c:v>
                </c:pt>
                <c:pt idx="24">
                  <c:v>25.047619047619047</c:v>
                </c:pt>
                <c:pt idx="25">
                  <c:v>24.904761904761905</c:v>
                </c:pt>
                <c:pt idx="26">
                  <c:v>24.875</c:v>
                </c:pt>
                <c:pt idx="27">
                  <c:v>24.761904761904763</c:v>
                </c:pt>
                <c:pt idx="28">
                  <c:v>24.65</c:v>
                </c:pt>
                <c:pt idx="29">
                  <c:v>24.526315789473685</c:v>
                </c:pt>
                <c:pt idx="30">
                  <c:v>24.375</c:v>
                </c:pt>
                <c:pt idx="3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5-4C96-9986-5CF655FDD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288683408"/>
        <c:axId val="1288687728"/>
      </c:lineChart>
      <c:catAx>
        <c:axId val="128868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688688"/>
        <c:crosses val="autoZero"/>
        <c:auto val="1"/>
        <c:lblAlgn val="ctr"/>
        <c:lblOffset val="100"/>
        <c:noMultiLvlLbl val="0"/>
      </c:catAx>
      <c:valAx>
        <c:axId val="128868868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688208"/>
        <c:crosses val="autoZero"/>
        <c:crossBetween val="between"/>
      </c:valAx>
      <c:valAx>
        <c:axId val="1288687728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683408"/>
        <c:crosses val="max"/>
        <c:crossBetween val="between"/>
      </c:valAx>
      <c:catAx>
        <c:axId val="12886834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88687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</xdr:colOff>
      <xdr:row>18</xdr:row>
      <xdr:rowOff>100012</xdr:rowOff>
    </xdr:from>
    <xdr:to>
      <xdr:col>5</xdr:col>
      <xdr:colOff>1271587</xdr:colOff>
      <xdr:row>33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5DC07-FB1C-4BBE-82D7-7BB739039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638174</xdr:colOff>
      <xdr:row>2</xdr:row>
      <xdr:rowOff>52387</xdr:rowOff>
    </xdr:from>
    <xdr:to>
      <xdr:col>10</xdr:col>
      <xdr:colOff>266700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3B8E8F-7939-47BE-BE50-389002CC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DeLeeuw-Tanchyk" refreshedDate="45884.917125" createdVersion="8" refreshedVersion="8" minRefreshableVersion="3" recordCount="736" xr:uid="{9A021815-6950-478F-844D-4073EB60CB16}">
  <cacheSource type="worksheet">
    <worksheetSource ref="A1:AG736" sheet="Raw Dataset"/>
  </cacheSource>
  <cacheFields count="33">
    <cacheField name="Rk" numFmtId="0">
      <sharedItems containsString="0" containsBlank="1" containsNumber="1" containsInteger="1" minValue="1" maxValue="569"/>
    </cacheField>
    <cacheField name="Player" numFmtId="0">
      <sharedItems count="570">
        <s v="Shai Gilgeous-Alexander"/>
        <s v="Anthony Edwards"/>
        <s v="Nikola Jokić"/>
        <s v="Giannis Antetokounmpo"/>
        <s v="Jayson Tatum"/>
        <s v="Devin Booker"/>
        <s v="Trae Young"/>
        <s v="Tyler Herro"/>
        <s v="Cade Cunningham"/>
        <s v="James Harden"/>
        <s v="Karl-Anthony Towns"/>
        <s v="Zach LaVine"/>
        <s v="Jalen Green"/>
        <s v="Stephen Curry"/>
        <s v="DeMar DeRozan"/>
        <s v="LeBron James"/>
        <s v="Donovan Mitchell"/>
        <s v="Jalen Brunson"/>
        <s v="Kevin Durant"/>
        <s v="Jaren Jackson Jr."/>
        <s v="Pascal Siakam"/>
        <s v="Darius Garland"/>
        <s v="Coby White"/>
        <s v="Jalen Williams"/>
        <s v="Austin Reaves"/>
        <s v="De'Aaron Fox"/>
        <s v="Alperen Şengün"/>
        <s v="Franz Wagner"/>
        <s v="Damian Lillard"/>
        <s v="Mikal Bridges"/>
        <s v="Jamal Murray"/>
        <s v="Bam Adebayo"/>
        <s v="Luka Dončić"/>
        <s v="Jaylen Brown"/>
        <s v="Michael Porter Jr."/>
        <s v="Jordan Poole"/>
        <s v="Tyrese Maxey"/>
        <s v="Tyrese Haliburton"/>
        <s v="Nikola Vučević"/>
        <s v="Anfernee Simons"/>
        <s v="Ivica Zubac"/>
        <s v="Domantas Sabonis"/>
        <s v="Malik Beasley"/>
        <s v="Shaedon Sharpe"/>
        <s v="OG Anunoby"/>
        <s v="Desmond Bane"/>
        <s v="Evan Mobley"/>
        <s v="Norman Powell"/>
        <s v="Miles Bridges"/>
        <s v="Julius Randle"/>
        <s v="Anthony Davis"/>
        <s v="Scottie Barnes"/>
        <s v="Derrick White"/>
        <s v="Kyrie Irving"/>
        <s v="RJ Barrett"/>
        <s v="Deni Avdija"/>
        <s v="Christian Braun"/>
        <s v="Paolo Banchero"/>
        <s v="Stephon Castle"/>
        <s v="LaMelo Ball"/>
        <s v="CJ McCollum"/>
        <s v="Ja Morant"/>
        <s v="Collin Sexton"/>
        <s v="Bennedict Mathurin"/>
        <s v="Payton Pritchard"/>
        <s v="Naz Reid"/>
        <s v="Keyonte George"/>
        <s v="Trey Murphy III"/>
        <s v="Myles Turner"/>
        <s v="Malik Monk"/>
        <s v="Victor Wembanyama"/>
        <s v="Jarrett Allen"/>
        <s v="Quentin Grimes"/>
        <s v="De'Andre Hunter"/>
        <s v="Andrew Wiggins"/>
        <s v="Dyson Daniels"/>
        <s v="Cameron Johnson"/>
        <s v="Dillon Brooks"/>
        <s v="Josh Hart"/>
        <s v="Brook Lopez"/>
        <s v="Devin Vassell"/>
        <s v="Josh Giddey"/>
        <s v="Harrison Barnes"/>
        <s v="Klay Thompson"/>
        <s v="Tobias Harris"/>
        <s v="Jaden McDaniels"/>
        <s v="Russell Westbrook"/>
        <s v="Onyeka Okongwu"/>
        <s v="Dennis Schröder"/>
        <s v="Keldon Johnson"/>
        <s v="Amen Thompson"/>
        <s v="Jimmy Butler"/>
        <s v="Kyle Kuzma"/>
        <s v="Keegan Murray"/>
        <s v="Zaccharie Risacher"/>
        <s v="Jalen Duren"/>
        <s v="Naji Marshall"/>
        <s v="Aaron Wiggins"/>
        <s v="Buddy Hield"/>
        <s v="Kelly Oubre Jr."/>
        <s v="Bradley Beal"/>
        <s v="Lauri Markkanen"/>
        <s v="Toumani Camara"/>
        <s v="Ty Jerome"/>
        <s v="Spencer Dinwiddie"/>
        <s v="Alex Sarr"/>
        <s v="Rudy Gobert"/>
        <s v="Tim Hardaway Jr."/>
        <s v="Fred VanVleet"/>
        <s v="Jonas Valančiūnas"/>
        <s v="Keon Johnson"/>
        <s v="Scoot Henderson"/>
        <s v="P.J. Washington"/>
        <s v="Obi Toppin"/>
        <s v="Tyus Jones"/>
        <s v="Jakob Poeltl"/>
        <s v="Gary Trent Jr."/>
        <s v="Jaylen Wells"/>
        <s v="Kristaps Porziņģis"/>
        <s v="Duncan Robinson"/>
        <s v="Julian Champagnie"/>
        <s v="Santi Aldama"/>
        <s v="Bub Carrington"/>
        <s v="Kawhi Leonard"/>
        <s v="Georges Niang"/>
        <s v="Derrick Jones Jr."/>
        <s v="Scotty Pippen Jr."/>
        <s v="Gradey Dick"/>
        <s v="Caris LeVert"/>
        <s v="Rui Hachimura"/>
        <s v="Nickeil Alexander-Walker"/>
        <s v="Brice Sensabaugh"/>
        <s v="Kevin Porter Jr."/>
        <s v="Guerschon Yabusele"/>
        <s v="John Collins"/>
        <s v="Isaiah Joe"/>
        <s v="Jalen Wilson"/>
        <s v="Max Christie"/>
        <s v="Aaron Gordon"/>
        <s v="Brandin Podziemski"/>
        <s v="Zion Williamson"/>
        <s v="Anthony Black"/>
        <s v="D'Angelo Russell"/>
        <s v="Bilal Coulibaly"/>
        <s v="Nic Claxton"/>
        <s v="Moses Moody"/>
        <s v="Donte DiVincenzo"/>
        <s v="Chris Paul"/>
        <s v="T.J. McConnell"/>
        <s v="Luguentz Dort"/>
        <s v="Jonathan Kuminga"/>
        <s v="Dalton Knecht"/>
        <s v="Corey Kispert"/>
        <s v="Daniel Gafford"/>
        <s v="Jabari Smith Jr."/>
        <s v="Amir Coffey"/>
        <s v="Kyle Filipowski"/>
        <s v="Matas Buzelis"/>
        <s v="Tari Eason"/>
        <s v="Jrue Holiday"/>
        <s v="Kevin Huerter"/>
        <s v="Grayson Allen"/>
        <s v="Jalen Johnson"/>
        <s v="Royce O'Neale"/>
        <s v="Bobby Portis"/>
        <s v="Terry Rozier"/>
        <s v="Jerami Grant"/>
        <s v="Kentavious Caldwell-Pope"/>
        <s v="Mark Williams"/>
        <s v="Ochai Agbaji"/>
        <s v="Keon Ellis"/>
        <s v="Paul George"/>
        <s v="Yves Missi"/>
        <s v="Taurean Prince"/>
        <s v="Andrew Nembhard"/>
        <s v="Walker Kessler"/>
        <s v="Isaiah Hartenstein"/>
        <s v="Ziaire Williams"/>
        <s v="Cole Anthony"/>
        <s v="Wendell Carter Jr."/>
        <s v="Jeremy Sochan"/>
        <s v="Isaiah Collier"/>
        <s v="Draymond Green"/>
        <s v="Miles McBride"/>
        <s v="Zach Edey"/>
        <s v="Sam Hauser"/>
        <s v="Jordan Hawkins"/>
        <s v="Jordan Clarkson"/>
        <s v="Cam Thomas"/>
        <s v="Kel'el Ware"/>
        <s v="Ausar Thompson"/>
        <s v="Nick Smith Jr."/>
        <s v="Kyshawn George"/>
        <s v="Julian Strawther"/>
        <s v="Davion Mitchell"/>
        <s v="Bogdan Bogdanović"/>
        <s v="Mike Conley"/>
        <s v="Jose Alvarado"/>
        <s v="Deandre Ayton"/>
        <s v="Luke Kennard"/>
        <s v="Johnny Juzang"/>
        <s v="Jaime Jaquez Jr."/>
        <s v="Brandon Miller"/>
        <s v="Cason Wallace"/>
        <s v="Jalen Suggs"/>
        <s v="Ayo Dosunmu"/>
        <s v="Patrick Williams"/>
        <s v="Immanuel Quickley"/>
        <s v="Dalano Banton"/>
        <s v="Peyton Watson"/>
        <s v="Dorian Finney-Smith"/>
        <s v="Justin Champagnie"/>
        <s v="Dejounte Murray"/>
        <s v="A.J. Green"/>
        <s v="Aaron Nesmith"/>
        <s v="Jared Butler"/>
        <s v="Al Horford"/>
        <s v="Brandon Clarke"/>
        <s v="Tristan Da Silva"/>
        <s v="Jamal Shead"/>
        <s v="Ricky Council IV"/>
        <s v="Nick Richards"/>
        <s v="Jaden Ivey"/>
        <s v="Jalen Smith"/>
        <s v="Tyrese Martin"/>
        <s v="Ron Holland"/>
        <s v="Terance Mann"/>
        <s v="Ryan Dunn"/>
        <s v="Sam Merrill"/>
        <s v="Josh Green"/>
        <s v="Goga Bitadze"/>
        <s v="Chris Boucher"/>
        <s v="Cameron Payne"/>
        <s v="Jaden Hardy"/>
        <s v="Nikola Jović"/>
        <s v="Clint Capela"/>
        <s v="Chet Holmgren"/>
        <s v="Haywood Highsmith"/>
        <s v="Cam Whitmore"/>
        <s v="Kris Dunn"/>
        <s v="Max Strus"/>
        <s v="Jarace Walker"/>
        <s v="Gabe Vincent"/>
        <s v="Jake LaRavia"/>
        <s v="Jusuf Nurkić"/>
        <s v="Joel Embiid"/>
        <s v="Trey Lyles"/>
        <s v="Trendon Watford"/>
        <s v="Ja'Kobe Walter"/>
        <s v="Brandon Boston Jr."/>
        <s v="Simone Fontecchio"/>
        <s v="Justin Edwards"/>
        <s v="Seth Curry"/>
        <s v="Luke Kornet"/>
        <s v="Khris Middleton"/>
        <s v="Jay Huff"/>
        <s v="Donovan Clingan"/>
        <s v="Kenrich Williams"/>
        <s v="Isaiah Stewart"/>
        <s v="Thomas Bryant"/>
        <s v="Noah Clowney"/>
        <s v="Jamison Battle"/>
        <s v="Jeremiah Robinson-Earl"/>
        <s v="Vit Krejci"/>
        <s v="Trayce Jackson-Davis"/>
        <s v="Zach Collins"/>
        <s v="Moussa Diabaté"/>
        <s v="Brandon Ingram"/>
        <s v="Gary Payton II"/>
        <s v="Day'Ron Sharpe"/>
        <s v="Jonathan Mogbo"/>
        <s v="Moritz Wagner"/>
        <s v="Sandro Mamukelashvili"/>
        <s v="Kelly Olynyk"/>
        <s v="Jaxson Hayes"/>
        <s v="Alex Caruso"/>
        <s v="Jonathan Isaac"/>
        <s v="Precious Achiuwa"/>
        <s v="Talen Horton-Tucker"/>
        <s v="Marcus Sasser"/>
        <s v="Julian Phillips"/>
        <s v="Cody Martin"/>
        <s v="Kyle Anderson"/>
        <s v="Alec Burks"/>
        <s v="Caleb Martin"/>
        <s v="Garrison Mathews"/>
        <s v="Tidjane Salaün"/>
        <s v="Jared McCain"/>
        <s v="Ryan Rollins"/>
        <s v="Javonte Green"/>
        <s v="Kevon Looney"/>
        <s v="Aaron Holiday"/>
        <s v="Quinten Post"/>
        <s v="Bruce Brown"/>
        <s v="Adem Bona"/>
        <s v="Isaac Okoro"/>
        <s v="Svi Mykhailiuk"/>
        <s v="Mason Plumlee"/>
        <s v="Ben Sheppard"/>
        <s v="Tristan Vukcevic"/>
        <s v="Tre Jones"/>
        <s v="Dalen Terry"/>
        <s v="Karlo Matković"/>
        <s v="Dean Wade"/>
        <s v="DaQuan Jeffries"/>
        <s v="Shake Milton"/>
        <s v="Dereck Lively II"/>
        <s v="Nicolas Batum"/>
        <s v="Jabari Walker"/>
        <s v="Neemias Queta"/>
        <s v="Malcolm Brogdon"/>
        <s v="Antonio Reeves"/>
        <s v="Marcus Smart"/>
        <s v="Orlando Robinson"/>
        <s v="Andre Drummond"/>
        <s v="Kris Murray"/>
        <s v="Landry Shamet"/>
        <s v="Jeff Dowtin Jr."/>
        <s v="Josh Okogie"/>
        <s v="KJ Simpson"/>
        <s v="Drew Eubanks"/>
        <s v="Jaylin Williams"/>
        <s v="Brandon Williams"/>
        <s v="KJ Martin"/>
        <s v="Vasilije Micić"/>
        <s v="Lonzo Ball"/>
        <s v="Tosan Evbuomwan"/>
        <s v="Jett Howard"/>
        <s v="Eric Gordon"/>
        <s v="Lindy Waters III"/>
        <s v="Ben Simmons"/>
        <s v="Oso Ighodaro"/>
        <s v="Pelle Larsson"/>
        <s v="Lonnie Walker IV"/>
        <s v="Bol Bol"/>
        <s v="Caleb Houstan"/>
        <s v="A.J. Lawson"/>
        <s v="Malaki Branham"/>
        <s v="Ajay Mitchell"/>
        <s v="Monte Morris"/>
        <s v="Richaun Holmes"/>
        <s v="Andre Jackson Jr."/>
        <s v="Cody Williams"/>
        <s v="Reed Sheppard"/>
        <s v="Gui Santos"/>
        <s v="Steven Adams"/>
        <s v="AJ Johnson"/>
        <s v="Rob Dillingham"/>
        <s v="Blake Wesley"/>
        <s v="Pat Connaughton"/>
        <s v="GG Jackson II"/>
        <s v="DeAndre Jordan"/>
        <s v="Herbert Jones"/>
        <s v="Larry Nance Jr."/>
        <s v="Olivier-Maxence Prosper"/>
        <s v="Jock Landale"/>
        <s v="Jalen Pickett"/>
        <s v="Kai Jones"/>
        <s v="Mouhamed Gueye"/>
        <s v="Jamal Cain"/>
        <s v="Collin Gillespie"/>
        <s v="Duop Reath"/>
        <s v="Craig Porter Jr."/>
        <s v="Jae'Sean Tate"/>
        <s v="Zeke Nnaji"/>
        <s v="Paul Reed"/>
        <s v="Tre Mann"/>
        <s v="Vince Williams Jr."/>
        <s v="Cory Joseph"/>
        <s v="Dante Exum"/>
        <s v="Jeff Green"/>
        <s v="Kessler Edwards"/>
        <s v="Keaton Wallace"/>
        <s v="Jaylon Tyson"/>
        <s v="Grant Williams"/>
        <s v="Jaylen Clark"/>
        <s v="Quenton Jackson"/>
        <s v="Micah Potter"/>
        <s v="Daniel Theis"/>
        <s v="Jordan Goodwin"/>
        <s v="Charles Bassey"/>
        <s v="Colby Jones"/>
        <s v="Rayan Rupert"/>
        <s v="Jevon Carter"/>
        <s v="David Roddy"/>
        <s v="Jordan Miller"/>
        <s v="Trevelin Queen"/>
        <s v="Wendell Moore Jr."/>
        <s v="Bones Hyland"/>
        <s v="Dominick Barlow"/>
        <s v="Doug McDermott"/>
        <s v="Jarred Vanderbilt"/>
        <s v="Gary Harris"/>
        <s v="Bismack Biyombo"/>
        <s v="Keion Brooks Jr."/>
        <s v="Ousmane Dieng"/>
        <s v="Devin Carter"/>
        <s v="Luka Garza"/>
        <s v="Kyle Lowry"/>
        <s v="Terrence Shannon Jr."/>
        <s v="Mo Bamba"/>
        <s v="Reggie Jackson"/>
        <s v="Marvin Bagley III"/>
        <s v="Dillon Jones"/>
        <s v="Isaac Jones"/>
        <s v="Hunter Tyson"/>
        <s v="Anthony Gill"/>
        <s v="Delon Wright"/>
        <s v="Colin Castleton"/>
        <s v="Branden Carlson"/>
        <s v="Kevin Love"/>
        <s v="Isaiah Wong"/>
        <s v="Josh Minott"/>
        <s v="Jared Rhoden"/>
        <s v="Robert Williams"/>
        <s v="Maxwell Lewis"/>
        <s v="Dariq Whitehead"/>
        <s v="Dwight Powell"/>
        <s v="Baylor Scheierman"/>
        <s v="John Konchar"/>
        <s v="Matisse Thybulle"/>
        <s v="Patty Mills"/>
        <s v="Damion Baugh"/>
        <s v="Drew Timme"/>
        <s v="Jaden Springer"/>
        <s v="Torrey Craig"/>
        <s v="Taj Gibson"/>
        <s v="Oscar Tshiebwe"/>
        <s v="Cam Spencer"/>
        <s v="Jalen Hood-Schifino"/>
        <s v="Cam Reddish"/>
        <s v="Johnny Furphy"/>
        <s v="Maxi Kleber"/>
        <s v="Pat Spencer"/>
        <s v="Jericho Sims"/>
        <s v="Jordan McLaughlin"/>
        <s v="Trey Jemison"/>
        <s v="Reece Beekman"/>
        <s v="Christian Koloko"/>
        <s v="Mitchell Robinson"/>
        <s v="Dru Smith"/>
        <s v="Lester Quiñones"/>
        <s v="Elfrid Payton"/>
        <s v="Damion Lee"/>
        <s v="Jordan Walsh"/>
        <s v="Tyler Kolek"/>
        <s v="Johnny Davis"/>
        <s v="MarJon Beauchamp"/>
        <s v="Jaylen Martin"/>
        <s v="Kobe Brown"/>
        <s v="Alex Reese"/>
        <s v="Moses Brown"/>
        <s v="Lamar Stevens"/>
        <s v="Alex Len"/>
        <s v="JT Thor"/>
        <s v="Tristan Thompson"/>
        <s v="Marcus Bagley"/>
        <s v="Jaylen Nowell"/>
        <s v="Tyler Smith"/>
        <s v="Adam Flagler"/>
        <s v="Jeenathan Williams"/>
        <s v="Bronny James"/>
        <s v="De'Anthony Melton"/>
        <s v="Tony Bradley"/>
        <s v="Markelle Fultz"/>
        <s v="Cole Swider"/>
        <s v="Bruno Fernando"/>
        <s v="Dario Šarić"/>
        <s v="Markieff Morris"/>
        <s v="Tyson Etienne"/>
        <s v="Killian Hayes"/>
        <s v="Drew Peterson"/>
        <s v="Kobe Bufkin"/>
        <s v="Garrett Temple"/>
        <s v="Chuma Okeke"/>
        <s v="Patrick Baldwin Jr."/>
        <s v="Oshae Brissett"/>
        <s v="Ariel Hukporti"/>
        <s v="Enrique Freeman"/>
        <s v="Kevin Knox"/>
        <s v="Keshad Johnson"/>
        <s v="Daeqwon Plowden"/>
        <s v="Jaylen Sims"/>
        <s v="Pete Nance"/>
        <s v="Emoni Bates"/>
        <s v="Chris Duarte"/>
        <s v="Alex Ducas"/>
        <s v="Yuki Kawamura"/>
        <s v="Nae'Qwan Tomlin"/>
        <s v="Isaiah Jackson"/>
        <s v="TyTy Washington Jr."/>
        <s v="Xavier Tillman Sr."/>
        <s v="Kylor Kelley"/>
        <s v="JD Davison"/>
        <s v="PJ Hall"/>
        <s v="Trey Alexander"/>
        <s v="Elijah Harkless"/>
        <s v="Josh Richardson"/>
        <s v="Sidy Cissoko"/>
        <s v="Pacome Dadiet"/>
        <s v="RayJ Dennis"/>
        <s v="Chris Livingston"/>
        <s v="Josh Christopher"/>
        <s v="Marcus Garrett"/>
        <s v="Matt Ryan"/>
        <s v="Spencer Jones"/>
        <s v="Vlatko Čančar"/>
        <s v="N'Faly Dante"/>
        <s v="Jazian Gortman"/>
        <s v="Jae Crowder"/>
        <s v="Mason Jones"/>
        <s v="Jacob Toppin"/>
        <s v="Jackson Rowe"/>
        <s v="E.J. Liddell"/>
        <s v="Leonard Miller"/>
        <s v="Cam Christie"/>
        <s v="Justin Minaya"/>
        <s v="Jamaree Bouyea"/>
        <s v="David Duke Jr."/>
        <s v="Malachi Flynn"/>
        <s v="Joe Ingles"/>
        <s v="Bobi Klintman"/>
        <s v="Stanley Umude"/>
        <s v="Taylor Hendricks"/>
        <s v="Jack McVeigh"/>
        <s v="Tolu Smith"/>
        <s v="Armel Traoré"/>
        <s v="Isaiah Crawford"/>
        <s v="Bryce McGowens"/>
        <s v="Luke Travers"/>
        <s v="Trentyn Flowers"/>
        <s v="Jahmir Young"/>
        <s v="Emanuel Miller"/>
        <s v="Jalen Bridges"/>
        <s v="Liam Robbins"/>
        <s v="P.J. Tucker"/>
        <s v="James Johnson"/>
        <s v="Adama Sanogo"/>
        <s v="Anton Watson"/>
        <s v="Phillip Wheeler"/>
        <s v="PJ Dozier"/>
        <s v="Daniss Jenkins"/>
        <s v="Miles Norris"/>
        <s v="Kevin McCullar Jr."/>
        <s v="Isaiah Mobley"/>
        <s v="Taze Moore"/>
        <s v="James Wiseman"/>
        <s v="Ulrich Chomche"/>
        <s v="Skal Labissière"/>
        <s v="Alondes Williams"/>
        <s v="Ron Harper Jr."/>
        <s v="Harrison Ingram"/>
        <s v="D.J. Carton"/>
        <s v="Cui Yongxi"/>
        <s v="Braxton Key"/>
        <s v="Tristen Newton"/>
        <s v="Quincy Olivari"/>
        <s v="Yuri Collins"/>
        <s v="Malevy Leons"/>
        <s v="Daishen Nix"/>
        <s v="Terence Davis"/>
        <s v="Jesse Edwards"/>
        <s v="Mac McClung"/>
        <s v="Jalen McDaniels"/>
        <s v="Riley Minix"/>
        <s v="Jahlil Okafor"/>
        <s v="Zyon Pullin"/>
        <s v="Isaiah Stevens"/>
        <s v="Terry Taylor"/>
        <s v="League Average"/>
      </sharedItems>
    </cacheField>
    <cacheField name="Age" numFmtId="0">
      <sharedItems containsString="0" containsBlank="1" containsNumber="1" containsInteger="1" minValue="19" maxValue="40"/>
    </cacheField>
    <cacheField name="Team" numFmtId="0">
      <sharedItems containsBlank="1"/>
    </cacheField>
    <cacheField name="Position" numFmtId="0">
      <sharedItems containsBlank="1"/>
    </cacheField>
    <cacheField name="Games" numFmtId="0">
      <sharedItems containsString="0" containsBlank="1" containsNumber="1" containsInteger="1" minValue="1" maxValue="82"/>
    </cacheField>
    <cacheField name="Games Started" numFmtId="0">
      <sharedItems containsString="0" containsBlank="1" containsNumber="1" containsInteger="1" minValue="0" maxValue="82"/>
    </cacheField>
    <cacheField name="Mins Played" numFmtId="0">
      <sharedItems containsString="0" containsBlank="1" containsNumber="1" containsInteger="1" minValue="2" maxValue="3036"/>
    </cacheField>
    <cacheField name="Field Goals" numFmtId="0">
      <sharedItems containsString="0" containsBlank="1" containsNumber="1" containsInteger="1" minValue="0" maxValue="860"/>
    </cacheField>
    <cacheField name="Field Goals Attempted" numFmtId="0">
      <sharedItems containsString="0" containsBlank="1" containsNumber="1" containsInteger="1" minValue="0" maxValue="1656"/>
    </cacheField>
    <cacheField name="Field Goal Percentage" numFmtId="0">
      <sharedItems containsString="0" containsBlank="1" containsNumber="1" minValue="0" maxValue="1"/>
    </cacheField>
    <cacheField name="3-Point Field Goals" numFmtId="0">
      <sharedItems containsString="0" containsBlank="1" containsNumber="1" containsInteger="1" minValue="0" maxValue="320"/>
    </cacheField>
    <cacheField name="3-Point Field Goal Attempts" numFmtId="0">
      <sharedItems containsString="0" containsBlank="1" containsNumber="1" containsInteger="1" minValue="0" maxValue="811"/>
    </cacheField>
    <cacheField name="3-Point Field Goal Percentage" numFmtId="0">
      <sharedItems containsString="0" containsBlank="1" containsNumber="1" minValue="0" maxValue="1"/>
    </cacheField>
    <cacheField name="2-Point Field Goals" numFmtId="0">
      <sharedItems containsString="0" containsBlank="1" containsNumber="1" containsInteger="1" minValue="0" maxValue="779"/>
    </cacheField>
    <cacheField name="2-Point Field Goal Attempts" numFmtId="0">
      <sharedItems containsString="0" containsBlank="1" containsNumber="1" containsInteger="1" minValue="0" maxValue="1256"/>
    </cacheField>
    <cacheField name="2-Point Field Goal Percentage" numFmtId="0">
      <sharedItems containsString="0" containsBlank="1" containsNumber="1" minValue="0" maxValue="1"/>
    </cacheField>
    <cacheField name="Effective Field Goal Percentage" numFmtId="0">
      <sharedItems containsString="0" containsBlank="1" containsNumber="1" minValue="0" maxValue="1.5"/>
    </cacheField>
    <cacheField name="Free Throws" numFmtId="0">
      <sharedItems containsString="0" containsBlank="1" containsNumber="1" containsInteger="1" minValue="0" maxValue="601"/>
    </cacheField>
    <cacheField name="Free Throw Attempts" numFmtId="0">
      <sharedItems containsString="0" containsBlank="1" containsNumber="1" containsInteger="1" minValue="0" maxValue="707"/>
    </cacheField>
    <cacheField name="Free Throw Percentage" numFmtId="0">
      <sharedItems containsString="0" containsBlank="1" containsNumber="1" minValue="0" maxValue="1"/>
    </cacheField>
    <cacheField name="Offensive Rebounds" numFmtId="0">
      <sharedItems containsString="0" containsBlank="1" containsNumber="1" containsInteger="1" minValue="0" maxValue="300"/>
    </cacheField>
    <cacheField name="Defensive Rebounds" numFmtId="0">
      <sharedItems containsString="0" containsBlank="1" containsNumber="1" containsInteger="1" minValue="0" maxValue="710"/>
    </cacheField>
    <cacheField name="Total Rebounds" numFmtId="0">
      <sharedItems containsString="0" containsBlank="1" containsNumber="1" containsInteger="1" minValue="0" maxValue="1010"/>
    </cacheField>
    <cacheField name="Assists" numFmtId="0">
      <sharedItems containsString="0" containsBlank="1" containsNumber="1" containsInteger="1" minValue="0" maxValue="880"/>
    </cacheField>
    <cacheField name="Steals" numFmtId="0">
      <sharedItems containsString="0" containsBlank="1" containsNumber="1" containsInteger="1" minValue="0" maxValue="229"/>
    </cacheField>
    <cacheField name="Blocks" numFmtId="0">
      <sharedItems containsString="0" containsBlank="1" containsNumber="1" containsInteger="1" minValue="0" maxValue="176"/>
    </cacheField>
    <cacheField name="Turnovers" numFmtId="0">
      <sharedItems containsString="0" containsBlank="1" containsNumber="1" containsInteger="1" minValue="0" maxValue="355"/>
    </cacheField>
    <cacheField name="Personal Fouls" numFmtId="0">
      <sharedItems containsString="0" containsBlank="1" containsNumber="1" containsInteger="1" minValue="0" maxValue="257"/>
    </cacheField>
    <cacheField name="Points" numFmtId="0">
      <sharedItems containsString="0" containsBlank="1" containsNumber="1" containsInteger="1" minValue="0" maxValue="2484"/>
    </cacheField>
    <cacheField name="Trp-Dbl" numFmtId="0">
      <sharedItems containsString="0" containsBlank="1" containsNumber="1" containsInteger="1" minValue="0" maxValue="34"/>
    </cacheField>
    <cacheField name="Awards" numFmtId="0">
      <sharedItems containsBlank="1"/>
    </cacheField>
    <cacheField name="Player-additional" numFmtId="0">
      <sharedItems containsMixedTypes="1" containsNumber="1" containsInteger="1" minValue="-9999" maxValue="-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DeLeeuw-Tanchyk" refreshedDate="45884.955473148148" createdVersion="8" refreshedVersion="8" minRefreshableVersion="3" recordCount="736" xr:uid="{BD01D485-1EBC-42F5-A1F4-76323A1F25DD}">
  <cacheSource type="worksheet">
    <worksheetSource ref="A1:AG1048576" sheet="Raw Dataset"/>
  </cacheSource>
  <cacheFields count="33">
    <cacheField name="Rank" numFmtId="0">
      <sharedItems containsString="0" containsBlank="1" containsNumber="1" containsInteger="1" minValue="1" maxValue="569"/>
    </cacheField>
    <cacheField name="Player" numFmtId="0">
      <sharedItems containsBlank="1" count="571">
        <s v="Shai Gilgeous-Alexander"/>
        <s v="Anthony Edwards"/>
        <s v="Nikola Jokić"/>
        <s v="Giannis Antetokounmpo"/>
        <s v="Jayson Tatum"/>
        <s v="Devin Booker"/>
        <s v="Trae Young"/>
        <s v="Tyler Herro"/>
        <s v="Cade Cunningham"/>
        <s v="James Harden"/>
        <s v="Karl-Anthony Towns"/>
        <s v="Zach LaVine"/>
        <s v="Jalen Green"/>
        <s v="Stephen Curry"/>
        <s v="DeMar DeRozan"/>
        <s v="LeBron James"/>
        <s v="Donovan Mitchell"/>
        <s v="Jalen Brunson"/>
        <s v="Kevin Durant"/>
        <s v="Jaren Jackson Jr."/>
        <s v="Pascal Siakam"/>
        <s v="Darius Garland"/>
        <s v="Coby White"/>
        <s v="Jalen Williams"/>
        <s v="Austin Reaves"/>
        <s v="De'Aaron Fox"/>
        <s v="Alperen Şengün"/>
        <s v="Franz Wagner"/>
        <s v="Damian Lillard"/>
        <s v="Mikal Bridges"/>
        <s v="Jamal Murray"/>
        <s v="Bam Adebayo"/>
        <s v="Luka Dončić"/>
        <s v="Jaylen Brown"/>
        <s v="Michael Porter Jr."/>
        <s v="Jordan Poole"/>
        <s v="Tyrese Maxey"/>
        <s v="Tyrese Haliburton"/>
        <s v="Nikola Vučević"/>
        <s v="Anfernee Simons"/>
        <s v="Ivica Zubac"/>
        <s v="Domantas Sabonis"/>
        <s v="Malik Beasley"/>
        <s v="Shaedon Sharpe"/>
        <s v="OG Anunoby"/>
        <s v="Desmond Bane"/>
        <s v="Evan Mobley"/>
        <s v="Norman Powell"/>
        <s v="Miles Bridges"/>
        <s v="Julius Randle"/>
        <s v="Anthony Davis"/>
        <s v="Scottie Barnes"/>
        <s v="Derrick White"/>
        <s v="Kyrie Irving"/>
        <s v="RJ Barrett"/>
        <s v="Deni Avdija"/>
        <s v="Christian Braun"/>
        <s v="Paolo Banchero"/>
        <s v="Stephon Castle"/>
        <s v="LaMelo Ball"/>
        <s v="CJ McCollum"/>
        <s v="Ja Morant"/>
        <s v="Collin Sexton"/>
        <s v="Bennedict Mathurin"/>
        <s v="Payton Pritchard"/>
        <s v="Naz Reid"/>
        <s v="Keyonte George"/>
        <s v="Trey Murphy III"/>
        <s v="Myles Turner"/>
        <s v="Malik Monk"/>
        <s v="Victor Wembanyama"/>
        <s v="Jarrett Allen"/>
        <s v="Quentin Grimes"/>
        <s v="De'Andre Hunter"/>
        <s v="Andrew Wiggins"/>
        <s v="Dyson Daniels"/>
        <s v="Cameron Johnson"/>
        <s v="Dillon Brooks"/>
        <s v="Josh Hart"/>
        <s v="Brook Lopez"/>
        <s v="Devin Vassell"/>
        <s v="Josh Giddey"/>
        <s v="Harrison Barnes"/>
        <s v="Klay Thompson"/>
        <s v="Tobias Harris"/>
        <s v="Jaden McDaniels"/>
        <s v="Russell Westbrook"/>
        <s v="Onyeka Okongwu"/>
        <s v="Dennis Schröder"/>
        <s v="Keldon Johnson"/>
        <s v="Amen Thompson"/>
        <s v="Jimmy Butler"/>
        <s v="Kyle Kuzma"/>
        <s v="Keegan Murray"/>
        <s v="Zaccharie Risacher"/>
        <s v="Jalen Duren"/>
        <s v="Naji Marshall"/>
        <s v="Aaron Wiggins"/>
        <s v="Buddy Hield"/>
        <s v="Kelly Oubre Jr."/>
        <s v="Bradley Beal"/>
        <s v="Lauri Markkanen"/>
        <s v="Toumani Camara"/>
        <s v="Ty Jerome"/>
        <s v="Spencer Dinwiddie"/>
        <s v="Alex Sarr"/>
        <s v="Rudy Gobert"/>
        <s v="Tim Hardaway Jr."/>
        <s v="Fred VanVleet"/>
        <s v="Jonas Valančiūnas"/>
        <s v="Keon Johnson"/>
        <s v="Scoot Henderson"/>
        <s v="P.J. Washington"/>
        <s v="Obi Toppin"/>
        <s v="Tyus Jones"/>
        <s v="Jakob Poeltl"/>
        <s v="Gary Trent Jr."/>
        <s v="Jaylen Wells"/>
        <s v="Kristaps Porziņģis"/>
        <s v="Duncan Robinson"/>
        <s v="Julian Champagnie"/>
        <s v="Santi Aldama"/>
        <s v="Bub Carrington"/>
        <s v="Kawhi Leonard"/>
        <s v="Georges Niang"/>
        <s v="Derrick Jones Jr."/>
        <s v="Scotty Pippen Jr."/>
        <s v="Gradey Dick"/>
        <s v="Caris LeVert"/>
        <s v="Rui Hachimura"/>
        <s v="Nickeil Alexander-Walker"/>
        <s v="Brice Sensabaugh"/>
        <s v="Kevin Porter Jr."/>
        <s v="Guerschon Yabusele"/>
        <s v="John Collins"/>
        <s v="Isaiah Joe"/>
        <s v="Jalen Wilson"/>
        <s v="Max Christie"/>
        <s v="Aaron Gordon"/>
        <s v="Brandin Podziemski"/>
        <s v="Zion Williamson"/>
        <s v="Anthony Black"/>
        <s v="D'Angelo Russell"/>
        <s v="Bilal Coulibaly"/>
        <s v="Nic Claxton"/>
        <s v="Moses Moody"/>
        <s v="Donte DiVincenzo"/>
        <s v="Chris Paul"/>
        <s v="T.J. McConnell"/>
        <s v="Luguentz Dort"/>
        <s v="Jonathan Kuminga"/>
        <s v="Dalton Knecht"/>
        <s v="Corey Kispert"/>
        <s v="Daniel Gafford"/>
        <s v="Jabari Smith Jr."/>
        <s v="Amir Coffey"/>
        <s v="Kyle Filipowski"/>
        <s v="Matas Buzelis"/>
        <s v="Tari Eason"/>
        <s v="Jrue Holiday"/>
        <s v="Kevin Huerter"/>
        <s v="Grayson Allen"/>
        <s v="Jalen Johnson"/>
        <s v="Royce O'Neale"/>
        <s v="Bobby Portis"/>
        <s v="Terry Rozier"/>
        <s v="Jerami Grant"/>
        <s v="Kentavious Caldwell-Pope"/>
        <s v="Mark Williams"/>
        <s v="Ochai Agbaji"/>
        <s v="Keon Ellis"/>
        <s v="Paul George"/>
        <s v="Yves Missi"/>
        <s v="Taurean Prince"/>
        <s v="Andrew Nembhard"/>
        <s v="Walker Kessler"/>
        <s v="Isaiah Hartenstein"/>
        <s v="Ziaire Williams"/>
        <s v="Cole Anthony"/>
        <s v="Wendell Carter Jr."/>
        <s v="Jeremy Sochan"/>
        <s v="Isaiah Collier"/>
        <s v="Draymond Green"/>
        <s v="Miles McBride"/>
        <s v="Zach Edey"/>
        <s v="Sam Hauser"/>
        <s v="Jordan Hawkins"/>
        <s v="Jordan Clarkson"/>
        <s v="Cam Thomas"/>
        <s v="Kel'el Ware"/>
        <s v="Ausar Thompson"/>
        <s v="Nick Smith Jr."/>
        <s v="Kyshawn George"/>
        <s v="Julian Strawther"/>
        <s v="Davion Mitchell"/>
        <s v="Bogdan Bogdanović"/>
        <s v="Mike Conley"/>
        <s v="Jose Alvarado"/>
        <s v="Deandre Ayton"/>
        <s v="Luke Kennard"/>
        <s v="Johnny Juzang"/>
        <s v="Jaime Jaquez Jr."/>
        <s v="Brandon Miller"/>
        <s v="Cason Wallace"/>
        <s v="Jalen Suggs"/>
        <s v="Ayo Dosunmu"/>
        <s v="Patrick Williams"/>
        <s v="Immanuel Quickley"/>
        <s v="Dalano Banton"/>
        <s v="Peyton Watson"/>
        <s v="Dorian Finney-Smith"/>
        <s v="Justin Champagnie"/>
        <s v="Dejounte Murray"/>
        <s v="A.J. Green"/>
        <s v="Aaron Nesmith"/>
        <s v="Jared Butler"/>
        <s v="Al Horford"/>
        <s v="Brandon Clarke"/>
        <s v="Tristan Da Silva"/>
        <s v="Jamal Shead"/>
        <s v="Ricky Council IV"/>
        <s v="Nick Richards"/>
        <s v="Jaden Ivey"/>
        <s v="Jalen Smith"/>
        <s v="Tyrese Martin"/>
        <s v="Ron Holland"/>
        <s v="Terance Mann"/>
        <s v="Ryan Dunn"/>
        <s v="Sam Merrill"/>
        <s v="Josh Green"/>
        <s v="Goga Bitadze"/>
        <s v="Chris Boucher"/>
        <s v="Cameron Payne"/>
        <s v="Jaden Hardy"/>
        <s v="Nikola Jović"/>
        <s v="Clint Capela"/>
        <s v="Chet Holmgren"/>
        <s v="Haywood Highsmith"/>
        <s v="Cam Whitmore"/>
        <s v="Kris Dunn"/>
        <s v="Max Strus"/>
        <s v="Jarace Walker"/>
        <s v="Gabe Vincent"/>
        <s v="Jake LaRavia"/>
        <s v="Jusuf Nurkić"/>
        <s v="Joel Embiid"/>
        <s v="Trey Lyles"/>
        <s v="Trendon Watford"/>
        <s v="Ja'Kobe Walter"/>
        <s v="Brandon Boston Jr."/>
        <s v="Simone Fontecchio"/>
        <s v="Justin Edwards"/>
        <s v="Seth Curry"/>
        <s v="Luke Kornet"/>
        <s v="Khris Middleton"/>
        <s v="Jay Huff"/>
        <s v="Donovan Clingan"/>
        <s v="Kenrich Williams"/>
        <s v="Isaiah Stewart"/>
        <s v="Thomas Bryant"/>
        <s v="Noah Clowney"/>
        <s v="Jamison Battle"/>
        <s v="Jeremiah Robinson-Earl"/>
        <s v="Vit Krejci"/>
        <s v="Trayce Jackson-Davis"/>
        <s v="Zach Collins"/>
        <s v="Moussa Diabaté"/>
        <s v="Brandon Ingram"/>
        <s v="Gary Payton II"/>
        <s v="Day'Ron Sharpe"/>
        <s v="Jonathan Mogbo"/>
        <s v="Moritz Wagner"/>
        <s v="Sandro Mamukelashvili"/>
        <s v="Kelly Olynyk"/>
        <s v="Jaxson Hayes"/>
        <s v="Alex Caruso"/>
        <s v="Jonathan Isaac"/>
        <s v="Precious Achiuwa"/>
        <s v="Talen Horton-Tucker"/>
        <s v="Marcus Sasser"/>
        <s v="Julian Phillips"/>
        <s v="Cody Martin"/>
        <s v="Kyle Anderson"/>
        <s v="Alec Burks"/>
        <s v="Caleb Martin"/>
        <s v="Garrison Mathews"/>
        <s v="Tidjane Salaün"/>
        <s v="Jared McCain"/>
        <s v="Ryan Rollins"/>
        <s v="Javonte Green"/>
        <s v="Kevon Looney"/>
        <s v="Aaron Holiday"/>
        <s v="Quinten Post"/>
        <s v="Bruce Brown"/>
        <s v="Adem Bona"/>
        <s v="Isaac Okoro"/>
        <s v="Svi Mykhailiuk"/>
        <s v="Mason Plumlee"/>
        <s v="Ben Sheppard"/>
        <s v="Tristan Vukcevic"/>
        <s v="Tre Jones"/>
        <s v="Dalen Terry"/>
        <s v="Karlo Matković"/>
        <s v="Dean Wade"/>
        <s v="DaQuan Jeffries"/>
        <s v="Shake Milton"/>
        <s v="Dereck Lively II"/>
        <s v="Nicolas Batum"/>
        <s v="Jabari Walker"/>
        <s v="Neemias Queta"/>
        <s v="Malcolm Brogdon"/>
        <s v="Antonio Reeves"/>
        <s v="Marcus Smart"/>
        <s v="Orlando Robinson"/>
        <s v="Andre Drummond"/>
        <s v="Kris Murray"/>
        <s v="Landry Shamet"/>
        <s v="Jeff Dowtin Jr."/>
        <s v="Josh Okogie"/>
        <s v="KJ Simpson"/>
        <s v="Drew Eubanks"/>
        <s v="Jaylin Williams"/>
        <s v="Brandon Williams"/>
        <s v="KJ Martin"/>
        <s v="Vasilije Micić"/>
        <s v="Lonzo Ball"/>
        <s v="Tosan Evbuomwan"/>
        <s v="Jett Howard"/>
        <s v="Eric Gordon"/>
        <s v="Lindy Waters III"/>
        <s v="Ben Simmons"/>
        <s v="Oso Ighodaro"/>
        <s v="Pelle Larsson"/>
        <s v="Lonnie Walker IV"/>
        <s v="Bol Bol"/>
        <s v="Caleb Houstan"/>
        <s v="A.J. Lawson"/>
        <s v="Malaki Branham"/>
        <s v="Ajay Mitchell"/>
        <s v="Monte Morris"/>
        <s v="Richaun Holmes"/>
        <s v="Andre Jackson Jr."/>
        <s v="Cody Williams"/>
        <s v="Reed Sheppard"/>
        <s v="Gui Santos"/>
        <s v="Steven Adams"/>
        <s v="AJ Johnson"/>
        <s v="Rob Dillingham"/>
        <s v="Blake Wesley"/>
        <s v="Pat Connaughton"/>
        <s v="GG Jackson II"/>
        <s v="DeAndre Jordan"/>
        <s v="Herbert Jones"/>
        <s v="Larry Nance Jr."/>
        <s v="Olivier-Maxence Prosper"/>
        <s v="Jock Landale"/>
        <s v="Jalen Pickett"/>
        <s v="Kai Jones"/>
        <s v="Mouhamed Gueye"/>
        <s v="Jamal Cain"/>
        <s v="Collin Gillespie"/>
        <s v="Duop Reath"/>
        <s v="Craig Porter Jr."/>
        <s v="Jae'Sean Tate"/>
        <s v="Zeke Nnaji"/>
        <s v="Paul Reed"/>
        <s v="Tre Mann"/>
        <s v="Vince Williams Jr."/>
        <s v="Cory Joseph"/>
        <s v="Dante Exum"/>
        <s v="Jeff Green"/>
        <s v="Kessler Edwards"/>
        <s v="Keaton Wallace"/>
        <s v="Jaylon Tyson"/>
        <s v="Grant Williams"/>
        <s v="Jaylen Clark"/>
        <s v="Quenton Jackson"/>
        <s v="Micah Potter"/>
        <s v="Daniel Theis"/>
        <s v="Jordan Goodwin"/>
        <s v="Charles Bassey"/>
        <s v="Colby Jones"/>
        <s v="Rayan Rupert"/>
        <s v="Jevon Carter"/>
        <s v="David Roddy"/>
        <s v="Jordan Miller"/>
        <s v="Trevelin Queen"/>
        <s v="Wendell Moore Jr."/>
        <s v="Bones Hyland"/>
        <s v="Dominick Barlow"/>
        <s v="Doug McDermott"/>
        <s v="Jarred Vanderbilt"/>
        <s v="Gary Harris"/>
        <s v="Bismack Biyombo"/>
        <s v="Keion Brooks Jr."/>
        <s v="Ousmane Dieng"/>
        <s v="Devin Carter"/>
        <s v="Luka Garza"/>
        <s v="Kyle Lowry"/>
        <s v="Terrence Shannon Jr."/>
        <s v="Mo Bamba"/>
        <s v="Reggie Jackson"/>
        <s v="Marvin Bagley III"/>
        <s v="Dillon Jones"/>
        <s v="Isaac Jones"/>
        <s v="Hunter Tyson"/>
        <s v="Anthony Gill"/>
        <s v="Delon Wright"/>
        <s v="Colin Castleton"/>
        <s v="Branden Carlson"/>
        <s v="Kevin Love"/>
        <s v="Isaiah Wong"/>
        <s v="Josh Minott"/>
        <s v="Jared Rhoden"/>
        <s v="Robert Williams"/>
        <s v="Maxwell Lewis"/>
        <s v="Dariq Whitehead"/>
        <s v="Dwight Powell"/>
        <s v="Baylor Scheierman"/>
        <s v="John Konchar"/>
        <s v="Matisse Thybulle"/>
        <s v="Patty Mills"/>
        <s v="Damion Baugh"/>
        <s v="Drew Timme"/>
        <s v="Jaden Springer"/>
        <s v="Torrey Craig"/>
        <s v="Taj Gibson"/>
        <s v="Oscar Tshiebwe"/>
        <s v="Cam Spencer"/>
        <s v="Jalen Hood-Schifino"/>
        <s v="Cam Reddish"/>
        <s v="Johnny Furphy"/>
        <s v="Maxi Kleber"/>
        <s v="Pat Spencer"/>
        <s v="Jericho Sims"/>
        <s v="Jordan McLaughlin"/>
        <s v="Trey Jemison"/>
        <s v="Reece Beekman"/>
        <s v="Christian Koloko"/>
        <s v="Mitchell Robinson"/>
        <s v="Dru Smith"/>
        <s v="Lester Quiñones"/>
        <s v="Elfrid Payton"/>
        <s v="Damion Lee"/>
        <s v="Jordan Walsh"/>
        <s v="Tyler Kolek"/>
        <s v="Johnny Davis"/>
        <s v="MarJon Beauchamp"/>
        <s v="Jaylen Martin"/>
        <s v="Kobe Brown"/>
        <s v="Alex Reese"/>
        <s v="Moses Brown"/>
        <s v="Lamar Stevens"/>
        <s v="Alex Len"/>
        <s v="JT Thor"/>
        <s v="Tristan Thompson"/>
        <s v="Marcus Bagley"/>
        <s v="Jaylen Nowell"/>
        <s v="Tyler Smith"/>
        <s v="Adam Flagler"/>
        <s v="Jeenathan Williams"/>
        <s v="Bronny James"/>
        <s v="De'Anthony Melton"/>
        <s v="Tony Bradley"/>
        <s v="Markelle Fultz"/>
        <s v="Cole Swider"/>
        <s v="Bruno Fernando"/>
        <s v="Dario Šarić"/>
        <s v="Markieff Morris"/>
        <s v="Tyson Etienne"/>
        <s v="Killian Hayes"/>
        <s v="Drew Peterson"/>
        <s v="Kobe Bufkin"/>
        <s v="Garrett Temple"/>
        <s v="Chuma Okeke"/>
        <s v="Patrick Baldwin Jr."/>
        <s v="Oshae Brissett"/>
        <s v="Ariel Hukporti"/>
        <s v="Enrique Freeman"/>
        <s v="Kevin Knox"/>
        <s v="Keshad Johnson"/>
        <s v="Daeqwon Plowden"/>
        <s v="Jaylen Sims"/>
        <s v="Pete Nance"/>
        <s v="Emoni Bates"/>
        <s v="Chris Duarte"/>
        <s v="Alex Ducas"/>
        <s v="Yuki Kawamura"/>
        <s v="Nae'Qwan Tomlin"/>
        <s v="Isaiah Jackson"/>
        <s v="TyTy Washington Jr."/>
        <s v="Xavier Tillman Sr."/>
        <s v="Kylor Kelley"/>
        <s v="JD Davison"/>
        <s v="PJ Hall"/>
        <s v="Trey Alexander"/>
        <s v="Elijah Harkless"/>
        <s v="Josh Richardson"/>
        <s v="Sidy Cissoko"/>
        <s v="Pacome Dadiet"/>
        <s v="RayJ Dennis"/>
        <s v="Chris Livingston"/>
        <s v="Josh Christopher"/>
        <s v="Marcus Garrett"/>
        <s v="Matt Ryan"/>
        <s v="Spencer Jones"/>
        <s v="Vlatko Čančar"/>
        <s v="N'Faly Dante"/>
        <s v="Jazian Gortman"/>
        <s v="Jae Crowder"/>
        <s v="Mason Jones"/>
        <s v="Jacob Toppin"/>
        <s v="Jackson Rowe"/>
        <s v="E.J. Liddell"/>
        <s v="Leonard Miller"/>
        <s v="Cam Christie"/>
        <s v="Justin Minaya"/>
        <s v="Jamaree Bouyea"/>
        <s v="David Duke Jr."/>
        <s v="Malachi Flynn"/>
        <s v="Joe Ingles"/>
        <s v="Bobi Klintman"/>
        <s v="Stanley Umude"/>
        <s v="Taylor Hendricks"/>
        <s v="Jack McVeigh"/>
        <s v="Tolu Smith"/>
        <s v="Armel Traoré"/>
        <s v="Isaiah Crawford"/>
        <s v="Bryce McGowens"/>
        <s v="Luke Travers"/>
        <s v="Trentyn Flowers"/>
        <s v="Jahmir Young"/>
        <s v="Emanuel Miller"/>
        <s v="Jalen Bridges"/>
        <s v="Liam Robbins"/>
        <s v="P.J. Tucker"/>
        <s v="James Johnson"/>
        <s v="Adama Sanogo"/>
        <s v="Anton Watson"/>
        <s v="Phillip Wheeler"/>
        <s v="PJ Dozier"/>
        <s v="Daniss Jenkins"/>
        <s v="Miles Norris"/>
        <s v="Kevin McCullar Jr."/>
        <s v="Isaiah Mobley"/>
        <s v="Taze Moore"/>
        <s v="James Wiseman"/>
        <s v="Ulrich Chomche"/>
        <s v="Skal Labissière"/>
        <s v="Alondes Williams"/>
        <s v="Ron Harper Jr."/>
        <s v="Harrison Ingram"/>
        <s v="D.J. Carton"/>
        <s v="Cui Yongxi"/>
        <s v="Braxton Key"/>
        <s v="Tristen Newton"/>
        <s v="Quincy Olivari"/>
        <s v="Yuri Collins"/>
        <s v="Malevy Leons"/>
        <s v="Daishen Nix"/>
        <s v="Terence Davis"/>
        <s v="Jesse Edwards"/>
        <s v="Mac McClung"/>
        <s v="Jalen McDaniels"/>
        <s v="Riley Minix"/>
        <s v="Jahlil Okafor"/>
        <s v="Zyon Pullin"/>
        <s v="Isaiah Stevens"/>
        <s v="Terry Taylor"/>
        <m/>
        <s v="League Average" u="1"/>
      </sharedItems>
    </cacheField>
    <cacheField name="Age" numFmtId="0">
      <sharedItems containsString="0" containsBlank="1" containsNumber="1" containsInteger="1" minValue="19" maxValue="40"/>
    </cacheField>
    <cacheField name="Team" numFmtId="0">
      <sharedItems containsBlank="1" count="33">
        <s v="OKC"/>
        <s v="MIN"/>
        <s v="DEN"/>
        <s v="MIL"/>
        <s v="BOS"/>
        <s v="PHO"/>
        <s v="ATL"/>
        <s v="MIA"/>
        <s v="DET"/>
        <s v="LAC"/>
        <s v="NYK"/>
        <s v="2TM"/>
        <s v="CHI"/>
        <s v="SAC"/>
        <s v="HOU"/>
        <s v="GSW"/>
        <s v="LAL"/>
        <s v="CLE"/>
        <s v="MEM"/>
        <s v="IND"/>
        <s v="SAS"/>
        <s v="ORL"/>
        <s v="DAL"/>
        <s v="WAS"/>
        <s v="PHI"/>
        <s v="POR"/>
        <s v="CHO"/>
        <s v="TOR"/>
        <s v="NOP"/>
        <s v="UTA"/>
        <s v="BRK"/>
        <s v="3TM"/>
        <m/>
      </sharedItems>
    </cacheField>
    <cacheField name="Position" numFmtId="0">
      <sharedItems containsBlank="1" count="6">
        <s v="PG"/>
        <s v="SG"/>
        <s v="C"/>
        <s v="PF"/>
        <s v="SF"/>
        <m/>
      </sharedItems>
    </cacheField>
    <cacheField name="Games" numFmtId="0">
      <sharedItems containsString="0" containsBlank="1" containsNumber="1" containsInteger="1" minValue="1" maxValue="82"/>
    </cacheField>
    <cacheField name="Games Started" numFmtId="0">
      <sharedItems containsString="0" containsBlank="1" containsNumber="1" containsInteger="1" minValue="0" maxValue="82"/>
    </cacheField>
    <cacheField name="Mins Played" numFmtId="0">
      <sharedItems containsString="0" containsBlank="1" containsNumber="1" containsInteger="1" minValue="2" maxValue="3036"/>
    </cacheField>
    <cacheField name="Field Goals" numFmtId="0">
      <sharedItems containsString="0" containsBlank="1" containsNumber="1" containsInteger="1" minValue="0" maxValue="860"/>
    </cacheField>
    <cacheField name="Field Goals Attempted" numFmtId="0">
      <sharedItems containsString="0" containsBlank="1" containsNumber="1" containsInteger="1" minValue="0" maxValue="1656"/>
    </cacheField>
    <cacheField name="Field Goal Percentage" numFmtId="0">
      <sharedItems containsString="0" containsBlank="1" containsNumber="1" minValue="0" maxValue="1"/>
    </cacheField>
    <cacheField name="3-Point Field Goals" numFmtId="0">
      <sharedItems containsString="0" containsBlank="1" containsNumber="1" containsInteger="1" minValue="0" maxValue="320"/>
    </cacheField>
    <cacheField name="3-Point Field Goal Attempts" numFmtId="0">
      <sharedItems containsString="0" containsBlank="1" containsNumber="1" containsInteger="1" minValue="0" maxValue="811"/>
    </cacheField>
    <cacheField name="3-Point Field Goal Percentage" numFmtId="0">
      <sharedItems containsString="0" containsBlank="1" containsNumber="1" minValue="0" maxValue="1"/>
    </cacheField>
    <cacheField name="2-Point Field Goals" numFmtId="0">
      <sharedItems containsString="0" containsBlank="1" containsNumber="1" containsInteger="1" minValue="0" maxValue="779"/>
    </cacheField>
    <cacheField name="2-Point Field Goal Attempts" numFmtId="0">
      <sharedItems containsString="0" containsBlank="1" containsNumber="1" containsInteger="1" minValue="0" maxValue="1256"/>
    </cacheField>
    <cacheField name="2-Point Field Goal Percentage" numFmtId="0">
      <sharedItems containsString="0" containsBlank="1" containsNumber="1" minValue="0" maxValue="1"/>
    </cacheField>
    <cacheField name="Effective Field Goal Percentage" numFmtId="0">
      <sharedItems containsString="0" containsBlank="1" containsNumber="1" minValue="0" maxValue="1.5"/>
    </cacheField>
    <cacheField name="Free Throws" numFmtId="0">
      <sharedItems containsString="0" containsBlank="1" containsNumber="1" containsInteger="1" minValue="0" maxValue="601"/>
    </cacheField>
    <cacheField name="Free Throw Attempts" numFmtId="0">
      <sharedItems containsString="0" containsBlank="1" containsNumber="1" containsInteger="1" minValue="0" maxValue="707"/>
    </cacheField>
    <cacheField name="Free Throw Percentage" numFmtId="0">
      <sharedItems containsString="0" containsBlank="1" containsNumber="1" minValue="0" maxValue="1"/>
    </cacheField>
    <cacheField name="Offensive Rebounds" numFmtId="0">
      <sharedItems containsString="0" containsBlank="1" containsNumber="1" containsInteger="1" minValue="0" maxValue="300"/>
    </cacheField>
    <cacheField name="Defensive Rebounds" numFmtId="0">
      <sharedItems containsString="0" containsBlank="1" containsNumber="1" containsInteger="1" minValue="0" maxValue="710"/>
    </cacheField>
    <cacheField name="Total Rebounds" numFmtId="0">
      <sharedItems containsString="0" containsBlank="1" containsNumber="1" containsInteger="1" minValue="0" maxValue="1010"/>
    </cacheField>
    <cacheField name="Assists" numFmtId="0">
      <sharedItems containsString="0" containsBlank="1" containsNumber="1" containsInteger="1" minValue="0" maxValue="880"/>
    </cacheField>
    <cacheField name="Steals" numFmtId="0">
      <sharedItems containsString="0" containsBlank="1" containsNumber="1" containsInteger="1" minValue="0" maxValue="229"/>
    </cacheField>
    <cacheField name="Blocks" numFmtId="0">
      <sharedItems containsString="0" containsBlank="1" containsNumber="1" containsInteger="1" minValue="0" maxValue="176"/>
    </cacheField>
    <cacheField name="Turnovers" numFmtId="0">
      <sharedItems containsString="0" containsBlank="1" containsNumber="1" containsInteger="1" minValue="0" maxValue="355"/>
    </cacheField>
    <cacheField name="Personal Fouls" numFmtId="0">
      <sharedItems containsString="0" containsBlank="1" containsNumber="1" containsInteger="1" minValue="0" maxValue="257"/>
    </cacheField>
    <cacheField name="Points" numFmtId="0">
      <sharedItems containsString="0" containsBlank="1" containsNumber="1" containsInteger="1" minValue="0" maxValue="2484"/>
    </cacheField>
    <cacheField name="Trp-Dbl" numFmtId="0">
      <sharedItems containsString="0" containsBlank="1" containsNumber="1" containsInteger="1" minValue="0" maxValue="34"/>
    </cacheField>
    <cacheField name="Awards" numFmtId="0">
      <sharedItems containsBlank="1" count="45">
        <s v="MVP-1DPOY-10CPOY-8ASNBA1"/>
        <s v="MVP-7CPOY-3ASNBA2"/>
        <s v="MVP-2CPOY-2ASNBA1"/>
        <s v="MVP-3DPOY-8ASNBA1"/>
        <s v="MVP-4CPOY-10ASNBA1"/>
        <m/>
        <s v="CPOY-4AS"/>
        <s v="AS"/>
        <s v="MVP-7ASNBA3"/>
        <s v="MVP-10ASNBA3"/>
        <s v="ASNBA3"/>
        <s v="MVP-9CPOY-5ASNBA2"/>
        <s v="MVP-6CPOY-7ASNBA2"/>
        <s v="MVP-5CPOY-9ASNBA1"/>
        <s v="MVP-10CPOY-1ASNBA2"/>
        <s v="DPOY-7ASDEF2"/>
        <s v="CPOY-6AS"/>
        <s v="ASNBA3DEF2"/>
        <s v="DPOY-10"/>
        <s v="CPOY-10"/>
        <s v="NBA3"/>
        <s v="DPOY-6DEF2"/>
        <s v="6MOY-2"/>
        <s v="MVP-10DPOY-1ASNBA2DEF1"/>
        <s v="CPOY-10AS"/>
        <s v="ROY-1"/>
        <s v="6MOY-1"/>
        <s v="6MOY-5"/>
        <s v="6MOY-4"/>
        <s v="DPOY-2MIP-1DEF1"/>
        <s v="6MOY-7"/>
        <s v="DPOY-5DEF1"/>
        <s v="ROY-2"/>
        <s v="DPOY-9DEF2"/>
        <s v="6MOY-3"/>
        <s v="ROY-4"/>
        <s v="DPOY-13DEF2"/>
        <s v="ROY-3"/>
        <s v="6MOY-6"/>
        <s v="DPOY-4DEF1"/>
        <s v="ROY-7"/>
        <s v="DPOY-3DEF1"/>
        <s v="ROY-5"/>
        <s v="ROY-6"/>
        <s v="6MOY-8"/>
      </sharedItems>
    </cacheField>
    <cacheField name="Player-addition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DeLeeuw-Tanchyk" refreshedDate="45884.968991898146" createdVersion="8" refreshedVersion="8" minRefreshableVersion="3" recordCount="736" xr:uid="{5B8E7F07-8D7B-4A7C-832C-97E89B6F419F}">
  <cacheSource type="worksheet">
    <worksheetSource ref="A1:AH1048576" sheet="Raw Dataset"/>
  </cacheSource>
  <cacheFields count="34">
    <cacheField name="Rank" numFmtId="0">
      <sharedItems containsString="0" containsBlank="1" containsNumber="1" containsInteger="1" minValue="1" maxValue="569"/>
    </cacheField>
    <cacheField name="Player" numFmtId="0">
      <sharedItems containsBlank="1" count="570">
        <s v="Shai Gilgeous-Alexander"/>
        <s v="Anthony Edwards"/>
        <s v="Nikola Jokić"/>
        <s v="Giannis Antetokounmpo"/>
        <s v="Jayson Tatum"/>
        <s v="Devin Booker"/>
        <s v="Trae Young"/>
        <s v="Tyler Herro"/>
        <s v="Cade Cunningham"/>
        <s v="James Harden"/>
        <s v="Karl-Anthony Towns"/>
        <s v="Zach LaVine"/>
        <s v="Jalen Green"/>
        <s v="Stephen Curry"/>
        <s v="DeMar DeRozan"/>
        <s v="LeBron James"/>
        <s v="Donovan Mitchell"/>
        <s v="Jalen Brunson"/>
        <s v="Kevin Durant"/>
        <s v="Jaren Jackson Jr."/>
        <s v="Pascal Siakam"/>
        <s v="Darius Garland"/>
        <s v="Coby White"/>
        <s v="Jalen Williams"/>
        <s v="Austin Reaves"/>
        <s v="De'Aaron Fox"/>
        <s v="Alperen Şengün"/>
        <s v="Franz Wagner"/>
        <s v="Damian Lillard"/>
        <s v="Mikal Bridges"/>
        <s v="Jamal Murray"/>
        <s v="Bam Adebayo"/>
        <s v="Luka Dončić"/>
        <s v="Jaylen Brown"/>
        <s v="Michael Porter Jr."/>
        <s v="Jordan Poole"/>
        <s v="Tyrese Maxey"/>
        <s v="Tyrese Haliburton"/>
        <s v="Nikola Vučević"/>
        <s v="Anfernee Simons"/>
        <s v="Ivica Zubac"/>
        <s v="Domantas Sabonis"/>
        <s v="Malik Beasley"/>
        <s v="Shaedon Sharpe"/>
        <s v="OG Anunoby"/>
        <s v="Desmond Bane"/>
        <s v="Evan Mobley"/>
        <s v="Norman Powell"/>
        <s v="Miles Bridges"/>
        <s v="Julius Randle"/>
        <s v="Anthony Davis"/>
        <s v="Scottie Barnes"/>
        <s v="Derrick White"/>
        <s v="Kyrie Irving"/>
        <s v="RJ Barrett"/>
        <s v="Deni Avdija"/>
        <s v="Christian Braun"/>
        <s v="Paolo Banchero"/>
        <s v="Stephon Castle"/>
        <s v="LaMelo Ball"/>
        <s v="CJ McCollum"/>
        <s v="Ja Morant"/>
        <s v="Collin Sexton"/>
        <s v="Bennedict Mathurin"/>
        <s v="Payton Pritchard"/>
        <s v="Naz Reid"/>
        <s v="Keyonte George"/>
        <s v="Trey Murphy III"/>
        <s v="Myles Turner"/>
        <s v="Malik Monk"/>
        <s v="Victor Wembanyama"/>
        <s v="Jarrett Allen"/>
        <s v="Quentin Grimes"/>
        <s v="De'Andre Hunter"/>
        <s v="Andrew Wiggins"/>
        <s v="Dyson Daniels"/>
        <s v="Cameron Johnson"/>
        <s v="Dillon Brooks"/>
        <s v="Josh Hart"/>
        <s v="Brook Lopez"/>
        <s v="Devin Vassell"/>
        <s v="Josh Giddey"/>
        <s v="Harrison Barnes"/>
        <s v="Klay Thompson"/>
        <s v="Tobias Harris"/>
        <s v="Jaden McDaniels"/>
        <s v="Russell Westbrook"/>
        <s v="Onyeka Okongwu"/>
        <s v="Dennis Schröder"/>
        <s v="Keldon Johnson"/>
        <s v="Amen Thompson"/>
        <s v="Jimmy Butler"/>
        <s v="Kyle Kuzma"/>
        <s v="Keegan Murray"/>
        <s v="Zaccharie Risacher"/>
        <s v="Jalen Duren"/>
        <s v="Naji Marshall"/>
        <s v="Aaron Wiggins"/>
        <s v="Buddy Hield"/>
        <s v="Kelly Oubre Jr."/>
        <s v="Bradley Beal"/>
        <s v="Lauri Markkanen"/>
        <s v="Toumani Camara"/>
        <s v="Ty Jerome"/>
        <s v="Spencer Dinwiddie"/>
        <s v="Alex Sarr"/>
        <s v="Rudy Gobert"/>
        <s v="Tim Hardaway Jr."/>
        <s v="Fred VanVleet"/>
        <s v="Jonas Valančiūnas"/>
        <s v="Keon Johnson"/>
        <s v="Scoot Henderson"/>
        <s v="P.J. Washington"/>
        <s v="Obi Toppin"/>
        <s v="Tyus Jones"/>
        <s v="Jakob Poeltl"/>
        <s v="Gary Trent Jr."/>
        <s v="Jaylen Wells"/>
        <s v="Kristaps Porziņģis"/>
        <s v="Duncan Robinson"/>
        <s v="Julian Champagnie"/>
        <s v="Santi Aldama"/>
        <s v="Bub Carrington"/>
        <s v="Kawhi Leonard"/>
        <s v="Georges Niang"/>
        <s v="Derrick Jones Jr."/>
        <s v="Scotty Pippen Jr."/>
        <s v="Gradey Dick"/>
        <s v="Caris LeVert"/>
        <s v="Rui Hachimura"/>
        <s v="Nickeil Alexander-Walker"/>
        <s v="Brice Sensabaugh"/>
        <s v="Kevin Porter Jr."/>
        <s v="Guerschon Yabusele"/>
        <s v="John Collins"/>
        <s v="Isaiah Joe"/>
        <s v="Jalen Wilson"/>
        <s v="Max Christie"/>
        <s v="Aaron Gordon"/>
        <s v="Brandin Podziemski"/>
        <s v="Zion Williamson"/>
        <s v="Anthony Black"/>
        <s v="D'Angelo Russell"/>
        <s v="Bilal Coulibaly"/>
        <s v="Nic Claxton"/>
        <s v="Moses Moody"/>
        <s v="Donte DiVincenzo"/>
        <s v="Chris Paul"/>
        <s v="T.J. McConnell"/>
        <s v="Luguentz Dort"/>
        <s v="Jonathan Kuminga"/>
        <s v="Dalton Knecht"/>
        <s v="Corey Kispert"/>
        <s v="Daniel Gafford"/>
        <s v="Jabari Smith Jr."/>
        <s v="Amir Coffey"/>
        <s v="Kyle Filipowski"/>
        <s v="Matas Buzelis"/>
        <s v="Tari Eason"/>
        <s v="Jrue Holiday"/>
        <s v="Kevin Huerter"/>
        <s v="Grayson Allen"/>
        <s v="Jalen Johnson"/>
        <s v="Royce O'Neale"/>
        <s v="Bobby Portis"/>
        <s v="Terry Rozier"/>
        <s v="Jerami Grant"/>
        <s v="Kentavious Caldwell-Pope"/>
        <s v="Mark Williams"/>
        <s v="Ochai Agbaji"/>
        <s v="Keon Ellis"/>
        <s v="Paul George"/>
        <s v="Yves Missi"/>
        <s v="Taurean Prince"/>
        <s v="Andrew Nembhard"/>
        <s v="Walker Kessler"/>
        <s v="Isaiah Hartenstein"/>
        <s v="Ziaire Williams"/>
        <s v="Cole Anthony"/>
        <s v="Wendell Carter Jr."/>
        <s v="Jeremy Sochan"/>
        <s v="Isaiah Collier"/>
        <s v="Draymond Green"/>
        <s v="Miles McBride"/>
        <s v="Zach Edey"/>
        <s v="Sam Hauser"/>
        <s v="Jordan Hawkins"/>
        <s v="Jordan Clarkson"/>
        <s v="Cam Thomas"/>
        <s v="Kel'el Ware"/>
        <s v="Ausar Thompson"/>
        <s v="Nick Smith Jr."/>
        <s v="Kyshawn George"/>
        <s v="Julian Strawther"/>
        <s v="Davion Mitchell"/>
        <s v="Bogdan Bogdanović"/>
        <s v="Mike Conley"/>
        <s v="Jose Alvarado"/>
        <s v="Deandre Ayton"/>
        <s v="Luke Kennard"/>
        <s v="Johnny Juzang"/>
        <s v="Jaime Jaquez Jr."/>
        <s v="Brandon Miller"/>
        <s v="Cason Wallace"/>
        <s v="Jalen Suggs"/>
        <s v="Ayo Dosunmu"/>
        <s v="Patrick Williams"/>
        <s v="Immanuel Quickley"/>
        <s v="Dalano Banton"/>
        <s v="Peyton Watson"/>
        <s v="Dorian Finney-Smith"/>
        <s v="Justin Champagnie"/>
        <s v="Dejounte Murray"/>
        <s v="A.J. Green"/>
        <s v="Aaron Nesmith"/>
        <s v="Jared Butler"/>
        <s v="Al Horford"/>
        <s v="Brandon Clarke"/>
        <s v="Tristan Da Silva"/>
        <s v="Jamal Shead"/>
        <s v="Ricky Council IV"/>
        <s v="Nick Richards"/>
        <s v="Jaden Ivey"/>
        <s v="Jalen Smith"/>
        <s v="Tyrese Martin"/>
        <s v="Ron Holland"/>
        <s v="Terance Mann"/>
        <s v="Ryan Dunn"/>
        <s v="Sam Merrill"/>
        <s v="Josh Green"/>
        <s v="Goga Bitadze"/>
        <s v="Chris Boucher"/>
        <s v="Cameron Payne"/>
        <s v="Jaden Hardy"/>
        <s v="Nikola Jović"/>
        <s v="Clint Capela"/>
        <s v="Chet Holmgren"/>
        <s v="Haywood Highsmith"/>
        <s v="Cam Whitmore"/>
        <s v="Kris Dunn"/>
        <s v="Max Strus"/>
        <s v="Jarace Walker"/>
        <s v="Gabe Vincent"/>
        <s v="Jake LaRavia"/>
        <s v="Jusuf Nurkić"/>
        <s v="Joel Embiid"/>
        <s v="Trey Lyles"/>
        <s v="Trendon Watford"/>
        <s v="Ja'Kobe Walter"/>
        <s v="Brandon Boston Jr."/>
        <s v="Simone Fontecchio"/>
        <s v="Justin Edwards"/>
        <s v="Seth Curry"/>
        <s v="Luke Kornet"/>
        <s v="Khris Middleton"/>
        <s v="Jay Huff"/>
        <s v="Donovan Clingan"/>
        <s v="Kenrich Williams"/>
        <s v="Isaiah Stewart"/>
        <s v="Thomas Bryant"/>
        <s v="Noah Clowney"/>
        <s v="Jamison Battle"/>
        <s v="Jeremiah Robinson-Earl"/>
        <s v="Vit Krejci"/>
        <s v="Trayce Jackson-Davis"/>
        <s v="Zach Collins"/>
        <s v="Moussa Diabaté"/>
        <s v="Brandon Ingram"/>
        <s v="Gary Payton II"/>
        <s v="Day'Ron Sharpe"/>
        <s v="Jonathan Mogbo"/>
        <s v="Moritz Wagner"/>
        <s v="Sandro Mamukelashvili"/>
        <s v="Kelly Olynyk"/>
        <s v="Jaxson Hayes"/>
        <s v="Alex Caruso"/>
        <s v="Jonathan Isaac"/>
        <s v="Precious Achiuwa"/>
        <s v="Talen Horton-Tucker"/>
        <s v="Marcus Sasser"/>
        <s v="Julian Phillips"/>
        <s v="Cody Martin"/>
        <s v="Kyle Anderson"/>
        <s v="Alec Burks"/>
        <s v="Caleb Martin"/>
        <s v="Garrison Mathews"/>
        <s v="Tidjane Salaün"/>
        <s v="Jared McCain"/>
        <s v="Ryan Rollins"/>
        <s v="Javonte Green"/>
        <s v="Kevon Looney"/>
        <s v="Aaron Holiday"/>
        <s v="Quinten Post"/>
        <s v="Bruce Brown"/>
        <s v="Adem Bona"/>
        <s v="Isaac Okoro"/>
        <s v="Svi Mykhailiuk"/>
        <s v="Mason Plumlee"/>
        <s v="Ben Sheppard"/>
        <s v="Tristan Vukcevic"/>
        <s v="Tre Jones"/>
        <s v="Dalen Terry"/>
        <s v="Karlo Matković"/>
        <s v="Dean Wade"/>
        <s v="DaQuan Jeffries"/>
        <s v="Shake Milton"/>
        <s v="Dereck Lively II"/>
        <s v="Nicolas Batum"/>
        <s v="Jabari Walker"/>
        <s v="Neemias Queta"/>
        <s v="Malcolm Brogdon"/>
        <s v="Antonio Reeves"/>
        <s v="Marcus Smart"/>
        <s v="Orlando Robinson"/>
        <s v="Andre Drummond"/>
        <s v="Kris Murray"/>
        <s v="Landry Shamet"/>
        <s v="Jeff Dowtin Jr."/>
        <s v="Josh Okogie"/>
        <s v="KJ Simpson"/>
        <s v="Drew Eubanks"/>
        <s v="Jaylin Williams"/>
        <s v="Brandon Williams"/>
        <s v="KJ Martin"/>
        <s v="Vasilije Micić"/>
        <s v="Lonzo Ball"/>
        <s v="Tosan Evbuomwan"/>
        <s v="Jett Howard"/>
        <s v="Eric Gordon"/>
        <s v="Lindy Waters III"/>
        <s v="Ben Simmons"/>
        <s v="Oso Ighodaro"/>
        <s v="Pelle Larsson"/>
        <s v="Lonnie Walker IV"/>
        <s v="Bol Bol"/>
        <s v="Caleb Houstan"/>
        <s v="A.J. Lawson"/>
        <s v="Malaki Branham"/>
        <s v="Ajay Mitchell"/>
        <s v="Monte Morris"/>
        <s v="Richaun Holmes"/>
        <s v="Andre Jackson Jr."/>
        <s v="Cody Williams"/>
        <s v="Reed Sheppard"/>
        <s v="Gui Santos"/>
        <s v="Steven Adams"/>
        <s v="AJ Johnson"/>
        <s v="Rob Dillingham"/>
        <s v="Blake Wesley"/>
        <s v="Pat Connaughton"/>
        <s v="GG Jackson II"/>
        <s v="DeAndre Jordan"/>
        <s v="Herbert Jones"/>
        <s v="Larry Nance Jr."/>
        <s v="Olivier-Maxence Prosper"/>
        <s v="Jock Landale"/>
        <s v="Jalen Pickett"/>
        <s v="Kai Jones"/>
        <s v="Mouhamed Gueye"/>
        <s v="Jamal Cain"/>
        <s v="Collin Gillespie"/>
        <s v="Duop Reath"/>
        <s v="Craig Porter Jr."/>
        <s v="Jae'Sean Tate"/>
        <s v="Zeke Nnaji"/>
        <s v="Paul Reed"/>
        <s v="Tre Mann"/>
        <s v="Vince Williams Jr."/>
        <s v="Cory Joseph"/>
        <s v="Dante Exum"/>
        <s v="Jeff Green"/>
        <s v="Kessler Edwards"/>
        <s v="Keaton Wallace"/>
        <s v="Jaylon Tyson"/>
        <s v="Grant Williams"/>
        <s v="Jaylen Clark"/>
        <s v="Quenton Jackson"/>
        <s v="Micah Potter"/>
        <s v="Daniel Theis"/>
        <s v="Jordan Goodwin"/>
        <s v="Charles Bassey"/>
        <s v="Colby Jones"/>
        <s v="Rayan Rupert"/>
        <s v="Jevon Carter"/>
        <s v="David Roddy"/>
        <s v="Jordan Miller"/>
        <s v="Trevelin Queen"/>
        <s v="Wendell Moore Jr."/>
        <s v="Bones Hyland"/>
        <s v="Dominick Barlow"/>
        <s v="Doug McDermott"/>
        <s v="Jarred Vanderbilt"/>
        <s v="Gary Harris"/>
        <s v="Bismack Biyombo"/>
        <s v="Keion Brooks Jr."/>
        <s v="Ousmane Dieng"/>
        <s v="Devin Carter"/>
        <s v="Luka Garza"/>
        <s v="Kyle Lowry"/>
        <s v="Terrence Shannon Jr."/>
        <s v="Mo Bamba"/>
        <s v="Reggie Jackson"/>
        <s v="Marvin Bagley III"/>
        <s v="Dillon Jones"/>
        <s v="Isaac Jones"/>
        <s v="Hunter Tyson"/>
        <s v="Anthony Gill"/>
        <s v="Delon Wright"/>
        <s v="Colin Castleton"/>
        <s v="Branden Carlson"/>
        <s v="Kevin Love"/>
        <s v="Isaiah Wong"/>
        <s v="Josh Minott"/>
        <s v="Jared Rhoden"/>
        <s v="Robert Williams"/>
        <s v="Maxwell Lewis"/>
        <s v="Dariq Whitehead"/>
        <s v="Dwight Powell"/>
        <s v="Baylor Scheierman"/>
        <s v="John Konchar"/>
        <s v="Matisse Thybulle"/>
        <s v="Patty Mills"/>
        <s v="Damion Baugh"/>
        <s v="Drew Timme"/>
        <s v="Jaden Springer"/>
        <s v="Torrey Craig"/>
        <s v="Taj Gibson"/>
        <s v="Oscar Tshiebwe"/>
        <s v="Cam Spencer"/>
        <s v="Jalen Hood-Schifino"/>
        <s v="Cam Reddish"/>
        <s v="Johnny Furphy"/>
        <s v="Maxi Kleber"/>
        <s v="Pat Spencer"/>
        <s v="Jericho Sims"/>
        <s v="Jordan McLaughlin"/>
        <s v="Trey Jemison"/>
        <s v="Reece Beekman"/>
        <s v="Christian Koloko"/>
        <s v="Mitchell Robinson"/>
        <s v="Dru Smith"/>
        <s v="Lester Quiñones"/>
        <s v="Elfrid Payton"/>
        <s v="Damion Lee"/>
        <s v="Jordan Walsh"/>
        <s v="Tyler Kolek"/>
        <s v="Johnny Davis"/>
        <s v="MarJon Beauchamp"/>
        <s v="Jaylen Martin"/>
        <s v="Kobe Brown"/>
        <s v="Alex Reese"/>
        <s v="Moses Brown"/>
        <s v="Lamar Stevens"/>
        <s v="Alex Len"/>
        <s v="JT Thor"/>
        <s v="Tristan Thompson"/>
        <s v="Marcus Bagley"/>
        <s v="Jaylen Nowell"/>
        <s v="Tyler Smith"/>
        <s v="Adam Flagler"/>
        <s v="Jeenathan Williams"/>
        <s v="Bronny James"/>
        <s v="De'Anthony Melton"/>
        <s v="Tony Bradley"/>
        <s v="Markelle Fultz"/>
        <s v="Cole Swider"/>
        <s v="Bruno Fernando"/>
        <s v="Dario Šarić"/>
        <s v="Markieff Morris"/>
        <s v="Tyson Etienne"/>
        <s v="Killian Hayes"/>
        <s v="Drew Peterson"/>
        <s v="Kobe Bufkin"/>
        <s v="Garrett Temple"/>
        <s v="Chuma Okeke"/>
        <s v="Patrick Baldwin Jr."/>
        <s v="Oshae Brissett"/>
        <s v="Ariel Hukporti"/>
        <s v="Enrique Freeman"/>
        <s v="Kevin Knox"/>
        <s v="Keshad Johnson"/>
        <s v="Daeqwon Plowden"/>
        <s v="Jaylen Sims"/>
        <s v="Pete Nance"/>
        <s v="Emoni Bates"/>
        <s v="Chris Duarte"/>
        <s v="Alex Ducas"/>
        <s v="Yuki Kawamura"/>
        <s v="Nae'Qwan Tomlin"/>
        <s v="Isaiah Jackson"/>
        <s v="TyTy Washington Jr."/>
        <s v="Xavier Tillman Sr."/>
        <s v="Kylor Kelley"/>
        <s v="JD Davison"/>
        <s v="PJ Hall"/>
        <s v="Trey Alexander"/>
        <s v="Elijah Harkless"/>
        <s v="Josh Richardson"/>
        <s v="Sidy Cissoko"/>
        <s v="Pacome Dadiet"/>
        <s v="RayJ Dennis"/>
        <s v="Chris Livingston"/>
        <s v="Josh Christopher"/>
        <s v="Marcus Garrett"/>
        <s v="Matt Ryan"/>
        <s v="Spencer Jones"/>
        <s v="Vlatko Čančar"/>
        <s v="N'Faly Dante"/>
        <s v="Jazian Gortman"/>
        <s v="Jae Crowder"/>
        <s v="Mason Jones"/>
        <s v="Jacob Toppin"/>
        <s v="Jackson Rowe"/>
        <s v="E.J. Liddell"/>
        <s v="Leonard Miller"/>
        <s v="Cam Christie"/>
        <s v="Justin Minaya"/>
        <s v="Jamaree Bouyea"/>
        <s v="David Duke Jr."/>
        <s v="Malachi Flynn"/>
        <s v="Joe Ingles"/>
        <s v="Bobi Klintman"/>
        <s v="Stanley Umude"/>
        <s v="Taylor Hendricks"/>
        <s v="Jack McVeigh"/>
        <s v="Tolu Smith"/>
        <s v="Armel Traoré"/>
        <s v="Isaiah Crawford"/>
        <s v="Bryce McGowens"/>
        <s v="Luke Travers"/>
        <s v="Trentyn Flowers"/>
        <s v="Jahmir Young"/>
        <s v="Emanuel Miller"/>
        <s v="Jalen Bridges"/>
        <s v="Liam Robbins"/>
        <s v="P.J. Tucker"/>
        <s v="James Johnson"/>
        <s v="Adama Sanogo"/>
        <s v="Anton Watson"/>
        <s v="Phillip Wheeler"/>
        <s v="PJ Dozier"/>
        <s v="Daniss Jenkins"/>
        <s v="Miles Norris"/>
        <s v="Kevin McCullar Jr."/>
        <s v="Isaiah Mobley"/>
        <s v="Taze Moore"/>
        <s v="James Wiseman"/>
        <s v="Ulrich Chomche"/>
        <s v="Skal Labissière"/>
        <s v="Alondes Williams"/>
        <s v="Ron Harper Jr."/>
        <s v="Harrison Ingram"/>
        <s v="D.J. Carton"/>
        <s v="Cui Yongxi"/>
        <s v="Braxton Key"/>
        <s v="Tristen Newton"/>
        <s v="Quincy Olivari"/>
        <s v="Yuri Collins"/>
        <s v="Malevy Leons"/>
        <s v="Daishen Nix"/>
        <s v="Terence Davis"/>
        <s v="Jesse Edwards"/>
        <s v="Mac McClung"/>
        <s v="Jalen McDaniels"/>
        <s v="Riley Minix"/>
        <s v="Jahlil Okafor"/>
        <s v="Zyon Pullin"/>
        <s v="Isaiah Stevens"/>
        <s v="Terry Taylor"/>
        <m/>
      </sharedItems>
    </cacheField>
    <cacheField name="Age" numFmtId="0">
      <sharedItems containsString="0" containsBlank="1" containsNumber="1" containsInteger="1" minValue="19" maxValue="40"/>
    </cacheField>
    <cacheField name="Team" numFmtId="0">
      <sharedItems containsBlank="1"/>
    </cacheField>
    <cacheField name="Position" numFmtId="0">
      <sharedItems containsBlank="1"/>
    </cacheField>
    <cacheField name="Games" numFmtId="0">
      <sharedItems containsString="0" containsBlank="1" containsNumber="1" containsInteger="1" minValue="1" maxValue="82"/>
    </cacheField>
    <cacheField name="Games Started" numFmtId="0">
      <sharedItems containsString="0" containsBlank="1" containsNumber="1" containsInteger="1" minValue="0" maxValue="82"/>
    </cacheField>
    <cacheField name="Mins Played" numFmtId="0">
      <sharedItems containsString="0" containsBlank="1" containsNumber="1" containsInteger="1" minValue="2" maxValue="3036"/>
    </cacheField>
    <cacheField name="Field Goals" numFmtId="0">
      <sharedItems containsString="0" containsBlank="1" containsNumber="1" containsInteger="1" minValue="0" maxValue="860"/>
    </cacheField>
    <cacheField name="Field Goals Attempted" numFmtId="0">
      <sharedItems containsString="0" containsBlank="1" containsNumber="1" containsInteger="1" minValue="0" maxValue="1656"/>
    </cacheField>
    <cacheField name="Field Goal Percentage" numFmtId="0">
      <sharedItems containsString="0" containsBlank="1" containsNumber="1" minValue="0" maxValue="1"/>
    </cacheField>
    <cacheField name="3-Point Field Goals" numFmtId="0">
      <sharedItems containsString="0" containsBlank="1" containsNumber="1" containsInteger="1" minValue="0" maxValue="320"/>
    </cacheField>
    <cacheField name="3-Point Field Goal Attempts" numFmtId="0">
      <sharedItems containsString="0" containsBlank="1" containsNumber="1" containsInteger="1" minValue="0" maxValue="811"/>
    </cacheField>
    <cacheField name="3-Point Field Goal Percentage" numFmtId="0">
      <sharedItems containsString="0" containsBlank="1" containsNumber="1" minValue="0" maxValue="1"/>
    </cacheField>
    <cacheField name="2-Point Field Goals" numFmtId="0">
      <sharedItems containsString="0" containsBlank="1" containsNumber="1" containsInteger="1" minValue="0" maxValue="779"/>
    </cacheField>
    <cacheField name="2-Point Field Goal Attempts" numFmtId="0">
      <sharedItems containsString="0" containsBlank="1" containsNumber="1" containsInteger="1" minValue="0" maxValue="1256"/>
    </cacheField>
    <cacheField name="2-Point Field Goal Percentage" numFmtId="0">
      <sharedItems containsString="0" containsBlank="1" containsNumber="1" minValue="0" maxValue="1"/>
    </cacheField>
    <cacheField name="Effective Field Goal Percentage" numFmtId="0">
      <sharedItems containsString="0" containsBlank="1" containsNumber="1" minValue="0" maxValue="1.5"/>
    </cacheField>
    <cacheField name="Free Throws" numFmtId="0">
      <sharedItems containsString="0" containsBlank="1" containsNumber="1" containsInteger="1" minValue="0" maxValue="601"/>
    </cacheField>
    <cacheField name="Free Throw Attempts" numFmtId="0">
      <sharedItems containsString="0" containsBlank="1" containsNumber="1" containsInteger="1" minValue="0" maxValue="707"/>
    </cacheField>
    <cacheField name="Free Throw Percentage" numFmtId="0">
      <sharedItems containsString="0" containsBlank="1" containsNumber="1" minValue="0" maxValue="1"/>
    </cacheField>
    <cacheField name="Offensive Rebounds" numFmtId="0">
      <sharedItems containsString="0" containsBlank="1" containsNumber="1" containsInteger="1" minValue="0" maxValue="300"/>
    </cacheField>
    <cacheField name="Defensive Rebounds" numFmtId="0">
      <sharedItems containsString="0" containsBlank="1" containsNumber="1" containsInteger="1" minValue="0" maxValue="710"/>
    </cacheField>
    <cacheField name="Total Rebounds" numFmtId="0">
      <sharedItems containsString="0" containsBlank="1" containsNumber="1" containsInteger="1" minValue="0" maxValue="1010"/>
    </cacheField>
    <cacheField name="Assists" numFmtId="0">
      <sharedItems containsString="0" containsBlank="1" containsNumber="1" containsInteger="1" minValue="0" maxValue="880"/>
    </cacheField>
    <cacheField name="Steals" numFmtId="0">
      <sharedItems containsString="0" containsBlank="1" containsNumber="1" containsInteger="1" minValue="0" maxValue="229"/>
    </cacheField>
    <cacheField name="Blocks" numFmtId="0">
      <sharedItems containsString="0" containsBlank="1" containsNumber="1" containsInteger="1" minValue="0" maxValue="176"/>
    </cacheField>
    <cacheField name="Turnovers" numFmtId="0">
      <sharedItems containsString="0" containsBlank="1" containsNumber="1" containsInteger="1" minValue="0" maxValue="355"/>
    </cacheField>
    <cacheField name="Personal Fouls" numFmtId="0">
      <sharedItems containsString="0" containsBlank="1" containsNumber="1" containsInteger="1" minValue="0" maxValue="257"/>
    </cacheField>
    <cacheField name="Points" numFmtId="0">
      <sharedItems containsString="0" containsBlank="1" containsNumber="1" containsInteger="1" minValue="0" maxValue="2484"/>
    </cacheField>
    <cacheField name="Trp-Dbl" numFmtId="0">
      <sharedItems containsString="0" containsBlank="1" containsNumber="1" containsInteger="1" minValue="0" maxValue="34"/>
    </cacheField>
    <cacheField name="Awards" numFmtId="0">
      <sharedItems containsBlank="1"/>
    </cacheField>
    <cacheField name="Player-additional" numFmtId="0">
      <sharedItems containsBlank="1"/>
    </cacheField>
    <cacheField name="Points Per Min" numFmtId="0">
      <sharedItems containsString="0" containsBlank="1" containsNumber="1" minValue="0" maxValue="1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DeLeeuw-Tanchyk" refreshedDate="45884.974167361113" createdVersion="8" refreshedVersion="8" minRefreshableVersion="3" recordCount="736" xr:uid="{226A673E-CE0F-4C5E-8871-C46466A0BA88}">
  <cacheSource type="worksheet">
    <worksheetSource ref="A1:AI1048576" sheet="Raw Dataset"/>
  </cacheSource>
  <cacheFields count="35">
    <cacheField name="Rank" numFmtId="0">
      <sharedItems containsString="0" containsBlank="1" containsNumber="1" containsInteger="1" minValue="1" maxValue="569"/>
    </cacheField>
    <cacheField name="Player" numFmtId="0">
      <sharedItems containsBlank="1" count="570">
        <s v="Shai Gilgeous-Alexander"/>
        <s v="Anthony Edwards"/>
        <s v="Nikola Jokić"/>
        <s v="Giannis Antetokounmpo"/>
        <s v="Jayson Tatum"/>
        <s v="Devin Booker"/>
        <s v="Trae Young"/>
        <s v="Tyler Herro"/>
        <s v="Cade Cunningham"/>
        <s v="James Harden"/>
        <s v="Karl-Anthony Towns"/>
        <s v="Zach LaVine"/>
        <s v="Jalen Green"/>
        <s v="Stephen Curry"/>
        <s v="DeMar DeRozan"/>
        <s v="LeBron James"/>
        <s v="Donovan Mitchell"/>
        <s v="Jalen Brunson"/>
        <s v="Kevin Durant"/>
        <s v="Jaren Jackson Jr."/>
        <s v="Pascal Siakam"/>
        <s v="Darius Garland"/>
        <s v="Coby White"/>
        <s v="Jalen Williams"/>
        <s v="Austin Reaves"/>
        <s v="De'Aaron Fox"/>
        <s v="Alperen Şengün"/>
        <s v="Franz Wagner"/>
        <s v="Damian Lillard"/>
        <s v="Mikal Bridges"/>
        <s v="Jamal Murray"/>
        <s v="Bam Adebayo"/>
        <s v="Luka Dončić"/>
        <s v="Jaylen Brown"/>
        <s v="Michael Porter Jr."/>
        <s v="Jordan Poole"/>
        <s v="Tyrese Maxey"/>
        <s v="Tyrese Haliburton"/>
        <s v="Nikola Vučević"/>
        <s v="Anfernee Simons"/>
        <s v="Ivica Zubac"/>
        <s v="Domantas Sabonis"/>
        <s v="Malik Beasley"/>
        <s v="Shaedon Sharpe"/>
        <s v="OG Anunoby"/>
        <s v="Desmond Bane"/>
        <s v="Evan Mobley"/>
        <s v="Norman Powell"/>
        <s v="Miles Bridges"/>
        <s v="Julius Randle"/>
        <s v="Anthony Davis"/>
        <s v="Scottie Barnes"/>
        <s v="Derrick White"/>
        <s v="Kyrie Irving"/>
        <s v="RJ Barrett"/>
        <s v="Deni Avdija"/>
        <s v="Christian Braun"/>
        <s v="Paolo Banchero"/>
        <s v="Stephon Castle"/>
        <s v="LaMelo Ball"/>
        <s v="CJ McCollum"/>
        <s v="Ja Morant"/>
        <s v="Collin Sexton"/>
        <s v="Bennedict Mathurin"/>
        <s v="Payton Pritchard"/>
        <s v="Naz Reid"/>
        <s v="Keyonte George"/>
        <s v="Trey Murphy III"/>
        <s v="Myles Turner"/>
        <s v="Malik Monk"/>
        <s v="Victor Wembanyama"/>
        <s v="Jarrett Allen"/>
        <s v="Quentin Grimes"/>
        <s v="De'Andre Hunter"/>
        <s v="Andrew Wiggins"/>
        <s v="Dyson Daniels"/>
        <s v="Cameron Johnson"/>
        <s v="Dillon Brooks"/>
        <s v="Josh Hart"/>
        <s v="Brook Lopez"/>
        <s v="Devin Vassell"/>
        <s v="Josh Giddey"/>
        <s v="Harrison Barnes"/>
        <s v="Klay Thompson"/>
        <s v="Tobias Harris"/>
        <s v="Jaden McDaniels"/>
        <s v="Russell Westbrook"/>
        <s v="Onyeka Okongwu"/>
        <s v="Dennis Schröder"/>
        <s v="Keldon Johnson"/>
        <s v="Amen Thompson"/>
        <s v="Jimmy Butler"/>
        <s v="Kyle Kuzma"/>
        <s v="Keegan Murray"/>
        <s v="Zaccharie Risacher"/>
        <s v="Jalen Duren"/>
        <s v="Naji Marshall"/>
        <s v="Aaron Wiggins"/>
        <s v="Buddy Hield"/>
        <s v="Kelly Oubre Jr."/>
        <s v="Bradley Beal"/>
        <s v="Lauri Markkanen"/>
        <s v="Toumani Camara"/>
        <s v="Ty Jerome"/>
        <s v="Spencer Dinwiddie"/>
        <s v="Alex Sarr"/>
        <s v="Rudy Gobert"/>
        <s v="Tim Hardaway Jr."/>
        <s v="Fred VanVleet"/>
        <s v="Jonas Valančiūnas"/>
        <s v="Keon Johnson"/>
        <s v="Scoot Henderson"/>
        <s v="P.J. Washington"/>
        <s v="Obi Toppin"/>
        <s v="Tyus Jones"/>
        <s v="Jakob Poeltl"/>
        <s v="Gary Trent Jr."/>
        <s v="Jaylen Wells"/>
        <s v="Kristaps Porziņģis"/>
        <s v="Duncan Robinson"/>
        <s v="Julian Champagnie"/>
        <s v="Santi Aldama"/>
        <s v="Bub Carrington"/>
        <s v="Kawhi Leonard"/>
        <s v="Georges Niang"/>
        <s v="Derrick Jones Jr."/>
        <s v="Scotty Pippen Jr."/>
        <s v="Gradey Dick"/>
        <s v="Caris LeVert"/>
        <s v="Rui Hachimura"/>
        <s v="Nickeil Alexander-Walker"/>
        <s v="Brice Sensabaugh"/>
        <s v="Kevin Porter Jr."/>
        <s v="Guerschon Yabusele"/>
        <s v="John Collins"/>
        <s v="Isaiah Joe"/>
        <s v="Jalen Wilson"/>
        <s v="Max Christie"/>
        <s v="Aaron Gordon"/>
        <s v="Brandin Podziemski"/>
        <s v="Zion Williamson"/>
        <s v="Anthony Black"/>
        <s v="D'Angelo Russell"/>
        <s v="Bilal Coulibaly"/>
        <s v="Nic Claxton"/>
        <s v="Moses Moody"/>
        <s v="Donte DiVincenzo"/>
        <s v="Chris Paul"/>
        <s v="T.J. McConnell"/>
        <s v="Luguentz Dort"/>
        <s v="Jonathan Kuminga"/>
        <s v="Dalton Knecht"/>
        <s v="Corey Kispert"/>
        <s v="Daniel Gafford"/>
        <s v="Jabari Smith Jr."/>
        <s v="Amir Coffey"/>
        <s v="Kyle Filipowski"/>
        <s v="Matas Buzelis"/>
        <s v="Tari Eason"/>
        <s v="Jrue Holiday"/>
        <s v="Kevin Huerter"/>
        <s v="Grayson Allen"/>
        <s v="Jalen Johnson"/>
        <s v="Royce O'Neale"/>
        <s v="Bobby Portis"/>
        <s v="Terry Rozier"/>
        <s v="Jerami Grant"/>
        <s v="Kentavious Caldwell-Pope"/>
        <s v="Mark Williams"/>
        <s v="Ochai Agbaji"/>
        <s v="Keon Ellis"/>
        <s v="Paul George"/>
        <s v="Yves Missi"/>
        <s v="Taurean Prince"/>
        <s v="Andrew Nembhard"/>
        <s v="Walker Kessler"/>
        <s v="Isaiah Hartenstein"/>
        <s v="Ziaire Williams"/>
        <s v="Cole Anthony"/>
        <s v="Wendell Carter Jr."/>
        <s v="Jeremy Sochan"/>
        <s v="Isaiah Collier"/>
        <s v="Draymond Green"/>
        <s v="Miles McBride"/>
        <s v="Zach Edey"/>
        <s v="Sam Hauser"/>
        <s v="Jordan Hawkins"/>
        <s v="Jordan Clarkson"/>
        <s v="Cam Thomas"/>
        <s v="Kel'el Ware"/>
        <s v="Ausar Thompson"/>
        <s v="Nick Smith Jr."/>
        <s v="Kyshawn George"/>
        <s v="Julian Strawther"/>
        <s v="Davion Mitchell"/>
        <s v="Bogdan Bogdanović"/>
        <s v="Mike Conley"/>
        <s v="Jose Alvarado"/>
        <s v="Deandre Ayton"/>
        <s v="Luke Kennard"/>
        <s v="Johnny Juzang"/>
        <s v="Jaime Jaquez Jr."/>
        <s v="Brandon Miller"/>
        <s v="Cason Wallace"/>
        <s v="Jalen Suggs"/>
        <s v="Ayo Dosunmu"/>
        <s v="Patrick Williams"/>
        <s v="Immanuel Quickley"/>
        <s v="Dalano Banton"/>
        <s v="Peyton Watson"/>
        <s v="Dorian Finney-Smith"/>
        <s v="Justin Champagnie"/>
        <s v="Dejounte Murray"/>
        <s v="A.J. Green"/>
        <s v="Aaron Nesmith"/>
        <s v="Jared Butler"/>
        <s v="Al Horford"/>
        <s v="Brandon Clarke"/>
        <s v="Tristan Da Silva"/>
        <s v="Jamal Shead"/>
        <s v="Ricky Council IV"/>
        <s v="Nick Richards"/>
        <s v="Jaden Ivey"/>
        <s v="Jalen Smith"/>
        <s v="Tyrese Martin"/>
        <s v="Ron Holland"/>
        <s v="Terance Mann"/>
        <s v="Ryan Dunn"/>
        <s v="Sam Merrill"/>
        <s v="Josh Green"/>
        <s v="Goga Bitadze"/>
        <s v="Chris Boucher"/>
        <s v="Cameron Payne"/>
        <s v="Jaden Hardy"/>
        <s v="Nikola Jović"/>
        <s v="Clint Capela"/>
        <s v="Chet Holmgren"/>
        <s v="Haywood Highsmith"/>
        <s v="Cam Whitmore"/>
        <s v="Kris Dunn"/>
        <s v="Max Strus"/>
        <s v="Jarace Walker"/>
        <s v="Gabe Vincent"/>
        <s v="Jake LaRavia"/>
        <s v="Jusuf Nurkić"/>
        <s v="Joel Embiid"/>
        <s v="Trey Lyles"/>
        <s v="Trendon Watford"/>
        <s v="Ja'Kobe Walter"/>
        <s v="Brandon Boston Jr."/>
        <s v="Simone Fontecchio"/>
        <s v="Justin Edwards"/>
        <s v="Seth Curry"/>
        <s v="Luke Kornet"/>
        <s v="Khris Middleton"/>
        <s v="Jay Huff"/>
        <s v="Donovan Clingan"/>
        <s v="Kenrich Williams"/>
        <s v="Isaiah Stewart"/>
        <s v="Thomas Bryant"/>
        <s v="Noah Clowney"/>
        <s v="Jamison Battle"/>
        <s v="Jeremiah Robinson-Earl"/>
        <s v="Vit Krejci"/>
        <s v="Trayce Jackson-Davis"/>
        <s v="Zach Collins"/>
        <s v="Moussa Diabaté"/>
        <s v="Brandon Ingram"/>
        <s v="Gary Payton II"/>
        <s v="Day'Ron Sharpe"/>
        <s v="Jonathan Mogbo"/>
        <s v="Moritz Wagner"/>
        <s v="Sandro Mamukelashvili"/>
        <s v="Kelly Olynyk"/>
        <s v="Jaxson Hayes"/>
        <s v="Alex Caruso"/>
        <s v="Jonathan Isaac"/>
        <s v="Precious Achiuwa"/>
        <s v="Talen Horton-Tucker"/>
        <s v="Marcus Sasser"/>
        <s v="Julian Phillips"/>
        <s v="Cody Martin"/>
        <s v="Kyle Anderson"/>
        <s v="Alec Burks"/>
        <s v="Caleb Martin"/>
        <s v="Garrison Mathews"/>
        <s v="Tidjane Salaün"/>
        <s v="Jared McCain"/>
        <s v="Ryan Rollins"/>
        <s v="Javonte Green"/>
        <s v="Kevon Looney"/>
        <s v="Aaron Holiday"/>
        <s v="Quinten Post"/>
        <s v="Bruce Brown"/>
        <s v="Adem Bona"/>
        <s v="Isaac Okoro"/>
        <s v="Svi Mykhailiuk"/>
        <s v="Mason Plumlee"/>
        <s v="Ben Sheppard"/>
        <s v="Tristan Vukcevic"/>
        <s v="Tre Jones"/>
        <s v="Dalen Terry"/>
        <s v="Karlo Matković"/>
        <s v="Dean Wade"/>
        <s v="DaQuan Jeffries"/>
        <s v="Shake Milton"/>
        <s v="Dereck Lively II"/>
        <s v="Nicolas Batum"/>
        <s v="Jabari Walker"/>
        <s v="Neemias Queta"/>
        <s v="Malcolm Brogdon"/>
        <s v="Antonio Reeves"/>
        <s v="Marcus Smart"/>
        <s v="Orlando Robinson"/>
        <s v="Andre Drummond"/>
        <s v="Kris Murray"/>
        <s v="Landry Shamet"/>
        <s v="Jeff Dowtin Jr."/>
        <s v="Josh Okogie"/>
        <s v="KJ Simpson"/>
        <s v="Drew Eubanks"/>
        <s v="Jaylin Williams"/>
        <s v="Brandon Williams"/>
        <s v="KJ Martin"/>
        <s v="Vasilije Micić"/>
        <s v="Lonzo Ball"/>
        <s v="Tosan Evbuomwan"/>
        <s v="Jett Howard"/>
        <s v="Eric Gordon"/>
        <s v="Lindy Waters III"/>
        <s v="Ben Simmons"/>
        <s v="Oso Ighodaro"/>
        <s v="Pelle Larsson"/>
        <s v="Lonnie Walker IV"/>
        <s v="Bol Bol"/>
        <s v="Caleb Houstan"/>
        <s v="A.J. Lawson"/>
        <s v="Malaki Branham"/>
        <s v="Ajay Mitchell"/>
        <s v="Monte Morris"/>
        <s v="Richaun Holmes"/>
        <s v="Andre Jackson Jr."/>
        <s v="Cody Williams"/>
        <s v="Reed Sheppard"/>
        <s v="Gui Santos"/>
        <s v="Steven Adams"/>
        <s v="AJ Johnson"/>
        <s v="Rob Dillingham"/>
        <s v="Blake Wesley"/>
        <s v="Pat Connaughton"/>
        <s v="GG Jackson II"/>
        <s v="DeAndre Jordan"/>
        <s v="Herbert Jones"/>
        <s v="Larry Nance Jr."/>
        <s v="Olivier-Maxence Prosper"/>
        <s v="Jock Landale"/>
        <s v="Jalen Pickett"/>
        <s v="Kai Jones"/>
        <s v="Mouhamed Gueye"/>
        <s v="Jamal Cain"/>
        <s v="Collin Gillespie"/>
        <s v="Duop Reath"/>
        <s v="Craig Porter Jr."/>
        <s v="Jae'Sean Tate"/>
        <s v="Zeke Nnaji"/>
        <s v="Paul Reed"/>
        <s v="Tre Mann"/>
        <s v="Vince Williams Jr."/>
        <s v="Cory Joseph"/>
        <s v="Dante Exum"/>
        <s v="Jeff Green"/>
        <s v="Kessler Edwards"/>
        <s v="Keaton Wallace"/>
        <s v="Jaylon Tyson"/>
        <s v="Grant Williams"/>
        <s v="Jaylen Clark"/>
        <s v="Quenton Jackson"/>
        <s v="Micah Potter"/>
        <s v="Daniel Theis"/>
        <s v="Jordan Goodwin"/>
        <s v="Charles Bassey"/>
        <s v="Colby Jones"/>
        <s v="Rayan Rupert"/>
        <s v="Jevon Carter"/>
        <s v="David Roddy"/>
        <s v="Jordan Miller"/>
        <s v="Trevelin Queen"/>
        <s v="Wendell Moore Jr."/>
        <s v="Bones Hyland"/>
        <s v="Dominick Barlow"/>
        <s v="Doug McDermott"/>
        <s v="Jarred Vanderbilt"/>
        <s v="Gary Harris"/>
        <s v="Bismack Biyombo"/>
        <s v="Keion Brooks Jr."/>
        <s v="Ousmane Dieng"/>
        <s v="Devin Carter"/>
        <s v="Luka Garza"/>
        <s v="Kyle Lowry"/>
        <s v="Terrence Shannon Jr."/>
        <s v="Mo Bamba"/>
        <s v="Reggie Jackson"/>
        <s v="Marvin Bagley III"/>
        <s v="Dillon Jones"/>
        <s v="Isaac Jones"/>
        <s v="Hunter Tyson"/>
        <s v="Anthony Gill"/>
        <s v="Delon Wright"/>
        <s v="Colin Castleton"/>
        <s v="Branden Carlson"/>
        <s v="Kevin Love"/>
        <s v="Isaiah Wong"/>
        <s v="Josh Minott"/>
        <s v="Jared Rhoden"/>
        <s v="Robert Williams"/>
        <s v="Maxwell Lewis"/>
        <s v="Dariq Whitehead"/>
        <s v="Dwight Powell"/>
        <s v="Baylor Scheierman"/>
        <s v="John Konchar"/>
        <s v="Matisse Thybulle"/>
        <s v="Patty Mills"/>
        <s v="Damion Baugh"/>
        <s v="Drew Timme"/>
        <s v="Jaden Springer"/>
        <s v="Torrey Craig"/>
        <s v="Taj Gibson"/>
        <s v="Oscar Tshiebwe"/>
        <s v="Cam Spencer"/>
        <s v="Jalen Hood-Schifino"/>
        <s v="Cam Reddish"/>
        <s v="Johnny Furphy"/>
        <s v="Maxi Kleber"/>
        <s v="Pat Spencer"/>
        <s v="Jericho Sims"/>
        <s v="Jordan McLaughlin"/>
        <s v="Trey Jemison"/>
        <s v="Reece Beekman"/>
        <s v="Christian Koloko"/>
        <s v="Mitchell Robinson"/>
        <s v="Dru Smith"/>
        <s v="Lester Quiñones"/>
        <s v="Elfrid Payton"/>
        <s v="Damion Lee"/>
        <s v="Jordan Walsh"/>
        <s v="Tyler Kolek"/>
        <s v="Johnny Davis"/>
        <s v="MarJon Beauchamp"/>
        <s v="Jaylen Martin"/>
        <s v="Kobe Brown"/>
        <s v="Alex Reese"/>
        <s v="Moses Brown"/>
        <s v="Lamar Stevens"/>
        <s v="Alex Len"/>
        <s v="JT Thor"/>
        <s v="Tristan Thompson"/>
        <s v="Marcus Bagley"/>
        <s v="Jaylen Nowell"/>
        <s v="Tyler Smith"/>
        <s v="Adam Flagler"/>
        <s v="Jeenathan Williams"/>
        <s v="Bronny James"/>
        <s v="De'Anthony Melton"/>
        <s v="Tony Bradley"/>
        <s v="Markelle Fultz"/>
        <s v="Cole Swider"/>
        <s v="Bruno Fernando"/>
        <s v="Dario Šarić"/>
        <s v="Markieff Morris"/>
        <s v="Tyson Etienne"/>
        <s v="Killian Hayes"/>
        <s v="Drew Peterson"/>
        <s v="Kobe Bufkin"/>
        <s v="Garrett Temple"/>
        <s v="Chuma Okeke"/>
        <s v="Patrick Baldwin Jr."/>
        <s v="Oshae Brissett"/>
        <s v="Ariel Hukporti"/>
        <s v="Enrique Freeman"/>
        <s v="Kevin Knox"/>
        <s v="Keshad Johnson"/>
        <s v="Daeqwon Plowden"/>
        <s v="Jaylen Sims"/>
        <s v="Pete Nance"/>
        <s v="Emoni Bates"/>
        <s v="Chris Duarte"/>
        <s v="Alex Ducas"/>
        <s v="Yuki Kawamura"/>
        <s v="Nae'Qwan Tomlin"/>
        <s v="Isaiah Jackson"/>
        <s v="TyTy Washington Jr."/>
        <s v="Xavier Tillman Sr."/>
        <s v="Kylor Kelley"/>
        <s v="JD Davison"/>
        <s v="PJ Hall"/>
        <s v="Trey Alexander"/>
        <s v="Elijah Harkless"/>
        <s v="Josh Richardson"/>
        <s v="Sidy Cissoko"/>
        <s v="Pacome Dadiet"/>
        <s v="RayJ Dennis"/>
        <s v="Chris Livingston"/>
        <s v="Josh Christopher"/>
        <s v="Marcus Garrett"/>
        <s v="Matt Ryan"/>
        <s v="Spencer Jones"/>
        <s v="Vlatko Čančar"/>
        <s v="N'Faly Dante"/>
        <s v="Jazian Gortman"/>
        <s v="Jae Crowder"/>
        <s v="Mason Jones"/>
        <s v="Jacob Toppin"/>
        <s v="Jackson Rowe"/>
        <s v="E.J. Liddell"/>
        <s v="Leonard Miller"/>
        <s v="Cam Christie"/>
        <s v="Justin Minaya"/>
        <s v="Jamaree Bouyea"/>
        <s v="David Duke Jr."/>
        <s v="Malachi Flynn"/>
        <s v="Joe Ingles"/>
        <s v="Bobi Klintman"/>
        <s v="Stanley Umude"/>
        <s v="Taylor Hendricks"/>
        <s v="Jack McVeigh"/>
        <s v="Tolu Smith"/>
        <s v="Armel Traoré"/>
        <s v="Isaiah Crawford"/>
        <s v="Bryce McGowens"/>
        <s v="Luke Travers"/>
        <s v="Trentyn Flowers"/>
        <s v="Jahmir Young"/>
        <s v="Emanuel Miller"/>
        <s v="Jalen Bridges"/>
        <s v="Liam Robbins"/>
        <s v="P.J. Tucker"/>
        <s v="James Johnson"/>
        <s v="Adama Sanogo"/>
        <s v="Anton Watson"/>
        <s v="Phillip Wheeler"/>
        <s v="PJ Dozier"/>
        <s v="Daniss Jenkins"/>
        <s v="Miles Norris"/>
        <s v="Kevin McCullar Jr."/>
        <s v="Isaiah Mobley"/>
        <s v="Taze Moore"/>
        <s v="James Wiseman"/>
        <s v="Ulrich Chomche"/>
        <s v="Skal Labissière"/>
        <s v="Alondes Williams"/>
        <s v="Ron Harper Jr."/>
        <s v="Harrison Ingram"/>
        <s v="D.J. Carton"/>
        <s v="Cui Yongxi"/>
        <s v="Braxton Key"/>
        <s v="Tristen Newton"/>
        <s v="Quincy Olivari"/>
        <s v="Yuri Collins"/>
        <s v="Malevy Leons"/>
        <s v="Daishen Nix"/>
        <s v="Terence Davis"/>
        <s v="Jesse Edwards"/>
        <s v="Mac McClung"/>
        <s v="Jalen McDaniels"/>
        <s v="Riley Minix"/>
        <s v="Jahlil Okafor"/>
        <s v="Zyon Pullin"/>
        <s v="Isaiah Stevens"/>
        <s v="Terry Taylor"/>
        <m/>
      </sharedItems>
    </cacheField>
    <cacheField name="Age" numFmtId="0">
      <sharedItems containsString="0" containsBlank="1" containsNumber="1" containsInteger="1" minValue="19" maxValue="40"/>
    </cacheField>
    <cacheField name="Team" numFmtId="0">
      <sharedItems containsBlank="1" count="33">
        <s v="OKC"/>
        <s v="MIN"/>
        <s v="DEN"/>
        <s v="MIL"/>
        <s v="BOS"/>
        <s v="PHO"/>
        <s v="ATL"/>
        <s v="MIA"/>
        <s v="DET"/>
        <s v="LAC"/>
        <s v="NYK"/>
        <s v="2TM"/>
        <s v="CHI"/>
        <s v="SAC"/>
        <s v="HOU"/>
        <s v="GSW"/>
        <s v="LAL"/>
        <s v="CLE"/>
        <s v="MEM"/>
        <s v="IND"/>
        <s v="SAS"/>
        <s v="ORL"/>
        <s v="DAL"/>
        <s v="WAS"/>
        <s v="PHI"/>
        <s v="POR"/>
        <s v="CHO"/>
        <s v="TOR"/>
        <s v="NOP"/>
        <s v="UTA"/>
        <s v="BRK"/>
        <s v="3TM"/>
        <m/>
      </sharedItems>
    </cacheField>
    <cacheField name="Position" numFmtId="0">
      <sharedItems containsBlank="1" count="6">
        <s v="PG"/>
        <s v="SG"/>
        <s v="C"/>
        <s v="PF"/>
        <s v="SF"/>
        <m/>
      </sharedItems>
    </cacheField>
    <cacheField name="Games" numFmtId="0">
      <sharedItems containsString="0" containsBlank="1" containsNumber="1" containsInteger="1" minValue="1" maxValue="82"/>
    </cacheField>
    <cacheField name="Games Started" numFmtId="0">
      <sharedItems containsString="0" containsBlank="1" containsNumber="1" containsInteger="1" minValue="0" maxValue="82"/>
    </cacheField>
    <cacheField name="Mins Played" numFmtId="0">
      <sharedItems containsString="0" containsBlank="1" containsNumber="1" containsInteger="1" minValue="2" maxValue="3036"/>
    </cacheField>
    <cacheField name="Field Goals" numFmtId="0">
      <sharedItems containsString="0" containsBlank="1" containsNumber="1" containsInteger="1" minValue="0" maxValue="860"/>
    </cacheField>
    <cacheField name="Field Goals Attempted" numFmtId="0">
      <sharedItems containsString="0" containsBlank="1" containsNumber="1" containsInteger="1" minValue="0" maxValue="1656"/>
    </cacheField>
    <cacheField name="Field Goal Percentage" numFmtId="0">
      <sharedItems containsString="0" containsBlank="1" containsNumber="1" minValue="0" maxValue="1"/>
    </cacheField>
    <cacheField name="3-Point Field Goals" numFmtId="0">
      <sharedItems containsString="0" containsBlank="1" containsNumber="1" containsInteger="1" minValue="0" maxValue="320"/>
    </cacheField>
    <cacheField name="3-Point Field Goal Attempts" numFmtId="0">
      <sharedItems containsString="0" containsBlank="1" containsNumber="1" containsInteger="1" minValue="0" maxValue="811"/>
    </cacheField>
    <cacheField name="3-Point Field Goal Percentage" numFmtId="0">
      <sharedItems containsString="0" containsBlank="1" containsNumber="1" minValue="0" maxValue="1"/>
    </cacheField>
    <cacheField name="2-Point Field Goals" numFmtId="0">
      <sharedItems containsString="0" containsBlank="1" containsNumber="1" containsInteger="1" minValue="0" maxValue="779"/>
    </cacheField>
    <cacheField name="2-Point Field Goal Attempts" numFmtId="0">
      <sharedItems containsString="0" containsBlank="1" containsNumber="1" containsInteger="1" minValue="0" maxValue="1256"/>
    </cacheField>
    <cacheField name="2-Point Field Goal Percentage" numFmtId="0">
      <sharedItems containsString="0" containsBlank="1" containsNumber="1" minValue="0" maxValue="1"/>
    </cacheField>
    <cacheField name="Effective Field Goal Percentage" numFmtId="0">
      <sharedItems containsString="0" containsBlank="1" containsNumber="1" minValue="0" maxValue="1.5"/>
    </cacheField>
    <cacheField name="Free Throws" numFmtId="0">
      <sharedItems containsString="0" containsBlank="1" containsNumber="1" containsInteger="1" minValue="0" maxValue="601"/>
    </cacheField>
    <cacheField name="Free Throw Attempts" numFmtId="0">
      <sharedItems containsString="0" containsBlank="1" containsNumber="1" containsInteger="1" minValue="0" maxValue="707"/>
    </cacheField>
    <cacheField name="Free Throw Percentage" numFmtId="0">
      <sharedItems containsString="0" containsBlank="1" containsNumber="1" minValue="0" maxValue="1"/>
    </cacheField>
    <cacheField name="Offensive Rebounds" numFmtId="0">
      <sharedItems containsString="0" containsBlank="1" containsNumber="1" containsInteger="1" minValue="0" maxValue="300"/>
    </cacheField>
    <cacheField name="Defensive Rebounds" numFmtId="0">
      <sharedItems containsString="0" containsBlank="1" containsNumber="1" containsInteger="1" minValue="0" maxValue="710"/>
    </cacheField>
    <cacheField name="Total Rebounds" numFmtId="0">
      <sharedItems containsString="0" containsBlank="1" containsNumber="1" containsInteger="1" minValue="0" maxValue="1010"/>
    </cacheField>
    <cacheField name="Assists" numFmtId="0">
      <sharedItems containsString="0" containsBlank="1" containsNumber="1" containsInteger="1" minValue="0" maxValue="880"/>
    </cacheField>
    <cacheField name="Steals" numFmtId="0">
      <sharedItems containsString="0" containsBlank="1" containsNumber="1" containsInteger="1" minValue="0" maxValue="229"/>
    </cacheField>
    <cacheField name="Blocks" numFmtId="0">
      <sharedItems containsString="0" containsBlank="1" containsNumber="1" containsInteger="1" minValue="0" maxValue="176"/>
    </cacheField>
    <cacheField name="Turnovers" numFmtId="0">
      <sharedItems containsString="0" containsBlank="1" containsNumber="1" containsInteger="1" minValue="0" maxValue="355"/>
    </cacheField>
    <cacheField name="Personal Fouls" numFmtId="0">
      <sharedItems containsString="0" containsBlank="1" containsNumber="1" containsInteger="1" minValue="0" maxValue="257"/>
    </cacheField>
    <cacheField name="Points" numFmtId="0">
      <sharedItems containsString="0" containsBlank="1" containsNumber="1" containsInteger="1" minValue="0" maxValue="2484"/>
    </cacheField>
    <cacheField name="Trp-Dbl" numFmtId="0">
      <sharedItems containsString="0" containsBlank="1" containsNumber="1" containsInteger="1" minValue="0" maxValue="34"/>
    </cacheField>
    <cacheField name="Awards" numFmtId="0">
      <sharedItems containsBlank="1"/>
    </cacheField>
    <cacheField name="Player-additional" numFmtId="0">
      <sharedItems containsBlank="1"/>
    </cacheField>
    <cacheField name="Points Per Min" numFmtId="0">
      <sharedItems containsString="0" containsBlank="1" containsNumber="1" minValue="0" maxValue="1.25"/>
    </cacheField>
    <cacheField name="Assists Per Turnover" numFmtId="0">
      <sharedItems containsString="0" containsBlank="1" containsNumb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DeLeeuw-Tanchyk" refreshedDate="45885.762096874998" createdVersion="8" refreshedVersion="8" minRefreshableVersion="3" recordCount="735" xr:uid="{D159C87C-3BF8-4D96-B685-E09CC6784C7A}">
  <cacheSource type="worksheet">
    <worksheetSource ref="A1:AI736" sheet="Raw Dataset"/>
  </cacheSource>
  <cacheFields count="35">
    <cacheField name="Rank" numFmtId="0">
      <sharedItems containsSemiMixedTypes="0" containsString="0" containsNumber="1" containsInteger="1" minValue="1" maxValue="569"/>
    </cacheField>
    <cacheField name="Player" numFmtId="0">
      <sharedItems/>
    </cacheField>
    <cacheField name="Age" numFmtId="0">
      <sharedItems containsSemiMixedTypes="0" containsString="0" containsNumber="1" containsInteger="1" minValue="19" maxValue="40"/>
    </cacheField>
    <cacheField name="Team" numFmtId="0">
      <sharedItems/>
    </cacheField>
    <cacheField name="Position" numFmtId="0">
      <sharedItems count="5">
        <s v="PG"/>
        <s v="SG"/>
        <s v="C"/>
        <s v="PF"/>
        <s v="SF"/>
      </sharedItems>
    </cacheField>
    <cacheField name="Games" numFmtId="0">
      <sharedItems containsSemiMixedTypes="0" containsString="0" containsNumber="1" containsInteger="1" minValue="1" maxValue="82"/>
    </cacheField>
    <cacheField name="Games Started" numFmtId="0">
      <sharedItems containsSemiMixedTypes="0" containsString="0" containsNumber="1" containsInteger="1" minValue="0" maxValue="82"/>
    </cacheField>
    <cacheField name="Mins Played" numFmtId="0">
      <sharedItems containsSemiMixedTypes="0" containsString="0" containsNumber="1" containsInteger="1" minValue="2" maxValue="3036"/>
    </cacheField>
    <cacheField name="Field Goals" numFmtId="0">
      <sharedItems containsSemiMixedTypes="0" containsString="0" containsNumber="1" containsInteger="1" minValue="0" maxValue="860"/>
    </cacheField>
    <cacheField name="Field Goals Attempted" numFmtId="0">
      <sharedItems containsSemiMixedTypes="0" containsString="0" containsNumber="1" containsInteger="1" minValue="0" maxValue="1656"/>
    </cacheField>
    <cacheField name="Field Goal Percentage" numFmtId="0">
      <sharedItems containsSemiMixedTypes="0" containsString="0" containsNumber="1" minValue="0" maxValue="1"/>
    </cacheField>
    <cacheField name="3-Point Field Goals" numFmtId="0">
      <sharedItems containsSemiMixedTypes="0" containsString="0" containsNumber="1" containsInteger="1" minValue="0" maxValue="320"/>
    </cacheField>
    <cacheField name="3-Point Field Goal Attempts" numFmtId="0">
      <sharedItems containsSemiMixedTypes="0" containsString="0" containsNumber="1" containsInteger="1" minValue="0" maxValue="811"/>
    </cacheField>
    <cacheField name="3-Point Field Goal Percentage" numFmtId="0">
      <sharedItems containsSemiMixedTypes="0" containsString="0" containsNumber="1" minValue="0" maxValue="1"/>
    </cacheField>
    <cacheField name="2-Point Field Goals" numFmtId="0">
      <sharedItems containsSemiMixedTypes="0" containsString="0" containsNumber="1" containsInteger="1" minValue="0" maxValue="779"/>
    </cacheField>
    <cacheField name="2-Point Field Goal Attempts" numFmtId="0">
      <sharedItems containsSemiMixedTypes="0" containsString="0" containsNumber="1" containsInteger="1" minValue="0" maxValue="1256"/>
    </cacheField>
    <cacheField name="2-Point Field Goal Percentage" numFmtId="0">
      <sharedItems containsSemiMixedTypes="0" containsString="0" containsNumber="1" minValue="0" maxValue="1"/>
    </cacheField>
    <cacheField name="Effective Field Goal Percentage" numFmtId="0">
      <sharedItems containsSemiMixedTypes="0" containsString="0" containsNumber="1" minValue="0" maxValue="1.5"/>
    </cacheField>
    <cacheField name="Free Throws" numFmtId="0">
      <sharedItems containsSemiMixedTypes="0" containsString="0" containsNumber="1" containsInteger="1" minValue="0" maxValue="601"/>
    </cacheField>
    <cacheField name="Free Throw Attempts" numFmtId="0">
      <sharedItems containsSemiMixedTypes="0" containsString="0" containsNumber="1" containsInteger="1" minValue="0" maxValue="707"/>
    </cacheField>
    <cacheField name="Free Throw Percentage" numFmtId="0">
      <sharedItems containsSemiMixedTypes="0" containsString="0" containsNumber="1" minValue="0" maxValue="1"/>
    </cacheField>
    <cacheField name="Offensive Rebounds" numFmtId="0">
      <sharedItems containsSemiMixedTypes="0" containsString="0" containsNumber="1" containsInteger="1" minValue="0" maxValue="300"/>
    </cacheField>
    <cacheField name="Defensive Rebounds" numFmtId="0">
      <sharedItems containsSemiMixedTypes="0" containsString="0" containsNumber="1" containsInteger="1" minValue="0" maxValue="710"/>
    </cacheField>
    <cacheField name="Total Rebounds" numFmtId="0">
      <sharedItems containsSemiMixedTypes="0" containsString="0" containsNumber="1" containsInteger="1" minValue="0" maxValue="1010"/>
    </cacheField>
    <cacheField name="Assists" numFmtId="0">
      <sharedItems containsSemiMixedTypes="0" containsString="0" containsNumber="1" containsInteger="1" minValue="0" maxValue="880"/>
    </cacheField>
    <cacheField name="Steals" numFmtId="0">
      <sharedItems containsSemiMixedTypes="0" containsString="0" containsNumber="1" containsInteger="1" minValue="0" maxValue="229"/>
    </cacheField>
    <cacheField name="Blocks" numFmtId="0">
      <sharedItems containsSemiMixedTypes="0" containsString="0" containsNumber="1" containsInteger="1" minValue="0" maxValue="176"/>
    </cacheField>
    <cacheField name="Turnovers" numFmtId="0">
      <sharedItems containsSemiMixedTypes="0" containsString="0" containsNumber="1" containsInteger="1" minValue="0" maxValue="355"/>
    </cacheField>
    <cacheField name="Personal Fouls" numFmtId="0">
      <sharedItems containsSemiMixedTypes="0" containsString="0" containsNumber="1" containsInteger="1" minValue="0" maxValue="257"/>
    </cacheField>
    <cacheField name="Points" numFmtId="0">
      <sharedItems containsSemiMixedTypes="0" containsString="0" containsNumber="1" containsInteger="1" minValue="0" maxValue="2484"/>
    </cacheField>
    <cacheField name="Trp-Dbl" numFmtId="0">
      <sharedItems containsSemiMixedTypes="0" containsString="0" containsNumber="1" containsInteger="1" minValue="0" maxValue="34"/>
    </cacheField>
    <cacheField name="Awards" numFmtId="0">
      <sharedItems containsBlank="1"/>
    </cacheField>
    <cacheField name="Player-additional" numFmtId="0">
      <sharedItems/>
    </cacheField>
    <cacheField name="Points Per Min" numFmtId="0">
      <sharedItems containsSemiMixedTypes="0" containsString="0" containsNumber="1" minValue="0" maxValue="1.25"/>
    </cacheField>
    <cacheField name="Assists Per Turnover" numFmtId="0">
      <sharedItems containsSemiMixedTypes="0" containsString="0" containsNumb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DeLeeuw-Tanchyk" refreshedDate="45885.85162627315" createdVersion="8" refreshedVersion="8" minRefreshableVersion="3" recordCount="736" xr:uid="{8A26F15B-0983-454F-99A7-4A8C30C4102B}">
  <cacheSource type="worksheet">
    <worksheetSource ref="A1:AJ1048576" sheet="Raw Dataset"/>
  </cacheSource>
  <cacheFields count="36">
    <cacheField name="Rank" numFmtId="0">
      <sharedItems containsString="0" containsBlank="1" containsNumber="1" containsInteger="1" minValue="1" maxValue="569"/>
    </cacheField>
    <cacheField name="Player" numFmtId="0">
      <sharedItems containsBlank="1"/>
    </cacheField>
    <cacheField name="Age" numFmtId="0">
      <sharedItems containsString="0" containsBlank="1" containsNumber="1" containsInteger="1" minValue="19" maxValue="40"/>
    </cacheField>
    <cacheField name="Team" numFmtId="0">
      <sharedItems containsBlank="1"/>
    </cacheField>
    <cacheField name="Position" numFmtId="0">
      <sharedItems containsBlank="1"/>
    </cacheField>
    <cacheField name="Games" numFmtId="0">
      <sharedItems containsString="0" containsBlank="1" containsNumber="1" containsInteger="1" minValue="1" maxValue="82"/>
    </cacheField>
    <cacheField name="Games Started" numFmtId="0">
      <sharedItems containsString="0" containsBlank="1" containsNumber="1" containsInteger="1" minValue="0" maxValue="82"/>
    </cacheField>
    <cacheField name="Mins Played" numFmtId="0">
      <sharedItems containsString="0" containsBlank="1" containsNumber="1" containsInteger="1" minValue="2" maxValue="3036"/>
    </cacheField>
    <cacheField name="Field Goals" numFmtId="0">
      <sharedItems containsString="0" containsBlank="1" containsNumber="1" containsInteger="1" minValue="0" maxValue="860"/>
    </cacheField>
    <cacheField name="Field Goals Attempted" numFmtId="0">
      <sharedItems containsString="0" containsBlank="1" containsNumber="1" containsInteger="1" minValue="0" maxValue="1656"/>
    </cacheField>
    <cacheField name="Field Goal Percentage" numFmtId="0">
      <sharedItems containsString="0" containsBlank="1" containsNumber="1" minValue="0" maxValue="1"/>
    </cacheField>
    <cacheField name="3-Point Field Goals" numFmtId="0">
      <sharedItems containsString="0" containsBlank="1" containsNumber="1" containsInteger="1" minValue="0" maxValue="320"/>
    </cacheField>
    <cacheField name="3-Point Field Goal Attempts" numFmtId="0">
      <sharedItems containsString="0" containsBlank="1" containsNumber="1" containsInteger="1" minValue="0" maxValue="811"/>
    </cacheField>
    <cacheField name="3-Point Field Goal Percentage" numFmtId="0">
      <sharedItems containsString="0" containsBlank="1" containsNumber="1" minValue="0" maxValue="1"/>
    </cacheField>
    <cacheField name="2-Point Field Goals" numFmtId="0">
      <sharedItems containsString="0" containsBlank="1" containsNumber="1" containsInteger="1" minValue="0" maxValue="779"/>
    </cacheField>
    <cacheField name="2-Point Field Goal Attempts" numFmtId="0">
      <sharedItems containsString="0" containsBlank="1" containsNumber="1" containsInteger="1" minValue="0" maxValue="1256"/>
    </cacheField>
    <cacheField name="2-Point Field Goal Percentage" numFmtId="0">
      <sharedItems containsString="0" containsBlank="1" containsNumber="1" minValue="0" maxValue="1"/>
    </cacheField>
    <cacheField name="Effective Field Goal Percentage" numFmtId="0">
      <sharedItems containsString="0" containsBlank="1" containsNumber="1" minValue="0" maxValue="1.5"/>
    </cacheField>
    <cacheField name="Free Throws" numFmtId="0">
      <sharedItems containsString="0" containsBlank="1" containsNumber="1" containsInteger="1" minValue="0" maxValue="601"/>
    </cacheField>
    <cacheField name="Free Throw Attempts" numFmtId="0">
      <sharedItems containsString="0" containsBlank="1" containsNumber="1" containsInteger="1" minValue="0" maxValue="707"/>
    </cacheField>
    <cacheField name="Free Throw Percentage" numFmtId="0">
      <sharedItems containsString="0" containsBlank="1" containsNumber="1" minValue="0" maxValue="1"/>
    </cacheField>
    <cacheField name="Offensive Rebounds" numFmtId="0">
      <sharedItems containsString="0" containsBlank="1" containsNumber="1" containsInteger="1" minValue="0" maxValue="300"/>
    </cacheField>
    <cacheField name="Defensive Rebounds" numFmtId="0">
      <sharedItems containsString="0" containsBlank="1" containsNumber="1" containsInteger="1" minValue="0" maxValue="710"/>
    </cacheField>
    <cacheField name="Total Rebounds" numFmtId="0">
      <sharedItems containsString="0" containsBlank="1" containsNumber="1" containsInteger="1" minValue="0" maxValue="1010"/>
    </cacheField>
    <cacheField name="Assists" numFmtId="0">
      <sharedItems containsString="0" containsBlank="1" containsNumber="1" containsInteger="1" minValue="0" maxValue="880"/>
    </cacheField>
    <cacheField name="Steals" numFmtId="0">
      <sharedItems containsString="0" containsBlank="1" containsNumber="1" containsInteger="1" minValue="0" maxValue="229"/>
    </cacheField>
    <cacheField name="Blocks" numFmtId="0">
      <sharedItems containsString="0" containsBlank="1" containsNumber="1" containsInteger="1" minValue="0" maxValue="176"/>
    </cacheField>
    <cacheField name="Turnovers" numFmtId="0">
      <sharedItems containsString="0" containsBlank="1" containsNumber="1" containsInteger="1" minValue="0" maxValue="355"/>
    </cacheField>
    <cacheField name="Personal Fouls" numFmtId="0">
      <sharedItems containsString="0" containsBlank="1" containsNumber="1" containsInteger="1" minValue="0" maxValue="257"/>
    </cacheField>
    <cacheField name="Points" numFmtId="0">
      <sharedItems containsString="0" containsBlank="1" containsNumber="1" containsInteger="1" minValue="0" maxValue="2484"/>
    </cacheField>
    <cacheField name="Trp-Dbl" numFmtId="0">
      <sharedItems containsString="0" containsBlank="1" containsNumber="1" containsInteger="1" minValue="0" maxValue="34"/>
    </cacheField>
    <cacheField name="Awards" numFmtId="0">
      <sharedItems containsBlank="1"/>
    </cacheField>
    <cacheField name="Player-additional" numFmtId="0">
      <sharedItems containsBlank="1"/>
    </cacheField>
    <cacheField name="Points Per Min" numFmtId="0">
      <sharedItems containsString="0" containsBlank="1" containsNumber="1" minValue="0" maxValue="1.25"/>
    </cacheField>
    <cacheField name="Assists Per Turnover" numFmtId="0">
      <sharedItems containsString="0" containsBlank="1" containsNumber="1" minValue="0" maxValue="11"/>
    </cacheField>
    <cacheField name="Turnovers Per Game" numFmtId="0">
      <sharedItems containsString="0" containsBlank="1" containsNumber="1" minValue="0" maxValue="4.67105263157894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n v="1"/>
    <x v="0"/>
    <n v="26"/>
    <s v="OKC"/>
    <s v="PG"/>
    <n v="76"/>
    <n v="76"/>
    <n v="2598"/>
    <n v="860"/>
    <n v="1656"/>
    <n v="0.51900000000000002"/>
    <n v="163"/>
    <n v="435"/>
    <n v="0.375"/>
    <n v="697"/>
    <n v="1221"/>
    <n v="0.57099999999999995"/>
    <n v="0.56899999999999995"/>
    <n v="601"/>
    <n v="669"/>
    <n v="0.89800000000000002"/>
    <n v="67"/>
    <n v="312"/>
    <n v="379"/>
    <n v="486"/>
    <n v="131"/>
    <n v="77"/>
    <n v="183"/>
    <n v="164"/>
    <n v="2484"/>
    <n v="0"/>
    <s v="MVP-1DPOY-10CPOY-8ASNBA1"/>
    <s v="gilgesh01"/>
  </r>
  <r>
    <n v="2"/>
    <x v="1"/>
    <n v="23"/>
    <s v="MIN"/>
    <s v="SG"/>
    <n v="79"/>
    <n v="79"/>
    <n v="2871"/>
    <n v="721"/>
    <n v="1612"/>
    <n v="0.44700000000000001"/>
    <n v="320"/>
    <n v="811"/>
    <n v="0.39500000000000002"/>
    <n v="401"/>
    <n v="801"/>
    <n v="0.501"/>
    <n v="0.54700000000000004"/>
    <n v="415"/>
    <n v="496"/>
    <n v="0.83699999999999997"/>
    <n v="61"/>
    <n v="389"/>
    <n v="450"/>
    <n v="359"/>
    <n v="91"/>
    <n v="51"/>
    <n v="249"/>
    <n v="150"/>
    <n v="2177"/>
    <n v="0"/>
    <s v="MVP-7CPOY-3ASNBA2"/>
    <s v="edwaran01"/>
  </r>
  <r>
    <n v="3"/>
    <x v="2"/>
    <n v="29"/>
    <s v="DEN"/>
    <s v="C"/>
    <n v="70"/>
    <n v="70"/>
    <n v="2571"/>
    <n v="786"/>
    <n v="1364"/>
    <n v="0.57599999999999996"/>
    <n v="138"/>
    <n v="331"/>
    <n v="0.41699999999999998"/>
    <n v="648"/>
    <n v="1033"/>
    <n v="0.627"/>
    <n v="0.627"/>
    <n v="361"/>
    <n v="451"/>
    <n v="0.8"/>
    <n v="200"/>
    <n v="692"/>
    <n v="892"/>
    <n v="716"/>
    <n v="127"/>
    <n v="45"/>
    <n v="230"/>
    <n v="160"/>
    <n v="2071"/>
    <n v="34"/>
    <s v="MVP-2CPOY-2ASNBA1"/>
    <s v="jokicni01"/>
  </r>
  <r>
    <n v="4"/>
    <x v="3"/>
    <n v="30"/>
    <s v="MIL"/>
    <s v="PF"/>
    <n v="67"/>
    <n v="67"/>
    <n v="2289"/>
    <n v="793"/>
    <n v="1319"/>
    <n v="0.60099999999999998"/>
    <n v="14"/>
    <n v="63"/>
    <n v="0.222"/>
    <n v="779"/>
    <n v="1256"/>
    <n v="0.62"/>
    <n v="0.60699999999999998"/>
    <n v="436"/>
    <n v="707"/>
    <n v="0.61699999999999999"/>
    <n v="147"/>
    <n v="651"/>
    <n v="798"/>
    <n v="433"/>
    <n v="58"/>
    <n v="78"/>
    <n v="206"/>
    <n v="155"/>
    <n v="2036"/>
    <n v="11"/>
    <s v="MVP-3DPOY-8ASNBA1"/>
    <s v="antetgi01"/>
  </r>
  <r>
    <n v="5"/>
    <x v="4"/>
    <n v="26"/>
    <s v="BOS"/>
    <s v="PF"/>
    <n v="72"/>
    <n v="72"/>
    <n v="2624"/>
    <n v="662"/>
    <n v="1465"/>
    <n v="0.45200000000000001"/>
    <n v="250"/>
    <n v="728"/>
    <n v="0.34300000000000003"/>
    <n v="412"/>
    <n v="737"/>
    <n v="0.55900000000000005"/>
    <n v="0.53700000000000003"/>
    <n v="358"/>
    <n v="440"/>
    <n v="0.81399999999999995"/>
    <n v="48"/>
    <n v="575"/>
    <n v="623"/>
    <n v="431"/>
    <n v="76"/>
    <n v="38"/>
    <n v="209"/>
    <n v="157"/>
    <n v="1932"/>
    <n v="2"/>
    <s v="MVP-4CPOY-10ASNBA1"/>
    <s v="tatumja01"/>
  </r>
  <r>
    <n v="6"/>
    <x v="5"/>
    <n v="28"/>
    <s v="PHO"/>
    <s v="SG"/>
    <n v="75"/>
    <n v="75"/>
    <n v="2795"/>
    <n v="654"/>
    <n v="1420"/>
    <n v="0.46100000000000002"/>
    <n v="183"/>
    <n v="551"/>
    <n v="0.33200000000000002"/>
    <n v="471"/>
    <n v="869"/>
    <n v="0.54200000000000004"/>
    <n v="0.52500000000000002"/>
    <n v="432"/>
    <n v="483"/>
    <n v="0.89400000000000002"/>
    <n v="76"/>
    <n v="229"/>
    <n v="305"/>
    <n v="529"/>
    <n v="67"/>
    <n v="16"/>
    <n v="220"/>
    <n v="198"/>
    <n v="1923"/>
    <n v="0"/>
    <m/>
    <s v="bookede01"/>
  </r>
  <r>
    <n v="7"/>
    <x v="6"/>
    <n v="26"/>
    <s v="ATL"/>
    <s v="PG"/>
    <n v="76"/>
    <n v="76"/>
    <n v="2739"/>
    <n v="566"/>
    <n v="1376"/>
    <n v="0.41099999999999998"/>
    <n v="218"/>
    <n v="642"/>
    <n v="0.34"/>
    <n v="348"/>
    <n v="734"/>
    <n v="0.47399999999999998"/>
    <n v="0.49099999999999999"/>
    <n v="491"/>
    <n v="561"/>
    <n v="0.875"/>
    <n v="36"/>
    <n v="200"/>
    <n v="236"/>
    <n v="880"/>
    <n v="91"/>
    <n v="12"/>
    <n v="355"/>
    <n v="145"/>
    <n v="1841"/>
    <n v="0"/>
    <s v="CPOY-4AS"/>
    <s v="youngtr01"/>
  </r>
  <r>
    <n v="8"/>
    <x v="7"/>
    <n v="25"/>
    <s v="MIA"/>
    <s v="SG"/>
    <n v="77"/>
    <n v="77"/>
    <n v="2725"/>
    <n v="651"/>
    <n v="1378"/>
    <n v="0.47199999999999998"/>
    <n v="251"/>
    <n v="670"/>
    <n v="0.375"/>
    <n v="400"/>
    <n v="708"/>
    <n v="0.56499999999999995"/>
    <n v="0.56299999999999994"/>
    <n v="287"/>
    <n v="327"/>
    <n v="0.878"/>
    <n v="35"/>
    <n v="364"/>
    <n v="399"/>
    <n v="424"/>
    <n v="69"/>
    <n v="17"/>
    <n v="198"/>
    <n v="85"/>
    <n v="1840"/>
    <n v="0"/>
    <s v="AS"/>
    <s v="herroty01"/>
  </r>
  <r>
    <n v="9"/>
    <x v="8"/>
    <n v="23"/>
    <s v="DET"/>
    <s v="PG"/>
    <n v="70"/>
    <n v="70"/>
    <n v="2452"/>
    <n v="684"/>
    <n v="1457"/>
    <n v="0.46899999999999997"/>
    <n v="149"/>
    <n v="418"/>
    <n v="0.35599999999999998"/>
    <n v="535"/>
    <n v="1039"/>
    <n v="0.51500000000000001"/>
    <n v="0.52100000000000002"/>
    <n v="313"/>
    <n v="370"/>
    <n v="0.84599999999999997"/>
    <n v="56"/>
    <n v="369"/>
    <n v="425"/>
    <n v="638"/>
    <n v="71"/>
    <n v="53"/>
    <n v="309"/>
    <n v="195"/>
    <n v="1830"/>
    <n v="9"/>
    <s v="MVP-7ASNBA3"/>
    <s v="cunnica01"/>
  </r>
  <r>
    <n v="10"/>
    <x v="9"/>
    <n v="35"/>
    <s v="LAC"/>
    <s v="PG"/>
    <n v="79"/>
    <n v="79"/>
    <n v="2789"/>
    <n v="531"/>
    <n v="1295"/>
    <n v="0.41"/>
    <n v="235"/>
    <n v="668"/>
    <n v="0.35199999999999998"/>
    <n v="296"/>
    <n v="627"/>
    <n v="0.47199999999999998"/>
    <n v="0.501"/>
    <n v="505"/>
    <n v="578"/>
    <n v="0.874"/>
    <n v="55"/>
    <n v="401"/>
    <n v="456"/>
    <n v="687"/>
    <n v="118"/>
    <n v="55"/>
    <n v="341"/>
    <n v="162"/>
    <n v="1802"/>
    <n v="3"/>
    <s v="MVP-10ASNBA3"/>
    <s v="hardeja01"/>
  </r>
  <r>
    <n v="11"/>
    <x v="10"/>
    <n v="29"/>
    <s v="NYK"/>
    <s v="C"/>
    <n v="72"/>
    <n v="72"/>
    <n v="2517"/>
    <n v="639"/>
    <n v="1215"/>
    <n v="0.52600000000000002"/>
    <n v="142"/>
    <n v="338"/>
    <n v="0.42"/>
    <n v="497"/>
    <n v="877"/>
    <n v="0.56699999999999995"/>
    <n v="0.58399999999999996"/>
    <n v="339"/>
    <n v="409"/>
    <n v="0.82899999999999996"/>
    <n v="212"/>
    <n v="708"/>
    <n v="920"/>
    <n v="222"/>
    <n v="71"/>
    <n v="50"/>
    <n v="192"/>
    <n v="249"/>
    <n v="1759"/>
    <n v="1"/>
    <s v="ASNBA3"/>
    <s v="townska01"/>
  </r>
  <r>
    <n v="12"/>
    <x v="11"/>
    <n v="29"/>
    <s v="2TM"/>
    <s v="SG"/>
    <n v="74"/>
    <n v="74"/>
    <n v="2602"/>
    <n v="625"/>
    <n v="1223"/>
    <n v="0.51100000000000001"/>
    <n v="239"/>
    <n v="536"/>
    <n v="0.44600000000000001"/>
    <n v="386"/>
    <n v="687"/>
    <n v="0.56200000000000006"/>
    <n v="0.60899999999999999"/>
    <n v="235"/>
    <n v="285"/>
    <n v="0.82499999999999996"/>
    <n v="22"/>
    <n v="293"/>
    <n v="315"/>
    <n v="310"/>
    <n v="58"/>
    <n v="12"/>
    <n v="208"/>
    <n v="121"/>
    <n v="1724"/>
    <n v="0"/>
    <m/>
    <s v="lavinza01"/>
  </r>
  <r>
    <n v="12"/>
    <x v="11"/>
    <n v="29"/>
    <s v="CHI"/>
    <s v="SF"/>
    <n v="42"/>
    <n v="42"/>
    <n v="1432"/>
    <n v="363"/>
    <n v="710"/>
    <n v="0.51100000000000001"/>
    <n v="136"/>
    <n v="305"/>
    <n v="0.44600000000000001"/>
    <n v="227"/>
    <n v="405"/>
    <n v="0.56000000000000005"/>
    <n v="0.60699999999999998"/>
    <n v="145"/>
    <n v="182"/>
    <n v="0.79700000000000004"/>
    <n v="12"/>
    <n v="190"/>
    <n v="202"/>
    <n v="189"/>
    <n v="39"/>
    <n v="10"/>
    <n v="121"/>
    <n v="64"/>
    <n v="1007"/>
    <n v="0"/>
    <m/>
    <s v="lavinza01"/>
  </r>
  <r>
    <n v="12"/>
    <x v="11"/>
    <n v="29"/>
    <s v="SAC"/>
    <s v="SG"/>
    <n v="32"/>
    <n v="32"/>
    <n v="1170"/>
    <n v="262"/>
    <n v="513"/>
    <n v="0.51100000000000001"/>
    <n v="103"/>
    <n v="231"/>
    <n v="0.44600000000000001"/>
    <n v="159"/>
    <n v="282"/>
    <n v="0.56399999999999995"/>
    <n v="0.61099999999999999"/>
    <n v="90"/>
    <n v="103"/>
    <n v="0.874"/>
    <n v="10"/>
    <n v="103"/>
    <n v="113"/>
    <n v="121"/>
    <n v="19"/>
    <n v="2"/>
    <n v="87"/>
    <n v="57"/>
    <n v="717"/>
    <n v="0"/>
    <m/>
    <s v="lavinza01"/>
  </r>
  <r>
    <n v="13"/>
    <x v="12"/>
    <n v="22"/>
    <s v="HOU"/>
    <s v="SG"/>
    <n v="82"/>
    <n v="82"/>
    <n v="2697"/>
    <n v="608"/>
    <n v="1437"/>
    <n v="0.42299999999999999"/>
    <n v="234"/>
    <n v="661"/>
    <n v="0.35399999999999998"/>
    <n v="374"/>
    <n v="776"/>
    <n v="0.48199999999999998"/>
    <n v="0.505"/>
    <n v="273"/>
    <n v="336"/>
    <n v="0.81299999999999994"/>
    <n v="45"/>
    <n v="332"/>
    <n v="377"/>
    <n v="282"/>
    <n v="71"/>
    <n v="27"/>
    <n v="203"/>
    <n v="127"/>
    <n v="1723"/>
    <n v="0"/>
    <m/>
    <s v="greenja05"/>
  </r>
  <r>
    <n v="14"/>
    <x v="13"/>
    <n v="36"/>
    <s v="GSW"/>
    <s v="PG"/>
    <n v="70"/>
    <n v="70"/>
    <n v="2252"/>
    <n v="564"/>
    <n v="1258"/>
    <n v="0.44800000000000001"/>
    <n v="311"/>
    <n v="784"/>
    <n v="0.39700000000000002"/>
    <n v="253"/>
    <n v="474"/>
    <n v="0.53400000000000003"/>
    <n v="0.57199999999999995"/>
    <n v="279"/>
    <n v="299"/>
    <n v="0.93300000000000005"/>
    <n v="40"/>
    <n v="270"/>
    <n v="310"/>
    <n v="421"/>
    <n v="80"/>
    <n v="30"/>
    <n v="200"/>
    <n v="95"/>
    <n v="1718"/>
    <n v="0"/>
    <s v="MVP-9CPOY-5ASNBA2"/>
    <s v="curryst01"/>
  </r>
  <r>
    <n v="15"/>
    <x v="14"/>
    <n v="35"/>
    <s v="SAC"/>
    <s v="SF"/>
    <n v="77"/>
    <n v="77"/>
    <n v="2768"/>
    <n v="624"/>
    <n v="1308"/>
    <n v="0.47699999999999998"/>
    <n v="84"/>
    <n v="256"/>
    <n v="0.32800000000000001"/>
    <n v="540"/>
    <n v="1052"/>
    <n v="0.51300000000000001"/>
    <n v="0.50900000000000001"/>
    <n v="378"/>
    <n v="441"/>
    <n v="0.85699999999999998"/>
    <n v="50"/>
    <n v="248"/>
    <n v="298"/>
    <n v="342"/>
    <n v="62"/>
    <n v="32"/>
    <n v="105"/>
    <n v="150"/>
    <n v="1710"/>
    <n v="0"/>
    <m/>
    <s v="derozde01"/>
  </r>
  <r>
    <n v="16"/>
    <x v="15"/>
    <n v="40"/>
    <s v="LAL"/>
    <s v="SF"/>
    <n v="70"/>
    <n v="70"/>
    <n v="2444"/>
    <n v="651"/>
    <n v="1270"/>
    <n v="0.51300000000000001"/>
    <n v="149"/>
    <n v="396"/>
    <n v="0.376"/>
    <n v="502"/>
    <n v="874"/>
    <n v="0.57399999999999995"/>
    <n v="0.57099999999999995"/>
    <n v="259"/>
    <n v="331"/>
    <n v="0.78200000000000003"/>
    <n v="72"/>
    <n v="474"/>
    <n v="546"/>
    <n v="575"/>
    <n v="70"/>
    <n v="39"/>
    <n v="260"/>
    <n v="99"/>
    <n v="1710"/>
    <n v="10"/>
    <s v="MVP-6CPOY-7ASNBA2"/>
    <s v="jamesle01"/>
  </r>
  <r>
    <n v="17"/>
    <x v="16"/>
    <n v="28"/>
    <s v="CLE"/>
    <s v="SG"/>
    <n v="71"/>
    <n v="71"/>
    <n v="2232"/>
    <n v="585"/>
    <n v="1320"/>
    <n v="0.443"/>
    <n v="233"/>
    <n v="633"/>
    <n v="0.36799999999999999"/>
    <n v="352"/>
    <n v="687"/>
    <n v="0.51200000000000001"/>
    <n v="0.53100000000000003"/>
    <n v="298"/>
    <n v="362"/>
    <n v="0.82299999999999995"/>
    <n v="57"/>
    <n v="265"/>
    <n v="322"/>
    <n v="354"/>
    <n v="95"/>
    <n v="17"/>
    <n v="149"/>
    <n v="140"/>
    <n v="1701"/>
    <n v="0"/>
    <s v="MVP-5CPOY-9ASNBA1"/>
    <s v="mitchdo01"/>
  </r>
  <r>
    <n v="18"/>
    <x v="17"/>
    <n v="28"/>
    <s v="NYK"/>
    <s v="PG"/>
    <n v="65"/>
    <n v="65"/>
    <n v="2301"/>
    <n v="585"/>
    <n v="1200"/>
    <n v="0.48799999999999999"/>
    <n v="152"/>
    <n v="397"/>
    <n v="0.38300000000000001"/>
    <n v="433"/>
    <n v="803"/>
    <n v="0.53900000000000003"/>
    <n v="0.55100000000000005"/>
    <n v="368"/>
    <n v="448"/>
    <n v="0.82099999999999995"/>
    <n v="27"/>
    <n v="160"/>
    <n v="187"/>
    <n v="475"/>
    <n v="60"/>
    <n v="8"/>
    <n v="164"/>
    <n v="138"/>
    <n v="1690"/>
    <n v="0"/>
    <s v="MVP-10CPOY-1ASNBA2"/>
    <s v="brunsja01"/>
  </r>
  <r>
    <n v="19"/>
    <x v="18"/>
    <n v="36"/>
    <s v="PHO"/>
    <s v="PF"/>
    <n v="62"/>
    <n v="62"/>
    <n v="2265"/>
    <n v="592"/>
    <n v="1124"/>
    <n v="0.52700000000000002"/>
    <n v="160"/>
    <n v="372"/>
    <n v="0.43"/>
    <n v="432"/>
    <n v="752"/>
    <n v="0.57399999999999995"/>
    <n v="0.59799999999999998"/>
    <n v="303"/>
    <n v="361"/>
    <n v="0.83899999999999997"/>
    <n v="23"/>
    <n v="351"/>
    <n v="374"/>
    <n v="263"/>
    <n v="50"/>
    <n v="77"/>
    <n v="190"/>
    <n v="104"/>
    <n v="1647"/>
    <n v="0"/>
    <s v="AS"/>
    <s v="duranke01"/>
  </r>
  <r>
    <n v="20"/>
    <x v="19"/>
    <n v="25"/>
    <s v="MEM"/>
    <s v="C"/>
    <n v="74"/>
    <n v="74"/>
    <n v="2207"/>
    <n v="592"/>
    <n v="1213"/>
    <n v="0.48799999999999999"/>
    <n v="146"/>
    <n v="389"/>
    <n v="0.375"/>
    <n v="446"/>
    <n v="824"/>
    <n v="0.54100000000000004"/>
    <n v="0.54800000000000004"/>
    <n v="311"/>
    <n v="398"/>
    <n v="0.78100000000000003"/>
    <n v="91"/>
    <n v="326"/>
    <n v="417"/>
    <n v="148"/>
    <n v="92"/>
    <n v="113"/>
    <n v="153"/>
    <n v="257"/>
    <n v="1641"/>
    <n v="0"/>
    <s v="DPOY-7ASDEF2"/>
    <s v="jacksja02"/>
  </r>
  <r>
    <n v="21"/>
    <x v="20"/>
    <n v="30"/>
    <s v="IND"/>
    <s v="PF"/>
    <n v="78"/>
    <n v="78"/>
    <n v="2548"/>
    <n v="613"/>
    <n v="1182"/>
    <n v="0.51900000000000002"/>
    <n v="126"/>
    <n v="324"/>
    <n v="0.38900000000000001"/>
    <n v="487"/>
    <n v="858"/>
    <n v="0.56799999999999995"/>
    <n v="0.57199999999999995"/>
    <n v="226"/>
    <n v="308"/>
    <n v="0.73399999999999999"/>
    <n v="133"/>
    <n v="407"/>
    <n v="540"/>
    <n v="263"/>
    <n v="70"/>
    <n v="42"/>
    <n v="109"/>
    <n v="189"/>
    <n v="1578"/>
    <n v="0"/>
    <s v="AS"/>
    <s v="siakapa01"/>
  </r>
  <r>
    <n v="22"/>
    <x v="21"/>
    <n v="25"/>
    <s v="CLE"/>
    <s v="PG"/>
    <n v="75"/>
    <n v="75"/>
    <n v="2301"/>
    <n v="554"/>
    <n v="1174"/>
    <n v="0.47199999999999998"/>
    <n v="212"/>
    <n v="529"/>
    <n v="0.40100000000000002"/>
    <n v="342"/>
    <n v="645"/>
    <n v="0.53"/>
    <n v="0.56200000000000006"/>
    <n v="224"/>
    <n v="255"/>
    <n v="0.878"/>
    <n v="47"/>
    <n v="167"/>
    <n v="214"/>
    <n v="506"/>
    <n v="91"/>
    <n v="11"/>
    <n v="189"/>
    <n v="143"/>
    <n v="1544"/>
    <n v="0"/>
    <s v="CPOY-6AS"/>
    <s v="garlada01"/>
  </r>
  <r>
    <n v="23"/>
    <x v="22"/>
    <n v="24"/>
    <s v="CHI"/>
    <s v="SG"/>
    <n v="74"/>
    <n v="73"/>
    <n v="2450"/>
    <n v="508"/>
    <n v="1121"/>
    <n v="0.45300000000000001"/>
    <n v="216"/>
    <n v="584"/>
    <n v="0.37"/>
    <n v="292"/>
    <n v="537"/>
    <n v="0.54400000000000004"/>
    <n v="0.55000000000000004"/>
    <n v="277"/>
    <n v="307"/>
    <n v="0.90200000000000002"/>
    <n v="25"/>
    <n v="248"/>
    <n v="273"/>
    <n v="330"/>
    <n v="69"/>
    <n v="16"/>
    <n v="177"/>
    <n v="154"/>
    <n v="1509"/>
    <n v="0"/>
    <m/>
    <s v="whiteco01"/>
  </r>
  <r>
    <n v="24"/>
    <x v="23"/>
    <n v="23"/>
    <s v="OKC"/>
    <s v="SG"/>
    <n v="69"/>
    <n v="69"/>
    <n v="2237"/>
    <n v="565"/>
    <n v="1168"/>
    <n v="0.48399999999999999"/>
    <n v="124"/>
    <n v="340"/>
    <n v="0.36499999999999999"/>
    <n v="441"/>
    <n v="828"/>
    <n v="0.53300000000000003"/>
    <n v="0.53700000000000003"/>
    <n v="236"/>
    <n v="299"/>
    <n v="0.78900000000000003"/>
    <n v="59"/>
    <n v="310"/>
    <n v="369"/>
    <n v="354"/>
    <n v="111"/>
    <n v="46"/>
    <n v="150"/>
    <n v="158"/>
    <n v="1490"/>
    <n v="0"/>
    <s v="ASNBA3DEF2"/>
    <s v="willija06"/>
  </r>
  <r>
    <n v="25"/>
    <x v="24"/>
    <n v="26"/>
    <s v="LAL"/>
    <s v="SG"/>
    <n v="73"/>
    <n v="73"/>
    <n v="2550"/>
    <n v="477"/>
    <n v="1037"/>
    <n v="0.46"/>
    <n v="200"/>
    <n v="531"/>
    <n v="0.377"/>
    <n v="277"/>
    <n v="506"/>
    <n v="0.54700000000000004"/>
    <n v="0.55600000000000005"/>
    <n v="321"/>
    <n v="366"/>
    <n v="0.877"/>
    <n v="61"/>
    <n v="268"/>
    <n v="329"/>
    <n v="421"/>
    <n v="81"/>
    <n v="22"/>
    <n v="177"/>
    <n v="151"/>
    <n v="1475"/>
    <n v="1"/>
    <m/>
    <s v="reaveau01"/>
  </r>
  <r>
    <n v="26"/>
    <x v="25"/>
    <n v="27"/>
    <s v="2TM"/>
    <s v="PG"/>
    <n v="62"/>
    <n v="62"/>
    <n v="2241"/>
    <n v="539"/>
    <n v="1163"/>
    <n v="0.46300000000000002"/>
    <n v="118"/>
    <n v="381"/>
    <n v="0.31"/>
    <n v="421"/>
    <n v="782"/>
    <n v="0.53800000000000003"/>
    <n v="0.51400000000000001"/>
    <n v="263"/>
    <n v="318"/>
    <n v="0.82699999999999996"/>
    <n v="54"/>
    <n v="244"/>
    <n v="298"/>
    <n v="392"/>
    <n v="91"/>
    <n v="25"/>
    <n v="174"/>
    <n v="164"/>
    <n v="1459"/>
    <n v="0"/>
    <m/>
    <s v="foxde01"/>
  </r>
  <r>
    <n v="26"/>
    <x v="25"/>
    <n v="27"/>
    <s v="SAC"/>
    <s v="PG"/>
    <n v="45"/>
    <n v="45"/>
    <n v="1663"/>
    <n v="414"/>
    <n v="883"/>
    <n v="0.46899999999999997"/>
    <n v="92"/>
    <n v="286"/>
    <n v="0.32200000000000001"/>
    <n v="322"/>
    <n v="597"/>
    <n v="0.53900000000000003"/>
    <n v="0.52100000000000002"/>
    <n v="204"/>
    <n v="246"/>
    <n v="0.82899999999999996"/>
    <n v="45"/>
    <n v="180"/>
    <n v="225"/>
    <n v="276"/>
    <n v="66"/>
    <n v="20"/>
    <n v="133"/>
    <n v="118"/>
    <n v="1124"/>
    <n v="0"/>
    <m/>
    <s v="foxde01"/>
  </r>
  <r>
    <n v="26"/>
    <x v="25"/>
    <n v="27"/>
    <s v="SAS"/>
    <s v="PG"/>
    <n v="17"/>
    <n v="17"/>
    <n v="578"/>
    <n v="125"/>
    <n v="280"/>
    <n v="0.44600000000000001"/>
    <n v="26"/>
    <n v="95"/>
    <n v="0.27400000000000002"/>
    <n v="99"/>
    <n v="185"/>
    <n v="0.53500000000000003"/>
    <n v="0.49299999999999999"/>
    <n v="59"/>
    <n v="72"/>
    <n v="0.81899999999999995"/>
    <n v="9"/>
    <n v="64"/>
    <n v="73"/>
    <n v="116"/>
    <n v="25"/>
    <n v="5"/>
    <n v="41"/>
    <n v="46"/>
    <n v="335"/>
    <n v="0"/>
    <m/>
    <s v="foxde01"/>
  </r>
  <r>
    <n v="27"/>
    <x v="26"/>
    <n v="22"/>
    <s v="HOU"/>
    <s v="C"/>
    <n v="76"/>
    <n v="76"/>
    <n v="2395"/>
    <n v="567"/>
    <n v="1143"/>
    <n v="0.496"/>
    <n v="21"/>
    <n v="90"/>
    <n v="0.23300000000000001"/>
    <n v="546"/>
    <n v="1053"/>
    <n v="0.51900000000000002"/>
    <n v="0.505"/>
    <n v="296"/>
    <n v="428"/>
    <n v="0.69199999999999995"/>
    <n v="262"/>
    <n v="524"/>
    <n v="786"/>
    <n v="372"/>
    <n v="84"/>
    <n v="61"/>
    <n v="194"/>
    <n v="209"/>
    <n v="1451"/>
    <n v="4"/>
    <s v="AS"/>
    <s v="sengual01"/>
  </r>
  <r>
    <n v="28"/>
    <x v="27"/>
    <n v="23"/>
    <s v="ORL"/>
    <s v="SF"/>
    <n v="60"/>
    <n v="60"/>
    <n v="2023"/>
    <n v="537"/>
    <n v="1161"/>
    <n v="0.46300000000000002"/>
    <n v="104"/>
    <n v="352"/>
    <n v="0.29499999999999998"/>
    <n v="433"/>
    <n v="809"/>
    <n v="0.53500000000000003"/>
    <n v="0.50700000000000001"/>
    <n v="271"/>
    <n v="311"/>
    <n v="0.871"/>
    <n v="56"/>
    <n v="286"/>
    <n v="342"/>
    <n v="284"/>
    <n v="75"/>
    <n v="21"/>
    <n v="138"/>
    <n v="147"/>
    <n v="1449"/>
    <n v="0"/>
    <m/>
    <s v="wagnefr01"/>
  </r>
  <r>
    <n v="29"/>
    <x v="28"/>
    <n v="34"/>
    <s v="MIL"/>
    <s v="PG"/>
    <n v="58"/>
    <n v="58"/>
    <n v="2093"/>
    <n v="444"/>
    <n v="992"/>
    <n v="0.44800000000000001"/>
    <n v="197"/>
    <n v="524"/>
    <n v="0.376"/>
    <n v="247"/>
    <n v="468"/>
    <n v="0.52800000000000002"/>
    <n v="0.54700000000000004"/>
    <n v="362"/>
    <n v="393"/>
    <n v="0.92100000000000004"/>
    <n v="29"/>
    <n v="243"/>
    <n v="272"/>
    <n v="410"/>
    <n v="70"/>
    <n v="10"/>
    <n v="162"/>
    <n v="97"/>
    <n v="1447"/>
    <n v="2"/>
    <s v="AS"/>
    <s v="lillada01"/>
  </r>
  <r>
    <n v="30"/>
    <x v="29"/>
    <n v="28"/>
    <s v="NYK"/>
    <s v="SF"/>
    <n v="82"/>
    <n v="82"/>
    <n v="3036"/>
    <n v="592"/>
    <n v="1183"/>
    <n v="0.5"/>
    <n v="164"/>
    <n v="463"/>
    <n v="0.35399999999999998"/>
    <n v="428"/>
    <n v="720"/>
    <n v="0.59399999999999997"/>
    <n v="0.56999999999999995"/>
    <n v="96"/>
    <n v="118"/>
    <n v="0.81399999999999995"/>
    <n v="71"/>
    <n v="188"/>
    <n v="259"/>
    <n v="306"/>
    <n v="75"/>
    <n v="43"/>
    <n v="132"/>
    <n v="127"/>
    <n v="1444"/>
    <n v="0"/>
    <m/>
    <s v="bridgmi01"/>
  </r>
  <r>
    <n v="31"/>
    <x v="30"/>
    <n v="27"/>
    <s v="DEN"/>
    <s v="PG"/>
    <n v="67"/>
    <n v="67"/>
    <n v="2418"/>
    <n v="531"/>
    <n v="1121"/>
    <n v="0.47399999999999998"/>
    <n v="156"/>
    <n v="397"/>
    <n v="0.39300000000000002"/>
    <n v="375"/>
    <n v="724"/>
    <n v="0.51800000000000002"/>
    <n v="0.54300000000000004"/>
    <n v="218"/>
    <n v="246"/>
    <n v="0.88600000000000001"/>
    <n v="45"/>
    <n v="216"/>
    <n v="261"/>
    <n v="403"/>
    <n v="91"/>
    <n v="33"/>
    <n v="138"/>
    <n v="128"/>
    <n v="1436"/>
    <n v="0"/>
    <m/>
    <s v="murraja01"/>
  </r>
  <r>
    <n v="32"/>
    <x v="31"/>
    <n v="27"/>
    <s v="MIA"/>
    <s v="C"/>
    <n v="78"/>
    <n v="78"/>
    <n v="2674"/>
    <n v="540"/>
    <n v="1113"/>
    <n v="0.48499999999999999"/>
    <n v="79"/>
    <n v="221"/>
    <n v="0.35699999999999998"/>
    <n v="461"/>
    <n v="892"/>
    <n v="0.51700000000000002"/>
    <n v="0.52100000000000002"/>
    <n v="251"/>
    <n v="328"/>
    <n v="0.76500000000000001"/>
    <n v="185"/>
    <n v="564"/>
    <n v="749"/>
    <n v="337"/>
    <n v="98"/>
    <n v="53"/>
    <n v="161"/>
    <n v="162"/>
    <n v="1410"/>
    <n v="1"/>
    <s v="DPOY-10"/>
    <s v="adebaba01"/>
  </r>
  <r>
    <n v="33"/>
    <x v="32"/>
    <n v="25"/>
    <s v="2TM"/>
    <s v="PG"/>
    <n v="50"/>
    <n v="50"/>
    <n v="1769"/>
    <n v="461"/>
    <n v="1025"/>
    <n v="0.45"/>
    <n v="177"/>
    <n v="481"/>
    <n v="0.36799999999999999"/>
    <n v="284"/>
    <n v="544"/>
    <n v="0.52200000000000002"/>
    <n v="0.53600000000000003"/>
    <n v="309"/>
    <n v="395"/>
    <n v="0.78200000000000003"/>
    <n v="40"/>
    <n v="369"/>
    <n v="409"/>
    <n v="383"/>
    <n v="89"/>
    <n v="21"/>
    <n v="179"/>
    <n v="126"/>
    <n v="1408"/>
    <n v="5"/>
    <m/>
    <s v="doncilu01"/>
  </r>
  <r>
    <n v="33"/>
    <x v="32"/>
    <n v="25"/>
    <s v="DAL"/>
    <s v="PG"/>
    <n v="22"/>
    <n v="22"/>
    <n v="785"/>
    <n v="216"/>
    <n v="466"/>
    <n v="0.46400000000000002"/>
    <n v="75"/>
    <n v="212"/>
    <n v="0.35399999999999998"/>
    <n v="141"/>
    <n v="254"/>
    <n v="0.55500000000000005"/>
    <n v="0.54400000000000004"/>
    <n v="112"/>
    <n v="146"/>
    <n v="0.76700000000000002"/>
    <n v="16"/>
    <n v="167"/>
    <n v="183"/>
    <n v="172"/>
    <n v="44"/>
    <n v="9"/>
    <n v="75"/>
    <n v="58"/>
    <n v="619"/>
    <n v="3"/>
    <m/>
    <s v="doncilu01"/>
  </r>
  <r>
    <n v="33"/>
    <x v="32"/>
    <n v="25"/>
    <s v="LAL"/>
    <s v="PG"/>
    <n v="28"/>
    <n v="28"/>
    <n v="984"/>
    <n v="245"/>
    <n v="559"/>
    <n v="0.438"/>
    <n v="102"/>
    <n v="269"/>
    <n v="0.379"/>
    <n v="143"/>
    <n v="290"/>
    <n v="0.49299999999999999"/>
    <n v="0.53"/>
    <n v="197"/>
    <n v="249"/>
    <n v="0.79100000000000004"/>
    <n v="24"/>
    <n v="202"/>
    <n v="226"/>
    <n v="211"/>
    <n v="45"/>
    <n v="12"/>
    <n v="104"/>
    <n v="68"/>
    <n v="789"/>
    <n v="2"/>
    <m/>
    <s v="doncilu01"/>
  </r>
  <r>
    <n v="34"/>
    <x v="33"/>
    <n v="28"/>
    <s v="BOS"/>
    <s v="SF"/>
    <n v="63"/>
    <n v="63"/>
    <n v="2158"/>
    <n v="518"/>
    <n v="1118"/>
    <n v="0.46300000000000002"/>
    <n v="116"/>
    <n v="358"/>
    <n v="0.32400000000000001"/>
    <n v="402"/>
    <n v="760"/>
    <n v="0.52900000000000003"/>
    <n v="0.51500000000000001"/>
    <n v="246"/>
    <n v="322"/>
    <n v="0.76400000000000001"/>
    <n v="82"/>
    <n v="286"/>
    <n v="368"/>
    <n v="286"/>
    <n v="73"/>
    <n v="19"/>
    <n v="162"/>
    <n v="154"/>
    <n v="1398"/>
    <n v="0"/>
    <s v="AS"/>
    <s v="brownja02"/>
  </r>
  <r>
    <n v="35"/>
    <x v="34"/>
    <n v="26"/>
    <s v="DEN"/>
    <s v="SF"/>
    <n v="77"/>
    <n v="77"/>
    <n v="2593"/>
    <n v="528"/>
    <n v="1048"/>
    <n v="0.504"/>
    <n v="193"/>
    <n v="489"/>
    <n v="0.39500000000000002"/>
    <n v="335"/>
    <n v="559"/>
    <n v="0.59899999999999998"/>
    <n v="0.59599999999999997"/>
    <n v="149"/>
    <n v="194"/>
    <n v="0.76800000000000002"/>
    <n v="138"/>
    <n v="402"/>
    <n v="540"/>
    <n v="165"/>
    <n v="50"/>
    <n v="38"/>
    <n v="104"/>
    <n v="157"/>
    <n v="1398"/>
    <n v="0"/>
    <m/>
    <s v="portemi01"/>
  </r>
  <r>
    <n v="36"/>
    <x v="35"/>
    <n v="25"/>
    <s v="WAS"/>
    <s v="SG"/>
    <n v="68"/>
    <n v="68"/>
    <n v="2001"/>
    <n v="457"/>
    <n v="1057"/>
    <n v="0.432"/>
    <n v="235"/>
    <n v="622"/>
    <n v="0.378"/>
    <n v="222"/>
    <n v="435"/>
    <n v="0.51"/>
    <n v="0.54400000000000004"/>
    <n v="242"/>
    <n v="274"/>
    <n v="0.88300000000000001"/>
    <n v="31"/>
    <n v="172"/>
    <n v="203"/>
    <n v="303"/>
    <n v="86"/>
    <n v="27"/>
    <n v="204"/>
    <n v="201"/>
    <n v="1391"/>
    <n v="0"/>
    <m/>
    <s v="poolejo01"/>
  </r>
  <r>
    <n v="37"/>
    <x v="36"/>
    <n v="24"/>
    <s v="PHI"/>
    <s v="PG"/>
    <n v="52"/>
    <n v="52"/>
    <n v="1960"/>
    <n v="477"/>
    <n v="1091"/>
    <n v="0.437"/>
    <n v="161"/>
    <n v="478"/>
    <n v="0.33700000000000002"/>
    <n v="316"/>
    <n v="613"/>
    <n v="0.51500000000000001"/>
    <n v="0.51100000000000001"/>
    <n v="254"/>
    <n v="289"/>
    <n v="0.879"/>
    <n v="15"/>
    <n v="159"/>
    <n v="174"/>
    <n v="317"/>
    <n v="91"/>
    <n v="21"/>
    <n v="124"/>
    <n v="116"/>
    <n v="1369"/>
    <n v="1"/>
    <s v="CPOY-10"/>
    <s v="maxeyty01"/>
  </r>
  <r>
    <n v="38"/>
    <x v="37"/>
    <n v="24"/>
    <s v="IND"/>
    <s v="PG"/>
    <n v="73"/>
    <n v="73"/>
    <n v="2451"/>
    <n v="476"/>
    <n v="1006"/>
    <n v="0.47299999999999998"/>
    <n v="218"/>
    <n v="562"/>
    <n v="0.38800000000000001"/>
    <n v="258"/>
    <n v="444"/>
    <n v="0.58099999999999996"/>
    <n v="0.58199999999999996"/>
    <n v="189"/>
    <n v="222"/>
    <n v="0.85099999999999998"/>
    <n v="42"/>
    <n v="216"/>
    <n v="258"/>
    <n v="673"/>
    <n v="105"/>
    <n v="49"/>
    <n v="120"/>
    <n v="92"/>
    <n v="1359"/>
    <n v="0"/>
    <s v="NBA3"/>
    <s v="halibty01"/>
  </r>
  <r>
    <n v="39"/>
    <x v="38"/>
    <n v="34"/>
    <s v="CHI"/>
    <s v="C"/>
    <n v="73"/>
    <n v="72"/>
    <n v="2278"/>
    <n v="550"/>
    <n v="1038"/>
    <n v="0.53"/>
    <n v="129"/>
    <n v="321"/>
    <n v="0.40200000000000002"/>
    <n v="421"/>
    <n v="717"/>
    <n v="0.58699999999999997"/>
    <n v="0.59199999999999997"/>
    <n v="120"/>
    <n v="149"/>
    <n v="0.80500000000000005"/>
    <n v="178"/>
    <n v="557"/>
    <n v="735"/>
    <n v="256"/>
    <n v="61"/>
    <n v="52"/>
    <n v="119"/>
    <n v="163"/>
    <n v="1349"/>
    <n v="1"/>
    <m/>
    <s v="vucevni01"/>
  </r>
  <r>
    <n v="40"/>
    <x v="39"/>
    <n v="25"/>
    <s v="POR"/>
    <s v="SG"/>
    <n v="70"/>
    <n v="70"/>
    <n v="2292"/>
    <n v="479"/>
    <n v="1125"/>
    <n v="0.42599999999999999"/>
    <n v="215"/>
    <n v="593"/>
    <n v="0.36299999999999999"/>
    <n v="264"/>
    <n v="532"/>
    <n v="0.496"/>
    <n v="0.52100000000000002"/>
    <n v="175"/>
    <n v="194"/>
    <n v="0.90200000000000002"/>
    <n v="25"/>
    <n v="164"/>
    <n v="189"/>
    <n v="337"/>
    <n v="60"/>
    <n v="5"/>
    <n v="143"/>
    <n v="117"/>
    <n v="1348"/>
    <n v="0"/>
    <m/>
    <s v="simonan01"/>
  </r>
  <r>
    <n v="41"/>
    <x v="40"/>
    <n v="27"/>
    <s v="LAC"/>
    <s v="C"/>
    <n v="80"/>
    <n v="80"/>
    <n v="2624"/>
    <n v="592"/>
    <n v="942"/>
    <n v="0.628"/>
    <n v="0"/>
    <n v="0"/>
    <m/>
    <n v="592"/>
    <n v="942"/>
    <n v="0.628"/>
    <n v="0.628"/>
    <n v="156"/>
    <n v="236"/>
    <n v="0.66100000000000003"/>
    <n v="300"/>
    <n v="710"/>
    <n v="1010"/>
    <n v="214"/>
    <n v="55"/>
    <n v="90"/>
    <n v="127"/>
    <n v="168"/>
    <n v="1340"/>
    <n v="1"/>
    <s v="DPOY-6DEF2"/>
    <s v="zubaciv01"/>
  </r>
  <r>
    <n v="42"/>
    <x v="41"/>
    <n v="28"/>
    <s v="SAC"/>
    <s v="C"/>
    <n v="70"/>
    <n v="70"/>
    <n v="2429"/>
    <n v="527"/>
    <n v="893"/>
    <n v="0.59"/>
    <n v="65"/>
    <n v="156"/>
    <n v="0.41699999999999998"/>
    <n v="462"/>
    <n v="737"/>
    <n v="0.627"/>
    <n v="0.627"/>
    <n v="218"/>
    <n v="289"/>
    <n v="0.754"/>
    <n v="267"/>
    <n v="705"/>
    <n v="972"/>
    <n v="423"/>
    <n v="48"/>
    <n v="26"/>
    <n v="202"/>
    <n v="229"/>
    <n v="1337"/>
    <n v="10"/>
    <m/>
    <s v="sabondo01"/>
  </r>
  <r>
    <n v="43"/>
    <x v="42"/>
    <n v="28"/>
    <s v="DET"/>
    <s v="SG"/>
    <n v="82"/>
    <n v="18"/>
    <n v="2283"/>
    <n v="461"/>
    <n v="1071"/>
    <n v="0.43"/>
    <n v="319"/>
    <n v="766"/>
    <n v="0.41599999999999998"/>
    <n v="142"/>
    <n v="305"/>
    <n v="0.46600000000000003"/>
    <n v="0.57899999999999996"/>
    <n v="95"/>
    <n v="140"/>
    <n v="0.67900000000000005"/>
    <n v="47"/>
    <n v="167"/>
    <n v="214"/>
    <n v="139"/>
    <n v="73"/>
    <n v="5"/>
    <n v="83"/>
    <n v="125"/>
    <n v="1336"/>
    <n v="0"/>
    <s v="6MOY-2"/>
    <s v="beaslma01"/>
  </r>
  <r>
    <n v="44"/>
    <x v="43"/>
    <n v="21"/>
    <s v="POR"/>
    <s v="SG"/>
    <n v="72"/>
    <n v="52"/>
    <n v="2252"/>
    <n v="499"/>
    <n v="1104"/>
    <n v="0.45200000000000001"/>
    <n v="147"/>
    <n v="472"/>
    <n v="0.311"/>
    <n v="352"/>
    <n v="632"/>
    <n v="0.55700000000000005"/>
    <n v="0.51900000000000002"/>
    <n v="190"/>
    <n v="242"/>
    <n v="0.78500000000000003"/>
    <n v="68"/>
    <n v="256"/>
    <n v="324"/>
    <n v="198"/>
    <n v="62"/>
    <n v="16"/>
    <n v="150"/>
    <n v="120"/>
    <n v="1335"/>
    <n v="0"/>
    <m/>
    <s v="sharpsh01"/>
  </r>
  <r>
    <n v="45"/>
    <x v="44"/>
    <n v="27"/>
    <s v="NYK"/>
    <s v="PF"/>
    <n v="74"/>
    <n v="74"/>
    <n v="2706"/>
    <n v="489"/>
    <n v="1027"/>
    <n v="0.47599999999999998"/>
    <n v="171"/>
    <n v="460"/>
    <n v="0.372"/>
    <n v="318"/>
    <n v="567"/>
    <n v="0.56100000000000005"/>
    <n v="0.55900000000000005"/>
    <n v="183"/>
    <n v="226"/>
    <n v="0.81"/>
    <n v="97"/>
    <n v="261"/>
    <n v="358"/>
    <n v="164"/>
    <n v="110"/>
    <n v="65"/>
    <n v="102"/>
    <n v="172"/>
    <n v="1332"/>
    <n v="0"/>
    <m/>
    <s v="anunoog01"/>
  </r>
  <r>
    <n v="46"/>
    <x v="45"/>
    <n v="26"/>
    <s v="MEM"/>
    <s v="SG"/>
    <n v="69"/>
    <n v="68"/>
    <n v="2205"/>
    <n v="493"/>
    <n v="1018"/>
    <n v="0.48399999999999999"/>
    <n v="164"/>
    <n v="418"/>
    <n v="0.39200000000000002"/>
    <n v="329"/>
    <n v="600"/>
    <n v="0.54800000000000004"/>
    <n v="0.56499999999999995"/>
    <n v="177"/>
    <n v="198"/>
    <n v="0.89400000000000002"/>
    <n v="62"/>
    <n v="356"/>
    <n v="418"/>
    <n v="369"/>
    <n v="80"/>
    <n v="28"/>
    <n v="169"/>
    <n v="164"/>
    <n v="1327"/>
    <n v="1"/>
    <m/>
    <s v="banede01"/>
  </r>
  <r>
    <n v="47"/>
    <x v="46"/>
    <n v="23"/>
    <s v="CLE"/>
    <s v="PF"/>
    <n v="71"/>
    <n v="71"/>
    <n v="2167"/>
    <n v="505"/>
    <n v="906"/>
    <n v="0.55700000000000005"/>
    <n v="85"/>
    <n v="230"/>
    <n v="0.37"/>
    <n v="420"/>
    <n v="676"/>
    <n v="0.621"/>
    <n v="0.60399999999999998"/>
    <n v="221"/>
    <n v="305"/>
    <n v="0.72499999999999998"/>
    <n v="164"/>
    <n v="495"/>
    <n v="659"/>
    <n v="226"/>
    <n v="61"/>
    <n v="113"/>
    <n v="145"/>
    <n v="141"/>
    <n v="1316"/>
    <n v="0"/>
    <s v="MVP-10DPOY-1ASNBA2DEF1"/>
    <s v="mobleev01"/>
  </r>
  <r>
    <n v="48"/>
    <x v="47"/>
    <n v="31"/>
    <s v="LAC"/>
    <s v="SG"/>
    <n v="60"/>
    <n v="60"/>
    <n v="1958"/>
    <n v="457"/>
    <n v="945"/>
    <n v="0.48399999999999999"/>
    <n v="179"/>
    <n v="428"/>
    <n v="0.41799999999999998"/>
    <n v="278"/>
    <n v="517"/>
    <n v="0.53800000000000003"/>
    <n v="0.57799999999999996"/>
    <n v="213"/>
    <n v="265"/>
    <n v="0.80400000000000005"/>
    <n v="21"/>
    <n v="169"/>
    <n v="190"/>
    <n v="125"/>
    <n v="73"/>
    <n v="9"/>
    <n v="108"/>
    <n v="114"/>
    <n v="1306"/>
    <n v="0"/>
    <m/>
    <s v="powelno01"/>
  </r>
  <r>
    <n v="49"/>
    <x v="48"/>
    <n v="26"/>
    <s v="CHO"/>
    <s v="PF"/>
    <n v="64"/>
    <n v="64"/>
    <n v="2029"/>
    <n v="469"/>
    <n v="1089"/>
    <n v="0.43099999999999999"/>
    <n v="141"/>
    <n v="450"/>
    <n v="0.313"/>
    <n v="328"/>
    <n v="639"/>
    <n v="0.51300000000000001"/>
    <n v="0.495"/>
    <n v="221"/>
    <n v="254"/>
    <n v="0.87"/>
    <n v="72"/>
    <n v="409"/>
    <n v="481"/>
    <n v="248"/>
    <n v="44"/>
    <n v="45"/>
    <n v="136"/>
    <n v="93"/>
    <n v="1300"/>
    <n v="1"/>
    <m/>
    <s v="bridgmi02"/>
  </r>
  <r>
    <n v="50"/>
    <x v="49"/>
    <n v="30"/>
    <s v="MIN"/>
    <s v="PF"/>
    <n v="69"/>
    <n v="69"/>
    <n v="2226"/>
    <n v="455"/>
    <n v="939"/>
    <n v="0.48499999999999999"/>
    <n v="108"/>
    <n v="314"/>
    <n v="0.34399999999999997"/>
    <n v="347"/>
    <n v="625"/>
    <n v="0.55500000000000005"/>
    <n v="0.54200000000000004"/>
    <n v="270"/>
    <n v="335"/>
    <n v="0.80600000000000005"/>
    <n v="144"/>
    <n v="343"/>
    <n v="487"/>
    <n v="323"/>
    <n v="47"/>
    <n v="16"/>
    <n v="196"/>
    <n v="175"/>
    <n v="1288"/>
    <n v="0"/>
    <m/>
    <s v="randlju01"/>
  </r>
  <r>
    <n v="51"/>
    <x v="50"/>
    <n v="31"/>
    <s v="2TM"/>
    <s v="C"/>
    <n v="51"/>
    <n v="51"/>
    <n v="1706"/>
    <n v="470"/>
    <n v="910"/>
    <n v="0.51600000000000001"/>
    <n v="35"/>
    <n v="124"/>
    <n v="0.28199999999999997"/>
    <n v="435"/>
    <n v="786"/>
    <n v="0.55300000000000005"/>
    <n v="0.53600000000000003"/>
    <n v="286"/>
    <n v="369"/>
    <n v="0.77500000000000002"/>
    <n v="134"/>
    <n v="456"/>
    <n v="590"/>
    <n v="181"/>
    <n v="59"/>
    <n v="110"/>
    <n v="113"/>
    <n v="98"/>
    <n v="1261"/>
    <n v="1"/>
    <s v="AS"/>
    <s v="davisan02"/>
  </r>
  <r>
    <n v="51"/>
    <x v="50"/>
    <n v="31"/>
    <s v="LAL"/>
    <s v="C"/>
    <n v="42"/>
    <n v="42"/>
    <n v="1440"/>
    <n v="400"/>
    <n v="758"/>
    <n v="0.52800000000000002"/>
    <n v="28"/>
    <n v="94"/>
    <n v="0.29799999999999999"/>
    <n v="372"/>
    <n v="664"/>
    <n v="0.56000000000000005"/>
    <n v="0.54600000000000004"/>
    <n v="253"/>
    <n v="321"/>
    <n v="0.78800000000000003"/>
    <n v="119"/>
    <n v="380"/>
    <n v="499"/>
    <n v="141"/>
    <n v="54"/>
    <n v="90"/>
    <n v="93"/>
    <n v="82"/>
    <n v="1081"/>
    <n v="0"/>
    <m/>
    <s v="davisan02"/>
  </r>
  <r>
    <n v="51"/>
    <x v="50"/>
    <n v="31"/>
    <s v="DAL"/>
    <s v="PF"/>
    <n v="9"/>
    <n v="9"/>
    <n v="266"/>
    <n v="70"/>
    <n v="152"/>
    <n v="0.46100000000000002"/>
    <n v="7"/>
    <n v="30"/>
    <n v="0.23300000000000001"/>
    <n v="63"/>
    <n v="122"/>
    <n v="0.51600000000000001"/>
    <n v="0.48399999999999999"/>
    <n v="33"/>
    <n v="48"/>
    <n v="0.68799999999999994"/>
    <n v="15"/>
    <n v="76"/>
    <n v="91"/>
    <n v="40"/>
    <n v="5"/>
    <n v="20"/>
    <n v="20"/>
    <n v="16"/>
    <n v="180"/>
    <n v="1"/>
    <m/>
    <s v="davisan02"/>
  </r>
  <r>
    <n v="52"/>
    <x v="51"/>
    <n v="23"/>
    <s v="TOR"/>
    <s v="PF"/>
    <n v="65"/>
    <n v="65"/>
    <n v="2134"/>
    <n v="474"/>
    <n v="1063"/>
    <n v="0.44600000000000001"/>
    <n v="76"/>
    <n v="280"/>
    <n v="0.27100000000000002"/>
    <n v="398"/>
    <n v="783"/>
    <n v="0.50800000000000001"/>
    <n v="0.48199999999999998"/>
    <n v="228"/>
    <n v="302"/>
    <n v="0.755"/>
    <n v="109"/>
    <n v="393"/>
    <n v="502"/>
    <n v="378"/>
    <n v="93"/>
    <n v="63"/>
    <n v="185"/>
    <n v="113"/>
    <n v="1252"/>
    <n v="1"/>
    <m/>
    <s v="barnesc01"/>
  </r>
  <r>
    <n v="53"/>
    <x v="52"/>
    <n v="30"/>
    <s v="BOS"/>
    <s v="SG"/>
    <n v="76"/>
    <n v="76"/>
    <n v="2574"/>
    <n v="424"/>
    <n v="959"/>
    <n v="0.442"/>
    <n v="265"/>
    <n v="691"/>
    <n v="0.38400000000000001"/>
    <n v="159"/>
    <n v="268"/>
    <n v="0.59299999999999997"/>
    <n v="0.57999999999999996"/>
    <n v="135"/>
    <n v="161"/>
    <n v="0.83899999999999997"/>
    <n v="67"/>
    <n v="274"/>
    <n v="341"/>
    <n v="361"/>
    <n v="72"/>
    <n v="80"/>
    <n v="131"/>
    <n v="138"/>
    <n v="1248"/>
    <n v="0"/>
    <s v="DPOY-10"/>
    <s v="whitede01"/>
  </r>
  <r>
    <n v="54"/>
    <x v="53"/>
    <n v="32"/>
    <s v="DAL"/>
    <s v="SG"/>
    <n v="50"/>
    <n v="50"/>
    <n v="1804"/>
    <n v="447"/>
    <n v="945"/>
    <n v="0.47299999999999998"/>
    <n v="144"/>
    <n v="359"/>
    <n v="0.40100000000000002"/>
    <n v="303"/>
    <n v="586"/>
    <n v="0.51700000000000002"/>
    <n v="0.54900000000000004"/>
    <n v="196"/>
    <n v="214"/>
    <n v="0.91600000000000004"/>
    <n v="60"/>
    <n v="180"/>
    <n v="240"/>
    <n v="231"/>
    <n v="66"/>
    <n v="23"/>
    <n v="111"/>
    <n v="101"/>
    <n v="1234"/>
    <n v="0"/>
    <s v="CPOY-10AS"/>
    <s v="irvinky01"/>
  </r>
  <r>
    <n v="55"/>
    <x v="54"/>
    <n v="24"/>
    <s v="TOR"/>
    <s v="SF"/>
    <n v="58"/>
    <n v="58"/>
    <n v="1869"/>
    <n v="460"/>
    <n v="982"/>
    <n v="0.46800000000000003"/>
    <n v="107"/>
    <n v="306"/>
    <n v="0.35"/>
    <n v="353"/>
    <n v="676"/>
    <n v="0.52200000000000002"/>
    <n v="0.52300000000000002"/>
    <n v="196"/>
    <n v="311"/>
    <n v="0.63"/>
    <n v="61"/>
    <n v="305"/>
    <n v="366"/>
    <n v="314"/>
    <n v="46"/>
    <n v="17"/>
    <n v="165"/>
    <n v="137"/>
    <n v="1223"/>
    <n v="2"/>
    <m/>
    <s v="barrerj01"/>
  </r>
  <r>
    <n v="56"/>
    <x v="55"/>
    <n v="24"/>
    <s v="POR"/>
    <s v="SF"/>
    <n v="72"/>
    <n v="54"/>
    <n v="2161"/>
    <n v="402"/>
    <n v="844"/>
    <n v="0.47599999999999998"/>
    <n v="125"/>
    <n v="342"/>
    <n v="0.36499999999999999"/>
    <n v="277"/>
    <n v="502"/>
    <n v="0.55200000000000005"/>
    <n v="0.55000000000000004"/>
    <n v="290"/>
    <n v="372"/>
    <n v="0.78"/>
    <n v="110"/>
    <n v="412"/>
    <n v="522"/>
    <n v="281"/>
    <n v="71"/>
    <n v="35"/>
    <n v="196"/>
    <n v="171"/>
    <n v="1219"/>
    <n v="2"/>
    <m/>
    <s v="avdijde01"/>
  </r>
  <r>
    <n v="57"/>
    <x v="56"/>
    <n v="23"/>
    <s v="DEN"/>
    <s v="SG"/>
    <n v="79"/>
    <n v="77"/>
    <n v="2675"/>
    <n v="476"/>
    <n v="821"/>
    <n v="0.57999999999999996"/>
    <n v="89"/>
    <n v="224"/>
    <n v="0.39700000000000002"/>
    <n v="387"/>
    <n v="597"/>
    <n v="0.64800000000000002"/>
    <n v="0.63400000000000001"/>
    <n v="177"/>
    <n v="214"/>
    <n v="0.82699999999999996"/>
    <n v="98"/>
    <n v="312"/>
    <n v="410"/>
    <n v="205"/>
    <n v="85"/>
    <n v="37"/>
    <n v="81"/>
    <n v="170"/>
    <n v="1218"/>
    <n v="0"/>
    <m/>
    <s v="braunch01"/>
  </r>
  <r>
    <n v="58"/>
    <x v="57"/>
    <n v="22"/>
    <s v="ORL"/>
    <s v="PF"/>
    <n v="46"/>
    <n v="46"/>
    <n v="1582"/>
    <n v="412"/>
    <n v="911"/>
    <n v="0.45200000000000001"/>
    <n v="87"/>
    <n v="272"/>
    <n v="0.32"/>
    <n v="325"/>
    <n v="639"/>
    <n v="0.50900000000000001"/>
    <n v="0.5"/>
    <n v="280"/>
    <n v="385"/>
    <n v="0.72699999999999998"/>
    <n v="51"/>
    <n v="294"/>
    <n v="345"/>
    <n v="219"/>
    <n v="36"/>
    <n v="28"/>
    <n v="136"/>
    <n v="97"/>
    <n v="1191"/>
    <n v="0"/>
    <m/>
    <s v="banchpa01"/>
  </r>
  <r>
    <n v="59"/>
    <x v="58"/>
    <n v="20"/>
    <s v="SAS"/>
    <s v="PG"/>
    <n v="81"/>
    <n v="47"/>
    <n v="2162"/>
    <n v="423"/>
    <n v="988"/>
    <n v="0.42799999999999999"/>
    <n v="95"/>
    <n v="333"/>
    <n v="0.28499999999999998"/>
    <n v="328"/>
    <n v="655"/>
    <n v="0.501"/>
    <n v="0.47599999999999998"/>
    <n v="249"/>
    <n v="344"/>
    <n v="0.72399999999999998"/>
    <n v="89"/>
    <n v="208"/>
    <n v="297"/>
    <n v="332"/>
    <n v="74"/>
    <n v="22"/>
    <n v="177"/>
    <n v="164"/>
    <n v="1190"/>
    <n v="0"/>
    <s v="ROY-1"/>
    <s v="castlst01"/>
  </r>
  <r>
    <n v="60"/>
    <x v="59"/>
    <n v="23"/>
    <s v="CHO"/>
    <s v="PG"/>
    <n v="47"/>
    <n v="47"/>
    <n v="1505"/>
    <n v="406"/>
    <n v="1003"/>
    <n v="0.40500000000000003"/>
    <n v="179"/>
    <n v="528"/>
    <n v="0.33900000000000002"/>
    <n v="227"/>
    <n v="475"/>
    <n v="0.47799999999999998"/>
    <n v="0.49399999999999999"/>
    <n v="193"/>
    <n v="229"/>
    <n v="0.84299999999999997"/>
    <n v="47"/>
    <n v="185"/>
    <n v="232"/>
    <n v="346"/>
    <n v="54"/>
    <n v="13"/>
    <n v="167"/>
    <n v="157"/>
    <n v="1184"/>
    <n v="0"/>
    <m/>
    <s v="ballla01"/>
  </r>
  <r>
    <n v="61"/>
    <x v="60"/>
    <n v="33"/>
    <s v="NOP"/>
    <s v="PG"/>
    <n v="56"/>
    <n v="56"/>
    <n v="1832"/>
    <n v="444"/>
    <n v="1000"/>
    <n v="0.44400000000000001"/>
    <n v="171"/>
    <n v="459"/>
    <n v="0.373"/>
    <n v="273"/>
    <n v="541"/>
    <n v="0.505"/>
    <n v="0.53"/>
    <n v="124"/>
    <n v="173"/>
    <n v="0.71699999999999997"/>
    <n v="42"/>
    <n v="170"/>
    <n v="212"/>
    <n v="227"/>
    <n v="46"/>
    <n v="24"/>
    <n v="106"/>
    <n v="124"/>
    <n v="1183"/>
    <n v="0"/>
    <m/>
    <s v="mccolcj01"/>
  </r>
  <r>
    <n v="62"/>
    <x v="61"/>
    <n v="25"/>
    <s v="MEM"/>
    <s v="PG"/>
    <n v="50"/>
    <n v="50"/>
    <n v="1519"/>
    <n v="404"/>
    <n v="889"/>
    <n v="0.45400000000000001"/>
    <n v="88"/>
    <n v="285"/>
    <n v="0.309"/>
    <n v="316"/>
    <n v="604"/>
    <n v="0.52300000000000002"/>
    <n v="0.504"/>
    <n v="263"/>
    <n v="319"/>
    <n v="0.82399999999999995"/>
    <n v="34"/>
    <n v="171"/>
    <n v="205"/>
    <n v="364"/>
    <n v="61"/>
    <n v="12"/>
    <n v="185"/>
    <n v="113"/>
    <n v="1159"/>
    <n v="1"/>
    <m/>
    <s v="moranja01"/>
  </r>
  <r>
    <n v="63"/>
    <x v="62"/>
    <n v="26"/>
    <s v="UTA"/>
    <s v="SG"/>
    <n v="63"/>
    <n v="61"/>
    <n v="1758"/>
    <n v="416"/>
    <n v="867"/>
    <n v="0.48"/>
    <n v="110"/>
    <n v="271"/>
    <n v="0.40600000000000003"/>
    <n v="306"/>
    <n v="596"/>
    <n v="0.51300000000000001"/>
    <n v="0.54300000000000004"/>
    <n v="217"/>
    <n v="251"/>
    <n v="0.86499999999999999"/>
    <n v="60"/>
    <n v="111"/>
    <n v="171"/>
    <n v="264"/>
    <n v="47"/>
    <n v="6"/>
    <n v="160"/>
    <n v="144"/>
    <n v="1159"/>
    <n v="0"/>
    <m/>
    <s v="sextoco01"/>
  </r>
  <r>
    <n v="64"/>
    <x v="63"/>
    <n v="22"/>
    <s v="IND"/>
    <s v="SF"/>
    <n v="72"/>
    <n v="49"/>
    <n v="2149"/>
    <n v="391"/>
    <n v="853"/>
    <n v="0.45800000000000002"/>
    <n v="98"/>
    <n v="288"/>
    <n v="0.34"/>
    <n v="293"/>
    <n v="565"/>
    <n v="0.51900000000000002"/>
    <n v="0.51600000000000001"/>
    <n v="276"/>
    <n v="332"/>
    <n v="0.83099999999999996"/>
    <n v="87"/>
    <n v="296"/>
    <n v="383"/>
    <n v="136"/>
    <n v="47"/>
    <n v="24"/>
    <n v="135"/>
    <n v="162"/>
    <n v="1156"/>
    <n v="0"/>
    <m/>
    <s v="mathube01"/>
  </r>
  <r>
    <n v="65"/>
    <x v="64"/>
    <n v="27"/>
    <s v="BOS"/>
    <s v="PG"/>
    <n v="80"/>
    <n v="3"/>
    <n v="2271"/>
    <n v="409"/>
    <n v="866"/>
    <n v="0.47199999999999998"/>
    <n v="255"/>
    <n v="626"/>
    <n v="0.40699999999999997"/>
    <n v="154"/>
    <n v="240"/>
    <n v="0.64200000000000002"/>
    <n v="0.62"/>
    <n v="71"/>
    <n v="84"/>
    <n v="0.84499999999999997"/>
    <n v="102"/>
    <n v="205"/>
    <n v="307"/>
    <n v="279"/>
    <n v="70"/>
    <n v="14"/>
    <n v="83"/>
    <n v="118"/>
    <n v="1144"/>
    <n v="0"/>
    <s v="6MOY-1"/>
    <s v="pritcpa01"/>
  </r>
  <r>
    <n v="66"/>
    <x v="65"/>
    <n v="25"/>
    <s v="MIN"/>
    <s v="C"/>
    <n v="80"/>
    <n v="17"/>
    <n v="2200"/>
    <n v="426"/>
    <n v="923"/>
    <n v="0.46200000000000002"/>
    <n v="175"/>
    <n v="462"/>
    <n v="0.379"/>
    <n v="251"/>
    <n v="461"/>
    <n v="0.54400000000000004"/>
    <n v="0.55600000000000005"/>
    <n v="111"/>
    <n v="143"/>
    <n v="0.77600000000000002"/>
    <n v="92"/>
    <n v="388"/>
    <n v="480"/>
    <n v="181"/>
    <n v="58"/>
    <n v="72"/>
    <n v="108"/>
    <n v="189"/>
    <n v="1138"/>
    <n v="0"/>
    <s v="6MOY-5"/>
    <s v="reidna01"/>
  </r>
  <r>
    <n v="67"/>
    <x v="66"/>
    <n v="21"/>
    <s v="UTA"/>
    <s v="PG"/>
    <n v="67"/>
    <n v="35"/>
    <n v="2109"/>
    <n v="359"/>
    <n v="919"/>
    <n v="0.39100000000000001"/>
    <n v="174"/>
    <n v="507"/>
    <n v="0.34300000000000003"/>
    <n v="185"/>
    <n v="412"/>
    <n v="0.44900000000000001"/>
    <n v="0.48499999999999999"/>
    <n v="233"/>
    <n v="285"/>
    <n v="0.81799999999999995"/>
    <n v="26"/>
    <n v="227"/>
    <n v="253"/>
    <n v="377"/>
    <n v="46"/>
    <n v="9"/>
    <n v="183"/>
    <n v="111"/>
    <n v="1125"/>
    <n v="0"/>
    <m/>
    <s v="georgke01"/>
  </r>
  <r>
    <n v="68"/>
    <x v="67"/>
    <n v="24"/>
    <s v="NOP"/>
    <s v="SF"/>
    <n v="53"/>
    <n v="51"/>
    <n v="1854"/>
    <n v="381"/>
    <n v="839"/>
    <n v="0.45400000000000001"/>
    <n v="158"/>
    <n v="438"/>
    <n v="0.36099999999999999"/>
    <n v="223"/>
    <n v="401"/>
    <n v="0.55600000000000005"/>
    <n v="0.54800000000000004"/>
    <n v="204"/>
    <n v="230"/>
    <n v="0.88700000000000001"/>
    <n v="47"/>
    <n v="221"/>
    <n v="268"/>
    <n v="188"/>
    <n v="56"/>
    <n v="39"/>
    <n v="103"/>
    <n v="112"/>
    <n v="1124"/>
    <n v="0"/>
    <m/>
    <s v="murphtr02"/>
  </r>
  <r>
    <n v="69"/>
    <x v="68"/>
    <n v="28"/>
    <s v="IND"/>
    <s v="C"/>
    <n v="72"/>
    <n v="72"/>
    <n v="2174"/>
    <n v="390"/>
    <n v="811"/>
    <n v="0.48099999999999998"/>
    <n v="156"/>
    <n v="394"/>
    <n v="0.39600000000000002"/>
    <n v="234"/>
    <n v="417"/>
    <n v="0.56100000000000005"/>
    <n v="0.57699999999999996"/>
    <n v="184"/>
    <n v="238"/>
    <n v="0.77300000000000002"/>
    <n v="90"/>
    <n v="381"/>
    <n v="471"/>
    <n v="111"/>
    <n v="54"/>
    <n v="144"/>
    <n v="123"/>
    <n v="183"/>
    <n v="1120"/>
    <n v="0"/>
    <m/>
    <s v="turnemy01"/>
  </r>
  <r>
    <n v="70"/>
    <x v="69"/>
    <n v="26"/>
    <s v="SAC"/>
    <s v="SG"/>
    <n v="65"/>
    <n v="45"/>
    <n v="2054"/>
    <n v="412"/>
    <n v="939"/>
    <n v="0.439"/>
    <n v="139"/>
    <n v="428"/>
    <n v="0.32500000000000001"/>
    <n v="273"/>
    <n v="511"/>
    <n v="0.53400000000000003"/>
    <n v="0.51300000000000001"/>
    <n v="154"/>
    <n v="178"/>
    <n v="0.86499999999999999"/>
    <n v="30"/>
    <n v="215"/>
    <n v="245"/>
    <n v="362"/>
    <n v="61"/>
    <n v="38"/>
    <n v="159"/>
    <n v="158"/>
    <n v="1117"/>
    <n v="0"/>
    <m/>
    <s v="monkma01"/>
  </r>
  <r>
    <n v="71"/>
    <x v="70"/>
    <n v="21"/>
    <s v="SAS"/>
    <s v="C"/>
    <n v="46"/>
    <n v="46"/>
    <n v="1527"/>
    <n v="408"/>
    <n v="857"/>
    <n v="0.47599999999999998"/>
    <n v="142"/>
    <n v="403"/>
    <n v="0.35199999999999998"/>
    <n v="266"/>
    <n v="454"/>
    <n v="0.58599999999999997"/>
    <n v="0.55900000000000005"/>
    <n v="158"/>
    <n v="189"/>
    <n v="0.83599999999999997"/>
    <n v="82"/>
    <n v="424"/>
    <n v="506"/>
    <n v="168"/>
    <n v="52"/>
    <n v="176"/>
    <n v="149"/>
    <n v="105"/>
    <n v="1116"/>
    <n v="1"/>
    <s v="AS"/>
    <s v="wembavi01"/>
  </r>
  <r>
    <n v="72"/>
    <x v="71"/>
    <n v="26"/>
    <s v="CLE"/>
    <s v="C"/>
    <n v="82"/>
    <n v="82"/>
    <n v="2296"/>
    <n v="452"/>
    <n v="640"/>
    <n v="0.70599999999999996"/>
    <n v="0"/>
    <n v="5"/>
    <n v="0"/>
    <n v="452"/>
    <n v="635"/>
    <n v="0.71199999999999997"/>
    <n v="0.70599999999999996"/>
    <n v="199"/>
    <n v="277"/>
    <n v="0.71799999999999997"/>
    <n v="216"/>
    <n v="582"/>
    <n v="798"/>
    <n v="158"/>
    <n v="77"/>
    <n v="73"/>
    <n v="97"/>
    <n v="127"/>
    <n v="1103"/>
    <n v="0"/>
    <m/>
    <s v="allenja01"/>
  </r>
  <r>
    <n v="73"/>
    <x v="72"/>
    <n v="24"/>
    <s v="2TM"/>
    <s v="SG"/>
    <n v="75"/>
    <n v="37"/>
    <n v="2013"/>
    <n v="384"/>
    <n v="823"/>
    <n v="0.46700000000000003"/>
    <n v="162"/>
    <n v="421"/>
    <n v="0.38500000000000001"/>
    <n v="222"/>
    <n v="402"/>
    <n v="0.55200000000000005"/>
    <n v="0.56499999999999995"/>
    <n v="162"/>
    <n v="214"/>
    <n v="0.75700000000000001"/>
    <n v="59"/>
    <n v="265"/>
    <n v="324"/>
    <n v="228"/>
    <n v="74"/>
    <n v="22"/>
    <n v="141"/>
    <n v="138"/>
    <n v="1092"/>
    <n v="0"/>
    <m/>
    <s v="grimequ01"/>
  </r>
  <r>
    <n v="73"/>
    <x v="72"/>
    <n v="24"/>
    <s v="DAL"/>
    <s v="SG"/>
    <n v="47"/>
    <n v="12"/>
    <n v="1070"/>
    <n v="169"/>
    <n v="365"/>
    <n v="0.46300000000000002"/>
    <n v="80"/>
    <n v="201"/>
    <n v="0.39800000000000002"/>
    <n v="89"/>
    <n v="164"/>
    <n v="0.54300000000000004"/>
    <n v="0.57299999999999995"/>
    <n v="62"/>
    <n v="81"/>
    <n v="0.76500000000000001"/>
    <n v="30"/>
    <n v="149"/>
    <n v="179"/>
    <n v="101"/>
    <n v="32"/>
    <n v="10"/>
    <n v="61"/>
    <n v="78"/>
    <n v="480"/>
    <n v="0"/>
    <m/>
    <s v="grimequ01"/>
  </r>
  <r>
    <n v="73"/>
    <x v="72"/>
    <n v="24"/>
    <s v="PHI"/>
    <s v="SG"/>
    <n v="28"/>
    <n v="25"/>
    <n v="943"/>
    <n v="215"/>
    <n v="458"/>
    <n v="0.46899999999999997"/>
    <n v="82"/>
    <n v="220"/>
    <n v="0.373"/>
    <n v="133"/>
    <n v="238"/>
    <n v="0.55900000000000005"/>
    <n v="0.55900000000000005"/>
    <n v="100"/>
    <n v="133"/>
    <n v="0.752"/>
    <n v="29"/>
    <n v="116"/>
    <n v="145"/>
    <n v="127"/>
    <n v="42"/>
    <n v="12"/>
    <n v="80"/>
    <n v="60"/>
    <n v="612"/>
    <n v="0"/>
    <m/>
    <s v="grimequ01"/>
  </r>
  <r>
    <n v="74"/>
    <x v="73"/>
    <n v="27"/>
    <s v="2TM"/>
    <s v="SF"/>
    <n v="64"/>
    <n v="9"/>
    <n v="1740"/>
    <n v="358"/>
    <n v="762"/>
    <n v="0.47"/>
    <n v="157"/>
    <n v="388"/>
    <n v="0.40500000000000003"/>
    <n v="201"/>
    <n v="374"/>
    <n v="0.53700000000000003"/>
    <n v="0.57299999999999995"/>
    <n v="215"/>
    <n v="254"/>
    <n v="0.84599999999999997"/>
    <n v="44"/>
    <n v="214"/>
    <n v="258"/>
    <n v="92"/>
    <n v="50"/>
    <n v="13"/>
    <n v="82"/>
    <n v="155"/>
    <n v="1088"/>
    <n v="0"/>
    <s v="6MOY-4"/>
    <s v="huntede01"/>
  </r>
  <r>
    <n v="74"/>
    <x v="73"/>
    <n v="27"/>
    <s v="ATL"/>
    <s v="SF"/>
    <n v="37"/>
    <n v="4"/>
    <n v="1064"/>
    <n v="227"/>
    <n v="492"/>
    <n v="0.46100000000000002"/>
    <n v="97"/>
    <n v="247"/>
    <n v="0.39300000000000002"/>
    <n v="130"/>
    <n v="245"/>
    <n v="0.53100000000000003"/>
    <n v="0.56000000000000005"/>
    <n v="151"/>
    <n v="176"/>
    <n v="0.85799999999999998"/>
    <n v="27"/>
    <n v="118"/>
    <n v="145"/>
    <n v="57"/>
    <n v="31"/>
    <n v="5"/>
    <n v="59"/>
    <n v="88"/>
    <n v="702"/>
    <n v="0"/>
    <m/>
    <s v="huntede01"/>
  </r>
  <r>
    <n v="74"/>
    <x v="73"/>
    <n v="27"/>
    <s v="CLE"/>
    <s v="SF"/>
    <n v="27"/>
    <n v="5"/>
    <n v="676"/>
    <n v="131"/>
    <n v="270"/>
    <n v="0.48499999999999999"/>
    <n v="60"/>
    <n v="141"/>
    <n v="0.42599999999999999"/>
    <n v="71"/>
    <n v="129"/>
    <n v="0.55000000000000004"/>
    <n v="0.59599999999999997"/>
    <n v="64"/>
    <n v="78"/>
    <n v="0.82099999999999995"/>
    <n v="17"/>
    <n v="96"/>
    <n v="113"/>
    <n v="35"/>
    <n v="19"/>
    <n v="8"/>
    <n v="23"/>
    <n v="67"/>
    <n v="386"/>
    <n v="0"/>
    <m/>
    <s v="huntede01"/>
  </r>
  <r>
    <n v="75"/>
    <x v="74"/>
    <n v="29"/>
    <s v="2TM"/>
    <s v="SF"/>
    <n v="60"/>
    <n v="60"/>
    <n v="1842"/>
    <n v="376"/>
    <n v="839"/>
    <n v="0.44800000000000001"/>
    <n v="130"/>
    <n v="348"/>
    <n v="0.374"/>
    <n v="246"/>
    <n v="491"/>
    <n v="0.501"/>
    <n v="0.52600000000000002"/>
    <n v="196"/>
    <n v="257"/>
    <n v="0.76300000000000001"/>
    <n v="89"/>
    <n v="180"/>
    <n v="269"/>
    <n v="158"/>
    <n v="60"/>
    <n v="50"/>
    <n v="99"/>
    <n v="101"/>
    <n v="1078"/>
    <n v="0"/>
    <m/>
    <s v="wiggian01"/>
  </r>
  <r>
    <n v="75"/>
    <x v="74"/>
    <n v="29"/>
    <s v="GSW"/>
    <s v="SF"/>
    <n v="43"/>
    <n v="43"/>
    <n v="1296"/>
    <n v="261"/>
    <n v="588"/>
    <n v="0.44400000000000001"/>
    <n v="94"/>
    <n v="248"/>
    <n v="0.379"/>
    <n v="167"/>
    <n v="340"/>
    <n v="0.49099999999999999"/>
    <n v="0.52400000000000002"/>
    <n v="139"/>
    <n v="179"/>
    <n v="0.77700000000000002"/>
    <n v="66"/>
    <n v="131"/>
    <n v="197"/>
    <n v="102"/>
    <n v="40"/>
    <n v="33"/>
    <n v="56"/>
    <n v="70"/>
    <n v="755"/>
    <n v="0"/>
    <m/>
    <s v="wiggian01"/>
  </r>
  <r>
    <n v="75"/>
    <x v="74"/>
    <n v="29"/>
    <s v="MIA"/>
    <s v="SF"/>
    <n v="17"/>
    <n v="17"/>
    <n v="546"/>
    <n v="115"/>
    <n v="251"/>
    <n v="0.45800000000000002"/>
    <n v="36"/>
    <n v="100"/>
    <n v="0.36"/>
    <n v="79"/>
    <n v="151"/>
    <n v="0.52300000000000002"/>
    <n v="0.53"/>
    <n v="57"/>
    <n v="78"/>
    <n v="0.73099999999999998"/>
    <n v="23"/>
    <n v="49"/>
    <n v="72"/>
    <n v="56"/>
    <n v="20"/>
    <n v="17"/>
    <n v="43"/>
    <n v="31"/>
    <n v="323"/>
    <n v="0"/>
    <m/>
    <s v="wiggian01"/>
  </r>
  <r>
    <n v="76"/>
    <x v="75"/>
    <n v="21"/>
    <s v="ATL"/>
    <s v="SG"/>
    <n v="76"/>
    <n v="76"/>
    <n v="2571"/>
    <n v="455"/>
    <n v="923"/>
    <n v="0.49299999999999999"/>
    <n v="80"/>
    <n v="235"/>
    <n v="0.34"/>
    <n v="375"/>
    <n v="688"/>
    <n v="0.54500000000000004"/>
    <n v="0.53600000000000003"/>
    <n v="83"/>
    <n v="140"/>
    <n v="0.59299999999999997"/>
    <n v="124"/>
    <n v="325"/>
    <n v="449"/>
    <n v="333"/>
    <n v="229"/>
    <n v="55"/>
    <n v="155"/>
    <n v="175"/>
    <n v="1073"/>
    <n v="0"/>
    <s v="DPOY-2MIP-1DEF1"/>
    <s v="daniedy01"/>
  </r>
  <r>
    <n v="77"/>
    <x v="76"/>
    <n v="28"/>
    <s v="BRK"/>
    <s v="PF"/>
    <n v="57"/>
    <n v="57"/>
    <n v="1800"/>
    <n v="355"/>
    <n v="747"/>
    <n v="0.47499999999999998"/>
    <n v="159"/>
    <n v="408"/>
    <n v="0.39"/>
    <n v="196"/>
    <n v="339"/>
    <n v="0.57799999999999996"/>
    <n v="0.58199999999999996"/>
    <n v="201"/>
    <n v="225"/>
    <n v="0.89300000000000002"/>
    <n v="54"/>
    <n v="193"/>
    <n v="247"/>
    <n v="194"/>
    <n v="53"/>
    <n v="25"/>
    <n v="99"/>
    <n v="104"/>
    <n v="1070"/>
    <n v="0"/>
    <m/>
    <s v="johnsca02"/>
  </r>
  <r>
    <n v="78"/>
    <x v="77"/>
    <n v="29"/>
    <s v="HOU"/>
    <s v="SF"/>
    <n v="75"/>
    <n v="75"/>
    <n v="2388"/>
    <n v="384"/>
    <n v="895"/>
    <n v="0.42899999999999999"/>
    <n v="186"/>
    <n v="469"/>
    <n v="0.39700000000000002"/>
    <n v="198"/>
    <n v="426"/>
    <n v="0.46500000000000002"/>
    <n v="0.53300000000000003"/>
    <n v="99"/>
    <n v="121"/>
    <n v="0.81799999999999995"/>
    <n v="75"/>
    <n v="200"/>
    <n v="275"/>
    <n v="128"/>
    <n v="60"/>
    <n v="16"/>
    <n v="76"/>
    <n v="242"/>
    <n v="1053"/>
    <n v="0"/>
    <m/>
    <s v="brookdi01"/>
  </r>
  <r>
    <n v="79"/>
    <x v="78"/>
    <n v="29"/>
    <s v="NYK"/>
    <s v="SG"/>
    <n v="77"/>
    <n v="77"/>
    <n v="2897"/>
    <n v="404"/>
    <n v="770"/>
    <n v="0.52500000000000002"/>
    <n v="84"/>
    <n v="252"/>
    <n v="0.33300000000000002"/>
    <n v="320"/>
    <n v="518"/>
    <n v="0.61799999999999999"/>
    <n v="0.57899999999999996"/>
    <n v="159"/>
    <n v="205"/>
    <n v="0.77600000000000002"/>
    <n v="161"/>
    <n v="576"/>
    <n v="737"/>
    <n v="453"/>
    <n v="119"/>
    <n v="27"/>
    <n v="158"/>
    <n v="201"/>
    <n v="1051"/>
    <n v="9"/>
    <m/>
    <s v="hartjo01"/>
  </r>
  <r>
    <n v="80"/>
    <x v="79"/>
    <n v="36"/>
    <s v="MIL"/>
    <s v="C"/>
    <n v="80"/>
    <n v="80"/>
    <n v="2546"/>
    <n v="394"/>
    <n v="774"/>
    <n v="0.50900000000000001"/>
    <n v="139"/>
    <n v="373"/>
    <n v="0.373"/>
    <n v="255"/>
    <n v="401"/>
    <n v="0.63600000000000001"/>
    <n v="0.59899999999999998"/>
    <n v="114"/>
    <n v="138"/>
    <n v="0.82599999999999996"/>
    <n v="113"/>
    <n v="288"/>
    <n v="401"/>
    <n v="143"/>
    <n v="50"/>
    <n v="148"/>
    <n v="84"/>
    <n v="171"/>
    <n v="1041"/>
    <n v="0"/>
    <m/>
    <s v="lopezbr01"/>
  </r>
  <r>
    <n v="81"/>
    <x v="80"/>
    <n v="24"/>
    <s v="SAS"/>
    <s v="SG"/>
    <n v="64"/>
    <n v="53"/>
    <n v="1983"/>
    <n v="394"/>
    <n v="889"/>
    <n v="0.443"/>
    <n v="158"/>
    <n v="429"/>
    <n v="0.36799999999999999"/>
    <n v="236"/>
    <n v="460"/>
    <n v="0.51300000000000001"/>
    <n v="0.53200000000000003"/>
    <n v="95"/>
    <n v="120"/>
    <n v="0.79200000000000004"/>
    <n v="34"/>
    <n v="221"/>
    <n v="255"/>
    <n v="183"/>
    <n v="84"/>
    <n v="33"/>
    <n v="88"/>
    <n v="108"/>
    <n v="1041"/>
    <n v="0"/>
    <m/>
    <s v="vassede01"/>
  </r>
  <r>
    <n v="82"/>
    <x v="81"/>
    <n v="22"/>
    <s v="CHI"/>
    <s v="PG"/>
    <n v="70"/>
    <n v="69"/>
    <n v="2117"/>
    <n v="371"/>
    <n v="798"/>
    <n v="0.46500000000000002"/>
    <n v="105"/>
    <n v="278"/>
    <n v="0.378"/>
    <n v="266"/>
    <n v="520"/>
    <n v="0.51200000000000001"/>
    <n v="0.53100000000000003"/>
    <n v="175"/>
    <n v="224"/>
    <n v="0.78100000000000003"/>
    <n v="127"/>
    <n v="439"/>
    <n v="566"/>
    <n v="503"/>
    <n v="84"/>
    <n v="45"/>
    <n v="202"/>
    <n v="122"/>
    <n v="1022"/>
    <n v="7"/>
    <m/>
    <s v="giddejo01"/>
  </r>
  <r>
    <n v="83"/>
    <x v="82"/>
    <n v="32"/>
    <s v="SAS"/>
    <s v="PF"/>
    <n v="82"/>
    <n v="82"/>
    <n v="2230"/>
    <n v="347"/>
    <n v="683"/>
    <n v="0.50800000000000001"/>
    <n v="156"/>
    <n v="360"/>
    <n v="0.433"/>
    <n v="191"/>
    <n v="323"/>
    <n v="0.59099999999999997"/>
    <n v="0.622"/>
    <n v="161"/>
    <n v="199"/>
    <n v="0.80900000000000005"/>
    <n v="97"/>
    <n v="213"/>
    <n v="310"/>
    <n v="136"/>
    <n v="39"/>
    <n v="14"/>
    <n v="50"/>
    <n v="75"/>
    <n v="1011"/>
    <n v="0"/>
    <m/>
    <s v="barneha02"/>
  </r>
  <r>
    <n v="84"/>
    <x v="83"/>
    <n v="34"/>
    <s v="DAL"/>
    <s v="SF"/>
    <n v="72"/>
    <n v="72"/>
    <n v="1965"/>
    <n v="361"/>
    <n v="877"/>
    <n v="0.41199999999999998"/>
    <n v="216"/>
    <n v="553"/>
    <n v="0.39100000000000001"/>
    <n v="145"/>
    <n v="324"/>
    <n v="0.44800000000000001"/>
    <n v="0.53500000000000003"/>
    <n v="67"/>
    <n v="74"/>
    <n v="0.90500000000000003"/>
    <n v="44"/>
    <n v="202"/>
    <n v="246"/>
    <n v="145"/>
    <n v="50"/>
    <n v="30"/>
    <n v="88"/>
    <n v="81"/>
    <n v="1005"/>
    <n v="0"/>
    <m/>
    <s v="thompkl01"/>
  </r>
  <r>
    <n v="85"/>
    <x v="84"/>
    <n v="32"/>
    <s v="DET"/>
    <s v="PF"/>
    <n v="73"/>
    <n v="73"/>
    <n v="2305"/>
    <n v="384"/>
    <n v="805"/>
    <n v="0.47699999999999998"/>
    <n v="91"/>
    <n v="264"/>
    <n v="0.34499999999999997"/>
    <n v="293"/>
    <n v="541"/>
    <n v="0.54200000000000004"/>
    <n v="0.53400000000000003"/>
    <n v="143"/>
    <n v="166"/>
    <n v="0.86099999999999999"/>
    <n v="65"/>
    <n v="367"/>
    <n v="432"/>
    <n v="162"/>
    <n v="74"/>
    <n v="57"/>
    <n v="85"/>
    <n v="138"/>
    <n v="1002"/>
    <n v="0"/>
    <m/>
    <s v="harrito02"/>
  </r>
  <r>
    <n v="86"/>
    <x v="85"/>
    <n v="24"/>
    <s v="MIN"/>
    <s v="PF"/>
    <n v="82"/>
    <n v="82"/>
    <n v="2614"/>
    <n v="398"/>
    <n v="834"/>
    <n v="0.47699999999999998"/>
    <n v="100"/>
    <n v="303"/>
    <n v="0.33"/>
    <n v="298"/>
    <n v="531"/>
    <n v="0.56100000000000005"/>
    <n v="0.53700000000000003"/>
    <n v="104"/>
    <n v="128"/>
    <n v="0.81299999999999994"/>
    <n v="129"/>
    <n v="341"/>
    <n v="470"/>
    <n v="163"/>
    <n v="110"/>
    <n v="74"/>
    <n v="95"/>
    <n v="225"/>
    <n v="1000"/>
    <n v="0"/>
    <m/>
    <s v="mcdanja02"/>
  </r>
  <r>
    <n v="87"/>
    <x v="86"/>
    <n v="36"/>
    <s v="DEN"/>
    <s v="PG"/>
    <n v="75"/>
    <n v="36"/>
    <n v="2092"/>
    <n v="373"/>
    <n v="831"/>
    <n v="0.44900000000000001"/>
    <n v="94"/>
    <n v="291"/>
    <n v="0.32300000000000001"/>
    <n v="279"/>
    <n v="540"/>
    <n v="0.51700000000000002"/>
    <n v="0.505"/>
    <n v="154"/>
    <n v="233"/>
    <n v="0.66100000000000003"/>
    <n v="102"/>
    <n v="268"/>
    <n v="370"/>
    <n v="457"/>
    <n v="106"/>
    <n v="37"/>
    <n v="242"/>
    <n v="188"/>
    <n v="994"/>
    <n v="4"/>
    <s v="6MOY-7"/>
    <s v="westbru01"/>
  </r>
  <r>
    <n v="88"/>
    <x v="87"/>
    <n v="24"/>
    <s v="ATL"/>
    <s v="C"/>
    <n v="74"/>
    <n v="40"/>
    <n v="2064"/>
    <n v="388"/>
    <n v="684"/>
    <n v="0.56699999999999995"/>
    <n v="48"/>
    <n v="148"/>
    <n v="0.32400000000000001"/>
    <n v="340"/>
    <n v="536"/>
    <n v="0.63400000000000001"/>
    <n v="0.60199999999999998"/>
    <n v="164"/>
    <n v="216"/>
    <n v="0.75900000000000001"/>
    <n v="220"/>
    <n v="440"/>
    <n v="660"/>
    <n v="168"/>
    <n v="69"/>
    <n v="68"/>
    <n v="90"/>
    <n v="193"/>
    <n v="988"/>
    <n v="0"/>
    <m/>
    <s v="okongon01"/>
  </r>
  <r>
    <n v="89"/>
    <x v="88"/>
    <n v="31"/>
    <s v="3TM"/>
    <s v="PG"/>
    <n v="75"/>
    <n v="49"/>
    <n v="2105"/>
    <n v="336"/>
    <n v="827"/>
    <n v="0.40600000000000003"/>
    <n v="127"/>
    <n v="371"/>
    <n v="0.34200000000000003"/>
    <n v="209"/>
    <n v="456"/>
    <n v="0.45800000000000002"/>
    <n v="0.48299999999999998"/>
    <n v="181"/>
    <n v="216"/>
    <n v="0.83799999999999997"/>
    <n v="27"/>
    <n v="171"/>
    <n v="198"/>
    <n v="404"/>
    <n v="66"/>
    <n v="12"/>
    <n v="142"/>
    <n v="180"/>
    <n v="980"/>
    <n v="0"/>
    <m/>
    <s v="schrode01"/>
  </r>
  <r>
    <n v="89"/>
    <x v="88"/>
    <n v="31"/>
    <s v="BRK"/>
    <s v="PG"/>
    <n v="23"/>
    <n v="23"/>
    <n v="772"/>
    <n v="147"/>
    <n v="325"/>
    <n v="0.45200000000000001"/>
    <n v="58"/>
    <n v="150"/>
    <n v="0.38700000000000001"/>
    <n v="89"/>
    <n v="175"/>
    <n v="0.50900000000000001"/>
    <n v="0.54200000000000004"/>
    <n v="72"/>
    <n v="81"/>
    <n v="0.88900000000000001"/>
    <n v="4"/>
    <n v="64"/>
    <n v="68"/>
    <n v="152"/>
    <n v="26"/>
    <n v="4"/>
    <n v="59"/>
    <n v="56"/>
    <n v="424"/>
    <n v="0"/>
    <m/>
    <s v="schrode01"/>
  </r>
  <r>
    <n v="89"/>
    <x v="88"/>
    <n v="31"/>
    <s v="GSW"/>
    <s v="SG"/>
    <n v="24"/>
    <n v="18"/>
    <n v="628"/>
    <n v="94"/>
    <n v="251"/>
    <n v="0.375"/>
    <n v="37"/>
    <n v="115"/>
    <n v="0.32200000000000001"/>
    <n v="57"/>
    <n v="136"/>
    <n v="0.41899999999999998"/>
    <n v="0.44800000000000001"/>
    <n v="29"/>
    <n v="39"/>
    <n v="0.74399999999999999"/>
    <n v="10"/>
    <n v="46"/>
    <n v="56"/>
    <n v="105"/>
    <n v="25"/>
    <n v="3"/>
    <n v="48"/>
    <n v="67"/>
    <n v="254"/>
    <n v="0"/>
    <m/>
    <s v="schrode01"/>
  </r>
  <r>
    <n v="89"/>
    <x v="88"/>
    <n v="31"/>
    <s v="DET"/>
    <s v="PG"/>
    <n v="28"/>
    <n v="8"/>
    <n v="705"/>
    <n v="95"/>
    <n v="251"/>
    <n v="0.378"/>
    <n v="32"/>
    <n v="106"/>
    <n v="0.30199999999999999"/>
    <n v="63"/>
    <n v="145"/>
    <n v="0.434"/>
    <n v="0.442"/>
    <n v="80"/>
    <n v="96"/>
    <n v="0.83299999999999996"/>
    <n v="13"/>
    <n v="61"/>
    <n v="74"/>
    <n v="147"/>
    <n v="15"/>
    <n v="5"/>
    <n v="35"/>
    <n v="57"/>
    <n v="302"/>
    <n v="0"/>
    <m/>
    <s v="schrode01"/>
  </r>
  <r>
    <n v="90"/>
    <x v="89"/>
    <n v="25"/>
    <s v="SAS"/>
    <s v="SF"/>
    <n v="77"/>
    <n v="0"/>
    <n v="1838"/>
    <n v="371"/>
    <n v="770"/>
    <n v="0.48199999999999998"/>
    <n v="87"/>
    <n v="274"/>
    <n v="0.318"/>
    <n v="284"/>
    <n v="496"/>
    <n v="0.57299999999999995"/>
    <n v="0.53800000000000003"/>
    <n v="150"/>
    <n v="194"/>
    <n v="0.77300000000000002"/>
    <n v="112"/>
    <n v="259"/>
    <n v="371"/>
    <n v="125"/>
    <n v="49"/>
    <n v="22"/>
    <n v="77"/>
    <n v="115"/>
    <n v="979"/>
    <n v="0"/>
    <m/>
    <s v="johnske04"/>
  </r>
  <r>
    <n v="91"/>
    <x v="90"/>
    <n v="22"/>
    <s v="HOU"/>
    <s v="SF"/>
    <n v="69"/>
    <n v="42"/>
    <n v="2225"/>
    <n v="388"/>
    <n v="697"/>
    <n v="0.55700000000000005"/>
    <n v="25"/>
    <n v="91"/>
    <n v="0.27500000000000002"/>
    <n v="363"/>
    <n v="606"/>
    <n v="0.59899999999999998"/>
    <n v="0.57499999999999996"/>
    <n v="169"/>
    <n v="247"/>
    <n v="0.68400000000000005"/>
    <n v="192"/>
    <n v="372"/>
    <n v="564"/>
    <n v="265"/>
    <n v="97"/>
    <n v="89"/>
    <n v="138"/>
    <n v="167"/>
    <n v="970"/>
    <n v="3"/>
    <s v="DPOY-5DEF1"/>
    <s v="thompam01"/>
  </r>
  <r>
    <n v="92"/>
    <x v="91"/>
    <n v="35"/>
    <s v="2TM"/>
    <s v="SF"/>
    <n v="55"/>
    <n v="55"/>
    <n v="1746"/>
    <n v="301"/>
    <n v="597"/>
    <n v="0.504"/>
    <n v="32"/>
    <n v="104"/>
    <n v="0.308"/>
    <n v="269"/>
    <n v="493"/>
    <n v="0.54600000000000004"/>
    <n v="0.53100000000000003"/>
    <n v="330"/>
    <n v="392"/>
    <n v="0.84199999999999997"/>
    <n v="125"/>
    <n v="171"/>
    <n v="296"/>
    <n v="298"/>
    <n v="77"/>
    <n v="18"/>
    <n v="74"/>
    <n v="52"/>
    <n v="964"/>
    <n v="3"/>
    <m/>
    <s v="butleji01"/>
  </r>
  <r>
    <n v="92"/>
    <x v="91"/>
    <n v="35"/>
    <s v="MIA"/>
    <s v="PF"/>
    <n v="25"/>
    <n v="25"/>
    <n v="766"/>
    <n v="142"/>
    <n v="263"/>
    <n v="0.54"/>
    <n v="13"/>
    <n v="36"/>
    <n v="0.36099999999999999"/>
    <n v="129"/>
    <n v="227"/>
    <n v="0.56799999999999995"/>
    <n v="0.56499999999999995"/>
    <n v="129"/>
    <n v="161"/>
    <n v="0.80100000000000005"/>
    <n v="55"/>
    <n v="76"/>
    <n v="131"/>
    <n v="120"/>
    <n v="27"/>
    <n v="10"/>
    <n v="30"/>
    <n v="23"/>
    <n v="426"/>
    <n v="1"/>
    <m/>
    <s v="butleji01"/>
  </r>
  <r>
    <n v="92"/>
    <x v="91"/>
    <n v="35"/>
    <s v="GSW"/>
    <s v="SF"/>
    <n v="30"/>
    <n v="30"/>
    <n v="980"/>
    <n v="159"/>
    <n v="334"/>
    <n v="0.47599999999999998"/>
    <n v="19"/>
    <n v="68"/>
    <n v="0.27900000000000003"/>
    <n v="140"/>
    <n v="266"/>
    <n v="0.52600000000000002"/>
    <n v="0.504"/>
    <n v="201"/>
    <n v="231"/>
    <n v="0.87"/>
    <n v="70"/>
    <n v="95"/>
    <n v="165"/>
    <n v="178"/>
    <n v="50"/>
    <n v="8"/>
    <n v="44"/>
    <n v="29"/>
    <n v="538"/>
    <n v="2"/>
    <m/>
    <s v="butleji01"/>
  </r>
  <r>
    <n v="93"/>
    <x v="92"/>
    <n v="29"/>
    <s v="2TM"/>
    <s v="PF"/>
    <n v="65"/>
    <n v="62"/>
    <n v="1936"/>
    <n v="370"/>
    <n v="848"/>
    <n v="0.436"/>
    <n v="96"/>
    <n v="313"/>
    <n v="0.307"/>
    <n v="274"/>
    <n v="535"/>
    <n v="0.51200000000000001"/>
    <n v="0.49299999999999999"/>
    <n v="128"/>
    <n v="202"/>
    <n v="0.63400000000000001"/>
    <n v="54"/>
    <n v="316"/>
    <n v="370"/>
    <n v="152"/>
    <n v="36"/>
    <n v="19"/>
    <n v="146"/>
    <n v="119"/>
    <n v="964"/>
    <n v="0"/>
    <m/>
    <s v="kuzmaky01"/>
  </r>
  <r>
    <n v="93"/>
    <x v="92"/>
    <n v="29"/>
    <s v="WAS"/>
    <s v="PF"/>
    <n v="32"/>
    <n v="30"/>
    <n v="887"/>
    <n v="191"/>
    <n v="455"/>
    <n v="0.42"/>
    <n v="45"/>
    <n v="160"/>
    <n v="0.28100000000000003"/>
    <n v="146"/>
    <n v="295"/>
    <n v="0.495"/>
    <n v="0.46899999999999997"/>
    <n v="59"/>
    <n v="98"/>
    <n v="0.60199999999999998"/>
    <n v="27"/>
    <n v="158"/>
    <n v="185"/>
    <n v="79"/>
    <n v="20"/>
    <n v="7"/>
    <n v="73"/>
    <n v="52"/>
    <n v="486"/>
    <n v="0"/>
    <m/>
    <s v="kuzmaky01"/>
  </r>
  <r>
    <n v="93"/>
    <x v="92"/>
    <n v="29"/>
    <s v="MIL"/>
    <s v="PF"/>
    <n v="33"/>
    <n v="32"/>
    <n v="1049"/>
    <n v="179"/>
    <n v="393"/>
    <n v="0.45500000000000002"/>
    <n v="51"/>
    <n v="153"/>
    <n v="0.33300000000000002"/>
    <n v="128"/>
    <n v="240"/>
    <n v="0.53300000000000003"/>
    <n v="0.52"/>
    <n v="69"/>
    <n v="104"/>
    <n v="0.66300000000000003"/>
    <n v="27"/>
    <n v="158"/>
    <n v="185"/>
    <n v="73"/>
    <n v="16"/>
    <n v="12"/>
    <n v="73"/>
    <n v="67"/>
    <n v="478"/>
    <n v="0"/>
    <m/>
    <s v="kuzmaky01"/>
  </r>
  <r>
    <n v="94"/>
    <x v="93"/>
    <n v="24"/>
    <s v="SAC"/>
    <s v="PF"/>
    <n v="76"/>
    <n v="76"/>
    <n v="2610"/>
    <n v="364"/>
    <n v="820"/>
    <n v="0.44400000000000001"/>
    <n v="154"/>
    <n v="449"/>
    <n v="0.34300000000000003"/>
    <n v="210"/>
    <n v="371"/>
    <n v="0.56599999999999995"/>
    <n v="0.53800000000000003"/>
    <n v="60"/>
    <n v="72"/>
    <n v="0.83299999999999996"/>
    <n v="146"/>
    <n v="361"/>
    <n v="507"/>
    <n v="109"/>
    <n v="61"/>
    <n v="69"/>
    <n v="60"/>
    <n v="186"/>
    <n v="942"/>
    <n v="0"/>
    <m/>
    <s v="murrake02"/>
  </r>
  <r>
    <n v="95"/>
    <x v="94"/>
    <n v="19"/>
    <s v="ATL"/>
    <s v="SF"/>
    <n v="75"/>
    <n v="73"/>
    <n v="1843"/>
    <n v="357"/>
    <n v="779"/>
    <n v="0.45800000000000002"/>
    <n v="122"/>
    <n v="344"/>
    <n v="0.35499999999999998"/>
    <n v="235"/>
    <n v="435"/>
    <n v="0.54"/>
    <n v="0.53700000000000003"/>
    <n v="106"/>
    <n v="149"/>
    <n v="0.71099999999999997"/>
    <n v="86"/>
    <n v="182"/>
    <n v="268"/>
    <n v="92"/>
    <n v="52"/>
    <n v="37"/>
    <n v="92"/>
    <n v="149"/>
    <n v="942"/>
    <n v="0"/>
    <s v="ROY-2"/>
    <s v="risacza01"/>
  </r>
  <r>
    <n v="96"/>
    <x v="95"/>
    <n v="21"/>
    <s v="DET"/>
    <s v="C"/>
    <n v="78"/>
    <n v="78"/>
    <n v="2034"/>
    <n v="378"/>
    <n v="546"/>
    <n v="0.69199999999999995"/>
    <n v="0"/>
    <n v="0"/>
    <m/>
    <n v="378"/>
    <n v="546"/>
    <n v="0.69199999999999995"/>
    <n v="0.69199999999999995"/>
    <n v="162"/>
    <n v="242"/>
    <n v="0.66900000000000004"/>
    <n v="277"/>
    <n v="530"/>
    <n v="807"/>
    <n v="209"/>
    <n v="54"/>
    <n v="89"/>
    <n v="136"/>
    <n v="251"/>
    <n v="918"/>
    <n v="0"/>
    <m/>
    <s v="durenja01"/>
  </r>
  <r>
    <n v="97"/>
    <x v="96"/>
    <n v="27"/>
    <s v="DAL"/>
    <s v="SF"/>
    <n v="69"/>
    <n v="31"/>
    <n v="1919"/>
    <n v="362"/>
    <n v="712"/>
    <n v="0.50800000000000001"/>
    <n v="60"/>
    <n v="218"/>
    <n v="0.27500000000000002"/>
    <n v="302"/>
    <n v="494"/>
    <n v="0.61099999999999999"/>
    <n v="0.55100000000000005"/>
    <n v="130"/>
    <n v="160"/>
    <n v="0.81299999999999994"/>
    <n v="76"/>
    <n v="252"/>
    <n v="328"/>
    <n v="208"/>
    <n v="70"/>
    <n v="11"/>
    <n v="112"/>
    <n v="109"/>
    <n v="914"/>
    <n v="0"/>
    <m/>
    <s v="marshna01"/>
  </r>
  <r>
    <n v="98"/>
    <x v="97"/>
    <n v="26"/>
    <s v="OKC"/>
    <s v="SG"/>
    <n v="76"/>
    <n v="26"/>
    <n v="1744"/>
    <n v="355"/>
    <n v="728"/>
    <n v="0.48799999999999999"/>
    <n v="130"/>
    <n v="339"/>
    <n v="0.38300000000000001"/>
    <n v="225"/>
    <n v="389"/>
    <n v="0.57799999999999996"/>
    <n v="0.57699999999999996"/>
    <n v="74"/>
    <n v="89"/>
    <n v="0.83099999999999996"/>
    <n v="81"/>
    <n v="214"/>
    <n v="295"/>
    <n v="134"/>
    <n v="60"/>
    <n v="18"/>
    <n v="69"/>
    <n v="101"/>
    <n v="914"/>
    <n v="0"/>
    <m/>
    <s v="wiggiaa01"/>
  </r>
  <r>
    <n v="99"/>
    <x v="98"/>
    <n v="32"/>
    <s v="GSW"/>
    <s v="SG"/>
    <n v="82"/>
    <n v="22"/>
    <n v="1863"/>
    <n v="328"/>
    <n v="786"/>
    <n v="0.41699999999999998"/>
    <n v="203"/>
    <n v="549"/>
    <n v="0.37"/>
    <n v="125"/>
    <n v="237"/>
    <n v="0.52700000000000002"/>
    <n v="0.54600000000000004"/>
    <n v="53"/>
    <n v="64"/>
    <n v="0.82799999999999996"/>
    <n v="51"/>
    <n v="213"/>
    <n v="264"/>
    <n v="134"/>
    <n v="69"/>
    <n v="23"/>
    <n v="91"/>
    <n v="132"/>
    <n v="912"/>
    <n v="0"/>
    <m/>
    <s v="hieldbu01"/>
  </r>
  <r>
    <n v="100"/>
    <x v="99"/>
    <n v="29"/>
    <s v="PHI"/>
    <s v="SF"/>
    <n v="60"/>
    <n v="57"/>
    <n v="2078"/>
    <n v="348"/>
    <n v="741"/>
    <n v="0.47"/>
    <n v="71"/>
    <n v="242"/>
    <n v="0.29299999999999998"/>
    <n v="277"/>
    <n v="499"/>
    <n v="0.55500000000000005"/>
    <n v="0.51800000000000002"/>
    <n v="139"/>
    <n v="185"/>
    <n v="0.751"/>
    <n v="97"/>
    <n v="271"/>
    <n v="368"/>
    <n v="108"/>
    <n v="92"/>
    <n v="30"/>
    <n v="80"/>
    <n v="180"/>
    <n v="906"/>
    <n v="0"/>
    <m/>
    <s v="oubreke01"/>
  </r>
  <r>
    <n v="101"/>
    <x v="100"/>
    <n v="31"/>
    <s v="PHO"/>
    <s v="SG"/>
    <n v="53"/>
    <n v="38"/>
    <n v="1702"/>
    <n v="345"/>
    <n v="694"/>
    <n v="0.497"/>
    <n v="102"/>
    <n v="264"/>
    <n v="0.38600000000000001"/>
    <n v="243"/>
    <n v="430"/>
    <n v="0.56499999999999995"/>
    <n v="0.57099999999999995"/>
    <n v="110"/>
    <n v="137"/>
    <n v="0.80300000000000005"/>
    <n v="34"/>
    <n v="143"/>
    <n v="177"/>
    <n v="195"/>
    <n v="58"/>
    <n v="28"/>
    <n v="99"/>
    <n v="136"/>
    <n v="902"/>
    <n v="0"/>
    <m/>
    <s v="bealbr01"/>
  </r>
  <r>
    <n v="102"/>
    <x v="101"/>
    <n v="27"/>
    <s v="UTA"/>
    <s v="PF"/>
    <n v="47"/>
    <n v="47"/>
    <n v="1476"/>
    <n v="296"/>
    <n v="700"/>
    <n v="0.42299999999999999"/>
    <n v="138"/>
    <n v="399"/>
    <n v="0.34599999999999997"/>
    <n v="158"/>
    <n v="301"/>
    <n v="0.52500000000000002"/>
    <n v="0.52100000000000002"/>
    <n v="162"/>
    <n v="185"/>
    <n v="0.876"/>
    <n v="72"/>
    <n v="206"/>
    <n v="278"/>
    <n v="70"/>
    <n v="33"/>
    <n v="17"/>
    <n v="66"/>
    <n v="79"/>
    <n v="892"/>
    <n v="0"/>
    <m/>
    <s v="markkla01"/>
  </r>
  <r>
    <n v="103"/>
    <x v="102"/>
    <n v="24"/>
    <s v="POR"/>
    <s v="PF"/>
    <n v="78"/>
    <n v="78"/>
    <n v="2548"/>
    <n v="328"/>
    <n v="716"/>
    <n v="0.45800000000000002"/>
    <n v="135"/>
    <n v="360"/>
    <n v="0.375"/>
    <n v="193"/>
    <n v="356"/>
    <n v="0.54200000000000004"/>
    <n v="0.55200000000000005"/>
    <n v="91"/>
    <n v="126"/>
    <n v="0.72199999999999998"/>
    <n v="173"/>
    <n v="277"/>
    <n v="450"/>
    <n v="175"/>
    <n v="116"/>
    <n v="50"/>
    <n v="109"/>
    <n v="230"/>
    <n v="882"/>
    <n v="0"/>
    <s v="DPOY-9DEF2"/>
    <s v="camarto01"/>
  </r>
  <r>
    <n v="104"/>
    <x v="103"/>
    <n v="27"/>
    <s v="CLE"/>
    <s v="SG"/>
    <n v="70"/>
    <n v="3"/>
    <n v="1392"/>
    <n v="319"/>
    <n v="618"/>
    <n v="0.51600000000000001"/>
    <n v="111"/>
    <n v="253"/>
    <n v="0.439"/>
    <n v="208"/>
    <n v="365"/>
    <n v="0.56999999999999995"/>
    <n v="0.60599999999999998"/>
    <n v="129"/>
    <n v="148"/>
    <n v="0.872"/>
    <n v="50"/>
    <n v="123"/>
    <n v="173"/>
    <n v="237"/>
    <n v="78"/>
    <n v="3"/>
    <n v="92"/>
    <n v="102"/>
    <n v="878"/>
    <n v="0"/>
    <s v="6MOY-3"/>
    <s v="jeromty01"/>
  </r>
  <r>
    <n v="105"/>
    <x v="104"/>
    <n v="31"/>
    <s v="DAL"/>
    <s v="PG"/>
    <n v="79"/>
    <n v="30"/>
    <n v="2136"/>
    <n v="284"/>
    <n v="682"/>
    <n v="0.41599999999999998"/>
    <n v="109"/>
    <n v="326"/>
    <n v="0.33400000000000002"/>
    <n v="175"/>
    <n v="356"/>
    <n v="0.49199999999999999"/>
    <n v="0.496"/>
    <n v="195"/>
    <n v="243"/>
    <n v="0.80200000000000005"/>
    <n v="18"/>
    <n v="191"/>
    <n v="209"/>
    <n v="349"/>
    <n v="70"/>
    <n v="17"/>
    <n v="102"/>
    <n v="121"/>
    <n v="872"/>
    <n v="0"/>
    <m/>
    <s v="dinwisp01"/>
  </r>
  <r>
    <n v="106"/>
    <x v="105"/>
    <n v="19"/>
    <s v="WAS"/>
    <s v="C"/>
    <n v="67"/>
    <n v="67"/>
    <n v="1814"/>
    <n v="326"/>
    <n v="828"/>
    <n v="0.39400000000000002"/>
    <n v="105"/>
    <n v="341"/>
    <n v="0.308"/>
    <n v="221"/>
    <n v="487"/>
    <n v="0.45400000000000001"/>
    <n v="0.45700000000000002"/>
    <n v="112"/>
    <n v="165"/>
    <n v="0.67900000000000005"/>
    <n v="124"/>
    <n v="311"/>
    <n v="435"/>
    <n v="161"/>
    <n v="44"/>
    <n v="101"/>
    <n v="114"/>
    <n v="146"/>
    <n v="869"/>
    <n v="0"/>
    <s v="ROY-4"/>
    <s v="sarral01"/>
  </r>
  <r>
    <n v="107"/>
    <x v="106"/>
    <n v="32"/>
    <s v="MIN"/>
    <s v="C"/>
    <n v="72"/>
    <n v="72"/>
    <n v="2388"/>
    <n v="341"/>
    <n v="510"/>
    <n v="0.66900000000000004"/>
    <n v="0"/>
    <n v="0"/>
    <m/>
    <n v="341"/>
    <n v="510"/>
    <n v="0.66900000000000004"/>
    <n v="0.66900000000000004"/>
    <n v="184"/>
    <n v="273"/>
    <n v="0.67400000000000004"/>
    <n v="265"/>
    <n v="520"/>
    <n v="785"/>
    <n v="127"/>
    <n v="56"/>
    <n v="104"/>
    <n v="89"/>
    <n v="182"/>
    <n v="866"/>
    <n v="0"/>
    <s v="DPOY-13DEF2"/>
    <s v="goberru01"/>
  </r>
  <r>
    <n v="108"/>
    <x v="107"/>
    <n v="32"/>
    <s v="DET"/>
    <s v="SG"/>
    <n v="77"/>
    <n v="77"/>
    <n v="2153"/>
    <n v="276"/>
    <n v="680"/>
    <n v="0.40600000000000003"/>
    <n v="168"/>
    <n v="457"/>
    <n v="0.36799999999999999"/>
    <n v="108"/>
    <n v="223"/>
    <n v="0.48399999999999999"/>
    <n v="0.52900000000000003"/>
    <n v="124"/>
    <n v="145"/>
    <n v="0.85499999999999998"/>
    <n v="18"/>
    <n v="165"/>
    <n v="183"/>
    <n v="123"/>
    <n v="38"/>
    <n v="7"/>
    <n v="48"/>
    <n v="96"/>
    <n v="844"/>
    <n v="0"/>
    <m/>
    <s v="hardati02"/>
  </r>
  <r>
    <n v="109"/>
    <x v="108"/>
    <n v="30"/>
    <s v="HOU"/>
    <s v="PG"/>
    <n v="60"/>
    <n v="60"/>
    <n v="2111"/>
    <n v="287"/>
    <n v="759"/>
    <n v="0.378"/>
    <n v="159"/>
    <n v="461"/>
    <n v="0.34499999999999997"/>
    <n v="128"/>
    <n v="298"/>
    <n v="0.43"/>
    <n v="0.48299999999999998"/>
    <n v="111"/>
    <n v="137"/>
    <n v="0.81"/>
    <n v="32"/>
    <n v="189"/>
    <n v="221"/>
    <n v="333"/>
    <n v="94"/>
    <n v="25"/>
    <n v="87"/>
    <n v="140"/>
    <n v="844"/>
    <n v="0"/>
    <m/>
    <s v="vanvlfr01"/>
  </r>
  <r>
    <n v="110"/>
    <x v="109"/>
    <n v="32"/>
    <s v="2TM"/>
    <s v="C"/>
    <n v="81"/>
    <n v="21"/>
    <n v="1524"/>
    <n v="345"/>
    <n v="627"/>
    <n v="0.55000000000000004"/>
    <n v="8"/>
    <n v="37"/>
    <n v="0.216"/>
    <n v="337"/>
    <n v="590"/>
    <n v="0.57099999999999995"/>
    <n v="0.55700000000000005"/>
    <n v="145"/>
    <n v="165"/>
    <n v="0.879"/>
    <n v="190"/>
    <n v="437"/>
    <n v="627"/>
    <n v="164"/>
    <n v="37"/>
    <n v="46"/>
    <n v="120"/>
    <n v="181"/>
    <n v="843"/>
    <n v="0"/>
    <m/>
    <s v="valanjo01"/>
  </r>
  <r>
    <n v="110"/>
    <x v="109"/>
    <n v="32"/>
    <s v="WAS"/>
    <s v="C"/>
    <n v="49"/>
    <n v="12"/>
    <n v="983"/>
    <n v="231"/>
    <n v="422"/>
    <n v="0.54700000000000004"/>
    <n v="7"/>
    <n v="27"/>
    <n v="0.25900000000000001"/>
    <n v="224"/>
    <n v="395"/>
    <n v="0.56699999999999995"/>
    <n v="0.55600000000000005"/>
    <n v="95"/>
    <n v="106"/>
    <n v="0.89600000000000002"/>
    <n v="120"/>
    <n v="284"/>
    <n v="404"/>
    <n v="108"/>
    <n v="22"/>
    <n v="28"/>
    <n v="88"/>
    <n v="97"/>
    <n v="564"/>
    <n v="0"/>
    <m/>
    <s v="valanjo01"/>
  </r>
  <r>
    <n v="110"/>
    <x v="109"/>
    <n v="32"/>
    <s v="SAC"/>
    <s v="C"/>
    <n v="32"/>
    <n v="9"/>
    <n v="541"/>
    <n v="114"/>
    <n v="205"/>
    <n v="0.55600000000000005"/>
    <n v="1"/>
    <n v="10"/>
    <n v="0.1"/>
    <n v="113"/>
    <n v="195"/>
    <n v="0.57899999999999996"/>
    <n v="0.55900000000000005"/>
    <n v="50"/>
    <n v="59"/>
    <n v="0.84699999999999998"/>
    <n v="70"/>
    <n v="153"/>
    <n v="223"/>
    <n v="56"/>
    <n v="15"/>
    <n v="18"/>
    <n v="32"/>
    <n v="84"/>
    <n v="279"/>
    <n v="0"/>
    <m/>
    <s v="valanjo01"/>
  </r>
  <r>
    <n v="111"/>
    <x v="110"/>
    <n v="22"/>
    <s v="BRK"/>
    <s v="SG"/>
    <n v="79"/>
    <n v="56"/>
    <n v="1925"/>
    <n v="303"/>
    <n v="779"/>
    <n v="0.38900000000000001"/>
    <n v="126"/>
    <n v="401"/>
    <n v="0.314"/>
    <n v="177"/>
    <n v="378"/>
    <n v="0.46800000000000003"/>
    <n v="0.47"/>
    <n v="107"/>
    <n v="139"/>
    <n v="0.77"/>
    <n v="63"/>
    <n v="234"/>
    <n v="297"/>
    <n v="175"/>
    <n v="82"/>
    <n v="30"/>
    <n v="116"/>
    <n v="209"/>
    <n v="839"/>
    <n v="0"/>
    <m/>
    <s v="johnske07"/>
  </r>
  <r>
    <n v="112"/>
    <x v="111"/>
    <n v="20"/>
    <s v="POR"/>
    <s v="PG"/>
    <n v="66"/>
    <n v="10"/>
    <n v="1759"/>
    <n v="287"/>
    <n v="685"/>
    <n v="0.41899999999999998"/>
    <n v="105"/>
    <n v="297"/>
    <n v="0.35399999999999998"/>
    <n v="182"/>
    <n v="388"/>
    <n v="0.46899999999999997"/>
    <n v="0.496"/>
    <n v="158"/>
    <n v="206"/>
    <n v="0.76700000000000002"/>
    <n v="52"/>
    <n v="146"/>
    <n v="198"/>
    <n v="335"/>
    <n v="68"/>
    <n v="13"/>
    <n v="177"/>
    <n v="181"/>
    <n v="837"/>
    <n v="0"/>
    <m/>
    <s v="hendesc01"/>
  </r>
  <r>
    <n v="113"/>
    <x v="112"/>
    <n v="26"/>
    <s v="DAL"/>
    <s v="PF"/>
    <n v="57"/>
    <n v="56"/>
    <n v="1835"/>
    <n v="301"/>
    <n v="665"/>
    <n v="0.45300000000000001"/>
    <n v="91"/>
    <n v="239"/>
    <n v="0.38100000000000001"/>
    <n v="210"/>
    <n v="426"/>
    <n v="0.49299999999999999"/>
    <n v="0.52100000000000002"/>
    <n v="143"/>
    <n v="198"/>
    <n v="0.72199999999999998"/>
    <n v="82"/>
    <n v="360"/>
    <n v="442"/>
    <n v="131"/>
    <n v="63"/>
    <n v="60"/>
    <n v="118"/>
    <n v="131"/>
    <n v="836"/>
    <n v="0"/>
    <m/>
    <s v="washipj01"/>
  </r>
  <r>
    <n v="114"/>
    <x v="113"/>
    <n v="26"/>
    <s v="IND"/>
    <s v="PF"/>
    <n v="79"/>
    <n v="4"/>
    <n v="1545"/>
    <n v="317"/>
    <n v="599"/>
    <n v="0.52900000000000003"/>
    <n v="110"/>
    <n v="301"/>
    <n v="0.36499999999999999"/>
    <n v="207"/>
    <n v="298"/>
    <n v="0.69499999999999995"/>
    <n v="0.621"/>
    <n v="89"/>
    <n v="114"/>
    <n v="0.78100000000000003"/>
    <n v="56"/>
    <n v="262"/>
    <n v="318"/>
    <n v="128"/>
    <n v="46"/>
    <n v="28"/>
    <n v="68"/>
    <n v="108"/>
    <n v="833"/>
    <n v="0"/>
    <m/>
    <s v="toppiob01"/>
  </r>
  <r>
    <n v="115"/>
    <x v="114"/>
    <n v="28"/>
    <s v="PHO"/>
    <s v="PG"/>
    <n v="81"/>
    <n v="58"/>
    <n v="2174"/>
    <n v="306"/>
    <n v="683"/>
    <n v="0.44800000000000001"/>
    <n v="166"/>
    <n v="401"/>
    <n v="0.41399999999999998"/>
    <n v="140"/>
    <n v="282"/>
    <n v="0.496"/>
    <n v="0.56999999999999995"/>
    <n v="51"/>
    <n v="57"/>
    <n v="0.89500000000000002"/>
    <n v="40"/>
    <n v="156"/>
    <n v="196"/>
    <n v="429"/>
    <n v="69"/>
    <n v="8"/>
    <n v="91"/>
    <n v="63"/>
    <n v="829"/>
    <n v="0"/>
    <m/>
    <s v="jonesty01"/>
  </r>
  <r>
    <n v="116"/>
    <x v="115"/>
    <n v="29"/>
    <s v="TOR"/>
    <s v="C"/>
    <n v="57"/>
    <n v="56"/>
    <n v="1686"/>
    <n v="363"/>
    <n v="579"/>
    <n v="0.627"/>
    <n v="1"/>
    <n v="3"/>
    <n v="0.33300000000000002"/>
    <n v="362"/>
    <n v="576"/>
    <n v="0.628"/>
    <n v="0.628"/>
    <n v="97"/>
    <n v="144"/>
    <n v="0.67400000000000004"/>
    <n v="189"/>
    <n v="358"/>
    <n v="547"/>
    <n v="158"/>
    <n v="66"/>
    <n v="71"/>
    <n v="111"/>
    <n v="176"/>
    <n v="824"/>
    <n v="0"/>
    <m/>
    <s v="poeltja01"/>
  </r>
  <r>
    <n v="117"/>
    <x v="116"/>
    <n v="26"/>
    <s v="MIL"/>
    <s v="SG"/>
    <n v="74"/>
    <n v="9"/>
    <n v="1893"/>
    <n v="283"/>
    <n v="657"/>
    <n v="0.43099999999999999"/>
    <n v="180"/>
    <n v="433"/>
    <n v="0.41599999999999998"/>
    <n v="103"/>
    <n v="224"/>
    <n v="0.46"/>
    <n v="0.56799999999999995"/>
    <n v="78"/>
    <n v="92"/>
    <n v="0.84799999999999998"/>
    <n v="20"/>
    <n v="148"/>
    <n v="168"/>
    <n v="87"/>
    <n v="72"/>
    <n v="4"/>
    <n v="42"/>
    <n v="124"/>
    <n v="824"/>
    <n v="0"/>
    <m/>
    <s v="trentga02"/>
  </r>
  <r>
    <n v="118"/>
    <x v="117"/>
    <n v="21"/>
    <s v="MEM"/>
    <s v="SG"/>
    <n v="79"/>
    <n v="74"/>
    <n v="2043"/>
    <n v="287"/>
    <n v="676"/>
    <n v="0.42499999999999999"/>
    <n v="138"/>
    <n v="392"/>
    <n v="0.35199999999999998"/>
    <n v="149"/>
    <n v="284"/>
    <n v="0.52500000000000002"/>
    <n v="0.52700000000000002"/>
    <n v="111"/>
    <n v="135"/>
    <n v="0.82199999999999995"/>
    <n v="87"/>
    <n v="181"/>
    <n v="268"/>
    <n v="135"/>
    <n v="44"/>
    <n v="8"/>
    <n v="69"/>
    <n v="146"/>
    <n v="823"/>
    <n v="0"/>
    <s v="ROY-3"/>
    <s v="wellsja01"/>
  </r>
  <r>
    <n v="119"/>
    <x v="118"/>
    <n v="29"/>
    <s v="BOS"/>
    <s v="C"/>
    <n v="42"/>
    <n v="42"/>
    <n v="1210"/>
    <n v="277"/>
    <n v="574"/>
    <n v="0.48299999999999998"/>
    <n v="103"/>
    <n v="250"/>
    <n v="0.41199999999999998"/>
    <n v="174"/>
    <n v="324"/>
    <n v="0.53700000000000003"/>
    <n v="0.57199999999999995"/>
    <n v="161"/>
    <n v="199"/>
    <n v="0.80900000000000005"/>
    <n v="68"/>
    <n v="216"/>
    <n v="284"/>
    <n v="87"/>
    <n v="31"/>
    <n v="63"/>
    <n v="53"/>
    <n v="116"/>
    <n v="818"/>
    <n v="0"/>
    <m/>
    <s v="porzikr01"/>
  </r>
  <r>
    <n v="120"/>
    <x v="119"/>
    <n v="30"/>
    <s v="MIA"/>
    <s v="SF"/>
    <n v="74"/>
    <n v="37"/>
    <n v="1785"/>
    <n v="290"/>
    <n v="663"/>
    <n v="0.437"/>
    <n v="190"/>
    <n v="483"/>
    <n v="0.39300000000000002"/>
    <n v="100"/>
    <n v="180"/>
    <n v="0.55600000000000005"/>
    <n v="0.58099999999999996"/>
    <n v="47"/>
    <n v="53"/>
    <n v="0.88700000000000001"/>
    <n v="18"/>
    <n v="149"/>
    <n v="167"/>
    <n v="176"/>
    <n v="40"/>
    <n v="6"/>
    <n v="86"/>
    <n v="135"/>
    <n v="817"/>
    <n v="0"/>
    <m/>
    <s v="robindu01"/>
  </r>
  <r>
    <n v="121"/>
    <x v="120"/>
    <n v="23"/>
    <s v="SAS"/>
    <s v="SF"/>
    <n v="82"/>
    <n v="29"/>
    <n v="1932"/>
    <n v="276"/>
    <n v="665"/>
    <n v="0.41499999999999998"/>
    <n v="178"/>
    <n v="480"/>
    <n v="0.371"/>
    <n v="98"/>
    <n v="185"/>
    <n v="0.53"/>
    <n v="0.54900000000000004"/>
    <n v="85"/>
    <n v="94"/>
    <n v="0.90400000000000003"/>
    <n v="67"/>
    <n v="251"/>
    <n v="318"/>
    <n v="111"/>
    <n v="61"/>
    <n v="35"/>
    <n v="74"/>
    <n v="114"/>
    <n v="815"/>
    <n v="0"/>
    <m/>
    <s v="champju02"/>
  </r>
  <r>
    <n v="122"/>
    <x v="121"/>
    <n v="24"/>
    <s v="MEM"/>
    <s v="PF"/>
    <n v="65"/>
    <n v="16"/>
    <n v="1660"/>
    <n v="313"/>
    <n v="648"/>
    <n v="0.48299999999999998"/>
    <n v="120"/>
    <n v="326"/>
    <n v="0.36799999999999999"/>
    <n v="193"/>
    <n v="322"/>
    <n v="0.59899999999999998"/>
    <n v="0.57599999999999996"/>
    <n v="65"/>
    <n v="94"/>
    <n v="0.69099999999999995"/>
    <n v="94"/>
    <n v="322"/>
    <n v="416"/>
    <n v="188"/>
    <n v="52"/>
    <n v="29"/>
    <n v="71"/>
    <n v="76"/>
    <n v="811"/>
    <n v="0"/>
    <m/>
    <s v="aldamsa01"/>
  </r>
  <r>
    <n v="123"/>
    <x v="122"/>
    <n v="19"/>
    <s v="WAS"/>
    <s v="PG"/>
    <n v="82"/>
    <n v="57"/>
    <n v="2458"/>
    <n v="300"/>
    <n v="748"/>
    <n v="0.40100000000000002"/>
    <n v="138"/>
    <n v="407"/>
    <n v="0.33900000000000002"/>
    <n v="162"/>
    <n v="341"/>
    <n v="0.47499999999999998"/>
    <n v="0.49299999999999999"/>
    <n v="69"/>
    <n v="85"/>
    <n v="0.81200000000000006"/>
    <n v="33"/>
    <n v="308"/>
    <n v="341"/>
    <n v="364"/>
    <n v="54"/>
    <n v="21"/>
    <n v="141"/>
    <n v="190"/>
    <n v="807"/>
    <n v="0"/>
    <m/>
    <s v="carrica01"/>
  </r>
  <r>
    <n v="124"/>
    <x v="123"/>
    <n v="33"/>
    <s v="LAC"/>
    <s v="SF"/>
    <n v="37"/>
    <n v="37"/>
    <n v="1180"/>
    <n v="310"/>
    <n v="623"/>
    <n v="0.498"/>
    <n v="78"/>
    <n v="190"/>
    <n v="0.41099999999999998"/>
    <n v="232"/>
    <n v="433"/>
    <n v="0.53600000000000003"/>
    <n v="0.56000000000000005"/>
    <n v="98"/>
    <n v="121"/>
    <n v="0.81"/>
    <n v="35"/>
    <n v="184"/>
    <n v="219"/>
    <n v="116"/>
    <n v="59"/>
    <n v="17"/>
    <n v="72"/>
    <n v="56"/>
    <n v="796"/>
    <n v="0"/>
    <m/>
    <s v="leonaka01"/>
  </r>
  <r>
    <n v="125"/>
    <x v="124"/>
    <n v="31"/>
    <s v="2TM"/>
    <s v="PF"/>
    <n v="79"/>
    <n v="3"/>
    <n v="1697"/>
    <n v="286"/>
    <n v="620"/>
    <n v="0.46100000000000002"/>
    <n v="166"/>
    <n v="409"/>
    <n v="0.40600000000000003"/>
    <n v="120"/>
    <n v="211"/>
    <n v="0.56899999999999995"/>
    <n v="0.59499999999999997"/>
    <n v="46"/>
    <n v="58"/>
    <n v="0.79300000000000004"/>
    <n v="47"/>
    <n v="225"/>
    <n v="272"/>
    <n v="111"/>
    <n v="28"/>
    <n v="14"/>
    <n v="82"/>
    <n v="201"/>
    <n v="784"/>
    <n v="0"/>
    <m/>
    <s v="niangge01"/>
  </r>
  <r>
    <n v="125"/>
    <x v="124"/>
    <n v="31"/>
    <s v="CLE"/>
    <s v="PF"/>
    <n v="51"/>
    <n v="1"/>
    <n v="1053"/>
    <n v="166"/>
    <n v="348"/>
    <n v="0.47699999999999998"/>
    <n v="90"/>
    <n v="225"/>
    <n v="0.4"/>
    <n v="76"/>
    <n v="123"/>
    <n v="0.61799999999999999"/>
    <n v="0.60599999999999998"/>
    <n v="23"/>
    <n v="29"/>
    <n v="0.79300000000000004"/>
    <n v="34"/>
    <n v="155"/>
    <n v="189"/>
    <n v="67"/>
    <n v="17"/>
    <n v="7"/>
    <n v="48"/>
    <n v="129"/>
    <n v="445"/>
    <n v="0"/>
    <m/>
    <s v="niangge01"/>
  </r>
  <r>
    <n v="125"/>
    <x v="124"/>
    <n v="31"/>
    <s v="ATL"/>
    <s v="PF"/>
    <n v="28"/>
    <n v="2"/>
    <n v="644"/>
    <n v="120"/>
    <n v="272"/>
    <n v="0.441"/>
    <n v="76"/>
    <n v="184"/>
    <n v="0.41299999999999998"/>
    <n v="44"/>
    <n v="88"/>
    <n v="0.5"/>
    <n v="0.58099999999999996"/>
    <n v="23"/>
    <n v="29"/>
    <n v="0.79300000000000004"/>
    <n v="13"/>
    <n v="70"/>
    <n v="83"/>
    <n v="44"/>
    <n v="11"/>
    <n v="7"/>
    <n v="34"/>
    <n v="72"/>
    <n v="339"/>
    <n v="0"/>
    <m/>
    <s v="niangge01"/>
  </r>
  <r>
    <n v="126"/>
    <x v="125"/>
    <n v="27"/>
    <s v="LAC"/>
    <s v="SF"/>
    <n v="77"/>
    <n v="55"/>
    <n v="1873"/>
    <n v="310"/>
    <n v="589"/>
    <n v="0.52600000000000002"/>
    <n v="78"/>
    <n v="219"/>
    <n v="0.35599999999999998"/>
    <n v="232"/>
    <n v="370"/>
    <n v="0.627"/>
    <n v="0.59299999999999997"/>
    <n v="83"/>
    <n v="118"/>
    <n v="0.70299999999999996"/>
    <n v="93"/>
    <n v="170"/>
    <n v="263"/>
    <n v="60"/>
    <n v="79"/>
    <n v="33"/>
    <n v="66"/>
    <n v="153"/>
    <n v="781"/>
    <n v="0"/>
    <m/>
    <s v="jonesde02"/>
  </r>
  <r>
    <n v="127"/>
    <x v="126"/>
    <n v="24"/>
    <s v="MEM"/>
    <s v="PG"/>
    <n v="79"/>
    <n v="21"/>
    <n v="1683"/>
    <n v="285"/>
    <n v="594"/>
    <n v="0.48"/>
    <n v="87"/>
    <n v="219"/>
    <n v="0.39700000000000002"/>
    <n v="198"/>
    <n v="375"/>
    <n v="0.52800000000000002"/>
    <n v="0.55300000000000005"/>
    <n v="122"/>
    <n v="171"/>
    <n v="0.71299999999999997"/>
    <n v="65"/>
    <n v="194"/>
    <n v="259"/>
    <n v="347"/>
    <n v="103"/>
    <n v="30"/>
    <n v="138"/>
    <n v="203"/>
    <n v="779"/>
    <n v="1"/>
    <m/>
    <s v="pippesc02"/>
  </r>
  <r>
    <n v="128"/>
    <x v="127"/>
    <n v="21"/>
    <s v="TOR"/>
    <s v="SG"/>
    <n v="54"/>
    <n v="54"/>
    <n v="1587"/>
    <n v="265"/>
    <n v="647"/>
    <n v="0.41"/>
    <n v="114"/>
    <n v="326"/>
    <n v="0.35"/>
    <n v="151"/>
    <n v="321"/>
    <n v="0.47"/>
    <n v="0.498"/>
    <n v="133"/>
    <n v="155"/>
    <n v="0.85799999999999998"/>
    <n v="44"/>
    <n v="149"/>
    <n v="193"/>
    <n v="98"/>
    <n v="48"/>
    <n v="10"/>
    <n v="83"/>
    <n v="120"/>
    <n v="777"/>
    <n v="0"/>
    <m/>
    <s v="dickgr01"/>
  </r>
  <r>
    <n v="129"/>
    <x v="128"/>
    <n v="30"/>
    <s v="2TM"/>
    <s v="SG"/>
    <n v="64"/>
    <n v="3"/>
    <n v="1596"/>
    <n v="280"/>
    <n v="599"/>
    <n v="0.46700000000000003"/>
    <n v="106"/>
    <n v="284"/>
    <n v="0.373"/>
    <n v="174"/>
    <n v="315"/>
    <n v="0.55200000000000005"/>
    <n v="0.55600000000000005"/>
    <n v="110"/>
    <n v="155"/>
    <n v="0.71"/>
    <n v="41"/>
    <n v="162"/>
    <n v="203"/>
    <n v="215"/>
    <n v="57"/>
    <n v="33"/>
    <n v="76"/>
    <n v="99"/>
    <n v="776"/>
    <n v="0"/>
    <m/>
    <s v="leverca01"/>
  </r>
  <r>
    <n v="129"/>
    <x v="128"/>
    <n v="30"/>
    <s v="CLE"/>
    <s v="SF"/>
    <n v="38"/>
    <n v="3"/>
    <n v="904"/>
    <n v="135"/>
    <n v="298"/>
    <n v="0.45300000000000001"/>
    <n v="60"/>
    <n v="148"/>
    <n v="0.40500000000000003"/>
    <n v="75"/>
    <n v="150"/>
    <n v="0.5"/>
    <n v="0.55400000000000005"/>
    <n v="58"/>
    <n v="83"/>
    <n v="0.69899999999999995"/>
    <n v="22"/>
    <n v="85"/>
    <n v="107"/>
    <n v="140"/>
    <n v="33"/>
    <n v="19"/>
    <n v="51"/>
    <n v="48"/>
    <n v="388"/>
    <n v="0"/>
    <m/>
    <s v="leverca01"/>
  </r>
  <r>
    <n v="129"/>
    <x v="128"/>
    <n v="30"/>
    <s v="ATL"/>
    <s v="SG"/>
    <n v="26"/>
    <n v="0"/>
    <n v="692"/>
    <n v="145"/>
    <n v="301"/>
    <n v="0.48199999999999998"/>
    <n v="46"/>
    <n v="136"/>
    <n v="0.33800000000000002"/>
    <n v="99"/>
    <n v="165"/>
    <n v="0.6"/>
    <n v="0.55800000000000005"/>
    <n v="52"/>
    <n v="72"/>
    <n v="0.72199999999999998"/>
    <n v="19"/>
    <n v="77"/>
    <n v="96"/>
    <n v="75"/>
    <n v="24"/>
    <n v="14"/>
    <n v="25"/>
    <n v="51"/>
    <n v="388"/>
    <n v="0"/>
    <m/>
    <s v="leverca01"/>
  </r>
  <r>
    <n v="130"/>
    <x v="129"/>
    <n v="26"/>
    <s v="LAL"/>
    <s v="PF"/>
    <n v="59"/>
    <n v="57"/>
    <n v="1869"/>
    <n v="293"/>
    <n v="576"/>
    <n v="0.50900000000000001"/>
    <n v="102"/>
    <n v="247"/>
    <n v="0.41299999999999998"/>
    <n v="191"/>
    <n v="329"/>
    <n v="0.58099999999999996"/>
    <n v="0.59699999999999998"/>
    <n v="87"/>
    <n v="113"/>
    <n v="0.77"/>
    <n v="79"/>
    <n v="216"/>
    <n v="295"/>
    <n v="83"/>
    <n v="45"/>
    <n v="26"/>
    <n v="49"/>
    <n v="105"/>
    <n v="775"/>
    <n v="0"/>
    <m/>
    <s v="hachiru01"/>
  </r>
  <r>
    <n v="131"/>
    <x v="130"/>
    <n v="26"/>
    <s v="MIN"/>
    <s v="SG"/>
    <n v="82"/>
    <n v="10"/>
    <n v="2073"/>
    <n v="270"/>
    <n v="616"/>
    <n v="0.438"/>
    <n v="141"/>
    <n v="370"/>
    <n v="0.38100000000000001"/>
    <n v="129"/>
    <n v="246"/>
    <n v="0.52400000000000002"/>
    <n v="0.55300000000000005"/>
    <n v="92"/>
    <n v="118"/>
    <n v="0.78"/>
    <n v="54"/>
    <n v="211"/>
    <n v="265"/>
    <n v="223"/>
    <n v="50"/>
    <n v="34"/>
    <n v="99"/>
    <n v="139"/>
    <n v="773"/>
    <n v="0"/>
    <s v="6MOY-6"/>
    <s v="alexani01"/>
  </r>
  <r>
    <n v="132"/>
    <x v="131"/>
    <n v="21"/>
    <s v="UTA"/>
    <s v="SF"/>
    <n v="71"/>
    <n v="15"/>
    <n v="1432"/>
    <n v="275"/>
    <n v="599"/>
    <n v="0.45900000000000002"/>
    <n v="157"/>
    <n v="372"/>
    <n v="0.42199999999999999"/>
    <n v="118"/>
    <n v="227"/>
    <n v="0.52"/>
    <n v="0.59"/>
    <n v="65"/>
    <n v="73"/>
    <n v="0.89"/>
    <n v="42"/>
    <n v="168"/>
    <n v="210"/>
    <n v="110"/>
    <n v="46"/>
    <n v="8"/>
    <n v="107"/>
    <n v="111"/>
    <n v="772"/>
    <n v="0"/>
    <m/>
    <s v="sensabr01"/>
  </r>
  <r>
    <n v="133"/>
    <x v="132"/>
    <n v="24"/>
    <s v="2TM"/>
    <s v="SG"/>
    <n v="75"/>
    <n v="4"/>
    <n v="1482"/>
    <n v="293"/>
    <n v="652"/>
    <n v="0.44900000000000001"/>
    <n v="55"/>
    <n v="177"/>
    <n v="0.311"/>
    <n v="238"/>
    <n v="475"/>
    <n v="0.501"/>
    <n v="0.49199999999999999"/>
    <n v="130"/>
    <n v="169"/>
    <n v="0.76900000000000002"/>
    <n v="42"/>
    <n v="236"/>
    <n v="278"/>
    <n v="256"/>
    <n v="81"/>
    <n v="13"/>
    <n v="136"/>
    <n v="119"/>
    <n v="771"/>
    <n v="1"/>
    <m/>
    <s v="porteke02"/>
  </r>
  <r>
    <n v="133"/>
    <x v="132"/>
    <n v="24"/>
    <s v="LAC"/>
    <s v="SG"/>
    <n v="45"/>
    <n v="2"/>
    <n v="884"/>
    <n v="172"/>
    <n v="407"/>
    <n v="0.42299999999999999"/>
    <n v="26"/>
    <n v="106"/>
    <n v="0.245"/>
    <n v="146"/>
    <n v="301"/>
    <n v="0.48499999999999999"/>
    <n v="0.45500000000000002"/>
    <n v="49"/>
    <n v="76"/>
    <n v="0.64500000000000002"/>
    <n v="29"/>
    <n v="131"/>
    <n v="160"/>
    <n v="144"/>
    <n v="43"/>
    <n v="11"/>
    <n v="84"/>
    <n v="70"/>
    <n v="419"/>
    <n v="0"/>
    <m/>
    <s v="porteke02"/>
  </r>
  <r>
    <n v="133"/>
    <x v="132"/>
    <n v="24"/>
    <s v="MIL"/>
    <s v="SG"/>
    <n v="30"/>
    <n v="2"/>
    <n v="598"/>
    <n v="121"/>
    <n v="245"/>
    <n v="0.49399999999999999"/>
    <n v="29"/>
    <n v="71"/>
    <n v="0.40799999999999997"/>
    <n v="92"/>
    <n v="174"/>
    <n v="0.52900000000000003"/>
    <n v="0.55300000000000005"/>
    <n v="81"/>
    <n v="93"/>
    <n v="0.871"/>
    <n v="13"/>
    <n v="105"/>
    <n v="118"/>
    <n v="112"/>
    <n v="38"/>
    <n v="2"/>
    <n v="52"/>
    <n v="49"/>
    <n v="352"/>
    <n v="1"/>
    <m/>
    <s v="porteke02"/>
  </r>
  <r>
    <n v="134"/>
    <x v="133"/>
    <n v="29"/>
    <s v="PHI"/>
    <s v="C"/>
    <n v="70"/>
    <n v="43"/>
    <n v="1895"/>
    <n v="282"/>
    <n v="563"/>
    <n v="0.501"/>
    <n v="104"/>
    <n v="274"/>
    <n v="0.38"/>
    <n v="178"/>
    <n v="289"/>
    <n v="0.61599999999999999"/>
    <n v="0.59299999999999997"/>
    <n v="100"/>
    <n v="138"/>
    <n v="0.72499999999999998"/>
    <n v="134"/>
    <n v="261"/>
    <n v="395"/>
    <n v="148"/>
    <n v="58"/>
    <n v="24"/>
    <n v="87"/>
    <n v="164"/>
    <n v="768"/>
    <n v="0"/>
    <m/>
    <s v="yabusgu01"/>
  </r>
  <r>
    <n v="135"/>
    <x v="134"/>
    <n v="27"/>
    <s v="UTA"/>
    <s v="PF"/>
    <n v="40"/>
    <n v="31"/>
    <n v="1220"/>
    <n v="280"/>
    <n v="531"/>
    <n v="0.52700000000000002"/>
    <n v="59"/>
    <n v="148"/>
    <n v="0.39900000000000002"/>
    <n v="221"/>
    <n v="383"/>
    <n v="0.57699999999999996"/>
    <n v="0.58299999999999996"/>
    <n v="139"/>
    <n v="164"/>
    <n v="0.84799999999999998"/>
    <n v="89"/>
    <n v="238"/>
    <n v="327"/>
    <n v="80"/>
    <n v="39"/>
    <n v="40"/>
    <n v="103"/>
    <n v="116"/>
    <n v="758"/>
    <n v="0"/>
    <m/>
    <s v="collijo01"/>
  </r>
  <r>
    <n v="136"/>
    <x v="135"/>
    <n v="25"/>
    <s v="OKC"/>
    <s v="SG"/>
    <n v="74"/>
    <n v="16"/>
    <n v="1604"/>
    <n v="259"/>
    <n v="588"/>
    <n v="0.44"/>
    <n v="192"/>
    <n v="466"/>
    <n v="0.41199999999999998"/>
    <n v="67"/>
    <n v="122"/>
    <n v="0.54900000000000004"/>
    <n v="0.60399999999999998"/>
    <n v="46"/>
    <n v="56"/>
    <n v="0.82099999999999995"/>
    <n v="41"/>
    <n v="155"/>
    <n v="196"/>
    <n v="119"/>
    <n v="48"/>
    <n v="9"/>
    <n v="38"/>
    <n v="113"/>
    <n v="756"/>
    <n v="0"/>
    <m/>
    <s v="joeis01"/>
  </r>
  <r>
    <n v="137"/>
    <x v="136"/>
    <n v="24"/>
    <s v="BRK"/>
    <s v="PF"/>
    <n v="79"/>
    <n v="22"/>
    <n v="2031"/>
    <n v="246"/>
    <n v="620"/>
    <n v="0.39700000000000002"/>
    <n v="122"/>
    <n v="362"/>
    <n v="0.33700000000000002"/>
    <n v="124"/>
    <n v="258"/>
    <n v="0.48099999999999998"/>
    <n v="0.495"/>
    <n v="135"/>
    <n v="165"/>
    <n v="0.81799999999999995"/>
    <n v="75"/>
    <n v="195"/>
    <n v="270"/>
    <n v="145"/>
    <n v="40"/>
    <n v="5"/>
    <n v="79"/>
    <n v="164"/>
    <n v="749"/>
    <n v="0"/>
    <m/>
    <s v="wilsoja03"/>
  </r>
  <r>
    <n v="138"/>
    <x v="137"/>
    <n v="21"/>
    <s v="2TM"/>
    <s v="SG"/>
    <n v="78"/>
    <n v="36"/>
    <n v="2127"/>
    <n v="252"/>
    <n v="590"/>
    <n v="0.42699999999999999"/>
    <n v="115"/>
    <n v="314"/>
    <n v="0.36599999999999999"/>
    <n v="137"/>
    <n v="276"/>
    <n v="0.496"/>
    <n v="0.52500000000000002"/>
    <n v="130"/>
    <n v="152"/>
    <n v="0.85499999999999998"/>
    <n v="38"/>
    <n v="220"/>
    <n v="258"/>
    <n v="146"/>
    <n v="64"/>
    <n v="31"/>
    <n v="88"/>
    <n v="115"/>
    <n v="749"/>
    <n v="0"/>
    <m/>
    <s v="chrisma02"/>
  </r>
  <r>
    <n v="138"/>
    <x v="137"/>
    <n v="21"/>
    <s v="LAL"/>
    <s v="SG"/>
    <n v="46"/>
    <n v="25"/>
    <n v="1154"/>
    <n v="128"/>
    <n v="288"/>
    <n v="0.44400000000000001"/>
    <n v="60"/>
    <n v="163"/>
    <n v="0.36799999999999999"/>
    <n v="68"/>
    <n v="125"/>
    <n v="0.54400000000000004"/>
    <n v="0.54900000000000004"/>
    <n v="74"/>
    <n v="87"/>
    <n v="0.85099999999999998"/>
    <n v="25"/>
    <n v="98"/>
    <n v="123"/>
    <n v="66"/>
    <n v="35"/>
    <n v="21"/>
    <n v="39"/>
    <n v="73"/>
    <n v="390"/>
    <n v="0"/>
    <m/>
    <s v="chrisma02"/>
  </r>
  <r>
    <n v="138"/>
    <x v="137"/>
    <n v="21"/>
    <s v="DAL"/>
    <s v="SG"/>
    <n v="32"/>
    <n v="11"/>
    <n v="973"/>
    <n v="124"/>
    <n v="302"/>
    <n v="0.41099999999999998"/>
    <n v="55"/>
    <n v="151"/>
    <n v="0.36399999999999999"/>
    <n v="69"/>
    <n v="151"/>
    <n v="0.45700000000000002"/>
    <n v="0.502"/>
    <n v="56"/>
    <n v="65"/>
    <n v="0.86199999999999999"/>
    <n v="13"/>
    <n v="122"/>
    <n v="135"/>
    <n v="80"/>
    <n v="29"/>
    <n v="10"/>
    <n v="49"/>
    <n v="42"/>
    <n v="359"/>
    <n v="0"/>
    <m/>
    <s v="chrisma02"/>
  </r>
  <r>
    <n v="139"/>
    <x v="138"/>
    <n v="29"/>
    <s v="DEN"/>
    <s v="PF"/>
    <n v="51"/>
    <n v="42"/>
    <n v="1447"/>
    <n v="264"/>
    <n v="497"/>
    <n v="0.53100000000000003"/>
    <n v="75"/>
    <n v="172"/>
    <n v="0.436"/>
    <n v="189"/>
    <n v="325"/>
    <n v="0.58199999999999996"/>
    <n v="0.60699999999999998"/>
    <n v="145"/>
    <n v="179"/>
    <n v="0.81"/>
    <n v="80"/>
    <n v="167"/>
    <n v="247"/>
    <n v="164"/>
    <n v="23"/>
    <n v="14"/>
    <n v="73"/>
    <n v="82"/>
    <n v="748"/>
    <n v="0"/>
    <m/>
    <s v="gordoaa01"/>
  </r>
  <r>
    <n v="140"/>
    <x v="139"/>
    <n v="21"/>
    <s v="GSW"/>
    <s v="SG"/>
    <n v="64"/>
    <n v="33"/>
    <n v="1716"/>
    <n v="280"/>
    <n v="629"/>
    <n v="0.44500000000000001"/>
    <n v="115"/>
    <n v="309"/>
    <n v="0.372"/>
    <n v="165"/>
    <n v="320"/>
    <n v="0.51600000000000001"/>
    <n v="0.53700000000000003"/>
    <n v="72"/>
    <n v="95"/>
    <n v="0.75800000000000001"/>
    <n v="65"/>
    <n v="260"/>
    <n v="325"/>
    <n v="220"/>
    <n v="69"/>
    <n v="13"/>
    <n v="75"/>
    <n v="95"/>
    <n v="747"/>
    <n v="0"/>
    <m/>
    <s v="podzibr01"/>
  </r>
  <r>
    <n v="141"/>
    <x v="140"/>
    <n v="24"/>
    <s v="NOP"/>
    <s v="PF"/>
    <n v="30"/>
    <n v="30"/>
    <n v="857"/>
    <n v="288"/>
    <n v="508"/>
    <n v="0.56699999999999995"/>
    <n v="3"/>
    <n v="13"/>
    <n v="0.23100000000000001"/>
    <n v="285"/>
    <n v="495"/>
    <n v="0.57599999999999996"/>
    <n v="0.56999999999999995"/>
    <n v="158"/>
    <n v="241"/>
    <n v="0.65600000000000003"/>
    <n v="76"/>
    <n v="140"/>
    <n v="216"/>
    <n v="159"/>
    <n v="37"/>
    <n v="27"/>
    <n v="90"/>
    <n v="82"/>
    <n v="737"/>
    <n v="2"/>
    <m/>
    <s v="willizi01"/>
  </r>
  <r>
    <n v="142"/>
    <x v="141"/>
    <n v="21"/>
    <s v="ORL"/>
    <s v="PG"/>
    <n v="78"/>
    <n v="10"/>
    <n v="1887"/>
    <n v="262"/>
    <n v="620"/>
    <n v="0.42299999999999999"/>
    <n v="62"/>
    <n v="195"/>
    <n v="0.318"/>
    <n v="200"/>
    <n v="425"/>
    <n v="0.47099999999999997"/>
    <n v="0.47299999999999998"/>
    <n v="150"/>
    <n v="197"/>
    <n v="0.76100000000000001"/>
    <n v="52"/>
    <n v="178"/>
    <n v="230"/>
    <n v="240"/>
    <n v="86"/>
    <n v="48"/>
    <n v="139"/>
    <n v="166"/>
    <n v="736"/>
    <n v="0"/>
    <m/>
    <s v="blackan01"/>
  </r>
  <r>
    <n v="143"/>
    <x v="142"/>
    <n v="28"/>
    <s v="2TM"/>
    <s v="PG"/>
    <n v="58"/>
    <n v="36"/>
    <n v="1480"/>
    <n v="249"/>
    <n v="638"/>
    <n v="0.39"/>
    <n v="113"/>
    <n v="360"/>
    <n v="0.314"/>
    <n v="136"/>
    <n v="278"/>
    <n v="0.48899999999999999"/>
    <n v="0.47899999999999998"/>
    <n v="121"/>
    <n v="145"/>
    <n v="0.83399999999999996"/>
    <n v="20"/>
    <n v="142"/>
    <n v="162"/>
    <n v="297"/>
    <n v="56"/>
    <n v="23"/>
    <n v="108"/>
    <n v="115"/>
    <n v="732"/>
    <n v="0"/>
    <m/>
    <s v="russeda01"/>
  </r>
  <r>
    <n v="143"/>
    <x v="142"/>
    <n v="28"/>
    <s v="LAL"/>
    <s v="PG"/>
    <n v="29"/>
    <n v="10"/>
    <n v="763"/>
    <n v="129"/>
    <n v="311"/>
    <n v="0.41499999999999998"/>
    <n v="56"/>
    <n v="168"/>
    <n v="0.33300000000000002"/>
    <n v="73"/>
    <n v="143"/>
    <n v="0.51"/>
    <n v="0.505"/>
    <n v="45"/>
    <n v="53"/>
    <n v="0.84899999999999998"/>
    <n v="8"/>
    <n v="72"/>
    <n v="80"/>
    <n v="136"/>
    <n v="23"/>
    <n v="4"/>
    <n v="50"/>
    <n v="53"/>
    <n v="359"/>
    <n v="0"/>
    <m/>
    <s v="russeda01"/>
  </r>
  <r>
    <n v="143"/>
    <x v="142"/>
    <n v="28"/>
    <s v="BRK"/>
    <s v="PG"/>
    <n v="29"/>
    <n v="26"/>
    <n v="717"/>
    <n v="120"/>
    <n v="327"/>
    <n v="0.36699999999999999"/>
    <n v="57"/>
    <n v="192"/>
    <n v="0.29699999999999999"/>
    <n v="63"/>
    <n v="135"/>
    <n v="0.46700000000000003"/>
    <n v="0.45400000000000001"/>
    <n v="76"/>
    <n v="92"/>
    <n v="0.82599999999999996"/>
    <n v="12"/>
    <n v="70"/>
    <n v="82"/>
    <n v="161"/>
    <n v="33"/>
    <n v="19"/>
    <n v="58"/>
    <n v="62"/>
    <n v="373"/>
    <n v="0"/>
    <m/>
    <s v="russeda01"/>
  </r>
  <r>
    <n v="144"/>
    <x v="143"/>
    <n v="20"/>
    <s v="WAS"/>
    <s v="SF"/>
    <n v="59"/>
    <n v="59"/>
    <n v="1948"/>
    <n v="263"/>
    <n v="624"/>
    <n v="0.42099999999999999"/>
    <n v="63"/>
    <n v="224"/>
    <n v="0.28100000000000003"/>
    <n v="200"/>
    <n v="400"/>
    <n v="0.5"/>
    <n v="0.47199999999999998"/>
    <n v="138"/>
    <n v="185"/>
    <n v="0.746"/>
    <n v="91"/>
    <n v="203"/>
    <n v="294"/>
    <n v="199"/>
    <n v="78"/>
    <n v="41"/>
    <n v="125"/>
    <n v="139"/>
    <n v="727"/>
    <n v="1"/>
    <m/>
    <s v="coulibi01"/>
  </r>
  <r>
    <n v="145"/>
    <x v="144"/>
    <n v="25"/>
    <s v="BRK"/>
    <s v="C"/>
    <n v="70"/>
    <n v="62"/>
    <n v="1882"/>
    <n v="320"/>
    <n v="568"/>
    <n v="0.56299999999999994"/>
    <n v="5"/>
    <n v="21"/>
    <n v="0.23799999999999999"/>
    <n v="315"/>
    <n v="547"/>
    <n v="0.57599999999999996"/>
    <n v="0.56799999999999995"/>
    <n v="79"/>
    <n v="154"/>
    <n v="0.51300000000000001"/>
    <n v="157"/>
    <n v="358"/>
    <n v="515"/>
    <n v="157"/>
    <n v="62"/>
    <n v="100"/>
    <n v="87"/>
    <n v="150"/>
    <n v="724"/>
    <n v="0"/>
    <m/>
    <s v="claxtni01"/>
  </r>
  <r>
    <n v="146"/>
    <x v="145"/>
    <n v="22"/>
    <s v="GSW"/>
    <s v="SG"/>
    <n v="74"/>
    <n v="34"/>
    <n v="1649"/>
    <n v="246"/>
    <n v="568"/>
    <n v="0.433"/>
    <n v="126"/>
    <n v="337"/>
    <n v="0.374"/>
    <n v="120"/>
    <n v="231"/>
    <n v="0.51900000000000002"/>
    <n v="0.54400000000000004"/>
    <n v="106"/>
    <n v="133"/>
    <n v="0.79700000000000004"/>
    <n v="52"/>
    <n v="137"/>
    <n v="189"/>
    <n v="96"/>
    <n v="59"/>
    <n v="31"/>
    <n v="54"/>
    <n v="116"/>
    <n v="724"/>
    <n v="0"/>
    <m/>
    <s v="moodymo01"/>
  </r>
  <r>
    <n v="147"/>
    <x v="146"/>
    <n v="28"/>
    <s v="MIN"/>
    <s v="SG"/>
    <n v="62"/>
    <n v="10"/>
    <n v="1606"/>
    <n v="250"/>
    <n v="593"/>
    <n v="0.42199999999999999"/>
    <n v="174"/>
    <n v="438"/>
    <n v="0.39700000000000002"/>
    <n v="76"/>
    <n v="155"/>
    <n v="0.49"/>
    <n v="0.56799999999999995"/>
    <n v="49"/>
    <n v="63"/>
    <n v="0.77800000000000002"/>
    <n v="32"/>
    <n v="196"/>
    <n v="228"/>
    <n v="225"/>
    <n v="73"/>
    <n v="17"/>
    <n v="99"/>
    <n v="114"/>
    <n v="723"/>
    <n v="0"/>
    <m/>
    <s v="divindo01"/>
  </r>
  <r>
    <n v="148"/>
    <x v="147"/>
    <n v="39"/>
    <s v="SAS"/>
    <s v="PG"/>
    <n v="82"/>
    <n v="82"/>
    <n v="2292"/>
    <n v="249"/>
    <n v="583"/>
    <n v="0.42699999999999999"/>
    <n v="140"/>
    <n v="371"/>
    <n v="0.377"/>
    <n v="109"/>
    <n v="212"/>
    <n v="0.51400000000000001"/>
    <n v="0.54700000000000004"/>
    <n v="85"/>
    <n v="92"/>
    <n v="0.92400000000000004"/>
    <n v="33"/>
    <n v="263"/>
    <n v="296"/>
    <n v="605"/>
    <n v="103"/>
    <n v="22"/>
    <n v="129"/>
    <n v="151"/>
    <n v="723"/>
    <n v="0"/>
    <m/>
    <s v="paulch01"/>
  </r>
  <r>
    <n v="149"/>
    <x v="148"/>
    <n v="32"/>
    <s v="IND"/>
    <s v="PG"/>
    <n v="79"/>
    <n v="1"/>
    <n v="1415"/>
    <n v="324"/>
    <n v="624"/>
    <n v="0.51900000000000002"/>
    <n v="15"/>
    <n v="49"/>
    <n v="0.30599999999999999"/>
    <n v="309"/>
    <n v="575"/>
    <n v="0.53700000000000003"/>
    <n v="0.53100000000000003"/>
    <n v="57"/>
    <n v="77"/>
    <n v="0.74"/>
    <n v="44"/>
    <n v="149"/>
    <n v="193"/>
    <n v="351"/>
    <n v="83"/>
    <n v="21"/>
    <n v="109"/>
    <n v="79"/>
    <n v="720"/>
    <n v="0"/>
    <m/>
    <s v="mccontj01"/>
  </r>
  <r>
    <n v="150"/>
    <x v="149"/>
    <n v="25"/>
    <s v="OKC"/>
    <s v="SF"/>
    <n v="71"/>
    <n v="71"/>
    <n v="2073"/>
    <n v="258"/>
    <n v="593"/>
    <n v="0.435"/>
    <n v="170"/>
    <n v="413"/>
    <n v="0.41199999999999998"/>
    <n v="88"/>
    <n v="180"/>
    <n v="0.48899999999999999"/>
    <n v="0.57799999999999996"/>
    <n v="33"/>
    <n v="46"/>
    <n v="0.71699999999999997"/>
    <n v="89"/>
    <n v="204"/>
    <n v="293"/>
    <n v="115"/>
    <n v="79"/>
    <n v="39"/>
    <n v="51"/>
    <n v="208"/>
    <n v="719"/>
    <n v="0"/>
    <s v="DPOY-4DEF1"/>
    <s v="dortlu01"/>
  </r>
  <r>
    <n v="151"/>
    <x v="150"/>
    <n v="22"/>
    <s v="GSW"/>
    <s v="PF"/>
    <n v="47"/>
    <n v="10"/>
    <n v="1144"/>
    <n v="258"/>
    <n v="568"/>
    <n v="0.45400000000000001"/>
    <n v="46"/>
    <n v="151"/>
    <n v="0.30499999999999999"/>
    <n v="212"/>
    <n v="417"/>
    <n v="0.50800000000000001"/>
    <n v="0.495"/>
    <n v="157"/>
    <n v="235"/>
    <n v="0.66800000000000004"/>
    <n v="56"/>
    <n v="161"/>
    <n v="217"/>
    <n v="104"/>
    <n v="38"/>
    <n v="21"/>
    <n v="71"/>
    <n v="90"/>
    <n v="719"/>
    <n v="0"/>
    <m/>
    <s v="kuminjo01"/>
  </r>
  <r>
    <n v="152"/>
    <x v="151"/>
    <n v="23"/>
    <s v="LAL"/>
    <s v="SF"/>
    <n v="78"/>
    <n v="16"/>
    <n v="1494"/>
    <n v="257"/>
    <n v="557"/>
    <n v="0.46100000000000002"/>
    <n v="128"/>
    <n v="340"/>
    <n v="0.376"/>
    <n v="129"/>
    <n v="217"/>
    <n v="0.59399999999999997"/>
    <n v="0.57599999999999996"/>
    <n v="64"/>
    <n v="84"/>
    <n v="0.76200000000000001"/>
    <n v="37"/>
    <n v="179"/>
    <n v="216"/>
    <n v="66"/>
    <n v="24"/>
    <n v="8"/>
    <n v="37"/>
    <n v="93"/>
    <n v="706"/>
    <n v="0"/>
    <m/>
    <s v="knechda01"/>
  </r>
  <r>
    <n v="153"/>
    <x v="152"/>
    <n v="25"/>
    <s v="WAS"/>
    <s v="SF"/>
    <n v="61"/>
    <n v="0"/>
    <n v="1602"/>
    <n v="255"/>
    <n v="565"/>
    <n v="0.45100000000000001"/>
    <n v="120"/>
    <n v="330"/>
    <n v="0.36399999999999999"/>
    <n v="135"/>
    <n v="235"/>
    <n v="0.57399999999999995"/>
    <n v="0.55800000000000005"/>
    <n v="75"/>
    <n v="88"/>
    <n v="0.85199999999999998"/>
    <n v="36"/>
    <n v="145"/>
    <n v="181"/>
    <n v="103"/>
    <n v="26"/>
    <n v="14"/>
    <n v="64"/>
    <n v="98"/>
    <n v="705"/>
    <n v="0"/>
    <m/>
    <s v="kispeco01"/>
  </r>
  <r>
    <n v="154"/>
    <x v="153"/>
    <n v="26"/>
    <s v="DAL"/>
    <s v="C"/>
    <n v="57"/>
    <n v="31"/>
    <n v="1226"/>
    <n v="283"/>
    <n v="403"/>
    <n v="0.70199999999999996"/>
    <n v="0"/>
    <n v="0"/>
    <m/>
    <n v="283"/>
    <n v="403"/>
    <n v="0.70199999999999996"/>
    <n v="0.70199999999999996"/>
    <n v="135"/>
    <n v="196"/>
    <n v="0.68899999999999995"/>
    <n v="155"/>
    <n v="233"/>
    <n v="388"/>
    <n v="80"/>
    <n v="23"/>
    <n v="102"/>
    <n v="66"/>
    <n v="152"/>
    <n v="701"/>
    <n v="0"/>
    <m/>
    <s v="gaffoda01"/>
  </r>
  <r>
    <n v="155"/>
    <x v="154"/>
    <n v="21"/>
    <s v="HOU"/>
    <s v="PF"/>
    <n v="57"/>
    <n v="39"/>
    <n v="1716"/>
    <n v="248"/>
    <n v="566"/>
    <n v="0.438"/>
    <n v="98"/>
    <n v="277"/>
    <n v="0.35399999999999998"/>
    <n v="150"/>
    <n v="289"/>
    <n v="0.51900000000000002"/>
    <n v="0.52500000000000002"/>
    <n v="104"/>
    <n v="126"/>
    <n v="0.82499999999999996"/>
    <n v="105"/>
    <n v="294"/>
    <n v="399"/>
    <n v="60"/>
    <n v="25"/>
    <n v="41"/>
    <n v="61"/>
    <n v="123"/>
    <n v="698"/>
    <n v="0"/>
    <m/>
    <s v="smithja05"/>
  </r>
  <r>
    <n v="156"/>
    <x v="155"/>
    <n v="27"/>
    <s v="LAC"/>
    <s v="SG"/>
    <n v="72"/>
    <n v="13"/>
    <n v="1748"/>
    <n v="240"/>
    <n v="510"/>
    <n v="0.47099999999999997"/>
    <n v="101"/>
    <n v="247"/>
    <n v="0.40899999999999997"/>
    <n v="139"/>
    <n v="263"/>
    <n v="0.52900000000000003"/>
    <n v="0.56999999999999995"/>
    <n v="115"/>
    <n v="129"/>
    <n v="0.89100000000000001"/>
    <n v="32"/>
    <n v="129"/>
    <n v="161"/>
    <n v="77"/>
    <n v="40"/>
    <n v="7"/>
    <n v="45"/>
    <n v="120"/>
    <n v="696"/>
    <n v="0"/>
    <m/>
    <s v="coffeam01"/>
  </r>
  <r>
    <n v="157"/>
    <x v="156"/>
    <n v="21"/>
    <s v="UTA"/>
    <s v="C"/>
    <n v="72"/>
    <n v="27"/>
    <n v="1522"/>
    <n v="260"/>
    <n v="518"/>
    <n v="0.502"/>
    <n v="77"/>
    <n v="220"/>
    <n v="0.35"/>
    <n v="183"/>
    <n v="298"/>
    <n v="0.61399999999999999"/>
    <n v="0.57599999999999996"/>
    <n v="93"/>
    <n v="143"/>
    <n v="0.65"/>
    <n v="112"/>
    <n v="328"/>
    <n v="440"/>
    <n v="140"/>
    <n v="48"/>
    <n v="22"/>
    <n v="102"/>
    <n v="171"/>
    <n v="690"/>
    <n v="0"/>
    <m/>
    <s v="filipky01"/>
  </r>
  <r>
    <n v="158"/>
    <x v="157"/>
    <n v="20"/>
    <s v="CHI"/>
    <s v="SF"/>
    <n v="80"/>
    <n v="31"/>
    <n v="1511"/>
    <n v="252"/>
    <n v="555"/>
    <n v="0.45400000000000001"/>
    <n v="96"/>
    <n v="266"/>
    <n v="0.36099999999999999"/>
    <n v="156"/>
    <n v="289"/>
    <n v="0.54"/>
    <n v="0.54100000000000004"/>
    <n v="88"/>
    <n v="108"/>
    <n v="0.81499999999999995"/>
    <n v="55"/>
    <n v="223"/>
    <n v="278"/>
    <n v="79"/>
    <n v="29"/>
    <n v="75"/>
    <n v="74"/>
    <n v="128"/>
    <n v="688"/>
    <n v="0"/>
    <s v="ROY-7"/>
    <s v="buzelma01"/>
  </r>
  <r>
    <n v="159"/>
    <x v="158"/>
    <n v="23"/>
    <s v="HOU"/>
    <s v="PF"/>
    <n v="57"/>
    <n v="16"/>
    <n v="1420"/>
    <n v="272"/>
    <n v="559"/>
    <n v="0.48699999999999999"/>
    <n v="63"/>
    <n v="184"/>
    <n v="0.34200000000000003"/>
    <n v="209"/>
    <n v="375"/>
    <n v="0.55700000000000005"/>
    <n v="0.54300000000000004"/>
    <n v="79"/>
    <n v="104"/>
    <n v="0.76"/>
    <n v="128"/>
    <n v="234"/>
    <n v="362"/>
    <n v="83"/>
    <n v="97"/>
    <n v="50"/>
    <n v="65"/>
    <n v="136"/>
    <n v="686"/>
    <n v="0"/>
    <m/>
    <s v="easonta01"/>
  </r>
  <r>
    <n v="160"/>
    <x v="159"/>
    <n v="34"/>
    <s v="BOS"/>
    <s v="PG"/>
    <n v="62"/>
    <n v="62"/>
    <n v="1896"/>
    <n v="254"/>
    <n v="573"/>
    <n v="0.443"/>
    <n v="108"/>
    <n v="306"/>
    <n v="0.35299999999999998"/>
    <n v="146"/>
    <n v="267"/>
    <n v="0.54700000000000004"/>
    <n v="0.53800000000000003"/>
    <n v="70"/>
    <n v="77"/>
    <n v="0.90900000000000003"/>
    <n v="76"/>
    <n v="189"/>
    <n v="265"/>
    <n v="239"/>
    <n v="66"/>
    <n v="27"/>
    <n v="77"/>
    <n v="101"/>
    <n v="686"/>
    <n v="0"/>
    <m/>
    <s v="holidjr01"/>
  </r>
  <r>
    <n v="161"/>
    <x v="160"/>
    <n v="26"/>
    <s v="2TM"/>
    <s v="SG"/>
    <n v="69"/>
    <n v="31"/>
    <n v="1679"/>
    <n v="257"/>
    <n v="604"/>
    <n v="0.42499999999999999"/>
    <n v="132"/>
    <n v="391"/>
    <n v="0.33800000000000002"/>
    <n v="125"/>
    <n v="213"/>
    <n v="0.58699999999999997"/>
    <n v="0.53500000000000003"/>
    <n v="35"/>
    <n v="49"/>
    <n v="0.71399999999999997"/>
    <n v="30"/>
    <n v="175"/>
    <n v="205"/>
    <n v="156"/>
    <n v="66"/>
    <n v="23"/>
    <n v="67"/>
    <n v="121"/>
    <n v="681"/>
    <n v="0"/>
    <m/>
    <s v="huertke01"/>
  </r>
  <r>
    <n v="161"/>
    <x v="160"/>
    <n v="26"/>
    <s v="SAC"/>
    <s v="SG"/>
    <n v="43"/>
    <n v="15"/>
    <n v="899"/>
    <n v="128"/>
    <n v="310"/>
    <n v="0.41299999999999998"/>
    <n v="62"/>
    <n v="205"/>
    <n v="0.30199999999999999"/>
    <n v="66"/>
    <n v="105"/>
    <n v="0.629"/>
    <n v="0.51300000000000001"/>
    <n v="20"/>
    <n v="28"/>
    <n v="0.71399999999999997"/>
    <n v="19"/>
    <n v="101"/>
    <n v="120"/>
    <n v="74"/>
    <n v="36"/>
    <n v="16"/>
    <n v="37"/>
    <n v="70"/>
    <n v="338"/>
    <n v="0"/>
    <m/>
    <s v="huertke01"/>
  </r>
  <r>
    <n v="161"/>
    <x v="160"/>
    <n v="26"/>
    <s v="CHI"/>
    <s v="SG"/>
    <n v="26"/>
    <n v="16"/>
    <n v="780"/>
    <n v="129"/>
    <n v="294"/>
    <n v="0.439"/>
    <n v="70"/>
    <n v="186"/>
    <n v="0.376"/>
    <n v="59"/>
    <n v="108"/>
    <n v="0.54600000000000004"/>
    <n v="0.55800000000000005"/>
    <n v="15"/>
    <n v="21"/>
    <n v="0.71399999999999997"/>
    <n v="11"/>
    <n v="74"/>
    <n v="85"/>
    <n v="82"/>
    <n v="30"/>
    <n v="7"/>
    <n v="30"/>
    <n v="51"/>
    <n v="343"/>
    <n v="0"/>
    <m/>
    <s v="huertke01"/>
  </r>
  <r>
    <n v="162"/>
    <x v="161"/>
    <n v="29"/>
    <s v="PHO"/>
    <s v="SG"/>
    <n v="64"/>
    <n v="7"/>
    <n v="1544"/>
    <n v="219"/>
    <n v="489"/>
    <n v="0.44800000000000001"/>
    <n v="149"/>
    <n v="350"/>
    <n v="0.42599999999999999"/>
    <n v="70"/>
    <n v="139"/>
    <n v="0.504"/>
    <n v="0.6"/>
    <n v="93"/>
    <n v="114"/>
    <n v="0.81599999999999995"/>
    <n v="34"/>
    <n v="160"/>
    <n v="194"/>
    <n v="137"/>
    <n v="54"/>
    <n v="19"/>
    <n v="75"/>
    <n v="95"/>
    <n v="680"/>
    <n v="0"/>
    <m/>
    <s v="allengr01"/>
  </r>
  <r>
    <n v="163"/>
    <x v="162"/>
    <n v="23"/>
    <s v="ATL"/>
    <s v="SF"/>
    <n v="36"/>
    <n v="36"/>
    <n v="1284"/>
    <n v="271"/>
    <n v="542"/>
    <n v="0.5"/>
    <n v="44"/>
    <n v="141"/>
    <n v="0.312"/>
    <n v="227"/>
    <n v="401"/>
    <n v="0.56599999999999995"/>
    <n v="0.54100000000000004"/>
    <n v="94"/>
    <n v="126"/>
    <n v="0.746"/>
    <n v="62"/>
    <n v="297"/>
    <n v="359"/>
    <n v="181"/>
    <n v="56"/>
    <n v="36"/>
    <n v="106"/>
    <n v="67"/>
    <n v="680"/>
    <n v="1"/>
    <m/>
    <s v="johnsja05"/>
  </r>
  <r>
    <n v="164"/>
    <x v="163"/>
    <n v="31"/>
    <s v="PHO"/>
    <s v="SF"/>
    <n v="75"/>
    <n v="22"/>
    <n v="1837"/>
    <n v="241"/>
    <n v="570"/>
    <n v="0.42299999999999999"/>
    <n v="179"/>
    <n v="441"/>
    <n v="0.40600000000000003"/>
    <n v="62"/>
    <n v="129"/>
    <n v="0.48099999999999998"/>
    <n v="0.57999999999999996"/>
    <n v="19"/>
    <n v="26"/>
    <n v="0.73099999999999998"/>
    <n v="53"/>
    <n v="296"/>
    <n v="349"/>
    <n v="163"/>
    <n v="67"/>
    <n v="34"/>
    <n v="65"/>
    <n v="151"/>
    <n v="680"/>
    <n v="0"/>
    <m/>
    <s v="onealro01"/>
  </r>
  <r>
    <n v="165"/>
    <x v="164"/>
    <n v="29"/>
    <s v="MIL"/>
    <s v="PF"/>
    <n v="49"/>
    <n v="7"/>
    <n v="1244"/>
    <n v="277"/>
    <n v="595"/>
    <n v="0.46600000000000003"/>
    <n v="65"/>
    <n v="178"/>
    <n v="0.36499999999999999"/>
    <n v="212"/>
    <n v="417"/>
    <n v="0.50800000000000001"/>
    <n v="0.52"/>
    <n v="61"/>
    <n v="73"/>
    <n v="0.83599999999999997"/>
    <n v="90"/>
    <n v="321"/>
    <n v="411"/>
    <n v="104"/>
    <n v="35"/>
    <n v="26"/>
    <n v="57"/>
    <n v="94"/>
    <n v="680"/>
    <n v="0"/>
    <m/>
    <s v="portibo01"/>
  </r>
  <r>
    <n v="166"/>
    <x v="165"/>
    <n v="30"/>
    <s v="MIA"/>
    <s v="PG"/>
    <n v="64"/>
    <n v="23"/>
    <n v="1658"/>
    <n v="248"/>
    <n v="635"/>
    <n v="0.39100000000000001"/>
    <n v="91"/>
    <n v="308"/>
    <n v="0.29499999999999998"/>
    <n v="157"/>
    <n v="327"/>
    <n v="0.48"/>
    <n v="0.46200000000000002"/>
    <n v="92"/>
    <n v="108"/>
    <n v="0.85199999999999998"/>
    <n v="44"/>
    <n v="194"/>
    <n v="238"/>
    <n v="167"/>
    <n v="37"/>
    <n v="14"/>
    <n v="78"/>
    <n v="73"/>
    <n v="679"/>
    <n v="0"/>
    <m/>
    <s v="roziete01"/>
  </r>
  <r>
    <n v="167"/>
    <x v="166"/>
    <n v="30"/>
    <s v="POR"/>
    <s v="PF"/>
    <n v="47"/>
    <n v="47"/>
    <n v="1524"/>
    <n v="214"/>
    <n v="574"/>
    <n v="0.373"/>
    <n v="108"/>
    <n v="296"/>
    <n v="0.36499999999999999"/>
    <n v="106"/>
    <n v="278"/>
    <n v="0.38100000000000001"/>
    <n v="0.46700000000000003"/>
    <n v="141"/>
    <n v="166"/>
    <n v="0.84899999999999998"/>
    <n v="26"/>
    <n v="137"/>
    <n v="163"/>
    <n v="101"/>
    <n v="41"/>
    <n v="46"/>
    <n v="65"/>
    <n v="109"/>
    <n v="677"/>
    <n v="0"/>
    <m/>
    <s v="grantje01"/>
  </r>
  <r>
    <n v="168"/>
    <x v="167"/>
    <n v="31"/>
    <s v="ORL"/>
    <s v="SG"/>
    <n v="77"/>
    <n v="77"/>
    <n v="2279"/>
    <n v="239"/>
    <n v="544"/>
    <n v="0.439"/>
    <n v="113"/>
    <n v="330"/>
    <n v="0.34200000000000003"/>
    <n v="126"/>
    <n v="214"/>
    <n v="0.58899999999999997"/>
    <n v="0.54300000000000004"/>
    <n v="82"/>
    <n v="95"/>
    <n v="0.86299999999999999"/>
    <n v="33"/>
    <n v="136"/>
    <n v="169"/>
    <n v="136"/>
    <n v="99"/>
    <n v="34"/>
    <n v="62"/>
    <n v="136"/>
    <n v="673"/>
    <n v="0"/>
    <m/>
    <s v="caldwke01"/>
  </r>
  <r>
    <n v="169"/>
    <x v="168"/>
    <n v="23"/>
    <s v="CHO"/>
    <s v="C"/>
    <n v="44"/>
    <n v="41"/>
    <n v="1171"/>
    <n v="270"/>
    <n v="447"/>
    <n v="0.60399999999999998"/>
    <n v="0"/>
    <n v="4"/>
    <n v="0"/>
    <n v="270"/>
    <n v="443"/>
    <n v="0.60899999999999999"/>
    <n v="0.60399999999999998"/>
    <n v="131"/>
    <n v="163"/>
    <n v="0.80400000000000005"/>
    <n v="132"/>
    <n v="315"/>
    <n v="447"/>
    <n v="109"/>
    <n v="32"/>
    <n v="54"/>
    <n v="71"/>
    <n v="105"/>
    <n v="671"/>
    <n v="0"/>
    <m/>
    <s v="willima07"/>
  </r>
  <r>
    <n v="170"/>
    <x v="169"/>
    <n v="24"/>
    <s v="TOR"/>
    <s v="SG"/>
    <n v="64"/>
    <n v="45"/>
    <n v="1739"/>
    <n v="266"/>
    <n v="534"/>
    <n v="0.498"/>
    <n v="101"/>
    <n v="253"/>
    <n v="0.39900000000000002"/>
    <n v="165"/>
    <n v="281"/>
    <n v="0.58699999999999997"/>
    <n v="0.59299999999999997"/>
    <n v="34"/>
    <n v="48"/>
    <n v="0.70799999999999996"/>
    <n v="61"/>
    <n v="181"/>
    <n v="242"/>
    <n v="98"/>
    <n v="58"/>
    <n v="30"/>
    <n v="54"/>
    <n v="125"/>
    <n v="667"/>
    <n v="0"/>
    <m/>
    <s v="agbajoc01"/>
  </r>
  <r>
    <n v="171"/>
    <x v="170"/>
    <n v="25"/>
    <s v="SAC"/>
    <s v="SG"/>
    <n v="80"/>
    <n v="28"/>
    <n v="1948"/>
    <n v="227"/>
    <n v="464"/>
    <n v="0.48899999999999999"/>
    <n v="139"/>
    <n v="321"/>
    <n v="0.433"/>
    <n v="88"/>
    <n v="143"/>
    <n v="0.61499999999999999"/>
    <n v="0.63900000000000001"/>
    <n v="73"/>
    <n v="86"/>
    <n v="0.84899999999999998"/>
    <n v="60"/>
    <n v="152"/>
    <n v="212"/>
    <n v="120"/>
    <n v="121"/>
    <n v="63"/>
    <n v="71"/>
    <n v="176"/>
    <n v="666"/>
    <n v="0"/>
    <m/>
    <s v="elliske01"/>
  </r>
  <r>
    <n v="172"/>
    <x v="171"/>
    <n v="34"/>
    <s v="PHI"/>
    <s v="PF"/>
    <n v="41"/>
    <n v="41"/>
    <n v="1334"/>
    <n v="245"/>
    <n v="570"/>
    <n v="0.43"/>
    <n v="96"/>
    <n v="268"/>
    <n v="0.35799999999999998"/>
    <n v="149"/>
    <n v="302"/>
    <n v="0.49299999999999999"/>
    <n v="0.51400000000000001"/>
    <n v="79"/>
    <n v="97"/>
    <n v="0.81399999999999995"/>
    <n v="24"/>
    <n v="195"/>
    <n v="219"/>
    <n v="178"/>
    <n v="75"/>
    <n v="20"/>
    <n v="106"/>
    <n v="101"/>
    <n v="665"/>
    <n v="0"/>
    <m/>
    <s v="georgpa01"/>
  </r>
  <r>
    <n v="173"/>
    <x v="172"/>
    <n v="20"/>
    <s v="NOP"/>
    <s v="C"/>
    <n v="73"/>
    <n v="67"/>
    <n v="1956"/>
    <n v="269"/>
    <n v="492"/>
    <n v="0.54700000000000004"/>
    <n v="0"/>
    <n v="1"/>
    <n v="0"/>
    <n v="269"/>
    <n v="491"/>
    <n v="0.54800000000000004"/>
    <n v="0.54700000000000004"/>
    <n v="127"/>
    <n v="204"/>
    <n v="0.623"/>
    <n v="255"/>
    <n v="346"/>
    <n v="601"/>
    <n v="99"/>
    <n v="37"/>
    <n v="98"/>
    <n v="82"/>
    <n v="145"/>
    <n v="665"/>
    <n v="0"/>
    <m/>
    <s v="missiyv01"/>
  </r>
  <r>
    <n v="174"/>
    <x v="173"/>
    <n v="30"/>
    <s v="MIL"/>
    <s v="SF"/>
    <n v="80"/>
    <n v="73"/>
    <n v="2166"/>
    <n v="235"/>
    <n v="514"/>
    <n v="0.45700000000000002"/>
    <n v="147"/>
    <n v="335"/>
    <n v="0.439"/>
    <n v="88"/>
    <n v="179"/>
    <n v="0.49199999999999999"/>
    <n v="0.6"/>
    <n v="39"/>
    <n v="48"/>
    <n v="0.81299999999999994"/>
    <n v="34"/>
    <n v="253"/>
    <n v="287"/>
    <n v="155"/>
    <n v="76"/>
    <n v="15"/>
    <n v="82"/>
    <n v="165"/>
    <n v="656"/>
    <n v="0"/>
    <m/>
    <s v="princta02"/>
  </r>
  <r>
    <n v="175"/>
    <x v="174"/>
    <n v="25"/>
    <s v="IND"/>
    <s v="SG"/>
    <n v="65"/>
    <n v="65"/>
    <n v="1881"/>
    <n v="247"/>
    <n v="539"/>
    <n v="0.45800000000000002"/>
    <n v="51"/>
    <n v="175"/>
    <n v="0.29099999999999998"/>
    <n v="196"/>
    <n v="364"/>
    <n v="0.53800000000000003"/>
    <n v="0.50600000000000001"/>
    <n v="108"/>
    <n v="136"/>
    <n v="0.79400000000000004"/>
    <n v="34"/>
    <n v="182"/>
    <n v="216"/>
    <n v="326"/>
    <n v="79"/>
    <n v="11"/>
    <n v="112"/>
    <n v="149"/>
    <n v="653"/>
    <n v="0"/>
    <m/>
    <s v="nembhan01"/>
  </r>
  <r>
    <n v="176"/>
    <x v="175"/>
    <n v="23"/>
    <s v="UTA"/>
    <s v="C"/>
    <n v="58"/>
    <n v="58"/>
    <n v="1740"/>
    <n v="278"/>
    <n v="419"/>
    <n v="0.66300000000000003"/>
    <n v="6"/>
    <n v="34"/>
    <n v="0.17599999999999999"/>
    <n v="272"/>
    <n v="385"/>
    <n v="0.70599999999999996"/>
    <n v="0.67100000000000004"/>
    <n v="79"/>
    <n v="152"/>
    <n v="0.52"/>
    <n v="266"/>
    <n v="441"/>
    <n v="707"/>
    <n v="97"/>
    <n v="36"/>
    <n v="138"/>
    <n v="86"/>
    <n v="130"/>
    <n v="641"/>
    <n v="0"/>
    <m/>
    <s v="kesslwa01"/>
  </r>
  <r>
    <n v="177"/>
    <x v="176"/>
    <n v="26"/>
    <s v="OKC"/>
    <s v="C"/>
    <n v="57"/>
    <n v="53"/>
    <n v="1590"/>
    <n v="279"/>
    <n v="480"/>
    <n v="0.58099999999999996"/>
    <n v="0"/>
    <n v="19"/>
    <n v="0"/>
    <n v="279"/>
    <n v="461"/>
    <n v="0.60499999999999998"/>
    <n v="0.58099999999999996"/>
    <n v="79"/>
    <n v="117"/>
    <n v="0.67500000000000004"/>
    <n v="163"/>
    <n v="448"/>
    <n v="611"/>
    <n v="219"/>
    <n v="47"/>
    <n v="62"/>
    <n v="96"/>
    <n v="171"/>
    <n v="637"/>
    <n v="0"/>
    <m/>
    <s v="harteis01"/>
  </r>
  <r>
    <n v="178"/>
    <x v="177"/>
    <n v="23"/>
    <s v="BRK"/>
    <s v="SF"/>
    <n v="63"/>
    <n v="45"/>
    <n v="1541"/>
    <n v="214"/>
    <n v="520"/>
    <n v="0.41199999999999998"/>
    <n v="103"/>
    <n v="302"/>
    <n v="0.34100000000000003"/>
    <n v="111"/>
    <n v="218"/>
    <n v="0.50900000000000001"/>
    <n v="0.51100000000000001"/>
    <n v="101"/>
    <n v="123"/>
    <n v="0.82099999999999995"/>
    <n v="61"/>
    <n v="226"/>
    <n v="287"/>
    <n v="84"/>
    <n v="62"/>
    <n v="28"/>
    <n v="67"/>
    <n v="149"/>
    <n v="632"/>
    <n v="0"/>
    <m/>
    <s v="willizi02"/>
  </r>
  <r>
    <n v="179"/>
    <x v="178"/>
    <n v="24"/>
    <s v="ORL"/>
    <s v="PG"/>
    <n v="67"/>
    <n v="22"/>
    <n v="1234"/>
    <n v="230"/>
    <n v="543"/>
    <n v="0.42399999999999999"/>
    <n v="77"/>
    <n v="218"/>
    <n v="0.35299999999999998"/>
    <n v="153"/>
    <n v="325"/>
    <n v="0.47099999999999997"/>
    <n v="0.49399999999999999"/>
    <n v="93"/>
    <n v="113"/>
    <n v="0.82299999999999995"/>
    <n v="46"/>
    <n v="158"/>
    <n v="204"/>
    <n v="191"/>
    <n v="45"/>
    <n v="32"/>
    <n v="103"/>
    <n v="151"/>
    <n v="630"/>
    <n v="0"/>
    <m/>
    <s v="anthoco01"/>
  </r>
  <r>
    <n v="180"/>
    <x v="179"/>
    <n v="25"/>
    <s v="ORL"/>
    <s v="C"/>
    <n v="68"/>
    <n v="51"/>
    <n v="1758"/>
    <n v="226"/>
    <n v="491"/>
    <n v="0.46"/>
    <n v="37"/>
    <n v="158"/>
    <n v="0.23400000000000001"/>
    <n v="189"/>
    <n v="333"/>
    <n v="0.56799999999999995"/>
    <n v="0.498"/>
    <n v="129"/>
    <n v="175"/>
    <n v="0.73699999999999999"/>
    <n v="151"/>
    <n v="341"/>
    <n v="492"/>
    <n v="134"/>
    <n v="52"/>
    <n v="41"/>
    <n v="77"/>
    <n v="199"/>
    <n v="618"/>
    <n v="0"/>
    <m/>
    <s v="cartewe01"/>
  </r>
  <r>
    <n v="181"/>
    <x v="180"/>
    <n v="21"/>
    <s v="SAS"/>
    <s v="PF"/>
    <n v="54"/>
    <n v="23"/>
    <n v="1364"/>
    <n v="251"/>
    <n v="469"/>
    <n v="0.53500000000000003"/>
    <n v="28"/>
    <n v="91"/>
    <n v="0.308"/>
    <n v="223"/>
    <n v="378"/>
    <n v="0.59"/>
    <n v="0.56499999999999995"/>
    <n v="87"/>
    <n v="125"/>
    <n v="0.69599999999999995"/>
    <n v="127"/>
    <n v="225"/>
    <n v="352"/>
    <n v="128"/>
    <n v="45"/>
    <n v="27"/>
    <n v="84"/>
    <n v="131"/>
    <n v="617"/>
    <n v="0"/>
    <m/>
    <s v="sochaje01"/>
  </r>
  <r>
    <n v="182"/>
    <x v="181"/>
    <n v="20"/>
    <s v="UTA"/>
    <s v="PG"/>
    <n v="71"/>
    <n v="46"/>
    <n v="1839"/>
    <n v="234"/>
    <n v="555"/>
    <n v="0.42199999999999999"/>
    <n v="42"/>
    <n v="169"/>
    <n v="0.249"/>
    <n v="192"/>
    <n v="386"/>
    <n v="0.497"/>
    <n v="0.45900000000000002"/>
    <n v="105"/>
    <n v="154"/>
    <n v="0.68200000000000005"/>
    <n v="32"/>
    <n v="203"/>
    <n v="235"/>
    <n v="446"/>
    <n v="66"/>
    <n v="16"/>
    <n v="208"/>
    <n v="149"/>
    <n v="615"/>
    <n v="0"/>
    <m/>
    <s v="colliis01"/>
  </r>
  <r>
    <n v="183"/>
    <x v="182"/>
    <n v="34"/>
    <s v="GSW"/>
    <s v="PF"/>
    <n v="68"/>
    <n v="66"/>
    <n v="1983"/>
    <n v="216"/>
    <n v="509"/>
    <n v="0.42399999999999999"/>
    <n v="80"/>
    <n v="246"/>
    <n v="0.32500000000000001"/>
    <n v="136"/>
    <n v="263"/>
    <n v="0.51700000000000002"/>
    <n v="0.503"/>
    <n v="101"/>
    <n v="147"/>
    <n v="0.68700000000000006"/>
    <n v="74"/>
    <n v="340"/>
    <n v="414"/>
    <n v="383"/>
    <n v="99"/>
    <n v="70"/>
    <n v="174"/>
    <n v="219"/>
    <n v="613"/>
    <n v="1"/>
    <s v="DPOY-3DEF1"/>
    <s v="greendr01"/>
  </r>
  <r>
    <n v="184"/>
    <x v="183"/>
    <n v="24"/>
    <s v="NYK"/>
    <s v="PG"/>
    <n v="64"/>
    <n v="10"/>
    <n v="1593"/>
    <n v="222"/>
    <n v="547"/>
    <n v="0.40600000000000003"/>
    <n v="115"/>
    <n v="312"/>
    <n v="0.36899999999999999"/>
    <n v="107"/>
    <n v="235"/>
    <n v="0.45500000000000002"/>
    <n v="0.51100000000000001"/>
    <n v="52"/>
    <n v="64"/>
    <n v="0.81299999999999994"/>
    <n v="47"/>
    <n v="114"/>
    <n v="161"/>
    <n v="187"/>
    <n v="67"/>
    <n v="17"/>
    <n v="41"/>
    <n v="108"/>
    <n v="611"/>
    <n v="0"/>
    <m/>
    <s v="mcbrimi01"/>
  </r>
  <r>
    <n v="185"/>
    <x v="184"/>
    <n v="22"/>
    <s v="MEM"/>
    <s v="C"/>
    <n v="66"/>
    <n v="55"/>
    <n v="1416"/>
    <n v="251"/>
    <n v="433"/>
    <n v="0.57999999999999996"/>
    <n v="18"/>
    <n v="52"/>
    <n v="0.34599999999999997"/>
    <n v="233"/>
    <n v="381"/>
    <n v="0.61199999999999999"/>
    <n v="0.6"/>
    <n v="90"/>
    <n v="127"/>
    <n v="0.70899999999999996"/>
    <n v="232"/>
    <n v="316"/>
    <n v="548"/>
    <n v="65"/>
    <n v="36"/>
    <n v="85"/>
    <n v="88"/>
    <n v="182"/>
    <n v="610"/>
    <n v="0"/>
    <s v="ROY-5"/>
    <s v="edeyza01"/>
  </r>
  <r>
    <n v="186"/>
    <x v="185"/>
    <n v="27"/>
    <s v="BOS"/>
    <s v="PF"/>
    <n v="71"/>
    <n v="19"/>
    <n v="1541"/>
    <n v="214"/>
    <n v="474"/>
    <n v="0.45100000000000001"/>
    <n v="166"/>
    <n v="399"/>
    <n v="0.41599999999999998"/>
    <n v="48"/>
    <n v="75"/>
    <n v="0.64"/>
    <n v="0.627"/>
    <n v="11"/>
    <n v="11"/>
    <n v="1"/>
    <n v="44"/>
    <n v="180"/>
    <n v="224"/>
    <n v="64"/>
    <n v="41"/>
    <n v="13"/>
    <n v="23"/>
    <n v="87"/>
    <n v="605"/>
    <n v="0"/>
    <m/>
    <s v="hausesa01"/>
  </r>
  <r>
    <n v="187"/>
    <x v="186"/>
    <n v="22"/>
    <s v="NOP"/>
    <s v="SG"/>
    <n v="56"/>
    <n v="9"/>
    <n v="1321"/>
    <n v="207"/>
    <n v="556"/>
    <n v="0.372"/>
    <n v="110"/>
    <n v="332"/>
    <n v="0.33100000000000002"/>
    <n v="97"/>
    <n v="224"/>
    <n v="0.433"/>
    <n v="0.47099999999999997"/>
    <n v="80"/>
    <n v="98"/>
    <n v="0.81599999999999995"/>
    <n v="25"/>
    <n v="133"/>
    <n v="158"/>
    <n v="66"/>
    <n v="30"/>
    <n v="23"/>
    <n v="58"/>
    <n v="51"/>
    <n v="604"/>
    <n v="0"/>
    <m/>
    <s v="hawkijo01"/>
  </r>
  <r>
    <n v="188"/>
    <x v="187"/>
    <n v="32"/>
    <s v="UTA"/>
    <s v="SG"/>
    <n v="37"/>
    <n v="9"/>
    <n v="962"/>
    <n v="201"/>
    <n v="493"/>
    <n v="0.40799999999999997"/>
    <n v="84"/>
    <n v="232"/>
    <n v="0.36199999999999999"/>
    <n v="117"/>
    <n v="261"/>
    <n v="0.44800000000000001"/>
    <n v="0.49299999999999999"/>
    <n v="114"/>
    <n v="143"/>
    <n v="0.79700000000000004"/>
    <n v="25"/>
    <n v="93"/>
    <n v="118"/>
    <n v="138"/>
    <n v="31"/>
    <n v="9"/>
    <n v="86"/>
    <n v="52"/>
    <n v="600"/>
    <n v="0"/>
    <m/>
    <s v="clarkjo01"/>
  </r>
  <r>
    <n v="189"/>
    <x v="188"/>
    <n v="23"/>
    <s v="BRK"/>
    <s v="SG"/>
    <n v="25"/>
    <n v="23"/>
    <n v="781"/>
    <n v="199"/>
    <n v="454"/>
    <n v="0.438"/>
    <n v="68"/>
    <n v="195"/>
    <n v="0.34899999999999998"/>
    <n v="131"/>
    <n v="259"/>
    <n v="0.50600000000000001"/>
    <n v="0.51300000000000001"/>
    <n v="133"/>
    <n v="151"/>
    <n v="0.88100000000000001"/>
    <n v="15"/>
    <n v="68"/>
    <n v="83"/>
    <n v="94"/>
    <n v="15"/>
    <n v="2"/>
    <n v="62"/>
    <n v="44"/>
    <n v="599"/>
    <n v="0"/>
    <m/>
    <s v="thomaca02"/>
  </r>
  <r>
    <n v="190"/>
    <x v="189"/>
    <n v="20"/>
    <s v="MIA"/>
    <s v="C"/>
    <n v="64"/>
    <n v="36"/>
    <n v="1422"/>
    <n v="257"/>
    <n v="464"/>
    <n v="0.55400000000000005"/>
    <n v="35"/>
    <n v="111"/>
    <n v="0.315"/>
    <n v="222"/>
    <n v="353"/>
    <n v="0.629"/>
    <n v="0.59199999999999997"/>
    <n v="46"/>
    <n v="67"/>
    <n v="0.68700000000000006"/>
    <n v="116"/>
    <n v="357"/>
    <n v="473"/>
    <n v="60"/>
    <n v="39"/>
    <n v="71"/>
    <n v="57"/>
    <n v="111"/>
    <n v="595"/>
    <n v="0"/>
    <s v="ROY-6"/>
    <s v="wareke01"/>
  </r>
  <r>
    <n v="191"/>
    <x v="190"/>
    <n v="22"/>
    <s v="DET"/>
    <s v="SF"/>
    <n v="59"/>
    <n v="48"/>
    <n v="1328"/>
    <n v="246"/>
    <n v="460"/>
    <n v="0.53500000000000003"/>
    <n v="11"/>
    <n v="49"/>
    <n v="0.224"/>
    <n v="235"/>
    <n v="411"/>
    <n v="0.57199999999999995"/>
    <n v="0.54700000000000004"/>
    <n v="91"/>
    <n v="142"/>
    <n v="0.64100000000000001"/>
    <n v="111"/>
    <n v="192"/>
    <n v="303"/>
    <n v="134"/>
    <n v="98"/>
    <n v="40"/>
    <n v="80"/>
    <n v="164"/>
    <n v="594"/>
    <n v="0"/>
    <m/>
    <s v="thompau01"/>
  </r>
  <r>
    <n v="192"/>
    <x v="191"/>
    <n v="20"/>
    <s v="CHO"/>
    <s v="SG"/>
    <n v="60"/>
    <n v="27"/>
    <n v="1369"/>
    <n v="222"/>
    <n v="568"/>
    <n v="0.39100000000000001"/>
    <n v="104"/>
    <n v="306"/>
    <n v="0.34"/>
    <n v="118"/>
    <n v="262"/>
    <n v="0.45"/>
    <n v="0.48199999999999998"/>
    <n v="43"/>
    <n v="46"/>
    <n v="0.93500000000000005"/>
    <n v="13"/>
    <n v="115"/>
    <n v="128"/>
    <n v="145"/>
    <n v="17"/>
    <n v="6"/>
    <n v="82"/>
    <n v="79"/>
    <n v="591"/>
    <n v="0"/>
    <m/>
    <s v="smithni01"/>
  </r>
  <r>
    <n v="193"/>
    <x v="192"/>
    <n v="21"/>
    <s v="WAS"/>
    <s v="SG"/>
    <n v="68"/>
    <n v="38"/>
    <n v="1802"/>
    <n v="203"/>
    <n v="546"/>
    <n v="0.372"/>
    <n v="114"/>
    <n v="354"/>
    <n v="0.32200000000000001"/>
    <n v="89"/>
    <n v="192"/>
    <n v="0.46400000000000002"/>
    <n v="0.47599999999999998"/>
    <n v="70"/>
    <n v="93"/>
    <n v="0.753"/>
    <n v="49"/>
    <n v="236"/>
    <n v="285"/>
    <n v="169"/>
    <n v="68"/>
    <n v="50"/>
    <n v="97"/>
    <n v="201"/>
    <n v="590"/>
    <n v="0"/>
    <m/>
    <s v="georgky01"/>
  </r>
  <r>
    <n v="194"/>
    <x v="193"/>
    <n v="22"/>
    <s v="DEN"/>
    <s v="SG"/>
    <n v="65"/>
    <n v="4"/>
    <n v="1384"/>
    <n v="210"/>
    <n v="486"/>
    <n v="0.432"/>
    <n v="94"/>
    <n v="269"/>
    <n v="0.34899999999999998"/>
    <n v="116"/>
    <n v="217"/>
    <n v="0.53500000000000003"/>
    <n v="0.52900000000000003"/>
    <n v="74"/>
    <n v="90"/>
    <n v="0.82199999999999995"/>
    <n v="17"/>
    <n v="125"/>
    <n v="142"/>
    <n v="83"/>
    <n v="39"/>
    <n v="16"/>
    <n v="57"/>
    <n v="151"/>
    <n v="588"/>
    <n v="0"/>
    <m/>
    <s v="strawju01"/>
  </r>
  <r>
    <n v="195"/>
    <x v="194"/>
    <n v="26"/>
    <s v="2TM"/>
    <s v="PG"/>
    <n v="74"/>
    <n v="37"/>
    <n v="2027"/>
    <n v="223"/>
    <n v="476"/>
    <n v="0.46800000000000003"/>
    <n v="84"/>
    <n v="211"/>
    <n v="0.39800000000000002"/>
    <n v="139"/>
    <n v="265"/>
    <n v="0.52500000000000002"/>
    <n v="0.55700000000000005"/>
    <n v="58"/>
    <n v="84"/>
    <n v="0.69"/>
    <n v="35"/>
    <n v="132"/>
    <n v="167"/>
    <n v="363"/>
    <n v="72"/>
    <n v="16"/>
    <n v="128"/>
    <n v="185"/>
    <n v="588"/>
    <n v="0"/>
    <m/>
    <s v="mitchda01"/>
  </r>
  <r>
    <n v="195"/>
    <x v="194"/>
    <n v="26"/>
    <s v="TOR"/>
    <s v="PG"/>
    <n v="44"/>
    <n v="22"/>
    <n v="1080"/>
    <n v="106"/>
    <n v="244"/>
    <n v="0.434"/>
    <n v="42"/>
    <n v="117"/>
    <n v="0.35899999999999999"/>
    <n v="64"/>
    <n v="127"/>
    <n v="0.504"/>
    <n v="0.52"/>
    <n v="25"/>
    <n v="37"/>
    <n v="0.67600000000000005"/>
    <n v="16"/>
    <n v="69"/>
    <n v="85"/>
    <n v="203"/>
    <n v="31"/>
    <n v="8"/>
    <n v="78"/>
    <n v="116"/>
    <n v="279"/>
    <n v="0"/>
    <m/>
    <s v="mitchda01"/>
  </r>
  <r>
    <n v="195"/>
    <x v="194"/>
    <n v="26"/>
    <s v="MIA"/>
    <s v="PG"/>
    <n v="30"/>
    <n v="15"/>
    <n v="947"/>
    <n v="117"/>
    <n v="232"/>
    <n v="0.504"/>
    <n v="42"/>
    <n v="94"/>
    <n v="0.44700000000000001"/>
    <n v="75"/>
    <n v="138"/>
    <n v="0.54300000000000004"/>
    <n v="0.59499999999999997"/>
    <n v="33"/>
    <n v="47"/>
    <n v="0.70199999999999996"/>
    <n v="19"/>
    <n v="63"/>
    <n v="82"/>
    <n v="160"/>
    <n v="41"/>
    <n v="8"/>
    <n v="50"/>
    <n v="69"/>
    <n v="309"/>
    <n v="0"/>
    <m/>
    <s v="mitchda01"/>
  </r>
  <r>
    <n v="196"/>
    <x v="195"/>
    <n v="32"/>
    <s v="2TM"/>
    <s v="SG"/>
    <n v="54"/>
    <n v="4"/>
    <n v="1348"/>
    <n v="210"/>
    <n v="492"/>
    <n v="0.42699999999999999"/>
    <n v="105"/>
    <n v="289"/>
    <n v="0.36299999999999999"/>
    <n v="105"/>
    <n v="203"/>
    <n v="0.51700000000000002"/>
    <n v="0.53400000000000003"/>
    <n v="58"/>
    <n v="66"/>
    <n v="0.879"/>
    <n v="24"/>
    <n v="135"/>
    <n v="159"/>
    <n v="146"/>
    <n v="41"/>
    <n v="11"/>
    <n v="74"/>
    <n v="127"/>
    <n v="583"/>
    <n v="0"/>
    <m/>
    <s v="bogdabo01"/>
  </r>
  <r>
    <n v="196"/>
    <x v="195"/>
    <n v="32"/>
    <s v="ATL"/>
    <s v="SG"/>
    <n v="24"/>
    <n v="0"/>
    <n v="598"/>
    <n v="83"/>
    <n v="224"/>
    <n v="0.371"/>
    <n v="44"/>
    <n v="146"/>
    <n v="0.30099999999999999"/>
    <n v="39"/>
    <n v="78"/>
    <n v="0.5"/>
    <n v="0.46899999999999997"/>
    <n v="30"/>
    <n v="34"/>
    <n v="0.88200000000000001"/>
    <n v="12"/>
    <n v="54"/>
    <n v="66"/>
    <n v="49"/>
    <n v="20"/>
    <n v="6"/>
    <n v="37"/>
    <n v="57"/>
    <n v="240"/>
    <n v="0"/>
    <m/>
    <s v="bogdabo01"/>
  </r>
  <r>
    <n v="196"/>
    <x v="195"/>
    <n v="32"/>
    <s v="LAC"/>
    <s v="SG"/>
    <n v="30"/>
    <n v="4"/>
    <n v="750"/>
    <n v="127"/>
    <n v="268"/>
    <n v="0.47399999999999998"/>
    <n v="61"/>
    <n v="143"/>
    <n v="0.42699999999999999"/>
    <n v="66"/>
    <n v="125"/>
    <n v="0.52800000000000002"/>
    <n v="0.58799999999999997"/>
    <n v="28"/>
    <n v="32"/>
    <n v="0.875"/>
    <n v="12"/>
    <n v="81"/>
    <n v="93"/>
    <n v="97"/>
    <n v="21"/>
    <n v="5"/>
    <n v="37"/>
    <n v="70"/>
    <n v="343"/>
    <n v="0"/>
    <m/>
    <s v="bogdabo01"/>
  </r>
  <r>
    <n v="197"/>
    <x v="196"/>
    <n v="37"/>
    <s v="MIN"/>
    <s v="PG"/>
    <n v="71"/>
    <n v="64"/>
    <n v="1756"/>
    <n v="187"/>
    <n v="468"/>
    <n v="0.4"/>
    <n v="127"/>
    <n v="310"/>
    <n v="0.41"/>
    <n v="60"/>
    <n v="158"/>
    <n v="0.38"/>
    <n v="0.53500000000000003"/>
    <n v="81"/>
    <n v="90"/>
    <n v="0.9"/>
    <n v="32"/>
    <n v="150"/>
    <n v="182"/>
    <n v="319"/>
    <n v="79"/>
    <n v="14"/>
    <n v="75"/>
    <n v="111"/>
    <n v="582"/>
    <n v="0"/>
    <m/>
    <s v="conlemi01"/>
  </r>
  <r>
    <n v="198"/>
    <x v="197"/>
    <n v="26"/>
    <s v="NOP"/>
    <s v="PG"/>
    <n v="56"/>
    <n v="23"/>
    <n v="1366"/>
    <n v="204"/>
    <n v="521"/>
    <n v="0.39200000000000002"/>
    <n v="111"/>
    <n v="309"/>
    <n v="0.35899999999999999"/>
    <n v="93"/>
    <n v="212"/>
    <n v="0.439"/>
    <n v="0.498"/>
    <n v="60"/>
    <n v="74"/>
    <n v="0.81100000000000005"/>
    <n v="27"/>
    <n v="109"/>
    <n v="136"/>
    <n v="259"/>
    <n v="74"/>
    <n v="14"/>
    <n v="86"/>
    <n v="91"/>
    <n v="579"/>
    <n v="0"/>
    <m/>
    <s v="alvarjo01"/>
  </r>
  <r>
    <n v="199"/>
    <x v="198"/>
    <n v="26"/>
    <s v="POR"/>
    <s v="C"/>
    <n v="40"/>
    <n v="40"/>
    <n v="1206"/>
    <n v="265"/>
    <n v="468"/>
    <n v="0.56599999999999995"/>
    <n v="6"/>
    <n v="32"/>
    <n v="0.188"/>
    <n v="259"/>
    <n v="436"/>
    <n v="0.59399999999999997"/>
    <n v="0.57299999999999995"/>
    <n v="40"/>
    <n v="60"/>
    <n v="0.66700000000000004"/>
    <n v="124"/>
    <n v="282"/>
    <n v="406"/>
    <n v="64"/>
    <n v="31"/>
    <n v="39"/>
    <n v="69"/>
    <n v="88"/>
    <n v="576"/>
    <n v="0"/>
    <m/>
    <s v="aytonde01"/>
  </r>
  <r>
    <n v="200"/>
    <x v="199"/>
    <n v="28"/>
    <s v="MEM"/>
    <s v="SG"/>
    <n v="65"/>
    <n v="11"/>
    <n v="1472"/>
    <n v="206"/>
    <n v="431"/>
    <n v="0.47799999999999998"/>
    <n v="113"/>
    <n v="261"/>
    <n v="0.433"/>
    <n v="93"/>
    <n v="170"/>
    <n v="0.54700000000000004"/>
    <n v="0.60899999999999999"/>
    <n v="51"/>
    <n v="57"/>
    <n v="0.89500000000000002"/>
    <n v="37"/>
    <n v="146"/>
    <n v="183"/>
    <n v="215"/>
    <n v="50"/>
    <n v="5"/>
    <n v="72"/>
    <n v="59"/>
    <n v="576"/>
    <n v="0"/>
    <m/>
    <s v="kennalu01"/>
  </r>
  <r>
    <n v="201"/>
    <x v="200"/>
    <n v="23"/>
    <s v="UTA"/>
    <s v="SG"/>
    <n v="64"/>
    <n v="18"/>
    <n v="1270"/>
    <n v="204"/>
    <n v="475"/>
    <n v="0.42899999999999999"/>
    <n v="118"/>
    <n v="314"/>
    <n v="0.376"/>
    <n v="86"/>
    <n v="161"/>
    <n v="0.53400000000000003"/>
    <n v="0.55400000000000005"/>
    <n v="45"/>
    <n v="53"/>
    <n v="0.84899999999999998"/>
    <n v="42"/>
    <n v="142"/>
    <n v="184"/>
    <n v="68"/>
    <n v="39"/>
    <n v="8"/>
    <n v="36"/>
    <n v="126"/>
    <n v="571"/>
    <n v="0"/>
    <m/>
    <s v="juzanjo01"/>
  </r>
  <r>
    <n v="202"/>
    <x v="201"/>
    <n v="23"/>
    <s v="MIA"/>
    <s v="SF"/>
    <n v="66"/>
    <n v="17"/>
    <n v="1368"/>
    <n v="213"/>
    <n v="462"/>
    <n v="0.46100000000000002"/>
    <n v="37"/>
    <n v="119"/>
    <n v="0.311"/>
    <n v="176"/>
    <n v="343"/>
    <n v="0.51300000000000001"/>
    <n v="0.501"/>
    <n v="107"/>
    <n v="142"/>
    <n v="0.754"/>
    <n v="84"/>
    <n v="206"/>
    <n v="290"/>
    <n v="166"/>
    <n v="61"/>
    <n v="14"/>
    <n v="98"/>
    <n v="81"/>
    <n v="570"/>
    <n v="1"/>
    <m/>
    <s v="jaqueja01"/>
  </r>
  <r>
    <n v="203"/>
    <x v="202"/>
    <n v="22"/>
    <s v="CHO"/>
    <s v="SF"/>
    <n v="27"/>
    <n v="27"/>
    <n v="924"/>
    <n v="198"/>
    <n v="491"/>
    <n v="0.40300000000000002"/>
    <n v="104"/>
    <n v="293"/>
    <n v="0.35499999999999998"/>
    <n v="94"/>
    <n v="198"/>
    <n v="0.47499999999999998"/>
    <n v="0.50900000000000001"/>
    <n v="68"/>
    <n v="79"/>
    <n v="0.86099999999999999"/>
    <n v="25"/>
    <n v="106"/>
    <n v="131"/>
    <n v="98"/>
    <n v="29"/>
    <n v="20"/>
    <n v="76"/>
    <n v="74"/>
    <n v="568"/>
    <n v="0"/>
    <m/>
    <s v="millebr02"/>
  </r>
  <r>
    <n v="204"/>
    <x v="203"/>
    <n v="21"/>
    <s v="OKC"/>
    <s v="SG"/>
    <n v="68"/>
    <n v="43"/>
    <n v="1876"/>
    <n v="232"/>
    <n v="489"/>
    <n v="0.47399999999999998"/>
    <n v="74"/>
    <n v="208"/>
    <n v="0.35599999999999998"/>
    <n v="158"/>
    <n v="281"/>
    <n v="0.56200000000000006"/>
    <n v="0.55000000000000004"/>
    <n v="30"/>
    <n v="37"/>
    <n v="0.81100000000000005"/>
    <n v="71"/>
    <n v="158"/>
    <n v="229"/>
    <n v="173"/>
    <n v="120"/>
    <n v="35"/>
    <n v="59"/>
    <n v="145"/>
    <n v="568"/>
    <n v="0"/>
    <m/>
    <s v="wallaca01"/>
  </r>
  <r>
    <n v="205"/>
    <x v="204"/>
    <n v="23"/>
    <s v="ORL"/>
    <s v="PG"/>
    <n v="35"/>
    <n v="35"/>
    <n v="1002"/>
    <n v="197"/>
    <n v="481"/>
    <n v="0.41"/>
    <n v="76"/>
    <n v="242"/>
    <n v="0.314"/>
    <n v="121"/>
    <n v="239"/>
    <n v="0.50600000000000001"/>
    <n v="0.48899999999999999"/>
    <n v="97"/>
    <n v="110"/>
    <n v="0.88200000000000001"/>
    <n v="23"/>
    <n v="118"/>
    <n v="141"/>
    <n v="129"/>
    <n v="51"/>
    <n v="33"/>
    <n v="102"/>
    <n v="98"/>
    <n v="567"/>
    <n v="0"/>
    <m/>
    <s v="suggsja01"/>
  </r>
  <r>
    <n v="206"/>
    <x v="205"/>
    <n v="25"/>
    <s v="CHI"/>
    <s v="SG"/>
    <n v="46"/>
    <n v="26"/>
    <n v="1394"/>
    <n v="221"/>
    <n v="449"/>
    <n v="0.49199999999999999"/>
    <n v="62"/>
    <n v="189"/>
    <n v="0.32800000000000001"/>
    <n v="159"/>
    <n v="260"/>
    <n v="0.61199999999999999"/>
    <n v="0.56100000000000005"/>
    <n v="62"/>
    <n v="79"/>
    <n v="0.78500000000000003"/>
    <n v="26"/>
    <n v="135"/>
    <n v="161"/>
    <n v="208"/>
    <n v="43"/>
    <n v="18"/>
    <n v="69"/>
    <n v="105"/>
    <n v="566"/>
    <n v="1"/>
    <m/>
    <s v="dosunay01"/>
  </r>
  <r>
    <n v="207"/>
    <x v="206"/>
    <n v="23"/>
    <s v="CHI"/>
    <s v="PF"/>
    <n v="63"/>
    <n v="36"/>
    <n v="1576"/>
    <n v="205"/>
    <n v="516"/>
    <n v="0.39700000000000002"/>
    <n v="96"/>
    <n v="272"/>
    <n v="0.35299999999999998"/>
    <n v="109"/>
    <n v="244"/>
    <n v="0.44700000000000001"/>
    <n v="0.49"/>
    <n v="60"/>
    <n v="83"/>
    <n v="0.72299999999999998"/>
    <n v="43"/>
    <n v="194"/>
    <n v="237"/>
    <n v="124"/>
    <n v="48"/>
    <n v="32"/>
    <n v="86"/>
    <n v="88"/>
    <n v="566"/>
    <n v="0"/>
    <m/>
    <s v="willipa01"/>
  </r>
  <r>
    <n v="208"/>
    <x v="207"/>
    <n v="25"/>
    <s v="TOR"/>
    <s v="PG"/>
    <n v="33"/>
    <n v="33"/>
    <n v="918"/>
    <n v="184"/>
    <n v="438"/>
    <n v="0.42"/>
    <n v="85"/>
    <n v="225"/>
    <n v="0.378"/>
    <n v="99"/>
    <n v="213"/>
    <n v="0.46500000000000002"/>
    <n v="0.51700000000000002"/>
    <n v="111"/>
    <n v="128"/>
    <n v="0.86699999999999999"/>
    <n v="16"/>
    <n v="101"/>
    <n v="117"/>
    <n v="191"/>
    <n v="23"/>
    <n v="4"/>
    <n v="58"/>
    <n v="61"/>
    <n v="564"/>
    <n v="0"/>
    <m/>
    <s v="quickim01"/>
  </r>
  <r>
    <n v="209"/>
    <x v="208"/>
    <n v="25"/>
    <s v="POR"/>
    <s v="PG"/>
    <n v="67"/>
    <n v="7"/>
    <n v="1120"/>
    <n v="198"/>
    <n v="507"/>
    <n v="0.39100000000000001"/>
    <n v="72"/>
    <n v="222"/>
    <n v="0.32400000000000001"/>
    <n v="126"/>
    <n v="285"/>
    <n v="0.442"/>
    <n v="0.46200000000000002"/>
    <n v="91"/>
    <n v="125"/>
    <n v="0.72799999999999998"/>
    <n v="30"/>
    <n v="105"/>
    <n v="135"/>
    <n v="160"/>
    <n v="43"/>
    <n v="34"/>
    <n v="86"/>
    <n v="58"/>
    <n v="559"/>
    <n v="0"/>
    <m/>
    <s v="bantoda01"/>
  </r>
  <r>
    <n v="210"/>
    <x v="209"/>
    <n v="22"/>
    <s v="DEN"/>
    <s v="SF"/>
    <n v="68"/>
    <n v="18"/>
    <n v="1656"/>
    <n v="204"/>
    <n v="428"/>
    <n v="0.47699999999999998"/>
    <n v="48"/>
    <n v="136"/>
    <n v="0.35299999999999998"/>
    <n v="156"/>
    <n v="292"/>
    <n v="0.53400000000000003"/>
    <n v="0.53300000000000003"/>
    <n v="95"/>
    <n v="137"/>
    <n v="0.69299999999999995"/>
    <n v="47"/>
    <n v="186"/>
    <n v="233"/>
    <n v="94"/>
    <n v="48"/>
    <n v="93"/>
    <n v="56"/>
    <n v="123"/>
    <n v="551"/>
    <n v="0"/>
    <m/>
    <s v="watsope01"/>
  </r>
  <r>
    <n v="211"/>
    <x v="210"/>
    <n v="31"/>
    <s v="2TM"/>
    <s v="PF"/>
    <n v="63"/>
    <n v="40"/>
    <n v="1818"/>
    <n v="195"/>
    <n v="435"/>
    <n v="0.44800000000000001"/>
    <n v="129"/>
    <n v="314"/>
    <n v="0.41099999999999998"/>
    <n v="66"/>
    <n v="121"/>
    <n v="0.54500000000000004"/>
    <n v="0.59699999999999998"/>
    <n v="30"/>
    <n v="45"/>
    <n v="0.66700000000000004"/>
    <n v="80"/>
    <n v="167"/>
    <n v="247"/>
    <n v="90"/>
    <n v="58"/>
    <n v="23"/>
    <n v="56"/>
    <n v="136"/>
    <n v="549"/>
    <n v="0"/>
    <m/>
    <s v="finnedo01"/>
  </r>
  <r>
    <n v="211"/>
    <x v="210"/>
    <n v="31"/>
    <s v="BRK"/>
    <s v="PF"/>
    <n v="20"/>
    <n v="20"/>
    <n v="579"/>
    <n v="73"/>
    <n v="159"/>
    <n v="0.45900000000000002"/>
    <n v="47"/>
    <n v="108"/>
    <n v="0.435"/>
    <n v="26"/>
    <n v="51"/>
    <n v="0.51"/>
    <n v="0.60699999999999998"/>
    <n v="15"/>
    <n v="24"/>
    <n v="0.625"/>
    <n v="31"/>
    <n v="60"/>
    <n v="91"/>
    <n v="31"/>
    <n v="18"/>
    <n v="12"/>
    <n v="18"/>
    <n v="54"/>
    <n v="208"/>
    <n v="0"/>
    <m/>
    <s v="finnedo01"/>
  </r>
  <r>
    <n v="211"/>
    <x v="210"/>
    <n v="31"/>
    <s v="LAL"/>
    <s v="PF"/>
    <n v="43"/>
    <n v="20"/>
    <n v="1239"/>
    <n v="122"/>
    <n v="276"/>
    <n v="0.442"/>
    <n v="82"/>
    <n v="206"/>
    <n v="0.39800000000000002"/>
    <n v="40"/>
    <n v="70"/>
    <n v="0.57099999999999995"/>
    <n v="0.59099999999999997"/>
    <n v="15"/>
    <n v="21"/>
    <n v="0.71399999999999997"/>
    <n v="49"/>
    <n v="107"/>
    <n v="156"/>
    <n v="59"/>
    <n v="40"/>
    <n v="11"/>
    <n v="38"/>
    <n v="82"/>
    <n v="341"/>
    <n v="0"/>
    <m/>
    <s v="finnedo01"/>
  </r>
  <r>
    <n v="212"/>
    <x v="211"/>
    <n v="23"/>
    <s v="WAS"/>
    <s v="SF"/>
    <n v="62"/>
    <n v="31"/>
    <n v="1340"/>
    <n v="210"/>
    <n v="411"/>
    <n v="0.51100000000000001"/>
    <n v="74"/>
    <n v="193"/>
    <n v="0.38300000000000001"/>
    <n v="136"/>
    <n v="218"/>
    <n v="0.624"/>
    <n v="0.60099999999999998"/>
    <n v="50"/>
    <n v="73"/>
    <n v="0.68500000000000005"/>
    <n v="112"/>
    <n v="239"/>
    <n v="351"/>
    <n v="60"/>
    <n v="65"/>
    <n v="39"/>
    <n v="54"/>
    <n v="110"/>
    <n v="544"/>
    <n v="0"/>
    <m/>
    <s v="champju01"/>
  </r>
  <r>
    <n v="213"/>
    <x v="212"/>
    <n v="28"/>
    <s v="NOP"/>
    <s v="PG"/>
    <n v="31"/>
    <n v="31"/>
    <n v="1012"/>
    <n v="194"/>
    <n v="494"/>
    <n v="0.39300000000000002"/>
    <n v="52"/>
    <n v="174"/>
    <n v="0.29899999999999999"/>
    <n v="142"/>
    <n v="320"/>
    <n v="0.44400000000000001"/>
    <n v="0.44500000000000001"/>
    <n v="102"/>
    <n v="124"/>
    <n v="0.82299999999999995"/>
    <n v="17"/>
    <n v="183"/>
    <n v="200"/>
    <n v="228"/>
    <n v="63"/>
    <n v="12"/>
    <n v="106"/>
    <n v="61"/>
    <n v="542"/>
    <n v="1"/>
    <m/>
    <s v="murrade01"/>
  </r>
  <r>
    <n v="214"/>
    <x v="213"/>
    <n v="25"/>
    <s v="MIL"/>
    <s v="SG"/>
    <n v="73"/>
    <n v="7"/>
    <n v="1659"/>
    <n v="182"/>
    <n v="424"/>
    <n v="0.42899999999999999"/>
    <n v="155"/>
    <n v="363"/>
    <n v="0.42699999999999999"/>
    <n v="27"/>
    <n v="61"/>
    <n v="0.443"/>
    <n v="0.61199999999999999"/>
    <n v="22"/>
    <n v="27"/>
    <n v="0.81499999999999995"/>
    <n v="18"/>
    <n v="156"/>
    <n v="174"/>
    <n v="108"/>
    <n v="37"/>
    <n v="7"/>
    <n v="40"/>
    <n v="157"/>
    <n v="541"/>
    <n v="0"/>
    <m/>
    <s v="greenaj01"/>
  </r>
  <r>
    <n v="215"/>
    <x v="214"/>
    <n v="25"/>
    <s v="IND"/>
    <s v="SF"/>
    <n v="45"/>
    <n v="37"/>
    <n v="1123"/>
    <n v="192"/>
    <n v="379"/>
    <n v="0.50700000000000001"/>
    <n v="84"/>
    <n v="195"/>
    <n v="0.43099999999999999"/>
    <n v="108"/>
    <n v="184"/>
    <n v="0.58699999999999997"/>
    <n v="0.61699999999999999"/>
    <n v="73"/>
    <n v="80"/>
    <n v="0.91300000000000003"/>
    <n v="37"/>
    <n v="141"/>
    <n v="178"/>
    <n v="54"/>
    <n v="35"/>
    <n v="17"/>
    <n v="37"/>
    <n v="114"/>
    <n v="541"/>
    <n v="0"/>
    <m/>
    <s v="nesmiaa01"/>
  </r>
  <r>
    <n v="216"/>
    <x v="215"/>
    <n v="24"/>
    <s v="2TM"/>
    <s v="SG"/>
    <n v="60"/>
    <n v="17"/>
    <n v="1044"/>
    <n v="203"/>
    <n v="453"/>
    <n v="0.44800000000000001"/>
    <n v="60"/>
    <n v="169"/>
    <n v="0.35499999999999998"/>
    <n v="143"/>
    <n v="284"/>
    <n v="0.504"/>
    <n v="0.51400000000000001"/>
    <n v="75"/>
    <n v="91"/>
    <n v="0.82399999999999995"/>
    <n v="25"/>
    <n v="85"/>
    <n v="110"/>
    <n v="220"/>
    <n v="42"/>
    <n v="13"/>
    <n v="80"/>
    <n v="97"/>
    <n v="541"/>
    <n v="0"/>
    <m/>
    <s v="butleja02"/>
  </r>
  <r>
    <n v="216"/>
    <x v="215"/>
    <n v="24"/>
    <s v="WAS"/>
    <s v="PG"/>
    <n v="32"/>
    <n v="0"/>
    <n v="362"/>
    <n v="85"/>
    <n v="176"/>
    <n v="0.48299999999999998"/>
    <n v="15"/>
    <n v="41"/>
    <n v="0.36599999999999999"/>
    <n v="70"/>
    <n v="135"/>
    <n v="0.51900000000000002"/>
    <n v="0.52600000000000002"/>
    <n v="35"/>
    <n v="45"/>
    <n v="0.77800000000000002"/>
    <n v="14"/>
    <n v="27"/>
    <n v="41"/>
    <n v="82"/>
    <n v="12"/>
    <n v="5"/>
    <n v="29"/>
    <n v="40"/>
    <n v="220"/>
    <n v="0"/>
    <m/>
    <s v="butleja02"/>
  </r>
  <r>
    <n v="216"/>
    <x v="215"/>
    <n v="24"/>
    <s v="PHI"/>
    <s v="SG"/>
    <n v="28"/>
    <n v="17"/>
    <n v="682"/>
    <n v="118"/>
    <n v="277"/>
    <n v="0.42599999999999999"/>
    <n v="45"/>
    <n v="128"/>
    <n v="0.35199999999999998"/>
    <n v="73"/>
    <n v="149"/>
    <n v="0.49"/>
    <n v="0.50700000000000001"/>
    <n v="40"/>
    <n v="46"/>
    <n v="0.87"/>
    <n v="11"/>
    <n v="58"/>
    <n v="69"/>
    <n v="138"/>
    <n v="30"/>
    <n v="8"/>
    <n v="51"/>
    <n v="57"/>
    <n v="321"/>
    <n v="0"/>
    <m/>
    <s v="butleja02"/>
  </r>
  <r>
    <n v="217"/>
    <x v="216"/>
    <n v="38"/>
    <s v="BOS"/>
    <s v="C"/>
    <n v="60"/>
    <n v="42"/>
    <n v="1659"/>
    <n v="195"/>
    <n v="461"/>
    <n v="0.42299999999999999"/>
    <n v="114"/>
    <n v="314"/>
    <n v="0.36299999999999999"/>
    <n v="81"/>
    <n v="147"/>
    <n v="0.55100000000000005"/>
    <n v="0.54700000000000004"/>
    <n v="34"/>
    <n v="38"/>
    <n v="0.89500000000000002"/>
    <n v="79"/>
    <n v="290"/>
    <n v="369"/>
    <n v="128"/>
    <n v="36"/>
    <n v="51"/>
    <n v="46"/>
    <n v="81"/>
    <n v="538"/>
    <n v="0"/>
    <m/>
    <s v="horfoal01"/>
  </r>
  <r>
    <n v="218"/>
    <x v="217"/>
    <n v="28"/>
    <s v="MEM"/>
    <s v="PF"/>
    <n v="64"/>
    <n v="18"/>
    <n v="1207"/>
    <n v="236"/>
    <n v="380"/>
    <n v="0.621"/>
    <n v="1"/>
    <n v="17"/>
    <n v="5.8999999999999997E-2"/>
    <n v="235"/>
    <n v="363"/>
    <n v="0.64700000000000002"/>
    <n v="0.622"/>
    <n v="61"/>
    <n v="87"/>
    <n v="0.70099999999999996"/>
    <n v="127"/>
    <n v="199"/>
    <n v="326"/>
    <n v="66"/>
    <n v="52"/>
    <n v="36"/>
    <n v="41"/>
    <n v="145"/>
    <n v="534"/>
    <n v="0"/>
    <m/>
    <s v="clarkbr01"/>
  </r>
  <r>
    <n v="219"/>
    <x v="218"/>
    <n v="23"/>
    <s v="ORL"/>
    <s v="SF"/>
    <n v="74"/>
    <n v="38"/>
    <n v="1629"/>
    <n v="199"/>
    <n v="483"/>
    <n v="0.41199999999999998"/>
    <n v="80"/>
    <n v="239"/>
    <n v="0.33500000000000002"/>
    <n v="119"/>
    <n v="244"/>
    <n v="0.48799999999999999"/>
    <n v="0.495"/>
    <n v="55"/>
    <n v="63"/>
    <n v="0.873"/>
    <n v="73"/>
    <n v="172"/>
    <n v="245"/>
    <n v="113"/>
    <n v="33"/>
    <n v="18"/>
    <n v="56"/>
    <n v="94"/>
    <n v="533"/>
    <n v="0"/>
    <m/>
    <s v="dasiltr01"/>
  </r>
  <r>
    <n v="220"/>
    <x v="219"/>
    <n v="22"/>
    <s v="TOR"/>
    <s v="PG"/>
    <n v="75"/>
    <n v="11"/>
    <n v="1467"/>
    <n v="204"/>
    <n v="504"/>
    <n v="0.40500000000000003"/>
    <n v="72"/>
    <n v="223"/>
    <n v="0.32300000000000001"/>
    <n v="132"/>
    <n v="281"/>
    <n v="0.47"/>
    <n v="0.47599999999999998"/>
    <n v="53"/>
    <n v="69"/>
    <n v="0.76800000000000002"/>
    <n v="30"/>
    <n v="85"/>
    <n v="115"/>
    <n v="316"/>
    <n v="58"/>
    <n v="10"/>
    <n v="117"/>
    <n v="158"/>
    <n v="533"/>
    <n v="0"/>
    <m/>
    <s v="sheadja01"/>
  </r>
  <r>
    <n v="221"/>
    <x v="220"/>
    <n v="23"/>
    <s v="PHI"/>
    <s v="SF"/>
    <n v="73"/>
    <n v="12"/>
    <n v="1250"/>
    <n v="177"/>
    <n v="463"/>
    <n v="0.38200000000000001"/>
    <n v="55"/>
    <n v="213"/>
    <n v="0.25800000000000001"/>
    <n v="122"/>
    <n v="250"/>
    <n v="0.48799999999999999"/>
    <n v="0.442"/>
    <n v="123"/>
    <n v="153"/>
    <n v="0.80400000000000005"/>
    <n v="51"/>
    <n v="163"/>
    <n v="214"/>
    <n v="97"/>
    <n v="32"/>
    <n v="13"/>
    <n v="52"/>
    <n v="67"/>
    <n v="532"/>
    <n v="0"/>
    <m/>
    <s v="councri01"/>
  </r>
  <r>
    <n v="222"/>
    <x v="221"/>
    <n v="27"/>
    <s v="2TM"/>
    <s v="C"/>
    <n v="57"/>
    <n v="43"/>
    <n v="1256"/>
    <n v="205"/>
    <n v="347"/>
    <n v="0.59099999999999997"/>
    <n v="0"/>
    <n v="2"/>
    <n v="0"/>
    <n v="205"/>
    <n v="345"/>
    <n v="0.59399999999999997"/>
    <n v="0.59099999999999997"/>
    <n v="119"/>
    <n v="160"/>
    <n v="0.74399999999999999"/>
    <n v="148"/>
    <n v="318"/>
    <n v="466"/>
    <n v="49"/>
    <n v="14"/>
    <n v="55"/>
    <n v="81"/>
    <n v="141"/>
    <n v="529"/>
    <n v="0"/>
    <m/>
    <s v="richani01"/>
  </r>
  <r>
    <n v="222"/>
    <x v="221"/>
    <n v="27"/>
    <s v="CHO"/>
    <s v="C"/>
    <n v="21"/>
    <n v="9"/>
    <n v="440"/>
    <n v="64"/>
    <n v="114"/>
    <n v="0.56100000000000005"/>
    <n v="0"/>
    <n v="1"/>
    <n v="0"/>
    <n v="64"/>
    <n v="113"/>
    <n v="0.56599999999999995"/>
    <n v="0.56100000000000005"/>
    <n v="59"/>
    <n v="87"/>
    <n v="0.67800000000000005"/>
    <n v="51"/>
    <n v="107"/>
    <n v="158"/>
    <n v="28"/>
    <n v="7"/>
    <n v="26"/>
    <n v="33"/>
    <n v="48"/>
    <n v="187"/>
    <n v="0"/>
    <m/>
    <s v="richani01"/>
  </r>
  <r>
    <n v="222"/>
    <x v="221"/>
    <n v="27"/>
    <s v="PHO"/>
    <s v="C"/>
    <n v="36"/>
    <n v="34"/>
    <n v="816"/>
    <n v="141"/>
    <n v="233"/>
    <n v="0.60499999999999998"/>
    <n v="0"/>
    <n v="1"/>
    <n v="0"/>
    <n v="141"/>
    <n v="232"/>
    <n v="0.60799999999999998"/>
    <n v="0.60499999999999998"/>
    <n v="60"/>
    <n v="73"/>
    <n v="0.82199999999999995"/>
    <n v="97"/>
    <n v="211"/>
    <n v="308"/>
    <n v="21"/>
    <n v="7"/>
    <n v="29"/>
    <n v="48"/>
    <n v="93"/>
    <n v="342"/>
    <n v="0"/>
    <m/>
    <s v="richani01"/>
  </r>
  <r>
    <n v="223"/>
    <x v="222"/>
    <n v="22"/>
    <s v="DET"/>
    <s v="SG"/>
    <n v="30"/>
    <n v="30"/>
    <n v="898"/>
    <n v="190"/>
    <n v="413"/>
    <n v="0.46"/>
    <n v="63"/>
    <n v="154"/>
    <n v="0.40899999999999997"/>
    <n v="127"/>
    <n v="259"/>
    <n v="0.49"/>
    <n v="0.53600000000000003"/>
    <n v="85"/>
    <n v="116"/>
    <n v="0.73299999999999998"/>
    <n v="40"/>
    <n v="84"/>
    <n v="124"/>
    <n v="119"/>
    <n v="28"/>
    <n v="11"/>
    <n v="89"/>
    <n v="67"/>
    <n v="528"/>
    <n v="0"/>
    <m/>
    <s v="iveyja01"/>
  </r>
  <r>
    <n v="224"/>
    <x v="223"/>
    <n v="24"/>
    <s v="CHI"/>
    <s v="C"/>
    <n v="64"/>
    <n v="2"/>
    <n v="962"/>
    <n v="190"/>
    <n v="408"/>
    <n v="0.46600000000000003"/>
    <n v="72"/>
    <n v="222"/>
    <n v="0.32400000000000001"/>
    <n v="118"/>
    <n v="186"/>
    <n v="0.63400000000000001"/>
    <n v="0.55400000000000005"/>
    <n v="72"/>
    <n v="89"/>
    <n v="0.80900000000000005"/>
    <n v="89"/>
    <n v="268"/>
    <n v="357"/>
    <n v="65"/>
    <n v="17"/>
    <n v="44"/>
    <n v="37"/>
    <n v="95"/>
    <n v="524"/>
    <n v="0"/>
    <m/>
    <s v="smithja04"/>
  </r>
  <r>
    <n v="225"/>
    <x v="224"/>
    <n v="25"/>
    <s v="BRK"/>
    <s v="SG"/>
    <n v="60"/>
    <n v="11"/>
    <n v="1315"/>
    <n v="189"/>
    <n v="465"/>
    <n v="0.40600000000000003"/>
    <n v="99"/>
    <n v="282"/>
    <n v="0.35099999999999998"/>
    <n v="90"/>
    <n v="183"/>
    <n v="0.49199999999999999"/>
    <n v="0.51300000000000001"/>
    <n v="46"/>
    <n v="58"/>
    <n v="0.79300000000000004"/>
    <n v="58"/>
    <n v="161"/>
    <n v="219"/>
    <n v="122"/>
    <n v="34"/>
    <n v="9"/>
    <n v="74"/>
    <n v="77"/>
    <n v="523"/>
    <n v="0"/>
    <m/>
    <s v="martity01"/>
  </r>
  <r>
    <n v="226"/>
    <x v="225"/>
    <n v="19"/>
    <s v="DET"/>
    <s v="SF"/>
    <n v="81"/>
    <n v="2"/>
    <n v="1266"/>
    <n v="197"/>
    <n v="416"/>
    <n v="0.47399999999999998"/>
    <n v="36"/>
    <n v="151"/>
    <n v="0.23799999999999999"/>
    <n v="161"/>
    <n v="265"/>
    <n v="0.60799999999999998"/>
    <n v="0.51700000000000002"/>
    <n v="92"/>
    <n v="122"/>
    <n v="0.754"/>
    <n v="40"/>
    <n v="178"/>
    <n v="218"/>
    <n v="82"/>
    <n v="49"/>
    <n v="17"/>
    <n v="72"/>
    <n v="141"/>
    <n v="522"/>
    <n v="0"/>
    <m/>
    <s v="hollaro01"/>
  </r>
  <r>
    <n v="227"/>
    <x v="226"/>
    <n v="28"/>
    <s v="2TM"/>
    <s v="SG"/>
    <n v="67"/>
    <n v="13"/>
    <n v="1414"/>
    <n v="205"/>
    <n v="413"/>
    <n v="0.496"/>
    <n v="60"/>
    <n v="163"/>
    <n v="0.36799999999999999"/>
    <n v="145"/>
    <n v="250"/>
    <n v="0.57999999999999996"/>
    <n v="0.56899999999999995"/>
    <n v="47"/>
    <n v="68"/>
    <n v="0.69099999999999995"/>
    <n v="68"/>
    <n v="131"/>
    <n v="199"/>
    <n v="121"/>
    <n v="47"/>
    <n v="15"/>
    <n v="47"/>
    <n v="128"/>
    <n v="517"/>
    <n v="0"/>
    <m/>
    <s v="mannte01"/>
  </r>
  <r>
    <n v="227"/>
    <x v="226"/>
    <n v="28"/>
    <s v="LAC"/>
    <s v="SG"/>
    <n v="37"/>
    <n v="12"/>
    <n v="732"/>
    <n v="87"/>
    <n v="195"/>
    <n v="0.44600000000000001"/>
    <n v="26"/>
    <n v="75"/>
    <n v="0.34699999999999998"/>
    <n v="61"/>
    <n v="120"/>
    <n v="0.50800000000000001"/>
    <n v="0.51300000000000001"/>
    <n v="23"/>
    <n v="32"/>
    <n v="0.71899999999999997"/>
    <n v="32"/>
    <n v="75"/>
    <n v="107"/>
    <n v="59"/>
    <n v="28"/>
    <n v="11"/>
    <n v="25"/>
    <n v="68"/>
    <n v="223"/>
    <n v="0"/>
    <m/>
    <s v="mannte01"/>
  </r>
  <r>
    <n v="227"/>
    <x v="226"/>
    <n v="28"/>
    <s v="ATL"/>
    <s v="SG"/>
    <n v="30"/>
    <n v="1"/>
    <n v="682"/>
    <n v="118"/>
    <n v="218"/>
    <n v="0.54100000000000004"/>
    <n v="34"/>
    <n v="88"/>
    <n v="0.38600000000000001"/>
    <n v="84"/>
    <n v="130"/>
    <n v="0.64600000000000002"/>
    <n v="0.61899999999999999"/>
    <n v="24"/>
    <n v="36"/>
    <n v="0.66700000000000004"/>
    <n v="36"/>
    <n v="56"/>
    <n v="92"/>
    <n v="62"/>
    <n v="19"/>
    <n v="4"/>
    <n v="22"/>
    <n v="60"/>
    <n v="294"/>
    <n v="0"/>
    <m/>
    <s v="mannte01"/>
  </r>
  <r>
    <n v="228"/>
    <x v="227"/>
    <n v="22"/>
    <s v="PHO"/>
    <s v="SF"/>
    <n v="74"/>
    <n v="44"/>
    <n v="1410"/>
    <n v="205"/>
    <n v="477"/>
    <n v="0.43"/>
    <n v="82"/>
    <n v="264"/>
    <n v="0.311"/>
    <n v="123"/>
    <n v="213"/>
    <n v="0.57699999999999996"/>
    <n v="0.51600000000000001"/>
    <n v="19"/>
    <n v="39"/>
    <n v="0.48699999999999999"/>
    <n v="92"/>
    <n v="175"/>
    <n v="267"/>
    <n v="57"/>
    <n v="44"/>
    <n v="40"/>
    <n v="40"/>
    <n v="162"/>
    <n v="511"/>
    <n v="0"/>
    <m/>
    <s v="dunnry01"/>
  </r>
  <r>
    <n v="229"/>
    <x v="228"/>
    <n v="28"/>
    <s v="CLE"/>
    <s v="SG"/>
    <n v="71"/>
    <n v="4"/>
    <n v="1401"/>
    <n v="172"/>
    <n v="424"/>
    <n v="0.40600000000000003"/>
    <n v="137"/>
    <n v="368"/>
    <n v="0.372"/>
    <n v="35"/>
    <n v="56"/>
    <n v="0.625"/>
    <n v="0.56699999999999995"/>
    <n v="28"/>
    <n v="29"/>
    <n v="0.96599999999999997"/>
    <n v="38"/>
    <n v="119"/>
    <n v="157"/>
    <n v="108"/>
    <n v="53"/>
    <n v="14"/>
    <n v="35"/>
    <n v="124"/>
    <n v="509"/>
    <n v="0"/>
    <m/>
    <s v="merrisa01"/>
  </r>
  <r>
    <n v="230"/>
    <x v="229"/>
    <n v="24"/>
    <s v="CHO"/>
    <s v="SG"/>
    <n v="68"/>
    <n v="67"/>
    <n v="1887"/>
    <n v="180"/>
    <n v="421"/>
    <n v="0.42799999999999999"/>
    <n v="97"/>
    <n v="248"/>
    <n v="0.39100000000000001"/>
    <n v="83"/>
    <n v="173"/>
    <n v="0.48"/>
    <n v="0.54300000000000004"/>
    <n v="49"/>
    <n v="72"/>
    <n v="0.68100000000000005"/>
    <n v="56"/>
    <n v="116"/>
    <n v="172"/>
    <n v="108"/>
    <n v="74"/>
    <n v="15"/>
    <n v="70"/>
    <n v="165"/>
    <n v="506"/>
    <n v="0"/>
    <m/>
    <s v="greenjo02"/>
  </r>
  <r>
    <n v="231"/>
    <x v="230"/>
    <n v="25"/>
    <s v="ORL"/>
    <s v="C"/>
    <n v="70"/>
    <n v="42"/>
    <n v="1430"/>
    <n v="207"/>
    <n v="339"/>
    <n v="0.61099999999999999"/>
    <n v="3"/>
    <n v="28"/>
    <n v="0.107"/>
    <n v="204"/>
    <n v="311"/>
    <n v="0.65600000000000003"/>
    <n v="0.61499999999999999"/>
    <n v="85"/>
    <n v="133"/>
    <n v="0.63900000000000001"/>
    <n v="167"/>
    <n v="296"/>
    <n v="463"/>
    <n v="137"/>
    <n v="49"/>
    <n v="98"/>
    <n v="72"/>
    <n v="150"/>
    <n v="502"/>
    <n v="0"/>
    <m/>
    <s v="bitadgo01"/>
  </r>
  <r>
    <n v="232"/>
    <x v="231"/>
    <n v="32"/>
    <s v="TOR"/>
    <s v="PF"/>
    <n v="50"/>
    <n v="0"/>
    <n v="862"/>
    <n v="182"/>
    <n v="370"/>
    <n v="0.49199999999999999"/>
    <n v="70"/>
    <n v="193"/>
    <n v="0.36299999999999999"/>
    <n v="112"/>
    <n v="177"/>
    <n v="0.63300000000000001"/>
    <n v="0.58599999999999997"/>
    <n v="68"/>
    <n v="87"/>
    <n v="0.78200000000000003"/>
    <n v="70"/>
    <n v="154"/>
    <n v="224"/>
    <n v="33"/>
    <n v="24"/>
    <n v="25"/>
    <n v="29"/>
    <n v="68"/>
    <n v="502"/>
    <n v="0"/>
    <m/>
    <s v="bouchch01"/>
  </r>
  <r>
    <n v="233"/>
    <x v="232"/>
    <n v="30"/>
    <s v="NYK"/>
    <s v="PG"/>
    <n v="72"/>
    <n v="5"/>
    <n v="1090"/>
    <n v="179"/>
    <n v="446"/>
    <n v="0.40100000000000002"/>
    <n v="93"/>
    <n v="256"/>
    <n v="0.36299999999999999"/>
    <n v="86"/>
    <n v="190"/>
    <n v="0.45300000000000001"/>
    <n v="0.50600000000000001"/>
    <n v="49"/>
    <n v="54"/>
    <n v="0.90700000000000003"/>
    <n v="14"/>
    <n v="90"/>
    <n v="104"/>
    <n v="203"/>
    <n v="39"/>
    <n v="16"/>
    <n v="52"/>
    <n v="111"/>
    <n v="500"/>
    <n v="0"/>
    <m/>
    <s v="payneca01"/>
  </r>
  <r>
    <n v="234"/>
    <x v="233"/>
    <n v="22"/>
    <s v="DAL"/>
    <s v="SG"/>
    <n v="57"/>
    <n v="3"/>
    <n v="907"/>
    <n v="180"/>
    <n v="414"/>
    <n v="0.435"/>
    <n v="76"/>
    <n v="197"/>
    <n v="0.38600000000000001"/>
    <n v="104"/>
    <n v="217"/>
    <n v="0.47899999999999998"/>
    <n v="0.52700000000000002"/>
    <n v="60"/>
    <n v="86"/>
    <n v="0.69799999999999995"/>
    <n v="9"/>
    <n v="80"/>
    <n v="89"/>
    <n v="81"/>
    <n v="28"/>
    <n v="5"/>
    <n v="82"/>
    <n v="90"/>
    <n v="496"/>
    <n v="0"/>
    <m/>
    <s v="hardyja02"/>
  </r>
  <r>
    <n v="235"/>
    <x v="234"/>
    <n v="21"/>
    <s v="MIA"/>
    <s v="PF"/>
    <n v="46"/>
    <n v="10"/>
    <n v="1156"/>
    <n v="172"/>
    <n v="377"/>
    <n v="0.45600000000000002"/>
    <n v="78"/>
    <n v="210"/>
    <n v="0.371"/>
    <n v="94"/>
    <n v="167"/>
    <n v="0.56299999999999994"/>
    <n v="0.56000000000000005"/>
    <n v="72"/>
    <n v="87"/>
    <n v="0.82799999999999996"/>
    <n v="26"/>
    <n v="154"/>
    <n v="180"/>
    <n v="131"/>
    <n v="38"/>
    <n v="13"/>
    <n v="60"/>
    <n v="82"/>
    <n v="494"/>
    <n v="0"/>
    <m/>
    <s v="jovicni01"/>
  </r>
  <r>
    <n v="236"/>
    <x v="235"/>
    <n v="30"/>
    <s v="ATL"/>
    <s v="C"/>
    <n v="55"/>
    <n v="41"/>
    <n v="1176"/>
    <n v="218"/>
    <n v="390"/>
    <n v="0.55900000000000005"/>
    <n v="0"/>
    <n v="1"/>
    <n v="0"/>
    <n v="218"/>
    <n v="389"/>
    <n v="0.56000000000000005"/>
    <n v="0.55900000000000005"/>
    <n v="52"/>
    <n v="97"/>
    <n v="0.53600000000000003"/>
    <n v="174"/>
    <n v="295"/>
    <n v="469"/>
    <n v="62"/>
    <n v="34"/>
    <n v="53"/>
    <n v="47"/>
    <n v="106"/>
    <n v="488"/>
    <n v="0"/>
    <m/>
    <s v="capelca01"/>
  </r>
  <r>
    <n v="237"/>
    <x v="236"/>
    <n v="22"/>
    <s v="OKC"/>
    <s v="C"/>
    <n v="32"/>
    <n v="32"/>
    <n v="877"/>
    <n v="167"/>
    <n v="341"/>
    <n v="0.49"/>
    <n v="44"/>
    <n v="116"/>
    <n v="0.379"/>
    <n v="123"/>
    <n v="225"/>
    <n v="0.54700000000000004"/>
    <n v="0.55400000000000005"/>
    <n v="101"/>
    <n v="134"/>
    <n v="0.754"/>
    <n v="48"/>
    <n v="209"/>
    <n v="257"/>
    <n v="63"/>
    <n v="23"/>
    <n v="71"/>
    <n v="56"/>
    <n v="72"/>
    <n v="479"/>
    <n v="0"/>
    <m/>
    <s v="holmgch01"/>
  </r>
  <r>
    <n v="238"/>
    <x v="237"/>
    <n v="28"/>
    <s v="MIA"/>
    <s v="SF"/>
    <n v="74"/>
    <n v="42"/>
    <n v="1818"/>
    <n v="179"/>
    <n v="391"/>
    <n v="0.45800000000000002"/>
    <n v="89"/>
    <n v="233"/>
    <n v="0.38200000000000001"/>
    <n v="90"/>
    <n v="158"/>
    <n v="0.56999999999999995"/>
    <n v="0.57199999999999995"/>
    <n v="31"/>
    <n v="43"/>
    <n v="0.72099999999999997"/>
    <n v="72"/>
    <n v="180"/>
    <n v="252"/>
    <n v="112"/>
    <n v="68"/>
    <n v="37"/>
    <n v="54"/>
    <n v="164"/>
    <n v="478"/>
    <n v="0"/>
    <m/>
    <s v="highsha01"/>
  </r>
  <r>
    <n v="239"/>
    <x v="238"/>
    <n v="20"/>
    <s v="HOU"/>
    <s v="SF"/>
    <n v="51"/>
    <n v="3"/>
    <n v="827"/>
    <n v="179"/>
    <n v="403"/>
    <n v="0.44400000000000001"/>
    <n v="65"/>
    <n v="183"/>
    <n v="0.35499999999999998"/>
    <n v="114"/>
    <n v="220"/>
    <n v="0.51800000000000002"/>
    <n v="0.52500000000000002"/>
    <n v="54"/>
    <n v="72"/>
    <n v="0.75"/>
    <n v="36"/>
    <n v="115"/>
    <n v="151"/>
    <n v="49"/>
    <n v="31"/>
    <n v="13"/>
    <n v="46"/>
    <n v="44"/>
    <n v="477"/>
    <n v="0"/>
    <m/>
    <s v="whitmca01"/>
  </r>
  <r>
    <n v="240"/>
    <x v="239"/>
    <n v="30"/>
    <s v="LAC"/>
    <s v="PG"/>
    <n v="74"/>
    <n v="58"/>
    <n v="1783"/>
    <n v="192"/>
    <n v="437"/>
    <n v="0.439"/>
    <n v="75"/>
    <n v="224"/>
    <n v="0.33500000000000002"/>
    <n v="117"/>
    <n v="213"/>
    <n v="0.54900000000000004"/>
    <n v="0.52500000000000002"/>
    <n v="15"/>
    <n v="22"/>
    <n v="0.68200000000000005"/>
    <n v="53"/>
    <n v="198"/>
    <n v="251"/>
    <n v="210"/>
    <n v="128"/>
    <n v="27"/>
    <n v="74"/>
    <n v="197"/>
    <n v="474"/>
    <n v="0"/>
    <m/>
    <s v="dunnkr01"/>
  </r>
  <r>
    <n v="241"/>
    <x v="240"/>
    <n v="28"/>
    <s v="CLE"/>
    <s v="SF"/>
    <n v="50"/>
    <n v="37"/>
    <n v="1273"/>
    <n v="165"/>
    <n v="373"/>
    <n v="0.442"/>
    <n v="113"/>
    <n v="293"/>
    <n v="0.38600000000000001"/>
    <n v="52"/>
    <n v="80"/>
    <n v="0.65"/>
    <n v="0.59399999999999997"/>
    <n v="28"/>
    <n v="34"/>
    <n v="0.82399999999999995"/>
    <n v="53"/>
    <n v="164"/>
    <n v="217"/>
    <n v="158"/>
    <n v="26"/>
    <n v="12"/>
    <n v="54"/>
    <n v="104"/>
    <n v="471"/>
    <n v="0"/>
    <m/>
    <s v="strusma01"/>
  </r>
  <r>
    <n v="242"/>
    <x v="241"/>
    <n v="21"/>
    <s v="IND"/>
    <s v="PF"/>
    <n v="75"/>
    <n v="5"/>
    <n v="1187"/>
    <n v="170"/>
    <n v="360"/>
    <n v="0.47199999999999998"/>
    <n v="75"/>
    <n v="185"/>
    <n v="0.40500000000000003"/>
    <n v="95"/>
    <n v="175"/>
    <n v="0.54300000000000004"/>
    <n v="0.57599999999999996"/>
    <n v="46"/>
    <n v="69"/>
    <n v="0.66700000000000004"/>
    <n v="25"/>
    <n v="204"/>
    <n v="229"/>
    <n v="110"/>
    <n v="54"/>
    <n v="25"/>
    <n v="78"/>
    <n v="115"/>
    <n v="461"/>
    <n v="0"/>
    <m/>
    <s v="walkeja02"/>
  </r>
  <r>
    <n v="243"/>
    <x v="242"/>
    <n v="28"/>
    <s v="LAL"/>
    <s v="PG"/>
    <n v="72"/>
    <n v="11"/>
    <n v="1527"/>
    <n v="168"/>
    <n v="420"/>
    <n v="0.4"/>
    <n v="109"/>
    <n v="309"/>
    <n v="0.35299999999999998"/>
    <n v="59"/>
    <n v="111"/>
    <n v="0.53200000000000003"/>
    <n v="0.53"/>
    <n v="15"/>
    <n v="21"/>
    <n v="0.71399999999999997"/>
    <n v="20"/>
    <n v="72"/>
    <n v="92"/>
    <n v="98"/>
    <n v="51"/>
    <n v="13"/>
    <n v="41"/>
    <n v="152"/>
    <n v="460"/>
    <n v="0"/>
    <m/>
    <s v="vincega01"/>
  </r>
  <r>
    <n v="244"/>
    <x v="243"/>
    <n v="23"/>
    <s v="2TM"/>
    <s v="PF"/>
    <n v="66"/>
    <n v="0"/>
    <n v="1349"/>
    <n v="160"/>
    <n v="337"/>
    <n v="0.47499999999999998"/>
    <n v="60"/>
    <n v="142"/>
    <n v="0.42299999999999999"/>
    <n v="100"/>
    <n v="195"/>
    <n v="0.51300000000000001"/>
    <n v="0.56399999999999995"/>
    <n v="78"/>
    <n v="115"/>
    <n v="0.67800000000000005"/>
    <n v="90"/>
    <n v="169"/>
    <n v="259"/>
    <n v="158"/>
    <n v="62"/>
    <n v="23"/>
    <n v="86"/>
    <n v="132"/>
    <n v="458"/>
    <n v="0"/>
    <m/>
    <s v="laravja01"/>
  </r>
  <r>
    <n v="244"/>
    <x v="243"/>
    <n v="23"/>
    <s v="MEM"/>
    <s v="PF"/>
    <n v="47"/>
    <n v="0"/>
    <n v="982"/>
    <n v="118"/>
    <n v="241"/>
    <n v="0.49"/>
    <n v="40"/>
    <n v="90"/>
    <n v="0.44400000000000001"/>
    <n v="78"/>
    <n v="151"/>
    <n v="0.51700000000000002"/>
    <n v="0.57299999999999995"/>
    <n v="67"/>
    <n v="96"/>
    <n v="0.69799999999999995"/>
    <n v="67"/>
    <n v="138"/>
    <n v="205"/>
    <n v="133"/>
    <n v="44"/>
    <n v="20"/>
    <n v="69"/>
    <n v="92"/>
    <n v="343"/>
    <n v="0"/>
    <m/>
    <s v="laravja01"/>
  </r>
  <r>
    <n v="244"/>
    <x v="243"/>
    <n v="23"/>
    <s v="SAC"/>
    <s v="PF"/>
    <n v="19"/>
    <n v="0"/>
    <n v="367"/>
    <n v="42"/>
    <n v="96"/>
    <n v="0.438"/>
    <n v="20"/>
    <n v="52"/>
    <n v="0.38500000000000001"/>
    <n v="22"/>
    <n v="44"/>
    <n v="0.5"/>
    <n v="0.54200000000000004"/>
    <n v="11"/>
    <n v="19"/>
    <n v="0.57899999999999996"/>
    <n v="23"/>
    <n v="31"/>
    <n v="54"/>
    <n v="25"/>
    <n v="18"/>
    <n v="3"/>
    <n v="17"/>
    <n v="40"/>
    <n v="115"/>
    <n v="0"/>
    <m/>
    <s v="laravja01"/>
  </r>
  <r>
    <n v="245"/>
    <x v="244"/>
    <n v="30"/>
    <s v="2TM"/>
    <s v="C"/>
    <n v="51"/>
    <n v="32"/>
    <n v="1063"/>
    <n v="168"/>
    <n v="352"/>
    <n v="0.47699999999999998"/>
    <n v="32"/>
    <n v="105"/>
    <n v="0.30499999999999999"/>
    <n v="136"/>
    <n v="247"/>
    <n v="0.55100000000000005"/>
    <n v="0.52300000000000002"/>
    <n v="85"/>
    <n v="128"/>
    <n v="0.66400000000000003"/>
    <n v="85"/>
    <n v="313"/>
    <n v="398"/>
    <n v="115"/>
    <n v="40"/>
    <n v="34"/>
    <n v="97"/>
    <n v="130"/>
    <n v="453"/>
    <n v="0"/>
    <m/>
    <s v="nurkiju01"/>
  </r>
  <r>
    <n v="245"/>
    <x v="244"/>
    <n v="30"/>
    <s v="PHO"/>
    <s v="C"/>
    <n v="25"/>
    <n v="23"/>
    <n v="592"/>
    <n v="74"/>
    <n v="163"/>
    <n v="0.45400000000000001"/>
    <n v="19"/>
    <n v="59"/>
    <n v="0.32200000000000001"/>
    <n v="55"/>
    <n v="104"/>
    <n v="0.52900000000000003"/>
    <n v="0.51200000000000001"/>
    <n v="48"/>
    <n v="69"/>
    <n v="0.69599999999999995"/>
    <n v="46"/>
    <n v="183"/>
    <n v="229"/>
    <n v="47"/>
    <n v="23"/>
    <n v="16"/>
    <n v="57"/>
    <n v="78"/>
    <n v="215"/>
    <n v="0"/>
    <m/>
    <s v="nurkiju01"/>
  </r>
  <r>
    <n v="245"/>
    <x v="244"/>
    <n v="30"/>
    <s v="CHO"/>
    <s v="C"/>
    <n v="26"/>
    <n v="9"/>
    <n v="471"/>
    <n v="94"/>
    <n v="189"/>
    <n v="0.497"/>
    <n v="13"/>
    <n v="46"/>
    <n v="0.28299999999999997"/>
    <n v="81"/>
    <n v="143"/>
    <n v="0.56599999999999995"/>
    <n v="0.53200000000000003"/>
    <n v="37"/>
    <n v="59"/>
    <n v="0.627"/>
    <n v="39"/>
    <n v="130"/>
    <n v="169"/>
    <n v="68"/>
    <n v="17"/>
    <n v="18"/>
    <n v="40"/>
    <n v="52"/>
    <n v="238"/>
    <n v="0"/>
    <m/>
    <s v="nurkiju01"/>
  </r>
  <r>
    <n v="246"/>
    <x v="245"/>
    <n v="30"/>
    <s v="PHI"/>
    <s v="C"/>
    <n v="19"/>
    <n v="19"/>
    <n v="574"/>
    <n v="140"/>
    <n v="315"/>
    <n v="0.44400000000000001"/>
    <n v="23"/>
    <n v="77"/>
    <n v="0.29899999999999999"/>
    <n v="117"/>
    <n v="238"/>
    <n v="0.49199999999999999"/>
    <n v="0.48099999999999998"/>
    <n v="149"/>
    <n v="169"/>
    <n v="0.88200000000000001"/>
    <n v="36"/>
    <n v="119"/>
    <n v="155"/>
    <n v="85"/>
    <n v="14"/>
    <n v="18"/>
    <n v="62"/>
    <n v="42"/>
    <n v="452"/>
    <n v="1"/>
    <m/>
    <s v="embiijo01"/>
  </r>
  <r>
    <n v="247"/>
    <x v="246"/>
    <n v="29"/>
    <s v="SAC"/>
    <s v="PF"/>
    <n v="69"/>
    <n v="5"/>
    <n v="1349"/>
    <n v="157"/>
    <n v="374"/>
    <n v="0.42"/>
    <n v="81"/>
    <n v="238"/>
    <n v="0.34"/>
    <n v="76"/>
    <n v="136"/>
    <n v="0.55900000000000005"/>
    <n v="0.52800000000000002"/>
    <n v="56"/>
    <n v="80"/>
    <n v="0.7"/>
    <n v="80"/>
    <n v="236"/>
    <n v="316"/>
    <n v="82"/>
    <n v="41"/>
    <n v="23"/>
    <n v="39"/>
    <n v="86"/>
    <n v="451"/>
    <n v="0"/>
    <m/>
    <s v="lylestr01"/>
  </r>
  <r>
    <n v="248"/>
    <x v="247"/>
    <n v="24"/>
    <s v="BRK"/>
    <s v="PF"/>
    <n v="44"/>
    <n v="6"/>
    <n v="913"/>
    <n v="164"/>
    <n v="350"/>
    <n v="0.46899999999999997"/>
    <n v="29"/>
    <n v="88"/>
    <n v="0.33"/>
    <n v="135"/>
    <n v="262"/>
    <n v="0.51500000000000001"/>
    <n v="0.51"/>
    <n v="93"/>
    <n v="122"/>
    <n v="0.76200000000000001"/>
    <n v="37"/>
    <n v="123"/>
    <n v="160"/>
    <n v="115"/>
    <n v="27"/>
    <n v="12"/>
    <n v="83"/>
    <n v="95"/>
    <n v="450"/>
    <n v="0"/>
    <m/>
    <s v="watfotr01"/>
  </r>
  <r>
    <n v="249"/>
    <x v="248"/>
    <n v="20"/>
    <s v="TOR"/>
    <s v="SG"/>
    <n v="52"/>
    <n v="18"/>
    <n v="1103"/>
    <n v="159"/>
    <n v="393"/>
    <n v="0.40500000000000003"/>
    <n v="65"/>
    <n v="186"/>
    <n v="0.34899999999999998"/>
    <n v="94"/>
    <n v="207"/>
    <n v="0.45400000000000001"/>
    <n v="0.48699999999999999"/>
    <n v="66"/>
    <n v="83"/>
    <n v="0.79500000000000004"/>
    <n v="59"/>
    <n v="101"/>
    <n v="160"/>
    <n v="81"/>
    <n v="43"/>
    <n v="10"/>
    <n v="50"/>
    <n v="95"/>
    <n v="449"/>
    <n v="0"/>
    <m/>
    <s v="walteja01"/>
  </r>
  <r>
    <n v="250"/>
    <x v="249"/>
    <n v="23"/>
    <s v="NOP"/>
    <s v="SG"/>
    <n v="42"/>
    <n v="10"/>
    <n v="993"/>
    <n v="166"/>
    <n v="381"/>
    <n v="0.436"/>
    <n v="49"/>
    <n v="140"/>
    <n v="0.35"/>
    <n v="117"/>
    <n v="241"/>
    <n v="0.48499999999999999"/>
    <n v="0.5"/>
    <n v="67"/>
    <n v="85"/>
    <n v="0.78800000000000003"/>
    <n v="28"/>
    <n v="106"/>
    <n v="134"/>
    <n v="92"/>
    <n v="53"/>
    <n v="9"/>
    <n v="52"/>
    <n v="73"/>
    <n v="448"/>
    <n v="0"/>
    <m/>
    <s v="bostobr01"/>
  </r>
  <r>
    <n v="251"/>
    <x v="250"/>
    <n v="29"/>
    <s v="DET"/>
    <s v="SF"/>
    <n v="75"/>
    <n v="0"/>
    <n v="1237"/>
    <n v="150"/>
    <n v="373"/>
    <n v="0.40200000000000002"/>
    <n v="76"/>
    <n v="227"/>
    <n v="0.33500000000000002"/>
    <n v="74"/>
    <n v="146"/>
    <n v="0.50700000000000001"/>
    <n v="0.504"/>
    <n v="70"/>
    <n v="84"/>
    <n v="0.83299999999999996"/>
    <n v="52"/>
    <n v="163"/>
    <n v="215"/>
    <n v="65"/>
    <n v="31"/>
    <n v="12"/>
    <n v="54"/>
    <n v="95"/>
    <n v="446"/>
    <n v="0"/>
    <m/>
    <s v="fontesi01"/>
  </r>
  <r>
    <n v="252"/>
    <x v="251"/>
    <n v="21"/>
    <s v="PHI"/>
    <s v="SF"/>
    <n v="44"/>
    <n v="26"/>
    <n v="1155"/>
    <n v="172"/>
    <n v="378"/>
    <n v="0.45500000000000002"/>
    <n v="69"/>
    <n v="190"/>
    <n v="0.36299999999999999"/>
    <n v="103"/>
    <n v="188"/>
    <n v="0.54800000000000004"/>
    <n v="0.54600000000000004"/>
    <n v="32"/>
    <n v="46"/>
    <n v="0.69599999999999995"/>
    <n v="46"/>
    <n v="102"/>
    <n v="148"/>
    <n v="69"/>
    <n v="45"/>
    <n v="16"/>
    <n v="49"/>
    <n v="98"/>
    <n v="445"/>
    <n v="0"/>
    <m/>
    <s v="edwarju01"/>
  </r>
  <r>
    <n v="253"/>
    <x v="252"/>
    <n v="34"/>
    <s v="CHO"/>
    <s v="SG"/>
    <n v="68"/>
    <n v="14"/>
    <n v="1062"/>
    <n v="164"/>
    <n v="343"/>
    <n v="0.47799999999999998"/>
    <n v="83"/>
    <n v="182"/>
    <n v="0.45600000000000002"/>
    <n v="81"/>
    <n v="161"/>
    <n v="0.503"/>
    <n v="0.59899999999999998"/>
    <n v="33"/>
    <n v="39"/>
    <n v="0.84599999999999997"/>
    <n v="24"/>
    <n v="89"/>
    <n v="113"/>
    <n v="60"/>
    <n v="27"/>
    <n v="7"/>
    <n v="32"/>
    <n v="59"/>
    <n v="444"/>
    <n v="0"/>
    <m/>
    <s v="curryse01"/>
  </r>
  <r>
    <n v="254"/>
    <x v="253"/>
    <n v="29"/>
    <s v="BOS"/>
    <s v="C"/>
    <n v="73"/>
    <n v="16"/>
    <n v="1361"/>
    <n v="187"/>
    <n v="280"/>
    <n v="0.66800000000000004"/>
    <n v="0"/>
    <n v="3"/>
    <n v="0"/>
    <n v="187"/>
    <n v="277"/>
    <n v="0.67500000000000004"/>
    <n v="0.66800000000000004"/>
    <n v="67"/>
    <n v="97"/>
    <n v="0.69099999999999995"/>
    <n v="190"/>
    <n v="198"/>
    <n v="388"/>
    <n v="117"/>
    <n v="36"/>
    <n v="71"/>
    <n v="31"/>
    <n v="119"/>
    <n v="441"/>
    <n v="0"/>
    <m/>
    <s v="kornelu01"/>
  </r>
  <r>
    <n v="255"/>
    <x v="254"/>
    <n v="33"/>
    <s v="2TM"/>
    <s v="SF"/>
    <n v="37"/>
    <n v="21"/>
    <n v="843"/>
    <n v="160"/>
    <n v="337"/>
    <n v="0.47499999999999998"/>
    <n v="48"/>
    <n v="133"/>
    <n v="0.36099999999999999"/>
    <n v="112"/>
    <n v="204"/>
    <n v="0.54900000000000004"/>
    <n v="0.54600000000000004"/>
    <n v="72"/>
    <n v="84"/>
    <n v="0.85699999999999998"/>
    <n v="13"/>
    <n v="124"/>
    <n v="137"/>
    <n v="150"/>
    <n v="35"/>
    <n v="8"/>
    <n v="56"/>
    <n v="75"/>
    <n v="440"/>
    <n v="0"/>
    <m/>
    <s v="middlkh01"/>
  </r>
  <r>
    <n v="255"/>
    <x v="254"/>
    <n v="33"/>
    <s v="MIL"/>
    <s v="SF"/>
    <n v="23"/>
    <n v="7"/>
    <n v="534"/>
    <n v="108"/>
    <n v="211"/>
    <n v="0.51200000000000001"/>
    <n v="35"/>
    <n v="86"/>
    <n v="0.40699999999999997"/>
    <n v="73"/>
    <n v="125"/>
    <n v="0.58399999999999996"/>
    <n v="0.59499999999999997"/>
    <n v="39"/>
    <n v="46"/>
    <n v="0.84799999999999998"/>
    <n v="5"/>
    <n v="80"/>
    <n v="85"/>
    <n v="102"/>
    <n v="17"/>
    <n v="5"/>
    <n v="37"/>
    <n v="52"/>
    <n v="290"/>
    <n v="0"/>
    <m/>
    <s v="middlkh01"/>
  </r>
  <r>
    <n v="255"/>
    <x v="254"/>
    <n v="33"/>
    <s v="WAS"/>
    <s v="SF"/>
    <n v="14"/>
    <n v="14"/>
    <n v="309"/>
    <n v="52"/>
    <n v="126"/>
    <n v="0.41299999999999998"/>
    <n v="13"/>
    <n v="47"/>
    <n v="0.27700000000000002"/>
    <n v="39"/>
    <n v="79"/>
    <n v="0.49399999999999999"/>
    <n v="0.46400000000000002"/>
    <n v="33"/>
    <n v="38"/>
    <n v="0.86799999999999999"/>
    <n v="8"/>
    <n v="44"/>
    <n v="52"/>
    <n v="48"/>
    <n v="18"/>
    <n v="3"/>
    <n v="19"/>
    <n v="23"/>
    <n v="150"/>
    <n v="0"/>
    <m/>
    <s v="middlkh01"/>
  </r>
  <r>
    <n v="256"/>
    <x v="255"/>
    <n v="26"/>
    <s v="MEM"/>
    <s v="C"/>
    <n v="64"/>
    <n v="2"/>
    <n v="748"/>
    <n v="157"/>
    <n v="305"/>
    <n v="0.51500000000000001"/>
    <n v="81"/>
    <n v="200"/>
    <n v="0.40500000000000003"/>
    <n v="76"/>
    <n v="105"/>
    <n v="0.72399999999999998"/>
    <n v="0.64800000000000002"/>
    <n v="44"/>
    <n v="56"/>
    <n v="0.78600000000000003"/>
    <n v="30"/>
    <n v="99"/>
    <n v="129"/>
    <n v="38"/>
    <n v="16"/>
    <n v="56"/>
    <n v="34"/>
    <n v="78"/>
    <n v="439"/>
    <n v="0"/>
    <m/>
    <s v="huffja01"/>
  </r>
  <r>
    <n v="257"/>
    <x v="256"/>
    <n v="20"/>
    <s v="POR"/>
    <s v="C"/>
    <n v="67"/>
    <n v="37"/>
    <n v="1324"/>
    <n v="180"/>
    <n v="334"/>
    <n v="0.53900000000000003"/>
    <n v="14"/>
    <n v="49"/>
    <n v="0.28599999999999998"/>
    <n v="166"/>
    <n v="285"/>
    <n v="0.58199999999999996"/>
    <n v="0.56000000000000005"/>
    <n v="62"/>
    <n v="104"/>
    <n v="0.59599999999999997"/>
    <n v="217"/>
    <n v="310"/>
    <n v="527"/>
    <n v="77"/>
    <n v="34"/>
    <n v="110"/>
    <n v="72"/>
    <n v="189"/>
    <n v="436"/>
    <n v="0"/>
    <m/>
    <s v="clingdo01"/>
  </r>
  <r>
    <n v="258"/>
    <x v="257"/>
    <n v="30"/>
    <s v="OKC"/>
    <s v="PF"/>
    <n v="69"/>
    <n v="7"/>
    <n v="1132"/>
    <n v="171"/>
    <n v="354"/>
    <n v="0.48299999999999998"/>
    <n v="66"/>
    <n v="171"/>
    <n v="0.38600000000000001"/>
    <n v="105"/>
    <n v="183"/>
    <n v="0.57399999999999995"/>
    <n v="0.57599999999999996"/>
    <n v="28"/>
    <n v="39"/>
    <n v="0.71799999999999997"/>
    <n v="65"/>
    <n v="176"/>
    <n v="241"/>
    <n v="97"/>
    <n v="43"/>
    <n v="10"/>
    <n v="39"/>
    <n v="110"/>
    <n v="436"/>
    <n v="0"/>
    <m/>
    <s v="willike04"/>
  </r>
  <r>
    <n v="259"/>
    <x v="258"/>
    <n v="23"/>
    <s v="DET"/>
    <s v="C"/>
    <n v="72"/>
    <n v="4"/>
    <n v="1434"/>
    <n v="176"/>
    <n v="315"/>
    <n v="0.55900000000000005"/>
    <n v="17"/>
    <n v="53"/>
    <n v="0.32100000000000001"/>
    <n v="159"/>
    <n v="262"/>
    <n v="0.60699999999999998"/>
    <n v="0.58599999999999997"/>
    <n v="66"/>
    <n v="87"/>
    <n v="0.75900000000000001"/>
    <n v="130"/>
    <n v="269"/>
    <n v="399"/>
    <n v="123"/>
    <n v="28"/>
    <n v="101"/>
    <n v="68"/>
    <n v="183"/>
    <n v="435"/>
    <n v="0"/>
    <m/>
    <s v="stewais01"/>
  </r>
  <r>
    <n v="260"/>
    <x v="259"/>
    <n v="27"/>
    <s v="2TM"/>
    <s v="C"/>
    <n v="66"/>
    <n v="8"/>
    <n v="963"/>
    <n v="163"/>
    <n v="321"/>
    <n v="0.50800000000000001"/>
    <n v="48"/>
    <n v="148"/>
    <n v="0.32400000000000001"/>
    <n v="115"/>
    <n v="173"/>
    <n v="0.66500000000000004"/>
    <n v="0.58299999999999996"/>
    <n v="55"/>
    <n v="64"/>
    <n v="0.85899999999999999"/>
    <n v="83"/>
    <n v="168"/>
    <n v="251"/>
    <n v="53"/>
    <n v="28"/>
    <n v="41"/>
    <n v="30"/>
    <n v="76"/>
    <n v="429"/>
    <n v="0"/>
    <m/>
    <s v="bryanth01"/>
  </r>
  <r>
    <n v="260"/>
    <x v="259"/>
    <n v="27"/>
    <s v="MIA"/>
    <s v="C"/>
    <n v="10"/>
    <n v="0"/>
    <n v="115"/>
    <n v="12"/>
    <n v="28"/>
    <n v="0.42899999999999999"/>
    <n v="6"/>
    <n v="17"/>
    <n v="0.35299999999999998"/>
    <n v="6"/>
    <n v="11"/>
    <n v="0.54500000000000004"/>
    <n v="0.53600000000000003"/>
    <n v="11"/>
    <n v="11"/>
    <n v="1"/>
    <n v="6"/>
    <n v="26"/>
    <n v="32"/>
    <n v="4"/>
    <n v="1"/>
    <n v="9"/>
    <n v="2"/>
    <n v="9"/>
    <n v="41"/>
    <n v="0"/>
    <m/>
    <s v="bryanth01"/>
  </r>
  <r>
    <n v="260"/>
    <x v="259"/>
    <n v="27"/>
    <s v="IND"/>
    <s v="C"/>
    <n v="56"/>
    <n v="8"/>
    <n v="848"/>
    <n v="151"/>
    <n v="293"/>
    <n v="0.51500000000000001"/>
    <n v="42"/>
    <n v="131"/>
    <n v="0.32100000000000001"/>
    <n v="109"/>
    <n v="162"/>
    <n v="0.67300000000000004"/>
    <n v="0.58699999999999997"/>
    <n v="44"/>
    <n v="53"/>
    <n v="0.83"/>
    <n v="77"/>
    <n v="142"/>
    <n v="219"/>
    <n v="49"/>
    <n v="27"/>
    <n v="32"/>
    <n v="28"/>
    <n v="67"/>
    <n v="388"/>
    <n v="0"/>
    <m/>
    <s v="bryanth01"/>
  </r>
  <r>
    <n v="261"/>
    <x v="260"/>
    <n v="20"/>
    <s v="BRK"/>
    <s v="PF"/>
    <n v="46"/>
    <n v="20"/>
    <n v="1042"/>
    <n v="133"/>
    <n v="372"/>
    <n v="0.35799999999999998"/>
    <n v="87"/>
    <n v="261"/>
    <n v="0.33300000000000002"/>
    <n v="46"/>
    <n v="111"/>
    <n v="0.41399999999999998"/>
    <n v="0.47399999999999998"/>
    <n v="67"/>
    <n v="80"/>
    <n v="0.83799999999999997"/>
    <n v="43"/>
    <n v="138"/>
    <n v="181"/>
    <n v="40"/>
    <n v="24"/>
    <n v="21"/>
    <n v="46"/>
    <n v="105"/>
    <n v="420"/>
    <n v="0"/>
    <m/>
    <s v="clownno01"/>
  </r>
  <r>
    <n v="262"/>
    <x v="261"/>
    <n v="23"/>
    <s v="TOR"/>
    <s v="SF"/>
    <n v="59"/>
    <n v="10"/>
    <n v="1042"/>
    <n v="149"/>
    <n v="347"/>
    <n v="0.42899999999999999"/>
    <n v="105"/>
    <n v="259"/>
    <n v="0.40500000000000003"/>
    <n v="44"/>
    <n v="88"/>
    <n v="0.5"/>
    <n v="0.58099999999999996"/>
    <n v="16"/>
    <n v="18"/>
    <n v="0.88900000000000001"/>
    <n v="37"/>
    <n v="121"/>
    <n v="158"/>
    <n v="53"/>
    <n v="17"/>
    <n v="10"/>
    <n v="27"/>
    <n v="92"/>
    <n v="419"/>
    <n v="0"/>
    <m/>
    <s v="battlja01"/>
  </r>
  <r>
    <n v="263"/>
    <x v="262"/>
    <n v="24"/>
    <s v="NOP"/>
    <s v="PF"/>
    <n v="66"/>
    <n v="9"/>
    <n v="1239"/>
    <n v="158"/>
    <n v="347"/>
    <n v="0.45500000000000002"/>
    <n v="56"/>
    <n v="164"/>
    <n v="0.34100000000000003"/>
    <n v="102"/>
    <n v="183"/>
    <n v="0.55700000000000005"/>
    <n v="0.53600000000000003"/>
    <n v="46"/>
    <n v="55"/>
    <n v="0.83599999999999997"/>
    <n v="110"/>
    <n v="205"/>
    <n v="315"/>
    <n v="88"/>
    <n v="39"/>
    <n v="7"/>
    <n v="51"/>
    <n v="79"/>
    <n v="418"/>
    <n v="0"/>
    <m/>
    <s v="robinje02"/>
  </r>
  <r>
    <n v="264"/>
    <x v="263"/>
    <n v="24"/>
    <s v="ATL"/>
    <s v="PG"/>
    <n v="57"/>
    <n v="16"/>
    <n v="1153"/>
    <n v="145"/>
    <n v="292"/>
    <n v="0.497"/>
    <n v="90"/>
    <n v="206"/>
    <n v="0.437"/>
    <n v="55"/>
    <n v="86"/>
    <n v="0.64"/>
    <n v="0.65100000000000002"/>
    <n v="32"/>
    <n v="45"/>
    <n v="0.71099999999999997"/>
    <n v="22"/>
    <n v="134"/>
    <n v="156"/>
    <n v="147"/>
    <n v="36"/>
    <n v="26"/>
    <n v="50"/>
    <n v="105"/>
    <n v="412"/>
    <n v="0"/>
    <m/>
    <s v="krejcvi01"/>
  </r>
  <r>
    <n v="265"/>
    <x v="264"/>
    <n v="24"/>
    <s v="GSW"/>
    <s v="C"/>
    <n v="62"/>
    <n v="37"/>
    <n v="967"/>
    <n v="174"/>
    <n v="302"/>
    <n v="0.57599999999999996"/>
    <n v="0"/>
    <n v="3"/>
    <n v="0"/>
    <n v="174"/>
    <n v="299"/>
    <n v="0.58199999999999996"/>
    <n v="0.57599999999999996"/>
    <n v="59"/>
    <n v="102"/>
    <n v="0.57799999999999996"/>
    <n v="122"/>
    <n v="189"/>
    <n v="311"/>
    <n v="104"/>
    <n v="23"/>
    <n v="38"/>
    <n v="45"/>
    <n v="73"/>
    <n v="407"/>
    <n v="0"/>
    <m/>
    <s v="jackstr02"/>
  </r>
  <r>
    <n v="266"/>
    <x v="265"/>
    <n v="27"/>
    <s v="2TM"/>
    <s v="PF"/>
    <n v="64"/>
    <n v="12"/>
    <n v="977"/>
    <n v="153"/>
    <n v="302"/>
    <n v="0.50700000000000001"/>
    <n v="32"/>
    <n v="106"/>
    <n v="0.30199999999999999"/>
    <n v="121"/>
    <n v="196"/>
    <n v="0.61699999999999999"/>
    <n v="0.56000000000000005"/>
    <n v="69"/>
    <n v="78"/>
    <n v="0.88500000000000001"/>
    <n v="102"/>
    <n v="186"/>
    <n v="288"/>
    <n v="111"/>
    <n v="29"/>
    <n v="29"/>
    <n v="60"/>
    <n v="132"/>
    <n v="407"/>
    <n v="0"/>
    <m/>
    <s v="colliza01"/>
  </r>
  <r>
    <n v="266"/>
    <x v="265"/>
    <n v="27"/>
    <s v="SAS"/>
    <s v="C"/>
    <n v="36"/>
    <n v="4"/>
    <n v="425"/>
    <n v="61"/>
    <n v="132"/>
    <n v="0.46200000000000002"/>
    <n v="14"/>
    <n v="46"/>
    <n v="0.30399999999999999"/>
    <n v="47"/>
    <n v="86"/>
    <n v="0.54700000000000004"/>
    <n v="0.51500000000000001"/>
    <n v="31"/>
    <n v="35"/>
    <n v="0.88600000000000001"/>
    <n v="38"/>
    <n v="63"/>
    <n v="101"/>
    <n v="52"/>
    <n v="14"/>
    <n v="15"/>
    <n v="23"/>
    <n v="70"/>
    <n v="167"/>
    <n v="0"/>
    <m/>
    <s v="colliza01"/>
  </r>
  <r>
    <n v="266"/>
    <x v="265"/>
    <n v="27"/>
    <s v="CHI"/>
    <s v="PF"/>
    <n v="28"/>
    <n v="8"/>
    <n v="552"/>
    <n v="92"/>
    <n v="170"/>
    <n v="0.54100000000000004"/>
    <n v="18"/>
    <n v="60"/>
    <n v="0.3"/>
    <n v="74"/>
    <n v="110"/>
    <n v="0.67300000000000004"/>
    <n v="0.59399999999999997"/>
    <n v="38"/>
    <n v="43"/>
    <n v="0.88400000000000001"/>
    <n v="64"/>
    <n v="123"/>
    <n v="187"/>
    <n v="59"/>
    <n v="15"/>
    <n v="14"/>
    <n v="37"/>
    <n v="62"/>
    <n v="240"/>
    <n v="0"/>
    <m/>
    <s v="colliza01"/>
  </r>
  <r>
    <n v="267"/>
    <x v="266"/>
    <n v="23"/>
    <s v="CHO"/>
    <s v="C"/>
    <n v="71"/>
    <n v="8"/>
    <n v="1241"/>
    <n v="167"/>
    <n v="280"/>
    <n v="0.59599999999999997"/>
    <n v="0"/>
    <n v="6"/>
    <n v="0"/>
    <n v="167"/>
    <n v="274"/>
    <n v="0.60899999999999999"/>
    <n v="0.59599999999999997"/>
    <n v="69"/>
    <n v="116"/>
    <n v="0.59499999999999997"/>
    <n v="187"/>
    <n v="251"/>
    <n v="438"/>
    <n v="56"/>
    <n v="46"/>
    <n v="40"/>
    <n v="61"/>
    <n v="109"/>
    <n v="403"/>
    <n v="0"/>
    <m/>
    <s v="diabamo01"/>
  </r>
  <r>
    <n v="268"/>
    <x v="267"/>
    <n v="27"/>
    <s v="NOP"/>
    <s v="SF"/>
    <n v="18"/>
    <n v="18"/>
    <n v="595"/>
    <n v="155"/>
    <n v="333"/>
    <n v="0.46500000000000002"/>
    <n v="43"/>
    <n v="115"/>
    <n v="0.374"/>
    <n v="112"/>
    <n v="218"/>
    <n v="0.51400000000000001"/>
    <n v="0.53"/>
    <n v="47"/>
    <n v="55"/>
    <n v="0.85499999999999998"/>
    <n v="17"/>
    <n v="83"/>
    <n v="100"/>
    <n v="93"/>
    <n v="16"/>
    <n v="11"/>
    <n v="69"/>
    <n v="45"/>
    <n v="400"/>
    <n v="0"/>
    <m/>
    <s v="ingrabr01"/>
  </r>
  <r>
    <n v="269"/>
    <x v="268"/>
    <n v="32"/>
    <s v="GSW"/>
    <s v="SG"/>
    <n v="62"/>
    <n v="11"/>
    <n v="927"/>
    <n v="171"/>
    <n v="298"/>
    <n v="0.57399999999999995"/>
    <n v="31"/>
    <n v="95"/>
    <n v="0.32600000000000001"/>
    <n v="140"/>
    <n v="203"/>
    <n v="0.69"/>
    <n v="0.626"/>
    <n v="27"/>
    <n v="38"/>
    <n v="0.71099999999999997"/>
    <n v="53"/>
    <n v="132"/>
    <n v="185"/>
    <n v="83"/>
    <n v="52"/>
    <n v="17"/>
    <n v="39"/>
    <n v="108"/>
    <n v="400"/>
    <n v="0"/>
    <m/>
    <s v="paytoga02"/>
  </r>
  <r>
    <n v="270"/>
    <x v="269"/>
    <n v="23"/>
    <s v="BRK"/>
    <s v="C"/>
    <n v="50"/>
    <n v="2"/>
    <n v="907"/>
    <n v="165"/>
    <n v="317"/>
    <n v="0.52100000000000002"/>
    <n v="11"/>
    <n v="45"/>
    <n v="0.24399999999999999"/>
    <n v="154"/>
    <n v="272"/>
    <n v="0.56599999999999995"/>
    <n v="0.53800000000000003"/>
    <n v="56"/>
    <n v="74"/>
    <n v="0.75700000000000001"/>
    <n v="149"/>
    <n v="181"/>
    <n v="330"/>
    <n v="91"/>
    <n v="41"/>
    <n v="42"/>
    <n v="63"/>
    <n v="113"/>
    <n v="397"/>
    <n v="0"/>
    <m/>
    <s v="sharpda01"/>
  </r>
  <r>
    <n v="271"/>
    <x v="270"/>
    <n v="23"/>
    <s v="TOR"/>
    <s v="PF"/>
    <n v="63"/>
    <n v="18"/>
    <n v="1286"/>
    <n v="156"/>
    <n v="356"/>
    <n v="0.438"/>
    <n v="17"/>
    <n v="70"/>
    <n v="0.24299999999999999"/>
    <n v="139"/>
    <n v="286"/>
    <n v="0.48599999999999999"/>
    <n v="0.46200000000000002"/>
    <n v="60"/>
    <n v="82"/>
    <n v="0.73199999999999998"/>
    <n v="109"/>
    <n v="202"/>
    <n v="311"/>
    <n v="146"/>
    <n v="55"/>
    <n v="34"/>
    <n v="70"/>
    <n v="136"/>
    <n v="389"/>
    <n v="1"/>
    <m/>
    <s v="mogbojo01"/>
  </r>
  <r>
    <n v="272"/>
    <x v="271"/>
    <n v="27"/>
    <s v="ORL"/>
    <s v="C"/>
    <n v="30"/>
    <n v="1"/>
    <n v="564"/>
    <n v="140"/>
    <n v="249"/>
    <n v="0.56200000000000006"/>
    <n v="27"/>
    <n v="75"/>
    <n v="0.36"/>
    <n v="113"/>
    <n v="174"/>
    <n v="0.64900000000000002"/>
    <n v="0.61599999999999999"/>
    <n v="79"/>
    <n v="110"/>
    <n v="0.71799999999999997"/>
    <n v="40"/>
    <n v="108"/>
    <n v="148"/>
    <n v="42"/>
    <n v="24"/>
    <n v="12"/>
    <n v="49"/>
    <n v="55"/>
    <n v="386"/>
    <n v="0"/>
    <m/>
    <s v="wagnemo01"/>
  </r>
  <r>
    <n v="273"/>
    <x v="272"/>
    <n v="25"/>
    <s v="SAS"/>
    <s v="PF"/>
    <n v="61"/>
    <n v="0"/>
    <n v="681"/>
    <n v="141"/>
    <n v="281"/>
    <n v="0.502"/>
    <n v="60"/>
    <n v="161"/>
    <n v="0.373"/>
    <n v="81"/>
    <n v="120"/>
    <n v="0.67500000000000004"/>
    <n v="0.60899999999999999"/>
    <n v="43"/>
    <n v="58"/>
    <n v="0.74099999999999999"/>
    <n v="62"/>
    <n v="125"/>
    <n v="187"/>
    <n v="48"/>
    <n v="22"/>
    <n v="17"/>
    <n v="26"/>
    <n v="60"/>
    <n v="385"/>
    <n v="0"/>
    <m/>
    <s v="mamuksa01"/>
  </r>
  <r>
    <n v="274"/>
    <x v="273"/>
    <n v="33"/>
    <s v="2TM"/>
    <s v="C"/>
    <n v="44"/>
    <n v="22"/>
    <n v="891"/>
    <n v="134"/>
    <n v="268"/>
    <n v="0.5"/>
    <n v="33"/>
    <n v="79"/>
    <n v="0.41799999999999998"/>
    <n v="101"/>
    <n v="189"/>
    <n v="0.53400000000000003"/>
    <n v="0.56200000000000006"/>
    <n v="83"/>
    <n v="108"/>
    <n v="0.76900000000000002"/>
    <n v="62"/>
    <n v="144"/>
    <n v="206"/>
    <n v="128"/>
    <n v="33"/>
    <n v="19"/>
    <n v="76"/>
    <n v="123"/>
    <n v="384"/>
    <n v="0"/>
    <m/>
    <s v="olynyke01"/>
  </r>
  <r>
    <n v="274"/>
    <x v="273"/>
    <n v="33"/>
    <s v="TOR"/>
    <s v="C"/>
    <n v="24"/>
    <n v="2"/>
    <n v="383"/>
    <n v="59"/>
    <n v="118"/>
    <n v="0.5"/>
    <n v="19"/>
    <n v="43"/>
    <n v="0.442"/>
    <n v="40"/>
    <n v="75"/>
    <n v="0.53300000000000003"/>
    <n v="0.58099999999999996"/>
    <n v="34"/>
    <n v="43"/>
    <n v="0.79100000000000004"/>
    <n v="25"/>
    <n v="64"/>
    <n v="89"/>
    <n v="56"/>
    <n v="16"/>
    <n v="8"/>
    <n v="35"/>
    <n v="59"/>
    <n v="171"/>
    <n v="0"/>
    <m/>
    <s v="olynyke01"/>
  </r>
  <r>
    <n v="274"/>
    <x v="273"/>
    <n v="33"/>
    <s v="NOP"/>
    <s v="C"/>
    <n v="20"/>
    <n v="20"/>
    <n v="508"/>
    <n v="75"/>
    <n v="150"/>
    <n v="0.5"/>
    <n v="14"/>
    <n v="36"/>
    <n v="0.38900000000000001"/>
    <n v="61"/>
    <n v="114"/>
    <n v="0.53500000000000003"/>
    <n v="0.54700000000000004"/>
    <n v="49"/>
    <n v="65"/>
    <n v="0.754"/>
    <n v="37"/>
    <n v="80"/>
    <n v="117"/>
    <n v="72"/>
    <n v="17"/>
    <n v="11"/>
    <n v="41"/>
    <n v="64"/>
    <n v="213"/>
    <n v="0"/>
    <m/>
    <s v="olynyke01"/>
  </r>
  <r>
    <n v="275"/>
    <x v="274"/>
    <n v="24"/>
    <s v="LAL"/>
    <s v="C"/>
    <n v="56"/>
    <n v="35"/>
    <n v="1093"/>
    <n v="161"/>
    <n v="223"/>
    <n v="0.72199999999999998"/>
    <n v="0"/>
    <n v="3"/>
    <n v="0"/>
    <n v="161"/>
    <n v="220"/>
    <n v="0.73199999999999998"/>
    <n v="0.72199999999999998"/>
    <n v="61"/>
    <n v="98"/>
    <n v="0.622"/>
    <n v="78"/>
    <n v="191"/>
    <n v="269"/>
    <n v="58"/>
    <n v="31"/>
    <n v="51"/>
    <n v="43"/>
    <n v="136"/>
    <n v="383"/>
    <n v="0"/>
    <m/>
    <s v="hayesja02"/>
  </r>
  <r>
    <n v="276"/>
    <x v="275"/>
    <n v="30"/>
    <s v="OKC"/>
    <s v="SG"/>
    <n v="54"/>
    <n v="3"/>
    <n v="1041"/>
    <n v="140"/>
    <n v="314"/>
    <n v="0.44600000000000001"/>
    <n v="60"/>
    <n v="170"/>
    <n v="0.35299999999999998"/>
    <n v="80"/>
    <n v="144"/>
    <n v="0.55600000000000005"/>
    <n v="0.54100000000000004"/>
    <n v="42"/>
    <n v="51"/>
    <n v="0.82399999999999995"/>
    <n v="38"/>
    <n v="121"/>
    <n v="159"/>
    <n v="137"/>
    <n v="87"/>
    <n v="30"/>
    <n v="37"/>
    <n v="102"/>
    <n v="382"/>
    <n v="0"/>
    <s v="6MOY-8"/>
    <s v="carusal01"/>
  </r>
  <r>
    <n v="277"/>
    <x v="276"/>
    <n v="27"/>
    <s v="ORL"/>
    <s v="PF"/>
    <n v="71"/>
    <n v="1"/>
    <n v="1090"/>
    <n v="134"/>
    <n v="324"/>
    <n v="0.41399999999999998"/>
    <n v="39"/>
    <n v="151"/>
    <n v="0.25800000000000001"/>
    <n v="95"/>
    <n v="173"/>
    <n v="0.54900000000000004"/>
    <n v="0.47399999999999998"/>
    <n v="73"/>
    <n v="107"/>
    <n v="0.68200000000000005"/>
    <n v="120"/>
    <n v="194"/>
    <n v="314"/>
    <n v="40"/>
    <n v="61"/>
    <n v="80"/>
    <n v="33"/>
    <n v="90"/>
    <n v="380"/>
    <n v="0"/>
    <m/>
    <s v="isaacjo01"/>
  </r>
  <r>
    <n v="278"/>
    <x v="277"/>
    <n v="25"/>
    <s v="NYK"/>
    <s v="C"/>
    <n v="57"/>
    <n v="10"/>
    <n v="1170"/>
    <n v="164"/>
    <n v="327"/>
    <n v="0.502"/>
    <n v="10"/>
    <n v="36"/>
    <n v="0.27800000000000002"/>
    <n v="154"/>
    <n v="291"/>
    <n v="0.52900000000000003"/>
    <n v="0.51700000000000002"/>
    <n v="41"/>
    <n v="69"/>
    <n v="0.59399999999999997"/>
    <n v="101"/>
    <n v="216"/>
    <n v="317"/>
    <n v="55"/>
    <n v="47"/>
    <n v="42"/>
    <n v="45"/>
    <n v="81"/>
    <n v="379"/>
    <n v="0"/>
    <m/>
    <s v="achiupr01"/>
  </r>
  <r>
    <n v="279"/>
    <x v="278"/>
    <n v="24"/>
    <s v="CHI"/>
    <s v="SG"/>
    <n v="58"/>
    <n v="0"/>
    <n v="724"/>
    <n v="133"/>
    <n v="291"/>
    <n v="0.45700000000000002"/>
    <n v="41"/>
    <n v="122"/>
    <n v="0.33600000000000002"/>
    <n v="92"/>
    <n v="169"/>
    <n v="0.54400000000000004"/>
    <n v="0.52700000000000002"/>
    <n v="72"/>
    <n v="98"/>
    <n v="0.73499999999999999"/>
    <n v="19"/>
    <n v="81"/>
    <n v="100"/>
    <n v="83"/>
    <n v="21"/>
    <n v="11"/>
    <n v="40"/>
    <n v="59"/>
    <n v="379"/>
    <n v="0"/>
    <m/>
    <s v="hortota01"/>
  </r>
  <r>
    <n v="280"/>
    <x v="279"/>
    <n v="24"/>
    <s v="DET"/>
    <s v="PG"/>
    <n v="57"/>
    <n v="1"/>
    <n v="811"/>
    <n v="137"/>
    <n v="296"/>
    <n v="0.46300000000000002"/>
    <n v="58"/>
    <n v="152"/>
    <n v="0.38200000000000001"/>
    <n v="79"/>
    <n v="144"/>
    <n v="0.54900000000000004"/>
    <n v="0.56100000000000005"/>
    <n v="43"/>
    <n v="51"/>
    <n v="0.84299999999999997"/>
    <n v="18"/>
    <n v="51"/>
    <n v="69"/>
    <n v="133"/>
    <n v="37"/>
    <n v="4"/>
    <n v="54"/>
    <n v="72"/>
    <n v="375"/>
    <n v="0"/>
    <m/>
    <s v="sassema01"/>
  </r>
  <r>
    <n v="281"/>
    <x v="280"/>
    <n v="21"/>
    <s v="CHI"/>
    <s v="SF"/>
    <n v="79"/>
    <n v="5"/>
    <n v="1123"/>
    <n v="128"/>
    <n v="287"/>
    <n v="0.44600000000000001"/>
    <n v="50"/>
    <n v="153"/>
    <n v="0.32700000000000001"/>
    <n v="78"/>
    <n v="134"/>
    <n v="0.58199999999999996"/>
    <n v="0.53300000000000003"/>
    <n v="60"/>
    <n v="76"/>
    <n v="0.78900000000000003"/>
    <n v="67"/>
    <n v="102"/>
    <n v="169"/>
    <n v="39"/>
    <n v="38"/>
    <n v="20"/>
    <n v="27"/>
    <n v="108"/>
    <n v="366"/>
    <n v="0"/>
    <m/>
    <s v="phillju01"/>
  </r>
  <r>
    <n v="282"/>
    <x v="281"/>
    <n v="29"/>
    <s v="2TM"/>
    <s v="SF"/>
    <n v="53"/>
    <n v="8"/>
    <n v="1173"/>
    <n v="136"/>
    <n v="325"/>
    <n v="0.41799999999999998"/>
    <n v="43"/>
    <n v="151"/>
    <n v="0.28499999999999998"/>
    <n v="93"/>
    <n v="174"/>
    <n v="0.53400000000000003"/>
    <n v="0.48499999999999999"/>
    <n v="43"/>
    <n v="61"/>
    <n v="0.70499999999999996"/>
    <n v="53"/>
    <n v="171"/>
    <n v="224"/>
    <n v="105"/>
    <n v="56"/>
    <n v="32"/>
    <n v="51"/>
    <n v="95"/>
    <n v="358"/>
    <n v="0"/>
    <m/>
    <s v="martico01"/>
  </r>
  <r>
    <n v="282"/>
    <x v="281"/>
    <n v="29"/>
    <s v="CHO"/>
    <s v="SF"/>
    <n v="39"/>
    <n v="8"/>
    <n v="967"/>
    <n v="116"/>
    <n v="268"/>
    <n v="0.433"/>
    <n v="40"/>
    <n v="124"/>
    <n v="0.32300000000000001"/>
    <n v="76"/>
    <n v="144"/>
    <n v="0.52800000000000002"/>
    <n v="0.50700000000000001"/>
    <n v="34"/>
    <n v="49"/>
    <n v="0.69399999999999995"/>
    <n v="40"/>
    <n v="136"/>
    <n v="176"/>
    <n v="89"/>
    <n v="43"/>
    <n v="26"/>
    <n v="42"/>
    <n v="72"/>
    <n v="306"/>
    <n v="0"/>
    <m/>
    <s v="martico01"/>
  </r>
  <r>
    <n v="282"/>
    <x v="281"/>
    <n v="29"/>
    <s v="PHO"/>
    <s v="SF"/>
    <n v="14"/>
    <n v="0"/>
    <n v="206"/>
    <n v="20"/>
    <n v="57"/>
    <n v="0.35099999999999998"/>
    <n v="3"/>
    <n v="27"/>
    <n v="0.111"/>
    <n v="17"/>
    <n v="30"/>
    <n v="0.56699999999999995"/>
    <n v="0.377"/>
    <n v="9"/>
    <n v="12"/>
    <n v="0.75"/>
    <n v="13"/>
    <n v="35"/>
    <n v="48"/>
    <n v="16"/>
    <n v="13"/>
    <n v="6"/>
    <n v="9"/>
    <n v="23"/>
    <n v="52"/>
    <n v="0"/>
    <m/>
    <s v="martico01"/>
  </r>
  <r>
    <n v="283"/>
    <x v="282"/>
    <n v="31"/>
    <s v="2TM"/>
    <s v="PF"/>
    <n v="61"/>
    <n v="4"/>
    <n v="1002"/>
    <n v="142"/>
    <n v="303"/>
    <n v="0.46899999999999997"/>
    <n v="25"/>
    <n v="70"/>
    <n v="0.35699999999999998"/>
    <n v="117"/>
    <n v="233"/>
    <n v="0.502"/>
    <n v="0.51"/>
    <n v="48"/>
    <n v="65"/>
    <n v="0.73799999999999999"/>
    <n v="53"/>
    <n v="153"/>
    <n v="206"/>
    <n v="145"/>
    <n v="40"/>
    <n v="33"/>
    <n v="37"/>
    <n v="81"/>
    <n v="357"/>
    <n v="0"/>
    <m/>
    <s v="anderky01"/>
  </r>
  <r>
    <n v="283"/>
    <x v="282"/>
    <n v="31"/>
    <s v="GSW"/>
    <s v="PF"/>
    <n v="36"/>
    <n v="3"/>
    <n v="541"/>
    <n v="76"/>
    <n v="169"/>
    <n v="0.45"/>
    <n v="19"/>
    <n v="52"/>
    <n v="0.36499999999999999"/>
    <n v="57"/>
    <n v="117"/>
    <n v="0.48699999999999999"/>
    <n v="0.50600000000000001"/>
    <n v="18"/>
    <n v="27"/>
    <n v="0.66700000000000004"/>
    <n v="27"/>
    <n v="83"/>
    <n v="110"/>
    <n v="81"/>
    <n v="26"/>
    <n v="20"/>
    <n v="20"/>
    <n v="40"/>
    <n v="189"/>
    <n v="0"/>
    <m/>
    <s v="anderky01"/>
  </r>
  <r>
    <n v="283"/>
    <x v="282"/>
    <n v="31"/>
    <s v="MIA"/>
    <s v="SF"/>
    <n v="25"/>
    <n v="1"/>
    <n v="461"/>
    <n v="66"/>
    <n v="134"/>
    <n v="0.49299999999999999"/>
    <n v="6"/>
    <n v="18"/>
    <n v="0.33300000000000002"/>
    <n v="60"/>
    <n v="116"/>
    <n v="0.51700000000000002"/>
    <n v="0.51500000000000001"/>
    <n v="30"/>
    <n v="38"/>
    <n v="0.78900000000000003"/>
    <n v="26"/>
    <n v="70"/>
    <n v="96"/>
    <n v="64"/>
    <n v="14"/>
    <n v="13"/>
    <n v="17"/>
    <n v="41"/>
    <n v="168"/>
    <n v="0"/>
    <m/>
    <s v="anderky01"/>
  </r>
  <r>
    <n v="284"/>
    <x v="283"/>
    <n v="33"/>
    <s v="MIA"/>
    <s v="SG"/>
    <n v="49"/>
    <n v="14"/>
    <n v="863"/>
    <n v="115"/>
    <n v="271"/>
    <n v="0.42399999999999999"/>
    <n v="88"/>
    <n v="207"/>
    <n v="0.42499999999999999"/>
    <n v="27"/>
    <n v="64"/>
    <n v="0.42199999999999999"/>
    <n v="0.58699999999999997"/>
    <n v="38"/>
    <n v="49"/>
    <n v="0.77600000000000002"/>
    <n v="15"/>
    <n v="109"/>
    <n v="124"/>
    <n v="55"/>
    <n v="28"/>
    <n v="7"/>
    <n v="29"/>
    <n v="37"/>
    <n v="356"/>
    <n v="0"/>
    <m/>
    <s v="burksal01"/>
  </r>
  <r>
    <n v="285"/>
    <x v="284"/>
    <n v="29"/>
    <s v="2TM"/>
    <s v="SF"/>
    <n v="45"/>
    <n v="24"/>
    <n v="1218"/>
    <n v="129"/>
    <n v="304"/>
    <n v="0.42399999999999999"/>
    <n v="37"/>
    <n v="103"/>
    <n v="0.35899999999999999"/>
    <n v="92"/>
    <n v="201"/>
    <n v="0.45800000000000002"/>
    <n v="0.48499999999999999"/>
    <n v="61"/>
    <n v="98"/>
    <n v="0.622"/>
    <n v="53"/>
    <n v="124"/>
    <n v="177"/>
    <n v="95"/>
    <n v="46"/>
    <n v="23"/>
    <n v="56"/>
    <n v="87"/>
    <n v="356"/>
    <n v="0"/>
    <m/>
    <s v="martica02"/>
  </r>
  <r>
    <n v="285"/>
    <x v="284"/>
    <n v="29"/>
    <s v="PHI"/>
    <s v="SF"/>
    <n v="31"/>
    <n v="24"/>
    <n v="943"/>
    <n v="101"/>
    <n v="232"/>
    <n v="0.435"/>
    <n v="33"/>
    <n v="87"/>
    <n v="0.379"/>
    <n v="68"/>
    <n v="145"/>
    <n v="0.46899999999999997"/>
    <n v="0.50600000000000001"/>
    <n v="46"/>
    <n v="74"/>
    <n v="0.622"/>
    <n v="43"/>
    <n v="93"/>
    <n v="136"/>
    <n v="69"/>
    <n v="34"/>
    <n v="20"/>
    <n v="43"/>
    <n v="63"/>
    <n v="281"/>
    <n v="0"/>
    <m/>
    <s v="martica02"/>
  </r>
  <r>
    <n v="285"/>
    <x v="284"/>
    <n v="29"/>
    <s v="DAL"/>
    <s v="SF"/>
    <n v="14"/>
    <n v="0"/>
    <n v="275"/>
    <n v="28"/>
    <n v="72"/>
    <n v="0.38900000000000001"/>
    <n v="4"/>
    <n v="16"/>
    <n v="0.25"/>
    <n v="24"/>
    <n v="56"/>
    <n v="0.42899999999999999"/>
    <n v="0.41699999999999998"/>
    <n v="15"/>
    <n v="24"/>
    <n v="0.625"/>
    <n v="10"/>
    <n v="31"/>
    <n v="41"/>
    <n v="26"/>
    <n v="12"/>
    <n v="3"/>
    <n v="13"/>
    <n v="24"/>
    <n v="75"/>
    <n v="0"/>
    <m/>
    <s v="martica02"/>
  </r>
  <r>
    <n v="286"/>
    <x v="285"/>
    <n v="28"/>
    <s v="ATL"/>
    <s v="SG"/>
    <n v="47"/>
    <n v="2"/>
    <n v="830"/>
    <n v="102"/>
    <n v="257"/>
    <n v="0.39700000000000002"/>
    <n v="85"/>
    <n v="218"/>
    <n v="0.39"/>
    <n v="17"/>
    <n v="39"/>
    <n v="0.436"/>
    <n v="0.56200000000000006"/>
    <n v="64"/>
    <n v="78"/>
    <n v="0.82099999999999995"/>
    <n v="13"/>
    <n v="74"/>
    <n v="87"/>
    <n v="60"/>
    <n v="26"/>
    <n v="15"/>
    <n v="31"/>
    <n v="81"/>
    <n v="353"/>
    <n v="0"/>
    <m/>
    <s v="mathega01"/>
  </r>
  <r>
    <n v="287"/>
    <x v="286"/>
    <n v="19"/>
    <s v="CHO"/>
    <s v="PF"/>
    <n v="60"/>
    <n v="10"/>
    <n v="1244"/>
    <n v="114"/>
    <n v="345"/>
    <n v="0.33"/>
    <n v="58"/>
    <n v="205"/>
    <n v="0.28299999999999997"/>
    <n v="56"/>
    <n v="140"/>
    <n v="0.4"/>
    <n v="0.41399999999999998"/>
    <n v="67"/>
    <n v="94"/>
    <n v="0.71299999999999997"/>
    <n v="70"/>
    <n v="210"/>
    <n v="280"/>
    <n v="74"/>
    <n v="29"/>
    <n v="14"/>
    <n v="58"/>
    <n v="84"/>
    <n v="353"/>
    <n v="0"/>
    <m/>
    <s v="salauti01"/>
  </r>
  <r>
    <n v="288"/>
    <x v="287"/>
    <n v="20"/>
    <s v="PHI"/>
    <s v="SG"/>
    <n v="23"/>
    <n v="8"/>
    <n v="592"/>
    <n v="126"/>
    <n v="274"/>
    <n v="0.46"/>
    <n v="51"/>
    <n v="133"/>
    <n v="0.38300000000000001"/>
    <n v="75"/>
    <n v="141"/>
    <n v="0.53200000000000003"/>
    <n v="0.55300000000000005"/>
    <n v="49"/>
    <n v="56"/>
    <n v="0.875"/>
    <n v="13"/>
    <n v="43"/>
    <n v="56"/>
    <n v="60"/>
    <n v="15"/>
    <n v="0"/>
    <n v="37"/>
    <n v="37"/>
    <n v="352"/>
    <n v="0"/>
    <s v="ROY-7"/>
    <s v="mccaija01"/>
  </r>
  <r>
    <n v="289"/>
    <x v="288"/>
    <n v="22"/>
    <s v="MIL"/>
    <s v="PG"/>
    <n v="56"/>
    <n v="19"/>
    <n v="820"/>
    <n v="132"/>
    <n v="271"/>
    <n v="0.48699999999999999"/>
    <n v="49"/>
    <n v="120"/>
    <n v="0.40799999999999997"/>
    <n v="83"/>
    <n v="151"/>
    <n v="0.55000000000000004"/>
    <n v="0.57699999999999996"/>
    <n v="36"/>
    <n v="45"/>
    <n v="0.8"/>
    <n v="21"/>
    <n v="87"/>
    <n v="108"/>
    <n v="104"/>
    <n v="42"/>
    <n v="17"/>
    <n v="53"/>
    <n v="88"/>
    <n v="349"/>
    <n v="0"/>
    <m/>
    <s v="rolliry01"/>
  </r>
  <r>
    <n v="290"/>
    <x v="289"/>
    <n v="31"/>
    <s v="2TM"/>
    <s v="SG"/>
    <n v="68"/>
    <n v="19"/>
    <n v="1258"/>
    <n v="123"/>
    <n v="287"/>
    <n v="0.42899999999999999"/>
    <n v="46"/>
    <n v="141"/>
    <n v="0.32600000000000001"/>
    <n v="77"/>
    <n v="146"/>
    <n v="0.52700000000000002"/>
    <n v="0.50900000000000001"/>
    <n v="55"/>
    <n v="76"/>
    <n v="0.72399999999999998"/>
    <n v="59"/>
    <n v="159"/>
    <n v="218"/>
    <n v="56"/>
    <n v="65"/>
    <n v="31"/>
    <n v="32"/>
    <n v="98"/>
    <n v="347"/>
    <n v="0"/>
    <m/>
    <s v="greenja02"/>
  </r>
  <r>
    <n v="290"/>
    <x v="289"/>
    <n v="31"/>
    <s v="NOP"/>
    <s v="SG"/>
    <n v="50"/>
    <n v="18"/>
    <n v="1092"/>
    <n v="100"/>
    <n v="224"/>
    <n v="0.44600000000000001"/>
    <n v="38"/>
    <n v="108"/>
    <n v="0.35199999999999998"/>
    <n v="62"/>
    <n v="116"/>
    <n v="0.53400000000000003"/>
    <n v="0.53100000000000003"/>
    <n v="50"/>
    <n v="66"/>
    <n v="0.75800000000000001"/>
    <n v="49"/>
    <n v="129"/>
    <n v="178"/>
    <n v="45"/>
    <n v="55"/>
    <n v="30"/>
    <n v="28"/>
    <n v="77"/>
    <n v="288"/>
    <n v="0"/>
    <m/>
    <s v="greenja02"/>
  </r>
  <r>
    <n v="290"/>
    <x v="289"/>
    <n v="31"/>
    <s v="CLE"/>
    <s v="SG"/>
    <n v="18"/>
    <n v="1"/>
    <n v="166"/>
    <n v="23"/>
    <n v="63"/>
    <n v="0.36499999999999999"/>
    <n v="8"/>
    <n v="33"/>
    <n v="0.24199999999999999"/>
    <n v="15"/>
    <n v="30"/>
    <n v="0.5"/>
    <n v="0.42899999999999999"/>
    <n v="5"/>
    <n v="10"/>
    <n v="0.5"/>
    <n v="10"/>
    <n v="30"/>
    <n v="40"/>
    <n v="11"/>
    <n v="10"/>
    <n v="1"/>
    <n v="4"/>
    <n v="21"/>
    <n v="59"/>
    <n v="0"/>
    <m/>
    <s v="greenja02"/>
  </r>
  <r>
    <n v="291"/>
    <x v="290"/>
    <n v="28"/>
    <s v="GSW"/>
    <s v="C"/>
    <n v="76"/>
    <n v="6"/>
    <n v="1142"/>
    <n v="143"/>
    <n v="278"/>
    <n v="0.51400000000000001"/>
    <n v="2"/>
    <n v="5"/>
    <n v="0.4"/>
    <n v="141"/>
    <n v="273"/>
    <n v="0.51600000000000001"/>
    <n v="0.51800000000000002"/>
    <n v="56"/>
    <n v="99"/>
    <n v="0.56599999999999995"/>
    <n v="185"/>
    <n v="277"/>
    <n v="462"/>
    <n v="118"/>
    <n v="46"/>
    <n v="37"/>
    <n v="39"/>
    <n v="154"/>
    <n v="344"/>
    <n v="0"/>
    <m/>
    <s v="looneke01"/>
  </r>
  <r>
    <n v="292"/>
    <x v="291"/>
    <n v="28"/>
    <s v="HOU"/>
    <s v="PG"/>
    <n v="62"/>
    <n v="3"/>
    <n v="792"/>
    <n v="117"/>
    <n v="268"/>
    <n v="0.437"/>
    <n v="72"/>
    <n v="181"/>
    <n v="0.39800000000000002"/>
    <n v="45"/>
    <n v="87"/>
    <n v="0.51700000000000002"/>
    <n v="0.57099999999999995"/>
    <n v="34"/>
    <n v="41"/>
    <n v="0.82899999999999996"/>
    <n v="13"/>
    <n v="65"/>
    <n v="78"/>
    <n v="83"/>
    <n v="19"/>
    <n v="11"/>
    <n v="37"/>
    <n v="64"/>
    <n v="340"/>
    <n v="0"/>
    <m/>
    <s v="holidaa01"/>
  </r>
  <r>
    <n v="293"/>
    <x v="292"/>
    <n v="24"/>
    <s v="GSW"/>
    <s v="PF"/>
    <n v="42"/>
    <n v="14"/>
    <n v="686"/>
    <n v="123"/>
    <n v="274"/>
    <n v="0.44900000000000001"/>
    <n v="73"/>
    <n v="179"/>
    <n v="0.40799999999999997"/>
    <n v="50"/>
    <n v="95"/>
    <n v="0.52600000000000002"/>
    <n v="0.58199999999999996"/>
    <n v="21"/>
    <n v="27"/>
    <n v="0.77800000000000002"/>
    <n v="35"/>
    <n v="113"/>
    <n v="148"/>
    <n v="56"/>
    <n v="16"/>
    <n v="18"/>
    <n v="33"/>
    <n v="83"/>
    <n v="340"/>
    <n v="0"/>
    <m/>
    <s v="postqu01"/>
  </r>
  <r>
    <n v="294"/>
    <x v="293"/>
    <n v="28"/>
    <s v="2TM"/>
    <s v="PG"/>
    <n v="41"/>
    <n v="12"/>
    <n v="922"/>
    <n v="130"/>
    <n v="309"/>
    <n v="0.42099999999999999"/>
    <n v="27"/>
    <n v="81"/>
    <n v="0.33300000000000002"/>
    <n v="103"/>
    <n v="228"/>
    <n v="0.45200000000000001"/>
    <n v="0.46400000000000002"/>
    <n v="53"/>
    <n v="65"/>
    <n v="0.81499999999999995"/>
    <n v="40"/>
    <n v="124"/>
    <n v="164"/>
    <n v="84"/>
    <n v="34"/>
    <n v="10"/>
    <n v="39"/>
    <n v="71"/>
    <n v="340"/>
    <n v="0"/>
    <m/>
    <s v="brownbr01"/>
  </r>
  <r>
    <n v="294"/>
    <x v="293"/>
    <n v="28"/>
    <s v="TOR"/>
    <s v="PG"/>
    <n v="18"/>
    <n v="0"/>
    <n v="353"/>
    <n v="57"/>
    <n v="131"/>
    <n v="0.435"/>
    <n v="11"/>
    <n v="36"/>
    <n v="0.30599999999999999"/>
    <n v="46"/>
    <n v="95"/>
    <n v="0.48399999999999999"/>
    <n v="0.47699999999999998"/>
    <n v="26"/>
    <n v="29"/>
    <n v="0.89700000000000002"/>
    <n v="17"/>
    <n v="51"/>
    <n v="68"/>
    <n v="28"/>
    <n v="17"/>
    <n v="3"/>
    <n v="19"/>
    <n v="26"/>
    <n v="151"/>
    <n v="0"/>
    <m/>
    <s v="brownbr01"/>
  </r>
  <r>
    <n v="294"/>
    <x v="293"/>
    <n v="28"/>
    <s v="NOP"/>
    <s v="PG"/>
    <n v="23"/>
    <n v="12"/>
    <n v="569"/>
    <n v="73"/>
    <n v="178"/>
    <n v="0.41"/>
    <n v="16"/>
    <n v="45"/>
    <n v="0.35599999999999998"/>
    <n v="57"/>
    <n v="133"/>
    <n v="0.42899999999999999"/>
    <n v="0.45500000000000002"/>
    <n v="27"/>
    <n v="36"/>
    <n v="0.75"/>
    <n v="23"/>
    <n v="73"/>
    <n v="96"/>
    <n v="56"/>
    <n v="17"/>
    <n v="7"/>
    <n v="20"/>
    <n v="45"/>
    <n v="189"/>
    <n v="0"/>
    <m/>
    <s v="brownbr01"/>
  </r>
  <r>
    <n v="295"/>
    <x v="294"/>
    <n v="21"/>
    <s v="PHI"/>
    <s v="C"/>
    <n v="58"/>
    <n v="11"/>
    <n v="905"/>
    <n v="135"/>
    <n v="192"/>
    <n v="0.70299999999999996"/>
    <n v="0"/>
    <n v="1"/>
    <n v="0"/>
    <n v="135"/>
    <n v="191"/>
    <n v="0.70699999999999996"/>
    <n v="0.70299999999999996"/>
    <n v="67"/>
    <n v="100"/>
    <n v="0.67"/>
    <n v="92"/>
    <n v="153"/>
    <n v="245"/>
    <n v="27"/>
    <n v="26"/>
    <n v="69"/>
    <n v="61"/>
    <n v="125"/>
    <n v="337"/>
    <n v="0"/>
    <m/>
    <s v="bonaad01"/>
  </r>
  <r>
    <n v="296"/>
    <x v="295"/>
    <n v="24"/>
    <s v="CLE"/>
    <s v="SG"/>
    <n v="55"/>
    <n v="22"/>
    <n v="1053"/>
    <n v="124"/>
    <n v="267"/>
    <n v="0.46400000000000002"/>
    <n v="56"/>
    <n v="151"/>
    <n v="0.371"/>
    <n v="68"/>
    <n v="116"/>
    <n v="0.58599999999999997"/>
    <n v="0.56899999999999995"/>
    <n v="33"/>
    <n v="46"/>
    <n v="0.71699999999999997"/>
    <n v="49"/>
    <n v="81"/>
    <n v="130"/>
    <n v="68"/>
    <n v="32"/>
    <n v="16"/>
    <n v="23"/>
    <n v="104"/>
    <n v="337"/>
    <n v="0"/>
    <m/>
    <s v="okorois01"/>
  </r>
  <r>
    <n v="297"/>
    <x v="296"/>
    <n v="27"/>
    <s v="UTA"/>
    <s v="SF"/>
    <n v="38"/>
    <n v="13"/>
    <n v="760"/>
    <n v="118"/>
    <n v="302"/>
    <n v="0.39100000000000001"/>
    <n v="70"/>
    <n v="203"/>
    <n v="0.34499999999999997"/>
    <n v="48"/>
    <n v="99"/>
    <n v="0.48499999999999999"/>
    <n v="0.50700000000000001"/>
    <n v="28"/>
    <n v="35"/>
    <n v="0.8"/>
    <n v="22"/>
    <n v="68"/>
    <n v="90"/>
    <n v="76"/>
    <n v="19"/>
    <n v="7"/>
    <n v="52"/>
    <n v="43"/>
    <n v="334"/>
    <n v="0"/>
    <m/>
    <s v="mykhasv01"/>
  </r>
  <r>
    <n v="298"/>
    <x v="297"/>
    <n v="34"/>
    <s v="PHO"/>
    <s v="C"/>
    <n v="74"/>
    <n v="21"/>
    <n v="1300"/>
    <n v="125"/>
    <n v="202"/>
    <n v="0.61899999999999999"/>
    <n v="0"/>
    <n v="4"/>
    <n v="0"/>
    <n v="125"/>
    <n v="198"/>
    <n v="0.63100000000000001"/>
    <n v="0.61899999999999999"/>
    <n v="83"/>
    <n v="128"/>
    <n v="0.64800000000000002"/>
    <n v="116"/>
    <n v="339"/>
    <n v="455"/>
    <n v="134"/>
    <n v="33"/>
    <n v="47"/>
    <n v="59"/>
    <n v="154"/>
    <n v="333"/>
    <n v="0"/>
    <m/>
    <s v="plumlma01"/>
  </r>
  <r>
    <n v="299"/>
    <x v="298"/>
    <n v="23"/>
    <s v="IND"/>
    <s v="SG"/>
    <n v="63"/>
    <n v="9"/>
    <n v="1228"/>
    <n v="120"/>
    <n v="287"/>
    <n v="0.41799999999999998"/>
    <n v="68"/>
    <n v="199"/>
    <n v="0.34200000000000003"/>
    <n v="52"/>
    <n v="88"/>
    <n v="0.59099999999999997"/>
    <n v="0.53700000000000003"/>
    <n v="24"/>
    <n v="27"/>
    <n v="0.88900000000000001"/>
    <n v="44"/>
    <n v="133"/>
    <n v="177"/>
    <n v="85"/>
    <n v="38"/>
    <n v="14"/>
    <n v="22"/>
    <n v="125"/>
    <n v="332"/>
    <n v="0"/>
    <m/>
    <s v="sheppbe01"/>
  </r>
  <r>
    <n v="300"/>
    <x v="299"/>
    <n v="21"/>
    <s v="WAS"/>
    <s v="C"/>
    <n v="35"/>
    <n v="1"/>
    <n v="513"/>
    <n v="120"/>
    <n v="242"/>
    <n v="0.496"/>
    <n v="38"/>
    <n v="102"/>
    <n v="0.373"/>
    <n v="82"/>
    <n v="140"/>
    <n v="0.58599999999999997"/>
    <n v="0.57399999999999995"/>
    <n v="52"/>
    <n v="67"/>
    <n v="0.77600000000000002"/>
    <n v="26"/>
    <n v="104"/>
    <n v="130"/>
    <n v="39"/>
    <n v="11"/>
    <n v="23"/>
    <n v="42"/>
    <n v="57"/>
    <n v="330"/>
    <n v="0"/>
    <m/>
    <s v="vukcetr01"/>
  </r>
  <r>
    <n v="301"/>
    <x v="300"/>
    <n v="25"/>
    <s v="2TM"/>
    <s v="PG"/>
    <n v="46"/>
    <n v="9"/>
    <n v="905"/>
    <n v="128"/>
    <n v="238"/>
    <n v="0.53800000000000003"/>
    <n v="19"/>
    <n v="48"/>
    <n v="0.39600000000000002"/>
    <n v="109"/>
    <n v="190"/>
    <n v="0.57399999999999995"/>
    <n v="0.57799999999999996"/>
    <n v="55"/>
    <n v="67"/>
    <n v="0.82099999999999995"/>
    <n v="31"/>
    <n v="85"/>
    <n v="116"/>
    <n v="192"/>
    <n v="37"/>
    <n v="10"/>
    <n v="35"/>
    <n v="55"/>
    <n v="330"/>
    <n v="0"/>
    <m/>
    <s v="jonestr01"/>
  </r>
  <r>
    <n v="301"/>
    <x v="300"/>
    <n v="25"/>
    <s v="SAS"/>
    <s v="PG"/>
    <n v="28"/>
    <n v="0"/>
    <n v="450"/>
    <n v="45"/>
    <n v="93"/>
    <n v="0.48399999999999999"/>
    <n v="8"/>
    <n v="26"/>
    <n v="0.308"/>
    <n v="37"/>
    <n v="67"/>
    <n v="0.55200000000000005"/>
    <n v="0.52700000000000002"/>
    <n v="25"/>
    <n v="33"/>
    <n v="0.75800000000000001"/>
    <n v="15"/>
    <n v="43"/>
    <n v="58"/>
    <n v="104"/>
    <n v="18"/>
    <n v="5"/>
    <n v="21"/>
    <n v="33"/>
    <n v="123"/>
    <n v="0"/>
    <m/>
    <s v="jonestr01"/>
  </r>
  <r>
    <n v="301"/>
    <x v="300"/>
    <n v="25"/>
    <s v="CHI"/>
    <s v="PG"/>
    <n v="18"/>
    <n v="9"/>
    <n v="455"/>
    <n v="83"/>
    <n v="145"/>
    <n v="0.57199999999999995"/>
    <n v="11"/>
    <n v="22"/>
    <n v="0.5"/>
    <n v="72"/>
    <n v="123"/>
    <n v="0.58499999999999996"/>
    <n v="0.61"/>
    <n v="30"/>
    <n v="34"/>
    <n v="0.88200000000000001"/>
    <n v="16"/>
    <n v="42"/>
    <n v="58"/>
    <n v="88"/>
    <n v="19"/>
    <n v="5"/>
    <n v="14"/>
    <n v="22"/>
    <n v="207"/>
    <n v="0"/>
    <m/>
    <s v="jonestr01"/>
  </r>
  <r>
    <n v="302"/>
    <x v="301"/>
    <n v="22"/>
    <s v="CHI"/>
    <s v="SG"/>
    <n v="73"/>
    <n v="5"/>
    <n v="987"/>
    <n v="120"/>
    <n v="268"/>
    <n v="0.44800000000000001"/>
    <n v="37"/>
    <n v="104"/>
    <n v="0.35599999999999998"/>
    <n v="83"/>
    <n v="164"/>
    <n v="0.50600000000000001"/>
    <n v="0.51700000000000002"/>
    <n v="49"/>
    <n v="69"/>
    <n v="0.71"/>
    <n v="38"/>
    <n v="86"/>
    <n v="124"/>
    <n v="97"/>
    <n v="44"/>
    <n v="15"/>
    <n v="53"/>
    <n v="114"/>
    <n v="326"/>
    <n v="0"/>
    <m/>
    <s v="terryda01"/>
  </r>
  <r>
    <n v="303"/>
    <x v="302"/>
    <n v="23"/>
    <s v="NOP"/>
    <s v="PF"/>
    <n v="42"/>
    <n v="7"/>
    <n v="791"/>
    <n v="135"/>
    <n v="235"/>
    <n v="0.57399999999999995"/>
    <n v="21"/>
    <n v="66"/>
    <n v="0.318"/>
    <n v="114"/>
    <n v="169"/>
    <n v="0.67500000000000004"/>
    <n v="0.61899999999999999"/>
    <n v="34"/>
    <n v="44"/>
    <n v="0.77300000000000002"/>
    <n v="64"/>
    <n v="145"/>
    <n v="209"/>
    <n v="46"/>
    <n v="22"/>
    <n v="41"/>
    <n v="43"/>
    <n v="106"/>
    <n v="325"/>
    <n v="0"/>
    <m/>
    <s v="matkoka01"/>
  </r>
  <r>
    <n v="304"/>
    <x v="303"/>
    <n v="28"/>
    <s v="CLE"/>
    <s v="PF"/>
    <n v="59"/>
    <n v="30"/>
    <n v="1252"/>
    <n v="112"/>
    <n v="271"/>
    <n v="0.41299999999999998"/>
    <n v="80"/>
    <n v="222"/>
    <n v="0.36"/>
    <n v="32"/>
    <n v="49"/>
    <n v="0.65300000000000002"/>
    <n v="0.56100000000000005"/>
    <n v="16"/>
    <n v="30"/>
    <n v="0.53300000000000003"/>
    <n v="51"/>
    <n v="198"/>
    <n v="249"/>
    <n v="76"/>
    <n v="42"/>
    <n v="20"/>
    <n v="22"/>
    <n v="101"/>
    <n v="320"/>
    <n v="0"/>
    <m/>
    <s v="wadede01"/>
  </r>
  <r>
    <n v="305"/>
    <x v="304"/>
    <n v="27"/>
    <s v="CHO"/>
    <s v="SG"/>
    <n v="47"/>
    <n v="20"/>
    <n v="1071"/>
    <n v="118"/>
    <n v="291"/>
    <n v="0.40500000000000003"/>
    <n v="55"/>
    <n v="164"/>
    <n v="0.33500000000000002"/>
    <n v="63"/>
    <n v="127"/>
    <n v="0.496"/>
    <n v="0.5"/>
    <n v="24"/>
    <n v="30"/>
    <n v="0.8"/>
    <n v="37"/>
    <n v="98"/>
    <n v="135"/>
    <n v="53"/>
    <n v="26"/>
    <n v="25"/>
    <n v="35"/>
    <n v="99"/>
    <n v="315"/>
    <n v="0"/>
    <m/>
    <s v="jeffrda01"/>
  </r>
  <r>
    <n v="306"/>
    <x v="305"/>
    <n v="28"/>
    <s v="2TM"/>
    <s v="SG"/>
    <n v="57"/>
    <n v="2"/>
    <n v="837"/>
    <n v="115"/>
    <n v="254"/>
    <n v="0.45300000000000001"/>
    <n v="38"/>
    <n v="106"/>
    <n v="0.35799999999999998"/>
    <n v="77"/>
    <n v="148"/>
    <n v="0.52"/>
    <n v="0.52800000000000002"/>
    <n v="47"/>
    <n v="59"/>
    <n v="0.79700000000000004"/>
    <n v="31"/>
    <n v="73"/>
    <n v="104"/>
    <n v="102"/>
    <n v="25"/>
    <n v="4"/>
    <n v="40"/>
    <n v="67"/>
    <n v="315"/>
    <n v="0"/>
    <m/>
    <s v="miltosh01"/>
  </r>
  <r>
    <n v="306"/>
    <x v="305"/>
    <n v="28"/>
    <s v="BRK"/>
    <s v="SG"/>
    <n v="27"/>
    <n v="1"/>
    <n v="492"/>
    <n v="73"/>
    <n v="157"/>
    <n v="0.46500000000000002"/>
    <n v="28"/>
    <n v="72"/>
    <n v="0.38900000000000001"/>
    <n v="45"/>
    <n v="85"/>
    <n v="0.52900000000000003"/>
    <n v="0.55400000000000005"/>
    <n v="25"/>
    <n v="33"/>
    <n v="0.75800000000000001"/>
    <n v="16"/>
    <n v="35"/>
    <n v="51"/>
    <n v="64"/>
    <n v="15"/>
    <n v="1"/>
    <n v="20"/>
    <n v="43"/>
    <n v="199"/>
    <n v="0"/>
    <m/>
    <s v="miltosh01"/>
  </r>
  <r>
    <n v="306"/>
    <x v="305"/>
    <n v="28"/>
    <s v="LAL"/>
    <s v="SG"/>
    <n v="30"/>
    <n v="1"/>
    <n v="345"/>
    <n v="42"/>
    <n v="97"/>
    <n v="0.433"/>
    <n v="10"/>
    <n v="34"/>
    <n v="0.29399999999999998"/>
    <n v="32"/>
    <n v="63"/>
    <n v="0.50800000000000001"/>
    <n v="0.48499999999999999"/>
    <n v="22"/>
    <n v="26"/>
    <n v="0.84599999999999997"/>
    <n v="15"/>
    <n v="38"/>
    <n v="53"/>
    <n v="38"/>
    <n v="10"/>
    <n v="3"/>
    <n v="20"/>
    <n v="24"/>
    <n v="116"/>
    <n v="0"/>
    <m/>
    <s v="miltosh01"/>
  </r>
  <r>
    <n v="307"/>
    <x v="306"/>
    <n v="20"/>
    <s v="DAL"/>
    <s v="C"/>
    <n v="36"/>
    <n v="29"/>
    <n v="833"/>
    <n v="134"/>
    <n v="191"/>
    <n v="0.70199999999999996"/>
    <n v="0"/>
    <n v="0"/>
    <m/>
    <n v="134"/>
    <n v="191"/>
    <n v="0.70199999999999996"/>
    <n v="0.70199999999999996"/>
    <n v="46"/>
    <n v="73"/>
    <n v="0.63"/>
    <n v="104"/>
    <n v="166"/>
    <n v="270"/>
    <n v="85"/>
    <n v="20"/>
    <n v="56"/>
    <n v="41"/>
    <n v="100"/>
    <n v="314"/>
    <n v="0"/>
    <m/>
    <s v="livelde01"/>
  </r>
  <r>
    <n v="308"/>
    <x v="307"/>
    <n v="36"/>
    <s v="LAC"/>
    <s v="PF"/>
    <n v="78"/>
    <n v="8"/>
    <n v="1367"/>
    <n v="104"/>
    <n v="238"/>
    <n v="0.437"/>
    <n v="88"/>
    <n v="203"/>
    <n v="0.433"/>
    <n v="16"/>
    <n v="35"/>
    <n v="0.45700000000000002"/>
    <n v="0.622"/>
    <n v="17"/>
    <n v="21"/>
    <n v="0.81"/>
    <n v="47"/>
    <n v="171"/>
    <n v="218"/>
    <n v="84"/>
    <n v="52"/>
    <n v="36"/>
    <n v="34"/>
    <n v="111"/>
    <n v="313"/>
    <n v="0"/>
    <m/>
    <s v="batumni01"/>
  </r>
  <r>
    <n v="309"/>
    <x v="308"/>
    <n v="22"/>
    <s v="POR"/>
    <s v="SF"/>
    <n v="60"/>
    <n v="1"/>
    <n v="749"/>
    <n v="118"/>
    <n v="229"/>
    <n v="0.51500000000000001"/>
    <n v="28"/>
    <n v="72"/>
    <n v="0.38900000000000001"/>
    <n v="90"/>
    <n v="157"/>
    <n v="0.57299999999999995"/>
    <n v="0.57599999999999996"/>
    <n v="49"/>
    <n v="71"/>
    <n v="0.69"/>
    <n v="59"/>
    <n v="152"/>
    <n v="211"/>
    <n v="37"/>
    <n v="33"/>
    <n v="6"/>
    <n v="34"/>
    <n v="87"/>
    <n v="313"/>
    <n v="0"/>
    <m/>
    <s v="walkeja01"/>
  </r>
  <r>
    <n v="310"/>
    <x v="309"/>
    <n v="25"/>
    <s v="BOS"/>
    <s v="C"/>
    <n v="62"/>
    <n v="6"/>
    <n v="863"/>
    <n v="132"/>
    <n v="203"/>
    <n v="0.65"/>
    <n v="0"/>
    <n v="3"/>
    <n v="0"/>
    <n v="132"/>
    <n v="200"/>
    <n v="0.66"/>
    <n v="0.65"/>
    <n v="46"/>
    <n v="61"/>
    <n v="0.754"/>
    <n v="89"/>
    <n v="147"/>
    <n v="236"/>
    <n v="45"/>
    <n v="18"/>
    <n v="42"/>
    <n v="40"/>
    <n v="106"/>
    <n v="310"/>
    <n v="0"/>
    <m/>
    <s v="quetane01"/>
  </r>
  <r>
    <n v="311"/>
    <x v="310"/>
    <n v="32"/>
    <s v="WAS"/>
    <s v="PG"/>
    <n v="24"/>
    <n v="13"/>
    <n v="564"/>
    <n v="104"/>
    <n v="240"/>
    <n v="0.433"/>
    <n v="16"/>
    <n v="56"/>
    <n v="0.28599999999999998"/>
    <n v="88"/>
    <n v="184"/>
    <n v="0.47799999999999998"/>
    <n v="0.46700000000000003"/>
    <n v="81"/>
    <n v="92"/>
    <n v="0.88"/>
    <n v="21"/>
    <n v="70"/>
    <n v="91"/>
    <n v="98"/>
    <n v="13"/>
    <n v="5"/>
    <n v="38"/>
    <n v="30"/>
    <n v="305"/>
    <n v="0"/>
    <m/>
    <s v="brogdma01"/>
  </r>
  <r>
    <n v="312"/>
    <x v="311"/>
    <n v="24"/>
    <s v="NOP"/>
    <s v="SG"/>
    <n v="44"/>
    <n v="6"/>
    <n v="660"/>
    <n v="113"/>
    <n v="248"/>
    <n v="0.45600000000000002"/>
    <n v="51"/>
    <n v="129"/>
    <n v="0.39500000000000002"/>
    <n v="62"/>
    <n v="119"/>
    <n v="0.52100000000000002"/>
    <n v="0.55800000000000005"/>
    <n v="28"/>
    <n v="35"/>
    <n v="0.8"/>
    <n v="18"/>
    <n v="45"/>
    <n v="63"/>
    <n v="39"/>
    <n v="21"/>
    <n v="4"/>
    <n v="30"/>
    <n v="40"/>
    <n v="305"/>
    <n v="0"/>
    <m/>
    <s v="reevean01"/>
  </r>
  <r>
    <n v="313"/>
    <x v="312"/>
    <n v="30"/>
    <s v="2TM"/>
    <s v="PG"/>
    <n v="34"/>
    <n v="7"/>
    <n v="680"/>
    <n v="101"/>
    <n v="257"/>
    <n v="0.39300000000000002"/>
    <n v="49"/>
    <n v="141"/>
    <n v="0.34799999999999998"/>
    <n v="52"/>
    <n v="116"/>
    <n v="0.44800000000000001"/>
    <n v="0.48799999999999999"/>
    <n v="54"/>
    <n v="71"/>
    <n v="0.76100000000000001"/>
    <n v="18"/>
    <n v="54"/>
    <n v="72"/>
    <n v="109"/>
    <n v="39"/>
    <n v="9"/>
    <n v="54"/>
    <n v="53"/>
    <n v="305"/>
    <n v="0"/>
    <m/>
    <s v="smartma01"/>
  </r>
  <r>
    <n v="313"/>
    <x v="312"/>
    <n v="30"/>
    <s v="MEM"/>
    <s v="PG"/>
    <n v="19"/>
    <n v="6"/>
    <n v="400"/>
    <n v="53"/>
    <n v="148"/>
    <n v="0.35799999999999998"/>
    <n v="29"/>
    <n v="90"/>
    <n v="0.32200000000000001"/>
    <n v="24"/>
    <n v="58"/>
    <n v="0.41399999999999998"/>
    <n v="0.45600000000000002"/>
    <n v="30"/>
    <n v="36"/>
    <n v="0.83299999999999996"/>
    <n v="14"/>
    <n v="29"/>
    <n v="43"/>
    <n v="71"/>
    <n v="23"/>
    <n v="6"/>
    <n v="35"/>
    <n v="31"/>
    <n v="165"/>
    <n v="0"/>
    <m/>
    <s v="smartma01"/>
  </r>
  <r>
    <n v="313"/>
    <x v="312"/>
    <n v="30"/>
    <s v="WAS"/>
    <s v="PG"/>
    <n v="15"/>
    <n v="1"/>
    <n v="280"/>
    <n v="48"/>
    <n v="109"/>
    <n v="0.44"/>
    <n v="20"/>
    <n v="51"/>
    <n v="0.39200000000000002"/>
    <n v="28"/>
    <n v="58"/>
    <n v="0.48299999999999998"/>
    <n v="0.53200000000000003"/>
    <n v="24"/>
    <n v="35"/>
    <n v="0.68600000000000005"/>
    <n v="4"/>
    <n v="25"/>
    <n v="29"/>
    <n v="38"/>
    <n v="16"/>
    <n v="3"/>
    <n v="19"/>
    <n v="22"/>
    <n v="140"/>
    <n v="0"/>
    <m/>
    <s v="smartma01"/>
  </r>
  <r>
    <n v="314"/>
    <x v="313"/>
    <n v="24"/>
    <s v="2TM"/>
    <s v="C"/>
    <n v="44"/>
    <n v="8"/>
    <n v="770"/>
    <n v="116"/>
    <n v="261"/>
    <n v="0.44400000000000001"/>
    <n v="17"/>
    <n v="52"/>
    <n v="0.32700000000000001"/>
    <n v="99"/>
    <n v="209"/>
    <n v="0.47399999999999998"/>
    <n v="0.47699999999999998"/>
    <n v="54"/>
    <n v="70"/>
    <n v="0.77100000000000002"/>
    <n v="89"/>
    <n v="131"/>
    <n v="220"/>
    <n v="77"/>
    <n v="17"/>
    <n v="16"/>
    <n v="49"/>
    <n v="100"/>
    <n v="303"/>
    <n v="0"/>
    <m/>
    <s v="robinor01"/>
  </r>
  <r>
    <n v="314"/>
    <x v="313"/>
    <n v="24"/>
    <s v="SAC"/>
    <s v="C"/>
    <n v="9"/>
    <n v="0"/>
    <n v="57"/>
    <n v="7"/>
    <n v="17"/>
    <n v="0.41199999999999998"/>
    <n v="1"/>
    <n v="5"/>
    <n v="0.2"/>
    <n v="6"/>
    <n v="12"/>
    <n v="0.5"/>
    <n v="0.441"/>
    <n v="4"/>
    <n v="7"/>
    <n v="0.57099999999999995"/>
    <n v="3"/>
    <n v="11"/>
    <n v="14"/>
    <n v="9"/>
    <n v="3"/>
    <n v="1"/>
    <n v="4"/>
    <n v="6"/>
    <n v="19"/>
    <n v="0"/>
    <m/>
    <s v="robinor01"/>
  </r>
  <r>
    <n v="314"/>
    <x v="313"/>
    <n v="24"/>
    <s v="TOR"/>
    <s v="C"/>
    <n v="35"/>
    <n v="8"/>
    <n v="713"/>
    <n v="109"/>
    <n v="244"/>
    <n v="0.44700000000000001"/>
    <n v="16"/>
    <n v="47"/>
    <n v="0.34"/>
    <n v="93"/>
    <n v="197"/>
    <n v="0.47199999999999998"/>
    <n v="0.48"/>
    <n v="50"/>
    <n v="63"/>
    <n v="0.79400000000000004"/>
    <n v="86"/>
    <n v="120"/>
    <n v="206"/>
    <n v="68"/>
    <n v="14"/>
    <n v="15"/>
    <n v="45"/>
    <n v="94"/>
    <n v="284"/>
    <n v="0"/>
    <m/>
    <s v="robinor01"/>
  </r>
  <r>
    <n v="315"/>
    <x v="314"/>
    <n v="31"/>
    <s v="PHI"/>
    <s v="C"/>
    <n v="40"/>
    <n v="23"/>
    <n v="751"/>
    <n v="117"/>
    <n v="234"/>
    <n v="0.5"/>
    <n v="3"/>
    <n v="20"/>
    <n v="0.15"/>
    <n v="114"/>
    <n v="214"/>
    <n v="0.53300000000000003"/>
    <n v="0.50600000000000001"/>
    <n v="56"/>
    <n v="90"/>
    <n v="0.622"/>
    <n v="109"/>
    <n v="201"/>
    <n v="310"/>
    <n v="34"/>
    <n v="39"/>
    <n v="18"/>
    <n v="55"/>
    <n v="94"/>
    <n v="293"/>
    <n v="0"/>
    <m/>
    <s v="drumman01"/>
  </r>
  <r>
    <n v="316"/>
    <x v="315"/>
    <n v="24"/>
    <s v="POR"/>
    <s v="SF"/>
    <n v="69"/>
    <n v="6"/>
    <n v="1040"/>
    <n v="117"/>
    <n v="279"/>
    <n v="0.41899999999999998"/>
    <n v="27"/>
    <n v="120"/>
    <n v="0.22500000000000001"/>
    <n v="90"/>
    <n v="159"/>
    <n v="0.56599999999999995"/>
    <n v="0.46800000000000003"/>
    <n v="26"/>
    <n v="57"/>
    <n v="0.45600000000000002"/>
    <n v="76"/>
    <n v="106"/>
    <n v="182"/>
    <n v="68"/>
    <n v="35"/>
    <n v="17"/>
    <n v="43"/>
    <n v="66"/>
    <n v="287"/>
    <n v="0"/>
    <m/>
    <s v="murrakr01"/>
  </r>
  <r>
    <n v="317"/>
    <x v="316"/>
    <n v="27"/>
    <s v="NYK"/>
    <s v="SG"/>
    <n v="50"/>
    <n v="0"/>
    <n v="762"/>
    <n v="106"/>
    <n v="230"/>
    <n v="0.46100000000000002"/>
    <n v="62"/>
    <n v="156"/>
    <n v="0.39700000000000002"/>
    <n v="44"/>
    <n v="74"/>
    <n v="0.59499999999999997"/>
    <n v="0.59599999999999997"/>
    <n v="12"/>
    <n v="18"/>
    <n v="0.66700000000000004"/>
    <n v="11"/>
    <n v="50"/>
    <n v="61"/>
    <n v="27"/>
    <n v="23"/>
    <n v="2"/>
    <n v="22"/>
    <n v="52"/>
    <n v="286"/>
    <n v="0"/>
    <m/>
    <s v="shamela01"/>
  </r>
  <r>
    <n v="318"/>
    <x v="317"/>
    <n v="27"/>
    <s v="PHI"/>
    <s v="PG"/>
    <n v="41"/>
    <n v="3"/>
    <n v="621"/>
    <n v="112"/>
    <n v="230"/>
    <n v="0.48699999999999999"/>
    <n v="28"/>
    <n v="70"/>
    <n v="0.4"/>
    <n v="84"/>
    <n v="160"/>
    <n v="0.52500000000000002"/>
    <n v="0.54800000000000004"/>
    <n v="33"/>
    <n v="45"/>
    <n v="0.73299999999999998"/>
    <n v="12"/>
    <n v="48"/>
    <n v="60"/>
    <n v="78"/>
    <n v="24"/>
    <n v="12"/>
    <n v="15"/>
    <n v="29"/>
    <n v="285"/>
    <n v="0"/>
    <m/>
    <s v="dowtije01"/>
  </r>
  <r>
    <n v="319"/>
    <x v="318"/>
    <n v="26"/>
    <s v="2TM"/>
    <s v="SG"/>
    <n v="40"/>
    <n v="7"/>
    <n v="625"/>
    <n v="94"/>
    <n v="212"/>
    <n v="0.443"/>
    <n v="32"/>
    <n v="92"/>
    <n v="0.34799999999999998"/>
    <n v="62"/>
    <n v="120"/>
    <n v="0.51700000000000002"/>
    <n v="0.51900000000000002"/>
    <n v="63"/>
    <n v="85"/>
    <n v="0.74099999999999999"/>
    <n v="45"/>
    <n v="68"/>
    <n v="113"/>
    <n v="33"/>
    <n v="48"/>
    <n v="18"/>
    <n v="31"/>
    <n v="47"/>
    <n v="283"/>
    <n v="0"/>
    <m/>
    <s v="okogijo01"/>
  </r>
  <r>
    <n v="319"/>
    <x v="318"/>
    <n v="26"/>
    <s v="PHO"/>
    <s v="SG"/>
    <n v="25"/>
    <n v="1"/>
    <n v="351"/>
    <n v="56"/>
    <n v="114"/>
    <n v="0.49099999999999999"/>
    <n v="16"/>
    <n v="42"/>
    <n v="0.38100000000000001"/>
    <n v="40"/>
    <n v="72"/>
    <n v="0.55600000000000005"/>
    <n v="0.56100000000000005"/>
    <n v="22"/>
    <n v="32"/>
    <n v="0.68799999999999994"/>
    <n v="32"/>
    <n v="40"/>
    <n v="72"/>
    <n v="14"/>
    <n v="21"/>
    <n v="10"/>
    <n v="16"/>
    <n v="28"/>
    <n v="150"/>
    <n v="0"/>
    <m/>
    <s v="okogijo01"/>
  </r>
  <r>
    <n v="319"/>
    <x v="318"/>
    <n v="26"/>
    <s v="CHO"/>
    <s v="SG"/>
    <n v="15"/>
    <n v="6"/>
    <n v="274"/>
    <n v="38"/>
    <n v="98"/>
    <n v="0.38800000000000001"/>
    <n v="16"/>
    <n v="50"/>
    <n v="0.32"/>
    <n v="22"/>
    <n v="48"/>
    <n v="0.45800000000000002"/>
    <n v="0.46899999999999997"/>
    <n v="41"/>
    <n v="53"/>
    <n v="0.77400000000000002"/>
    <n v="13"/>
    <n v="28"/>
    <n v="41"/>
    <n v="19"/>
    <n v="27"/>
    <n v="8"/>
    <n v="15"/>
    <n v="19"/>
    <n v="133"/>
    <n v="0"/>
    <m/>
    <s v="okogijo01"/>
  </r>
  <r>
    <n v="320"/>
    <x v="319"/>
    <n v="22"/>
    <s v="CHO"/>
    <s v="PG"/>
    <n v="36"/>
    <n v="15"/>
    <n v="842"/>
    <n v="104"/>
    <n v="301"/>
    <n v="0.34599999999999997"/>
    <n v="33"/>
    <n v="130"/>
    <n v="0.254"/>
    <n v="71"/>
    <n v="171"/>
    <n v="0.41499999999999998"/>
    <n v="0.4"/>
    <n v="41"/>
    <n v="50"/>
    <n v="0.82"/>
    <n v="39"/>
    <n v="70"/>
    <n v="109"/>
    <n v="112"/>
    <n v="34"/>
    <n v="6"/>
    <n v="56"/>
    <n v="56"/>
    <n v="282"/>
    <n v="0"/>
    <m/>
    <s v="simpskj01"/>
  </r>
  <r>
    <n v="321"/>
    <x v="320"/>
    <n v="27"/>
    <s v="2TM"/>
    <s v="C"/>
    <n v="61"/>
    <n v="4"/>
    <n v="746"/>
    <n v="115"/>
    <n v="194"/>
    <n v="0.59299999999999997"/>
    <n v="3"/>
    <n v="6"/>
    <n v="0.5"/>
    <n v="112"/>
    <n v="188"/>
    <n v="0.59599999999999997"/>
    <n v="0.60099999999999998"/>
    <n v="47"/>
    <n v="71"/>
    <n v="0.66200000000000003"/>
    <n v="60"/>
    <n v="166"/>
    <n v="226"/>
    <n v="54"/>
    <n v="12"/>
    <n v="39"/>
    <n v="41"/>
    <n v="63"/>
    <n v="280"/>
    <n v="0"/>
    <m/>
    <s v="eubandr01"/>
  </r>
  <r>
    <n v="321"/>
    <x v="320"/>
    <n v="27"/>
    <s v="UTA"/>
    <s v="C"/>
    <n v="37"/>
    <n v="4"/>
    <n v="568"/>
    <n v="88"/>
    <n v="145"/>
    <n v="0.60699999999999998"/>
    <n v="3"/>
    <n v="5"/>
    <n v="0.6"/>
    <n v="85"/>
    <n v="140"/>
    <n v="0.60699999999999998"/>
    <n v="0.61699999999999999"/>
    <n v="36"/>
    <n v="57"/>
    <n v="0.63200000000000001"/>
    <n v="40"/>
    <n v="128"/>
    <n v="168"/>
    <n v="45"/>
    <n v="10"/>
    <n v="32"/>
    <n v="31"/>
    <n v="46"/>
    <n v="215"/>
    <n v="0"/>
    <m/>
    <s v="eubandr01"/>
  </r>
  <r>
    <n v="321"/>
    <x v="320"/>
    <n v="27"/>
    <s v="LAC"/>
    <s v="C"/>
    <n v="24"/>
    <n v="0"/>
    <n v="178"/>
    <n v="27"/>
    <n v="49"/>
    <n v="0.55100000000000005"/>
    <n v="0"/>
    <n v="1"/>
    <n v="0"/>
    <n v="27"/>
    <n v="48"/>
    <n v="0.56299999999999994"/>
    <n v="0.55100000000000005"/>
    <n v="11"/>
    <n v="14"/>
    <n v="0.78600000000000003"/>
    <n v="20"/>
    <n v="38"/>
    <n v="58"/>
    <n v="9"/>
    <n v="2"/>
    <n v="7"/>
    <n v="10"/>
    <n v="17"/>
    <n v="65"/>
    <n v="0"/>
    <m/>
    <s v="eubandr01"/>
  </r>
  <r>
    <n v="322"/>
    <x v="321"/>
    <n v="22"/>
    <s v="OKC"/>
    <s v="PF"/>
    <n v="47"/>
    <n v="9"/>
    <n v="784"/>
    <n v="97"/>
    <n v="221"/>
    <n v="0.439"/>
    <n v="61"/>
    <n v="153"/>
    <n v="0.39900000000000002"/>
    <n v="36"/>
    <n v="68"/>
    <n v="0.52900000000000003"/>
    <n v="0.57699999999999996"/>
    <n v="23"/>
    <n v="30"/>
    <n v="0.76700000000000002"/>
    <n v="48"/>
    <n v="214"/>
    <n v="262"/>
    <n v="120"/>
    <n v="22"/>
    <n v="29"/>
    <n v="35"/>
    <n v="79"/>
    <n v="278"/>
    <n v="3"/>
    <m/>
    <s v="willija07"/>
  </r>
  <r>
    <n v="323"/>
    <x v="322"/>
    <n v="25"/>
    <s v="DAL"/>
    <s v="PG"/>
    <n v="33"/>
    <n v="3"/>
    <n v="487"/>
    <n v="98"/>
    <n v="188"/>
    <n v="0.52100000000000002"/>
    <n v="24"/>
    <n v="60"/>
    <n v="0.4"/>
    <n v="74"/>
    <n v="128"/>
    <n v="0.57799999999999996"/>
    <n v="0.58499999999999996"/>
    <n v="55"/>
    <n v="66"/>
    <n v="0.83299999999999996"/>
    <n v="12"/>
    <n v="46"/>
    <n v="58"/>
    <n v="76"/>
    <n v="24"/>
    <n v="5"/>
    <n v="39"/>
    <n v="33"/>
    <n v="275"/>
    <n v="0"/>
    <m/>
    <s v="willibr03"/>
  </r>
  <r>
    <n v="324"/>
    <x v="323"/>
    <n v="24"/>
    <s v="2TM"/>
    <s v="PF"/>
    <n v="43"/>
    <n v="16"/>
    <n v="912"/>
    <n v="111"/>
    <n v="201"/>
    <n v="0.55200000000000005"/>
    <n v="15"/>
    <n v="58"/>
    <n v="0.25900000000000001"/>
    <n v="96"/>
    <n v="143"/>
    <n v="0.67100000000000004"/>
    <n v="0.59"/>
    <n v="37"/>
    <n v="47"/>
    <n v="0.78700000000000003"/>
    <n v="30"/>
    <n v="95"/>
    <n v="125"/>
    <n v="48"/>
    <n v="17"/>
    <n v="22"/>
    <n v="24"/>
    <n v="101"/>
    <n v="274"/>
    <n v="0"/>
    <m/>
    <s v="martike04"/>
  </r>
  <r>
    <n v="324"/>
    <x v="323"/>
    <n v="24"/>
    <s v="PHI"/>
    <s v="PF"/>
    <n v="24"/>
    <n v="7"/>
    <n v="480"/>
    <n v="61"/>
    <n v="99"/>
    <n v="0.61599999999999999"/>
    <n v="8"/>
    <n v="21"/>
    <n v="0.38100000000000001"/>
    <n v="53"/>
    <n v="78"/>
    <n v="0.67900000000000005"/>
    <n v="0.65700000000000003"/>
    <n v="24"/>
    <n v="29"/>
    <n v="0.82799999999999996"/>
    <n v="21"/>
    <n v="51"/>
    <n v="72"/>
    <n v="19"/>
    <n v="11"/>
    <n v="16"/>
    <n v="12"/>
    <n v="62"/>
    <n v="154"/>
    <n v="0"/>
    <m/>
    <s v="martike04"/>
  </r>
  <r>
    <n v="324"/>
    <x v="323"/>
    <n v="24"/>
    <s v="UTA"/>
    <s v="SF"/>
    <n v="19"/>
    <n v="9"/>
    <n v="432"/>
    <n v="50"/>
    <n v="102"/>
    <n v="0.49"/>
    <n v="7"/>
    <n v="37"/>
    <n v="0.189"/>
    <n v="43"/>
    <n v="65"/>
    <n v="0.66200000000000003"/>
    <n v="0.52500000000000002"/>
    <n v="13"/>
    <n v="18"/>
    <n v="0.72199999999999998"/>
    <n v="9"/>
    <n v="44"/>
    <n v="53"/>
    <n v="29"/>
    <n v="6"/>
    <n v="6"/>
    <n v="12"/>
    <n v="39"/>
    <n v="120"/>
    <n v="0"/>
    <m/>
    <s v="martike04"/>
  </r>
  <r>
    <n v="325"/>
    <x v="324"/>
    <n v="31"/>
    <s v="2TM"/>
    <s v="PG"/>
    <n v="41"/>
    <n v="16"/>
    <n v="785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9"/>
    <n v="89"/>
    <n v="128"/>
    <n v="15"/>
    <n v="0"/>
    <n v="77"/>
    <n v="45"/>
    <n v="269"/>
    <n v="0"/>
    <m/>
    <s v="micicva01"/>
  </r>
  <r>
    <n v="325"/>
    <x v="324"/>
    <n v="31"/>
    <s v="CHO"/>
    <s v="PG"/>
    <n v="36"/>
    <n v="16"/>
    <n v="764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7"/>
    <n v="87"/>
    <n v="127"/>
    <n v="15"/>
    <n v="0"/>
    <n v="74"/>
    <n v="44"/>
    <n v="269"/>
    <n v="0"/>
    <m/>
    <s v="micicva01"/>
  </r>
  <r>
    <n v="325"/>
    <x v="324"/>
    <n v="31"/>
    <s v="PHO"/>
    <s v="PG"/>
    <n v="5"/>
    <n v="0"/>
    <n v="21"/>
    <n v="0"/>
    <n v="0"/>
    <m/>
    <n v="0"/>
    <n v="0"/>
    <m/>
    <n v="0"/>
    <n v="0"/>
    <m/>
    <m/>
    <n v="0"/>
    <n v="0"/>
    <m/>
    <n v="0"/>
    <n v="2"/>
    <n v="2"/>
    <n v="1"/>
    <n v="0"/>
    <n v="0"/>
    <n v="3"/>
    <n v="1"/>
    <n v="0"/>
    <n v="0"/>
    <m/>
    <s v="micicva01"/>
  </r>
  <r>
    <n v="326"/>
    <x v="325"/>
    <n v="27"/>
    <s v="CHI"/>
    <s v="PG"/>
    <n v="35"/>
    <n v="14"/>
    <n v="777"/>
    <n v="89"/>
    <n v="243"/>
    <n v="0.36599999999999999"/>
    <n v="67"/>
    <n v="195"/>
    <n v="0.34399999999999997"/>
    <n v="22"/>
    <n v="48"/>
    <n v="0.45800000000000002"/>
    <n v="0.504"/>
    <n v="22"/>
    <n v="27"/>
    <n v="0.81499999999999995"/>
    <n v="25"/>
    <n v="93"/>
    <n v="118"/>
    <n v="115"/>
    <n v="47"/>
    <n v="17"/>
    <n v="41"/>
    <n v="55"/>
    <n v="267"/>
    <n v="0"/>
    <m/>
    <s v="balllo01"/>
  </r>
  <r>
    <n v="327"/>
    <x v="326"/>
    <n v="23"/>
    <s v="BRK"/>
    <s v="SF"/>
    <n v="28"/>
    <n v="0"/>
    <n v="665"/>
    <n v="94"/>
    <n v="220"/>
    <n v="0.42699999999999999"/>
    <n v="24"/>
    <n v="77"/>
    <n v="0.312"/>
    <n v="70"/>
    <n v="143"/>
    <n v="0.49"/>
    <n v="0.48199999999999998"/>
    <n v="55"/>
    <n v="73"/>
    <n v="0.753"/>
    <n v="32"/>
    <n v="88"/>
    <n v="120"/>
    <n v="55"/>
    <n v="24"/>
    <n v="10"/>
    <n v="39"/>
    <n v="55"/>
    <n v="267"/>
    <n v="0"/>
    <m/>
    <s v="evbuoto01"/>
  </r>
  <r>
    <n v="328"/>
    <x v="327"/>
    <n v="21"/>
    <s v="ORL"/>
    <s v="SF"/>
    <n v="60"/>
    <n v="0"/>
    <n v="701"/>
    <n v="98"/>
    <n v="262"/>
    <n v="0.374"/>
    <n v="55"/>
    <n v="186"/>
    <n v="0.29599999999999999"/>
    <n v="43"/>
    <n v="76"/>
    <n v="0.56599999999999995"/>
    <n v="0.47899999999999998"/>
    <n v="16"/>
    <n v="23"/>
    <n v="0.69599999999999995"/>
    <n v="20"/>
    <n v="50"/>
    <n v="70"/>
    <n v="44"/>
    <n v="13"/>
    <n v="11"/>
    <n v="36"/>
    <n v="68"/>
    <n v="267"/>
    <n v="0"/>
    <m/>
    <s v="howarje01"/>
  </r>
  <r>
    <n v="329"/>
    <x v="328"/>
    <n v="36"/>
    <s v="PHI"/>
    <s v="SG"/>
    <n v="39"/>
    <n v="13"/>
    <n v="768"/>
    <n v="87"/>
    <n v="204"/>
    <n v="0.42599999999999999"/>
    <n v="56"/>
    <n v="137"/>
    <n v="0.40899999999999997"/>
    <n v="31"/>
    <n v="67"/>
    <n v="0.46300000000000002"/>
    <n v="0.56399999999999995"/>
    <n v="36"/>
    <n v="48"/>
    <n v="0.75"/>
    <n v="8"/>
    <n v="38"/>
    <n v="46"/>
    <n v="65"/>
    <n v="26"/>
    <n v="12"/>
    <n v="28"/>
    <n v="32"/>
    <n v="266"/>
    <n v="0"/>
    <m/>
    <s v="gordoer01"/>
  </r>
  <r>
    <n v="330"/>
    <x v="329"/>
    <n v="27"/>
    <s v="2TM"/>
    <s v="SG"/>
    <n v="52"/>
    <n v="9"/>
    <n v="778"/>
    <n v="92"/>
    <n v="249"/>
    <n v="0.36899999999999999"/>
    <n v="64"/>
    <n v="186"/>
    <n v="0.34399999999999997"/>
    <n v="28"/>
    <n v="63"/>
    <n v="0.44400000000000001"/>
    <n v="0.498"/>
    <n v="8"/>
    <n v="11"/>
    <n v="0.72699999999999998"/>
    <n v="20"/>
    <n v="90"/>
    <n v="110"/>
    <n v="52"/>
    <n v="27"/>
    <n v="11"/>
    <n v="20"/>
    <n v="62"/>
    <n v="256"/>
    <n v="0"/>
    <m/>
    <s v="waterli01"/>
  </r>
  <r>
    <n v="330"/>
    <x v="329"/>
    <n v="27"/>
    <s v="GSW"/>
    <s v="SG"/>
    <n v="38"/>
    <n v="9"/>
    <n v="655"/>
    <n v="76"/>
    <n v="205"/>
    <n v="0.371"/>
    <n v="49"/>
    <n v="148"/>
    <n v="0.33100000000000002"/>
    <n v="27"/>
    <n v="57"/>
    <n v="0.47399999999999998"/>
    <n v="0.49"/>
    <n v="8"/>
    <n v="11"/>
    <n v="0.72699999999999998"/>
    <n v="16"/>
    <n v="80"/>
    <n v="96"/>
    <n v="42"/>
    <n v="22"/>
    <n v="10"/>
    <n v="17"/>
    <n v="55"/>
    <n v="209"/>
    <n v="0"/>
    <m/>
    <s v="waterli01"/>
  </r>
  <r>
    <n v="330"/>
    <x v="329"/>
    <n v="27"/>
    <s v="DET"/>
    <s v="SG"/>
    <n v="14"/>
    <n v="0"/>
    <n v="123"/>
    <n v="16"/>
    <n v="44"/>
    <n v="0.36399999999999999"/>
    <n v="15"/>
    <n v="38"/>
    <n v="0.39500000000000002"/>
    <n v="1"/>
    <n v="6"/>
    <n v="0.16700000000000001"/>
    <n v="0.53400000000000003"/>
    <n v="0"/>
    <n v="0"/>
    <m/>
    <n v="4"/>
    <n v="10"/>
    <n v="14"/>
    <n v="10"/>
    <n v="5"/>
    <n v="1"/>
    <n v="3"/>
    <n v="7"/>
    <n v="47"/>
    <n v="0"/>
    <m/>
    <s v="waterli01"/>
  </r>
  <r>
    <n v="331"/>
    <x v="330"/>
    <n v="28"/>
    <s v="2TM"/>
    <s v="PG"/>
    <n v="51"/>
    <n v="24"/>
    <n v="1120"/>
    <n v="116"/>
    <n v="223"/>
    <n v="0.52"/>
    <n v="0"/>
    <n v="0"/>
    <m/>
    <n v="116"/>
    <n v="223"/>
    <n v="0.52"/>
    <n v="0.52"/>
    <n v="24"/>
    <n v="33"/>
    <n v="0.72699999999999998"/>
    <n v="47"/>
    <n v="194"/>
    <n v="241"/>
    <n v="285"/>
    <n v="38"/>
    <n v="23"/>
    <n v="102"/>
    <n v="107"/>
    <n v="256"/>
    <n v="0"/>
    <m/>
    <s v="simmobe01"/>
  </r>
  <r>
    <n v="331"/>
    <x v="330"/>
    <n v="28"/>
    <s v="BRK"/>
    <s v="PG"/>
    <n v="33"/>
    <n v="24"/>
    <n v="825"/>
    <n v="93"/>
    <n v="170"/>
    <n v="0.54700000000000004"/>
    <n v="0"/>
    <n v="0"/>
    <m/>
    <n v="93"/>
    <n v="170"/>
    <n v="0.54700000000000004"/>
    <n v="0.54700000000000004"/>
    <n v="18"/>
    <n v="26"/>
    <n v="0.69199999999999995"/>
    <n v="30"/>
    <n v="142"/>
    <n v="172"/>
    <n v="229"/>
    <n v="26"/>
    <n v="16"/>
    <n v="88"/>
    <n v="81"/>
    <n v="204"/>
    <n v="0"/>
    <m/>
    <s v="simmobe01"/>
  </r>
  <r>
    <n v="331"/>
    <x v="330"/>
    <n v="28"/>
    <s v="LAC"/>
    <s v="PG"/>
    <n v="18"/>
    <n v="0"/>
    <n v="295"/>
    <n v="23"/>
    <n v="53"/>
    <n v="0.434"/>
    <n v="0"/>
    <n v="0"/>
    <m/>
    <n v="23"/>
    <n v="53"/>
    <n v="0.434"/>
    <n v="0.434"/>
    <n v="6"/>
    <n v="7"/>
    <n v="0.85699999999999998"/>
    <n v="17"/>
    <n v="52"/>
    <n v="69"/>
    <n v="56"/>
    <n v="12"/>
    <n v="7"/>
    <n v="14"/>
    <n v="26"/>
    <n v="52"/>
    <n v="0"/>
    <m/>
    <s v="simmobe01"/>
  </r>
  <r>
    <n v="332"/>
    <x v="331"/>
    <n v="22"/>
    <s v="PHO"/>
    <s v="PF"/>
    <n v="61"/>
    <n v="6"/>
    <n v="1045"/>
    <n v="113"/>
    <n v="187"/>
    <n v="0.60399999999999998"/>
    <n v="0"/>
    <n v="2"/>
    <n v="0"/>
    <n v="113"/>
    <n v="185"/>
    <n v="0.61099999999999999"/>
    <n v="0.60399999999999998"/>
    <n v="29"/>
    <n v="50"/>
    <n v="0.57999999999999996"/>
    <n v="66"/>
    <n v="156"/>
    <n v="222"/>
    <n v="71"/>
    <n v="28"/>
    <n v="29"/>
    <n v="39"/>
    <n v="102"/>
    <n v="255"/>
    <n v="0"/>
    <m/>
    <s v="ighodos01"/>
  </r>
  <r>
    <n v="333"/>
    <x v="332"/>
    <n v="23"/>
    <s v="MIA"/>
    <s v="SG"/>
    <n v="55"/>
    <n v="8"/>
    <n v="782"/>
    <n v="89"/>
    <n v="203"/>
    <n v="0.438"/>
    <n v="32"/>
    <n v="95"/>
    <n v="0.33700000000000002"/>
    <n v="57"/>
    <n v="108"/>
    <n v="0.52800000000000002"/>
    <n v="0.51700000000000002"/>
    <n v="41"/>
    <n v="61"/>
    <n v="0.67200000000000004"/>
    <n v="28"/>
    <n v="64"/>
    <n v="92"/>
    <n v="65"/>
    <n v="32"/>
    <n v="7"/>
    <n v="24"/>
    <n v="91"/>
    <n v="251"/>
    <n v="0"/>
    <m/>
    <s v="larsspe01"/>
  </r>
  <r>
    <n v="334"/>
    <x v="333"/>
    <n v="26"/>
    <s v="PHI"/>
    <s v="SG"/>
    <n v="20"/>
    <n v="7"/>
    <n v="477"/>
    <n v="89"/>
    <n v="212"/>
    <n v="0.42"/>
    <n v="45"/>
    <n v="127"/>
    <n v="0.35399999999999998"/>
    <n v="44"/>
    <n v="85"/>
    <n v="0.51800000000000002"/>
    <n v="0.52600000000000002"/>
    <n v="24"/>
    <n v="30"/>
    <n v="0.8"/>
    <n v="6"/>
    <n v="57"/>
    <n v="63"/>
    <n v="50"/>
    <n v="10"/>
    <n v="5"/>
    <n v="25"/>
    <n v="27"/>
    <n v="247"/>
    <n v="0"/>
    <m/>
    <s v="walkelo01"/>
  </r>
  <r>
    <n v="335"/>
    <x v="334"/>
    <n v="25"/>
    <s v="PHO"/>
    <s v="PF"/>
    <n v="36"/>
    <n v="10"/>
    <n v="448"/>
    <n v="96"/>
    <n v="183"/>
    <n v="0.52500000000000002"/>
    <n v="32"/>
    <n v="93"/>
    <n v="0.34399999999999997"/>
    <n v="64"/>
    <n v="90"/>
    <n v="0.71099999999999997"/>
    <n v="0.61199999999999999"/>
    <n v="20"/>
    <n v="26"/>
    <n v="0.76900000000000002"/>
    <n v="20"/>
    <n v="84"/>
    <n v="104"/>
    <n v="22"/>
    <n v="9"/>
    <n v="25"/>
    <n v="20"/>
    <n v="20"/>
    <n v="244"/>
    <n v="0"/>
    <m/>
    <s v="bolbo01"/>
  </r>
  <r>
    <n v="336"/>
    <x v="335"/>
    <n v="22"/>
    <s v="ORL"/>
    <s v="SF"/>
    <n v="58"/>
    <n v="6"/>
    <n v="788"/>
    <n v="80"/>
    <n v="190"/>
    <n v="0.42099999999999999"/>
    <n v="64"/>
    <n v="160"/>
    <n v="0.4"/>
    <n v="16"/>
    <n v="30"/>
    <n v="0.53300000000000003"/>
    <n v="0.58899999999999997"/>
    <n v="15"/>
    <n v="17"/>
    <n v="0.88200000000000001"/>
    <n v="19"/>
    <n v="56"/>
    <n v="75"/>
    <n v="35"/>
    <n v="22"/>
    <n v="6"/>
    <n v="13"/>
    <n v="62"/>
    <n v="239"/>
    <n v="0"/>
    <m/>
    <s v="houstca01"/>
  </r>
  <r>
    <n v="337"/>
    <x v="336"/>
    <n v="24"/>
    <s v="TOR"/>
    <s v="SG"/>
    <n v="26"/>
    <n v="2"/>
    <n v="486"/>
    <n v="80"/>
    <n v="190"/>
    <n v="0.42099999999999999"/>
    <n v="33"/>
    <n v="101"/>
    <n v="0.32700000000000001"/>
    <n v="47"/>
    <n v="89"/>
    <n v="0.52800000000000002"/>
    <n v="0.50800000000000001"/>
    <n v="43"/>
    <n v="63"/>
    <n v="0.68300000000000005"/>
    <n v="20"/>
    <n v="66"/>
    <n v="86"/>
    <n v="31"/>
    <n v="13"/>
    <n v="6"/>
    <n v="15"/>
    <n v="44"/>
    <n v="236"/>
    <n v="0"/>
    <m/>
    <s v="lawsoaj01"/>
  </r>
  <r>
    <n v="338"/>
    <x v="337"/>
    <n v="21"/>
    <s v="SAS"/>
    <s v="SG"/>
    <n v="47"/>
    <n v="0"/>
    <n v="427"/>
    <n v="87"/>
    <n v="190"/>
    <n v="0.45800000000000002"/>
    <n v="34"/>
    <n v="84"/>
    <n v="0.40500000000000003"/>
    <n v="53"/>
    <n v="106"/>
    <n v="0.5"/>
    <n v="0.54700000000000004"/>
    <n v="27"/>
    <n v="33"/>
    <n v="0.81799999999999995"/>
    <n v="7"/>
    <n v="44"/>
    <n v="51"/>
    <n v="38"/>
    <n v="11"/>
    <n v="2"/>
    <n v="34"/>
    <n v="29"/>
    <n v="235"/>
    <n v="0"/>
    <m/>
    <s v="branhma01"/>
  </r>
  <r>
    <n v="339"/>
    <x v="338"/>
    <n v="22"/>
    <s v="OKC"/>
    <s v="SG"/>
    <n v="36"/>
    <n v="1"/>
    <n v="597"/>
    <n v="91"/>
    <n v="184"/>
    <n v="0.495"/>
    <n v="23"/>
    <n v="60"/>
    <n v="0.38300000000000001"/>
    <n v="68"/>
    <n v="124"/>
    <n v="0.54800000000000004"/>
    <n v="0.55700000000000005"/>
    <n v="29"/>
    <n v="35"/>
    <n v="0.82899999999999996"/>
    <n v="18"/>
    <n v="50"/>
    <n v="68"/>
    <n v="64"/>
    <n v="25"/>
    <n v="4"/>
    <n v="29"/>
    <n v="68"/>
    <n v="234"/>
    <n v="0"/>
    <m/>
    <s v="mitchaj01"/>
  </r>
  <r>
    <n v="340"/>
    <x v="339"/>
    <n v="29"/>
    <s v="PHO"/>
    <s v="PG"/>
    <n v="45"/>
    <n v="0"/>
    <n v="571"/>
    <n v="83"/>
    <n v="195"/>
    <n v="0.42599999999999999"/>
    <n v="31"/>
    <n v="86"/>
    <n v="0.36"/>
    <n v="52"/>
    <n v="109"/>
    <n v="0.47699999999999998"/>
    <n v="0.505"/>
    <n v="36"/>
    <n v="42"/>
    <n v="0.85699999999999998"/>
    <n v="12"/>
    <n v="55"/>
    <n v="67"/>
    <n v="73"/>
    <n v="20"/>
    <n v="3"/>
    <n v="21"/>
    <n v="23"/>
    <n v="233"/>
    <n v="0"/>
    <m/>
    <s v="morrimo01"/>
  </r>
  <r>
    <n v="341"/>
    <x v="340"/>
    <n v="31"/>
    <s v="WAS"/>
    <s v="PF"/>
    <n v="31"/>
    <n v="7"/>
    <n v="534"/>
    <n v="90"/>
    <n v="139"/>
    <n v="0.64700000000000002"/>
    <n v="0"/>
    <n v="3"/>
    <n v="0"/>
    <n v="90"/>
    <n v="136"/>
    <n v="0.66200000000000003"/>
    <n v="0.64700000000000002"/>
    <n v="50"/>
    <n v="60"/>
    <n v="0.83299999999999996"/>
    <n v="62"/>
    <n v="115"/>
    <n v="177"/>
    <n v="42"/>
    <n v="9"/>
    <n v="23"/>
    <n v="21"/>
    <n v="49"/>
    <n v="230"/>
    <n v="0"/>
    <m/>
    <s v="holmeri01"/>
  </r>
  <r>
    <n v="342"/>
    <x v="341"/>
    <n v="23"/>
    <s v="MIL"/>
    <s v="SG"/>
    <n v="67"/>
    <n v="43"/>
    <n v="980"/>
    <n v="94"/>
    <n v="197"/>
    <n v="0.47699999999999998"/>
    <n v="30"/>
    <n v="76"/>
    <n v="0.39500000000000002"/>
    <n v="64"/>
    <n v="121"/>
    <n v="0.52900000000000003"/>
    <n v="0.55300000000000005"/>
    <n v="12"/>
    <n v="24"/>
    <n v="0.5"/>
    <n v="65"/>
    <n v="117"/>
    <n v="182"/>
    <n v="83"/>
    <n v="34"/>
    <n v="14"/>
    <n v="58"/>
    <n v="114"/>
    <n v="230"/>
    <n v="0"/>
    <m/>
    <s v="jacksan01"/>
  </r>
  <r>
    <n v="343"/>
    <x v="342"/>
    <n v="20"/>
    <s v="UTA"/>
    <s v="SG"/>
    <n v="50"/>
    <n v="21"/>
    <n v="1060"/>
    <n v="83"/>
    <n v="257"/>
    <n v="0.32300000000000001"/>
    <n v="35"/>
    <n v="135"/>
    <n v="0.25900000000000001"/>
    <n v="48"/>
    <n v="122"/>
    <n v="0.39300000000000002"/>
    <n v="0.39100000000000001"/>
    <n v="29"/>
    <n v="40"/>
    <n v="0.72499999999999998"/>
    <n v="27"/>
    <n v="86"/>
    <n v="113"/>
    <n v="59"/>
    <n v="23"/>
    <n v="16"/>
    <n v="44"/>
    <n v="95"/>
    <n v="230"/>
    <n v="0"/>
    <m/>
    <s v="willico04"/>
  </r>
  <r>
    <n v="344"/>
    <x v="343"/>
    <n v="20"/>
    <s v="HOU"/>
    <s v="PG"/>
    <n v="52"/>
    <n v="3"/>
    <n v="654"/>
    <n v="84"/>
    <n v="239"/>
    <n v="0.35099999999999998"/>
    <n v="48"/>
    <n v="142"/>
    <n v="0.33800000000000002"/>
    <n v="36"/>
    <n v="97"/>
    <n v="0.371"/>
    <n v="0.45200000000000001"/>
    <n v="13"/>
    <n v="16"/>
    <n v="0.81299999999999994"/>
    <n v="16"/>
    <n v="62"/>
    <n v="78"/>
    <n v="75"/>
    <n v="35"/>
    <n v="17"/>
    <n v="37"/>
    <n v="53"/>
    <n v="229"/>
    <n v="0"/>
    <m/>
    <s v="sheppre01"/>
  </r>
  <r>
    <n v="345"/>
    <x v="344"/>
    <n v="22"/>
    <s v="GSW"/>
    <s v="PF"/>
    <n v="56"/>
    <n v="2"/>
    <n v="762"/>
    <n v="82"/>
    <n v="179"/>
    <n v="0.45800000000000002"/>
    <n v="34"/>
    <n v="103"/>
    <n v="0.33"/>
    <n v="48"/>
    <n v="76"/>
    <n v="0.63200000000000001"/>
    <n v="0.55300000000000005"/>
    <n v="29"/>
    <n v="42"/>
    <n v="0.69"/>
    <n v="72"/>
    <n v="100"/>
    <n v="172"/>
    <n v="80"/>
    <n v="25"/>
    <n v="10"/>
    <n v="42"/>
    <n v="91"/>
    <n v="227"/>
    <n v="0"/>
    <m/>
    <s v="santogu01"/>
  </r>
  <r>
    <n v="346"/>
    <x v="345"/>
    <n v="31"/>
    <s v="HOU"/>
    <s v="C"/>
    <n v="58"/>
    <n v="3"/>
    <n v="794"/>
    <n v="91"/>
    <n v="167"/>
    <n v="0.54500000000000004"/>
    <n v="0"/>
    <n v="2"/>
    <n v="0"/>
    <n v="91"/>
    <n v="165"/>
    <n v="0.55200000000000005"/>
    <n v="0.54500000000000004"/>
    <n v="43"/>
    <n v="93"/>
    <n v="0.46200000000000002"/>
    <n v="166"/>
    <n v="161"/>
    <n v="327"/>
    <n v="66"/>
    <n v="22"/>
    <n v="28"/>
    <n v="54"/>
    <n v="60"/>
    <n v="225"/>
    <n v="0"/>
    <m/>
    <s v="adamsst01"/>
  </r>
  <r>
    <n v="347"/>
    <x v="346"/>
    <n v="20"/>
    <s v="2TM"/>
    <s v="SG"/>
    <n v="29"/>
    <n v="11"/>
    <n v="639"/>
    <n v="82"/>
    <n v="213"/>
    <n v="0.38500000000000001"/>
    <n v="24"/>
    <n v="90"/>
    <n v="0.26700000000000002"/>
    <n v="58"/>
    <n v="123"/>
    <n v="0.47199999999999998"/>
    <n v="0.441"/>
    <n v="32"/>
    <n v="37"/>
    <n v="0.86499999999999999"/>
    <n v="8"/>
    <n v="51"/>
    <n v="59"/>
    <n v="76"/>
    <n v="12"/>
    <n v="3"/>
    <n v="35"/>
    <n v="50"/>
    <n v="220"/>
    <n v="0"/>
    <m/>
    <s v="johnsaj01"/>
  </r>
  <r>
    <n v="347"/>
    <x v="346"/>
    <n v="20"/>
    <s v="MIL"/>
    <s v="SG"/>
    <n v="7"/>
    <n v="0"/>
    <n v="44"/>
    <n v="8"/>
    <n v="19"/>
    <n v="0.42099999999999999"/>
    <n v="3"/>
    <n v="5"/>
    <n v="0.6"/>
    <n v="5"/>
    <n v="14"/>
    <n v="0.35699999999999998"/>
    <n v="0.5"/>
    <n v="1"/>
    <n v="2"/>
    <n v="0.5"/>
    <n v="0"/>
    <n v="7"/>
    <n v="7"/>
    <n v="7"/>
    <n v="1"/>
    <n v="0"/>
    <n v="4"/>
    <n v="0"/>
    <n v="20"/>
    <n v="0"/>
    <m/>
    <s v="johnsaj01"/>
  </r>
  <r>
    <n v="347"/>
    <x v="346"/>
    <n v="20"/>
    <s v="WAS"/>
    <s v="SG"/>
    <n v="22"/>
    <n v="11"/>
    <n v="595"/>
    <n v="74"/>
    <n v="194"/>
    <n v="0.38100000000000001"/>
    <n v="21"/>
    <n v="85"/>
    <n v="0.247"/>
    <n v="53"/>
    <n v="109"/>
    <n v="0.48599999999999999"/>
    <n v="0.436"/>
    <n v="31"/>
    <n v="35"/>
    <n v="0.88600000000000001"/>
    <n v="8"/>
    <n v="44"/>
    <n v="52"/>
    <n v="69"/>
    <n v="11"/>
    <n v="3"/>
    <n v="31"/>
    <n v="50"/>
    <n v="200"/>
    <n v="0"/>
    <m/>
    <s v="johnsaj01"/>
  </r>
  <r>
    <n v="348"/>
    <x v="347"/>
    <n v="20"/>
    <s v="MIN"/>
    <s v="PG"/>
    <n v="49"/>
    <n v="1"/>
    <n v="516"/>
    <n v="93"/>
    <n v="211"/>
    <n v="0.441"/>
    <n v="25"/>
    <n v="74"/>
    <n v="0.33800000000000002"/>
    <n v="68"/>
    <n v="137"/>
    <n v="0.496"/>
    <n v="0.5"/>
    <n v="8"/>
    <n v="15"/>
    <n v="0.53300000000000003"/>
    <n v="12"/>
    <n v="38"/>
    <n v="50"/>
    <n v="98"/>
    <n v="20"/>
    <n v="1"/>
    <n v="53"/>
    <n v="37"/>
    <n v="219"/>
    <n v="0"/>
    <m/>
    <s v="dilliro01"/>
  </r>
  <r>
    <n v="349"/>
    <x v="348"/>
    <n v="21"/>
    <s v="SAS"/>
    <s v="SG"/>
    <n v="58"/>
    <n v="0"/>
    <n v="683"/>
    <n v="81"/>
    <n v="186"/>
    <n v="0.435"/>
    <n v="17"/>
    <n v="58"/>
    <n v="0.29299999999999998"/>
    <n v="64"/>
    <n v="128"/>
    <n v="0.5"/>
    <n v="0.48099999999999998"/>
    <n v="38"/>
    <n v="61"/>
    <n v="0.623"/>
    <n v="17"/>
    <n v="44"/>
    <n v="61"/>
    <n v="114"/>
    <n v="37"/>
    <n v="6"/>
    <n v="54"/>
    <n v="46"/>
    <n v="217"/>
    <n v="0"/>
    <m/>
    <s v="weslebl01"/>
  </r>
  <r>
    <n v="350"/>
    <x v="349"/>
    <n v="32"/>
    <s v="MIL"/>
    <s v="SG"/>
    <n v="41"/>
    <n v="1"/>
    <n v="603"/>
    <n v="83"/>
    <n v="177"/>
    <n v="0.46899999999999997"/>
    <n v="26"/>
    <n v="81"/>
    <n v="0.32100000000000001"/>
    <n v="57"/>
    <n v="96"/>
    <n v="0.59399999999999997"/>
    <n v="0.54200000000000004"/>
    <n v="24"/>
    <n v="31"/>
    <n v="0.77400000000000002"/>
    <n v="19"/>
    <n v="90"/>
    <n v="109"/>
    <n v="70"/>
    <n v="9"/>
    <n v="11"/>
    <n v="24"/>
    <n v="45"/>
    <n v="216"/>
    <n v="0"/>
    <m/>
    <s v="connapa01"/>
  </r>
  <r>
    <n v="351"/>
    <x v="350"/>
    <n v="20"/>
    <s v="MEM"/>
    <s v="PF"/>
    <n v="29"/>
    <n v="3"/>
    <n v="459"/>
    <n v="74"/>
    <n v="199"/>
    <n v="0.372"/>
    <n v="32"/>
    <n v="95"/>
    <n v="0.33700000000000002"/>
    <n v="42"/>
    <n v="104"/>
    <n v="0.40400000000000003"/>
    <n v="0.45200000000000001"/>
    <n v="29"/>
    <n v="40"/>
    <n v="0.72499999999999998"/>
    <n v="27"/>
    <n v="65"/>
    <n v="92"/>
    <n v="29"/>
    <n v="12"/>
    <n v="5"/>
    <n v="31"/>
    <n v="30"/>
    <n v="209"/>
    <n v="0"/>
    <m/>
    <s v="jacksgg01"/>
  </r>
  <r>
    <n v="352"/>
    <x v="351"/>
    <n v="36"/>
    <s v="DEN"/>
    <s v="C"/>
    <n v="56"/>
    <n v="5"/>
    <n v="691"/>
    <n v="91"/>
    <n v="140"/>
    <n v="0.65"/>
    <n v="0"/>
    <n v="0"/>
    <m/>
    <n v="91"/>
    <n v="140"/>
    <n v="0.65"/>
    <n v="0.65"/>
    <n v="27"/>
    <n v="64"/>
    <n v="0.42199999999999999"/>
    <n v="84"/>
    <n v="200"/>
    <n v="284"/>
    <n v="53"/>
    <n v="16"/>
    <n v="27"/>
    <n v="40"/>
    <n v="74"/>
    <n v="209"/>
    <n v="0"/>
    <m/>
    <s v="jordade01"/>
  </r>
  <r>
    <n v="353"/>
    <x v="352"/>
    <n v="26"/>
    <s v="NOP"/>
    <s v="SF"/>
    <n v="20"/>
    <n v="20"/>
    <n v="648"/>
    <n v="75"/>
    <n v="172"/>
    <n v="0.436"/>
    <n v="22"/>
    <n v="72"/>
    <n v="0.30599999999999999"/>
    <n v="53"/>
    <n v="100"/>
    <n v="0.53"/>
    <n v="0.5"/>
    <n v="33"/>
    <n v="40"/>
    <n v="0.82499999999999996"/>
    <n v="22"/>
    <n v="56"/>
    <n v="78"/>
    <n v="65"/>
    <n v="37"/>
    <n v="9"/>
    <n v="35"/>
    <n v="66"/>
    <n v="205"/>
    <n v="0"/>
    <m/>
    <s v="joneshe01"/>
  </r>
  <r>
    <n v="354"/>
    <x v="353"/>
    <n v="32"/>
    <s v="ATL"/>
    <s v="PF"/>
    <n v="24"/>
    <n v="3"/>
    <n v="463"/>
    <n v="80"/>
    <n v="155"/>
    <n v="0.51600000000000001"/>
    <n v="34"/>
    <n v="76"/>
    <n v="0.44700000000000001"/>
    <n v="46"/>
    <n v="79"/>
    <n v="0.58199999999999996"/>
    <n v="0.626"/>
    <n v="9"/>
    <n v="13"/>
    <n v="0.69199999999999995"/>
    <n v="23"/>
    <n v="80"/>
    <n v="103"/>
    <n v="38"/>
    <n v="20"/>
    <n v="13"/>
    <n v="16"/>
    <n v="37"/>
    <n v="203"/>
    <n v="0"/>
    <m/>
    <s v="nancela02"/>
  </r>
  <r>
    <n v="355"/>
    <x v="354"/>
    <n v="22"/>
    <s v="DAL"/>
    <s v="PF"/>
    <n v="52"/>
    <n v="4"/>
    <n v="584"/>
    <n v="70"/>
    <n v="174"/>
    <n v="0.40200000000000002"/>
    <n v="12"/>
    <n v="51"/>
    <n v="0.23499999999999999"/>
    <n v="58"/>
    <n v="123"/>
    <n v="0.47199999999999998"/>
    <n v="0.437"/>
    <n v="49"/>
    <n v="76"/>
    <n v="0.64500000000000002"/>
    <n v="44"/>
    <n v="82"/>
    <n v="126"/>
    <n v="40"/>
    <n v="26"/>
    <n v="6"/>
    <n v="14"/>
    <n v="28"/>
    <n v="201"/>
    <n v="0"/>
    <m/>
    <s v="prospol01"/>
  </r>
  <r>
    <n v="356"/>
    <x v="355"/>
    <n v="29"/>
    <s v="HOU"/>
    <s v="C"/>
    <n v="42"/>
    <n v="3"/>
    <n v="500"/>
    <n v="81"/>
    <n v="152"/>
    <n v="0.53300000000000003"/>
    <n v="11"/>
    <n v="26"/>
    <n v="0.42299999999999999"/>
    <n v="70"/>
    <n v="126"/>
    <n v="0.55600000000000005"/>
    <n v="0.56899999999999995"/>
    <n v="27"/>
    <n v="40"/>
    <n v="0.67500000000000004"/>
    <n v="56"/>
    <n v="81"/>
    <n v="137"/>
    <n v="37"/>
    <n v="13"/>
    <n v="10"/>
    <n v="21"/>
    <n v="49"/>
    <n v="200"/>
    <n v="0"/>
    <m/>
    <s v="landajo01"/>
  </r>
  <r>
    <n v="357"/>
    <x v="356"/>
    <n v="25"/>
    <s v="DEN"/>
    <s v="SG"/>
    <n v="49"/>
    <n v="4"/>
    <n v="666"/>
    <n v="77"/>
    <n v="180"/>
    <n v="0.42799999999999999"/>
    <n v="40"/>
    <n v="101"/>
    <n v="0.39600000000000002"/>
    <n v="37"/>
    <n v="79"/>
    <n v="0.46800000000000003"/>
    <n v="0.53900000000000003"/>
    <n v="6"/>
    <n v="8"/>
    <n v="0.75"/>
    <n v="15"/>
    <n v="56"/>
    <n v="71"/>
    <n v="107"/>
    <n v="19"/>
    <n v="5"/>
    <n v="24"/>
    <n v="38"/>
    <n v="200"/>
    <n v="1"/>
    <m/>
    <s v="pickeja02"/>
  </r>
  <r>
    <n v="358"/>
    <x v="357"/>
    <n v="24"/>
    <s v="2TM"/>
    <s v="C"/>
    <n v="40"/>
    <n v="6"/>
    <n v="468"/>
    <n v="87"/>
    <n v="109"/>
    <n v="0.79800000000000004"/>
    <n v="1"/>
    <n v="5"/>
    <n v="0.2"/>
    <n v="86"/>
    <n v="104"/>
    <n v="0.82699999999999996"/>
    <n v="0.80300000000000005"/>
    <n v="23"/>
    <n v="32"/>
    <n v="0.71899999999999997"/>
    <n v="40"/>
    <n v="85"/>
    <n v="125"/>
    <n v="25"/>
    <n v="15"/>
    <n v="23"/>
    <n v="18"/>
    <n v="50"/>
    <n v="198"/>
    <n v="0"/>
    <m/>
    <s v="joneska01"/>
  </r>
  <r>
    <n v="358"/>
    <x v="357"/>
    <n v="24"/>
    <s v="LAC"/>
    <s v="C"/>
    <n v="28"/>
    <n v="0"/>
    <n v="208"/>
    <n v="26"/>
    <n v="36"/>
    <n v="0.72199999999999998"/>
    <n v="0"/>
    <n v="2"/>
    <n v="0"/>
    <n v="26"/>
    <n v="34"/>
    <n v="0.76500000000000001"/>
    <n v="0.72199999999999998"/>
    <n v="9"/>
    <n v="12"/>
    <n v="0.75"/>
    <n v="15"/>
    <n v="31"/>
    <n v="46"/>
    <n v="10"/>
    <n v="6"/>
    <n v="13"/>
    <n v="10"/>
    <n v="23"/>
    <n v="61"/>
    <n v="0"/>
    <m/>
    <s v="joneska01"/>
  </r>
  <r>
    <n v="358"/>
    <x v="357"/>
    <n v="24"/>
    <s v="DAL"/>
    <s v="C"/>
    <n v="12"/>
    <n v="6"/>
    <n v="260"/>
    <n v="61"/>
    <n v="73"/>
    <n v="0.83599999999999997"/>
    <n v="1"/>
    <n v="3"/>
    <n v="0.33300000000000002"/>
    <n v="60"/>
    <n v="70"/>
    <n v="0.85699999999999998"/>
    <n v="0.84199999999999997"/>
    <n v="14"/>
    <n v="20"/>
    <n v="0.7"/>
    <n v="25"/>
    <n v="54"/>
    <n v="79"/>
    <n v="15"/>
    <n v="9"/>
    <n v="10"/>
    <n v="8"/>
    <n v="27"/>
    <n v="137"/>
    <n v="0"/>
    <m/>
    <s v="joneska01"/>
  </r>
  <r>
    <n v="359"/>
    <x v="358"/>
    <n v="22"/>
    <s v="ATL"/>
    <s v="PF"/>
    <n v="33"/>
    <n v="28"/>
    <n v="533"/>
    <n v="72"/>
    <n v="171"/>
    <n v="0.42099999999999999"/>
    <n v="21"/>
    <n v="81"/>
    <n v="0.25900000000000001"/>
    <n v="51"/>
    <n v="90"/>
    <n v="0.56699999999999995"/>
    <n v="0.48199999999999998"/>
    <n v="32"/>
    <n v="42"/>
    <n v="0.76200000000000001"/>
    <n v="44"/>
    <n v="95"/>
    <n v="139"/>
    <n v="27"/>
    <n v="28"/>
    <n v="33"/>
    <n v="15"/>
    <n v="55"/>
    <n v="197"/>
    <n v="0"/>
    <m/>
    <s v="gueyemo02"/>
  </r>
  <r>
    <n v="360"/>
    <x v="359"/>
    <n v="25"/>
    <s v="NOP"/>
    <s v="SF"/>
    <n v="37"/>
    <n v="0"/>
    <n v="502"/>
    <n v="68"/>
    <n v="158"/>
    <n v="0.43"/>
    <n v="26"/>
    <n v="80"/>
    <n v="0.32500000000000001"/>
    <n v="42"/>
    <n v="78"/>
    <n v="0.53800000000000003"/>
    <n v="0.51300000000000001"/>
    <n v="34"/>
    <n v="50"/>
    <n v="0.68"/>
    <n v="27"/>
    <n v="58"/>
    <n v="85"/>
    <n v="22"/>
    <n v="23"/>
    <n v="9"/>
    <n v="22"/>
    <n v="46"/>
    <n v="196"/>
    <n v="0"/>
    <m/>
    <s v="cainja01"/>
  </r>
  <r>
    <n v="361"/>
    <x v="360"/>
    <n v="25"/>
    <s v="PHO"/>
    <s v="PG"/>
    <n v="33"/>
    <n v="9"/>
    <n v="461"/>
    <n v="68"/>
    <n v="158"/>
    <n v="0.43"/>
    <n v="39"/>
    <n v="90"/>
    <n v="0.433"/>
    <n v="29"/>
    <n v="68"/>
    <n v="0.42599999999999999"/>
    <n v="0.55400000000000005"/>
    <n v="19"/>
    <n v="22"/>
    <n v="0.86399999999999999"/>
    <n v="22"/>
    <n v="56"/>
    <n v="78"/>
    <n v="78"/>
    <n v="21"/>
    <n v="5"/>
    <n v="17"/>
    <n v="30"/>
    <n v="194"/>
    <n v="0"/>
    <m/>
    <s v="gilleco01"/>
  </r>
  <r>
    <n v="362"/>
    <x v="361"/>
    <n v="28"/>
    <s v="POR"/>
    <s v="C"/>
    <n v="46"/>
    <n v="0"/>
    <n v="469"/>
    <n v="70"/>
    <n v="166"/>
    <n v="0.42199999999999999"/>
    <n v="34"/>
    <n v="106"/>
    <n v="0.32100000000000001"/>
    <n v="36"/>
    <n v="60"/>
    <n v="0.6"/>
    <n v="0.52400000000000002"/>
    <n v="20"/>
    <n v="22"/>
    <n v="0.90900000000000003"/>
    <n v="44"/>
    <n v="48"/>
    <n v="92"/>
    <n v="26"/>
    <n v="12"/>
    <n v="14"/>
    <n v="16"/>
    <n v="41"/>
    <n v="194"/>
    <n v="0"/>
    <m/>
    <s v="reathdu01"/>
  </r>
  <r>
    <n v="363"/>
    <x v="362"/>
    <n v="24"/>
    <s v="CLE"/>
    <s v="PG"/>
    <n v="51"/>
    <n v="1"/>
    <n v="513"/>
    <n v="72"/>
    <n v="140"/>
    <n v="0.51400000000000001"/>
    <n v="21"/>
    <n v="48"/>
    <n v="0.438"/>
    <n v="51"/>
    <n v="92"/>
    <n v="0.55400000000000005"/>
    <n v="0.58899999999999997"/>
    <n v="23"/>
    <n v="32"/>
    <n v="0.71899999999999997"/>
    <n v="19"/>
    <n v="48"/>
    <n v="67"/>
    <n v="71"/>
    <n v="17"/>
    <n v="15"/>
    <n v="38"/>
    <n v="25"/>
    <n v="188"/>
    <n v="0"/>
    <m/>
    <s v="portecr01"/>
  </r>
  <r>
    <n v="364"/>
    <x v="363"/>
    <n v="29"/>
    <s v="HOU"/>
    <s v="SF"/>
    <n v="52"/>
    <n v="2"/>
    <n v="588"/>
    <n v="70"/>
    <n v="148"/>
    <n v="0.47299999999999998"/>
    <n v="16"/>
    <n v="46"/>
    <n v="0.34799999999999998"/>
    <n v="54"/>
    <n v="102"/>
    <n v="0.52900000000000003"/>
    <n v="0.52700000000000002"/>
    <n v="32"/>
    <n v="47"/>
    <n v="0.68100000000000005"/>
    <n v="50"/>
    <n v="67"/>
    <n v="117"/>
    <n v="47"/>
    <n v="26"/>
    <n v="7"/>
    <n v="22"/>
    <n v="82"/>
    <n v="188"/>
    <n v="0"/>
    <m/>
    <s v="tateja01"/>
  </r>
  <r>
    <n v="365"/>
    <x v="364"/>
    <n v="24"/>
    <s v="DEN"/>
    <s v="PF"/>
    <n v="57"/>
    <n v="4"/>
    <n v="608"/>
    <n v="70"/>
    <n v="141"/>
    <n v="0.496"/>
    <n v="17"/>
    <n v="52"/>
    <n v="0.32700000000000001"/>
    <n v="53"/>
    <n v="89"/>
    <n v="0.59599999999999997"/>
    <n v="0.55700000000000005"/>
    <n v="27"/>
    <n v="44"/>
    <n v="0.61399999999999999"/>
    <n v="33"/>
    <n v="57"/>
    <n v="90"/>
    <n v="23"/>
    <n v="25"/>
    <n v="38"/>
    <n v="14"/>
    <n v="62"/>
    <n v="184"/>
    <n v="0"/>
    <m/>
    <s v="nnajize01"/>
  </r>
  <r>
    <n v="366"/>
    <x v="365"/>
    <n v="25"/>
    <s v="DET"/>
    <s v="C"/>
    <n v="45"/>
    <n v="0"/>
    <n v="438"/>
    <n v="72"/>
    <n v="142"/>
    <n v="0.50700000000000001"/>
    <n v="8"/>
    <n v="28"/>
    <n v="0.28599999999999998"/>
    <n v="64"/>
    <n v="114"/>
    <n v="0.56100000000000005"/>
    <n v="0.53500000000000003"/>
    <n v="32"/>
    <n v="42"/>
    <n v="0.76200000000000001"/>
    <n v="40"/>
    <n v="83"/>
    <n v="123"/>
    <n v="44"/>
    <n v="39"/>
    <n v="25"/>
    <n v="26"/>
    <n v="75"/>
    <n v="184"/>
    <n v="0"/>
    <m/>
    <s v="reedpa01"/>
  </r>
  <r>
    <n v="367"/>
    <x v="366"/>
    <n v="23"/>
    <s v="CHO"/>
    <s v="PG"/>
    <n v="13"/>
    <n v="0"/>
    <n v="319"/>
    <n v="70"/>
    <n v="161"/>
    <n v="0.435"/>
    <n v="24"/>
    <n v="60"/>
    <n v="0.4"/>
    <n v="46"/>
    <n v="101"/>
    <n v="0.45500000000000002"/>
    <n v="0.50900000000000001"/>
    <n v="19"/>
    <n v="21"/>
    <n v="0.90500000000000003"/>
    <n v="12"/>
    <n v="26"/>
    <n v="38"/>
    <n v="39"/>
    <n v="7"/>
    <n v="4"/>
    <n v="25"/>
    <n v="24"/>
    <n v="183"/>
    <n v="0"/>
    <m/>
    <s v="manntr01"/>
  </r>
  <r>
    <n v="368"/>
    <x v="367"/>
    <n v="24"/>
    <s v="MEM"/>
    <s v="SG"/>
    <n v="27"/>
    <n v="5"/>
    <n v="499"/>
    <n v="67"/>
    <n v="167"/>
    <n v="0.40100000000000002"/>
    <n v="26"/>
    <n v="95"/>
    <n v="0.27400000000000002"/>
    <n v="41"/>
    <n v="72"/>
    <n v="0.56899999999999995"/>
    <n v="0.47899999999999998"/>
    <n v="19"/>
    <n v="24"/>
    <n v="0.79200000000000004"/>
    <n v="22"/>
    <n v="76"/>
    <n v="98"/>
    <n v="55"/>
    <n v="12"/>
    <n v="7"/>
    <n v="33"/>
    <n v="45"/>
    <n v="179"/>
    <n v="0"/>
    <m/>
    <s v="willivi01"/>
  </r>
  <r>
    <n v="369"/>
    <x v="368"/>
    <n v="33"/>
    <s v="ORL"/>
    <s v="PG"/>
    <n v="50"/>
    <n v="16"/>
    <n v="612"/>
    <n v="62"/>
    <n v="154"/>
    <n v="0.40300000000000002"/>
    <n v="39"/>
    <n v="107"/>
    <n v="0.36399999999999999"/>
    <n v="23"/>
    <n v="47"/>
    <n v="0.48899999999999999"/>
    <n v="0.52900000000000003"/>
    <n v="14"/>
    <n v="18"/>
    <n v="0.77800000000000002"/>
    <n v="17"/>
    <n v="57"/>
    <n v="74"/>
    <n v="72"/>
    <n v="26"/>
    <n v="4"/>
    <n v="18"/>
    <n v="50"/>
    <n v="177"/>
    <n v="0"/>
    <m/>
    <s v="josepco01"/>
  </r>
  <r>
    <n v="370"/>
    <x v="369"/>
    <n v="29"/>
    <s v="DAL"/>
    <s v="PG"/>
    <n v="20"/>
    <n v="13"/>
    <n v="372"/>
    <n v="64"/>
    <n v="134"/>
    <n v="0.47799999999999998"/>
    <n v="23"/>
    <n v="53"/>
    <n v="0.434"/>
    <n v="41"/>
    <n v="81"/>
    <n v="0.50600000000000001"/>
    <n v="0.56299999999999994"/>
    <n v="23"/>
    <n v="31"/>
    <n v="0.74199999999999999"/>
    <n v="4"/>
    <n v="29"/>
    <n v="33"/>
    <n v="56"/>
    <n v="12"/>
    <n v="3"/>
    <n v="22"/>
    <n v="34"/>
    <n v="174"/>
    <n v="0"/>
    <m/>
    <s v="exumda01"/>
  </r>
  <r>
    <n v="371"/>
    <x v="370"/>
    <n v="38"/>
    <s v="HOU"/>
    <s v="PF"/>
    <n v="32"/>
    <n v="3"/>
    <n v="396"/>
    <n v="61"/>
    <n v="121"/>
    <n v="0.504"/>
    <n v="29"/>
    <n v="79"/>
    <n v="0.36699999999999999"/>
    <n v="32"/>
    <n v="42"/>
    <n v="0.76200000000000001"/>
    <n v="0.624"/>
    <n v="21"/>
    <n v="26"/>
    <n v="0.80800000000000005"/>
    <n v="11"/>
    <n v="47"/>
    <n v="58"/>
    <n v="20"/>
    <n v="6"/>
    <n v="4"/>
    <n v="9"/>
    <n v="32"/>
    <n v="172"/>
    <n v="0"/>
    <m/>
    <s v="greenje02"/>
  </r>
  <r>
    <n v="372"/>
    <x v="371"/>
    <n v="24"/>
    <s v="DAL"/>
    <s v="SF"/>
    <n v="40"/>
    <n v="18"/>
    <n v="608"/>
    <n v="67"/>
    <n v="135"/>
    <n v="0.496"/>
    <n v="22"/>
    <n v="54"/>
    <n v="0.40699999999999997"/>
    <n v="45"/>
    <n v="81"/>
    <n v="0.55600000000000005"/>
    <n v="0.57799999999999996"/>
    <n v="12"/>
    <n v="13"/>
    <n v="0.92300000000000004"/>
    <n v="22"/>
    <n v="93"/>
    <n v="115"/>
    <n v="42"/>
    <n v="19"/>
    <n v="20"/>
    <n v="16"/>
    <n v="62"/>
    <n v="168"/>
    <n v="0"/>
    <m/>
    <s v="edwarke02"/>
  </r>
  <r>
    <n v="373"/>
    <x v="372"/>
    <n v="25"/>
    <s v="ATL"/>
    <s v="PG"/>
    <n v="31"/>
    <n v="5"/>
    <n v="501"/>
    <n v="65"/>
    <n v="162"/>
    <n v="0.40100000000000002"/>
    <n v="27"/>
    <n v="82"/>
    <n v="0.32900000000000001"/>
    <n v="38"/>
    <n v="80"/>
    <n v="0.47499999999999998"/>
    <n v="0.48499999999999999"/>
    <n v="11"/>
    <n v="11"/>
    <n v="1"/>
    <n v="7"/>
    <n v="43"/>
    <n v="50"/>
    <n v="81"/>
    <n v="28"/>
    <n v="9"/>
    <n v="33"/>
    <n v="39"/>
    <n v="168"/>
    <n v="1"/>
    <m/>
    <s v="wallake01"/>
  </r>
  <r>
    <n v="374"/>
    <x v="373"/>
    <n v="22"/>
    <s v="CLE"/>
    <s v="SG"/>
    <n v="47"/>
    <n v="3"/>
    <n v="453"/>
    <n v="64"/>
    <n v="149"/>
    <n v="0.43"/>
    <n v="20"/>
    <n v="58"/>
    <n v="0.34499999999999997"/>
    <n v="44"/>
    <n v="91"/>
    <n v="0.48399999999999999"/>
    <n v="0.497"/>
    <n v="19"/>
    <n v="24"/>
    <n v="0.79200000000000004"/>
    <n v="37"/>
    <n v="59"/>
    <n v="96"/>
    <n v="44"/>
    <n v="13"/>
    <n v="3"/>
    <n v="26"/>
    <n v="50"/>
    <n v="167"/>
    <n v="0"/>
    <m/>
    <s v="tysonja01"/>
  </r>
  <r>
    <n v="375"/>
    <x v="374"/>
    <n v="26"/>
    <s v="CHO"/>
    <s v="PF"/>
    <n v="16"/>
    <n v="7"/>
    <n v="479"/>
    <n v="54"/>
    <n v="123"/>
    <n v="0.439"/>
    <n v="27"/>
    <n v="74"/>
    <n v="0.36499999999999999"/>
    <n v="27"/>
    <n v="49"/>
    <n v="0.55100000000000005"/>
    <n v="0.54900000000000004"/>
    <n v="31"/>
    <n v="37"/>
    <n v="0.83799999999999997"/>
    <n v="18"/>
    <n v="64"/>
    <n v="82"/>
    <n v="37"/>
    <n v="18"/>
    <n v="13"/>
    <n v="28"/>
    <n v="46"/>
    <n v="166"/>
    <n v="0"/>
    <m/>
    <s v="willigr01"/>
  </r>
  <r>
    <n v="376"/>
    <x v="375"/>
    <n v="23"/>
    <s v="MIN"/>
    <s v="SG"/>
    <n v="40"/>
    <n v="4"/>
    <n v="522"/>
    <n v="56"/>
    <n v="120"/>
    <n v="0.46700000000000003"/>
    <n v="22"/>
    <n v="51"/>
    <n v="0.43099999999999999"/>
    <n v="34"/>
    <n v="69"/>
    <n v="0.49299999999999999"/>
    <n v="0.55800000000000005"/>
    <n v="29"/>
    <n v="37"/>
    <n v="0.78400000000000003"/>
    <n v="26"/>
    <n v="27"/>
    <n v="53"/>
    <n v="26"/>
    <n v="36"/>
    <n v="2"/>
    <n v="8"/>
    <n v="61"/>
    <n v="163"/>
    <n v="0"/>
    <m/>
    <s v="clarkja02"/>
  </r>
  <r>
    <n v="377"/>
    <x v="376"/>
    <n v="26"/>
    <s v="IND"/>
    <s v="PG"/>
    <n v="28"/>
    <n v="7"/>
    <n v="381"/>
    <n v="58"/>
    <n v="122"/>
    <n v="0.47499999999999998"/>
    <n v="15"/>
    <n v="40"/>
    <n v="0.375"/>
    <n v="43"/>
    <n v="82"/>
    <n v="0.52400000000000002"/>
    <n v="0.53700000000000003"/>
    <n v="31"/>
    <n v="40"/>
    <n v="0.77500000000000002"/>
    <n v="14"/>
    <n v="30"/>
    <n v="44"/>
    <n v="53"/>
    <n v="21"/>
    <n v="5"/>
    <n v="16"/>
    <n v="43"/>
    <n v="162"/>
    <n v="0"/>
    <m/>
    <s v="jacksqu01"/>
  </r>
  <r>
    <n v="378"/>
    <x v="377"/>
    <n v="26"/>
    <s v="UTA"/>
    <s v="C"/>
    <n v="38"/>
    <n v="10"/>
    <n v="705"/>
    <n v="57"/>
    <n v="135"/>
    <n v="0.42199999999999999"/>
    <n v="31"/>
    <n v="98"/>
    <n v="0.316"/>
    <n v="26"/>
    <n v="37"/>
    <n v="0.70299999999999996"/>
    <n v="0.53700000000000003"/>
    <n v="17"/>
    <n v="20"/>
    <n v="0.85"/>
    <n v="43"/>
    <n v="121"/>
    <n v="164"/>
    <n v="31"/>
    <n v="14"/>
    <n v="14"/>
    <n v="31"/>
    <n v="50"/>
    <n v="162"/>
    <n v="0"/>
    <m/>
    <s v="pottemi01"/>
  </r>
  <r>
    <n v="379"/>
    <x v="378"/>
    <n v="32"/>
    <s v="NOP"/>
    <s v="C"/>
    <n v="38"/>
    <n v="9"/>
    <n v="621"/>
    <n v="61"/>
    <n v="129"/>
    <n v="0.47299999999999998"/>
    <n v="9"/>
    <n v="37"/>
    <n v="0.24299999999999999"/>
    <n v="52"/>
    <n v="92"/>
    <n v="0.56499999999999995"/>
    <n v="0.50800000000000001"/>
    <n v="31"/>
    <n v="37"/>
    <n v="0.83799999999999997"/>
    <n v="44"/>
    <n v="120"/>
    <n v="164"/>
    <n v="60"/>
    <n v="18"/>
    <n v="20"/>
    <n v="25"/>
    <n v="70"/>
    <n v="162"/>
    <n v="0"/>
    <m/>
    <s v="theisda01"/>
  </r>
  <r>
    <n v="380"/>
    <x v="379"/>
    <n v="26"/>
    <s v="LAL"/>
    <s v="PG"/>
    <n v="29"/>
    <n v="5"/>
    <n v="543"/>
    <n v="63"/>
    <n v="144"/>
    <n v="0.438"/>
    <n v="26"/>
    <n v="68"/>
    <n v="0.38200000000000001"/>
    <n v="37"/>
    <n v="76"/>
    <n v="0.48699999999999999"/>
    <n v="0.52800000000000002"/>
    <n v="9"/>
    <n v="11"/>
    <n v="0.81799999999999995"/>
    <n v="38"/>
    <n v="74"/>
    <n v="112"/>
    <n v="42"/>
    <n v="30"/>
    <n v="11"/>
    <n v="26"/>
    <n v="43"/>
    <n v="161"/>
    <n v="0"/>
    <m/>
    <s v="goodwjo01"/>
  </r>
  <r>
    <n v="381"/>
    <x v="380"/>
    <n v="24"/>
    <s v="SAS"/>
    <s v="C"/>
    <n v="36"/>
    <n v="1"/>
    <n v="376"/>
    <n v="68"/>
    <n v="117"/>
    <n v="0.58099999999999996"/>
    <n v="0"/>
    <n v="0"/>
    <m/>
    <n v="68"/>
    <n v="117"/>
    <n v="0.58099999999999996"/>
    <n v="0.58099999999999996"/>
    <n v="21"/>
    <n v="33"/>
    <n v="0.63600000000000001"/>
    <n v="56"/>
    <n v="96"/>
    <n v="152"/>
    <n v="17"/>
    <n v="14"/>
    <n v="30"/>
    <n v="23"/>
    <n v="50"/>
    <n v="157"/>
    <n v="0"/>
    <m/>
    <s v="bassech01"/>
  </r>
  <r>
    <n v="382"/>
    <x v="381"/>
    <n v="22"/>
    <s v="2TM"/>
    <s v="SG"/>
    <n v="39"/>
    <n v="0"/>
    <n v="515"/>
    <n v="59"/>
    <n v="129"/>
    <n v="0.45700000000000002"/>
    <n v="16"/>
    <n v="49"/>
    <n v="0.32700000000000001"/>
    <n v="43"/>
    <n v="80"/>
    <n v="0.53800000000000003"/>
    <n v="0.51900000000000002"/>
    <n v="23"/>
    <n v="35"/>
    <n v="0.65700000000000003"/>
    <n v="21"/>
    <n v="66"/>
    <n v="87"/>
    <n v="44"/>
    <n v="26"/>
    <n v="13"/>
    <n v="23"/>
    <n v="37"/>
    <n v="157"/>
    <n v="0"/>
    <m/>
    <s v="jonesco02"/>
  </r>
  <r>
    <n v="382"/>
    <x v="381"/>
    <n v="22"/>
    <s v="SAC"/>
    <s v="SG"/>
    <n v="24"/>
    <n v="0"/>
    <n v="130"/>
    <n v="11"/>
    <n v="26"/>
    <n v="0.42299999999999999"/>
    <n v="4"/>
    <n v="10"/>
    <n v="0.4"/>
    <n v="7"/>
    <n v="16"/>
    <n v="0.438"/>
    <n v="0.5"/>
    <n v="0"/>
    <n v="0"/>
    <m/>
    <n v="8"/>
    <n v="15"/>
    <n v="23"/>
    <n v="7"/>
    <n v="6"/>
    <n v="7"/>
    <n v="7"/>
    <n v="13"/>
    <n v="26"/>
    <n v="0"/>
    <m/>
    <s v="jonesco02"/>
  </r>
  <r>
    <n v="382"/>
    <x v="381"/>
    <n v="22"/>
    <s v="WAS"/>
    <s v="SG"/>
    <n v="15"/>
    <n v="0"/>
    <n v="385"/>
    <n v="48"/>
    <n v="103"/>
    <n v="0.46600000000000003"/>
    <n v="12"/>
    <n v="39"/>
    <n v="0.308"/>
    <n v="36"/>
    <n v="64"/>
    <n v="0.56299999999999994"/>
    <n v="0.52400000000000002"/>
    <n v="23"/>
    <n v="35"/>
    <n v="0.65700000000000003"/>
    <n v="13"/>
    <n v="51"/>
    <n v="64"/>
    <n v="37"/>
    <n v="20"/>
    <n v="6"/>
    <n v="16"/>
    <n v="24"/>
    <n v="131"/>
    <n v="0"/>
    <m/>
    <s v="jonesco02"/>
  </r>
  <r>
    <n v="383"/>
    <x v="382"/>
    <n v="20"/>
    <s v="POR"/>
    <s v="SG"/>
    <n v="52"/>
    <n v="0"/>
    <n v="460"/>
    <n v="58"/>
    <n v="142"/>
    <n v="0.40799999999999997"/>
    <n v="16"/>
    <n v="59"/>
    <n v="0.27100000000000002"/>
    <n v="42"/>
    <n v="83"/>
    <n v="0.50600000000000001"/>
    <n v="0.46500000000000002"/>
    <n v="23"/>
    <n v="30"/>
    <n v="0.76700000000000002"/>
    <n v="26"/>
    <n v="44"/>
    <n v="70"/>
    <n v="25"/>
    <n v="16"/>
    <n v="4"/>
    <n v="30"/>
    <n v="37"/>
    <n v="155"/>
    <n v="0"/>
    <m/>
    <s v="ruperra01"/>
  </r>
  <r>
    <n v="384"/>
    <x v="383"/>
    <n v="29"/>
    <s v="CHI"/>
    <s v="PG"/>
    <n v="36"/>
    <n v="1"/>
    <n v="321"/>
    <n v="55"/>
    <n v="146"/>
    <n v="0.377"/>
    <n v="35"/>
    <n v="105"/>
    <n v="0.33300000000000002"/>
    <n v="20"/>
    <n v="41"/>
    <n v="0.48799999999999999"/>
    <n v="0.497"/>
    <n v="8"/>
    <n v="10"/>
    <n v="0.8"/>
    <n v="4"/>
    <n v="35"/>
    <n v="39"/>
    <n v="40"/>
    <n v="13"/>
    <n v="3"/>
    <n v="11"/>
    <n v="15"/>
    <n v="153"/>
    <n v="0"/>
    <m/>
    <s v="carteje01"/>
  </r>
  <r>
    <n v="385"/>
    <x v="384"/>
    <n v="23"/>
    <s v="3TM"/>
    <s v="PF"/>
    <n v="33"/>
    <n v="3"/>
    <n v="410"/>
    <n v="57"/>
    <n v="125"/>
    <n v="0.45600000000000002"/>
    <n v="19"/>
    <n v="61"/>
    <n v="0.311"/>
    <n v="38"/>
    <n v="64"/>
    <n v="0.59399999999999997"/>
    <n v="0.53200000000000003"/>
    <n v="20"/>
    <n v="26"/>
    <n v="0.76900000000000002"/>
    <n v="13"/>
    <n v="71"/>
    <n v="84"/>
    <n v="35"/>
    <n v="14"/>
    <n v="9"/>
    <n v="22"/>
    <n v="20"/>
    <n v="153"/>
    <n v="0"/>
    <m/>
    <s v="roddyda01"/>
  </r>
  <r>
    <n v="385"/>
    <x v="384"/>
    <n v="23"/>
    <s v="ATL"/>
    <s v="PF"/>
    <n v="27"/>
    <n v="3"/>
    <n v="346"/>
    <n v="44"/>
    <n v="93"/>
    <n v="0.47299999999999998"/>
    <n v="16"/>
    <n v="43"/>
    <n v="0.372"/>
    <n v="28"/>
    <n v="50"/>
    <n v="0.56000000000000005"/>
    <n v="0.55900000000000005"/>
    <n v="18"/>
    <n v="22"/>
    <n v="0.81799999999999995"/>
    <n v="11"/>
    <n v="59"/>
    <n v="70"/>
    <n v="30"/>
    <n v="12"/>
    <n v="8"/>
    <n v="20"/>
    <n v="18"/>
    <n v="122"/>
    <n v="0"/>
    <m/>
    <s v="roddyda01"/>
  </r>
  <r>
    <n v="385"/>
    <x v="384"/>
    <n v="23"/>
    <s v="PHI"/>
    <s v="PF"/>
    <n v="3"/>
    <n v="0"/>
    <n v="29"/>
    <n v="8"/>
    <n v="19"/>
    <n v="0.42099999999999999"/>
    <n v="2"/>
    <n v="11"/>
    <n v="0.182"/>
    <n v="6"/>
    <n v="8"/>
    <n v="0.75"/>
    <n v="0.47399999999999998"/>
    <n v="0"/>
    <n v="0"/>
    <m/>
    <n v="2"/>
    <n v="7"/>
    <n v="9"/>
    <n v="3"/>
    <n v="2"/>
    <n v="0"/>
    <n v="1"/>
    <n v="1"/>
    <n v="18"/>
    <n v="0"/>
    <m/>
    <s v="roddyda01"/>
  </r>
  <r>
    <n v="385"/>
    <x v="384"/>
    <n v="23"/>
    <s v="HOU"/>
    <s v="PF"/>
    <n v="3"/>
    <n v="0"/>
    <n v="35"/>
    <n v="5"/>
    <n v="13"/>
    <n v="0.38500000000000001"/>
    <n v="1"/>
    <n v="7"/>
    <n v="0.14299999999999999"/>
    <n v="4"/>
    <n v="6"/>
    <n v="0.66700000000000004"/>
    <n v="0.42299999999999999"/>
    <n v="2"/>
    <n v="4"/>
    <n v="0.5"/>
    <n v="0"/>
    <n v="5"/>
    <n v="5"/>
    <n v="2"/>
    <n v="0"/>
    <n v="1"/>
    <n v="1"/>
    <n v="1"/>
    <n v="13"/>
    <n v="0"/>
    <m/>
    <s v="roddyda01"/>
  </r>
  <r>
    <n v="386"/>
    <x v="385"/>
    <n v="25"/>
    <s v="LAC"/>
    <s v="SF"/>
    <n v="37"/>
    <n v="0"/>
    <n v="420"/>
    <n v="58"/>
    <n v="134"/>
    <n v="0.433"/>
    <n v="8"/>
    <n v="38"/>
    <n v="0.21099999999999999"/>
    <n v="50"/>
    <n v="96"/>
    <n v="0.52100000000000002"/>
    <n v="0.46300000000000002"/>
    <n v="28"/>
    <n v="35"/>
    <n v="0.8"/>
    <n v="23"/>
    <n v="35"/>
    <n v="58"/>
    <n v="34"/>
    <n v="17"/>
    <n v="5"/>
    <n v="26"/>
    <n v="26"/>
    <n v="152"/>
    <n v="0"/>
    <m/>
    <s v="millejo02"/>
  </r>
  <r>
    <n v="387"/>
    <x v="386"/>
    <n v="27"/>
    <s v="ORL"/>
    <s v="SG"/>
    <n v="31"/>
    <n v="2"/>
    <n v="430"/>
    <n v="56"/>
    <n v="147"/>
    <n v="0.38100000000000001"/>
    <n v="22"/>
    <n v="77"/>
    <n v="0.28599999999999998"/>
    <n v="34"/>
    <n v="70"/>
    <n v="0.48599999999999999"/>
    <n v="0.45600000000000002"/>
    <n v="18"/>
    <n v="21"/>
    <n v="0.85699999999999998"/>
    <n v="26"/>
    <n v="28"/>
    <n v="54"/>
    <n v="38"/>
    <n v="31"/>
    <n v="10"/>
    <n v="22"/>
    <n v="38"/>
    <n v="152"/>
    <n v="0"/>
    <m/>
    <s v="queentr01"/>
  </r>
  <r>
    <n v="388"/>
    <x v="387"/>
    <n v="23"/>
    <s v="2TM"/>
    <s v="SG"/>
    <n v="36"/>
    <n v="1"/>
    <n v="499"/>
    <n v="59"/>
    <n v="126"/>
    <n v="0.46800000000000003"/>
    <n v="14"/>
    <n v="41"/>
    <n v="0.34100000000000003"/>
    <n v="45"/>
    <n v="85"/>
    <n v="0.52900000000000003"/>
    <n v="0.52400000000000002"/>
    <n v="18"/>
    <n v="22"/>
    <n v="0.81799999999999995"/>
    <n v="30"/>
    <n v="65"/>
    <n v="95"/>
    <n v="42"/>
    <n v="20"/>
    <n v="5"/>
    <n v="27"/>
    <n v="31"/>
    <n v="150"/>
    <n v="0"/>
    <m/>
    <s v="moorewe01"/>
  </r>
  <r>
    <n v="388"/>
    <x v="387"/>
    <n v="23"/>
    <s v="DET"/>
    <s v="SG"/>
    <n v="20"/>
    <n v="1"/>
    <n v="219"/>
    <n v="23"/>
    <n v="50"/>
    <n v="0.46"/>
    <n v="4"/>
    <n v="14"/>
    <n v="0.28599999999999998"/>
    <n v="19"/>
    <n v="36"/>
    <n v="0.52800000000000002"/>
    <n v="0.5"/>
    <n v="13"/>
    <n v="14"/>
    <n v="0.92900000000000005"/>
    <n v="11"/>
    <n v="33"/>
    <n v="44"/>
    <n v="23"/>
    <n v="10"/>
    <n v="3"/>
    <n v="9"/>
    <n v="15"/>
    <n v="63"/>
    <n v="0"/>
    <m/>
    <s v="moorewe01"/>
  </r>
  <r>
    <n v="388"/>
    <x v="387"/>
    <n v="23"/>
    <s v="CHO"/>
    <s v="SG"/>
    <n v="16"/>
    <n v="0"/>
    <n v="280"/>
    <n v="36"/>
    <n v="76"/>
    <n v="0.47399999999999998"/>
    <n v="10"/>
    <n v="27"/>
    <n v="0.37"/>
    <n v="26"/>
    <n v="49"/>
    <n v="0.53100000000000003"/>
    <n v="0.53900000000000003"/>
    <n v="5"/>
    <n v="8"/>
    <n v="0.625"/>
    <n v="19"/>
    <n v="32"/>
    <n v="51"/>
    <n v="19"/>
    <n v="10"/>
    <n v="2"/>
    <n v="18"/>
    <n v="16"/>
    <n v="87"/>
    <n v="0"/>
    <m/>
    <s v="moorewe01"/>
  </r>
  <r>
    <n v="389"/>
    <x v="388"/>
    <n v="24"/>
    <s v="2TM"/>
    <s v="PG"/>
    <n v="24"/>
    <n v="0"/>
    <n v="239"/>
    <n v="47"/>
    <n v="118"/>
    <n v="0.39800000000000002"/>
    <n v="32"/>
    <n v="82"/>
    <n v="0.39"/>
    <n v="15"/>
    <n v="36"/>
    <n v="0.41699999999999998"/>
    <n v="0.53400000000000003"/>
    <n v="23"/>
    <n v="26"/>
    <n v="0.88500000000000001"/>
    <n v="5"/>
    <n v="20"/>
    <n v="25"/>
    <n v="32"/>
    <n v="18"/>
    <n v="4"/>
    <n v="25"/>
    <n v="29"/>
    <n v="149"/>
    <n v="0"/>
    <m/>
    <s v="hylanbo01"/>
  </r>
  <r>
    <n v="389"/>
    <x v="388"/>
    <n v="24"/>
    <s v="LAC"/>
    <s v="PG"/>
    <n v="20"/>
    <n v="0"/>
    <n v="222"/>
    <n v="45"/>
    <n v="115"/>
    <n v="0.39100000000000001"/>
    <n v="31"/>
    <n v="80"/>
    <n v="0.38800000000000001"/>
    <n v="14"/>
    <n v="35"/>
    <n v="0.4"/>
    <n v="0.52600000000000002"/>
    <n v="23"/>
    <n v="26"/>
    <n v="0.88500000000000001"/>
    <n v="5"/>
    <n v="19"/>
    <n v="24"/>
    <n v="28"/>
    <n v="18"/>
    <n v="4"/>
    <n v="24"/>
    <n v="26"/>
    <n v="144"/>
    <n v="0"/>
    <m/>
    <s v="hylanbo01"/>
  </r>
  <r>
    <n v="389"/>
    <x v="388"/>
    <n v="24"/>
    <s v="MIN"/>
    <s v="PG"/>
    <n v="4"/>
    <n v="0"/>
    <n v="17"/>
    <n v="2"/>
    <n v="3"/>
    <n v="0.66700000000000004"/>
    <n v="1"/>
    <n v="2"/>
    <n v="0.5"/>
    <n v="1"/>
    <n v="1"/>
    <n v="1"/>
    <n v="0.83299999999999996"/>
    <n v="0"/>
    <n v="0"/>
    <m/>
    <n v="0"/>
    <n v="1"/>
    <n v="1"/>
    <n v="4"/>
    <n v="0"/>
    <n v="0"/>
    <n v="1"/>
    <n v="3"/>
    <n v="5"/>
    <n v="0"/>
    <m/>
    <s v="hylanbo01"/>
  </r>
  <r>
    <n v="390"/>
    <x v="389"/>
    <n v="21"/>
    <s v="ATL"/>
    <s v="SF"/>
    <n v="35"/>
    <n v="4"/>
    <n v="375"/>
    <n v="60"/>
    <n v="113"/>
    <n v="0.53100000000000003"/>
    <n v="7"/>
    <n v="27"/>
    <n v="0.25900000000000001"/>
    <n v="53"/>
    <n v="86"/>
    <n v="0.61599999999999999"/>
    <n v="0.56200000000000006"/>
    <n v="21"/>
    <n v="33"/>
    <n v="0.63600000000000001"/>
    <n v="35"/>
    <n v="50"/>
    <n v="85"/>
    <n v="19"/>
    <n v="9"/>
    <n v="16"/>
    <n v="5"/>
    <n v="47"/>
    <n v="148"/>
    <n v="0"/>
    <m/>
    <s v="barlodo01"/>
  </r>
  <r>
    <n v="391"/>
    <x v="390"/>
    <n v="33"/>
    <s v="SAC"/>
    <s v="SF"/>
    <n v="42"/>
    <n v="3"/>
    <n v="342"/>
    <n v="50"/>
    <n v="117"/>
    <n v="0.42699999999999999"/>
    <n v="44"/>
    <n v="101"/>
    <n v="0.436"/>
    <n v="6"/>
    <n v="16"/>
    <n v="0.375"/>
    <n v="0.61499999999999999"/>
    <n v="3"/>
    <n v="5"/>
    <n v="0.6"/>
    <n v="3"/>
    <n v="19"/>
    <n v="22"/>
    <n v="7"/>
    <n v="4"/>
    <n v="2"/>
    <n v="6"/>
    <n v="30"/>
    <n v="147"/>
    <n v="0"/>
    <m/>
    <s v="mcderdo01"/>
  </r>
  <r>
    <n v="392"/>
    <x v="391"/>
    <n v="25"/>
    <s v="LAL"/>
    <s v="PF"/>
    <n v="36"/>
    <n v="2"/>
    <n v="581"/>
    <n v="59"/>
    <n v="121"/>
    <n v="0.48799999999999999"/>
    <n v="9"/>
    <n v="32"/>
    <n v="0.28100000000000003"/>
    <n v="50"/>
    <n v="89"/>
    <n v="0.56200000000000006"/>
    <n v="0.52500000000000002"/>
    <n v="20"/>
    <n v="36"/>
    <n v="0.55600000000000005"/>
    <n v="68"/>
    <n v="114"/>
    <n v="182"/>
    <n v="41"/>
    <n v="35"/>
    <n v="10"/>
    <n v="29"/>
    <n v="67"/>
    <n v="147"/>
    <n v="0"/>
    <m/>
    <s v="vandeja01"/>
  </r>
  <r>
    <n v="393"/>
    <x v="392"/>
    <n v="30"/>
    <s v="ORL"/>
    <s v="SG"/>
    <n v="48"/>
    <n v="3"/>
    <n v="711"/>
    <n v="51"/>
    <n v="133"/>
    <n v="0.38300000000000001"/>
    <n v="36"/>
    <n v="101"/>
    <n v="0.35599999999999998"/>
    <n v="15"/>
    <n v="32"/>
    <n v="0.46899999999999997"/>
    <n v="0.51900000000000002"/>
    <n v="7"/>
    <n v="12"/>
    <n v="0.58299999999999996"/>
    <n v="20"/>
    <n v="44"/>
    <n v="64"/>
    <n v="30"/>
    <n v="26"/>
    <n v="12"/>
    <n v="17"/>
    <n v="45"/>
    <n v="145"/>
    <n v="0"/>
    <m/>
    <s v="harriga01"/>
  </r>
  <r>
    <n v="394"/>
    <x v="393"/>
    <n v="32"/>
    <s v="SAS"/>
    <s v="C"/>
    <n v="28"/>
    <n v="26"/>
    <n v="528"/>
    <n v="67"/>
    <n v="114"/>
    <n v="0.58799999999999997"/>
    <n v="0"/>
    <n v="0"/>
    <m/>
    <n v="67"/>
    <n v="114"/>
    <n v="0.58799999999999997"/>
    <n v="0.58799999999999997"/>
    <n v="10"/>
    <n v="25"/>
    <n v="0.4"/>
    <n v="43"/>
    <n v="115"/>
    <n v="158"/>
    <n v="31"/>
    <n v="16"/>
    <n v="23"/>
    <n v="27"/>
    <n v="52"/>
    <n v="144"/>
    <n v="0"/>
    <m/>
    <s v="biyombi01"/>
  </r>
  <r>
    <n v="395"/>
    <x v="394"/>
    <n v="24"/>
    <s v="NOP"/>
    <s v="SF"/>
    <n v="14"/>
    <n v="6"/>
    <n v="332"/>
    <n v="53"/>
    <n v="109"/>
    <n v="0.48599999999999999"/>
    <n v="14"/>
    <n v="43"/>
    <n v="0.32600000000000001"/>
    <n v="39"/>
    <n v="66"/>
    <n v="0.59099999999999997"/>
    <n v="0.55000000000000004"/>
    <n v="22"/>
    <n v="30"/>
    <n v="0.73299999999999998"/>
    <n v="12"/>
    <n v="46"/>
    <n v="58"/>
    <n v="13"/>
    <n v="10"/>
    <n v="10"/>
    <n v="12"/>
    <n v="30"/>
    <n v="142"/>
    <n v="0"/>
    <m/>
    <s v="brookke02"/>
  </r>
  <r>
    <n v="396"/>
    <x v="395"/>
    <n v="21"/>
    <s v="OKC"/>
    <s v="C"/>
    <n v="37"/>
    <n v="1"/>
    <n v="405"/>
    <n v="54"/>
    <n v="125"/>
    <n v="0.432"/>
    <n v="23"/>
    <n v="71"/>
    <n v="0.32400000000000001"/>
    <n v="31"/>
    <n v="54"/>
    <n v="0.57399999999999995"/>
    <n v="0.52400000000000002"/>
    <n v="11"/>
    <n v="16"/>
    <n v="0.68799999999999994"/>
    <n v="18"/>
    <n v="63"/>
    <n v="81"/>
    <n v="31"/>
    <n v="17"/>
    <n v="7"/>
    <n v="18"/>
    <n v="33"/>
    <n v="142"/>
    <n v="0"/>
    <m/>
    <s v="diengou01"/>
  </r>
  <r>
    <n v="397"/>
    <x v="396"/>
    <n v="22"/>
    <s v="SAC"/>
    <s v="PG"/>
    <n v="36"/>
    <n v="0"/>
    <n v="396"/>
    <n v="47"/>
    <n v="127"/>
    <n v="0.37"/>
    <n v="18"/>
    <n v="61"/>
    <n v="0.29499999999999998"/>
    <n v="29"/>
    <n v="66"/>
    <n v="0.439"/>
    <n v="0.441"/>
    <n v="26"/>
    <n v="44"/>
    <n v="0.59099999999999997"/>
    <n v="19"/>
    <n v="57"/>
    <n v="76"/>
    <n v="41"/>
    <n v="21"/>
    <n v="4"/>
    <n v="18"/>
    <n v="39"/>
    <n v="138"/>
    <n v="0"/>
    <m/>
    <s v="cartede02"/>
  </r>
  <r>
    <n v="398"/>
    <x v="397"/>
    <n v="26"/>
    <s v="MIN"/>
    <s v="C"/>
    <n v="39"/>
    <n v="0"/>
    <n v="219"/>
    <n v="52"/>
    <n v="105"/>
    <n v="0.495"/>
    <n v="10"/>
    <n v="36"/>
    <n v="0.27800000000000002"/>
    <n v="42"/>
    <n v="69"/>
    <n v="0.60899999999999999"/>
    <n v="0.54300000000000004"/>
    <n v="24"/>
    <n v="35"/>
    <n v="0.68600000000000005"/>
    <n v="31"/>
    <n v="23"/>
    <n v="54"/>
    <n v="11"/>
    <n v="6"/>
    <n v="3"/>
    <n v="12"/>
    <n v="29"/>
    <n v="138"/>
    <n v="0"/>
    <m/>
    <s v="garzalu01"/>
  </r>
  <r>
    <n v="399"/>
    <x v="398"/>
    <n v="38"/>
    <s v="PHI"/>
    <s v="PG"/>
    <n v="35"/>
    <n v="12"/>
    <n v="659"/>
    <n v="41"/>
    <n v="117"/>
    <n v="0.35"/>
    <n v="29"/>
    <n v="88"/>
    <n v="0.33"/>
    <n v="12"/>
    <n v="29"/>
    <n v="0.41399999999999998"/>
    <n v="0.47399999999999998"/>
    <n v="27"/>
    <n v="33"/>
    <n v="0.81799999999999995"/>
    <n v="11"/>
    <n v="56"/>
    <n v="67"/>
    <n v="96"/>
    <n v="33"/>
    <n v="11"/>
    <n v="21"/>
    <n v="62"/>
    <n v="138"/>
    <n v="0"/>
    <m/>
    <s v="lowryky01"/>
  </r>
  <r>
    <n v="400"/>
    <x v="399"/>
    <n v="24"/>
    <s v="MIN"/>
    <s v="SG"/>
    <n v="32"/>
    <n v="1"/>
    <n v="339"/>
    <n v="55"/>
    <n v="114"/>
    <n v="0.48199999999999998"/>
    <n v="11"/>
    <n v="31"/>
    <n v="0.35499999999999998"/>
    <n v="44"/>
    <n v="83"/>
    <n v="0.53"/>
    <n v="0.53100000000000003"/>
    <n v="17"/>
    <n v="21"/>
    <n v="0.81"/>
    <n v="10"/>
    <n v="37"/>
    <n v="47"/>
    <n v="32"/>
    <n v="7"/>
    <n v="5"/>
    <n v="15"/>
    <n v="27"/>
    <n v="138"/>
    <n v="0"/>
    <m/>
    <s v="shannte01"/>
  </r>
  <r>
    <n v="401"/>
    <x v="400"/>
    <n v="26"/>
    <s v="2TM"/>
    <s v="C"/>
    <n v="32"/>
    <n v="2"/>
    <n v="413"/>
    <n v="52"/>
    <n v="112"/>
    <n v="0.46400000000000002"/>
    <n v="15"/>
    <n v="54"/>
    <n v="0.27800000000000002"/>
    <n v="37"/>
    <n v="58"/>
    <n v="0.63800000000000001"/>
    <n v="0.53100000000000003"/>
    <n v="19"/>
    <n v="27"/>
    <n v="0.70399999999999996"/>
    <n v="32"/>
    <n v="113"/>
    <n v="145"/>
    <n v="18"/>
    <n v="9"/>
    <n v="31"/>
    <n v="20"/>
    <n v="56"/>
    <n v="138"/>
    <n v="0"/>
    <m/>
    <s v="bambamo01"/>
  </r>
  <r>
    <n v="401"/>
    <x v="400"/>
    <n v="26"/>
    <s v="LAC"/>
    <s v="C"/>
    <n v="28"/>
    <n v="2"/>
    <n v="352"/>
    <n v="48"/>
    <n v="103"/>
    <n v="0.46600000000000003"/>
    <n v="15"/>
    <n v="50"/>
    <n v="0.3"/>
    <n v="33"/>
    <n v="53"/>
    <n v="0.623"/>
    <n v="0.53900000000000003"/>
    <n v="17"/>
    <n v="25"/>
    <n v="0.68"/>
    <n v="26"/>
    <n v="94"/>
    <n v="120"/>
    <n v="16"/>
    <n v="9"/>
    <n v="28"/>
    <n v="19"/>
    <n v="49"/>
    <n v="128"/>
    <n v="0"/>
    <m/>
    <s v="bambamo01"/>
  </r>
  <r>
    <n v="401"/>
    <x v="400"/>
    <n v="26"/>
    <s v="NOP"/>
    <s v="C"/>
    <n v="4"/>
    <n v="0"/>
    <n v="61"/>
    <n v="4"/>
    <n v="9"/>
    <n v="0.44400000000000001"/>
    <n v="0"/>
    <n v="4"/>
    <n v="0"/>
    <n v="4"/>
    <n v="5"/>
    <n v="0.8"/>
    <n v="0.44400000000000001"/>
    <n v="2"/>
    <n v="2"/>
    <n v="1"/>
    <n v="6"/>
    <n v="19"/>
    <n v="25"/>
    <n v="2"/>
    <n v="0"/>
    <n v="3"/>
    <n v="1"/>
    <n v="7"/>
    <n v="10"/>
    <n v="0"/>
    <m/>
    <s v="bambamo01"/>
  </r>
  <r>
    <n v="402"/>
    <x v="401"/>
    <n v="34"/>
    <s v="PHI"/>
    <s v="PG"/>
    <n v="31"/>
    <n v="1"/>
    <n v="384"/>
    <n v="52"/>
    <n v="133"/>
    <n v="0.39100000000000001"/>
    <n v="25"/>
    <n v="74"/>
    <n v="0.33800000000000002"/>
    <n v="27"/>
    <n v="59"/>
    <n v="0.45800000000000002"/>
    <n v="0.48499999999999999"/>
    <n v="7"/>
    <n v="9"/>
    <n v="0.77800000000000002"/>
    <n v="8"/>
    <n v="34"/>
    <n v="42"/>
    <n v="45"/>
    <n v="16"/>
    <n v="3"/>
    <n v="17"/>
    <n v="34"/>
    <n v="136"/>
    <n v="0"/>
    <m/>
    <s v="jacksre01"/>
  </r>
  <r>
    <n v="403"/>
    <x v="402"/>
    <n v="25"/>
    <s v="2TM"/>
    <s v="PF"/>
    <n v="31"/>
    <n v="2"/>
    <n v="265"/>
    <n v="55"/>
    <n v="106"/>
    <n v="0.51900000000000002"/>
    <n v="3"/>
    <n v="19"/>
    <n v="0.158"/>
    <n v="52"/>
    <n v="87"/>
    <n v="0.59799999999999998"/>
    <n v="0.53300000000000003"/>
    <n v="23"/>
    <n v="35"/>
    <n v="0.65700000000000003"/>
    <n v="38"/>
    <n v="46"/>
    <n v="84"/>
    <n v="11"/>
    <n v="9"/>
    <n v="8"/>
    <n v="12"/>
    <n v="18"/>
    <n v="136"/>
    <n v="0"/>
    <m/>
    <s v="baglema01"/>
  </r>
  <r>
    <n v="403"/>
    <x v="402"/>
    <n v="25"/>
    <s v="WAS"/>
    <s v="C"/>
    <n v="19"/>
    <n v="1"/>
    <n v="166"/>
    <n v="38"/>
    <n v="71"/>
    <n v="0.53500000000000003"/>
    <n v="2"/>
    <n v="10"/>
    <n v="0.2"/>
    <n v="36"/>
    <n v="61"/>
    <n v="0.59"/>
    <n v="0.54900000000000004"/>
    <n v="15"/>
    <n v="23"/>
    <n v="0.65200000000000002"/>
    <n v="27"/>
    <n v="29"/>
    <n v="56"/>
    <n v="7"/>
    <n v="7"/>
    <n v="5"/>
    <n v="11"/>
    <n v="12"/>
    <n v="93"/>
    <n v="0"/>
    <m/>
    <s v="baglema01"/>
  </r>
  <r>
    <n v="403"/>
    <x v="402"/>
    <n v="25"/>
    <s v="MEM"/>
    <s v="PF"/>
    <n v="12"/>
    <n v="1"/>
    <n v="99"/>
    <n v="17"/>
    <n v="35"/>
    <n v="0.48599999999999999"/>
    <n v="1"/>
    <n v="9"/>
    <n v="0.111"/>
    <n v="16"/>
    <n v="26"/>
    <n v="0.61499999999999999"/>
    <n v="0.5"/>
    <n v="8"/>
    <n v="12"/>
    <n v="0.66700000000000004"/>
    <n v="11"/>
    <n v="17"/>
    <n v="28"/>
    <n v="4"/>
    <n v="2"/>
    <n v="3"/>
    <n v="1"/>
    <n v="6"/>
    <n v="43"/>
    <n v="0"/>
    <m/>
    <s v="baglema01"/>
  </r>
  <r>
    <n v="404"/>
    <x v="403"/>
    <n v="23"/>
    <s v="OKC"/>
    <s v="SF"/>
    <n v="54"/>
    <n v="3"/>
    <n v="551"/>
    <n v="51"/>
    <n v="133"/>
    <n v="0.38300000000000001"/>
    <n v="16"/>
    <n v="63"/>
    <n v="0.254"/>
    <n v="35"/>
    <n v="70"/>
    <n v="0.5"/>
    <n v="0.44400000000000001"/>
    <n v="17"/>
    <n v="28"/>
    <n v="0.60699999999999998"/>
    <n v="30"/>
    <n v="91"/>
    <n v="121"/>
    <n v="58"/>
    <n v="16"/>
    <n v="4"/>
    <n v="28"/>
    <n v="54"/>
    <n v="135"/>
    <n v="0"/>
    <m/>
    <s v="jonesdi01"/>
  </r>
  <r>
    <n v="405"/>
    <x v="404"/>
    <n v="24"/>
    <s v="SAC"/>
    <s v="PF"/>
    <n v="40"/>
    <n v="0"/>
    <n v="304"/>
    <n v="54"/>
    <n v="83"/>
    <n v="0.65100000000000002"/>
    <n v="3"/>
    <n v="8"/>
    <n v="0.375"/>
    <n v="51"/>
    <n v="75"/>
    <n v="0.68"/>
    <n v="0.66900000000000004"/>
    <n v="23"/>
    <n v="36"/>
    <n v="0.63900000000000001"/>
    <n v="22"/>
    <n v="35"/>
    <n v="57"/>
    <n v="12"/>
    <n v="5"/>
    <n v="10"/>
    <n v="16"/>
    <n v="30"/>
    <n v="134"/>
    <n v="0"/>
    <m/>
    <s v="jonesis01"/>
  </r>
  <r>
    <n v="406"/>
    <x v="405"/>
    <n v="24"/>
    <s v="DEN"/>
    <s v="PF"/>
    <n v="51"/>
    <n v="2"/>
    <n v="400"/>
    <n v="45"/>
    <n v="120"/>
    <n v="0.375"/>
    <n v="23"/>
    <n v="74"/>
    <n v="0.311"/>
    <n v="22"/>
    <n v="46"/>
    <n v="0.47799999999999998"/>
    <n v="0.47099999999999997"/>
    <n v="21"/>
    <n v="28"/>
    <n v="0.75"/>
    <n v="25"/>
    <n v="53"/>
    <n v="78"/>
    <n v="20"/>
    <n v="10"/>
    <n v="6"/>
    <n v="14"/>
    <n v="44"/>
    <n v="134"/>
    <n v="0"/>
    <m/>
    <s v="tysonhu01"/>
  </r>
  <r>
    <n v="407"/>
    <x v="406"/>
    <n v="32"/>
    <s v="WAS"/>
    <s v="PF"/>
    <n v="51"/>
    <n v="0"/>
    <n v="397"/>
    <n v="43"/>
    <n v="88"/>
    <n v="0.48899999999999999"/>
    <n v="10"/>
    <n v="31"/>
    <n v="0.32300000000000001"/>
    <n v="33"/>
    <n v="57"/>
    <n v="0.57899999999999996"/>
    <n v="0.54500000000000004"/>
    <n v="33"/>
    <n v="50"/>
    <n v="0.66"/>
    <n v="18"/>
    <n v="48"/>
    <n v="66"/>
    <n v="16"/>
    <n v="9"/>
    <n v="2"/>
    <n v="10"/>
    <n v="30"/>
    <n v="129"/>
    <n v="0"/>
    <m/>
    <s v="gillan01"/>
  </r>
  <r>
    <n v="408"/>
    <x v="407"/>
    <n v="32"/>
    <s v="2TM"/>
    <s v="PG"/>
    <n v="40"/>
    <n v="7"/>
    <n v="635"/>
    <n v="45"/>
    <n v="131"/>
    <n v="0.34399999999999997"/>
    <n v="20"/>
    <n v="73"/>
    <n v="0.27400000000000002"/>
    <n v="25"/>
    <n v="58"/>
    <n v="0.43099999999999999"/>
    <n v="0.42"/>
    <n v="15"/>
    <n v="25"/>
    <n v="0.6"/>
    <n v="27"/>
    <n v="39"/>
    <n v="66"/>
    <n v="77"/>
    <n v="35"/>
    <n v="12"/>
    <n v="22"/>
    <n v="25"/>
    <n v="125"/>
    <n v="0"/>
    <m/>
    <s v="wrighde01"/>
  </r>
  <r>
    <n v="408"/>
    <x v="407"/>
    <n v="32"/>
    <s v="MIL"/>
    <s v="PG"/>
    <n v="26"/>
    <n v="2"/>
    <n v="405"/>
    <n v="22"/>
    <n v="82"/>
    <n v="0.26800000000000002"/>
    <n v="12"/>
    <n v="49"/>
    <n v="0.245"/>
    <n v="10"/>
    <n v="33"/>
    <n v="0.30299999999999999"/>
    <n v="0.34100000000000003"/>
    <n v="9"/>
    <n v="16"/>
    <n v="0.56299999999999994"/>
    <n v="15"/>
    <n v="31"/>
    <n v="46"/>
    <n v="48"/>
    <n v="23"/>
    <n v="9"/>
    <n v="14"/>
    <n v="17"/>
    <n v="65"/>
    <n v="0"/>
    <m/>
    <s v="wrighde01"/>
  </r>
  <r>
    <n v="408"/>
    <x v="407"/>
    <n v="32"/>
    <s v="NYK"/>
    <s v="PG"/>
    <n v="14"/>
    <n v="5"/>
    <n v="230"/>
    <n v="23"/>
    <n v="49"/>
    <n v="0.46899999999999997"/>
    <n v="8"/>
    <n v="24"/>
    <n v="0.33300000000000002"/>
    <n v="15"/>
    <n v="25"/>
    <n v="0.6"/>
    <n v="0.55100000000000005"/>
    <n v="6"/>
    <n v="9"/>
    <n v="0.66700000000000004"/>
    <n v="12"/>
    <n v="8"/>
    <n v="20"/>
    <n v="29"/>
    <n v="12"/>
    <n v="3"/>
    <n v="8"/>
    <n v="8"/>
    <n v="60"/>
    <n v="0"/>
    <m/>
    <s v="wrighde01"/>
  </r>
  <r>
    <n v="409"/>
    <x v="408"/>
    <n v="24"/>
    <s v="3TM"/>
    <s v="C"/>
    <n v="26"/>
    <n v="4"/>
    <n v="432"/>
    <n v="46"/>
    <n v="98"/>
    <n v="0.46899999999999997"/>
    <n v="2"/>
    <n v="16"/>
    <n v="0.125"/>
    <n v="44"/>
    <n v="82"/>
    <n v="0.53700000000000003"/>
    <n v="0.48"/>
    <n v="29"/>
    <n v="38"/>
    <n v="0.76300000000000001"/>
    <n v="53"/>
    <n v="69"/>
    <n v="122"/>
    <n v="28"/>
    <n v="8"/>
    <n v="10"/>
    <n v="23"/>
    <n v="51"/>
    <n v="123"/>
    <n v="0"/>
    <m/>
    <s v="castlco01"/>
  </r>
  <r>
    <n v="409"/>
    <x v="408"/>
    <n v="24"/>
    <s v="MEM"/>
    <s v="C"/>
    <n v="10"/>
    <n v="0"/>
    <n v="46"/>
    <n v="2"/>
    <n v="10"/>
    <n v="0.2"/>
    <n v="0"/>
    <n v="4"/>
    <n v="0"/>
    <n v="2"/>
    <n v="6"/>
    <n v="0.33300000000000002"/>
    <n v="0.2"/>
    <n v="10"/>
    <n v="11"/>
    <n v="0.90900000000000003"/>
    <n v="3"/>
    <n v="6"/>
    <n v="9"/>
    <n v="0"/>
    <n v="1"/>
    <n v="1"/>
    <n v="1"/>
    <n v="6"/>
    <n v="14"/>
    <n v="0"/>
    <m/>
    <s v="castlco01"/>
  </r>
  <r>
    <n v="409"/>
    <x v="408"/>
    <n v="24"/>
    <s v="TOR"/>
    <s v="C"/>
    <n v="11"/>
    <n v="4"/>
    <n v="288"/>
    <n v="32"/>
    <n v="64"/>
    <n v="0.5"/>
    <n v="2"/>
    <n v="8"/>
    <n v="0.25"/>
    <n v="30"/>
    <n v="56"/>
    <n v="0.53600000000000003"/>
    <n v="0.51600000000000001"/>
    <n v="13"/>
    <n v="18"/>
    <n v="0.72199999999999998"/>
    <n v="34"/>
    <n v="42"/>
    <n v="76"/>
    <n v="18"/>
    <n v="6"/>
    <n v="8"/>
    <n v="21"/>
    <n v="32"/>
    <n v="79"/>
    <n v="0"/>
    <m/>
    <s v="castlco01"/>
  </r>
  <r>
    <n v="409"/>
    <x v="408"/>
    <n v="24"/>
    <s v="PHI"/>
    <s v="C"/>
    <n v="5"/>
    <n v="0"/>
    <n v="98"/>
    <n v="12"/>
    <n v="24"/>
    <n v="0.5"/>
    <n v="0"/>
    <n v="4"/>
    <n v="0"/>
    <n v="12"/>
    <n v="20"/>
    <n v="0.6"/>
    <n v="0.5"/>
    <n v="6"/>
    <n v="9"/>
    <n v="0.66700000000000004"/>
    <n v="16"/>
    <n v="21"/>
    <n v="37"/>
    <n v="10"/>
    <n v="1"/>
    <n v="1"/>
    <n v="1"/>
    <n v="13"/>
    <n v="30"/>
    <n v="0"/>
    <m/>
    <s v="castlco01"/>
  </r>
  <r>
    <n v="410"/>
    <x v="409"/>
    <n v="25"/>
    <s v="OKC"/>
    <s v="C"/>
    <n v="32"/>
    <n v="0"/>
    <n v="246"/>
    <n v="43"/>
    <n v="97"/>
    <n v="0.443"/>
    <n v="22"/>
    <n v="66"/>
    <n v="0.33300000000000002"/>
    <n v="21"/>
    <n v="31"/>
    <n v="0.67700000000000005"/>
    <n v="0.55700000000000005"/>
    <n v="14"/>
    <n v="18"/>
    <n v="0.77800000000000002"/>
    <n v="17"/>
    <n v="37"/>
    <n v="54"/>
    <n v="14"/>
    <n v="5"/>
    <n v="21"/>
    <n v="7"/>
    <n v="22"/>
    <n v="122"/>
    <n v="0"/>
    <m/>
    <s v="carlsbr01"/>
  </r>
  <r>
    <n v="411"/>
    <x v="410"/>
    <n v="36"/>
    <s v="MIA"/>
    <s v="PF"/>
    <n v="23"/>
    <n v="9"/>
    <n v="251"/>
    <n v="41"/>
    <n v="115"/>
    <n v="0.35699999999999998"/>
    <n v="24"/>
    <n v="67"/>
    <n v="0.35799999999999998"/>
    <n v="17"/>
    <n v="48"/>
    <n v="0.35399999999999998"/>
    <n v="0.46100000000000002"/>
    <n v="16"/>
    <n v="23"/>
    <n v="0.69599999999999995"/>
    <n v="22"/>
    <n v="72"/>
    <n v="94"/>
    <n v="22"/>
    <n v="15"/>
    <n v="4"/>
    <n v="14"/>
    <n v="21"/>
    <n v="122"/>
    <n v="0"/>
    <m/>
    <s v="loveke01"/>
  </r>
  <r>
    <n v="412"/>
    <x v="411"/>
    <n v="24"/>
    <s v="CHO"/>
    <s v="SG"/>
    <n v="20"/>
    <n v="0"/>
    <n v="265"/>
    <n v="41"/>
    <n v="105"/>
    <n v="0.39"/>
    <n v="13"/>
    <n v="33"/>
    <n v="0.39400000000000002"/>
    <n v="28"/>
    <n v="72"/>
    <n v="0.38900000000000001"/>
    <n v="0.45200000000000001"/>
    <n v="25"/>
    <n v="34"/>
    <n v="0.73499999999999999"/>
    <n v="14"/>
    <n v="18"/>
    <n v="32"/>
    <n v="28"/>
    <n v="11"/>
    <n v="0"/>
    <n v="18"/>
    <n v="21"/>
    <n v="120"/>
    <n v="0"/>
    <m/>
    <s v="wongis01"/>
  </r>
  <r>
    <n v="413"/>
    <x v="412"/>
    <n v="22"/>
    <s v="MIN"/>
    <s v="SF"/>
    <n v="46"/>
    <n v="0"/>
    <n v="276"/>
    <n v="44"/>
    <n v="90"/>
    <n v="0.48899999999999999"/>
    <n v="14"/>
    <n v="43"/>
    <n v="0.32600000000000001"/>
    <n v="30"/>
    <n v="47"/>
    <n v="0.63800000000000001"/>
    <n v="0.56699999999999995"/>
    <n v="17"/>
    <n v="19"/>
    <n v="0.89500000000000002"/>
    <n v="12"/>
    <n v="35"/>
    <n v="47"/>
    <n v="18"/>
    <n v="15"/>
    <n v="12"/>
    <n v="11"/>
    <n v="34"/>
    <n v="119"/>
    <n v="0"/>
    <m/>
    <s v="minotjo01"/>
  </r>
  <r>
    <n v="414"/>
    <x v="413"/>
    <n v="25"/>
    <s v="2TM"/>
    <s v="SG"/>
    <n v="14"/>
    <n v="2"/>
    <n v="227"/>
    <n v="42"/>
    <n v="87"/>
    <n v="0.48299999999999998"/>
    <n v="12"/>
    <n v="39"/>
    <n v="0.308"/>
    <n v="30"/>
    <n v="48"/>
    <n v="0.625"/>
    <n v="0.55200000000000005"/>
    <n v="22"/>
    <n v="25"/>
    <n v="0.88"/>
    <n v="14"/>
    <n v="28"/>
    <n v="42"/>
    <n v="16"/>
    <n v="10"/>
    <n v="2"/>
    <n v="9"/>
    <n v="20"/>
    <n v="118"/>
    <n v="0"/>
    <m/>
    <s v="rhodeja01"/>
  </r>
  <r>
    <n v="414"/>
    <x v="413"/>
    <n v="25"/>
    <s v="CHO"/>
    <s v="SG"/>
    <n v="4"/>
    <n v="0"/>
    <n v="12"/>
    <n v="2"/>
    <n v="8"/>
    <n v="0.25"/>
    <n v="0"/>
    <n v="2"/>
    <n v="0"/>
    <n v="2"/>
    <n v="6"/>
    <n v="0.33300000000000002"/>
    <n v="0.25"/>
    <n v="0"/>
    <n v="0"/>
    <m/>
    <n v="2"/>
    <n v="2"/>
    <n v="4"/>
    <n v="2"/>
    <n v="1"/>
    <n v="0"/>
    <n v="1"/>
    <n v="1"/>
    <n v="4"/>
    <n v="0"/>
    <m/>
    <s v="rhodeja01"/>
  </r>
  <r>
    <n v="414"/>
    <x v="413"/>
    <n v="25"/>
    <s v="TOR"/>
    <s v="SG"/>
    <n v="10"/>
    <n v="2"/>
    <n v="215"/>
    <n v="40"/>
    <n v="79"/>
    <n v="0.50600000000000001"/>
    <n v="12"/>
    <n v="37"/>
    <n v="0.32400000000000001"/>
    <n v="28"/>
    <n v="42"/>
    <n v="0.66700000000000004"/>
    <n v="0.58199999999999996"/>
    <n v="22"/>
    <n v="25"/>
    <n v="0.88"/>
    <n v="12"/>
    <n v="26"/>
    <n v="38"/>
    <n v="14"/>
    <n v="9"/>
    <n v="2"/>
    <n v="8"/>
    <n v="19"/>
    <n v="114"/>
    <n v="0"/>
    <m/>
    <s v="rhodeja01"/>
  </r>
  <r>
    <n v="415"/>
    <x v="414"/>
    <n v="27"/>
    <s v="POR"/>
    <s v="C"/>
    <n v="20"/>
    <n v="3"/>
    <n v="351"/>
    <n v="50"/>
    <n v="78"/>
    <n v="0.64100000000000001"/>
    <n v="1"/>
    <n v="3"/>
    <n v="0.33300000000000002"/>
    <n v="49"/>
    <n v="75"/>
    <n v="0.65300000000000002"/>
    <n v="0.64700000000000002"/>
    <n v="15"/>
    <n v="17"/>
    <n v="0.88200000000000001"/>
    <n v="35"/>
    <n v="83"/>
    <n v="118"/>
    <n v="21"/>
    <n v="13"/>
    <n v="33"/>
    <n v="17"/>
    <n v="31"/>
    <n v="116"/>
    <n v="0"/>
    <m/>
    <s v="williro04"/>
  </r>
  <r>
    <n v="416"/>
    <x v="415"/>
    <n v="22"/>
    <s v="2TM"/>
    <s v="SF"/>
    <n v="28"/>
    <n v="1"/>
    <n v="327"/>
    <n v="45"/>
    <n v="108"/>
    <n v="0.41699999999999998"/>
    <n v="19"/>
    <n v="50"/>
    <n v="0.38"/>
    <n v="26"/>
    <n v="58"/>
    <n v="0.44800000000000001"/>
    <n v="0.505"/>
    <n v="7"/>
    <n v="10"/>
    <n v="0.7"/>
    <n v="18"/>
    <n v="37"/>
    <n v="55"/>
    <n v="19"/>
    <n v="9"/>
    <n v="7"/>
    <n v="14"/>
    <n v="29"/>
    <n v="116"/>
    <n v="0"/>
    <m/>
    <s v="lewisma05"/>
  </r>
  <r>
    <n v="416"/>
    <x v="415"/>
    <n v="22"/>
    <s v="LAL"/>
    <s v="SF"/>
    <n v="7"/>
    <n v="0"/>
    <n v="29"/>
    <n v="2"/>
    <n v="6"/>
    <n v="0.33300000000000002"/>
    <n v="0"/>
    <n v="0"/>
    <m/>
    <n v="2"/>
    <n v="6"/>
    <n v="0.33300000000000002"/>
    <n v="0.33300000000000002"/>
    <n v="0"/>
    <n v="0"/>
    <m/>
    <n v="2"/>
    <n v="0"/>
    <n v="2"/>
    <n v="2"/>
    <n v="1"/>
    <n v="0"/>
    <n v="2"/>
    <n v="1"/>
    <n v="4"/>
    <n v="0"/>
    <m/>
    <s v="lewisma05"/>
  </r>
  <r>
    <n v="416"/>
    <x v="415"/>
    <n v="22"/>
    <s v="BRK"/>
    <s v="SF"/>
    <n v="21"/>
    <n v="1"/>
    <n v="298"/>
    <n v="43"/>
    <n v="102"/>
    <n v="0.42199999999999999"/>
    <n v="19"/>
    <n v="50"/>
    <n v="0.38"/>
    <n v="24"/>
    <n v="52"/>
    <n v="0.46200000000000002"/>
    <n v="0.51500000000000001"/>
    <n v="7"/>
    <n v="10"/>
    <n v="0.7"/>
    <n v="16"/>
    <n v="37"/>
    <n v="53"/>
    <n v="17"/>
    <n v="8"/>
    <n v="7"/>
    <n v="12"/>
    <n v="28"/>
    <n v="112"/>
    <n v="0"/>
    <m/>
    <s v="lewisma05"/>
  </r>
  <r>
    <n v="417"/>
    <x v="416"/>
    <n v="20"/>
    <s v="BRK"/>
    <s v="SF"/>
    <n v="20"/>
    <n v="0"/>
    <n v="246"/>
    <n v="39"/>
    <n v="96"/>
    <n v="0.40600000000000003"/>
    <n v="33"/>
    <n v="74"/>
    <n v="0.44600000000000001"/>
    <n v="6"/>
    <n v="22"/>
    <n v="0.27300000000000002"/>
    <n v="0.57799999999999996"/>
    <n v="3"/>
    <n v="5"/>
    <n v="0.6"/>
    <n v="4"/>
    <n v="25"/>
    <n v="29"/>
    <n v="12"/>
    <n v="6"/>
    <n v="1"/>
    <n v="15"/>
    <n v="22"/>
    <n v="114"/>
    <n v="0"/>
    <m/>
    <s v="whiteda01"/>
  </r>
  <r>
    <n v="418"/>
    <x v="417"/>
    <n v="33"/>
    <s v="DAL"/>
    <s v="C"/>
    <n v="55"/>
    <n v="3"/>
    <n v="551"/>
    <n v="42"/>
    <n v="61"/>
    <n v="0.68899999999999995"/>
    <n v="2"/>
    <n v="5"/>
    <n v="0.4"/>
    <n v="40"/>
    <n v="56"/>
    <n v="0.71399999999999997"/>
    <n v="0.70499999999999996"/>
    <n v="28"/>
    <n v="43"/>
    <n v="0.65100000000000002"/>
    <n v="47"/>
    <n v="71"/>
    <n v="118"/>
    <n v="55"/>
    <n v="18"/>
    <n v="21"/>
    <n v="18"/>
    <n v="75"/>
    <n v="114"/>
    <n v="0"/>
    <m/>
    <s v="poweldw01"/>
  </r>
  <r>
    <n v="419"/>
    <x v="418"/>
    <n v="24"/>
    <s v="BOS"/>
    <s v="SG"/>
    <n v="31"/>
    <n v="2"/>
    <n v="384"/>
    <n v="39"/>
    <n v="110"/>
    <n v="0.35499999999999998"/>
    <n v="26"/>
    <n v="82"/>
    <n v="0.317"/>
    <n v="13"/>
    <n v="28"/>
    <n v="0.46400000000000002"/>
    <n v="0.47299999999999998"/>
    <n v="9"/>
    <n v="12"/>
    <n v="0.75"/>
    <n v="19"/>
    <n v="46"/>
    <n v="65"/>
    <n v="33"/>
    <n v="17"/>
    <n v="2"/>
    <n v="12"/>
    <n v="22"/>
    <n v="113"/>
    <n v="0"/>
    <m/>
    <s v="scheiba01"/>
  </r>
  <r>
    <n v="420"/>
    <x v="419"/>
    <n v="28"/>
    <s v="MEM"/>
    <s v="SG"/>
    <n v="46"/>
    <n v="4"/>
    <n v="558"/>
    <n v="41"/>
    <n v="91"/>
    <n v="0.45100000000000001"/>
    <n v="23"/>
    <n v="62"/>
    <n v="0.371"/>
    <n v="18"/>
    <n v="29"/>
    <n v="0.621"/>
    <n v="0.57699999999999996"/>
    <n v="7"/>
    <n v="8"/>
    <n v="0.875"/>
    <n v="37"/>
    <n v="114"/>
    <n v="151"/>
    <n v="42"/>
    <n v="30"/>
    <n v="14"/>
    <n v="16"/>
    <n v="32"/>
    <n v="112"/>
    <n v="0"/>
    <m/>
    <s v="konchjo01"/>
  </r>
  <r>
    <n v="421"/>
    <x v="420"/>
    <n v="27"/>
    <s v="POR"/>
    <s v="SG"/>
    <n v="15"/>
    <n v="5"/>
    <n v="312"/>
    <n v="42"/>
    <n v="88"/>
    <n v="0.47699999999999998"/>
    <n v="21"/>
    <n v="48"/>
    <n v="0.438"/>
    <n v="21"/>
    <n v="40"/>
    <n v="0.52500000000000002"/>
    <n v="0.59699999999999998"/>
    <n v="7"/>
    <n v="15"/>
    <n v="0.46700000000000003"/>
    <n v="14"/>
    <n v="38"/>
    <n v="52"/>
    <n v="28"/>
    <n v="33"/>
    <n v="9"/>
    <n v="13"/>
    <n v="14"/>
    <n v="112"/>
    <n v="0"/>
    <m/>
    <s v="thybuma01"/>
  </r>
  <r>
    <n v="422"/>
    <x v="421"/>
    <n v="36"/>
    <s v="2TM"/>
    <s v="PG"/>
    <n v="29"/>
    <n v="0"/>
    <n v="321"/>
    <n v="36"/>
    <n v="96"/>
    <n v="0.375"/>
    <n v="26"/>
    <n v="75"/>
    <n v="0.34699999999999998"/>
    <n v="10"/>
    <n v="21"/>
    <n v="0.47599999999999998"/>
    <n v="0.51"/>
    <n v="13"/>
    <n v="14"/>
    <n v="0.92900000000000005"/>
    <n v="4"/>
    <n v="18"/>
    <n v="22"/>
    <n v="26"/>
    <n v="13"/>
    <n v="3"/>
    <n v="17"/>
    <n v="24"/>
    <n v="111"/>
    <n v="0"/>
    <m/>
    <s v="millspa02"/>
  </r>
  <r>
    <n v="422"/>
    <x v="421"/>
    <n v="36"/>
    <s v="UTA"/>
    <s v="PG"/>
    <n v="17"/>
    <n v="0"/>
    <n v="260"/>
    <n v="26"/>
    <n v="76"/>
    <n v="0.34200000000000003"/>
    <n v="17"/>
    <n v="57"/>
    <n v="0.29799999999999999"/>
    <n v="9"/>
    <n v="19"/>
    <n v="0.47399999999999998"/>
    <n v="0.45400000000000001"/>
    <n v="5"/>
    <n v="5"/>
    <n v="1"/>
    <n v="3"/>
    <n v="18"/>
    <n v="21"/>
    <n v="21"/>
    <n v="12"/>
    <n v="3"/>
    <n v="16"/>
    <n v="12"/>
    <n v="74"/>
    <n v="0"/>
    <m/>
    <s v="millspa02"/>
  </r>
  <r>
    <n v="422"/>
    <x v="421"/>
    <n v="36"/>
    <s v="LAC"/>
    <s v="PG"/>
    <n v="12"/>
    <n v="0"/>
    <n v="61"/>
    <n v="10"/>
    <n v="20"/>
    <n v="0.5"/>
    <n v="9"/>
    <n v="18"/>
    <n v="0.5"/>
    <n v="1"/>
    <n v="2"/>
    <n v="0.5"/>
    <n v="0.72499999999999998"/>
    <n v="8"/>
    <n v="9"/>
    <n v="0.88900000000000001"/>
    <n v="1"/>
    <n v="0"/>
    <n v="1"/>
    <n v="5"/>
    <n v="1"/>
    <n v="0"/>
    <n v="1"/>
    <n v="12"/>
    <n v="37"/>
    <n v="0"/>
    <m/>
    <s v="millspa02"/>
  </r>
  <r>
    <n v="423"/>
    <x v="422"/>
    <n v="24"/>
    <s v="CHO"/>
    <s v="SG"/>
    <n v="15"/>
    <n v="2"/>
    <n v="370"/>
    <n v="42"/>
    <n v="130"/>
    <n v="0.32300000000000001"/>
    <n v="12"/>
    <n v="56"/>
    <n v="0.214"/>
    <n v="30"/>
    <n v="74"/>
    <n v="0.40500000000000003"/>
    <n v="0.36899999999999999"/>
    <n v="13"/>
    <n v="15"/>
    <n v="0.86699999999999999"/>
    <n v="14"/>
    <n v="36"/>
    <n v="50"/>
    <n v="56"/>
    <n v="15"/>
    <n v="2"/>
    <n v="31"/>
    <n v="22"/>
    <n v="109"/>
    <n v="0"/>
    <m/>
    <s v="baughda01"/>
  </r>
  <r>
    <n v="424"/>
    <x v="423"/>
    <n v="24"/>
    <s v="BRK"/>
    <s v="PF"/>
    <n v="9"/>
    <n v="2"/>
    <n v="254"/>
    <n v="45"/>
    <n v="102"/>
    <n v="0.441"/>
    <n v="9"/>
    <n v="35"/>
    <n v="0.25700000000000001"/>
    <n v="36"/>
    <n v="67"/>
    <n v="0.53700000000000003"/>
    <n v="0.48499999999999999"/>
    <n v="10"/>
    <n v="16"/>
    <n v="0.625"/>
    <n v="17"/>
    <n v="48"/>
    <n v="65"/>
    <n v="20"/>
    <n v="4"/>
    <n v="1"/>
    <n v="15"/>
    <n v="21"/>
    <n v="109"/>
    <n v="0"/>
    <m/>
    <s v="timmedr01"/>
  </r>
  <r>
    <n v="425"/>
    <x v="424"/>
    <n v="22"/>
    <s v="2TM"/>
    <s v="PG"/>
    <n v="43"/>
    <n v="2"/>
    <n v="365"/>
    <n v="35"/>
    <n v="90"/>
    <n v="0.38900000000000001"/>
    <n v="12"/>
    <n v="48"/>
    <n v="0.25"/>
    <n v="23"/>
    <n v="42"/>
    <n v="0.54800000000000004"/>
    <n v="0.45600000000000002"/>
    <n v="27"/>
    <n v="38"/>
    <n v="0.71099999999999997"/>
    <n v="17"/>
    <n v="41"/>
    <n v="58"/>
    <n v="33"/>
    <n v="24"/>
    <n v="4"/>
    <n v="16"/>
    <n v="42"/>
    <n v="109"/>
    <n v="0"/>
    <m/>
    <s v="sprinja01"/>
  </r>
  <r>
    <n v="425"/>
    <x v="424"/>
    <n v="22"/>
    <s v="BOS"/>
    <s v="SG"/>
    <n v="26"/>
    <n v="0"/>
    <n v="141"/>
    <n v="12"/>
    <n v="34"/>
    <n v="0.35299999999999998"/>
    <n v="6"/>
    <n v="19"/>
    <n v="0.316"/>
    <n v="6"/>
    <n v="15"/>
    <n v="0.4"/>
    <n v="0.441"/>
    <n v="15"/>
    <n v="21"/>
    <n v="0.71399999999999997"/>
    <n v="4"/>
    <n v="20"/>
    <n v="24"/>
    <n v="10"/>
    <n v="12"/>
    <n v="1"/>
    <n v="4"/>
    <n v="17"/>
    <n v="45"/>
    <n v="0"/>
    <m/>
    <s v="sprinja01"/>
  </r>
  <r>
    <n v="425"/>
    <x v="424"/>
    <n v="22"/>
    <s v="UTA"/>
    <s v="PG"/>
    <n v="17"/>
    <n v="2"/>
    <n v="224"/>
    <n v="23"/>
    <n v="56"/>
    <n v="0.41099999999999998"/>
    <n v="6"/>
    <n v="29"/>
    <n v="0.20699999999999999"/>
    <n v="17"/>
    <n v="27"/>
    <n v="0.63"/>
    <n v="0.46400000000000002"/>
    <n v="12"/>
    <n v="17"/>
    <n v="0.70599999999999996"/>
    <n v="13"/>
    <n v="21"/>
    <n v="34"/>
    <n v="23"/>
    <n v="12"/>
    <n v="3"/>
    <n v="12"/>
    <n v="25"/>
    <n v="64"/>
    <n v="0"/>
    <m/>
    <s v="sprinja01"/>
  </r>
  <r>
    <n v="426"/>
    <x v="425"/>
    <n v="34"/>
    <s v="2TM"/>
    <s v="SF"/>
    <n v="26"/>
    <n v="4"/>
    <n v="314"/>
    <n v="38"/>
    <n v="90"/>
    <n v="0.42199999999999999"/>
    <n v="24"/>
    <n v="66"/>
    <n v="0.36399999999999999"/>
    <n v="14"/>
    <n v="24"/>
    <n v="0.58299999999999996"/>
    <n v="0.55600000000000005"/>
    <n v="8"/>
    <n v="12"/>
    <n v="0.66700000000000004"/>
    <n v="27"/>
    <n v="46"/>
    <n v="73"/>
    <n v="17"/>
    <n v="8"/>
    <n v="12"/>
    <n v="8"/>
    <n v="34"/>
    <n v="108"/>
    <n v="0"/>
    <m/>
    <s v="craigto01"/>
  </r>
  <r>
    <n v="426"/>
    <x v="425"/>
    <n v="34"/>
    <s v="CHI"/>
    <s v="SF"/>
    <n v="9"/>
    <n v="1"/>
    <n v="113"/>
    <n v="22"/>
    <n v="45"/>
    <n v="0.48899999999999999"/>
    <n v="15"/>
    <n v="35"/>
    <n v="0.42899999999999999"/>
    <n v="7"/>
    <n v="10"/>
    <n v="0.7"/>
    <n v="0.65600000000000003"/>
    <n v="3"/>
    <n v="4"/>
    <n v="0.75"/>
    <n v="8"/>
    <n v="17"/>
    <n v="25"/>
    <n v="5"/>
    <n v="2"/>
    <n v="1"/>
    <n v="0"/>
    <n v="15"/>
    <n v="62"/>
    <n v="0"/>
    <m/>
    <s v="craigto01"/>
  </r>
  <r>
    <n v="426"/>
    <x v="425"/>
    <n v="34"/>
    <s v="BOS"/>
    <s v="SF"/>
    <n v="17"/>
    <n v="3"/>
    <n v="201"/>
    <n v="16"/>
    <n v="45"/>
    <n v="0.35599999999999998"/>
    <n v="9"/>
    <n v="31"/>
    <n v="0.28999999999999998"/>
    <n v="7"/>
    <n v="14"/>
    <n v="0.5"/>
    <n v="0.45600000000000002"/>
    <n v="5"/>
    <n v="8"/>
    <n v="0.625"/>
    <n v="19"/>
    <n v="29"/>
    <n v="48"/>
    <n v="12"/>
    <n v="6"/>
    <n v="11"/>
    <n v="8"/>
    <n v="19"/>
    <n v="46"/>
    <n v="0"/>
    <m/>
    <s v="craigto01"/>
  </r>
  <r>
    <n v="427"/>
    <x v="426"/>
    <n v="39"/>
    <s v="CHO"/>
    <s v="C"/>
    <n v="37"/>
    <n v="11"/>
    <n v="409"/>
    <n v="47"/>
    <n v="95"/>
    <n v="0.495"/>
    <n v="1"/>
    <n v="2"/>
    <n v="0.5"/>
    <n v="46"/>
    <n v="93"/>
    <n v="0.495"/>
    <n v="0.5"/>
    <n v="12"/>
    <n v="20"/>
    <n v="0.6"/>
    <n v="51"/>
    <n v="69"/>
    <n v="120"/>
    <n v="21"/>
    <n v="9"/>
    <n v="18"/>
    <n v="25"/>
    <n v="54"/>
    <n v="107"/>
    <n v="0"/>
    <m/>
    <s v="gibsota01"/>
  </r>
  <r>
    <n v="428"/>
    <x v="427"/>
    <n v="25"/>
    <s v="UTA"/>
    <s v="C"/>
    <n v="14"/>
    <n v="1"/>
    <n v="255"/>
    <n v="42"/>
    <n v="70"/>
    <n v="0.6"/>
    <n v="0"/>
    <n v="0"/>
    <m/>
    <n v="42"/>
    <n v="70"/>
    <n v="0.6"/>
    <n v="0.6"/>
    <n v="23"/>
    <n v="31"/>
    <n v="0.74199999999999999"/>
    <n v="46"/>
    <n v="76"/>
    <n v="122"/>
    <n v="9"/>
    <n v="13"/>
    <n v="1"/>
    <n v="10"/>
    <n v="24"/>
    <n v="107"/>
    <n v="0"/>
    <m/>
    <s v="tshieos01"/>
  </r>
  <r>
    <n v="429"/>
    <x v="428"/>
    <n v="24"/>
    <s v="MEM"/>
    <s v="SG"/>
    <n v="25"/>
    <n v="1"/>
    <n v="252"/>
    <n v="34"/>
    <n v="82"/>
    <n v="0.41499999999999998"/>
    <n v="19"/>
    <n v="52"/>
    <n v="0.36499999999999999"/>
    <n v="15"/>
    <n v="30"/>
    <n v="0.5"/>
    <n v="0.53"/>
    <n v="19"/>
    <n v="19"/>
    <n v="1"/>
    <n v="12"/>
    <n v="18"/>
    <n v="30"/>
    <n v="34"/>
    <n v="9"/>
    <n v="1"/>
    <n v="6"/>
    <n v="23"/>
    <n v="106"/>
    <n v="0"/>
    <m/>
    <s v="spencca01"/>
  </r>
  <r>
    <n v="430"/>
    <x v="429"/>
    <n v="21"/>
    <s v="2TM"/>
    <s v="SG"/>
    <n v="15"/>
    <n v="0"/>
    <n v="315"/>
    <n v="37"/>
    <n v="98"/>
    <n v="0.378"/>
    <n v="14"/>
    <n v="46"/>
    <n v="0.30399999999999999"/>
    <n v="23"/>
    <n v="52"/>
    <n v="0.442"/>
    <n v="0.44900000000000001"/>
    <n v="18"/>
    <n v="21"/>
    <n v="0.85699999999999998"/>
    <n v="3"/>
    <n v="24"/>
    <n v="27"/>
    <n v="37"/>
    <n v="5"/>
    <n v="7"/>
    <n v="18"/>
    <n v="25"/>
    <n v="106"/>
    <n v="0"/>
    <m/>
    <s v="hoodsja01"/>
  </r>
  <r>
    <n v="430"/>
    <x v="429"/>
    <n v="21"/>
    <s v="LAL"/>
    <s v="SG"/>
    <n v="2"/>
    <n v="0"/>
    <n v="14"/>
    <n v="1"/>
    <n v="1"/>
    <n v="1"/>
    <n v="0"/>
    <n v="0"/>
    <m/>
    <n v="1"/>
    <n v="1"/>
    <n v="1"/>
    <n v="1"/>
    <n v="2"/>
    <n v="2"/>
    <n v="1"/>
    <n v="1"/>
    <n v="0"/>
    <n v="1"/>
    <n v="1"/>
    <n v="0"/>
    <n v="1"/>
    <n v="1"/>
    <n v="3"/>
    <n v="4"/>
    <n v="0"/>
    <m/>
    <s v="hoodsja01"/>
  </r>
  <r>
    <n v="430"/>
    <x v="429"/>
    <n v="21"/>
    <s v="PHI"/>
    <s v="SG"/>
    <n v="13"/>
    <n v="0"/>
    <n v="301"/>
    <n v="36"/>
    <n v="97"/>
    <n v="0.371"/>
    <n v="14"/>
    <n v="46"/>
    <n v="0.30399999999999999"/>
    <n v="22"/>
    <n v="51"/>
    <n v="0.43099999999999999"/>
    <n v="0.443"/>
    <n v="16"/>
    <n v="19"/>
    <n v="0.84199999999999997"/>
    <n v="2"/>
    <n v="24"/>
    <n v="26"/>
    <n v="36"/>
    <n v="5"/>
    <n v="6"/>
    <n v="17"/>
    <n v="22"/>
    <n v="102"/>
    <n v="0"/>
    <m/>
    <s v="hoodsja01"/>
  </r>
  <r>
    <n v="431"/>
    <x v="430"/>
    <n v="25"/>
    <s v="LAL"/>
    <s v="SF"/>
    <n v="33"/>
    <n v="8"/>
    <n v="589"/>
    <n v="38"/>
    <n v="94"/>
    <n v="0.40400000000000003"/>
    <n v="13"/>
    <n v="47"/>
    <n v="0.27700000000000002"/>
    <n v="25"/>
    <n v="47"/>
    <n v="0.53200000000000003"/>
    <n v="0.47299999999999998"/>
    <n v="16"/>
    <n v="26"/>
    <n v="0.61499999999999999"/>
    <n v="17"/>
    <n v="49"/>
    <n v="66"/>
    <n v="22"/>
    <n v="33"/>
    <n v="10"/>
    <n v="12"/>
    <n v="43"/>
    <n v="105"/>
    <n v="0"/>
    <m/>
    <s v="reddica01"/>
  </r>
  <r>
    <n v="432"/>
    <x v="431"/>
    <n v="20"/>
    <s v="IND"/>
    <s v="SG"/>
    <n v="50"/>
    <n v="0"/>
    <n v="379"/>
    <n v="35"/>
    <n v="92"/>
    <n v="0.38"/>
    <n v="15"/>
    <n v="50"/>
    <n v="0.3"/>
    <n v="20"/>
    <n v="42"/>
    <n v="0.47599999999999998"/>
    <n v="0.46200000000000002"/>
    <n v="18"/>
    <n v="22"/>
    <n v="0.81799999999999995"/>
    <n v="23"/>
    <n v="48"/>
    <n v="71"/>
    <n v="19"/>
    <n v="18"/>
    <n v="11"/>
    <n v="12"/>
    <n v="41"/>
    <n v="103"/>
    <n v="0"/>
    <m/>
    <s v="furphjo01"/>
  </r>
  <r>
    <n v="433"/>
    <x v="432"/>
    <n v="33"/>
    <s v="DAL"/>
    <s v="PF"/>
    <n v="34"/>
    <n v="4"/>
    <n v="637"/>
    <n v="37"/>
    <n v="96"/>
    <n v="0.38500000000000001"/>
    <n v="13"/>
    <n v="49"/>
    <n v="0.26500000000000001"/>
    <n v="24"/>
    <n v="47"/>
    <n v="0.51100000000000001"/>
    <n v="0.45300000000000001"/>
    <n v="16"/>
    <n v="21"/>
    <n v="0.76200000000000001"/>
    <n v="25"/>
    <n v="70"/>
    <n v="95"/>
    <n v="43"/>
    <n v="9"/>
    <n v="17"/>
    <n v="23"/>
    <n v="66"/>
    <n v="103"/>
    <n v="0"/>
    <m/>
    <s v="klebima01"/>
  </r>
  <r>
    <n v="434"/>
    <x v="433"/>
    <n v="28"/>
    <s v="GSW"/>
    <s v="PG"/>
    <n v="39"/>
    <n v="0"/>
    <n v="250"/>
    <n v="41"/>
    <n v="101"/>
    <n v="0.40600000000000003"/>
    <n v="5"/>
    <n v="22"/>
    <n v="0.22700000000000001"/>
    <n v="36"/>
    <n v="79"/>
    <n v="0.45600000000000002"/>
    <n v="0.43099999999999999"/>
    <n v="11"/>
    <n v="15"/>
    <n v="0.73299999999999998"/>
    <n v="15"/>
    <n v="31"/>
    <n v="46"/>
    <n v="48"/>
    <n v="14"/>
    <n v="3"/>
    <n v="18"/>
    <n v="20"/>
    <n v="98"/>
    <n v="0"/>
    <m/>
    <s v="spencpa01"/>
  </r>
  <r>
    <n v="435"/>
    <x v="434"/>
    <n v="26"/>
    <s v="2TM"/>
    <s v="C"/>
    <n v="53"/>
    <n v="5"/>
    <n v="632"/>
    <n v="45"/>
    <n v="71"/>
    <n v="0.63400000000000001"/>
    <n v="0"/>
    <n v="0"/>
    <m/>
    <n v="45"/>
    <n v="71"/>
    <n v="0.63400000000000001"/>
    <n v="0.63400000000000001"/>
    <n v="8"/>
    <n v="13"/>
    <n v="0.61499999999999999"/>
    <n v="71"/>
    <n v="126"/>
    <n v="197"/>
    <n v="33"/>
    <n v="10"/>
    <n v="19"/>
    <n v="33"/>
    <n v="65"/>
    <n v="98"/>
    <n v="0"/>
    <m/>
    <s v="simsje01"/>
  </r>
  <r>
    <n v="435"/>
    <x v="434"/>
    <n v="26"/>
    <s v="NYK"/>
    <s v="C"/>
    <n v="39"/>
    <n v="5"/>
    <n v="422"/>
    <n v="28"/>
    <n v="46"/>
    <n v="0.60899999999999999"/>
    <n v="0"/>
    <n v="0"/>
    <m/>
    <n v="28"/>
    <n v="46"/>
    <n v="0.60899999999999999"/>
    <n v="0.60899999999999999"/>
    <n v="8"/>
    <n v="13"/>
    <n v="0.61499999999999999"/>
    <n v="51"/>
    <n v="78"/>
    <n v="129"/>
    <n v="22"/>
    <n v="8"/>
    <n v="10"/>
    <n v="21"/>
    <n v="46"/>
    <n v="64"/>
    <n v="0"/>
    <m/>
    <s v="simsje01"/>
  </r>
  <r>
    <n v="435"/>
    <x v="434"/>
    <n v="26"/>
    <s v="MIL"/>
    <s v="C"/>
    <n v="14"/>
    <n v="0"/>
    <n v="210"/>
    <n v="17"/>
    <n v="25"/>
    <n v="0.68"/>
    <n v="0"/>
    <n v="0"/>
    <m/>
    <n v="17"/>
    <n v="25"/>
    <n v="0.68"/>
    <n v="0.68"/>
    <n v="0"/>
    <n v="0"/>
    <m/>
    <n v="20"/>
    <n v="48"/>
    <n v="68"/>
    <n v="11"/>
    <n v="2"/>
    <n v="9"/>
    <n v="12"/>
    <n v="19"/>
    <n v="34"/>
    <n v="0"/>
    <m/>
    <s v="simsje01"/>
  </r>
  <r>
    <n v="436"/>
    <x v="435"/>
    <n v="28"/>
    <s v="2TM"/>
    <s v="PG"/>
    <n v="46"/>
    <n v="0"/>
    <n v="314"/>
    <n v="31"/>
    <n v="72"/>
    <n v="0.43099999999999999"/>
    <n v="19"/>
    <n v="46"/>
    <n v="0.41299999999999998"/>
    <n v="12"/>
    <n v="26"/>
    <n v="0.46200000000000002"/>
    <n v="0.56299999999999994"/>
    <n v="17"/>
    <n v="22"/>
    <n v="0.77300000000000002"/>
    <n v="6"/>
    <n v="24"/>
    <n v="30"/>
    <n v="51"/>
    <n v="16"/>
    <n v="1"/>
    <n v="16"/>
    <n v="18"/>
    <n v="98"/>
    <n v="0"/>
    <m/>
    <s v="mclaujo01"/>
  </r>
  <r>
    <n v="436"/>
    <x v="435"/>
    <n v="28"/>
    <s v="SAC"/>
    <s v="PG"/>
    <n v="28"/>
    <n v="0"/>
    <n v="190"/>
    <n v="16"/>
    <n v="44"/>
    <n v="0.36399999999999999"/>
    <n v="10"/>
    <n v="26"/>
    <n v="0.38500000000000001"/>
    <n v="6"/>
    <n v="18"/>
    <n v="0.33300000000000002"/>
    <n v="0.47699999999999998"/>
    <n v="11"/>
    <n v="16"/>
    <n v="0.68799999999999994"/>
    <n v="4"/>
    <n v="17"/>
    <n v="21"/>
    <n v="24"/>
    <n v="11"/>
    <n v="0"/>
    <n v="11"/>
    <n v="13"/>
    <n v="53"/>
    <n v="0"/>
    <m/>
    <s v="mclaujo01"/>
  </r>
  <r>
    <n v="436"/>
    <x v="435"/>
    <n v="28"/>
    <s v="SAS"/>
    <s v="PG"/>
    <n v="18"/>
    <n v="0"/>
    <n v="124"/>
    <n v="15"/>
    <n v="28"/>
    <n v="0.53600000000000003"/>
    <n v="9"/>
    <n v="20"/>
    <n v="0.45"/>
    <n v="6"/>
    <n v="8"/>
    <n v="0.75"/>
    <n v="0.69599999999999995"/>
    <n v="6"/>
    <n v="6"/>
    <n v="1"/>
    <n v="2"/>
    <n v="7"/>
    <n v="9"/>
    <n v="27"/>
    <n v="5"/>
    <n v="1"/>
    <n v="5"/>
    <n v="5"/>
    <n v="45"/>
    <n v="0"/>
    <m/>
    <s v="mclaujo01"/>
  </r>
  <r>
    <n v="437"/>
    <x v="436"/>
    <n v="25"/>
    <s v="2TM"/>
    <s v="C"/>
    <n v="38"/>
    <n v="0"/>
    <n v="392"/>
    <n v="41"/>
    <n v="74"/>
    <n v="0.55400000000000005"/>
    <n v="0"/>
    <n v="0"/>
    <m/>
    <n v="41"/>
    <n v="74"/>
    <n v="0.55400000000000005"/>
    <n v="0.55400000000000005"/>
    <n v="13"/>
    <n v="33"/>
    <n v="0.39400000000000002"/>
    <n v="44"/>
    <n v="61"/>
    <n v="105"/>
    <n v="16"/>
    <n v="9"/>
    <n v="15"/>
    <n v="24"/>
    <n v="69"/>
    <n v="95"/>
    <n v="0"/>
    <m/>
    <s v="jemistr01"/>
  </r>
  <r>
    <n v="437"/>
    <x v="436"/>
    <n v="25"/>
    <s v="NOP"/>
    <s v="C"/>
    <n v="16"/>
    <n v="0"/>
    <n v="166"/>
    <n v="15"/>
    <n v="32"/>
    <n v="0.46899999999999997"/>
    <n v="0"/>
    <n v="0"/>
    <m/>
    <n v="15"/>
    <n v="32"/>
    <n v="0.46899999999999997"/>
    <n v="0.46899999999999997"/>
    <n v="8"/>
    <n v="21"/>
    <n v="0.38100000000000001"/>
    <n v="22"/>
    <n v="22"/>
    <n v="44"/>
    <n v="10"/>
    <n v="7"/>
    <n v="6"/>
    <n v="10"/>
    <n v="27"/>
    <n v="38"/>
    <n v="0"/>
    <m/>
    <s v="jemistr01"/>
  </r>
  <r>
    <n v="437"/>
    <x v="436"/>
    <n v="25"/>
    <s v="LAL"/>
    <s v="C"/>
    <n v="22"/>
    <n v="0"/>
    <n v="226"/>
    <n v="26"/>
    <n v="42"/>
    <n v="0.61899999999999999"/>
    <n v="0"/>
    <n v="0"/>
    <m/>
    <n v="26"/>
    <n v="42"/>
    <n v="0.61899999999999999"/>
    <n v="0.61899999999999999"/>
    <n v="5"/>
    <n v="12"/>
    <n v="0.41699999999999998"/>
    <n v="22"/>
    <n v="39"/>
    <n v="61"/>
    <n v="6"/>
    <n v="2"/>
    <n v="9"/>
    <n v="14"/>
    <n v="42"/>
    <n v="57"/>
    <n v="0"/>
    <m/>
    <s v="jemistr01"/>
  </r>
  <r>
    <n v="438"/>
    <x v="437"/>
    <n v="23"/>
    <s v="2TM"/>
    <s v="PG"/>
    <n v="36"/>
    <n v="4"/>
    <n v="469"/>
    <n v="35"/>
    <n v="107"/>
    <n v="0.32700000000000001"/>
    <n v="7"/>
    <n v="40"/>
    <n v="0.17499999999999999"/>
    <n v="28"/>
    <n v="67"/>
    <n v="0.41799999999999998"/>
    <n v="0.36"/>
    <n v="16"/>
    <n v="21"/>
    <n v="0.76200000000000001"/>
    <n v="13"/>
    <n v="26"/>
    <n v="39"/>
    <n v="63"/>
    <n v="33"/>
    <n v="2"/>
    <n v="21"/>
    <n v="36"/>
    <n v="93"/>
    <n v="0"/>
    <m/>
    <s v="beekmre01"/>
  </r>
  <r>
    <n v="438"/>
    <x v="437"/>
    <n v="23"/>
    <s v="GSW"/>
    <s v="PG"/>
    <n v="2"/>
    <n v="0"/>
    <n v="4"/>
    <n v="1"/>
    <n v="1"/>
    <n v="1"/>
    <n v="0"/>
    <n v="0"/>
    <m/>
    <n v="1"/>
    <n v="1"/>
    <n v="1"/>
    <n v="1"/>
    <n v="0"/>
    <n v="0"/>
    <m/>
    <n v="1"/>
    <n v="0"/>
    <n v="1"/>
    <n v="1"/>
    <n v="1"/>
    <n v="0"/>
    <n v="0"/>
    <n v="1"/>
    <n v="2"/>
    <n v="0"/>
    <m/>
    <s v="beekmre01"/>
  </r>
  <r>
    <n v="438"/>
    <x v="437"/>
    <n v="23"/>
    <s v="BRK"/>
    <s v="PG"/>
    <n v="34"/>
    <n v="4"/>
    <n v="465"/>
    <n v="34"/>
    <n v="106"/>
    <n v="0.32100000000000001"/>
    <n v="7"/>
    <n v="40"/>
    <n v="0.17499999999999999"/>
    <n v="27"/>
    <n v="66"/>
    <n v="0.40899999999999997"/>
    <n v="0.35399999999999998"/>
    <n v="16"/>
    <n v="21"/>
    <n v="0.76200000000000001"/>
    <n v="12"/>
    <n v="26"/>
    <n v="38"/>
    <n v="62"/>
    <n v="32"/>
    <n v="2"/>
    <n v="21"/>
    <n v="35"/>
    <n v="91"/>
    <n v="0"/>
    <m/>
    <s v="beekmre01"/>
  </r>
  <r>
    <n v="439"/>
    <x v="438"/>
    <n v="24"/>
    <s v="LAL"/>
    <s v="C"/>
    <n v="37"/>
    <n v="0"/>
    <n v="342"/>
    <n v="40"/>
    <n v="66"/>
    <n v="0.60599999999999998"/>
    <n v="0"/>
    <n v="4"/>
    <n v="0"/>
    <n v="40"/>
    <n v="62"/>
    <n v="0.64500000000000002"/>
    <n v="0.60599999999999998"/>
    <n v="10"/>
    <n v="14"/>
    <n v="0.71399999999999997"/>
    <n v="35"/>
    <n v="57"/>
    <n v="92"/>
    <n v="16"/>
    <n v="8"/>
    <n v="16"/>
    <n v="12"/>
    <n v="44"/>
    <n v="90"/>
    <n v="0"/>
    <m/>
    <s v="kolokch01"/>
  </r>
  <r>
    <n v="440"/>
    <x v="439"/>
    <n v="26"/>
    <s v="NYK"/>
    <s v="C"/>
    <n v="17"/>
    <n v="3"/>
    <n v="290"/>
    <n v="37"/>
    <n v="56"/>
    <n v="0.66100000000000003"/>
    <n v="0"/>
    <n v="0"/>
    <m/>
    <n v="37"/>
    <n v="56"/>
    <n v="0.66100000000000003"/>
    <n v="0.66100000000000003"/>
    <n v="13"/>
    <n v="19"/>
    <n v="0.68400000000000005"/>
    <n v="52"/>
    <n v="49"/>
    <n v="101"/>
    <n v="13"/>
    <n v="16"/>
    <n v="18"/>
    <n v="10"/>
    <n v="26"/>
    <n v="87"/>
    <n v="0"/>
    <m/>
    <s v="robinmi01"/>
  </r>
  <r>
    <n v="441"/>
    <x v="440"/>
    <n v="27"/>
    <s v="MIA"/>
    <s v="SG"/>
    <n v="14"/>
    <n v="1"/>
    <n v="268"/>
    <n v="31"/>
    <n v="61"/>
    <n v="0.50800000000000001"/>
    <n v="16"/>
    <n v="30"/>
    <n v="0.53300000000000003"/>
    <n v="15"/>
    <n v="31"/>
    <n v="0.48399999999999999"/>
    <n v="0.63900000000000001"/>
    <n v="9"/>
    <n v="12"/>
    <n v="0.75"/>
    <n v="12"/>
    <n v="24"/>
    <n v="36"/>
    <n v="23"/>
    <n v="21"/>
    <n v="6"/>
    <n v="17"/>
    <n v="30"/>
    <n v="87"/>
    <n v="0"/>
    <m/>
    <s v="smithdr01"/>
  </r>
  <r>
    <n v="442"/>
    <x v="441"/>
    <n v="24"/>
    <s v="2TM"/>
    <s v="SG"/>
    <n v="13"/>
    <n v="0"/>
    <n v="183"/>
    <n v="31"/>
    <n v="78"/>
    <n v="0.39700000000000002"/>
    <n v="13"/>
    <n v="44"/>
    <n v="0.29499999999999998"/>
    <n v="18"/>
    <n v="34"/>
    <n v="0.52900000000000003"/>
    <n v="0.48099999999999998"/>
    <n v="11"/>
    <n v="13"/>
    <n v="0.84599999999999997"/>
    <n v="4"/>
    <n v="15"/>
    <n v="19"/>
    <n v="24"/>
    <n v="3"/>
    <n v="2"/>
    <n v="14"/>
    <n v="18"/>
    <n v="86"/>
    <n v="0"/>
    <m/>
    <s v="quinole01"/>
  </r>
  <r>
    <n v="442"/>
    <x v="441"/>
    <n v="24"/>
    <s v="PHI"/>
    <s v="SG"/>
    <n v="4"/>
    <n v="0"/>
    <n v="17"/>
    <n v="4"/>
    <n v="8"/>
    <n v="0.5"/>
    <n v="0"/>
    <n v="3"/>
    <n v="0"/>
    <n v="4"/>
    <n v="5"/>
    <n v="0.8"/>
    <n v="0.5"/>
    <n v="1"/>
    <n v="1"/>
    <n v="1"/>
    <n v="3"/>
    <n v="1"/>
    <n v="4"/>
    <n v="1"/>
    <n v="0"/>
    <n v="0"/>
    <n v="4"/>
    <n v="0"/>
    <n v="9"/>
    <n v="0"/>
    <m/>
    <s v="quinole01"/>
  </r>
  <r>
    <n v="442"/>
    <x v="441"/>
    <n v="24"/>
    <s v="NOP"/>
    <s v="SG"/>
    <n v="9"/>
    <n v="0"/>
    <n v="166"/>
    <n v="27"/>
    <n v="70"/>
    <n v="0.38600000000000001"/>
    <n v="13"/>
    <n v="41"/>
    <n v="0.317"/>
    <n v="14"/>
    <n v="29"/>
    <n v="0.48299999999999998"/>
    <n v="0.47899999999999998"/>
    <n v="10"/>
    <n v="12"/>
    <n v="0.83299999999999996"/>
    <n v="1"/>
    <n v="14"/>
    <n v="15"/>
    <n v="23"/>
    <n v="3"/>
    <n v="2"/>
    <n v="10"/>
    <n v="18"/>
    <n v="77"/>
    <n v="0"/>
    <m/>
    <s v="quinole01"/>
  </r>
  <r>
    <n v="443"/>
    <x v="442"/>
    <n v="30"/>
    <s v="2TM"/>
    <s v="PG"/>
    <n v="24"/>
    <n v="9"/>
    <n v="511"/>
    <n v="40"/>
    <n v="122"/>
    <n v="0.32800000000000001"/>
    <n v="1"/>
    <n v="6"/>
    <n v="0.16700000000000001"/>
    <n v="39"/>
    <n v="116"/>
    <n v="0.33600000000000002"/>
    <n v="0.33200000000000002"/>
    <n v="4"/>
    <n v="7"/>
    <n v="0.57099999999999995"/>
    <n v="15"/>
    <n v="64"/>
    <n v="79"/>
    <n v="166"/>
    <n v="24"/>
    <n v="11"/>
    <n v="59"/>
    <n v="36"/>
    <n v="85"/>
    <n v="0"/>
    <m/>
    <s v="paytoel01"/>
  </r>
  <r>
    <n v="443"/>
    <x v="442"/>
    <n v="30"/>
    <s v="NOP"/>
    <s v="PG"/>
    <n v="18"/>
    <n v="7"/>
    <n v="388"/>
    <n v="37"/>
    <n v="101"/>
    <n v="0.36599999999999999"/>
    <n v="1"/>
    <n v="6"/>
    <n v="0.16700000000000001"/>
    <n v="36"/>
    <n v="95"/>
    <n v="0.379"/>
    <n v="0.371"/>
    <n v="4"/>
    <n v="7"/>
    <n v="0.57099999999999995"/>
    <n v="14"/>
    <n v="52"/>
    <n v="66"/>
    <n v="146"/>
    <n v="18"/>
    <n v="8"/>
    <n v="52"/>
    <n v="24"/>
    <n v="79"/>
    <n v="0"/>
    <m/>
    <s v="paytoel01"/>
  </r>
  <r>
    <n v="443"/>
    <x v="442"/>
    <n v="30"/>
    <s v="CHO"/>
    <s v="PG"/>
    <n v="6"/>
    <n v="2"/>
    <n v="123"/>
    <n v="3"/>
    <n v="21"/>
    <n v="0.14299999999999999"/>
    <n v="0"/>
    <n v="0"/>
    <m/>
    <n v="3"/>
    <n v="21"/>
    <n v="0.14299999999999999"/>
    <n v="0.14299999999999999"/>
    <n v="0"/>
    <n v="0"/>
    <m/>
    <n v="1"/>
    <n v="12"/>
    <n v="13"/>
    <n v="20"/>
    <n v="6"/>
    <n v="3"/>
    <n v="7"/>
    <n v="12"/>
    <n v="6"/>
    <n v="0"/>
    <m/>
    <s v="paytoel01"/>
  </r>
  <r>
    <n v="444"/>
    <x v="443"/>
    <n v="32"/>
    <s v="PHO"/>
    <s v="SG"/>
    <n v="25"/>
    <n v="0"/>
    <n v="144"/>
    <n v="27"/>
    <n v="74"/>
    <n v="0.36499999999999999"/>
    <n v="9"/>
    <n v="37"/>
    <n v="0.24299999999999999"/>
    <n v="18"/>
    <n v="37"/>
    <n v="0.48599999999999999"/>
    <n v="0.42599999999999999"/>
    <n v="20"/>
    <n v="21"/>
    <n v="0.95199999999999996"/>
    <n v="3"/>
    <n v="17"/>
    <n v="20"/>
    <n v="11"/>
    <n v="6"/>
    <n v="0"/>
    <n v="10"/>
    <n v="6"/>
    <n v="83"/>
    <n v="0"/>
    <m/>
    <s v="leeda03"/>
  </r>
  <r>
    <n v="445"/>
    <x v="444"/>
    <n v="20"/>
    <s v="BOS"/>
    <s v="PF"/>
    <n v="52"/>
    <n v="1"/>
    <n v="403"/>
    <n v="30"/>
    <n v="83"/>
    <n v="0.36099999999999999"/>
    <n v="15"/>
    <n v="55"/>
    <n v="0.27300000000000002"/>
    <n v="15"/>
    <n v="28"/>
    <n v="0.53600000000000003"/>
    <n v="0.45200000000000001"/>
    <n v="7"/>
    <n v="12"/>
    <n v="0.58299999999999996"/>
    <n v="23"/>
    <n v="46"/>
    <n v="69"/>
    <n v="19"/>
    <n v="12"/>
    <n v="11"/>
    <n v="17"/>
    <n v="30"/>
    <n v="82"/>
    <n v="0"/>
    <m/>
    <s v="walshjo01"/>
  </r>
  <r>
    <n v="446"/>
    <x v="445"/>
    <n v="23"/>
    <s v="NYK"/>
    <s v="PG"/>
    <n v="41"/>
    <n v="0"/>
    <n v="296"/>
    <n v="27"/>
    <n v="82"/>
    <n v="0.32900000000000001"/>
    <n v="14"/>
    <n v="47"/>
    <n v="0.29799999999999999"/>
    <n v="13"/>
    <n v="35"/>
    <n v="0.371"/>
    <n v="0.41499999999999998"/>
    <n v="13"/>
    <n v="17"/>
    <n v="0.76500000000000001"/>
    <n v="8"/>
    <n v="19"/>
    <n v="27"/>
    <n v="70"/>
    <n v="12"/>
    <n v="4"/>
    <n v="18"/>
    <n v="26"/>
    <n v="81"/>
    <n v="0"/>
    <m/>
    <s v="kolekty01"/>
  </r>
  <r>
    <n v="447"/>
    <x v="446"/>
    <n v="22"/>
    <s v="WAS"/>
    <s v="SG"/>
    <n v="34"/>
    <n v="0"/>
    <n v="242"/>
    <n v="32"/>
    <n v="78"/>
    <n v="0.41"/>
    <n v="7"/>
    <n v="29"/>
    <n v="0.24099999999999999"/>
    <n v="25"/>
    <n v="49"/>
    <n v="0.51"/>
    <n v="0.45500000000000002"/>
    <n v="9"/>
    <n v="15"/>
    <n v="0.6"/>
    <n v="10"/>
    <n v="28"/>
    <n v="38"/>
    <n v="11"/>
    <n v="15"/>
    <n v="6"/>
    <n v="7"/>
    <n v="18"/>
    <n v="80"/>
    <n v="0"/>
    <m/>
    <s v="davisjo06"/>
  </r>
  <r>
    <n v="448"/>
    <x v="447"/>
    <n v="24"/>
    <s v="3TM"/>
    <s v="SF"/>
    <n v="35"/>
    <n v="0"/>
    <n v="156"/>
    <n v="27"/>
    <n v="65"/>
    <n v="0.41499999999999998"/>
    <n v="10"/>
    <n v="29"/>
    <n v="0.34499999999999997"/>
    <n v="17"/>
    <n v="36"/>
    <n v="0.47199999999999998"/>
    <n v="0.49199999999999999"/>
    <n v="15"/>
    <n v="20"/>
    <n v="0.75"/>
    <n v="11"/>
    <n v="33"/>
    <n v="44"/>
    <n v="11"/>
    <n v="4"/>
    <n v="1"/>
    <n v="15"/>
    <n v="14"/>
    <n v="79"/>
    <n v="0"/>
    <m/>
    <s v="beaucma01"/>
  </r>
  <r>
    <n v="448"/>
    <x v="447"/>
    <n v="24"/>
    <s v="MIL"/>
    <s v="SF"/>
    <n v="26"/>
    <n v="0"/>
    <n v="122"/>
    <n v="18"/>
    <n v="47"/>
    <n v="0.38300000000000001"/>
    <n v="7"/>
    <n v="21"/>
    <n v="0.33300000000000002"/>
    <n v="11"/>
    <n v="26"/>
    <n v="0.42299999999999999"/>
    <n v="0.45700000000000002"/>
    <n v="9"/>
    <n v="12"/>
    <n v="0.75"/>
    <n v="7"/>
    <n v="25"/>
    <n v="32"/>
    <n v="8"/>
    <n v="3"/>
    <n v="1"/>
    <n v="13"/>
    <n v="10"/>
    <n v="52"/>
    <n v="0"/>
    <m/>
    <s v="beaucma01"/>
  </r>
  <r>
    <n v="448"/>
    <x v="447"/>
    <n v="24"/>
    <s v="LAC"/>
    <s v="SF"/>
    <n v="3"/>
    <n v="0"/>
    <n v="17"/>
    <n v="4"/>
    <n v="7"/>
    <n v="0.57099999999999995"/>
    <n v="2"/>
    <n v="3"/>
    <n v="0.66700000000000004"/>
    <n v="2"/>
    <n v="4"/>
    <n v="0.5"/>
    <n v="0.71399999999999997"/>
    <n v="2"/>
    <n v="4"/>
    <n v="0.5"/>
    <n v="2"/>
    <n v="1"/>
    <n v="3"/>
    <n v="2"/>
    <n v="0"/>
    <n v="0"/>
    <n v="1"/>
    <n v="2"/>
    <n v="12"/>
    <n v="0"/>
    <m/>
    <s v="beaucma01"/>
  </r>
  <r>
    <n v="448"/>
    <x v="447"/>
    <n v="24"/>
    <s v="NYK"/>
    <s v="SF"/>
    <n v="6"/>
    <n v="0"/>
    <n v="17"/>
    <n v="5"/>
    <n v="11"/>
    <n v="0.45500000000000002"/>
    <n v="1"/>
    <n v="5"/>
    <n v="0.2"/>
    <n v="4"/>
    <n v="6"/>
    <n v="0.66700000000000004"/>
    <n v="0.5"/>
    <n v="4"/>
    <n v="4"/>
    <n v="1"/>
    <n v="2"/>
    <n v="7"/>
    <n v="9"/>
    <n v="1"/>
    <n v="1"/>
    <n v="0"/>
    <n v="1"/>
    <n v="2"/>
    <n v="15"/>
    <n v="0"/>
    <m/>
    <s v="beaucma01"/>
  </r>
  <r>
    <n v="449"/>
    <x v="448"/>
    <n v="21"/>
    <s v="2TM"/>
    <s v="SF"/>
    <n v="16"/>
    <n v="0"/>
    <n v="239"/>
    <n v="31"/>
    <n v="74"/>
    <n v="0.41899999999999998"/>
    <n v="7"/>
    <n v="23"/>
    <n v="0.30399999999999999"/>
    <n v="24"/>
    <n v="51"/>
    <n v="0.47099999999999997"/>
    <n v="0.46600000000000003"/>
    <n v="9"/>
    <n v="10"/>
    <n v="0.9"/>
    <n v="11"/>
    <n v="33"/>
    <n v="44"/>
    <n v="17"/>
    <n v="9"/>
    <n v="0"/>
    <n v="12"/>
    <n v="14"/>
    <n v="78"/>
    <n v="0"/>
    <m/>
    <s v="martija02"/>
  </r>
  <r>
    <n v="449"/>
    <x v="448"/>
    <n v="21"/>
    <s v="BRK"/>
    <s v="SF"/>
    <n v="3"/>
    <n v="0"/>
    <n v="5"/>
    <n v="1"/>
    <n v="2"/>
    <n v="0.5"/>
    <n v="1"/>
    <n v="1"/>
    <n v="1"/>
    <n v="0"/>
    <n v="1"/>
    <n v="0"/>
    <n v="0.75"/>
    <n v="0"/>
    <n v="0"/>
    <m/>
    <n v="0"/>
    <n v="0"/>
    <n v="0"/>
    <n v="0"/>
    <n v="0"/>
    <n v="0"/>
    <n v="0"/>
    <n v="1"/>
    <n v="3"/>
    <n v="0"/>
    <m/>
    <s v="martija02"/>
  </r>
  <r>
    <n v="449"/>
    <x v="448"/>
    <n v="21"/>
    <s v="WAS"/>
    <s v="SF"/>
    <n v="13"/>
    <n v="0"/>
    <n v="234"/>
    <n v="30"/>
    <n v="72"/>
    <n v="0.41699999999999998"/>
    <n v="6"/>
    <n v="22"/>
    <n v="0.27300000000000002"/>
    <n v="24"/>
    <n v="50"/>
    <n v="0.48"/>
    <n v="0.45800000000000002"/>
    <n v="9"/>
    <n v="10"/>
    <n v="0.9"/>
    <n v="11"/>
    <n v="33"/>
    <n v="44"/>
    <n v="17"/>
    <n v="9"/>
    <n v="0"/>
    <n v="12"/>
    <n v="13"/>
    <n v="75"/>
    <n v="0"/>
    <m/>
    <s v="martija02"/>
  </r>
  <r>
    <n v="450"/>
    <x v="449"/>
    <n v="25"/>
    <s v="LAC"/>
    <s v="PF"/>
    <n v="40"/>
    <n v="0"/>
    <n v="272"/>
    <n v="33"/>
    <n v="72"/>
    <n v="0.45800000000000002"/>
    <n v="6"/>
    <n v="26"/>
    <n v="0.23100000000000001"/>
    <n v="27"/>
    <n v="46"/>
    <n v="0.58699999999999997"/>
    <n v="0.5"/>
    <n v="5"/>
    <n v="7"/>
    <n v="0.71399999999999997"/>
    <n v="19"/>
    <n v="46"/>
    <n v="65"/>
    <n v="24"/>
    <n v="7"/>
    <n v="4"/>
    <n v="12"/>
    <n v="23"/>
    <n v="77"/>
    <n v="0"/>
    <m/>
    <s v="brownko01"/>
  </r>
  <r>
    <n v="451"/>
    <x v="450"/>
    <n v="25"/>
    <s v="2TM"/>
    <s v="PF"/>
    <n v="15"/>
    <n v="0"/>
    <n v="216"/>
    <n v="26"/>
    <n v="54"/>
    <n v="0.48099999999999998"/>
    <n v="15"/>
    <n v="41"/>
    <n v="0.36599999999999999"/>
    <n v="11"/>
    <n v="13"/>
    <n v="0.84599999999999997"/>
    <n v="0.62"/>
    <n v="9"/>
    <n v="12"/>
    <n v="0.75"/>
    <n v="9"/>
    <n v="38"/>
    <n v="47"/>
    <n v="4"/>
    <n v="10"/>
    <n v="10"/>
    <n v="6"/>
    <n v="21"/>
    <n v="76"/>
    <n v="0"/>
    <m/>
    <s v="reeseal01"/>
  </r>
  <r>
    <n v="451"/>
    <x v="450"/>
    <n v="25"/>
    <s v="OKC"/>
    <s v="PF"/>
    <n v="1"/>
    <n v="0"/>
    <n v="2"/>
    <n v="1"/>
    <n v="1"/>
    <n v="1"/>
    <n v="0"/>
    <n v="0"/>
    <m/>
    <n v="1"/>
    <n v="1"/>
    <n v="1"/>
    <n v="1"/>
    <n v="0"/>
    <n v="0"/>
    <m/>
    <n v="1"/>
    <n v="0"/>
    <n v="1"/>
    <n v="0"/>
    <n v="0"/>
    <n v="0"/>
    <n v="0"/>
    <n v="0"/>
    <n v="2"/>
    <n v="0"/>
    <m/>
    <s v="reeseal01"/>
  </r>
  <r>
    <n v="451"/>
    <x v="450"/>
    <n v="25"/>
    <s v="PHI"/>
    <s v="PF"/>
    <n v="14"/>
    <n v="0"/>
    <n v="214"/>
    <n v="25"/>
    <n v="53"/>
    <n v="0.47199999999999998"/>
    <n v="15"/>
    <n v="41"/>
    <n v="0.36599999999999999"/>
    <n v="10"/>
    <n v="12"/>
    <n v="0.83299999999999996"/>
    <n v="0.61299999999999999"/>
    <n v="9"/>
    <n v="12"/>
    <n v="0.75"/>
    <n v="8"/>
    <n v="38"/>
    <n v="46"/>
    <n v="4"/>
    <n v="10"/>
    <n v="10"/>
    <n v="6"/>
    <n v="21"/>
    <n v="74"/>
    <n v="0"/>
    <m/>
    <s v="reeseal01"/>
  </r>
  <r>
    <n v="452"/>
    <x v="451"/>
    <n v="25"/>
    <s v="2TM"/>
    <s v="C"/>
    <n v="13"/>
    <n v="2"/>
    <n v="119"/>
    <n v="34"/>
    <n v="49"/>
    <n v="0.69399999999999995"/>
    <n v="0"/>
    <n v="0"/>
    <m/>
    <n v="34"/>
    <n v="49"/>
    <n v="0.69399999999999995"/>
    <n v="0.69399999999999995"/>
    <n v="8"/>
    <n v="11"/>
    <n v="0.72699999999999998"/>
    <n v="12"/>
    <n v="32"/>
    <n v="44"/>
    <n v="2"/>
    <n v="6"/>
    <n v="4"/>
    <n v="11"/>
    <n v="17"/>
    <n v="76"/>
    <n v="0"/>
    <m/>
    <s v="brownmo01"/>
  </r>
  <r>
    <n v="452"/>
    <x v="451"/>
    <n v="25"/>
    <s v="IND"/>
    <s v="C"/>
    <n v="9"/>
    <n v="0"/>
    <n v="46"/>
    <n v="13"/>
    <n v="20"/>
    <n v="0.65"/>
    <n v="0"/>
    <n v="0"/>
    <m/>
    <n v="13"/>
    <n v="20"/>
    <n v="0.65"/>
    <n v="0.65"/>
    <n v="3"/>
    <n v="5"/>
    <n v="0.6"/>
    <n v="4"/>
    <n v="9"/>
    <n v="13"/>
    <n v="0"/>
    <n v="2"/>
    <n v="1"/>
    <n v="6"/>
    <n v="6"/>
    <n v="29"/>
    <n v="0"/>
    <m/>
    <s v="brownmo01"/>
  </r>
  <r>
    <n v="452"/>
    <x v="451"/>
    <n v="25"/>
    <s v="DAL"/>
    <s v="C"/>
    <n v="4"/>
    <n v="2"/>
    <n v="73"/>
    <n v="21"/>
    <n v="29"/>
    <n v="0.72399999999999998"/>
    <n v="0"/>
    <n v="0"/>
    <m/>
    <n v="21"/>
    <n v="29"/>
    <n v="0.72399999999999998"/>
    <n v="0.72399999999999998"/>
    <n v="5"/>
    <n v="6"/>
    <n v="0.83299999999999996"/>
    <n v="8"/>
    <n v="23"/>
    <n v="31"/>
    <n v="2"/>
    <n v="4"/>
    <n v="3"/>
    <n v="5"/>
    <n v="11"/>
    <n v="47"/>
    <n v="0"/>
    <m/>
    <s v="brownmo01"/>
  </r>
  <r>
    <n v="453"/>
    <x v="452"/>
    <n v="27"/>
    <s v="MEM"/>
    <s v="PF"/>
    <n v="17"/>
    <n v="1"/>
    <n v="155"/>
    <n v="29"/>
    <n v="63"/>
    <n v="0.46"/>
    <n v="8"/>
    <n v="27"/>
    <n v="0.29599999999999999"/>
    <n v="21"/>
    <n v="36"/>
    <n v="0.58299999999999996"/>
    <n v="0.52400000000000002"/>
    <n v="8"/>
    <n v="11"/>
    <n v="0.72699999999999998"/>
    <n v="4"/>
    <n v="34"/>
    <n v="38"/>
    <n v="8"/>
    <n v="5"/>
    <n v="3"/>
    <n v="10"/>
    <n v="15"/>
    <n v="74"/>
    <n v="0"/>
    <m/>
    <s v="stevela01"/>
  </r>
  <r>
    <n v="454"/>
    <x v="453"/>
    <n v="31"/>
    <s v="2TM"/>
    <s v="C"/>
    <n v="46"/>
    <n v="7"/>
    <n v="380"/>
    <n v="32"/>
    <n v="63"/>
    <n v="0.50800000000000001"/>
    <n v="2"/>
    <n v="9"/>
    <n v="0.222"/>
    <n v="30"/>
    <n v="54"/>
    <n v="0.55600000000000005"/>
    <n v="0.52400000000000002"/>
    <n v="8"/>
    <n v="17"/>
    <n v="0.47099999999999997"/>
    <n v="38"/>
    <n v="57"/>
    <n v="95"/>
    <n v="38"/>
    <n v="9"/>
    <n v="21"/>
    <n v="20"/>
    <n v="56"/>
    <n v="74"/>
    <n v="0"/>
    <m/>
    <s v="lenal01"/>
  </r>
  <r>
    <n v="454"/>
    <x v="453"/>
    <n v="31"/>
    <s v="SAC"/>
    <s v="C"/>
    <n v="36"/>
    <n v="3"/>
    <n v="258"/>
    <n v="22"/>
    <n v="41"/>
    <n v="0.53700000000000003"/>
    <n v="1"/>
    <n v="6"/>
    <n v="0.16700000000000001"/>
    <n v="21"/>
    <n v="35"/>
    <n v="0.6"/>
    <n v="0.54900000000000004"/>
    <n v="7"/>
    <n v="13"/>
    <n v="0.53800000000000003"/>
    <n v="25"/>
    <n v="39"/>
    <n v="64"/>
    <n v="30"/>
    <n v="8"/>
    <n v="18"/>
    <n v="11"/>
    <n v="35"/>
    <n v="52"/>
    <n v="0"/>
    <m/>
    <s v="lenal01"/>
  </r>
  <r>
    <n v="454"/>
    <x v="453"/>
    <n v="31"/>
    <s v="LAL"/>
    <s v="C"/>
    <n v="10"/>
    <n v="4"/>
    <n v="122"/>
    <n v="10"/>
    <n v="22"/>
    <n v="0.45500000000000002"/>
    <n v="1"/>
    <n v="3"/>
    <n v="0.33300000000000002"/>
    <n v="9"/>
    <n v="19"/>
    <n v="0.47399999999999998"/>
    <n v="0.47699999999999998"/>
    <n v="1"/>
    <n v="4"/>
    <n v="0.25"/>
    <n v="13"/>
    <n v="18"/>
    <n v="31"/>
    <n v="8"/>
    <n v="1"/>
    <n v="3"/>
    <n v="9"/>
    <n v="21"/>
    <n v="22"/>
    <n v="0"/>
    <m/>
    <s v="lenal01"/>
  </r>
  <r>
    <n v="455"/>
    <x v="454"/>
    <n v="22"/>
    <s v="2TM"/>
    <s v="PF"/>
    <n v="20"/>
    <n v="0"/>
    <n v="249"/>
    <n v="25"/>
    <n v="59"/>
    <n v="0.42399999999999999"/>
    <n v="6"/>
    <n v="21"/>
    <n v="0.28599999999999998"/>
    <n v="19"/>
    <n v="38"/>
    <n v="0.5"/>
    <n v="0.47499999999999998"/>
    <n v="15"/>
    <n v="22"/>
    <n v="0.68200000000000005"/>
    <n v="20"/>
    <n v="28"/>
    <n v="48"/>
    <n v="6"/>
    <n v="8"/>
    <n v="9"/>
    <n v="9"/>
    <n v="17"/>
    <n v="71"/>
    <n v="0"/>
    <m/>
    <s v="thorjt01"/>
  </r>
  <r>
    <n v="455"/>
    <x v="454"/>
    <n v="22"/>
    <s v="CLE"/>
    <s v="PF"/>
    <n v="9"/>
    <n v="0"/>
    <n v="42"/>
    <n v="9"/>
    <n v="15"/>
    <n v="0.6"/>
    <n v="3"/>
    <n v="6"/>
    <n v="0.5"/>
    <n v="6"/>
    <n v="9"/>
    <n v="0.66700000000000004"/>
    <n v="0.7"/>
    <n v="7"/>
    <n v="8"/>
    <n v="0.875"/>
    <n v="3"/>
    <n v="3"/>
    <n v="6"/>
    <n v="1"/>
    <n v="2"/>
    <n v="3"/>
    <n v="6"/>
    <n v="6"/>
    <n v="28"/>
    <n v="0"/>
    <m/>
    <s v="thorjt01"/>
  </r>
  <r>
    <n v="455"/>
    <x v="454"/>
    <n v="22"/>
    <s v="WAS"/>
    <s v="PF"/>
    <n v="11"/>
    <n v="0"/>
    <n v="207"/>
    <n v="16"/>
    <n v="44"/>
    <n v="0.36399999999999999"/>
    <n v="3"/>
    <n v="15"/>
    <n v="0.2"/>
    <n v="13"/>
    <n v="29"/>
    <n v="0.44800000000000001"/>
    <n v="0.39800000000000002"/>
    <n v="8"/>
    <n v="14"/>
    <n v="0.57099999999999995"/>
    <n v="17"/>
    <n v="25"/>
    <n v="42"/>
    <n v="5"/>
    <n v="6"/>
    <n v="6"/>
    <n v="3"/>
    <n v="11"/>
    <n v="43"/>
    <n v="0"/>
    <m/>
    <s v="thorjt01"/>
  </r>
  <r>
    <n v="456"/>
    <x v="455"/>
    <n v="33"/>
    <s v="CLE"/>
    <s v="C"/>
    <n v="40"/>
    <n v="0"/>
    <n v="328"/>
    <n v="31"/>
    <n v="71"/>
    <n v="0.437"/>
    <n v="0"/>
    <n v="3"/>
    <n v="0"/>
    <n v="31"/>
    <n v="68"/>
    <n v="0.45600000000000002"/>
    <n v="0.437"/>
    <n v="7"/>
    <n v="30"/>
    <n v="0.23300000000000001"/>
    <n v="32"/>
    <n v="102"/>
    <n v="134"/>
    <n v="24"/>
    <n v="2"/>
    <n v="11"/>
    <n v="14"/>
    <n v="36"/>
    <n v="69"/>
    <n v="0"/>
    <m/>
    <s v="thomptr01"/>
  </r>
  <r>
    <n v="457"/>
    <x v="456"/>
    <n v="23"/>
    <s v="PHI"/>
    <s v="SF"/>
    <n v="10"/>
    <n v="4"/>
    <n v="253"/>
    <n v="27"/>
    <n v="69"/>
    <n v="0.39100000000000001"/>
    <n v="5"/>
    <n v="32"/>
    <n v="0.156"/>
    <n v="22"/>
    <n v="37"/>
    <n v="0.59499999999999997"/>
    <n v="0.42799999999999999"/>
    <n v="8"/>
    <n v="10"/>
    <n v="0.8"/>
    <n v="23"/>
    <n v="47"/>
    <n v="70"/>
    <n v="10"/>
    <n v="9"/>
    <n v="12"/>
    <n v="7"/>
    <n v="16"/>
    <n v="67"/>
    <n v="0"/>
    <m/>
    <s v="baglema02"/>
  </r>
  <r>
    <n v="458"/>
    <x v="457"/>
    <n v="25"/>
    <s v="NOP"/>
    <s v="SG"/>
    <n v="8"/>
    <n v="0"/>
    <n v="168"/>
    <n v="26"/>
    <n v="73"/>
    <n v="0.35599999999999998"/>
    <n v="8"/>
    <n v="27"/>
    <n v="0.29599999999999999"/>
    <n v="18"/>
    <n v="46"/>
    <n v="0.39100000000000001"/>
    <n v="0.41099999999999998"/>
    <n v="7"/>
    <n v="11"/>
    <n v="0.63600000000000001"/>
    <n v="6"/>
    <n v="14"/>
    <n v="20"/>
    <n v="18"/>
    <n v="1"/>
    <n v="4"/>
    <n v="8"/>
    <n v="9"/>
    <n v="67"/>
    <n v="0"/>
    <m/>
    <s v="nowelja01"/>
  </r>
  <r>
    <n v="459"/>
    <x v="458"/>
    <n v="20"/>
    <s v="MIL"/>
    <s v="PF"/>
    <n v="23"/>
    <n v="0"/>
    <n v="122"/>
    <n v="24"/>
    <n v="50"/>
    <n v="0.48"/>
    <n v="13"/>
    <n v="30"/>
    <n v="0.433"/>
    <n v="11"/>
    <n v="20"/>
    <n v="0.55000000000000004"/>
    <n v="0.61"/>
    <n v="6"/>
    <n v="8"/>
    <n v="0.75"/>
    <n v="6"/>
    <n v="19"/>
    <n v="25"/>
    <n v="4"/>
    <n v="3"/>
    <n v="4"/>
    <n v="8"/>
    <n v="11"/>
    <n v="67"/>
    <n v="0"/>
    <m/>
    <s v="smithty02"/>
  </r>
  <r>
    <n v="460"/>
    <x v="459"/>
    <n v="25"/>
    <s v="OKC"/>
    <s v="SG"/>
    <n v="37"/>
    <n v="0"/>
    <n v="203"/>
    <n v="25"/>
    <n v="96"/>
    <n v="0.26"/>
    <n v="14"/>
    <n v="72"/>
    <n v="0.19400000000000001"/>
    <n v="11"/>
    <n v="24"/>
    <n v="0.45800000000000002"/>
    <n v="0.33300000000000002"/>
    <n v="1"/>
    <n v="2"/>
    <n v="0.5"/>
    <n v="7"/>
    <n v="20"/>
    <n v="27"/>
    <n v="12"/>
    <n v="8"/>
    <n v="3"/>
    <n v="4"/>
    <n v="15"/>
    <n v="65"/>
    <n v="0"/>
    <m/>
    <s v="flaglad01"/>
  </r>
  <r>
    <n v="461"/>
    <x v="460"/>
    <n v="25"/>
    <s v="HOU"/>
    <s v="SG"/>
    <n v="20"/>
    <n v="0"/>
    <n v="147"/>
    <n v="27"/>
    <n v="62"/>
    <n v="0.435"/>
    <n v="6"/>
    <n v="26"/>
    <n v="0.23100000000000001"/>
    <n v="21"/>
    <n v="36"/>
    <n v="0.58299999999999996"/>
    <n v="0.48399999999999999"/>
    <n v="5"/>
    <n v="8"/>
    <n v="0.625"/>
    <n v="5"/>
    <n v="8"/>
    <n v="13"/>
    <n v="9"/>
    <n v="8"/>
    <n v="4"/>
    <n v="14"/>
    <n v="16"/>
    <n v="65"/>
    <n v="0"/>
    <m/>
    <s v="willije02"/>
  </r>
  <r>
    <n v="462"/>
    <x v="461"/>
    <n v="20"/>
    <s v="LAL"/>
    <s v="SG"/>
    <n v="27"/>
    <n v="1"/>
    <n v="181"/>
    <n v="21"/>
    <n v="67"/>
    <n v="0.313"/>
    <n v="9"/>
    <n v="32"/>
    <n v="0.28100000000000003"/>
    <n v="12"/>
    <n v="35"/>
    <n v="0.34300000000000003"/>
    <n v="0.38100000000000001"/>
    <n v="11"/>
    <n v="14"/>
    <n v="0.78600000000000003"/>
    <n v="4"/>
    <n v="14"/>
    <n v="18"/>
    <n v="22"/>
    <n v="9"/>
    <n v="3"/>
    <n v="13"/>
    <n v="13"/>
    <n v="62"/>
    <n v="0"/>
    <m/>
    <s v="jamesbr02"/>
  </r>
  <r>
    <n v="463"/>
    <x v="462"/>
    <n v="26"/>
    <s v="GSW"/>
    <s v="SG"/>
    <n v="6"/>
    <n v="2"/>
    <n v="121"/>
    <n v="22"/>
    <n v="54"/>
    <n v="0.40699999999999997"/>
    <n v="13"/>
    <n v="35"/>
    <n v="0.371"/>
    <n v="9"/>
    <n v="19"/>
    <n v="0.47399999999999998"/>
    <n v="0.52800000000000002"/>
    <n v="5"/>
    <n v="8"/>
    <n v="0.625"/>
    <n v="6"/>
    <n v="14"/>
    <n v="20"/>
    <n v="17"/>
    <n v="7"/>
    <n v="2"/>
    <n v="10"/>
    <n v="18"/>
    <n v="62"/>
    <n v="0"/>
    <m/>
    <s v="meltode01"/>
  </r>
  <r>
    <n v="464"/>
    <x v="463"/>
    <n v="27"/>
    <s v="IND"/>
    <s v="C"/>
    <n v="14"/>
    <n v="0"/>
    <n v="113"/>
    <n v="29"/>
    <n v="45"/>
    <n v="0.64400000000000002"/>
    <n v="1"/>
    <n v="3"/>
    <n v="0.33300000000000002"/>
    <n v="28"/>
    <n v="42"/>
    <n v="0.66700000000000004"/>
    <n v="0.65600000000000003"/>
    <n v="2"/>
    <n v="6"/>
    <n v="0.33300000000000002"/>
    <n v="18"/>
    <n v="24"/>
    <n v="42"/>
    <n v="6"/>
    <n v="2"/>
    <n v="9"/>
    <n v="5"/>
    <n v="11"/>
    <n v="61"/>
    <n v="0"/>
    <m/>
    <s v="bradlto01"/>
  </r>
  <r>
    <n v="465"/>
    <x v="464"/>
    <n v="26"/>
    <s v="SAC"/>
    <s v="PG"/>
    <n v="21"/>
    <n v="0"/>
    <n v="184"/>
    <n v="28"/>
    <n v="67"/>
    <n v="0.41799999999999998"/>
    <n v="4"/>
    <n v="8"/>
    <n v="0.5"/>
    <n v="24"/>
    <n v="59"/>
    <n v="0.40699999999999997"/>
    <n v="0.44800000000000001"/>
    <n v="1"/>
    <n v="1"/>
    <n v="1"/>
    <n v="6"/>
    <n v="14"/>
    <n v="20"/>
    <n v="27"/>
    <n v="10"/>
    <n v="2"/>
    <n v="15"/>
    <n v="12"/>
    <n v="61"/>
    <n v="0"/>
    <m/>
    <s v="fultzma01"/>
  </r>
  <r>
    <n v="466"/>
    <x v="465"/>
    <n v="25"/>
    <s v="2TM"/>
    <s v="SF"/>
    <n v="10"/>
    <n v="0"/>
    <n v="169"/>
    <n v="22"/>
    <n v="63"/>
    <n v="0.34899999999999998"/>
    <n v="15"/>
    <n v="47"/>
    <n v="0.31900000000000001"/>
    <n v="7"/>
    <n v="16"/>
    <n v="0.438"/>
    <n v="0.46800000000000003"/>
    <n v="0"/>
    <n v="1"/>
    <n v="0"/>
    <n v="5"/>
    <n v="22"/>
    <n v="27"/>
    <n v="3"/>
    <n v="4"/>
    <n v="2"/>
    <n v="4"/>
    <n v="12"/>
    <n v="59"/>
    <n v="0"/>
    <m/>
    <s v="swideco01"/>
  </r>
  <r>
    <n v="466"/>
    <x v="465"/>
    <n v="25"/>
    <s v="DET"/>
    <s v="SF"/>
    <n v="2"/>
    <n v="0"/>
    <n v="13"/>
    <n v="0"/>
    <n v="5"/>
    <n v="0"/>
    <n v="0"/>
    <n v="5"/>
    <n v="0"/>
    <n v="0"/>
    <n v="0"/>
    <m/>
    <n v="0"/>
    <n v="0"/>
    <n v="0"/>
    <m/>
    <n v="0"/>
    <n v="2"/>
    <n v="2"/>
    <n v="1"/>
    <n v="0"/>
    <n v="0"/>
    <n v="0"/>
    <n v="1"/>
    <n v="0"/>
    <n v="0"/>
    <m/>
    <s v="swideco01"/>
  </r>
  <r>
    <n v="466"/>
    <x v="465"/>
    <n v="25"/>
    <s v="TOR"/>
    <s v="SF"/>
    <n v="8"/>
    <n v="0"/>
    <n v="156"/>
    <n v="22"/>
    <n v="58"/>
    <n v="0.379"/>
    <n v="15"/>
    <n v="42"/>
    <n v="0.35699999999999998"/>
    <n v="7"/>
    <n v="16"/>
    <n v="0.438"/>
    <n v="0.50900000000000001"/>
    <n v="0"/>
    <n v="1"/>
    <n v="0"/>
    <n v="5"/>
    <n v="20"/>
    <n v="25"/>
    <n v="2"/>
    <n v="4"/>
    <n v="2"/>
    <n v="4"/>
    <n v="11"/>
    <n v="59"/>
    <n v="0"/>
    <m/>
    <s v="swideco01"/>
  </r>
  <r>
    <n v="467"/>
    <x v="466"/>
    <n v="26"/>
    <s v="TOR"/>
    <s v="C"/>
    <n v="17"/>
    <n v="2"/>
    <n v="147"/>
    <n v="26"/>
    <n v="49"/>
    <n v="0.53100000000000003"/>
    <n v="0"/>
    <n v="0"/>
    <m/>
    <n v="26"/>
    <n v="49"/>
    <n v="0.53100000000000003"/>
    <n v="0.53100000000000003"/>
    <n v="6"/>
    <n v="8"/>
    <n v="0.75"/>
    <n v="21"/>
    <n v="30"/>
    <n v="51"/>
    <n v="18"/>
    <n v="4"/>
    <n v="9"/>
    <n v="14"/>
    <n v="27"/>
    <n v="58"/>
    <n v="0"/>
    <m/>
    <s v="fernabr01"/>
  </r>
  <r>
    <n v="468"/>
    <x v="467"/>
    <n v="30"/>
    <s v="DEN"/>
    <s v="C"/>
    <n v="16"/>
    <n v="4"/>
    <n v="210"/>
    <n v="21"/>
    <n v="58"/>
    <n v="0.36199999999999999"/>
    <n v="7"/>
    <n v="26"/>
    <n v="0.26900000000000002"/>
    <n v="14"/>
    <n v="32"/>
    <n v="0.438"/>
    <n v="0.42199999999999999"/>
    <n v="7"/>
    <n v="10"/>
    <n v="0.7"/>
    <n v="14"/>
    <n v="36"/>
    <n v="50"/>
    <n v="23"/>
    <n v="7"/>
    <n v="1"/>
    <n v="15"/>
    <n v="19"/>
    <n v="56"/>
    <n v="0"/>
    <m/>
    <s v="saricda01"/>
  </r>
  <r>
    <n v="469"/>
    <x v="468"/>
    <n v="35"/>
    <s v="2TM"/>
    <s v="PF"/>
    <n v="15"/>
    <n v="2"/>
    <n v="165"/>
    <n v="21"/>
    <n v="70"/>
    <n v="0.3"/>
    <n v="9"/>
    <n v="36"/>
    <n v="0.25"/>
    <n v="12"/>
    <n v="34"/>
    <n v="0.35299999999999998"/>
    <n v="0.36399999999999999"/>
    <n v="5"/>
    <n v="6"/>
    <n v="0.83299999999999996"/>
    <n v="3"/>
    <n v="20"/>
    <n v="23"/>
    <n v="21"/>
    <n v="2"/>
    <n v="3"/>
    <n v="5"/>
    <n v="16"/>
    <n v="56"/>
    <n v="0"/>
    <m/>
    <s v="morrima02"/>
  </r>
  <r>
    <n v="469"/>
    <x v="468"/>
    <n v="35"/>
    <s v="DAL"/>
    <s v="PF"/>
    <n v="7"/>
    <n v="0"/>
    <n v="41"/>
    <n v="5"/>
    <n v="22"/>
    <n v="0.22700000000000001"/>
    <n v="2"/>
    <n v="13"/>
    <n v="0.154"/>
    <n v="3"/>
    <n v="9"/>
    <n v="0.33300000000000002"/>
    <n v="0.27300000000000002"/>
    <n v="0"/>
    <n v="0"/>
    <m/>
    <n v="0"/>
    <n v="8"/>
    <n v="8"/>
    <n v="4"/>
    <n v="1"/>
    <n v="1"/>
    <n v="2"/>
    <n v="2"/>
    <n v="12"/>
    <n v="0"/>
    <m/>
    <s v="morrima02"/>
  </r>
  <r>
    <n v="469"/>
    <x v="468"/>
    <n v="35"/>
    <s v="LAL"/>
    <s v="PF"/>
    <n v="8"/>
    <n v="2"/>
    <n v="124"/>
    <n v="16"/>
    <n v="48"/>
    <n v="0.33300000000000002"/>
    <n v="7"/>
    <n v="23"/>
    <n v="0.30399999999999999"/>
    <n v="9"/>
    <n v="25"/>
    <n v="0.36"/>
    <n v="0.40600000000000003"/>
    <n v="5"/>
    <n v="6"/>
    <n v="0.83299999999999996"/>
    <n v="3"/>
    <n v="12"/>
    <n v="15"/>
    <n v="17"/>
    <n v="1"/>
    <n v="2"/>
    <n v="3"/>
    <n v="14"/>
    <n v="44"/>
    <n v="0"/>
    <m/>
    <s v="morrima02"/>
  </r>
  <r>
    <n v="470"/>
    <x v="469"/>
    <n v="25"/>
    <s v="BRK"/>
    <s v="PG"/>
    <n v="7"/>
    <n v="0"/>
    <n v="151"/>
    <n v="17"/>
    <n v="52"/>
    <n v="0.32700000000000001"/>
    <n v="13"/>
    <n v="44"/>
    <n v="0.29499999999999998"/>
    <n v="4"/>
    <n v="8"/>
    <n v="0.5"/>
    <n v="0.45200000000000001"/>
    <n v="8"/>
    <n v="10"/>
    <n v="0.8"/>
    <n v="3"/>
    <n v="6"/>
    <n v="9"/>
    <n v="12"/>
    <n v="3"/>
    <n v="1"/>
    <n v="8"/>
    <n v="17"/>
    <n v="55"/>
    <n v="0"/>
    <m/>
    <s v="etienty01"/>
  </r>
  <r>
    <n v="471"/>
    <x v="470"/>
    <n v="23"/>
    <s v="BRK"/>
    <s v="PG"/>
    <n v="6"/>
    <n v="5"/>
    <n v="162"/>
    <n v="18"/>
    <n v="43"/>
    <n v="0.41899999999999998"/>
    <n v="8"/>
    <n v="21"/>
    <n v="0.38100000000000001"/>
    <n v="10"/>
    <n v="22"/>
    <n v="0.45500000000000002"/>
    <n v="0.51200000000000001"/>
    <n v="10"/>
    <n v="12"/>
    <n v="0.83299999999999996"/>
    <n v="5"/>
    <n v="13"/>
    <n v="18"/>
    <n v="31"/>
    <n v="4"/>
    <n v="4"/>
    <n v="9"/>
    <n v="13"/>
    <n v="54"/>
    <n v="0"/>
    <m/>
    <s v="hayeski01"/>
  </r>
  <r>
    <n v="472"/>
    <x v="471"/>
    <n v="25"/>
    <s v="BOS"/>
    <s v="PF"/>
    <n v="25"/>
    <n v="1"/>
    <n v="186"/>
    <n v="17"/>
    <n v="41"/>
    <n v="0.41499999999999998"/>
    <n v="13"/>
    <n v="33"/>
    <n v="0.39400000000000002"/>
    <n v="4"/>
    <n v="8"/>
    <n v="0.5"/>
    <n v="0.57299999999999995"/>
    <n v="7"/>
    <n v="9"/>
    <n v="0.77800000000000002"/>
    <n v="9"/>
    <n v="31"/>
    <n v="40"/>
    <n v="13"/>
    <n v="5"/>
    <n v="2"/>
    <n v="8"/>
    <n v="18"/>
    <n v="54"/>
    <n v="0"/>
    <m/>
    <s v="peterdr01"/>
  </r>
  <r>
    <n v="473"/>
    <x v="472"/>
    <n v="21"/>
    <s v="ATL"/>
    <s v="SG"/>
    <n v="10"/>
    <n v="0"/>
    <n v="124"/>
    <n v="18"/>
    <n v="47"/>
    <n v="0.38300000000000001"/>
    <n v="4"/>
    <n v="19"/>
    <n v="0.21099999999999999"/>
    <n v="14"/>
    <n v="28"/>
    <n v="0.5"/>
    <n v="0.42599999999999999"/>
    <n v="13"/>
    <n v="18"/>
    <n v="0.72199999999999998"/>
    <n v="5"/>
    <n v="16"/>
    <n v="21"/>
    <n v="17"/>
    <n v="3"/>
    <n v="2"/>
    <n v="8"/>
    <n v="9"/>
    <n v="53"/>
    <n v="0"/>
    <m/>
    <s v="bufkiko01"/>
  </r>
  <r>
    <n v="474"/>
    <x v="473"/>
    <n v="38"/>
    <s v="TOR"/>
    <s v="SG"/>
    <n v="28"/>
    <n v="0"/>
    <n v="227"/>
    <n v="18"/>
    <n v="60"/>
    <n v="0.3"/>
    <n v="6"/>
    <n v="28"/>
    <n v="0.214"/>
    <n v="12"/>
    <n v="32"/>
    <n v="0.375"/>
    <n v="0.35"/>
    <n v="11"/>
    <n v="12"/>
    <n v="0.91700000000000004"/>
    <n v="9"/>
    <n v="20"/>
    <n v="29"/>
    <n v="31"/>
    <n v="17"/>
    <n v="2"/>
    <n v="10"/>
    <n v="23"/>
    <n v="53"/>
    <n v="0"/>
    <m/>
    <s v="templga01"/>
  </r>
  <r>
    <n v="475"/>
    <x v="474"/>
    <n v="26"/>
    <s v="2TM"/>
    <s v="PF"/>
    <n v="9"/>
    <n v="3"/>
    <n v="196"/>
    <n v="20"/>
    <n v="40"/>
    <n v="0.5"/>
    <n v="11"/>
    <n v="28"/>
    <n v="0.39300000000000002"/>
    <n v="9"/>
    <n v="12"/>
    <n v="0.75"/>
    <n v="0.63800000000000001"/>
    <n v="2"/>
    <n v="3"/>
    <n v="0.66700000000000004"/>
    <n v="21"/>
    <n v="26"/>
    <n v="47"/>
    <n v="15"/>
    <n v="5"/>
    <n v="4"/>
    <n v="3"/>
    <n v="5"/>
    <n v="53"/>
    <n v="0"/>
    <m/>
    <s v="okekech01"/>
  </r>
  <r>
    <n v="475"/>
    <x v="474"/>
    <n v="26"/>
    <s v="PHI"/>
    <s v="PF"/>
    <n v="7"/>
    <n v="3"/>
    <n v="171"/>
    <n v="18"/>
    <n v="33"/>
    <n v="0.54500000000000004"/>
    <n v="10"/>
    <n v="22"/>
    <n v="0.45500000000000002"/>
    <n v="8"/>
    <n v="11"/>
    <n v="0.72699999999999998"/>
    <n v="0.69699999999999995"/>
    <n v="2"/>
    <n v="3"/>
    <n v="0.66700000000000004"/>
    <n v="20"/>
    <n v="23"/>
    <n v="43"/>
    <n v="13"/>
    <n v="5"/>
    <n v="3"/>
    <n v="3"/>
    <n v="5"/>
    <n v="48"/>
    <n v="0"/>
    <m/>
    <s v="okekech01"/>
  </r>
  <r>
    <n v="475"/>
    <x v="474"/>
    <n v="26"/>
    <s v="CLE"/>
    <s v="PF"/>
    <n v="2"/>
    <n v="0"/>
    <n v="25"/>
    <n v="2"/>
    <n v="7"/>
    <n v="0.28599999999999998"/>
    <n v="1"/>
    <n v="6"/>
    <n v="0.16700000000000001"/>
    <n v="1"/>
    <n v="1"/>
    <n v="1"/>
    <n v="0.35699999999999998"/>
    <n v="0"/>
    <n v="0"/>
    <m/>
    <n v="1"/>
    <n v="3"/>
    <n v="4"/>
    <n v="2"/>
    <n v="0"/>
    <n v="1"/>
    <n v="0"/>
    <n v="0"/>
    <n v="5"/>
    <n v="0"/>
    <m/>
    <s v="okekech01"/>
  </r>
  <r>
    <n v="476"/>
    <x v="475"/>
    <n v="22"/>
    <s v="2TM"/>
    <s v="SF"/>
    <n v="24"/>
    <n v="0"/>
    <n v="107"/>
    <n v="19"/>
    <n v="35"/>
    <n v="0.54300000000000004"/>
    <n v="13"/>
    <n v="23"/>
    <n v="0.56499999999999995"/>
    <n v="6"/>
    <n v="12"/>
    <n v="0.5"/>
    <n v="0.72899999999999998"/>
    <n v="2"/>
    <n v="4"/>
    <n v="0.5"/>
    <n v="5"/>
    <n v="20"/>
    <n v="25"/>
    <n v="3"/>
    <n v="3"/>
    <n v="2"/>
    <n v="5"/>
    <n v="7"/>
    <n v="53"/>
    <n v="0"/>
    <m/>
    <s v="baldwpa01"/>
  </r>
  <r>
    <n v="476"/>
    <x v="475"/>
    <n v="22"/>
    <s v="WAS"/>
    <s v="SF"/>
    <n v="22"/>
    <n v="0"/>
    <n v="101"/>
    <n v="17"/>
    <n v="33"/>
    <n v="0.51500000000000001"/>
    <n v="11"/>
    <n v="21"/>
    <n v="0.52400000000000002"/>
    <n v="6"/>
    <n v="12"/>
    <n v="0.5"/>
    <n v="0.68200000000000005"/>
    <n v="2"/>
    <n v="4"/>
    <n v="0.5"/>
    <n v="5"/>
    <n v="17"/>
    <n v="22"/>
    <n v="2"/>
    <n v="3"/>
    <n v="2"/>
    <n v="5"/>
    <n v="5"/>
    <n v="47"/>
    <n v="0"/>
    <m/>
    <s v="baldwpa01"/>
  </r>
  <r>
    <n v="476"/>
    <x v="475"/>
    <n v="22"/>
    <s v="LAC"/>
    <s v="SF"/>
    <n v="2"/>
    <n v="0"/>
    <n v="6"/>
    <n v="2"/>
    <n v="2"/>
    <n v="1"/>
    <n v="2"/>
    <n v="2"/>
    <n v="1"/>
    <n v="0"/>
    <n v="0"/>
    <m/>
    <n v="1.5"/>
    <n v="0"/>
    <n v="0"/>
    <m/>
    <n v="0"/>
    <n v="3"/>
    <n v="3"/>
    <n v="1"/>
    <n v="0"/>
    <n v="0"/>
    <n v="0"/>
    <n v="2"/>
    <n v="6"/>
    <n v="0"/>
    <m/>
    <s v="baldwpa01"/>
  </r>
  <r>
    <n v="477"/>
    <x v="476"/>
    <n v="26"/>
    <s v="PHI"/>
    <s v="SF"/>
    <n v="6"/>
    <n v="2"/>
    <n v="142"/>
    <n v="19"/>
    <n v="39"/>
    <n v="0.48699999999999999"/>
    <n v="6"/>
    <n v="18"/>
    <n v="0.33300000000000002"/>
    <n v="13"/>
    <n v="21"/>
    <n v="0.61899999999999999"/>
    <n v="0.56399999999999995"/>
    <n v="8"/>
    <n v="14"/>
    <n v="0.57099999999999995"/>
    <n v="7"/>
    <n v="15"/>
    <n v="22"/>
    <n v="4"/>
    <n v="4"/>
    <n v="3"/>
    <n v="8"/>
    <n v="14"/>
    <n v="52"/>
    <n v="0"/>
    <m/>
    <s v="brissos01"/>
  </r>
  <r>
    <n v="478"/>
    <x v="477"/>
    <n v="22"/>
    <s v="NYK"/>
    <s v="C"/>
    <n v="25"/>
    <n v="1"/>
    <n v="217"/>
    <n v="21"/>
    <n v="31"/>
    <n v="0.67700000000000005"/>
    <n v="0"/>
    <n v="0"/>
    <m/>
    <n v="21"/>
    <n v="31"/>
    <n v="0.67700000000000005"/>
    <n v="0.67700000000000005"/>
    <n v="6"/>
    <n v="13"/>
    <n v="0.46200000000000002"/>
    <n v="14"/>
    <n v="37"/>
    <n v="51"/>
    <n v="11"/>
    <n v="1"/>
    <n v="15"/>
    <n v="21"/>
    <n v="32"/>
    <n v="48"/>
    <n v="0"/>
    <m/>
    <s v="hukpoar01"/>
  </r>
  <r>
    <n v="479"/>
    <x v="478"/>
    <n v="24"/>
    <s v="IND"/>
    <s v="PF"/>
    <n v="22"/>
    <n v="1"/>
    <n v="181"/>
    <n v="16"/>
    <n v="37"/>
    <n v="0.432"/>
    <n v="1"/>
    <n v="10"/>
    <n v="0.1"/>
    <n v="15"/>
    <n v="27"/>
    <n v="0.55600000000000005"/>
    <n v="0.44600000000000001"/>
    <n v="13"/>
    <n v="19"/>
    <n v="0.68400000000000005"/>
    <n v="11"/>
    <n v="19"/>
    <n v="30"/>
    <n v="9"/>
    <n v="3"/>
    <n v="3"/>
    <n v="6"/>
    <n v="21"/>
    <n v="46"/>
    <n v="0"/>
    <m/>
    <s v="freemen01"/>
  </r>
  <r>
    <n v="480"/>
    <x v="479"/>
    <n v="25"/>
    <s v="GSW"/>
    <s v="SF"/>
    <n v="14"/>
    <n v="0"/>
    <n v="84"/>
    <n v="18"/>
    <n v="36"/>
    <n v="0.5"/>
    <n v="4"/>
    <n v="15"/>
    <n v="0.26700000000000002"/>
    <n v="14"/>
    <n v="21"/>
    <n v="0.66700000000000004"/>
    <n v="0.55600000000000005"/>
    <n v="6"/>
    <n v="8"/>
    <n v="0.75"/>
    <n v="7"/>
    <n v="10"/>
    <n v="17"/>
    <n v="5"/>
    <n v="2"/>
    <n v="4"/>
    <n v="4"/>
    <n v="6"/>
    <n v="46"/>
    <n v="0"/>
    <m/>
    <s v="knoxke01"/>
  </r>
  <r>
    <n v="481"/>
    <x v="480"/>
    <n v="23"/>
    <s v="MIA"/>
    <s v="SF"/>
    <n v="16"/>
    <n v="0"/>
    <n v="98"/>
    <n v="18"/>
    <n v="26"/>
    <n v="0.69199999999999995"/>
    <n v="3"/>
    <n v="7"/>
    <n v="0.42899999999999999"/>
    <n v="15"/>
    <n v="19"/>
    <n v="0.78900000000000003"/>
    <n v="0.75"/>
    <n v="4"/>
    <n v="9"/>
    <n v="0.44400000000000001"/>
    <n v="6"/>
    <n v="22"/>
    <n v="28"/>
    <n v="4"/>
    <n v="5"/>
    <n v="4"/>
    <n v="4"/>
    <n v="11"/>
    <n v="43"/>
    <n v="0"/>
    <m/>
    <s v="johnske10"/>
  </r>
  <r>
    <n v="482"/>
    <x v="481"/>
    <n v="26"/>
    <s v="ATL"/>
    <s v="SG"/>
    <n v="6"/>
    <n v="0"/>
    <n v="72"/>
    <n v="16"/>
    <n v="25"/>
    <n v="0.64"/>
    <n v="9"/>
    <n v="17"/>
    <n v="0.52900000000000003"/>
    <n v="7"/>
    <n v="8"/>
    <n v="0.875"/>
    <n v="0.82"/>
    <n v="2"/>
    <n v="2"/>
    <n v="1"/>
    <n v="4"/>
    <n v="7"/>
    <n v="11"/>
    <n v="2"/>
    <n v="0"/>
    <n v="0"/>
    <n v="4"/>
    <n v="10"/>
    <n v="43"/>
    <n v="0"/>
    <m/>
    <s v="plowdda01"/>
  </r>
  <r>
    <n v="483"/>
    <x v="482"/>
    <n v="26"/>
    <s v="CHO"/>
    <s v="SG"/>
    <n v="6"/>
    <n v="0"/>
    <n v="112"/>
    <n v="12"/>
    <n v="28"/>
    <n v="0.42899999999999999"/>
    <n v="6"/>
    <n v="15"/>
    <n v="0.4"/>
    <n v="6"/>
    <n v="13"/>
    <n v="0.46200000000000002"/>
    <n v="0.53600000000000003"/>
    <n v="12"/>
    <n v="15"/>
    <n v="0.8"/>
    <n v="3"/>
    <n v="3"/>
    <n v="6"/>
    <n v="12"/>
    <n v="3"/>
    <n v="1"/>
    <n v="8"/>
    <n v="10"/>
    <n v="42"/>
    <n v="0"/>
    <m/>
    <s v="simsja01"/>
  </r>
  <r>
    <n v="484"/>
    <x v="483"/>
    <n v="24"/>
    <s v="2TM"/>
    <s v="C"/>
    <n v="13"/>
    <n v="1"/>
    <n v="138"/>
    <n v="14"/>
    <n v="32"/>
    <n v="0.438"/>
    <n v="9"/>
    <n v="24"/>
    <n v="0.375"/>
    <n v="5"/>
    <n v="8"/>
    <n v="0.625"/>
    <n v="0.57799999999999996"/>
    <n v="1"/>
    <n v="2"/>
    <n v="0.5"/>
    <n v="5"/>
    <n v="16"/>
    <n v="21"/>
    <n v="10"/>
    <n v="2"/>
    <n v="2"/>
    <n v="4"/>
    <n v="17"/>
    <n v="38"/>
    <n v="0"/>
    <m/>
    <s v="nancepe01"/>
  </r>
  <r>
    <n v="484"/>
    <x v="483"/>
    <n v="24"/>
    <s v="PHI"/>
    <s v="C"/>
    <n v="7"/>
    <n v="0"/>
    <n v="68"/>
    <n v="5"/>
    <n v="15"/>
    <n v="0.33300000000000002"/>
    <n v="4"/>
    <n v="12"/>
    <n v="0.33300000000000002"/>
    <n v="1"/>
    <n v="3"/>
    <n v="0.33300000000000002"/>
    <n v="0.46700000000000003"/>
    <n v="1"/>
    <n v="2"/>
    <n v="0.5"/>
    <n v="2"/>
    <n v="8"/>
    <n v="10"/>
    <n v="3"/>
    <n v="1"/>
    <n v="0"/>
    <n v="0"/>
    <n v="10"/>
    <n v="15"/>
    <n v="0"/>
    <m/>
    <s v="nancepe01"/>
  </r>
  <r>
    <n v="484"/>
    <x v="483"/>
    <n v="24"/>
    <s v="MIL"/>
    <s v="PF"/>
    <n v="6"/>
    <n v="1"/>
    <n v="70"/>
    <n v="9"/>
    <n v="17"/>
    <n v="0.52900000000000003"/>
    <n v="5"/>
    <n v="12"/>
    <n v="0.41699999999999998"/>
    <n v="4"/>
    <n v="5"/>
    <n v="0.8"/>
    <n v="0.67600000000000005"/>
    <n v="0"/>
    <n v="0"/>
    <m/>
    <n v="3"/>
    <n v="8"/>
    <n v="11"/>
    <n v="7"/>
    <n v="1"/>
    <n v="2"/>
    <n v="4"/>
    <n v="7"/>
    <n v="23"/>
    <n v="0"/>
    <m/>
    <s v="nancepe01"/>
  </r>
  <r>
    <n v="485"/>
    <x v="484"/>
    <n v="21"/>
    <s v="CLE"/>
    <s v="SF"/>
    <n v="10"/>
    <n v="0"/>
    <n v="75"/>
    <n v="13"/>
    <n v="38"/>
    <n v="0.34200000000000003"/>
    <n v="11"/>
    <n v="30"/>
    <n v="0.36699999999999999"/>
    <n v="2"/>
    <n v="8"/>
    <n v="0.25"/>
    <n v="0.48699999999999999"/>
    <n v="0"/>
    <n v="0"/>
    <m/>
    <n v="0"/>
    <n v="7"/>
    <n v="7"/>
    <n v="8"/>
    <n v="1"/>
    <n v="1"/>
    <n v="2"/>
    <n v="4"/>
    <n v="37"/>
    <n v="0"/>
    <m/>
    <s v="batesem01"/>
  </r>
  <r>
    <n v="486"/>
    <x v="485"/>
    <n v="27"/>
    <s v="CHI"/>
    <s v="SG"/>
    <n v="17"/>
    <n v="0"/>
    <n v="74"/>
    <n v="12"/>
    <n v="26"/>
    <n v="0.46200000000000002"/>
    <n v="6"/>
    <n v="15"/>
    <n v="0.4"/>
    <n v="6"/>
    <n v="11"/>
    <n v="0.54500000000000004"/>
    <n v="0.57699999999999996"/>
    <n v="6"/>
    <n v="8"/>
    <n v="0.75"/>
    <n v="5"/>
    <n v="15"/>
    <n v="20"/>
    <n v="9"/>
    <n v="0"/>
    <n v="0"/>
    <n v="1"/>
    <n v="7"/>
    <n v="36"/>
    <n v="0"/>
    <m/>
    <s v="duartch01"/>
  </r>
  <r>
    <n v="487"/>
    <x v="486"/>
    <n v="24"/>
    <s v="OKC"/>
    <s v="SG"/>
    <n v="21"/>
    <n v="0"/>
    <n v="125"/>
    <n v="12"/>
    <n v="30"/>
    <n v="0.4"/>
    <n v="10"/>
    <n v="21"/>
    <n v="0.47599999999999998"/>
    <n v="2"/>
    <n v="9"/>
    <n v="0.222"/>
    <n v="0.56699999999999995"/>
    <n v="2"/>
    <n v="2"/>
    <n v="1"/>
    <n v="9"/>
    <n v="17"/>
    <n v="26"/>
    <n v="5"/>
    <n v="5"/>
    <n v="0"/>
    <n v="4"/>
    <n v="12"/>
    <n v="36"/>
    <n v="0"/>
    <m/>
    <s v="ducasal01"/>
  </r>
  <r>
    <n v="488"/>
    <x v="487"/>
    <n v="23"/>
    <s v="MEM"/>
    <s v="PG"/>
    <n v="22"/>
    <n v="0"/>
    <n v="93"/>
    <n v="11"/>
    <n v="30"/>
    <n v="0.36699999999999999"/>
    <n v="7"/>
    <n v="23"/>
    <n v="0.30399999999999999"/>
    <n v="4"/>
    <n v="7"/>
    <n v="0.57099999999999995"/>
    <n v="0.48299999999999998"/>
    <n v="7"/>
    <n v="9"/>
    <n v="0.77800000000000002"/>
    <n v="0"/>
    <n v="12"/>
    <n v="12"/>
    <n v="19"/>
    <n v="2"/>
    <n v="0"/>
    <n v="5"/>
    <n v="8"/>
    <n v="36"/>
    <n v="0"/>
    <m/>
    <s v="kawamyu01"/>
  </r>
  <r>
    <n v="489"/>
    <x v="488"/>
    <n v="24"/>
    <s v="CLE"/>
    <s v="PF"/>
    <n v="5"/>
    <n v="1"/>
    <n v="63"/>
    <n v="13"/>
    <n v="32"/>
    <n v="0.40600000000000003"/>
    <n v="2"/>
    <n v="10"/>
    <n v="0.2"/>
    <n v="11"/>
    <n v="22"/>
    <n v="0.5"/>
    <n v="0.438"/>
    <n v="8"/>
    <n v="11"/>
    <n v="0.72699999999999998"/>
    <n v="9"/>
    <n v="12"/>
    <n v="21"/>
    <n v="2"/>
    <n v="0"/>
    <n v="1"/>
    <n v="2"/>
    <n v="9"/>
    <n v="36"/>
    <n v="0"/>
    <m/>
    <s v="tomlina01"/>
  </r>
  <r>
    <n v="490"/>
    <x v="489"/>
    <n v="23"/>
    <s v="IND"/>
    <s v="C"/>
    <n v="5"/>
    <n v="1"/>
    <n v="84"/>
    <n v="14"/>
    <n v="23"/>
    <n v="0.60899999999999999"/>
    <n v="0"/>
    <n v="0"/>
    <m/>
    <n v="14"/>
    <n v="23"/>
    <n v="0.60899999999999999"/>
    <n v="0.60899999999999999"/>
    <n v="7"/>
    <n v="14"/>
    <n v="0.5"/>
    <n v="11"/>
    <n v="17"/>
    <n v="28"/>
    <n v="5"/>
    <n v="3"/>
    <n v="8"/>
    <n v="5"/>
    <n v="14"/>
    <n v="35"/>
    <n v="0"/>
    <m/>
    <s v="jacksis01"/>
  </r>
  <r>
    <n v="491"/>
    <x v="490"/>
    <n v="23"/>
    <s v="PHO"/>
    <s v="PG"/>
    <n v="16"/>
    <n v="0"/>
    <n v="118"/>
    <n v="14"/>
    <n v="45"/>
    <n v="0.311"/>
    <n v="4"/>
    <n v="21"/>
    <n v="0.19"/>
    <n v="10"/>
    <n v="24"/>
    <n v="0.41699999999999998"/>
    <n v="0.35599999999999998"/>
    <n v="3"/>
    <n v="6"/>
    <n v="0.5"/>
    <n v="4"/>
    <n v="9"/>
    <n v="13"/>
    <n v="16"/>
    <n v="3"/>
    <n v="0"/>
    <n v="3"/>
    <n v="4"/>
    <n v="35"/>
    <n v="0"/>
    <m/>
    <s v="washity02"/>
  </r>
  <r>
    <n v="492"/>
    <x v="491"/>
    <n v="26"/>
    <s v="BOS"/>
    <s v="C"/>
    <n v="33"/>
    <n v="2"/>
    <n v="231"/>
    <n v="13"/>
    <n v="53"/>
    <n v="0.245"/>
    <n v="5"/>
    <n v="32"/>
    <n v="0.156"/>
    <n v="8"/>
    <n v="21"/>
    <n v="0.38100000000000001"/>
    <n v="0.29199999999999998"/>
    <n v="3"/>
    <n v="4"/>
    <n v="0.75"/>
    <n v="10"/>
    <n v="33"/>
    <n v="43"/>
    <n v="7"/>
    <n v="11"/>
    <n v="5"/>
    <n v="14"/>
    <n v="18"/>
    <n v="34"/>
    <n v="0"/>
    <m/>
    <s v="tillmxa01"/>
  </r>
  <r>
    <n v="493"/>
    <x v="492"/>
    <n v="27"/>
    <s v="2TM"/>
    <s v="C"/>
    <n v="11"/>
    <n v="2"/>
    <n v="126"/>
    <n v="14"/>
    <n v="22"/>
    <n v="0.63600000000000001"/>
    <n v="0"/>
    <n v="0"/>
    <m/>
    <n v="14"/>
    <n v="22"/>
    <n v="0.63600000000000001"/>
    <n v="0.63600000000000001"/>
    <n v="6"/>
    <n v="10"/>
    <n v="0.6"/>
    <n v="12"/>
    <n v="27"/>
    <n v="39"/>
    <n v="5"/>
    <n v="1"/>
    <n v="3"/>
    <n v="4"/>
    <n v="15"/>
    <n v="34"/>
    <n v="0"/>
    <m/>
    <s v="kelleky01"/>
  </r>
  <r>
    <n v="493"/>
    <x v="492"/>
    <n v="27"/>
    <s v="DAL"/>
    <s v="C"/>
    <n v="8"/>
    <n v="1"/>
    <n v="67"/>
    <n v="10"/>
    <n v="13"/>
    <n v="0.76900000000000002"/>
    <n v="0"/>
    <n v="0"/>
    <m/>
    <n v="10"/>
    <n v="13"/>
    <n v="0.76900000000000002"/>
    <n v="0.76900000000000002"/>
    <n v="4"/>
    <n v="6"/>
    <n v="0.66700000000000004"/>
    <n v="8"/>
    <n v="13"/>
    <n v="21"/>
    <n v="2"/>
    <n v="0"/>
    <n v="2"/>
    <n v="1"/>
    <n v="8"/>
    <n v="24"/>
    <n v="0"/>
    <m/>
    <s v="kelleky01"/>
  </r>
  <r>
    <n v="493"/>
    <x v="492"/>
    <n v="27"/>
    <s v="NOP"/>
    <s v="C"/>
    <n v="3"/>
    <n v="1"/>
    <n v="59"/>
    <n v="4"/>
    <n v="9"/>
    <n v="0.44400000000000001"/>
    <n v="0"/>
    <n v="0"/>
    <m/>
    <n v="4"/>
    <n v="9"/>
    <n v="0.44400000000000001"/>
    <n v="0.44400000000000001"/>
    <n v="2"/>
    <n v="4"/>
    <n v="0.5"/>
    <n v="4"/>
    <n v="14"/>
    <n v="18"/>
    <n v="3"/>
    <n v="1"/>
    <n v="1"/>
    <n v="3"/>
    <n v="7"/>
    <n v="10"/>
    <n v="0"/>
    <m/>
    <s v="kelleky01"/>
  </r>
  <r>
    <n v="494"/>
    <x v="493"/>
    <n v="22"/>
    <s v="BOS"/>
    <s v="PG"/>
    <n v="16"/>
    <n v="0"/>
    <n v="93"/>
    <n v="12"/>
    <n v="34"/>
    <n v="0.35299999999999998"/>
    <n v="4"/>
    <n v="18"/>
    <n v="0.222"/>
    <n v="8"/>
    <n v="16"/>
    <n v="0.5"/>
    <n v="0.41199999999999998"/>
    <n v="5"/>
    <n v="7"/>
    <n v="0.71399999999999997"/>
    <n v="2"/>
    <n v="11"/>
    <n v="13"/>
    <n v="13"/>
    <n v="5"/>
    <n v="1"/>
    <n v="13"/>
    <n v="2"/>
    <n v="33"/>
    <n v="0"/>
    <m/>
    <s v="davisjd01"/>
  </r>
  <r>
    <n v="495"/>
    <x v="494"/>
    <n v="22"/>
    <s v="DEN"/>
    <s v="C"/>
    <n v="19"/>
    <n v="0"/>
    <n v="66"/>
    <n v="14"/>
    <n v="24"/>
    <n v="0.58299999999999996"/>
    <n v="2"/>
    <n v="8"/>
    <n v="0.25"/>
    <n v="12"/>
    <n v="16"/>
    <n v="0.75"/>
    <n v="0.625"/>
    <n v="3"/>
    <n v="4"/>
    <n v="0.75"/>
    <n v="6"/>
    <n v="16"/>
    <n v="22"/>
    <n v="4"/>
    <n v="0"/>
    <n v="4"/>
    <n v="2"/>
    <n v="11"/>
    <n v="33"/>
    <n v="0"/>
    <m/>
    <s v="hallpj01"/>
  </r>
  <r>
    <n v="496"/>
    <x v="495"/>
    <n v="21"/>
    <s v="DEN"/>
    <s v="SG"/>
    <n v="24"/>
    <n v="0"/>
    <n v="117"/>
    <n v="13"/>
    <n v="41"/>
    <n v="0.317"/>
    <n v="3"/>
    <n v="17"/>
    <n v="0.17599999999999999"/>
    <n v="10"/>
    <n v="24"/>
    <n v="0.41699999999999998"/>
    <n v="0.35399999999999998"/>
    <n v="3"/>
    <n v="4"/>
    <n v="0.75"/>
    <n v="1"/>
    <n v="11"/>
    <n v="12"/>
    <n v="11"/>
    <n v="2"/>
    <n v="1"/>
    <n v="5"/>
    <n v="10"/>
    <n v="32"/>
    <n v="0"/>
    <m/>
    <s v="alexatr01"/>
  </r>
  <r>
    <n v="497"/>
    <x v="496"/>
    <n v="24"/>
    <s v="UTA"/>
    <s v="SG"/>
    <n v="10"/>
    <n v="0"/>
    <n v="138"/>
    <n v="11"/>
    <n v="35"/>
    <n v="0.314"/>
    <n v="7"/>
    <n v="25"/>
    <n v="0.28000000000000003"/>
    <n v="4"/>
    <n v="10"/>
    <n v="0.4"/>
    <n v="0.41399999999999998"/>
    <n v="3"/>
    <n v="6"/>
    <n v="0.5"/>
    <n v="9"/>
    <n v="12"/>
    <n v="21"/>
    <n v="8"/>
    <n v="10"/>
    <n v="1"/>
    <n v="3"/>
    <n v="18"/>
    <n v="32"/>
    <n v="0"/>
    <m/>
    <s v="harklej01"/>
  </r>
  <r>
    <n v="498"/>
    <x v="497"/>
    <n v="31"/>
    <s v="MIA"/>
    <s v="SG"/>
    <n v="8"/>
    <n v="0"/>
    <n v="150"/>
    <n v="11"/>
    <n v="38"/>
    <n v="0.28899999999999998"/>
    <n v="6"/>
    <n v="22"/>
    <n v="0.27300000000000002"/>
    <n v="5"/>
    <n v="16"/>
    <n v="0.313"/>
    <n v="0.36799999999999999"/>
    <n v="4"/>
    <n v="4"/>
    <n v="1"/>
    <n v="6"/>
    <n v="6"/>
    <n v="12"/>
    <n v="12"/>
    <n v="8"/>
    <n v="1"/>
    <n v="8"/>
    <n v="17"/>
    <n v="32"/>
    <n v="0"/>
    <m/>
    <s v="richajo01"/>
  </r>
  <r>
    <n v="499"/>
    <x v="498"/>
    <n v="20"/>
    <s v="2TM"/>
    <s v="SF"/>
    <n v="22"/>
    <n v="0"/>
    <n v="114"/>
    <n v="13"/>
    <n v="30"/>
    <n v="0.433"/>
    <n v="3"/>
    <n v="13"/>
    <n v="0.23100000000000001"/>
    <n v="10"/>
    <n v="17"/>
    <n v="0.58799999999999997"/>
    <n v="0.48299999999999998"/>
    <n v="3"/>
    <n v="9"/>
    <n v="0.33300000000000002"/>
    <n v="8"/>
    <n v="13"/>
    <n v="21"/>
    <n v="15"/>
    <n v="2"/>
    <n v="1"/>
    <n v="11"/>
    <n v="10"/>
    <n v="32"/>
    <n v="0"/>
    <m/>
    <s v="cissosi01"/>
  </r>
  <r>
    <n v="499"/>
    <x v="498"/>
    <n v="20"/>
    <s v="SAS"/>
    <s v="SF"/>
    <n v="17"/>
    <n v="0"/>
    <n v="54"/>
    <n v="9"/>
    <n v="18"/>
    <n v="0.5"/>
    <n v="3"/>
    <n v="7"/>
    <n v="0.42899999999999999"/>
    <n v="6"/>
    <n v="11"/>
    <n v="0.54500000000000004"/>
    <n v="0.58299999999999996"/>
    <n v="1"/>
    <n v="6"/>
    <n v="0.16700000000000001"/>
    <n v="3"/>
    <n v="7"/>
    <n v="10"/>
    <n v="6"/>
    <n v="1"/>
    <n v="0"/>
    <n v="2"/>
    <n v="6"/>
    <n v="22"/>
    <n v="0"/>
    <m/>
    <s v="cissosi01"/>
  </r>
  <r>
    <n v="499"/>
    <x v="498"/>
    <n v="20"/>
    <s v="POR"/>
    <s v="SF"/>
    <n v="5"/>
    <n v="0"/>
    <n v="60"/>
    <n v="4"/>
    <n v="12"/>
    <n v="0.33300000000000002"/>
    <n v="0"/>
    <n v="6"/>
    <n v="0"/>
    <n v="4"/>
    <n v="6"/>
    <n v="0.66700000000000004"/>
    <n v="0.33300000000000002"/>
    <n v="2"/>
    <n v="3"/>
    <n v="0.66700000000000004"/>
    <n v="5"/>
    <n v="6"/>
    <n v="11"/>
    <n v="9"/>
    <n v="1"/>
    <n v="1"/>
    <n v="9"/>
    <n v="4"/>
    <n v="10"/>
    <n v="0"/>
    <m/>
    <s v="cissosi01"/>
  </r>
  <r>
    <n v="500"/>
    <x v="499"/>
    <n v="19"/>
    <s v="NYK"/>
    <s v="SG"/>
    <n v="18"/>
    <n v="0"/>
    <n v="111"/>
    <n v="10"/>
    <n v="31"/>
    <n v="0.32300000000000001"/>
    <n v="6"/>
    <n v="19"/>
    <n v="0.316"/>
    <n v="4"/>
    <n v="12"/>
    <n v="0.33300000000000002"/>
    <n v="0.41899999999999998"/>
    <n v="4"/>
    <n v="6"/>
    <n v="0.66700000000000004"/>
    <n v="3"/>
    <n v="15"/>
    <n v="18"/>
    <n v="5"/>
    <n v="3"/>
    <n v="2"/>
    <n v="4"/>
    <n v="7"/>
    <n v="30"/>
    <n v="0"/>
    <m/>
    <s v="dadiepa01"/>
  </r>
  <r>
    <n v="501"/>
    <x v="500"/>
    <n v="23"/>
    <s v="IND"/>
    <s v="PG"/>
    <n v="11"/>
    <n v="0"/>
    <n v="70"/>
    <n v="11"/>
    <n v="33"/>
    <n v="0.33300000000000002"/>
    <n v="6"/>
    <n v="21"/>
    <n v="0.28599999999999998"/>
    <n v="5"/>
    <n v="12"/>
    <n v="0.41699999999999998"/>
    <n v="0.42399999999999999"/>
    <n v="2"/>
    <n v="2"/>
    <n v="1"/>
    <n v="2"/>
    <n v="10"/>
    <n v="12"/>
    <n v="14"/>
    <n v="7"/>
    <n v="2"/>
    <n v="5"/>
    <n v="7"/>
    <n v="30"/>
    <n v="0"/>
    <m/>
    <s v="dennira01"/>
  </r>
  <r>
    <n v="502"/>
    <x v="501"/>
    <n v="21"/>
    <s v="MIL"/>
    <s v="SF"/>
    <n v="21"/>
    <n v="1"/>
    <n v="106"/>
    <n v="9"/>
    <n v="27"/>
    <n v="0.33300000000000002"/>
    <n v="0"/>
    <n v="8"/>
    <n v="0"/>
    <n v="9"/>
    <n v="19"/>
    <n v="0.47399999999999998"/>
    <n v="0.33300000000000002"/>
    <n v="12"/>
    <n v="16"/>
    <n v="0.75"/>
    <n v="10"/>
    <n v="25"/>
    <n v="35"/>
    <n v="5"/>
    <n v="5"/>
    <n v="0"/>
    <n v="6"/>
    <n v="8"/>
    <n v="30"/>
    <n v="0"/>
    <m/>
    <s v="livinch01"/>
  </r>
  <r>
    <n v="503"/>
    <x v="502"/>
    <n v="23"/>
    <s v="MIA"/>
    <s v="SG"/>
    <n v="14"/>
    <n v="0"/>
    <n v="69"/>
    <n v="11"/>
    <n v="31"/>
    <n v="0.35499999999999998"/>
    <n v="2"/>
    <n v="11"/>
    <n v="0.182"/>
    <n v="9"/>
    <n v="20"/>
    <n v="0.45"/>
    <n v="0.38700000000000001"/>
    <n v="4"/>
    <n v="6"/>
    <n v="0.66700000000000004"/>
    <n v="0"/>
    <n v="9"/>
    <n v="9"/>
    <n v="8"/>
    <n v="5"/>
    <n v="3"/>
    <n v="6"/>
    <n v="2"/>
    <n v="28"/>
    <n v="0"/>
    <m/>
    <s v="chrisjo01"/>
  </r>
  <r>
    <n v="504"/>
    <x v="503"/>
    <n v="26"/>
    <s v="CHO"/>
    <s v="SG"/>
    <n v="4"/>
    <n v="0"/>
    <n v="79"/>
    <n v="11"/>
    <n v="27"/>
    <n v="0.40699999999999997"/>
    <n v="3"/>
    <n v="8"/>
    <n v="0.375"/>
    <n v="8"/>
    <n v="19"/>
    <n v="0.42099999999999999"/>
    <n v="0.46300000000000002"/>
    <n v="3"/>
    <n v="4"/>
    <n v="0.75"/>
    <n v="1"/>
    <n v="5"/>
    <n v="6"/>
    <n v="13"/>
    <n v="3"/>
    <n v="2"/>
    <n v="6"/>
    <n v="10"/>
    <n v="28"/>
    <n v="0"/>
    <m/>
    <s v="garrema01"/>
  </r>
  <r>
    <n v="505"/>
    <x v="504"/>
    <n v="27"/>
    <s v="NYK"/>
    <s v="SF"/>
    <n v="19"/>
    <n v="0"/>
    <n v="68"/>
    <n v="10"/>
    <n v="31"/>
    <n v="0.32300000000000001"/>
    <n v="6"/>
    <n v="19"/>
    <n v="0.316"/>
    <n v="4"/>
    <n v="12"/>
    <n v="0.33300000000000002"/>
    <n v="0.41899999999999998"/>
    <n v="2"/>
    <n v="2"/>
    <n v="1"/>
    <n v="0"/>
    <n v="8"/>
    <n v="8"/>
    <n v="3"/>
    <n v="2"/>
    <n v="0"/>
    <n v="3"/>
    <n v="1"/>
    <n v="28"/>
    <n v="0"/>
    <m/>
    <s v="ryanma01"/>
  </r>
  <r>
    <n v="506"/>
    <x v="505"/>
    <n v="23"/>
    <s v="DEN"/>
    <s v="SF"/>
    <n v="20"/>
    <n v="0"/>
    <n v="125"/>
    <n v="11"/>
    <n v="34"/>
    <n v="0.32400000000000001"/>
    <n v="1"/>
    <n v="17"/>
    <n v="5.8999999999999997E-2"/>
    <n v="10"/>
    <n v="17"/>
    <n v="0.58799999999999997"/>
    <n v="0.33800000000000002"/>
    <n v="3"/>
    <n v="3"/>
    <n v="1"/>
    <n v="8"/>
    <n v="9"/>
    <n v="17"/>
    <n v="5"/>
    <n v="5"/>
    <n v="5"/>
    <n v="5"/>
    <n v="17"/>
    <n v="26"/>
    <n v="0"/>
    <m/>
    <s v="jonessp01"/>
  </r>
  <r>
    <n v="507"/>
    <x v="506"/>
    <n v="27"/>
    <s v="DEN"/>
    <s v="PF"/>
    <n v="13"/>
    <n v="0"/>
    <n v="136"/>
    <n v="10"/>
    <n v="26"/>
    <n v="0.38500000000000001"/>
    <n v="4"/>
    <n v="15"/>
    <n v="0.26700000000000002"/>
    <n v="6"/>
    <n v="11"/>
    <n v="0.54500000000000004"/>
    <n v="0.46200000000000002"/>
    <n v="0"/>
    <n v="0"/>
    <m/>
    <n v="6"/>
    <n v="26"/>
    <n v="32"/>
    <n v="9"/>
    <n v="3"/>
    <n v="2"/>
    <n v="11"/>
    <n v="10"/>
    <n v="24"/>
    <n v="0"/>
    <m/>
    <s v="cancavl01"/>
  </r>
  <r>
    <n v="508"/>
    <x v="507"/>
    <n v="23"/>
    <s v="HOU"/>
    <s v="C"/>
    <n v="4"/>
    <n v="0"/>
    <n v="51"/>
    <n v="10"/>
    <n v="13"/>
    <n v="0.76900000000000002"/>
    <n v="0"/>
    <n v="0"/>
    <m/>
    <n v="10"/>
    <n v="13"/>
    <n v="0.76900000000000002"/>
    <n v="0.76900000000000002"/>
    <n v="4"/>
    <n v="5"/>
    <n v="0.8"/>
    <n v="6"/>
    <n v="15"/>
    <n v="21"/>
    <n v="2"/>
    <n v="1"/>
    <n v="5"/>
    <n v="2"/>
    <n v="9"/>
    <n v="24"/>
    <n v="0"/>
    <m/>
    <s v="nfalyda01"/>
  </r>
  <r>
    <n v="509"/>
    <x v="508"/>
    <n v="21"/>
    <s v="DAL"/>
    <s v="PG"/>
    <n v="16"/>
    <n v="0"/>
    <n v="57"/>
    <n v="9"/>
    <n v="23"/>
    <n v="0.39100000000000001"/>
    <n v="4"/>
    <n v="11"/>
    <n v="0.36399999999999999"/>
    <n v="5"/>
    <n v="12"/>
    <n v="0.41699999999999998"/>
    <n v="0.47799999999999998"/>
    <n v="2"/>
    <n v="4"/>
    <n v="0.5"/>
    <n v="1"/>
    <n v="4"/>
    <n v="5"/>
    <n v="6"/>
    <n v="2"/>
    <n v="1"/>
    <n v="5"/>
    <n v="9"/>
    <n v="24"/>
    <n v="0"/>
    <m/>
    <s v="gortmja01"/>
  </r>
  <r>
    <n v="510"/>
    <x v="509"/>
    <n v="34"/>
    <s v="SAC"/>
    <s v="PF"/>
    <n v="9"/>
    <n v="2"/>
    <n v="103"/>
    <n v="7"/>
    <n v="22"/>
    <n v="0.318"/>
    <n v="4"/>
    <n v="15"/>
    <n v="0.26700000000000002"/>
    <n v="3"/>
    <n v="7"/>
    <n v="0.42899999999999999"/>
    <n v="0.40899999999999997"/>
    <n v="5"/>
    <n v="6"/>
    <n v="0.83299999999999996"/>
    <n v="6"/>
    <n v="14"/>
    <n v="20"/>
    <n v="6"/>
    <n v="3"/>
    <n v="0"/>
    <n v="4"/>
    <n v="10"/>
    <n v="23"/>
    <n v="0"/>
    <m/>
    <s v="crowdja01"/>
  </r>
  <r>
    <n v="511"/>
    <x v="510"/>
    <n v="26"/>
    <s v="SAC"/>
    <s v="SG"/>
    <n v="10"/>
    <n v="0"/>
    <n v="45"/>
    <n v="9"/>
    <n v="18"/>
    <n v="0.5"/>
    <n v="1"/>
    <n v="8"/>
    <n v="0.125"/>
    <n v="8"/>
    <n v="10"/>
    <n v="0.8"/>
    <n v="0.52800000000000002"/>
    <n v="4"/>
    <n v="5"/>
    <n v="0.8"/>
    <n v="2"/>
    <n v="7"/>
    <n v="9"/>
    <n v="11"/>
    <n v="0"/>
    <n v="1"/>
    <n v="1"/>
    <n v="3"/>
    <n v="23"/>
    <n v="0"/>
    <m/>
    <s v="jonesma05"/>
  </r>
  <r>
    <n v="512"/>
    <x v="511"/>
    <n v="24"/>
    <s v="2TM"/>
    <s v="SF"/>
    <n v="17"/>
    <n v="0"/>
    <n v="76"/>
    <n v="9"/>
    <n v="22"/>
    <n v="0.40899999999999997"/>
    <n v="5"/>
    <n v="10"/>
    <n v="0.5"/>
    <n v="4"/>
    <n v="12"/>
    <n v="0.33300000000000002"/>
    <n v="0.52300000000000002"/>
    <n v="0"/>
    <n v="0"/>
    <m/>
    <n v="3"/>
    <n v="12"/>
    <n v="15"/>
    <n v="6"/>
    <n v="2"/>
    <n v="0"/>
    <n v="3"/>
    <n v="3"/>
    <n v="23"/>
    <n v="0"/>
    <m/>
    <s v="toppija01"/>
  </r>
  <r>
    <n v="512"/>
    <x v="511"/>
    <n v="24"/>
    <s v="NYK"/>
    <s v="SF"/>
    <n v="16"/>
    <n v="0"/>
    <n v="49"/>
    <n v="3"/>
    <n v="10"/>
    <n v="0.3"/>
    <n v="0"/>
    <n v="2"/>
    <n v="0"/>
    <n v="3"/>
    <n v="8"/>
    <n v="0.375"/>
    <n v="0.3"/>
    <n v="0"/>
    <n v="0"/>
    <m/>
    <n v="2"/>
    <n v="9"/>
    <n v="11"/>
    <n v="4"/>
    <n v="2"/>
    <n v="0"/>
    <n v="2"/>
    <n v="3"/>
    <n v="6"/>
    <n v="0"/>
    <m/>
    <s v="toppija01"/>
  </r>
  <r>
    <n v="512"/>
    <x v="511"/>
    <n v="24"/>
    <s v="ATL"/>
    <s v="SF"/>
    <n v="1"/>
    <n v="0"/>
    <n v="27"/>
    <n v="6"/>
    <n v="12"/>
    <n v="0.5"/>
    <n v="5"/>
    <n v="8"/>
    <n v="0.625"/>
    <n v="1"/>
    <n v="4"/>
    <n v="0.25"/>
    <n v="0.70799999999999996"/>
    <n v="0"/>
    <n v="0"/>
    <m/>
    <n v="1"/>
    <n v="3"/>
    <n v="4"/>
    <n v="2"/>
    <n v="0"/>
    <n v="0"/>
    <n v="1"/>
    <n v="0"/>
    <n v="17"/>
    <n v="0"/>
    <m/>
    <s v="toppija01"/>
  </r>
  <r>
    <n v="513"/>
    <x v="512"/>
    <n v="28"/>
    <s v="GSW"/>
    <s v="PF"/>
    <n v="6"/>
    <n v="0"/>
    <n v="52"/>
    <n v="8"/>
    <n v="17"/>
    <n v="0.47099999999999997"/>
    <n v="3"/>
    <n v="10"/>
    <n v="0.3"/>
    <n v="5"/>
    <n v="7"/>
    <n v="0.71399999999999997"/>
    <n v="0.55900000000000005"/>
    <n v="3"/>
    <n v="6"/>
    <n v="0.5"/>
    <n v="3"/>
    <n v="8"/>
    <n v="11"/>
    <n v="4"/>
    <n v="4"/>
    <n v="0"/>
    <n v="1"/>
    <n v="4"/>
    <n v="22"/>
    <n v="0"/>
    <m/>
    <s v="roweja01"/>
  </r>
  <r>
    <n v="514"/>
    <x v="513"/>
    <n v="24"/>
    <s v="CHI"/>
    <s v="PF"/>
    <n v="12"/>
    <n v="0"/>
    <n v="53"/>
    <n v="8"/>
    <n v="15"/>
    <n v="0.53300000000000003"/>
    <n v="3"/>
    <n v="10"/>
    <n v="0.3"/>
    <n v="5"/>
    <n v="5"/>
    <n v="1"/>
    <n v="0.63300000000000001"/>
    <n v="2"/>
    <n v="2"/>
    <n v="1"/>
    <n v="3"/>
    <n v="6"/>
    <n v="9"/>
    <n v="3"/>
    <n v="1"/>
    <n v="1"/>
    <n v="2"/>
    <n v="11"/>
    <n v="21"/>
    <n v="0"/>
    <m/>
    <s v="liddeej01"/>
  </r>
  <r>
    <n v="515"/>
    <x v="514"/>
    <n v="21"/>
    <s v="MIN"/>
    <s v="SF"/>
    <n v="13"/>
    <n v="0"/>
    <n v="32"/>
    <n v="6"/>
    <n v="15"/>
    <n v="0.4"/>
    <n v="0"/>
    <n v="5"/>
    <n v="0"/>
    <n v="6"/>
    <n v="10"/>
    <n v="0.6"/>
    <n v="0.4"/>
    <n v="8"/>
    <n v="8"/>
    <n v="1"/>
    <n v="3"/>
    <n v="8"/>
    <n v="11"/>
    <n v="0"/>
    <n v="2"/>
    <n v="1"/>
    <n v="2"/>
    <n v="2"/>
    <n v="20"/>
    <n v="0"/>
    <m/>
    <s v="millele01"/>
  </r>
  <r>
    <n v="516"/>
    <x v="515"/>
    <n v="19"/>
    <s v="LAC"/>
    <s v="SG"/>
    <n v="13"/>
    <n v="0"/>
    <n v="59"/>
    <n v="7"/>
    <n v="24"/>
    <n v="0.29199999999999998"/>
    <n v="2"/>
    <n v="13"/>
    <n v="0.154"/>
    <n v="5"/>
    <n v="11"/>
    <n v="0.45500000000000002"/>
    <n v="0.33300000000000002"/>
    <n v="2"/>
    <n v="4"/>
    <n v="0.5"/>
    <n v="3"/>
    <n v="9"/>
    <n v="12"/>
    <n v="6"/>
    <n v="5"/>
    <n v="1"/>
    <n v="2"/>
    <n v="4"/>
    <n v="18"/>
    <n v="0"/>
    <m/>
    <s v="chrisca02"/>
  </r>
  <r>
    <n v="517"/>
    <x v="516"/>
    <n v="25"/>
    <s v="POR"/>
    <s v="SF"/>
    <n v="19"/>
    <n v="0"/>
    <n v="101"/>
    <n v="8"/>
    <n v="21"/>
    <n v="0.38100000000000001"/>
    <n v="2"/>
    <n v="10"/>
    <n v="0.2"/>
    <n v="6"/>
    <n v="11"/>
    <n v="0.54500000000000004"/>
    <n v="0.42899999999999999"/>
    <n v="0"/>
    <n v="2"/>
    <n v="0"/>
    <n v="5"/>
    <n v="5"/>
    <n v="10"/>
    <n v="7"/>
    <n v="6"/>
    <n v="1"/>
    <n v="5"/>
    <n v="12"/>
    <n v="18"/>
    <n v="0"/>
    <m/>
    <s v="minayju01"/>
  </r>
  <r>
    <n v="518"/>
    <x v="517"/>
    <n v="25"/>
    <s v="MIL"/>
    <s v="PG"/>
    <n v="5"/>
    <n v="1"/>
    <n v="62"/>
    <n v="6"/>
    <n v="12"/>
    <n v="0.5"/>
    <n v="1"/>
    <n v="5"/>
    <n v="0.2"/>
    <n v="5"/>
    <n v="7"/>
    <n v="0.71399999999999997"/>
    <n v="0.54200000000000004"/>
    <n v="4"/>
    <n v="6"/>
    <n v="0.66700000000000004"/>
    <n v="1"/>
    <n v="4"/>
    <n v="5"/>
    <n v="10"/>
    <n v="4"/>
    <n v="2"/>
    <n v="8"/>
    <n v="2"/>
    <n v="17"/>
    <n v="0"/>
    <m/>
    <s v="bouyeja01"/>
  </r>
  <r>
    <n v="519"/>
    <x v="518"/>
    <n v="25"/>
    <s v="SAS"/>
    <s v="SG"/>
    <n v="6"/>
    <n v="0"/>
    <n v="34"/>
    <n v="6"/>
    <n v="14"/>
    <n v="0.42899999999999999"/>
    <n v="3"/>
    <n v="6"/>
    <n v="0.5"/>
    <n v="3"/>
    <n v="8"/>
    <n v="0.375"/>
    <n v="0.53600000000000003"/>
    <n v="1"/>
    <n v="2"/>
    <n v="0.5"/>
    <n v="1"/>
    <n v="4"/>
    <n v="5"/>
    <n v="4"/>
    <n v="1"/>
    <n v="0"/>
    <n v="2"/>
    <n v="1"/>
    <n v="16"/>
    <n v="0"/>
    <m/>
    <s v="dukeda01"/>
  </r>
  <r>
    <n v="520"/>
    <x v="519"/>
    <n v="26"/>
    <s v="CHO"/>
    <s v="PG"/>
    <n v="4"/>
    <n v="0"/>
    <n v="44"/>
    <n v="5"/>
    <n v="13"/>
    <n v="0.38500000000000001"/>
    <n v="1"/>
    <n v="4"/>
    <n v="0.25"/>
    <n v="4"/>
    <n v="9"/>
    <n v="0.44400000000000001"/>
    <n v="0.42299999999999999"/>
    <n v="5"/>
    <n v="6"/>
    <n v="0.83299999999999996"/>
    <n v="3"/>
    <n v="4"/>
    <n v="7"/>
    <n v="7"/>
    <n v="3"/>
    <n v="0"/>
    <n v="4"/>
    <n v="4"/>
    <n v="16"/>
    <n v="0"/>
    <m/>
    <s v="flynnma01"/>
  </r>
  <r>
    <n v="521"/>
    <x v="520"/>
    <n v="37"/>
    <s v="MIN"/>
    <s v="SF"/>
    <n v="19"/>
    <n v="1"/>
    <n v="114"/>
    <n v="6"/>
    <n v="23"/>
    <n v="0.26100000000000001"/>
    <n v="3"/>
    <n v="15"/>
    <n v="0.2"/>
    <n v="3"/>
    <n v="8"/>
    <n v="0.375"/>
    <n v="0.32600000000000001"/>
    <n v="0"/>
    <n v="0"/>
    <m/>
    <n v="2"/>
    <n v="9"/>
    <n v="11"/>
    <n v="23"/>
    <n v="2"/>
    <n v="0"/>
    <n v="9"/>
    <n v="12"/>
    <n v="15"/>
    <n v="0"/>
    <m/>
    <s v="inglejo01"/>
  </r>
  <r>
    <n v="522"/>
    <x v="521"/>
    <n v="21"/>
    <s v="DET"/>
    <s v="SF"/>
    <n v="8"/>
    <n v="0"/>
    <n v="42"/>
    <n v="6"/>
    <n v="10"/>
    <n v="0.6"/>
    <n v="2"/>
    <n v="5"/>
    <n v="0.4"/>
    <n v="4"/>
    <n v="5"/>
    <n v="0.8"/>
    <n v="0.7"/>
    <n v="1"/>
    <n v="2"/>
    <n v="0.5"/>
    <n v="1"/>
    <n v="6"/>
    <n v="7"/>
    <n v="7"/>
    <n v="2"/>
    <n v="1"/>
    <n v="1"/>
    <n v="8"/>
    <n v="15"/>
    <n v="0"/>
    <m/>
    <s v="klintbo01"/>
  </r>
  <r>
    <n v="523"/>
    <x v="522"/>
    <n v="25"/>
    <s v="MIL"/>
    <s v="SG"/>
    <n v="22"/>
    <n v="0"/>
    <n v="86"/>
    <n v="5"/>
    <n v="26"/>
    <n v="0.192"/>
    <n v="3"/>
    <n v="15"/>
    <n v="0.2"/>
    <n v="2"/>
    <n v="11"/>
    <n v="0.182"/>
    <n v="0.25"/>
    <n v="2"/>
    <n v="4"/>
    <n v="0.5"/>
    <n v="4"/>
    <n v="13"/>
    <n v="17"/>
    <n v="4"/>
    <n v="3"/>
    <n v="6"/>
    <n v="3"/>
    <n v="8"/>
    <n v="15"/>
    <n v="0"/>
    <m/>
    <s v="umudest01"/>
  </r>
  <r>
    <n v="524"/>
    <x v="523"/>
    <n v="21"/>
    <s v="UTA"/>
    <s v="PF"/>
    <n v="3"/>
    <n v="3"/>
    <n v="75"/>
    <n v="4"/>
    <n v="18"/>
    <n v="0.222"/>
    <n v="3"/>
    <n v="12"/>
    <n v="0.25"/>
    <n v="1"/>
    <n v="6"/>
    <n v="0.16700000000000001"/>
    <n v="0.30599999999999999"/>
    <n v="3"/>
    <n v="4"/>
    <n v="0.75"/>
    <n v="5"/>
    <n v="10"/>
    <n v="15"/>
    <n v="2"/>
    <n v="5"/>
    <n v="4"/>
    <n v="2"/>
    <n v="8"/>
    <n v="14"/>
    <n v="0"/>
    <m/>
    <s v="hendrta01"/>
  </r>
  <r>
    <n v="525"/>
    <x v="524"/>
    <n v="28"/>
    <s v="HOU"/>
    <s v="PF"/>
    <n v="9"/>
    <n v="0"/>
    <n v="43"/>
    <n v="5"/>
    <n v="17"/>
    <n v="0.29399999999999998"/>
    <n v="4"/>
    <n v="13"/>
    <n v="0.308"/>
    <n v="1"/>
    <n v="4"/>
    <n v="0.25"/>
    <n v="0.41199999999999998"/>
    <n v="0"/>
    <n v="0"/>
    <m/>
    <n v="2"/>
    <n v="3"/>
    <n v="5"/>
    <n v="1"/>
    <n v="0"/>
    <n v="2"/>
    <n v="2"/>
    <n v="3"/>
    <n v="14"/>
    <n v="0"/>
    <m/>
    <s v="mcveija01"/>
  </r>
  <r>
    <n v="526"/>
    <x v="525"/>
    <n v="24"/>
    <s v="DET"/>
    <s v="PF"/>
    <n v="1"/>
    <n v="0"/>
    <n v="22"/>
    <n v="6"/>
    <n v="9"/>
    <n v="0.66700000000000004"/>
    <n v="0"/>
    <n v="0"/>
    <m/>
    <n v="6"/>
    <n v="9"/>
    <n v="0.66700000000000004"/>
    <n v="0.66700000000000004"/>
    <n v="2"/>
    <n v="3"/>
    <n v="0.66700000000000004"/>
    <n v="4"/>
    <n v="4"/>
    <n v="8"/>
    <n v="0"/>
    <n v="0"/>
    <n v="0"/>
    <n v="2"/>
    <n v="3"/>
    <n v="14"/>
    <n v="0"/>
    <m/>
    <s v="smithto05"/>
  </r>
  <r>
    <n v="527"/>
    <x v="526"/>
    <n v="22"/>
    <s v="LAL"/>
    <s v="SF"/>
    <n v="9"/>
    <n v="0"/>
    <n v="67"/>
    <n v="6"/>
    <n v="19"/>
    <n v="0.316"/>
    <n v="0"/>
    <n v="7"/>
    <n v="0"/>
    <n v="6"/>
    <n v="12"/>
    <n v="0.5"/>
    <n v="0.316"/>
    <n v="2"/>
    <n v="7"/>
    <n v="0.28599999999999998"/>
    <n v="2"/>
    <n v="13"/>
    <n v="15"/>
    <n v="1"/>
    <n v="4"/>
    <n v="2"/>
    <n v="3"/>
    <n v="6"/>
    <n v="14"/>
    <n v="0"/>
    <m/>
    <s v="armeltr01"/>
  </r>
  <r>
    <n v="528"/>
    <x v="527"/>
    <n v="23"/>
    <s v="SAC"/>
    <s v="SF"/>
    <n v="15"/>
    <n v="0"/>
    <n v="46"/>
    <n v="5"/>
    <n v="11"/>
    <n v="0.45500000000000002"/>
    <n v="1"/>
    <n v="5"/>
    <n v="0.2"/>
    <n v="4"/>
    <n v="6"/>
    <n v="0.66700000000000004"/>
    <n v="0.5"/>
    <n v="2"/>
    <n v="4"/>
    <n v="0.5"/>
    <n v="1"/>
    <n v="7"/>
    <n v="8"/>
    <n v="1"/>
    <n v="1"/>
    <n v="2"/>
    <n v="1"/>
    <n v="2"/>
    <n v="13"/>
    <n v="0"/>
    <m/>
    <s v="crawfis01"/>
  </r>
  <r>
    <n v="529"/>
    <x v="528"/>
    <n v="22"/>
    <s v="POR"/>
    <s v="SG"/>
    <n v="13"/>
    <n v="0"/>
    <n v="32"/>
    <n v="4"/>
    <n v="14"/>
    <n v="0.28599999999999998"/>
    <n v="0"/>
    <n v="4"/>
    <n v="0"/>
    <n v="4"/>
    <n v="10"/>
    <n v="0.4"/>
    <n v="0.28599999999999998"/>
    <n v="5"/>
    <n v="6"/>
    <n v="0.83299999999999996"/>
    <n v="2"/>
    <n v="1"/>
    <n v="3"/>
    <n v="2"/>
    <n v="1"/>
    <n v="0"/>
    <n v="4"/>
    <n v="3"/>
    <n v="13"/>
    <n v="0"/>
    <m/>
    <s v="mcgowbr01"/>
  </r>
  <r>
    <n v="530"/>
    <x v="529"/>
    <n v="23"/>
    <s v="CLE"/>
    <s v="SG"/>
    <n v="12"/>
    <n v="0"/>
    <n v="88"/>
    <n v="5"/>
    <n v="20"/>
    <n v="0.25"/>
    <n v="0"/>
    <n v="9"/>
    <n v="0"/>
    <n v="5"/>
    <n v="11"/>
    <n v="0.45500000000000002"/>
    <n v="0.25"/>
    <n v="2"/>
    <n v="2"/>
    <n v="1"/>
    <n v="8"/>
    <n v="12"/>
    <n v="20"/>
    <n v="8"/>
    <n v="1"/>
    <n v="1"/>
    <n v="8"/>
    <n v="6"/>
    <n v="12"/>
    <n v="0"/>
    <m/>
    <s v="travelu01"/>
  </r>
  <r>
    <n v="531"/>
    <x v="530"/>
    <n v="19"/>
    <s v="LAC"/>
    <s v="SF"/>
    <n v="6"/>
    <n v="0"/>
    <n v="27"/>
    <n v="4"/>
    <n v="11"/>
    <n v="0.36399999999999999"/>
    <n v="0"/>
    <n v="2"/>
    <n v="0"/>
    <n v="4"/>
    <n v="9"/>
    <n v="0.44400000000000001"/>
    <n v="0.36399999999999999"/>
    <n v="3"/>
    <n v="3"/>
    <n v="1"/>
    <n v="1"/>
    <n v="3"/>
    <n v="4"/>
    <n v="0"/>
    <n v="0"/>
    <n v="0"/>
    <n v="1"/>
    <n v="4"/>
    <n v="11"/>
    <n v="0"/>
    <m/>
    <s v="flowetr01"/>
  </r>
  <r>
    <n v="532"/>
    <x v="531"/>
    <n v="24"/>
    <s v="CHI"/>
    <s v="PG"/>
    <n v="6"/>
    <n v="0"/>
    <n v="30"/>
    <n v="4"/>
    <n v="5"/>
    <n v="0.8"/>
    <n v="1"/>
    <n v="2"/>
    <n v="0.5"/>
    <n v="3"/>
    <n v="3"/>
    <n v="1"/>
    <n v="0.9"/>
    <n v="2"/>
    <n v="2"/>
    <n v="1"/>
    <n v="1"/>
    <n v="2"/>
    <n v="3"/>
    <n v="6"/>
    <n v="0"/>
    <n v="0"/>
    <n v="1"/>
    <n v="2"/>
    <n v="11"/>
    <n v="0"/>
    <m/>
    <s v="youngja05"/>
  </r>
  <r>
    <n v="533"/>
    <x v="532"/>
    <n v="24"/>
    <s v="CHI"/>
    <s v="PF"/>
    <n v="6"/>
    <n v="0"/>
    <n v="25"/>
    <n v="4"/>
    <n v="8"/>
    <n v="0.5"/>
    <n v="0"/>
    <n v="1"/>
    <n v="0"/>
    <n v="4"/>
    <n v="7"/>
    <n v="0.57099999999999995"/>
    <n v="0.5"/>
    <n v="2"/>
    <n v="2"/>
    <n v="1"/>
    <n v="4"/>
    <n v="4"/>
    <n v="8"/>
    <n v="2"/>
    <n v="1"/>
    <n v="0"/>
    <n v="0"/>
    <n v="3"/>
    <n v="10"/>
    <n v="0"/>
    <m/>
    <s v="milleem01"/>
  </r>
  <r>
    <n v="534"/>
    <x v="533"/>
    <n v="23"/>
    <s v="PHO"/>
    <s v="SF"/>
    <n v="8"/>
    <n v="0"/>
    <n v="30"/>
    <n v="2"/>
    <n v="7"/>
    <n v="0.28599999999999998"/>
    <n v="2"/>
    <n v="7"/>
    <n v="0.28599999999999998"/>
    <n v="0"/>
    <n v="0"/>
    <m/>
    <n v="0.42899999999999999"/>
    <n v="3"/>
    <n v="4"/>
    <n v="0.75"/>
    <n v="0"/>
    <n v="4"/>
    <n v="4"/>
    <n v="0"/>
    <n v="0"/>
    <n v="0"/>
    <n v="4"/>
    <n v="0"/>
    <n v="9"/>
    <n v="0"/>
    <m/>
    <s v="bridgja01"/>
  </r>
  <r>
    <n v="535"/>
    <x v="534"/>
    <n v="25"/>
    <s v="MIL"/>
    <s v="C"/>
    <n v="13"/>
    <n v="0"/>
    <n v="57"/>
    <n v="2"/>
    <n v="8"/>
    <n v="0.25"/>
    <n v="0"/>
    <n v="2"/>
    <n v="0"/>
    <n v="2"/>
    <n v="6"/>
    <n v="0.33300000000000002"/>
    <n v="0.25"/>
    <n v="5"/>
    <n v="10"/>
    <n v="0.5"/>
    <n v="7"/>
    <n v="5"/>
    <n v="12"/>
    <n v="2"/>
    <n v="2"/>
    <n v="2"/>
    <n v="6"/>
    <n v="9"/>
    <n v="9"/>
    <n v="0"/>
    <m/>
    <s v="robbili01"/>
  </r>
  <r>
    <n v="536"/>
    <x v="535"/>
    <n v="39"/>
    <s v="NYK"/>
    <s v="SF"/>
    <n v="3"/>
    <n v="1"/>
    <n v="58"/>
    <n v="3"/>
    <n v="7"/>
    <n v="0.42899999999999999"/>
    <n v="3"/>
    <n v="6"/>
    <n v="0.5"/>
    <n v="0"/>
    <n v="1"/>
    <n v="0"/>
    <n v="0.64300000000000002"/>
    <n v="0"/>
    <n v="0"/>
    <m/>
    <n v="4"/>
    <n v="4"/>
    <n v="8"/>
    <n v="0"/>
    <n v="1"/>
    <n v="1"/>
    <n v="1"/>
    <n v="8"/>
    <n v="9"/>
    <n v="0"/>
    <m/>
    <s v="tuckepj01"/>
  </r>
  <r>
    <n v="537"/>
    <x v="536"/>
    <n v="37"/>
    <s v="IND"/>
    <s v="PF"/>
    <n v="12"/>
    <n v="0"/>
    <n v="37"/>
    <n v="4"/>
    <n v="11"/>
    <n v="0.36399999999999999"/>
    <n v="0"/>
    <n v="3"/>
    <n v="0"/>
    <n v="4"/>
    <n v="8"/>
    <n v="0.5"/>
    <n v="0.36399999999999999"/>
    <n v="0"/>
    <n v="1"/>
    <n v="0"/>
    <n v="0"/>
    <n v="6"/>
    <n v="6"/>
    <n v="4"/>
    <n v="0"/>
    <n v="2"/>
    <n v="4"/>
    <n v="5"/>
    <n v="8"/>
    <n v="0"/>
    <m/>
    <s v="johnsja01"/>
  </r>
  <r>
    <n v="538"/>
    <x v="537"/>
    <n v="22"/>
    <s v="CHI"/>
    <s v="C"/>
    <n v="4"/>
    <n v="0"/>
    <n v="21"/>
    <n v="4"/>
    <n v="7"/>
    <n v="0.57099999999999995"/>
    <n v="0"/>
    <n v="0"/>
    <m/>
    <n v="4"/>
    <n v="7"/>
    <n v="0.57099999999999995"/>
    <n v="0.57099999999999995"/>
    <n v="0"/>
    <n v="0"/>
    <m/>
    <n v="5"/>
    <n v="1"/>
    <n v="6"/>
    <n v="1"/>
    <n v="0"/>
    <n v="0"/>
    <n v="1"/>
    <n v="1"/>
    <n v="8"/>
    <n v="0"/>
    <m/>
    <s v="sanogad01"/>
  </r>
  <r>
    <n v="539"/>
    <x v="538"/>
    <n v="24"/>
    <s v="NYK"/>
    <s v="SF"/>
    <n v="9"/>
    <n v="0"/>
    <n v="22"/>
    <n v="4"/>
    <n v="9"/>
    <n v="0.44400000000000001"/>
    <n v="0"/>
    <n v="1"/>
    <n v="0"/>
    <n v="4"/>
    <n v="8"/>
    <n v="0.5"/>
    <n v="0.44400000000000001"/>
    <n v="0"/>
    <n v="0"/>
    <m/>
    <n v="1"/>
    <n v="2"/>
    <n v="3"/>
    <n v="2"/>
    <n v="1"/>
    <n v="0"/>
    <n v="2"/>
    <n v="3"/>
    <n v="8"/>
    <n v="0"/>
    <m/>
    <s v="watsoan02"/>
  </r>
  <r>
    <n v="540"/>
    <x v="539"/>
    <n v="22"/>
    <s v="PHI"/>
    <s v="PF"/>
    <n v="5"/>
    <n v="0"/>
    <n v="44"/>
    <n v="3"/>
    <n v="21"/>
    <n v="0.14299999999999999"/>
    <n v="0"/>
    <n v="10"/>
    <n v="0"/>
    <n v="3"/>
    <n v="11"/>
    <n v="0.27300000000000002"/>
    <n v="0.14299999999999999"/>
    <n v="2"/>
    <n v="2"/>
    <n v="1"/>
    <n v="2"/>
    <n v="6"/>
    <n v="8"/>
    <n v="2"/>
    <n v="1"/>
    <n v="2"/>
    <n v="1"/>
    <n v="1"/>
    <n v="8"/>
    <n v="0"/>
    <m/>
    <s v="wheelph02"/>
  </r>
  <r>
    <n v="541"/>
    <x v="540"/>
    <n v="28"/>
    <s v="MIN"/>
    <s v="SG"/>
    <n v="9"/>
    <n v="0"/>
    <n v="35"/>
    <n v="2"/>
    <n v="3"/>
    <n v="0.66700000000000004"/>
    <n v="2"/>
    <n v="3"/>
    <n v="0.66700000000000004"/>
    <n v="0"/>
    <n v="0"/>
    <m/>
    <n v="1"/>
    <n v="1"/>
    <n v="6"/>
    <n v="0.16700000000000001"/>
    <n v="1"/>
    <n v="4"/>
    <n v="5"/>
    <n v="5"/>
    <n v="1"/>
    <n v="0"/>
    <n v="1"/>
    <n v="3"/>
    <n v="7"/>
    <n v="0"/>
    <m/>
    <s v="doziepj01"/>
  </r>
  <r>
    <n v="542"/>
    <x v="541"/>
    <n v="23"/>
    <s v="DET"/>
    <s v="PG"/>
    <n v="7"/>
    <n v="0"/>
    <n v="23"/>
    <n v="3"/>
    <n v="10"/>
    <n v="0.3"/>
    <n v="1"/>
    <n v="7"/>
    <n v="0.14299999999999999"/>
    <n v="2"/>
    <n v="3"/>
    <n v="0.66700000000000004"/>
    <n v="0.35"/>
    <n v="0"/>
    <n v="2"/>
    <n v="0"/>
    <n v="0"/>
    <n v="2"/>
    <n v="2"/>
    <n v="3"/>
    <n v="0"/>
    <n v="0"/>
    <n v="1"/>
    <n v="2"/>
    <n v="7"/>
    <n v="0"/>
    <m/>
    <s v="jenkida01"/>
  </r>
  <r>
    <n v="543"/>
    <x v="542"/>
    <n v="24"/>
    <s v="BOS"/>
    <s v="PF"/>
    <n v="3"/>
    <n v="0"/>
    <n v="35"/>
    <n v="2"/>
    <n v="9"/>
    <n v="0.222"/>
    <n v="2"/>
    <n v="7"/>
    <n v="0.28599999999999998"/>
    <n v="0"/>
    <n v="2"/>
    <n v="0"/>
    <n v="0.33300000000000002"/>
    <n v="1"/>
    <n v="2"/>
    <n v="0.5"/>
    <n v="2"/>
    <n v="7"/>
    <n v="9"/>
    <n v="0"/>
    <n v="2"/>
    <n v="1"/>
    <n v="0"/>
    <n v="0"/>
    <n v="7"/>
    <n v="0"/>
    <m/>
    <s v="norrimi01"/>
  </r>
  <r>
    <n v="544"/>
    <x v="543"/>
    <n v="23"/>
    <s v="NYK"/>
    <s v="SF"/>
    <n v="4"/>
    <n v="0"/>
    <n v="29"/>
    <n v="2"/>
    <n v="7"/>
    <n v="0.28599999999999998"/>
    <n v="0"/>
    <n v="1"/>
    <n v="0"/>
    <n v="2"/>
    <n v="6"/>
    <n v="0.33300000000000002"/>
    <n v="0.28599999999999998"/>
    <n v="2"/>
    <n v="2"/>
    <n v="1"/>
    <n v="0"/>
    <n v="8"/>
    <n v="8"/>
    <n v="2"/>
    <n v="1"/>
    <n v="1"/>
    <n v="0"/>
    <n v="6"/>
    <n v="6"/>
    <n v="0"/>
    <m/>
    <s v="mcculke01"/>
  </r>
  <r>
    <n v="545"/>
    <x v="544"/>
    <n v="25"/>
    <s v="PHI"/>
    <s v="PF"/>
    <n v="1"/>
    <n v="0"/>
    <n v="17"/>
    <n v="2"/>
    <n v="7"/>
    <n v="0.28599999999999998"/>
    <n v="1"/>
    <n v="3"/>
    <n v="0.33300000000000002"/>
    <n v="1"/>
    <n v="4"/>
    <n v="0.25"/>
    <n v="0.35699999999999998"/>
    <n v="1"/>
    <n v="2"/>
    <n v="0.5"/>
    <n v="1"/>
    <n v="3"/>
    <n v="4"/>
    <n v="5"/>
    <n v="1"/>
    <n v="1"/>
    <n v="0"/>
    <n v="3"/>
    <n v="6"/>
    <n v="0"/>
    <m/>
    <s v="mobleis01"/>
  </r>
  <r>
    <n v="546"/>
    <x v="545"/>
    <n v="26"/>
    <s v="POR"/>
    <s v="SG"/>
    <n v="2"/>
    <n v="0"/>
    <n v="20"/>
    <n v="2"/>
    <n v="10"/>
    <n v="0.2"/>
    <n v="1"/>
    <n v="4"/>
    <n v="0.25"/>
    <n v="1"/>
    <n v="6"/>
    <n v="0.16700000000000001"/>
    <n v="0.25"/>
    <n v="1"/>
    <n v="2"/>
    <n v="0.5"/>
    <n v="4"/>
    <n v="4"/>
    <n v="8"/>
    <n v="1"/>
    <n v="2"/>
    <n v="0"/>
    <n v="2"/>
    <n v="0"/>
    <n v="6"/>
    <n v="0"/>
    <m/>
    <s v="mooreta02"/>
  </r>
  <r>
    <n v="547"/>
    <x v="546"/>
    <n v="23"/>
    <s v="IND"/>
    <s v="C"/>
    <n v="1"/>
    <n v="0"/>
    <n v="5"/>
    <n v="2"/>
    <n v="4"/>
    <n v="0.5"/>
    <n v="0"/>
    <n v="1"/>
    <n v="0"/>
    <n v="2"/>
    <n v="3"/>
    <n v="0.66700000000000004"/>
    <n v="0.5"/>
    <n v="2"/>
    <n v="2"/>
    <n v="1"/>
    <n v="0"/>
    <n v="1"/>
    <n v="1"/>
    <n v="0"/>
    <n v="0"/>
    <n v="0"/>
    <n v="0"/>
    <n v="0"/>
    <n v="6"/>
    <n v="0"/>
    <m/>
    <s v="wisemja01"/>
  </r>
  <r>
    <n v="548"/>
    <x v="547"/>
    <n v="19"/>
    <s v="TOR"/>
    <s v="PF"/>
    <n v="7"/>
    <n v="0"/>
    <n v="32"/>
    <n v="2"/>
    <n v="5"/>
    <n v="0.4"/>
    <n v="0"/>
    <n v="0"/>
    <m/>
    <n v="2"/>
    <n v="5"/>
    <n v="0.4"/>
    <n v="0.4"/>
    <n v="1"/>
    <n v="2"/>
    <n v="0.5"/>
    <n v="4"/>
    <n v="4"/>
    <n v="8"/>
    <n v="2"/>
    <n v="0"/>
    <n v="1"/>
    <n v="2"/>
    <n v="5"/>
    <n v="5"/>
    <n v="0"/>
    <m/>
    <s v="chomcul01"/>
  </r>
  <r>
    <n v="549"/>
    <x v="548"/>
    <n v="28"/>
    <s v="SAC"/>
    <s v="PF"/>
    <n v="4"/>
    <n v="0"/>
    <n v="12"/>
    <n v="2"/>
    <n v="4"/>
    <n v="0.5"/>
    <n v="1"/>
    <n v="1"/>
    <n v="1"/>
    <n v="1"/>
    <n v="3"/>
    <n v="0.33300000000000002"/>
    <n v="0.625"/>
    <n v="0"/>
    <n v="0"/>
    <m/>
    <n v="1"/>
    <n v="2"/>
    <n v="3"/>
    <n v="1"/>
    <n v="0"/>
    <n v="0"/>
    <n v="0"/>
    <n v="1"/>
    <n v="5"/>
    <n v="0"/>
    <m/>
    <s v="labissk01"/>
  </r>
  <r>
    <n v="550"/>
    <x v="549"/>
    <n v="25"/>
    <s v="DET"/>
    <s v="SG"/>
    <n v="1"/>
    <n v="0"/>
    <n v="4"/>
    <n v="2"/>
    <n v="2"/>
    <n v="1"/>
    <n v="1"/>
    <n v="1"/>
    <n v="1"/>
    <n v="1"/>
    <n v="1"/>
    <n v="1"/>
    <n v="1.25"/>
    <n v="0"/>
    <n v="0"/>
    <m/>
    <n v="0"/>
    <n v="0"/>
    <n v="0"/>
    <n v="1"/>
    <n v="0"/>
    <n v="0"/>
    <n v="0"/>
    <n v="0"/>
    <n v="5"/>
    <n v="0"/>
    <m/>
    <s v="willial06"/>
  </r>
  <r>
    <n v="551"/>
    <x v="550"/>
    <n v="24"/>
    <s v="DET"/>
    <s v="SF"/>
    <n v="1"/>
    <n v="0"/>
    <n v="17"/>
    <n v="1"/>
    <n v="8"/>
    <n v="0.125"/>
    <n v="0"/>
    <n v="6"/>
    <n v="0"/>
    <n v="1"/>
    <n v="2"/>
    <n v="0.5"/>
    <n v="0.125"/>
    <n v="2"/>
    <n v="2"/>
    <n v="1"/>
    <n v="4"/>
    <n v="3"/>
    <n v="7"/>
    <n v="2"/>
    <n v="0"/>
    <n v="0"/>
    <n v="0"/>
    <n v="0"/>
    <n v="4"/>
    <n v="0"/>
    <m/>
    <s v="harpero02"/>
  </r>
  <r>
    <n v="552"/>
    <x v="551"/>
    <n v="22"/>
    <s v="SAS"/>
    <s v="SF"/>
    <n v="5"/>
    <n v="0"/>
    <n v="35"/>
    <n v="2"/>
    <n v="4"/>
    <n v="0.5"/>
    <n v="0"/>
    <n v="1"/>
    <n v="0"/>
    <n v="2"/>
    <n v="3"/>
    <n v="0.66700000000000004"/>
    <n v="0.5"/>
    <n v="0"/>
    <n v="0"/>
    <m/>
    <n v="2"/>
    <n v="7"/>
    <n v="9"/>
    <n v="3"/>
    <n v="3"/>
    <n v="0"/>
    <n v="1"/>
    <n v="2"/>
    <n v="4"/>
    <n v="0"/>
    <m/>
    <s v="ingraha01"/>
  </r>
  <r>
    <n v="553"/>
    <x v="552"/>
    <n v="24"/>
    <s v="TOR"/>
    <s v="SG"/>
    <n v="4"/>
    <n v="0"/>
    <n v="33"/>
    <n v="1"/>
    <n v="7"/>
    <n v="0.14299999999999999"/>
    <n v="0"/>
    <n v="3"/>
    <n v="0"/>
    <n v="1"/>
    <n v="4"/>
    <n v="0.25"/>
    <n v="0.14299999999999999"/>
    <n v="1"/>
    <n v="1"/>
    <n v="1"/>
    <n v="0"/>
    <n v="4"/>
    <n v="4"/>
    <n v="3"/>
    <n v="2"/>
    <n v="0"/>
    <n v="4"/>
    <n v="1"/>
    <n v="3"/>
    <n v="0"/>
    <m/>
    <s v="cartodj01"/>
  </r>
  <r>
    <n v="554"/>
    <x v="553"/>
    <n v="21"/>
    <s v="BRK"/>
    <s v="SG"/>
    <n v="5"/>
    <n v="0"/>
    <n v="10"/>
    <n v="1"/>
    <n v="7"/>
    <n v="0.14299999999999999"/>
    <n v="0"/>
    <n v="3"/>
    <n v="0"/>
    <n v="1"/>
    <n v="4"/>
    <n v="0.25"/>
    <n v="0.14299999999999999"/>
    <n v="1"/>
    <n v="2"/>
    <n v="0.5"/>
    <n v="0"/>
    <n v="2"/>
    <n v="2"/>
    <n v="0"/>
    <n v="0"/>
    <n v="0"/>
    <n v="0"/>
    <n v="0"/>
    <n v="3"/>
    <n v="0"/>
    <m/>
    <s v="cuiyo01"/>
  </r>
  <r>
    <n v="555"/>
    <x v="554"/>
    <n v="27"/>
    <s v="GSW"/>
    <s v="SF"/>
    <n v="3"/>
    <n v="0"/>
    <n v="11"/>
    <n v="0"/>
    <n v="4"/>
    <n v="0"/>
    <n v="0"/>
    <n v="1"/>
    <n v="0"/>
    <n v="0"/>
    <n v="3"/>
    <n v="0"/>
    <n v="0"/>
    <n v="3"/>
    <n v="6"/>
    <n v="0.5"/>
    <n v="1"/>
    <n v="1"/>
    <n v="2"/>
    <n v="0"/>
    <n v="2"/>
    <n v="0"/>
    <n v="1"/>
    <n v="0"/>
    <n v="3"/>
    <n v="0"/>
    <m/>
    <s v="keybr01"/>
  </r>
  <r>
    <n v="556"/>
    <x v="555"/>
    <n v="23"/>
    <s v="2TM"/>
    <s v="SG"/>
    <n v="8"/>
    <n v="0"/>
    <n v="16"/>
    <n v="1"/>
    <n v="8"/>
    <n v="0.125"/>
    <n v="0"/>
    <n v="3"/>
    <n v="0"/>
    <n v="1"/>
    <n v="5"/>
    <n v="0.2"/>
    <n v="0.125"/>
    <n v="1"/>
    <n v="1"/>
    <n v="1"/>
    <n v="2"/>
    <n v="2"/>
    <n v="4"/>
    <n v="2"/>
    <n v="1"/>
    <n v="0"/>
    <n v="2"/>
    <n v="4"/>
    <n v="3"/>
    <n v="0"/>
    <m/>
    <s v="newtotr01"/>
  </r>
  <r>
    <n v="556"/>
    <x v="555"/>
    <n v="23"/>
    <s v="IND"/>
    <s v="SG"/>
    <n v="5"/>
    <n v="0"/>
    <n v="8"/>
    <n v="1"/>
    <n v="6"/>
    <n v="0.16700000000000001"/>
    <n v="0"/>
    <n v="3"/>
    <n v="0"/>
    <n v="1"/>
    <n v="3"/>
    <n v="0.33300000000000002"/>
    <n v="0.16700000000000001"/>
    <n v="1"/>
    <n v="1"/>
    <n v="1"/>
    <n v="0"/>
    <n v="0"/>
    <n v="0"/>
    <n v="1"/>
    <n v="0"/>
    <n v="0"/>
    <n v="1"/>
    <n v="2"/>
    <n v="3"/>
    <n v="0"/>
    <m/>
    <s v="newtotr01"/>
  </r>
  <r>
    <n v="556"/>
    <x v="555"/>
    <n v="23"/>
    <s v="MIN"/>
    <s v="SG"/>
    <n v="3"/>
    <n v="0"/>
    <n v="8"/>
    <n v="0"/>
    <n v="2"/>
    <n v="0"/>
    <n v="0"/>
    <n v="0"/>
    <m/>
    <n v="0"/>
    <n v="2"/>
    <n v="0"/>
    <n v="0"/>
    <n v="0"/>
    <n v="0"/>
    <m/>
    <n v="2"/>
    <n v="2"/>
    <n v="4"/>
    <n v="1"/>
    <n v="1"/>
    <n v="0"/>
    <n v="1"/>
    <n v="2"/>
    <n v="0"/>
    <n v="0"/>
    <m/>
    <s v="newtotr01"/>
  </r>
  <r>
    <n v="557"/>
    <x v="556"/>
    <n v="23"/>
    <s v="LAL"/>
    <s v="PG"/>
    <n v="2"/>
    <n v="0"/>
    <n v="10"/>
    <n v="1"/>
    <n v="5"/>
    <n v="0.2"/>
    <n v="1"/>
    <n v="5"/>
    <n v="0.2"/>
    <n v="0"/>
    <n v="0"/>
    <m/>
    <n v="0.3"/>
    <n v="0"/>
    <n v="0"/>
    <m/>
    <n v="0"/>
    <n v="0"/>
    <n v="0"/>
    <n v="1"/>
    <n v="0"/>
    <n v="0"/>
    <n v="1"/>
    <n v="0"/>
    <n v="3"/>
    <n v="0"/>
    <m/>
    <s v="olivaqu01"/>
  </r>
  <r>
    <n v="558"/>
    <x v="557"/>
    <n v="23"/>
    <s v="GSW"/>
    <s v="PG"/>
    <n v="2"/>
    <n v="0"/>
    <n v="16"/>
    <n v="1"/>
    <n v="3"/>
    <n v="0.33300000000000002"/>
    <n v="0"/>
    <n v="0"/>
    <m/>
    <n v="1"/>
    <n v="3"/>
    <n v="0.33300000000000002"/>
    <n v="0.33300000000000002"/>
    <n v="0"/>
    <n v="0"/>
    <m/>
    <n v="2"/>
    <n v="1"/>
    <n v="3"/>
    <n v="4"/>
    <n v="2"/>
    <n v="0"/>
    <n v="0"/>
    <n v="5"/>
    <n v="2"/>
    <n v="0"/>
    <m/>
    <s v="colliyu01"/>
  </r>
  <r>
    <n v="559"/>
    <x v="558"/>
    <n v="25"/>
    <s v="OKC"/>
    <s v="SF"/>
    <n v="6"/>
    <n v="0"/>
    <n v="21"/>
    <n v="0"/>
    <n v="2"/>
    <n v="0"/>
    <n v="0"/>
    <n v="1"/>
    <n v="0"/>
    <n v="0"/>
    <n v="1"/>
    <n v="0"/>
    <n v="0"/>
    <n v="2"/>
    <n v="4"/>
    <n v="0.5"/>
    <n v="1"/>
    <n v="2"/>
    <n v="3"/>
    <n v="1"/>
    <n v="0"/>
    <n v="0"/>
    <n v="1"/>
    <n v="4"/>
    <n v="2"/>
    <n v="0"/>
    <m/>
    <s v="leonsma01"/>
  </r>
  <r>
    <n v="560"/>
    <x v="559"/>
    <n v="22"/>
    <s v="MIN"/>
    <s v="PG"/>
    <n v="3"/>
    <n v="0"/>
    <n v="13"/>
    <n v="0"/>
    <n v="1"/>
    <n v="0"/>
    <n v="0"/>
    <n v="1"/>
    <n v="0"/>
    <n v="0"/>
    <n v="0"/>
    <m/>
    <n v="0"/>
    <n v="1"/>
    <n v="2"/>
    <n v="0.5"/>
    <n v="0"/>
    <n v="4"/>
    <n v="4"/>
    <n v="3"/>
    <n v="0"/>
    <n v="0"/>
    <n v="4"/>
    <n v="1"/>
    <n v="1"/>
    <n v="0"/>
    <m/>
    <s v="nixda01"/>
  </r>
  <r>
    <n v="561"/>
    <x v="560"/>
    <n v="27"/>
    <s v="SAC"/>
    <s v="SG"/>
    <n v="1"/>
    <n v="0"/>
    <n v="8"/>
    <n v="0"/>
    <n v="2"/>
    <n v="0"/>
    <n v="0"/>
    <n v="1"/>
    <n v="0"/>
    <n v="0"/>
    <n v="1"/>
    <n v="0"/>
    <n v="0"/>
    <n v="0"/>
    <n v="0"/>
    <m/>
    <n v="0"/>
    <n v="1"/>
    <n v="1"/>
    <n v="1"/>
    <n v="0"/>
    <n v="0"/>
    <n v="0"/>
    <n v="0"/>
    <n v="0"/>
    <n v="0"/>
    <m/>
    <s v="daviste02"/>
  </r>
  <r>
    <n v="562"/>
    <x v="561"/>
    <n v="24"/>
    <s v="MIN"/>
    <s v="C"/>
    <n v="2"/>
    <n v="0"/>
    <n v="5"/>
    <n v="0"/>
    <n v="0"/>
    <m/>
    <n v="0"/>
    <n v="0"/>
    <m/>
    <n v="0"/>
    <n v="0"/>
    <m/>
    <m/>
    <n v="0"/>
    <n v="0"/>
    <m/>
    <n v="0"/>
    <n v="0"/>
    <n v="0"/>
    <n v="1"/>
    <n v="0"/>
    <n v="0"/>
    <n v="0"/>
    <n v="2"/>
    <n v="0"/>
    <n v="0"/>
    <m/>
    <s v="edwarje01"/>
  </r>
  <r>
    <n v="563"/>
    <x v="562"/>
    <n v="26"/>
    <s v="ORL"/>
    <s v="SG"/>
    <n v="2"/>
    <n v="0"/>
    <n v="10"/>
    <n v="0"/>
    <n v="2"/>
    <n v="0"/>
    <n v="0"/>
    <n v="1"/>
    <n v="0"/>
    <n v="0"/>
    <n v="1"/>
    <n v="0"/>
    <n v="0"/>
    <n v="0"/>
    <n v="0"/>
    <m/>
    <n v="0"/>
    <n v="1"/>
    <n v="1"/>
    <n v="3"/>
    <n v="0"/>
    <n v="0"/>
    <n v="0"/>
    <n v="2"/>
    <n v="0"/>
    <n v="0"/>
    <m/>
    <s v="mccluma01"/>
  </r>
  <r>
    <n v="564"/>
    <x v="563"/>
    <n v="27"/>
    <s v="WAS"/>
    <s v="SF"/>
    <n v="4"/>
    <n v="0"/>
    <n v="7"/>
    <n v="0"/>
    <n v="0"/>
    <m/>
    <n v="0"/>
    <n v="0"/>
    <m/>
    <n v="0"/>
    <n v="0"/>
    <m/>
    <m/>
    <n v="0"/>
    <n v="0"/>
    <m/>
    <n v="0"/>
    <n v="0"/>
    <n v="0"/>
    <n v="1"/>
    <n v="1"/>
    <n v="0"/>
    <n v="0"/>
    <n v="0"/>
    <n v="0"/>
    <n v="0"/>
    <m/>
    <s v="mcdanja01"/>
  </r>
  <r>
    <n v="565"/>
    <x v="564"/>
    <n v="24"/>
    <s v="SAS"/>
    <s v="SF"/>
    <n v="1"/>
    <n v="0"/>
    <n v="7"/>
    <n v="0"/>
    <n v="1"/>
    <n v="0"/>
    <n v="0"/>
    <n v="1"/>
    <n v="0"/>
    <n v="0"/>
    <n v="0"/>
    <m/>
    <n v="0"/>
    <n v="0"/>
    <n v="0"/>
    <m/>
    <n v="0"/>
    <n v="2"/>
    <n v="2"/>
    <n v="0"/>
    <n v="0"/>
    <n v="0"/>
    <n v="0"/>
    <n v="0"/>
    <n v="0"/>
    <n v="0"/>
    <m/>
    <s v="minixri01"/>
  </r>
  <r>
    <n v="566"/>
    <x v="565"/>
    <n v="29"/>
    <s v="IND"/>
    <s v="C"/>
    <n v="1"/>
    <n v="0"/>
    <n v="3"/>
    <n v="0"/>
    <n v="0"/>
    <m/>
    <n v="0"/>
    <n v="0"/>
    <m/>
    <n v="0"/>
    <n v="0"/>
    <m/>
    <m/>
    <n v="0"/>
    <n v="0"/>
    <m/>
    <n v="0"/>
    <n v="1"/>
    <n v="1"/>
    <n v="1"/>
    <n v="0"/>
    <n v="0"/>
    <n v="0"/>
    <n v="0"/>
    <n v="0"/>
    <n v="0"/>
    <m/>
    <s v="okafoja01"/>
  </r>
  <r>
    <n v="567"/>
    <x v="566"/>
    <n v="23"/>
    <s v="MEM"/>
    <s v="SG"/>
    <n v="3"/>
    <n v="0"/>
    <n v="3"/>
    <n v="0"/>
    <n v="1"/>
    <n v="0"/>
    <n v="0"/>
    <n v="0"/>
    <m/>
    <n v="0"/>
    <n v="1"/>
    <n v="0"/>
    <n v="0"/>
    <n v="0"/>
    <n v="0"/>
    <m/>
    <n v="0"/>
    <n v="0"/>
    <n v="0"/>
    <n v="0"/>
    <n v="0"/>
    <n v="0"/>
    <n v="0"/>
    <n v="0"/>
    <n v="0"/>
    <n v="0"/>
    <m/>
    <s v="pullizy01"/>
  </r>
  <r>
    <n v="568"/>
    <x v="567"/>
    <n v="24"/>
    <s v="MIA"/>
    <s v="PG"/>
    <n v="3"/>
    <n v="0"/>
    <n v="6"/>
    <n v="0"/>
    <n v="2"/>
    <n v="0"/>
    <n v="0"/>
    <n v="1"/>
    <n v="0"/>
    <n v="0"/>
    <n v="1"/>
    <n v="0"/>
    <n v="0"/>
    <n v="0"/>
    <n v="0"/>
    <m/>
    <n v="0"/>
    <n v="2"/>
    <n v="2"/>
    <n v="0"/>
    <n v="1"/>
    <n v="0"/>
    <n v="0"/>
    <n v="0"/>
    <n v="0"/>
    <n v="0"/>
    <m/>
    <s v="steveis01"/>
  </r>
  <r>
    <n v="569"/>
    <x v="568"/>
    <n v="25"/>
    <s v="SAC"/>
    <s v="PF"/>
    <n v="3"/>
    <n v="0"/>
    <n v="6"/>
    <n v="0"/>
    <n v="1"/>
    <n v="0"/>
    <n v="0"/>
    <n v="0"/>
    <m/>
    <n v="0"/>
    <n v="1"/>
    <n v="0"/>
    <n v="0"/>
    <n v="0"/>
    <n v="0"/>
    <m/>
    <n v="1"/>
    <n v="0"/>
    <n v="1"/>
    <n v="2"/>
    <n v="0"/>
    <n v="0"/>
    <n v="0"/>
    <n v="0"/>
    <n v="0"/>
    <n v="0"/>
    <m/>
    <s v="taylote01"/>
  </r>
  <r>
    <m/>
    <x v="569"/>
    <m/>
    <m/>
    <m/>
    <m/>
    <m/>
    <m/>
    <m/>
    <m/>
    <n v="0.46700000000000003"/>
    <m/>
    <m/>
    <n v="0.36"/>
    <m/>
    <m/>
    <n v="0.54500000000000004"/>
    <n v="0.54300000000000004"/>
    <m/>
    <m/>
    <n v="0.78"/>
    <m/>
    <m/>
    <m/>
    <m/>
    <m/>
    <m/>
    <m/>
    <m/>
    <m/>
    <m/>
    <m/>
    <n v="-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n v="1"/>
    <x v="0"/>
    <n v="26"/>
    <x v="0"/>
    <x v="0"/>
    <n v="76"/>
    <n v="76"/>
    <n v="2598"/>
    <n v="860"/>
    <n v="1656"/>
    <n v="0.51900000000000002"/>
    <n v="163"/>
    <n v="435"/>
    <n v="0.375"/>
    <n v="697"/>
    <n v="1221"/>
    <n v="0.57099999999999995"/>
    <n v="0.56899999999999995"/>
    <n v="601"/>
    <n v="669"/>
    <n v="0.89800000000000002"/>
    <n v="67"/>
    <n v="312"/>
    <n v="379"/>
    <n v="486"/>
    <n v="131"/>
    <n v="77"/>
    <n v="183"/>
    <n v="164"/>
    <n v="2484"/>
    <n v="0"/>
    <x v="0"/>
    <s v="gilgesh01"/>
  </r>
  <r>
    <n v="2"/>
    <x v="1"/>
    <n v="23"/>
    <x v="1"/>
    <x v="1"/>
    <n v="79"/>
    <n v="79"/>
    <n v="2871"/>
    <n v="721"/>
    <n v="1612"/>
    <n v="0.44700000000000001"/>
    <n v="320"/>
    <n v="811"/>
    <n v="0.39500000000000002"/>
    <n v="401"/>
    <n v="801"/>
    <n v="0.501"/>
    <n v="0.54700000000000004"/>
    <n v="415"/>
    <n v="496"/>
    <n v="0.83699999999999997"/>
    <n v="61"/>
    <n v="389"/>
    <n v="450"/>
    <n v="359"/>
    <n v="91"/>
    <n v="51"/>
    <n v="249"/>
    <n v="150"/>
    <n v="2177"/>
    <n v="0"/>
    <x v="1"/>
    <s v="edwaran01"/>
  </r>
  <r>
    <n v="3"/>
    <x v="2"/>
    <n v="29"/>
    <x v="2"/>
    <x v="2"/>
    <n v="70"/>
    <n v="70"/>
    <n v="2571"/>
    <n v="786"/>
    <n v="1364"/>
    <n v="0.57599999999999996"/>
    <n v="138"/>
    <n v="331"/>
    <n v="0.41699999999999998"/>
    <n v="648"/>
    <n v="1033"/>
    <n v="0.627"/>
    <n v="0.627"/>
    <n v="361"/>
    <n v="451"/>
    <n v="0.8"/>
    <n v="200"/>
    <n v="692"/>
    <n v="892"/>
    <n v="716"/>
    <n v="127"/>
    <n v="45"/>
    <n v="230"/>
    <n v="160"/>
    <n v="2071"/>
    <n v="34"/>
    <x v="2"/>
    <s v="jokicni01"/>
  </r>
  <r>
    <n v="4"/>
    <x v="3"/>
    <n v="30"/>
    <x v="3"/>
    <x v="3"/>
    <n v="67"/>
    <n v="67"/>
    <n v="2289"/>
    <n v="793"/>
    <n v="1319"/>
    <n v="0.60099999999999998"/>
    <n v="14"/>
    <n v="63"/>
    <n v="0.222"/>
    <n v="779"/>
    <n v="1256"/>
    <n v="0.62"/>
    <n v="0.60699999999999998"/>
    <n v="436"/>
    <n v="707"/>
    <n v="0.61699999999999999"/>
    <n v="147"/>
    <n v="651"/>
    <n v="798"/>
    <n v="433"/>
    <n v="58"/>
    <n v="78"/>
    <n v="206"/>
    <n v="155"/>
    <n v="2036"/>
    <n v="11"/>
    <x v="3"/>
    <s v="antetgi01"/>
  </r>
  <r>
    <n v="5"/>
    <x v="4"/>
    <n v="26"/>
    <x v="4"/>
    <x v="3"/>
    <n v="72"/>
    <n v="72"/>
    <n v="2624"/>
    <n v="662"/>
    <n v="1465"/>
    <n v="0.45200000000000001"/>
    <n v="250"/>
    <n v="728"/>
    <n v="0.34300000000000003"/>
    <n v="412"/>
    <n v="737"/>
    <n v="0.55900000000000005"/>
    <n v="0.53700000000000003"/>
    <n v="358"/>
    <n v="440"/>
    <n v="0.81399999999999995"/>
    <n v="48"/>
    <n v="575"/>
    <n v="623"/>
    <n v="431"/>
    <n v="76"/>
    <n v="38"/>
    <n v="209"/>
    <n v="157"/>
    <n v="1932"/>
    <n v="2"/>
    <x v="4"/>
    <s v="tatumja01"/>
  </r>
  <r>
    <n v="6"/>
    <x v="5"/>
    <n v="28"/>
    <x v="5"/>
    <x v="1"/>
    <n v="75"/>
    <n v="75"/>
    <n v="2795"/>
    <n v="654"/>
    <n v="1420"/>
    <n v="0.46100000000000002"/>
    <n v="183"/>
    <n v="551"/>
    <n v="0.33200000000000002"/>
    <n v="471"/>
    <n v="869"/>
    <n v="0.54200000000000004"/>
    <n v="0.52500000000000002"/>
    <n v="432"/>
    <n v="483"/>
    <n v="0.89400000000000002"/>
    <n v="76"/>
    <n v="229"/>
    <n v="305"/>
    <n v="529"/>
    <n v="67"/>
    <n v="16"/>
    <n v="220"/>
    <n v="198"/>
    <n v="1923"/>
    <n v="0"/>
    <x v="5"/>
    <s v="bookede01"/>
  </r>
  <r>
    <n v="7"/>
    <x v="6"/>
    <n v="26"/>
    <x v="6"/>
    <x v="0"/>
    <n v="76"/>
    <n v="76"/>
    <n v="2739"/>
    <n v="566"/>
    <n v="1376"/>
    <n v="0.41099999999999998"/>
    <n v="218"/>
    <n v="642"/>
    <n v="0.34"/>
    <n v="348"/>
    <n v="734"/>
    <n v="0.47399999999999998"/>
    <n v="0.49099999999999999"/>
    <n v="491"/>
    <n v="561"/>
    <n v="0.875"/>
    <n v="36"/>
    <n v="200"/>
    <n v="236"/>
    <n v="880"/>
    <n v="91"/>
    <n v="12"/>
    <n v="355"/>
    <n v="145"/>
    <n v="1841"/>
    <n v="0"/>
    <x v="6"/>
    <s v="youngtr01"/>
  </r>
  <r>
    <n v="8"/>
    <x v="7"/>
    <n v="25"/>
    <x v="7"/>
    <x v="1"/>
    <n v="77"/>
    <n v="77"/>
    <n v="2725"/>
    <n v="651"/>
    <n v="1378"/>
    <n v="0.47199999999999998"/>
    <n v="251"/>
    <n v="670"/>
    <n v="0.375"/>
    <n v="400"/>
    <n v="708"/>
    <n v="0.56499999999999995"/>
    <n v="0.56299999999999994"/>
    <n v="287"/>
    <n v="327"/>
    <n v="0.878"/>
    <n v="35"/>
    <n v="364"/>
    <n v="399"/>
    <n v="424"/>
    <n v="69"/>
    <n v="17"/>
    <n v="198"/>
    <n v="85"/>
    <n v="1840"/>
    <n v="0"/>
    <x v="7"/>
    <s v="herroty01"/>
  </r>
  <r>
    <n v="9"/>
    <x v="8"/>
    <n v="23"/>
    <x v="8"/>
    <x v="0"/>
    <n v="70"/>
    <n v="70"/>
    <n v="2452"/>
    <n v="684"/>
    <n v="1457"/>
    <n v="0.46899999999999997"/>
    <n v="149"/>
    <n v="418"/>
    <n v="0.35599999999999998"/>
    <n v="535"/>
    <n v="1039"/>
    <n v="0.51500000000000001"/>
    <n v="0.52100000000000002"/>
    <n v="313"/>
    <n v="370"/>
    <n v="0.84599999999999997"/>
    <n v="56"/>
    <n v="369"/>
    <n v="425"/>
    <n v="638"/>
    <n v="71"/>
    <n v="53"/>
    <n v="309"/>
    <n v="195"/>
    <n v="1830"/>
    <n v="9"/>
    <x v="8"/>
    <s v="cunnica01"/>
  </r>
  <r>
    <n v="10"/>
    <x v="9"/>
    <n v="35"/>
    <x v="9"/>
    <x v="0"/>
    <n v="79"/>
    <n v="79"/>
    <n v="2789"/>
    <n v="531"/>
    <n v="1295"/>
    <n v="0.41"/>
    <n v="235"/>
    <n v="668"/>
    <n v="0.35199999999999998"/>
    <n v="296"/>
    <n v="627"/>
    <n v="0.47199999999999998"/>
    <n v="0.501"/>
    <n v="505"/>
    <n v="578"/>
    <n v="0.874"/>
    <n v="55"/>
    <n v="401"/>
    <n v="456"/>
    <n v="687"/>
    <n v="118"/>
    <n v="55"/>
    <n v="341"/>
    <n v="162"/>
    <n v="1802"/>
    <n v="3"/>
    <x v="9"/>
    <s v="hardeja01"/>
  </r>
  <r>
    <n v="11"/>
    <x v="10"/>
    <n v="29"/>
    <x v="10"/>
    <x v="2"/>
    <n v="72"/>
    <n v="72"/>
    <n v="2517"/>
    <n v="639"/>
    <n v="1215"/>
    <n v="0.52600000000000002"/>
    <n v="142"/>
    <n v="338"/>
    <n v="0.42"/>
    <n v="497"/>
    <n v="877"/>
    <n v="0.56699999999999995"/>
    <n v="0.58399999999999996"/>
    <n v="339"/>
    <n v="409"/>
    <n v="0.82899999999999996"/>
    <n v="212"/>
    <n v="708"/>
    <n v="920"/>
    <n v="222"/>
    <n v="71"/>
    <n v="50"/>
    <n v="192"/>
    <n v="249"/>
    <n v="1759"/>
    <n v="1"/>
    <x v="10"/>
    <s v="townska01"/>
  </r>
  <r>
    <n v="12"/>
    <x v="11"/>
    <n v="29"/>
    <x v="11"/>
    <x v="1"/>
    <n v="74"/>
    <n v="74"/>
    <n v="2602"/>
    <n v="625"/>
    <n v="1223"/>
    <n v="0.51100000000000001"/>
    <n v="239"/>
    <n v="536"/>
    <n v="0.44600000000000001"/>
    <n v="386"/>
    <n v="687"/>
    <n v="0.56200000000000006"/>
    <n v="0.60899999999999999"/>
    <n v="235"/>
    <n v="285"/>
    <n v="0.82499999999999996"/>
    <n v="22"/>
    <n v="293"/>
    <n v="315"/>
    <n v="310"/>
    <n v="58"/>
    <n v="12"/>
    <n v="208"/>
    <n v="121"/>
    <n v="1724"/>
    <n v="0"/>
    <x v="5"/>
    <s v="lavinza01"/>
  </r>
  <r>
    <n v="12"/>
    <x v="11"/>
    <n v="29"/>
    <x v="12"/>
    <x v="4"/>
    <n v="42"/>
    <n v="42"/>
    <n v="1432"/>
    <n v="363"/>
    <n v="710"/>
    <n v="0.51100000000000001"/>
    <n v="136"/>
    <n v="305"/>
    <n v="0.44600000000000001"/>
    <n v="227"/>
    <n v="405"/>
    <n v="0.56000000000000005"/>
    <n v="0.60699999999999998"/>
    <n v="145"/>
    <n v="182"/>
    <n v="0.79700000000000004"/>
    <n v="12"/>
    <n v="190"/>
    <n v="202"/>
    <n v="189"/>
    <n v="39"/>
    <n v="10"/>
    <n v="121"/>
    <n v="64"/>
    <n v="1007"/>
    <n v="0"/>
    <x v="5"/>
    <s v="lavinza01"/>
  </r>
  <r>
    <n v="12"/>
    <x v="11"/>
    <n v="29"/>
    <x v="13"/>
    <x v="1"/>
    <n v="32"/>
    <n v="32"/>
    <n v="1170"/>
    <n v="262"/>
    <n v="513"/>
    <n v="0.51100000000000001"/>
    <n v="103"/>
    <n v="231"/>
    <n v="0.44600000000000001"/>
    <n v="159"/>
    <n v="282"/>
    <n v="0.56399999999999995"/>
    <n v="0.61099999999999999"/>
    <n v="90"/>
    <n v="103"/>
    <n v="0.874"/>
    <n v="10"/>
    <n v="103"/>
    <n v="113"/>
    <n v="121"/>
    <n v="19"/>
    <n v="2"/>
    <n v="87"/>
    <n v="57"/>
    <n v="717"/>
    <n v="0"/>
    <x v="5"/>
    <s v="lavinza01"/>
  </r>
  <r>
    <n v="13"/>
    <x v="12"/>
    <n v="22"/>
    <x v="14"/>
    <x v="1"/>
    <n v="82"/>
    <n v="82"/>
    <n v="2697"/>
    <n v="608"/>
    <n v="1437"/>
    <n v="0.42299999999999999"/>
    <n v="234"/>
    <n v="661"/>
    <n v="0.35399999999999998"/>
    <n v="374"/>
    <n v="776"/>
    <n v="0.48199999999999998"/>
    <n v="0.505"/>
    <n v="273"/>
    <n v="336"/>
    <n v="0.81299999999999994"/>
    <n v="45"/>
    <n v="332"/>
    <n v="377"/>
    <n v="282"/>
    <n v="71"/>
    <n v="27"/>
    <n v="203"/>
    <n v="127"/>
    <n v="1723"/>
    <n v="0"/>
    <x v="5"/>
    <s v="greenja05"/>
  </r>
  <r>
    <n v="14"/>
    <x v="13"/>
    <n v="36"/>
    <x v="15"/>
    <x v="0"/>
    <n v="70"/>
    <n v="70"/>
    <n v="2252"/>
    <n v="564"/>
    <n v="1258"/>
    <n v="0.44800000000000001"/>
    <n v="311"/>
    <n v="784"/>
    <n v="0.39700000000000002"/>
    <n v="253"/>
    <n v="474"/>
    <n v="0.53400000000000003"/>
    <n v="0.57199999999999995"/>
    <n v="279"/>
    <n v="299"/>
    <n v="0.93300000000000005"/>
    <n v="40"/>
    <n v="270"/>
    <n v="310"/>
    <n v="421"/>
    <n v="80"/>
    <n v="30"/>
    <n v="200"/>
    <n v="95"/>
    <n v="1718"/>
    <n v="0"/>
    <x v="11"/>
    <s v="curryst01"/>
  </r>
  <r>
    <n v="15"/>
    <x v="14"/>
    <n v="35"/>
    <x v="13"/>
    <x v="4"/>
    <n v="77"/>
    <n v="77"/>
    <n v="2768"/>
    <n v="624"/>
    <n v="1308"/>
    <n v="0.47699999999999998"/>
    <n v="84"/>
    <n v="256"/>
    <n v="0.32800000000000001"/>
    <n v="540"/>
    <n v="1052"/>
    <n v="0.51300000000000001"/>
    <n v="0.50900000000000001"/>
    <n v="378"/>
    <n v="441"/>
    <n v="0.85699999999999998"/>
    <n v="50"/>
    <n v="248"/>
    <n v="298"/>
    <n v="342"/>
    <n v="62"/>
    <n v="32"/>
    <n v="105"/>
    <n v="150"/>
    <n v="1710"/>
    <n v="0"/>
    <x v="5"/>
    <s v="derozde01"/>
  </r>
  <r>
    <n v="16"/>
    <x v="15"/>
    <n v="40"/>
    <x v="16"/>
    <x v="4"/>
    <n v="70"/>
    <n v="70"/>
    <n v="2444"/>
    <n v="651"/>
    <n v="1270"/>
    <n v="0.51300000000000001"/>
    <n v="149"/>
    <n v="396"/>
    <n v="0.376"/>
    <n v="502"/>
    <n v="874"/>
    <n v="0.57399999999999995"/>
    <n v="0.57099999999999995"/>
    <n v="259"/>
    <n v="331"/>
    <n v="0.78200000000000003"/>
    <n v="72"/>
    <n v="474"/>
    <n v="546"/>
    <n v="575"/>
    <n v="70"/>
    <n v="39"/>
    <n v="260"/>
    <n v="99"/>
    <n v="1710"/>
    <n v="10"/>
    <x v="12"/>
    <s v="jamesle01"/>
  </r>
  <r>
    <n v="17"/>
    <x v="16"/>
    <n v="28"/>
    <x v="17"/>
    <x v="1"/>
    <n v="71"/>
    <n v="71"/>
    <n v="2232"/>
    <n v="585"/>
    <n v="1320"/>
    <n v="0.443"/>
    <n v="233"/>
    <n v="633"/>
    <n v="0.36799999999999999"/>
    <n v="352"/>
    <n v="687"/>
    <n v="0.51200000000000001"/>
    <n v="0.53100000000000003"/>
    <n v="298"/>
    <n v="362"/>
    <n v="0.82299999999999995"/>
    <n v="57"/>
    <n v="265"/>
    <n v="322"/>
    <n v="354"/>
    <n v="95"/>
    <n v="17"/>
    <n v="149"/>
    <n v="140"/>
    <n v="1701"/>
    <n v="0"/>
    <x v="13"/>
    <s v="mitchdo01"/>
  </r>
  <r>
    <n v="18"/>
    <x v="17"/>
    <n v="28"/>
    <x v="10"/>
    <x v="0"/>
    <n v="65"/>
    <n v="65"/>
    <n v="2301"/>
    <n v="585"/>
    <n v="1200"/>
    <n v="0.48799999999999999"/>
    <n v="152"/>
    <n v="397"/>
    <n v="0.38300000000000001"/>
    <n v="433"/>
    <n v="803"/>
    <n v="0.53900000000000003"/>
    <n v="0.55100000000000005"/>
    <n v="368"/>
    <n v="448"/>
    <n v="0.82099999999999995"/>
    <n v="27"/>
    <n v="160"/>
    <n v="187"/>
    <n v="475"/>
    <n v="60"/>
    <n v="8"/>
    <n v="164"/>
    <n v="138"/>
    <n v="1690"/>
    <n v="0"/>
    <x v="14"/>
    <s v="brunsja01"/>
  </r>
  <r>
    <n v="19"/>
    <x v="18"/>
    <n v="36"/>
    <x v="5"/>
    <x v="3"/>
    <n v="62"/>
    <n v="62"/>
    <n v="2265"/>
    <n v="592"/>
    <n v="1124"/>
    <n v="0.52700000000000002"/>
    <n v="160"/>
    <n v="372"/>
    <n v="0.43"/>
    <n v="432"/>
    <n v="752"/>
    <n v="0.57399999999999995"/>
    <n v="0.59799999999999998"/>
    <n v="303"/>
    <n v="361"/>
    <n v="0.83899999999999997"/>
    <n v="23"/>
    <n v="351"/>
    <n v="374"/>
    <n v="263"/>
    <n v="50"/>
    <n v="77"/>
    <n v="190"/>
    <n v="104"/>
    <n v="1647"/>
    <n v="0"/>
    <x v="7"/>
    <s v="duranke01"/>
  </r>
  <r>
    <n v="20"/>
    <x v="19"/>
    <n v="25"/>
    <x v="18"/>
    <x v="2"/>
    <n v="74"/>
    <n v="74"/>
    <n v="2207"/>
    <n v="592"/>
    <n v="1213"/>
    <n v="0.48799999999999999"/>
    <n v="146"/>
    <n v="389"/>
    <n v="0.375"/>
    <n v="446"/>
    <n v="824"/>
    <n v="0.54100000000000004"/>
    <n v="0.54800000000000004"/>
    <n v="311"/>
    <n v="398"/>
    <n v="0.78100000000000003"/>
    <n v="91"/>
    <n v="326"/>
    <n v="417"/>
    <n v="148"/>
    <n v="92"/>
    <n v="113"/>
    <n v="153"/>
    <n v="257"/>
    <n v="1641"/>
    <n v="0"/>
    <x v="15"/>
    <s v="jacksja02"/>
  </r>
  <r>
    <n v="21"/>
    <x v="20"/>
    <n v="30"/>
    <x v="19"/>
    <x v="3"/>
    <n v="78"/>
    <n v="78"/>
    <n v="2548"/>
    <n v="613"/>
    <n v="1182"/>
    <n v="0.51900000000000002"/>
    <n v="126"/>
    <n v="324"/>
    <n v="0.38900000000000001"/>
    <n v="487"/>
    <n v="858"/>
    <n v="0.56799999999999995"/>
    <n v="0.57199999999999995"/>
    <n v="226"/>
    <n v="308"/>
    <n v="0.73399999999999999"/>
    <n v="133"/>
    <n v="407"/>
    <n v="540"/>
    <n v="263"/>
    <n v="70"/>
    <n v="42"/>
    <n v="109"/>
    <n v="189"/>
    <n v="1578"/>
    <n v="0"/>
    <x v="7"/>
    <s v="siakapa01"/>
  </r>
  <r>
    <n v="22"/>
    <x v="21"/>
    <n v="25"/>
    <x v="17"/>
    <x v="0"/>
    <n v="75"/>
    <n v="75"/>
    <n v="2301"/>
    <n v="554"/>
    <n v="1174"/>
    <n v="0.47199999999999998"/>
    <n v="212"/>
    <n v="529"/>
    <n v="0.40100000000000002"/>
    <n v="342"/>
    <n v="645"/>
    <n v="0.53"/>
    <n v="0.56200000000000006"/>
    <n v="224"/>
    <n v="255"/>
    <n v="0.878"/>
    <n v="47"/>
    <n v="167"/>
    <n v="214"/>
    <n v="506"/>
    <n v="91"/>
    <n v="11"/>
    <n v="189"/>
    <n v="143"/>
    <n v="1544"/>
    <n v="0"/>
    <x v="16"/>
    <s v="garlada01"/>
  </r>
  <r>
    <n v="23"/>
    <x v="22"/>
    <n v="24"/>
    <x v="12"/>
    <x v="1"/>
    <n v="74"/>
    <n v="73"/>
    <n v="2450"/>
    <n v="508"/>
    <n v="1121"/>
    <n v="0.45300000000000001"/>
    <n v="216"/>
    <n v="584"/>
    <n v="0.37"/>
    <n v="292"/>
    <n v="537"/>
    <n v="0.54400000000000004"/>
    <n v="0.55000000000000004"/>
    <n v="277"/>
    <n v="307"/>
    <n v="0.90200000000000002"/>
    <n v="25"/>
    <n v="248"/>
    <n v="273"/>
    <n v="330"/>
    <n v="69"/>
    <n v="16"/>
    <n v="177"/>
    <n v="154"/>
    <n v="1509"/>
    <n v="0"/>
    <x v="5"/>
    <s v="whiteco01"/>
  </r>
  <r>
    <n v="24"/>
    <x v="23"/>
    <n v="23"/>
    <x v="0"/>
    <x v="1"/>
    <n v="69"/>
    <n v="69"/>
    <n v="2237"/>
    <n v="565"/>
    <n v="1168"/>
    <n v="0.48399999999999999"/>
    <n v="124"/>
    <n v="340"/>
    <n v="0.36499999999999999"/>
    <n v="441"/>
    <n v="828"/>
    <n v="0.53300000000000003"/>
    <n v="0.53700000000000003"/>
    <n v="236"/>
    <n v="299"/>
    <n v="0.78900000000000003"/>
    <n v="59"/>
    <n v="310"/>
    <n v="369"/>
    <n v="354"/>
    <n v="111"/>
    <n v="46"/>
    <n v="150"/>
    <n v="158"/>
    <n v="1490"/>
    <n v="0"/>
    <x v="17"/>
    <s v="willija06"/>
  </r>
  <r>
    <n v="25"/>
    <x v="24"/>
    <n v="26"/>
    <x v="16"/>
    <x v="1"/>
    <n v="73"/>
    <n v="73"/>
    <n v="2550"/>
    <n v="477"/>
    <n v="1037"/>
    <n v="0.46"/>
    <n v="200"/>
    <n v="531"/>
    <n v="0.377"/>
    <n v="277"/>
    <n v="506"/>
    <n v="0.54700000000000004"/>
    <n v="0.55600000000000005"/>
    <n v="321"/>
    <n v="366"/>
    <n v="0.877"/>
    <n v="61"/>
    <n v="268"/>
    <n v="329"/>
    <n v="421"/>
    <n v="81"/>
    <n v="22"/>
    <n v="177"/>
    <n v="151"/>
    <n v="1475"/>
    <n v="1"/>
    <x v="5"/>
    <s v="reaveau01"/>
  </r>
  <r>
    <n v="26"/>
    <x v="25"/>
    <n v="27"/>
    <x v="11"/>
    <x v="0"/>
    <n v="62"/>
    <n v="62"/>
    <n v="2241"/>
    <n v="539"/>
    <n v="1163"/>
    <n v="0.46300000000000002"/>
    <n v="118"/>
    <n v="381"/>
    <n v="0.31"/>
    <n v="421"/>
    <n v="782"/>
    <n v="0.53800000000000003"/>
    <n v="0.51400000000000001"/>
    <n v="263"/>
    <n v="318"/>
    <n v="0.82699999999999996"/>
    <n v="54"/>
    <n v="244"/>
    <n v="298"/>
    <n v="392"/>
    <n v="91"/>
    <n v="25"/>
    <n v="174"/>
    <n v="164"/>
    <n v="1459"/>
    <n v="0"/>
    <x v="5"/>
    <s v="foxde01"/>
  </r>
  <r>
    <n v="26"/>
    <x v="25"/>
    <n v="27"/>
    <x v="13"/>
    <x v="0"/>
    <n v="45"/>
    <n v="45"/>
    <n v="1663"/>
    <n v="414"/>
    <n v="883"/>
    <n v="0.46899999999999997"/>
    <n v="92"/>
    <n v="286"/>
    <n v="0.32200000000000001"/>
    <n v="322"/>
    <n v="597"/>
    <n v="0.53900000000000003"/>
    <n v="0.52100000000000002"/>
    <n v="204"/>
    <n v="246"/>
    <n v="0.82899999999999996"/>
    <n v="45"/>
    <n v="180"/>
    <n v="225"/>
    <n v="276"/>
    <n v="66"/>
    <n v="20"/>
    <n v="133"/>
    <n v="118"/>
    <n v="1124"/>
    <n v="0"/>
    <x v="5"/>
    <s v="foxde01"/>
  </r>
  <r>
    <n v="26"/>
    <x v="25"/>
    <n v="27"/>
    <x v="20"/>
    <x v="0"/>
    <n v="17"/>
    <n v="17"/>
    <n v="578"/>
    <n v="125"/>
    <n v="280"/>
    <n v="0.44600000000000001"/>
    <n v="26"/>
    <n v="95"/>
    <n v="0.27400000000000002"/>
    <n v="99"/>
    <n v="185"/>
    <n v="0.53500000000000003"/>
    <n v="0.49299999999999999"/>
    <n v="59"/>
    <n v="72"/>
    <n v="0.81899999999999995"/>
    <n v="9"/>
    <n v="64"/>
    <n v="73"/>
    <n v="116"/>
    <n v="25"/>
    <n v="5"/>
    <n v="41"/>
    <n v="46"/>
    <n v="335"/>
    <n v="0"/>
    <x v="5"/>
    <s v="foxde01"/>
  </r>
  <r>
    <n v="27"/>
    <x v="26"/>
    <n v="22"/>
    <x v="14"/>
    <x v="2"/>
    <n v="76"/>
    <n v="76"/>
    <n v="2395"/>
    <n v="567"/>
    <n v="1143"/>
    <n v="0.496"/>
    <n v="21"/>
    <n v="90"/>
    <n v="0.23300000000000001"/>
    <n v="546"/>
    <n v="1053"/>
    <n v="0.51900000000000002"/>
    <n v="0.505"/>
    <n v="296"/>
    <n v="428"/>
    <n v="0.69199999999999995"/>
    <n v="262"/>
    <n v="524"/>
    <n v="786"/>
    <n v="372"/>
    <n v="84"/>
    <n v="61"/>
    <n v="194"/>
    <n v="209"/>
    <n v="1451"/>
    <n v="4"/>
    <x v="7"/>
    <s v="sengual01"/>
  </r>
  <r>
    <n v="28"/>
    <x v="27"/>
    <n v="23"/>
    <x v="21"/>
    <x v="4"/>
    <n v="60"/>
    <n v="60"/>
    <n v="2023"/>
    <n v="537"/>
    <n v="1161"/>
    <n v="0.46300000000000002"/>
    <n v="104"/>
    <n v="352"/>
    <n v="0.29499999999999998"/>
    <n v="433"/>
    <n v="809"/>
    <n v="0.53500000000000003"/>
    <n v="0.50700000000000001"/>
    <n v="271"/>
    <n v="311"/>
    <n v="0.871"/>
    <n v="56"/>
    <n v="286"/>
    <n v="342"/>
    <n v="284"/>
    <n v="75"/>
    <n v="21"/>
    <n v="138"/>
    <n v="147"/>
    <n v="1449"/>
    <n v="0"/>
    <x v="5"/>
    <s v="wagnefr01"/>
  </r>
  <r>
    <n v="29"/>
    <x v="28"/>
    <n v="34"/>
    <x v="3"/>
    <x v="0"/>
    <n v="58"/>
    <n v="58"/>
    <n v="2093"/>
    <n v="444"/>
    <n v="992"/>
    <n v="0.44800000000000001"/>
    <n v="197"/>
    <n v="524"/>
    <n v="0.376"/>
    <n v="247"/>
    <n v="468"/>
    <n v="0.52800000000000002"/>
    <n v="0.54700000000000004"/>
    <n v="362"/>
    <n v="393"/>
    <n v="0.92100000000000004"/>
    <n v="29"/>
    <n v="243"/>
    <n v="272"/>
    <n v="410"/>
    <n v="70"/>
    <n v="10"/>
    <n v="162"/>
    <n v="97"/>
    <n v="1447"/>
    <n v="2"/>
    <x v="7"/>
    <s v="lillada01"/>
  </r>
  <r>
    <n v="30"/>
    <x v="29"/>
    <n v="28"/>
    <x v="10"/>
    <x v="4"/>
    <n v="82"/>
    <n v="82"/>
    <n v="3036"/>
    <n v="592"/>
    <n v="1183"/>
    <n v="0.5"/>
    <n v="164"/>
    <n v="463"/>
    <n v="0.35399999999999998"/>
    <n v="428"/>
    <n v="720"/>
    <n v="0.59399999999999997"/>
    <n v="0.56999999999999995"/>
    <n v="96"/>
    <n v="118"/>
    <n v="0.81399999999999995"/>
    <n v="71"/>
    <n v="188"/>
    <n v="259"/>
    <n v="306"/>
    <n v="75"/>
    <n v="43"/>
    <n v="132"/>
    <n v="127"/>
    <n v="1444"/>
    <n v="0"/>
    <x v="5"/>
    <s v="bridgmi01"/>
  </r>
  <r>
    <n v="31"/>
    <x v="30"/>
    <n v="27"/>
    <x v="2"/>
    <x v="0"/>
    <n v="67"/>
    <n v="67"/>
    <n v="2418"/>
    <n v="531"/>
    <n v="1121"/>
    <n v="0.47399999999999998"/>
    <n v="156"/>
    <n v="397"/>
    <n v="0.39300000000000002"/>
    <n v="375"/>
    <n v="724"/>
    <n v="0.51800000000000002"/>
    <n v="0.54300000000000004"/>
    <n v="218"/>
    <n v="246"/>
    <n v="0.88600000000000001"/>
    <n v="45"/>
    <n v="216"/>
    <n v="261"/>
    <n v="403"/>
    <n v="91"/>
    <n v="33"/>
    <n v="138"/>
    <n v="128"/>
    <n v="1436"/>
    <n v="0"/>
    <x v="5"/>
    <s v="murraja01"/>
  </r>
  <r>
    <n v="32"/>
    <x v="31"/>
    <n v="27"/>
    <x v="7"/>
    <x v="2"/>
    <n v="78"/>
    <n v="78"/>
    <n v="2674"/>
    <n v="540"/>
    <n v="1113"/>
    <n v="0.48499999999999999"/>
    <n v="79"/>
    <n v="221"/>
    <n v="0.35699999999999998"/>
    <n v="461"/>
    <n v="892"/>
    <n v="0.51700000000000002"/>
    <n v="0.52100000000000002"/>
    <n v="251"/>
    <n v="328"/>
    <n v="0.76500000000000001"/>
    <n v="185"/>
    <n v="564"/>
    <n v="749"/>
    <n v="337"/>
    <n v="98"/>
    <n v="53"/>
    <n v="161"/>
    <n v="162"/>
    <n v="1410"/>
    <n v="1"/>
    <x v="18"/>
    <s v="adebaba01"/>
  </r>
  <r>
    <n v="33"/>
    <x v="32"/>
    <n v="25"/>
    <x v="11"/>
    <x v="0"/>
    <n v="50"/>
    <n v="50"/>
    <n v="1769"/>
    <n v="461"/>
    <n v="1025"/>
    <n v="0.45"/>
    <n v="177"/>
    <n v="481"/>
    <n v="0.36799999999999999"/>
    <n v="284"/>
    <n v="544"/>
    <n v="0.52200000000000002"/>
    <n v="0.53600000000000003"/>
    <n v="309"/>
    <n v="395"/>
    <n v="0.78200000000000003"/>
    <n v="40"/>
    <n v="369"/>
    <n v="409"/>
    <n v="383"/>
    <n v="89"/>
    <n v="21"/>
    <n v="179"/>
    <n v="126"/>
    <n v="1408"/>
    <n v="5"/>
    <x v="5"/>
    <s v="doncilu01"/>
  </r>
  <r>
    <n v="33"/>
    <x v="32"/>
    <n v="25"/>
    <x v="22"/>
    <x v="0"/>
    <n v="22"/>
    <n v="22"/>
    <n v="785"/>
    <n v="216"/>
    <n v="466"/>
    <n v="0.46400000000000002"/>
    <n v="75"/>
    <n v="212"/>
    <n v="0.35399999999999998"/>
    <n v="141"/>
    <n v="254"/>
    <n v="0.55500000000000005"/>
    <n v="0.54400000000000004"/>
    <n v="112"/>
    <n v="146"/>
    <n v="0.76700000000000002"/>
    <n v="16"/>
    <n v="167"/>
    <n v="183"/>
    <n v="172"/>
    <n v="44"/>
    <n v="9"/>
    <n v="75"/>
    <n v="58"/>
    <n v="619"/>
    <n v="3"/>
    <x v="5"/>
    <s v="doncilu01"/>
  </r>
  <r>
    <n v="33"/>
    <x v="32"/>
    <n v="25"/>
    <x v="16"/>
    <x v="0"/>
    <n v="28"/>
    <n v="28"/>
    <n v="984"/>
    <n v="245"/>
    <n v="559"/>
    <n v="0.438"/>
    <n v="102"/>
    <n v="269"/>
    <n v="0.379"/>
    <n v="143"/>
    <n v="290"/>
    <n v="0.49299999999999999"/>
    <n v="0.53"/>
    <n v="197"/>
    <n v="249"/>
    <n v="0.79100000000000004"/>
    <n v="24"/>
    <n v="202"/>
    <n v="226"/>
    <n v="211"/>
    <n v="45"/>
    <n v="12"/>
    <n v="104"/>
    <n v="68"/>
    <n v="789"/>
    <n v="2"/>
    <x v="5"/>
    <s v="doncilu01"/>
  </r>
  <r>
    <n v="34"/>
    <x v="33"/>
    <n v="28"/>
    <x v="4"/>
    <x v="4"/>
    <n v="63"/>
    <n v="63"/>
    <n v="2158"/>
    <n v="518"/>
    <n v="1118"/>
    <n v="0.46300000000000002"/>
    <n v="116"/>
    <n v="358"/>
    <n v="0.32400000000000001"/>
    <n v="402"/>
    <n v="760"/>
    <n v="0.52900000000000003"/>
    <n v="0.51500000000000001"/>
    <n v="246"/>
    <n v="322"/>
    <n v="0.76400000000000001"/>
    <n v="82"/>
    <n v="286"/>
    <n v="368"/>
    <n v="286"/>
    <n v="73"/>
    <n v="19"/>
    <n v="162"/>
    <n v="154"/>
    <n v="1398"/>
    <n v="0"/>
    <x v="7"/>
    <s v="brownja02"/>
  </r>
  <r>
    <n v="35"/>
    <x v="34"/>
    <n v="26"/>
    <x v="2"/>
    <x v="4"/>
    <n v="77"/>
    <n v="77"/>
    <n v="2593"/>
    <n v="528"/>
    <n v="1048"/>
    <n v="0.504"/>
    <n v="193"/>
    <n v="489"/>
    <n v="0.39500000000000002"/>
    <n v="335"/>
    <n v="559"/>
    <n v="0.59899999999999998"/>
    <n v="0.59599999999999997"/>
    <n v="149"/>
    <n v="194"/>
    <n v="0.76800000000000002"/>
    <n v="138"/>
    <n v="402"/>
    <n v="540"/>
    <n v="165"/>
    <n v="50"/>
    <n v="38"/>
    <n v="104"/>
    <n v="157"/>
    <n v="1398"/>
    <n v="0"/>
    <x v="5"/>
    <s v="portemi01"/>
  </r>
  <r>
    <n v="36"/>
    <x v="35"/>
    <n v="25"/>
    <x v="23"/>
    <x v="1"/>
    <n v="68"/>
    <n v="68"/>
    <n v="2001"/>
    <n v="457"/>
    <n v="1057"/>
    <n v="0.432"/>
    <n v="235"/>
    <n v="622"/>
    <n v="0.378"/>
    <n v="222"/>
    <n v="435"/>
    <n v="0.51"/>
    <n v="0.54400000000000004"/>
    <n v="242"/>
    <n v="274"/>
    <n v="0.88300000000000001"/>
    <n v="31"/>
    <n v="172"/>
    <n v="203"/>
    <n v="303"/>
    <n v="86"/>
    <n v="27"/>
    <n v="204"/>
    <n v="201"/>
    <n v="1391"/>
    <n v="0"/>
    <x v="5"/>
    <s v="poolejo01"/>
  </r>
  <r>
    <n v="37"/>
    <x v="36"/>
    <n v="24"/>
    <x v="24"/>
    <x v="0"/>
    <n v="52"/>
    <n v="52"/>
    <n v="1960"/>
    <n v="477"/>
    <n v="1091"/>
    <n v="0.437"/>
    <n v="161"/>
    <n v="478"/>
    <n v="0.33700000000000002"/>
    <n v="316"/>
    <n v="613"/>
    <n v="0.51500000000000001"/>
    <n v="0.51100000000000001"/>
    <n v="254"/>
    <n v="289"/>
    <n v="0.879"/>
    <n v="15"/>
    <n v="159"/>
    <n v="174"/>
    <n v="317"/>
    <n v="91"/>
    <n v="21"/>
    <n v="124"/>
    <n v="116"/>
    <n v="1369"/>
    <n v="1"/>
    <x v="19"/>
    <s v="maxeyty01"/>
  </r>
  <r>
    <n v="38"/>
    <x v="37"/>
    <n v="24"/>
    <x v="19"/>
    <x v="0"/>
    <n v="73"/>
    <n v="73"/>
    <n v="2451"/>
    <n v="476"/>
    <n v="1006"/>
    <n v="0.47299999999999998"/>
    <n v="218"/>
    <n v="562"/>
    <n v="0.38800000000000001"/>
    <n v="258"/>
    <n v="444"/>
    <n v="0.58099999999999996"/>
    <n v="0.58199999999999996"/>
    <n v="189"/>
    <n v="222"/>
    <n v="0.85099999999999998"/>
    <n v="42"/>
    <n v="216"/>
    <n v="258"/>
    <n v="673"/>
    <n v="105"/>
    <n v="49"/>
    <n v="120"/>
    <n v="92"/>
    <n v="1359"/>
    <n v="0"/>
    <x v="20"/>
    <s v="halibty01"/>
  </r>
  <r>
    <n v="39"/>
    <x v="38"/>
    <n v="34"/>
    <x v="12"/>
    <x v="2"/>
    <n v="73"/>
    <n v="72"/>
    <n v="2278"/>
    <n v="550"/>
    <n v="1038"/>
    <n v="0.53"/>
    <n v="129"/>
    <n v="321"/>
    <n v="0.40200000000000002"/>
    <n v="421"/>
    <n v="717"/>
    <n v="0.58699999999999997"/>
    <n v="0.59199999999999997"/>
    <n v="120"/>
    <n v="149"/>
    <n v="0.80500000000000005"/>
    <n v="178"/>
    <n v="557"/>
    <n v="735"/>
    <n v="256"/>
    <n v="61"/>
    <n v="52"/>
    <n v="119"/>
    <n v="163"/>
    <n v="1349"/>
    <n v="1"/>
    <x v="5"/>
    <s v="vucevni01"/>
  </r>
  <r>
    <n v="40"/>
    <x v="39"/>
    <n v="25"/>
    <x v="25"/>
    <x v="1"/>
    <n v="70"/>
    <n v="70"/>
    <n v="2292"/>
    <n v="479"/>
    <n v="1125"/>
    <n v="0.42599999999999999"/>
    <n v="215"/>
    <n v="593"/>
    <n v="0.36299999999999999"/>
    <n v="264"/>
    <n v="532"/>
    <n v="0.496"/>
    <n v="0.52100000000000002"/>
    <n v="175"/>
    <n v="194"/>
    <n v="0.90200000000000002"/>
    <n v="25"/>
    <n v="164"/>
    <n v="189"/>
    <n v="337"/>
    <n v="60"/>
    <n v="5"/>
    <n v="143"/>
    <n v="117"/>
    <n v="1348"/>
    <n v="0"/>
    <x v="5"/>
    <s v="simonan01"/>
  </r>
  <r>
    <n v="41"/>
    <x v="40"/>
    <n v="27"/>
    <x v="9"/>
    <x v="2"/>
    <n v="80"/>
    <n v="80"/>
    <n v="2624"/>
    <n v="592"/>
    <n v="942"/>
    <n v="0.628"/>
    <n v="0"/>
    <n v="0"/>
    <n v="0"/>
    <n v="592"/>
    <n v="942"/>
    <n v="0.628"/>
    <n v="0.628"/>
    <n v="156"/>
    <n v="236"/>
    <n v="0.66100000000000003"/>
    <n v="300"/>
    <n v="710"/>
    <n v="1010"/>
    <n v="214"/>
    <n v="55"/>
    <n v="90"/>
    <n v="127"/>
    <n v="168"/>
    <n v="1340"/>
    <n v="1"/>
    <x v="21"/>
    <s v="zubaciv01"/>
  </r>
  <r>
    <n v="42"/>
    <x v="41"/>
    <n v="28"/>
    <x v="13"/>
    <x v="2"/>
    <n v="70"/>
    <n v="70"/>
    <n v="2429"/>
    <n v="527"/>
    <n v="893"/>
    <n v="0.59"/>
    <n v="65"/>
    <n v="156"/>
    <n v="0.41699999999999998"/>
    <n v="462"/>
    <n v="737"/>
    <n v="0.627"/>
    <n v="0.627"/>
    <n v="218"/>
    <n v="289"/>
    <n v="0.754"/>
    <n v="267"/>
    <n v="705"/>
    <n v="972"/>
    <n v="423"/>
    <n v="48"/>
    <n v="26"/>
    <n v="202"/>
    <n v="229"/>
    <n v="1337"/>
    <n v="10"/>
    <x v="5"/>
    <s v="sabondo01"/>
  </r>
  <r>
    <n v="43"/>
    <x v="42"/>
    <n v="28"/>
    <x v="8"/>
    <x v="1"/>
    <n v="82"/>
    <n v="18"/>
    <n v="2283"/>
    <n v="461"/>
    <n v="1071"/>
    <n v="0.43"/>
    <n v="319"/>
    <n v="766"/>
    <n v="0.41599999999999998"/>
    <n v="142"/>
    <n v="305"/>
    <n v="0.46600000000000003"/>
    <n v="0.57899999999999996"/>
    <n v="95"/>
    <n v="140"/>
    <n v="0.67900000000000005"/>
    <n v="47"/>
    <n v="167"/>
    <n v="214"/>
    <n v="139"/>
    <n v="73"/>
    <n v="5"/>
    <n v="83"/>
    <n v="125"/>
    <n v="1336"/>
    <n v="0"/>
    <x v="22"/>
    <s v="beaslma01"/>
  </r>
  <r>
    <n v="44"/>
    <x v="43"/>
    <n v="21"/>
    <x v="25"/>
    <x v="1"/>
    <n v="72"/>
    <n v="52"/>
    <n v="2252"/>
    <n v="499"/>
    <n v="1104"/>
    <n v="0.45200000000000001"/>
    <n v="147"/>
    <n v="472"/>
    <n v="0.311"/>
    <n v="352"/>
    <n v="632"/>
    <n v="0.55700000000000005"/>
    <n v="0.51900000000000002"/>
    <n v="190"/>
    <n v="242"/>
    <n v="0.78500000000000003"/>
    <n v="68"/>
    <n v="256"/>
    <n v="324"/>
    <n v="198"/>
    <n v="62"/>
    <n v="16"/>
    <n v="150"/>
    <n v="120"/>
    <n v="1335"/>
    <n v="0"/>
    <x v="5"/>
    <s v="sharpsh01"/>
  </r>
  <r>
    <n v="45"/>
    <x v="44"/>
    <n v="27"/>
    <x v="10"/>
    <x v="3"/>
    <n v="74"/>
    <n v="74"/>
    <n v="2706"/>
    <n v="489"/>
    <n v="1027"/>
    <n v="0.47599999999999998"/>
    <n v="171"/>
    <n v="460"/>
    <n v="0.372"/>
    <n v="318"/>
    <n v="567"/>
    <n v="0.56100000000000005"/>
    <n v="0.55900000000000005"/>
    <n v="183"/>
    <n v="226"/>
    <n v="0.81"/>
    <n v="97"/>
    <n v="261"/>
    <n v="358"/>
    <n v="164"/>
    <n v="110"/>
    <n v="65"/>
    <n v="102"/>
    <n v="172"/>
    <n v="1332"/>
    <n v="0"/>
    <x v="5"/>
    <s v="anunoog01"/>
  </r>
  <r>
    <n v="46"/>
    <x v="45"/>
    <n v="26"/>
    <x v="18"/>
    <x v="1"/>
    <n v="69"/>
    <n v="68"/>
    <n v="2205"/>
    <n v="493"/>
    <n v="1018"/>
    <n v="0.48399999999999999"/>
    <n v="164"/>
    <n v="418"/>
    <n v="0.39200000000000002"/>
    <n v="329"/>
    <n v="600"/>
    <n v="0.54800000000000004"/>
    <n v="0.56499999999999995"/>
    <n v="177"/>
    <n v="198"/>
    <n v="0.89400000000000002"/>
    <n v="62"/>
    <n v="356"/>
    <n v="418"/>
    <n v="369"/>
    <n v="80"/>
    <n v="28"/>
    <n v="169"/>
    <n v="164"/>
    <n v="1327"/>
    <n v="1"/>
    <x v="5"/>
    <s v="banede01"/>
  </r>
  <r>
    <n v="47"/>
    <x v="46"/>
    <n v="23"/>
    <x v="17"/>
    <x v="3"/>
    <n v="71"/>
    <n v="71"/>
    <n v="2167"/>
    <n v="505"/>
    <n v="906"/>
    <n v="0.55700000000000005"/>
    <n v="85"/>
    <n v="230"/>
    <n v="0.37"/>
    <n v="420"/>
    <n v="676"/>
    <n v="0.621"/>
    <n v="0.60399999999999998"/>
    <n v="221"/>
    <n v="305"/>
    <n v="0.72499999999999998"/>
    <n v="164"/>
    <n v="495"/>
    <n v="659"/>
    <n v="226"/>
    <n v="61"/>
    <n v="113"/>
    <n v="145"/>
    <n v="141"/>
    <n v="1316"/>
    <n v="0"/>
    <x v="23"/>
    <s v="mobleev01"/>
  </r>
  <r>
    <n v="48"/>
    <x v="47"/>
    <n v="31"/>
    <x v="9"/>
    <x v="1"/>
    <n v="60"/>
    <n v="60"/>
    <n v="1958"/>
    <n v="457"/>
    <n v="945"/>
    <n v="0.48399999999999999"/>
    <n v="179"/>
    <n v="428"/>
    <n v="0.41799999999999998"/>
    <n v="278"/>
    <n v="517"/>
    <n v="0.53800000000000003"/>
    <n v="0.57799999999999996"/>
    <n v="213"/>
    <n v="265"/>
    <n v="0.80400000000000005"/>
    <n v="21"/>
    <n v="169"/>
    <n v="190"/>
    <n v="125"/>
    <n v="73"/>
    <n v="9"/>
    <n v="108"/>
    <n v="114"/>
    <n v="1306"/>
    <n v="0"/>
    <x v="5"/>
    <s v="powelno01"/>
  </r>
  <r>
    <n v="49"/>
    <x v="48"/>
    <n v="26"/>
    <x v="26"/>
    <x v="3"/>
    <n v="64"/>
    <n v="64"/>
    <n v="2029"/>
    <n v="469"/>
    <n v="1089"/>
    <n v="0.43099999999999999"/>
    <n v="141"/>
    <n v="450"/>
    <n v="0.313"/>
    <n v="328"/>
    <n v="639"/>
    <n v="0.51300000000000001"/>
    <n v="0.495"/>
    <n v="221"/>
    <n v="254"/>
    <n v="0.87"/>
    <n v="72"/>
    <n v="409"/>
    <n v="481"/>
    <n v="248"/>
    <n v="44"/>
    <n v="45"/>
    <n v="136"/>
    <n v="93"/>
    <n v="1300"/>
    <n v="1"/>
    <x v="5"/>
    <s v="bridgmi02"/>
  </r>
  <r>
    <n v="50"/>
    <x v="49"/>
    <n v="30"/>
    <x v="1"/>
    <x v="3"/>
    <n v="69"/>
    <n v="69"/>
    <n v="2226"/>
    <n v="455"/>
    <n v="939"/>
    <n v="0.48499999999999999"/>
    <n v="108"/>
    <n v="314"/>
    <n v="0.34399999999999997"/>
    <n v="347"/>
    <n v="625"/>
    <n v="0.55500000000000005"/>
    <n v="0.54200000000000004"/>
    <n v="270"/>
    <n v="335"/>
    <n v="0.80600000000000005"/>
    <n v="144"/>
    <n v="343"/>
    <n v="487"/>
    <n v="323"/>
    <n v="47"/>
    <n v="16"/>
    <n v="196"/>
    <n v="175"/>
    <n v="1288"/>
    <n v="0"/>
    <x v="5"/>
    <s v="randlju01"/>
  </r>
  <r>
    <n v="51"/>
    <x v="50"/>
    <n v="31"/>
    <x v="11"/>
    <x v="2"/>
    <n v="51"/>
    <n v="51"/>
    <n v="1706"/>
    <n v="470"/>
    <n v="910"/>
    <n v="0.51600000000000001"/>
    <n v="35"/>
    <n v="124"/>
    <n v="0.28199999999999997"/>
    <n v="435"/>
    <n v="786"/>
    <n v="0.55300000000000005"/>
    <n v="0.53600000000000003"/>
    <n v="286"/>
    <n v="369"/>
    <n v="0.77500000000000002"/>
    <n v="134"/>
    <n v="456"/>
    <n v="590"/>
    <n v="181"/>
    <n v="59"/>
    <n v="110"/>
    <n v="113"/>
    <n v="98"/>
    <n v="1261"/>
    <n v="1"/>
    <x v="7"/>
    <s v="davisan02"/>
  </r>
  <r>
    <n v="51"/>
    <x v="50"/>
    <n v="31"/>
    <x v="16"/>
    <x v="2"/>
    <n v="42"/>
    <n v="42"/>
    <n v="1440"/>
    <n v="400"/>
    <n v="758"/>
    <n v="0.52800000000000002"/>
    <n v="28"/>
    <n v="94"/>
    <n v="0.29799999999999999"/>
    <n v="372"/>
    <n v="664"/>
    <n v="0.56000000000000005"/>
    <n v="0.54600000000000004"/>
    <n v="253"/>
    <n v="321"/>
    <n v="0.78800000000000003"/>
    <n v="119"/>
    <n v="380"/>
    <n v="499"/>
    <n v="141"/>
    <n v="54"/>
    <n v="90"/>
    <n v="93"/>
    <n v="82"/>
    <n v="1081"/>
    <n v="0"/>
    <x v="5"/>
    <s v="davisan02"/>
  </r>
  <r>
    <n v="51"/>
    <x v="50"/>
    <n v="31"/>
    <x v="22"/>
    <x v="3"/>
    <n v="9"/>
    <n v="9"/>
    <n v="266"/>
    <n v="70"/>
    <n v="152"/>
    <n v="0.46100000000000002"/>
    <n v="7"/>
    <n v="30"/>
    <n v="0.23300000000000001"/>
    <n v="63"/>
    <n v="122"/>
    <n v="0.51600000000000001"/>
    <n v="0.48399999999999999"/>
    <n v="33"/>
    <n v="48"/>
    <n v="0.68799999999999994"/>
    <n v="15"/>
    <n v="76"/>
    <n v="91"/>
    <n v="40"/>
    <n v="5"/>
    <n v="20"/>
    <n v="20"/>
    <n v="16"/>
    <n v="180"/>
    <n v="1"/>
    <x v="5"/>
    <s v="davisan02"/>
  </r>
  <r>
    <n v="52"/>
    <x v="51"/>
    <n v="23"/>
    <x v="27"/>
    <x v="3"/>
    <n v="65"/>
    <n v="65"/>
    <n v="2134"/>
    <n v="474"/>
    <n v="1063"/>
    <n v="0.44600000000000001"/>
    <n v="76"/>
    <n v="280"/>
    <n v="0.27100000000000002"/>
    <n v="398"/>
    <n v="783"/>
    <n v="0.50800000000000001"/>
    <n v="0.48199999999999998"/>
    <n v="228"/>
    <n v="302"/>
    <n v="0.755"/>
    <n v="109"/>
    <n v="393"/>
    <n v="502"/>
    <n v="378"/>
    <n v="93"/>
    <n v="63"/>
    <n v="185"/>
    <n v="113"/>
    <n v="1252"/>
    <n v="1"/>
    <x v="5"/>
    <s v="barnesc01"/>
  </r>
  <r>
    <n v="53"/>
    <x v="52"/>
    <n v="30"/>
    <x v="4"/>
    <x v="1"/>
    <n v="76"/>
    <n v="76"/>
    <n v="2574"/>
    <n v="424"/>
    <n v="959"/>
    <n v="0.442"/>
    <n v="265"/>
    <n v="691"/>
    <n v="0.38400000000000001"/>
    <n v="159"/>
    <n v="268"/>
    <n v="0.59299999999999997"/>
    <n v="0.57999999999999996"/>
    <n v="135"/>
    <n v="161"/>
    <n v="0.83899999999999997"/>
    <n v="67"/>
    <n v="274"/>
    <n v="341"/>
    <n v="361"/>
    <n v="72"/>
    <n v="80"/>
    <n v="131"/>
    <n v="138"/>
    <n v="1248"/>
    <n v="0"/>
    <x v="18"/>
    <s v="whitede01"/>
  </r>
  <r>
    <n v="54"/>
    <x v="53"/>
    <n v="32"/>
    <x v="22"/>
    <x v="1"/>
    <n v="50"/>
    <n v="50"/>
    <n v="1804"/>
    <n v="447"/>
    <n v="945"/>
    <n v="0.47299999999999998"/>
    <n v="144"/>
    <n v="359"/>
    <n v="0.40100000000000002"/>
    <n v="303"/>
    <n v="586"/>
    <n v="0.51700000000000002"/>
    <n v="0.54900000000000004"/>
    <n v="196"/>
    <n v="214"/>
    <n v="0.91600000000000004"/>
    <n v="60"/>
    <n v="180"/>
    <n v="240"/>
    <n v="231"/>
    <n v="66"/>
    <n v="23"/>
    <n v="111"/>
    <n v="101"/>
    <n v="1234"/>
    <n v="0"/>
    <x v="24"/>
    <s v="irvinky01"/>
  </r>
  <r>
    <n v="55"/>
    <x v="54"/>
    <n v="24"/>
    <x v="27"/>
    <x v="4"/>
    <n v="58"/>
    <n v="58"/>
    <n v="1869"/>
    <n v="460"/>
    <n v="982"/>
    <n v="0.46800000000000003"/>
    <n v="107"/>
    <n v="306"/>
    <n v="0.35"/>
    <n v="353"/>
    <n v="676"/>
    <n v="0.52200000000000002"/>
    <n v="0.52300000000000002"/>
    <n v="196"/>
    <n v="311"/>
    <n v="0.63"/>
    <n v="61"/>
    <n v="305"/>
    <n v="366"/>
    <n v="314"/>
    <n v="46"/>
    <n v="17"/>
    <n v="165"/>
    <n v="137"/>
    <n v="1223"/>
    <n v="2"/>
    <x v="5"/>
    <s v="barrerj01"/>
  </r>
  <r>
    <n v="56"/>
    <x v="55"/>
    <n v="24"/>
    <x v="25"/>
    <x v="4"/>
    <n v="72"/>
    <n v="54"/>
    <n v="2161"/>
    <n v="402"/>
    <n v="844"/>
    <n v="0.47599999999999998"/>
    <n v="125"/>
    <n v="342"/>
    <n v="0.36499999999999999"/>
    <n v="277"/>
    <n v="502"/>
    <n v="0.55200000000000005"/>
    <n v="0.55000000000000004"/>
    <n v="290"/>
    <n v="372"/>
    <n v="0.78"/>
    <n v="110"/>
    <n v="412"/>
    <n v="522"/>
    <n v="281"/>
    <n v="71"/>
    <n v="35"/>
    <n v="196"/>
    <n v="171"/>
    <n v="1219"/>
    <n v="2"/>
    <x v="5"/>
    <s v="avdijde01"/>
  </r>
  <r>
    <n v="57"/>
    <x v="56"/>
    <n v="23"/>
    <x v="2"/>
    <x v="1"/>
    <n v="79"/>
    <n v="77"/>
    <n v="2675"/>
    <n v="476"/>
    <n v="821"/>
    <n v="0.57999999999999996"/>
    <n v="89"/>
    <n v="224"/>
    <n v="0.39700000000000002"/>
    <n v="387"/>
    <n v="597"/>
    <n v="0.64800000000000002"/>
    <n v="0.63400000000000001"/>
    <n v="177"/>
    <n v="214"/>
    <n v="0.82699999999999996"/>
    <n v="98"/>
    <n v="312"/>
    <n v="410"/>
    <n v="205"/>
    <n v="85"/>
    <n v="37"/>
    <n v="81"/>
    <n v="170"/>
    <n v="1218"/>
    <n v="0"/>
    <x v="5"/>
    <s v="braunch01"/>
  </r>
  <r>
    <n v="58"/>
    <x v="57"/>
    <n v="22"/>
    <x v="21"/>
    <x v="3"/>
    <n v="46"/>
    <n v="46"/>
    <n v="1582"/>
    <n v="412"/>
    <n v="911"/>
    <n v="0.45200000000000001"/>
    <n v="87"/>
    <n v="272"/>
    <n v="0.32"/>
    <n v="325"/>
    <n v="639"/>
    <n v="0.50900000000000001"/>
    <n v="0.5"/>
    <n v="280"/>
    <n v="385"/>
    <n v="0.72699999999999998"/>
    <n v="51"/>
    <n v="294"/>
    <n v="345"/>
    <n v="219"/>
    <n v="36"/>
    <n v="28"/>
    <n v="136"/>
    <n v="97"/>
    <n v="1191"/>
    <n v="0"/>
    <x v="5"/>
    <s v="banchpa01"/>
  </r>
  <r>
    <n v="59"/>
    <x v="58"/>
    <n v="20"/>
    <x v="20"/>
    <x v="0"/>
    <n v="81"/>
    <n v="47"/>
    <n v="2162"/>
    <n v="423"/>
    <n v="988"/>
    <n v="0.42799999999999999"/>
    <n v="95"/>
    <n v="333"/>
    <n v="0.28499999999999998"/>
    <n v="328"/>
    <n v="655"/>
    <n v="0.501"/>
    <n v="0.47599999999999998"/>
    <n v="249"/>
    <n v="344"/>
    <n v="0.72399999999999998"/>
    <n v="89"/>
    <n v="208"/>
    <n v="297"/>
    <n v="332"/>
    <n v="74"/>
    <n v="22"/>
    <n v="177"/>
    <n v="164"/>
    <n v="1190"/>
    <n v="0"/>
    <x v="25"/>
    <s v="castlst01"/>
  </r>
  <r>
    <n v="60"/>
    <x v="59"/>
    <n v="23"/>
    <x v="26"/>
    <x v="0"/>
    <n v="47"/>
    <n v="47"/>
    <n v="1505"/>
    <n v="406"/>
    <n v="1003"/>
    <n v="0.40500000000000003"/>
    <n v="179"/>
    <n v="528"/>
    <n v="0.33900000000000002"/>
    <n v="227"/>
    <n v="475"/>
    <n v="0.47799999999999998"/>
    <n v="0.49399999999999999"/>
    <n v="193"/>
    <n v="229"/>
    <n v="0.84299999999999997"/>
    <n v="47"/>
    <n v="185"/>
    <n v="232"/>
    <n v="346"/>
    <n v="54"/>
    <n v="13"/>
    <n v="167"/>
    <n v="157"/>
    <n v="1184"/>
    <n v="0"/>
    <x v="5"/>
    <s v="ballla01"/>
  </r>
  <r>
    <n v="61"/>
    <x v="60"/>
    <n v="33"/>
    <x v="28"/>
    <x v="0"/>
    <n v="56"/>
    <n v="56"/>
    <n v="1832"/>
    <n v="444"/>
    <n v="1000"/>
    <n v="0.44400000000000001"/>
    <n v="171"/>
    <n v="459"/>
    <n v="0.373"/>
    <n v="273"/>
    <n v="541"/>
    <n v="0.505"/>
    <n v="0.53"/>
    <n v="124"/>
    <n v="173"/>
    <n v="0.71699999999999997"/>
    <n v="42"/>
    <n v="170"/>
    <n v="212"/>
    <n v="227"/>
    <n v="46"/>
    <n v="24"/>
    <n v="106"/>
    <n v="124"/>
    <n v="1183"/>
    <n v="0"/>
    <x v="5"/>
    <s v="mccolcj01"/>
  </r>
  <r>
    <n v="62"/>
    <x v="61"/>
    <n v="25"/>
    <x v="18"/>
    <x v="0"/>
    <n v="50"/>
    <n v="50"/>
    <n v="1519"/>
    <n v="404"/>
    <n v="889"/>
    <n v="0.45400000000000001"/>
    <n v="88"/>
    <n v="285"/>
    <n v="0.309"/>
    <n v="316"/>
    <n v="604"/>
    <n v="0.52300000000000002"/>
    <n v="0.504"/>
    <n v="263"/>
    <n v="319"/>
    <n v="0.82399999999999995"/>
    <n v="34"/>
    <n v="171"/>
    <n v="205"/>
    <n v="364"/>
    <n v="61"/>
    <n v="12"/>
    <n v="185"/>
    <n v="113"/>
    <n v="1159"/>
    <n v="1"/>
    <x v="5"/>
    <s v="moranja01"/>
  </r>
  <r>
    <n v="63"/>
    <x v="62"/>
    <n v="26"/>
    <x v="29"/>
    <x v="1"/>
    <n v="63"/>
    <n v="61"/>
    <n v="1758"/>
    <n v="416"/>
    <n v="867"/>
    <n v="0.48"/>
    <n v="110"/>
    <n v="271"/>
    <n v="0.40600000000000003"/>
    <n v="306"/>
    <n v="596"/>
    <n v="0.51300000000000001"/>
    <n v="0.54300000000000004"/>
    <n v="217"/>
    <n v="251"/>
    <n v="0.86499999999999999"/>
    <n v="60"/>
    <n v="111"/>
    <n v="171"/>
    <n v="264"/>
    <n v="47"/>
    <n v="6"/>
    <n v="160"/>
    <n v="144"/>
    <n v="1159"/>
    <n v="0"/>
    <x v="5"/>
    <s v="sextoco01"/>
  </r>
  <r>
    <n v="64"/>
    <x v="63"/>
    <n v="22"/>
    <x v="19"/>
    <x v="4"/>
    <n v="72"/>
    <n v="49"/>
    <n v="2149"/>
    <n v="391"/>
    <n v="853"/>
    <n v="0.45800000000000002"/>
    <n v="98"/>
    <n v="288"/>
    <n v="0.34"/>
    <n v="293"/>
    <n v="565"/>
    <n v="0.51900000000000002"/>
    <n v="0.51600000000000001"/>
    <n v="276"/>
    <n v="332"/>
    <n v="0.83099999999999996"/>
    <n v="87"/>
    <n v="296"/>
    <n v="383"/>
    <n v="136"/>
    <n v="47"/>
    <n v="24"/>
    <n v="135"/>
    <n v="162"/>
    <n v="1156"/>
    <n v="0"/>
    <x v="5"/>
    <s v="mathube01"/>
  </r>
  <r>
    <n v="65"/>
    <x v="64"/>
    <n v="27"/>
    <x v="4"/>
    <x v="0"/>
    <n v="80"/>
    <n v="3"/>
    <n v="2271"/>
    <n v="409"/>
    <n v="866"/>
    <n v="0.47199999999999998"/>
    <n v="255"/>
    <n v="626"/>
    <n v="0.40699999999999997"/>
    <n v="154"/>
    <n v="240"/>
    <n v="0.64200000000000002"/>
    <n v="0.62"/>
    <n v="71"/>
    <n v="84"/>
    <n v="0.84499999999999997"/>
    <n v="102"/>
    <n v="205"/>
    <n v="307"/>
    <n v="279"/>
    <n v="70"/>
    <n v="14"/>
    <n v="83"/>
    <n v="118"/>
    <n v="1144"/>
    <n v="0"/>
    <x v="26"/>
    <s v="pritcpa01"/>
  </r>
  <r>
    <n v="66"/>
    <x v="65"/>
    <n v="25"/>
    <x v="1"/>
    <x v="2"/>
    <n v="80"/>
    <n v="17"/>
    <n v="2200"/>
    <n v="426"/>
    <n v="923"/>
    <n v="0.46200000000000002"/>
    <n v="175"/>
    <n v="462"/>
    <n v="0.379"/>
    <n v="251"/>
    <n v="461"/>
    <n v="0.54400000000000004"/>
    <n v="0.55600000000000005"/>
    <n v="111"/>
    <n v="143"/>
    <n v="0.77600000000000002"/>
    <n v="92"/>
    <n v="388"/>
    <n v="480"/>
    <n v="181"/>
    <n v="58"/>
    <n v="72"/>
    <n v="108"/>
    <n v="189"/>
    <n v="1138"/>
    <n v="0"/>
    <x v="27"/>
    <s v="reidna01"/>
  </r>
  <r>
    <n v="67"/>
    <x v="66"/>
    <n v="21"/>
    <x v="29"/>
    <x v="0"/>
    <n v="67"/>
    <n v="35"/>
    <n v="2109"/>
    <n v="359"/>
    <n v="919"/>
    <n v="0.39100000000000001"/>
    <n v="174"/>
    <n v="507"/>
    <n v="0.34300000000000003"/>
    <n v="185"/>
    <n v="412"/>
    <n v="0.44900000000000001"/>
    <n v="0.48499999999999999"/>
    <n v="233"/>
    <n v="285"/>
    <n v="0.81799999999999995"/>
    <n v="26"/>
    <n v="227"/>
    <n v="253"/>
    <n v="377"/>
    <n v="46"/>
    <n v="9"/>
    <n v="183"/>
    <n v="111"/>
    <n v="1125"/>
    <n v="0"/>
    <x v="5"/>
    <s v="georgke01"/>
  </r>
  <r>
    <n v="68"/>
    <x v="67"/>
    <n v="24"/>
    <x v="28"/>
    <x v="4"/>
    <n v="53"/>
    <n v="51"/>
    <n v="1854"/>
    <n v="381"/>
    <n v="839"/>
    <n v="0.45400000000000001"/>
    <n v="158"/>
    <n v="438"/>
    <n v="0.36099999999999999"/>
    <n v="223"/>
    <n v="401"/>
    <n v="0.55600000000000005"/>
    <n v="0.54800000000000004"/>
    <n v="204"/>
    <n v="230"/>
    <n v="0.88700000000000001"/>
    <n v="47"/>
    <n v="221"/>
    <n v="268"/>
    <n v="188"/>
    <n v="56"/>
    <n v="39"/>
    <n v="103"/>
    <n v="112"/>
    <n v="1124"/>
    <n v="0"/>
    <x v="5"/>
    <s v="murphtr02"/>
  </r>
  <r>
    <n v="69"/>
    <x v="68"/>
    <n v="28"/>
    <x v="19"/>
    <x v="2"/>
    <n v="72"/>
    <n v="72"/>
    <n v="2174"/>
    <n v="390"/>
    <n v="811"/>
    <n v="0.48099999999999998"/>
    <n v="156"/>
    <n v="394"/>
    <n v="0.39600000000000002"/>
    <n v="234"/>
    <n v="417"/>
    <n v="0.56100000000000005"/>
    <n v="0.57699999999999996"/>
    <n v="184"/>
    <n v="238"/>
    <n v="0.77300000000000002"/>
    <n v="90"/>
    <n v="381"/>
    <n v="471"/>
    <n v="111"/>
    <n v="54"/>
    <n v="144"/>
    <n v="123"/>
    <n v="183"/>
    <n v="1120"/>
    <n v="0"/>
    <x v="5"/>
    <s v="turnemy01"/>
  </r>
  <r>
    <n v="70"/>
    <x v="69"/>
    <n v="26"/>
    <x v="13"/>
    <x v="1"/>
    <n v="65"/>
    <n v="45"/>
    <n v="2054"/>
    <n v="412"/>
    <n v="939"/>
    <n v="0.439"/>
    <n v="139"/>
    <n v="428"/>
    <n v="0.32500000000000001"/>
    <n v="273"/>
    <n v="511"/>
    <n v="0.53400000000000003"/>
    <n v="0.51300000000000001"/>
    <n v="154"/>
    <n v="178"/>
    <n v="0.86499999999999999"/>
    <n v="30"/>
    <n v="215"/>
    <n v="245"/>
    <n v="362"/>
    <n v="61"/>
    <n v="38"/>
    <n v="159"/>
    <n v="158"/>
    <n v="1117"/>
    <n v="0"/>
    <x v="5"/>
    <s v="monkma01"/>
  </r>
  <r>
    <n v="71"/>
    <x v="70"/>
    <n v="21"/>
    <x v="20"/>
    <x v="2"/>
    <n v="46"/>
    <n v="46"/>
    <n v="1527"/>
    <n v="408"/>
    <n v="857"/>
    <n v="0.47599999999999998"/>
    <n v="142"/>
    <n v="403"/>
    <n v="0.35199999999999998"/>
    <n v="266"/>
    <n v="454"/>
    <n v="0.58599999999999997"/>
    <n v="0.55900000000000005"/>
    <n v="158"/>
    <n v="189"/>
    <n v="0.83599999999999997"/>
    <n v="82"/>
    <n v="424"/>
    <n v="506"/>
    <n v="168"/>
    <n v="52"/>
    <n v="176"/>
    <n v="149"/>
    <n v="105"/>
    <n v="1116"/>
    <n v="1"/>
    <x v="7"/>
    <s v="wembavi01"/>
  </r>
  <r>
    <n v="72"/>
    <x v="71"/>
    <n v="26"/>
    <x v="17"/>
    <x v="2"/>
    <n v="82"/>
    <n v="82"/>
    <n v="2296"/>
    <n v="452"/>
    <n v="640"/>
    <n v="0.70599999999999996"/>
    <n v="0"/>
    <n v="5"/>
    <n v="0"/>
    <n v="452"/>
    <n v="635"/>
    <n v="0.71199999999999997"/>
    <n v="0.70599999999999996"/>
    <n v="199"/>
    <n v="277"/>
    <n v="0.71799999999999997"/>
    <n v="216"/>
    <n v="582"/>
    <n v="798"/>
    <n v="158"/>
    <n v="77"/>
    <n v="73"/>
    <n v="97"/>
    <n v="127"/>
    <n v="1103"/>
    <n v="0"/>
    <x v="5"/>
    <s v="allenja01"/>
  </r>
  <r>
    <n v="73"/>
    <x v="72"/>
    <n v="24"/>
    <x v="11"/>
    <x v="1"/>
    <n v="75"/>
    <n v="37"/>
    <n v="2013"/>
    <n v="384"/>
    <n v="823"/>
    <n v="0.46700000000000003"/>
    <n v="162"/>
    <n v="421"/>
    <n v="0.38500000000000001"/>
    <n v="222"/>
    <n v="402"/>
    <n v="0.55200000000000005"/>
    <n v="0.56499999999999995"/>
    <n v="162"/>
    <n v="214"/>
    <n v="0.75700000000000001"/>
    <n v="59"/>
    <n v="265"/>
    <n v="324"/>
    <n v="228"/>
    <n v="74"/>
    <n v="22"/>
    <n v="141"/>
    <n v="138"/>
    <n v="1092"/>
    <n v="0"/>
    <x v="5"/>
    <s v="grimequ01"/>
  </r>
  <r>
    <n v="73"/>
    <x v="72"/>
    <n v="24"/>
    <x v="22"/>
    <x v="1"/>
    <n v="47"/>
    <n v="12"/>
    <n v="1070"/>
    <n v="169"/>
    <n v="365"/>
    <n v="0.46300000000000002"/>
    <n v="80"/>
    <n v="201"/>
    <n v="0.39800000000000002"/>
    <n v="89"/>
    <n v="164"/>
    <n v="0.54300000000000004"/>
    <n v="0.57299999999999995"/>
    <n v="62"/>
    <n v="81"/>
    <n v="0.76500000000000001"/>
    <n v="30"/>
    <n v="149"/>
    <n v="179"/>
    <n v="101"/>
    <n v="32"/>
    <n v="10"/>
    <n v="61"/>
    <n v="78"/>
    <n v="480"/>
    <n v="0"/>
    <x v="5"/>
    <s v="grimequ01"/>
  </r>
  <r>
    <n v="73"/>
    <x v="72"/>
    <n v="24"/>
    <x v="24"/>
    <x v="1"/>
    <n v="28"/>
    <n v="25"/>
    <n v="943"/>
    <n v="215"/>
    <n v="458"/>
    <n v="0.46899999999999997"/>
    <n v="82"/>
    <n v="220"/>
    <n v="0.373"/>
    <n v="133"/>
    <n v="238"/>
    <n v="0.55900000000000005"/>
    <n v="0.55900000000000005"/>
    <n v="100"/>
    <n v="133"/>
    <n v="0.752"/>
    <n v="29"/>
    <n v="116"/>
    <n v="145"/>
    <n v="127"/>
    <n v="42"/>
    <n v="12"/>
    <n v="80"/>
    <n v="60"/>
    <n v="612"/>
    <n v="0"/>
    <x v="5"/>
    <s v="grimequ01"/>
  </r>
  <r>
    <n v="74"/>
    <x v="73"/>
    <n v="27"/>
    <x v="11"/>
    <x v="4"/>
    <n v="64"/>
    <n v="9"/>
    <n v="1740"/>
    <n v="358"/>
    <n v="762"/>
    <n v="0.47"/>
    <n v="157"/>
    <n v="388"/>
    <n v="0.40500000000000003"/>
    <n v="201"/>
    <n v="374"/>
    <n v="0.53700000000000003"/>
    <n v="0.57299999999999995"/>
    <n v="215"/>
    <n v="254"/>
    <n v="0.84599999999999997"/>
    <n v="44"/>
    <n v="214"/>
    <n v="258"/>
    <n v="92"/>
    <n v="50"/>
    <n v="13"/>
    <n v="82"/>
    <n v="155"/>
    <n v="1088"/>
    <n v="0"/>
    <x v="28"/>
    <s v="huntede01"/>
  </r>
  <r>
    <n v="74"/>
    <x v="73"/>
    <n v="27"/>
    <x v="6"/>
    <x v="4"/>
    <n v="37"/>
    <n v="4"/>
    <n v="1064"/>
    <n v="227"/>
    <n v="492"/>
    <n v="0.46100000000000002"/>
    <n v="97"/>
    <n v="247"/>
    <n v="0.39300000000000002"/>
    <n v="130"/>
    <n v="245"/>
    <n v="0.53100000000000003"/>
    <n v="0.56000000000000005"/>
    <n v="151"/>
    <n v="176"/>
    <n v="0.85799999999999998"/>
    <n v="27"/>
    <n v="118"/>
    <n v="145"/>
    <n v="57"/>
    <n v="31"/>
    <n v="5"/>
    <n v="59"/>
    <n v="88"/>
    <n v="702"/>
    <n v="0"/>
    <x v="5"/>
    <s v="huntede01"/>
  </r>
  <r>
    <n v="74"/>
    <x v="73"/>
    <n v="27"/>
    <x v="17"/>
    <x v="4"/>
    <n v="27"/>
    <n v="5"/>
    <n v="676"/>
    <n v="131"/>
    <n v="270"/>
    <n v="0.48499999999999999"/>
    <n v="60"/>
    <n v="141"/>
    <n v="0.42599999999999999"/>
    <n v="71"/>
    <n v="129"/>
    <n v="0.55000000000000004"/>
    <n v="0.59599999999999997"/>
    <n v="64"/>
    <n v="78"/>
    <n v="0.82099999999999995"/>
    <n v="17"/>
    <n v="96"/>
    <n v="113"/>
    <n v="35"/>
    <n v="19"/>
    <n v="8"/>
    <n v="23"/>
    <n v="67"/>
    <n v="386"/>
    <n v="0"/>
    <x v="5"/>
    <s v="huntede01"/>
  </r>
  <r>
    <n v="75"/>
    <x v="74"/>
    <n v="29"/>
    <x v="11"/>
    <x v="4"/>
    <n v="60"/>
    <n v="60"/>
    <n v="1842"/>
    <n v="376"/>
    <n v="839"/>
    <n v="0.44800000000000001"/>
    <n v="130"/>
    <n v="348"/>
    <n v="0.374"/>
    <n v="246"/>
    <n v="491"/>
    <n v="0.501"/>
    <n v="0.52600000000000002"/>
    <n v="196"/>
    <n v="257"/>
    <n v="0.76300000000000001"/>
    <n v="89"/>
    <n v="180"/>
    <n v="269"/>
    <n v="158"/>
    <n v="60"/>
    <n v="50"/>
    <n v="99"/>
    <n v="101"/>
    <n v="1078"/>
    <n v="0"/>
    <x v="5"/>
    <s v="wiggian01"/>
  </r>
  <r>
    <n v="75"/>
    <x v="74"/>
    <n v="29"/>
    <x v="15"/>
    <x v="4"/>
    <n v="43"/>
    <n v="43"/>
    <n v="1296"/>
    <n v="261"/>
    <n v="588"/>
    <n v="0.44400000000000001"/>
    <n v="94"/>
    <n v="248"/>
    <n v="0.379"/>
    <n v="167"/>
    <n v="340"/>
    <n v="0.49099999999999999"/>
    <n v="0.52400000000000002"/>
    <n v="139"/>
    <n v="179"/>
    <n v="0.77700000000000002"/>
    <n v="66"/>
    <n v="131"/>
    <n v="197"/>
    <n v="102"/>
    <n v="40"/>
    <n v="33"/>
    <n v="56"/>
    <n v="70"/>
    <n v="755"/>
    <n v="0"/>
    <x v="5"/>
    <s v="wiggian01"/>
  </r>
  <r>
    <n v="75"/>
    <x v="74"/>
    <n v="29"/>
    <x v="7"/>
    <x v="4"/>
    <n v="17"/>
    <n v="17"/>
    <n v="546"/>
    <n v="115"/>
    <n v="251"/>
    <n v="0.45800000000000002"/>
    <n v="36"/>
    <n v="100"/>
    <n v="0.36"/>
    <n v="79"/>
    <n v="151"/>
    <n v="0.52300000000000002"/>
    <n v="0.53"/>
    <n v="57"/>
    <n v="78"/>
    <n v="0.73099999999999998"/>
    <n v="23"/>
    <n v="49"/>
    <n v="72"/>
    <n v="56"/>
    <n v="20"/>
    <n v="17"/>
    <n v="43"/>
    <n v="31"/>
    <n v="323"/>
    <n v="0"/>
    <x v="5"/>
    <s v="wiggian01"/>
  </r>
  <r>
    <n v="76"/>
    <x v="75"/>
    <n v="21"/>
    <x v="6"/>
    <x v="1"/>
    <n v="76"/>
    <n v="76"/>
    <n v="2571"/>
    <n v="455"/>
    <n v="923"/>
    <n v="0.49299999999999999"/>
    <n v="80"/>
    <n v="235"/>
    <n v="0.34"/>
    <n v="375"/>
    <n v="688"/>
    <n v="0.54500000000000004"/>
    <n v="0.53600000000000003"/>
    <n v="83"/>
    <n v="140"/>
    <n v="0.59299999999999997"/>
    <n v="124"/>
    <n v="325"/>
    <n v="449"/>
    <n v="333"/>
    <n v="229"/>
    <n v="55"/>
    <n v="155"/>
    <n v="175"/>
    <n v="1073"/>
    <n v="0"/>
    <x v="29"/>
    <s v="daniedy01"/>
  </r>
  <r>
    <n v="77"/>
    <x v="76"/>
    <n v="28"/>
    <x v="30"/>
    <x v="3"/>
    <n v="57"/>
    <n v="57"/>
    <n v="1800"/>
    <n v="355"/>
    <n v="747"/>
    <n v="0.47499999999999998"/>
    <n v="159"/>
    <n v="408"/>
    <n v="0.39"/>
    <n v="196"/>
    <n v="339"/>
    <n v="0.57799999999999996"/>
    <n v="0.58199999999999996"/>
    <n v="201"/>
    <n v="225"/>
    <n v="0.89300000000000002"/>
    <n v="54"/>
    <n v="193"/>
    <n v="247"/>
    <n v="194"/>
    <n v="53"/>
    <n v="25"/>
    <n v="99"/>
    <n v="104"/>
    <n v="1070"/>
    <n v="0"/>
    <x v="5"/>
    <s v="johnsca02"/>
  </r>
  <r>
    <n v="78"/>
    <x v="77"/>
    <n v="29"/>
    <x v="14"/>
    <x v="4"/>
    <n v="75"/>
    <n v="75"/>
    <n v="2388"/>
    <n v="384"/>
    <n v="895"/>
    <n v="0.42899999999999999"/>
    <n v="186"/>
    <n v="469"/>
    <n v="0.39700000000000002"/>
    <n v="198"/>
    <n v="426"/>
    <n v="0.46500000000000002"/>
    <n v="0.53300000000000003"/>
    <n v="99"/>
    <n v="121"/>
    <n v="0.81799999999999995"/>
    <n v="75"/>
    <n v="200"/>
    <n v="275"/>
    <n v="128"/>
    <n v="60"/>
    <n v="16"/>
    <n v="76"/>
    <n v="242"/>
    <n v="1053"/>
    <n v="0"/>
    <x v="5"/>
    <s v="brookdi01"/>
  </r>
  <r>
    <n v="79"/>
    <x v="78"/>
    <n v="29"/>
    <x v="10"/>
    <x v="1"/>
    <n v="77"/>
    <n v="77"/>
    <n v="2897"/>
    <n v="404"/>
    <n v="770"/>
    <n v="0.52500000000000002"/>
    <n v="84"/>
    <n v="252"/>
    <n v="0.33300000000000002"/>
    <n v="320"/>
    <n v="518"/>
    <n v="0.61799999999999999"/>
    <n v="0.57899999999999996"/>
    <n v="159"/>
    <n v="205"/>
    <n v="0.77600000000000002"/>
    <n v="161"/>
    <n v="576"/>
    <n v="737"/>
    <n v="453"/>
    <n v="119"/>
    <n v="27"/>
    <n v="158"/>
    <n v="201"/>
    <n v="1051"/>
    <n v="9"/>
    <x v="5"/>
    <s v="hartjo01"/>
  </r>
  <r>
    <n v="80"/>
    <x v="79"/>
    <n v="36"/>
    <x v="3"/>
    <x v="2"/>
    <n v="80"/>
    <n v="80"/>
    <n v="2546"/>
    <n v="394"/>
    <n v="774"/>
    <n v="0.50900000000000001"/>
    <n v="139"/>
    <n v="373"/>
    <n v="0.373"/>
    <n v="255"/>
    <n v="401"/>
    <n v="0.63600000000000001"/>
    <n v="0.59899999999999998"/>
    <n v="114"/>
    <n v="138"/>
    <n v="0.82599999999999996"/>
    <n v="113"/>
    <n v="288"/>
    <n v="401"/>
    <n v="143"/>
    <n v="50"/>
    <n v="148"/>
    <n v="84"/>
    <n v="171"/>
    <n v="1041"/>
    <n v="0"/>
    <x v="5"/>
    <s v="lopezbr01"/>
  </r>
  <r>
    <n v="81"/>
    <x v="80"/>
    <n v="24"/>
    <x v="20"/>
    <x v="1"/>
    <n v="64"/>
    <n v="53"/>
    <n v="1983"/>
    <n v="394"/>
    <n v="889"/>
    <n v="0.443"/>
    <n v="158"/>
    <n v="429"/>
    <n v="0.36799999999999999"/>
    <n v="236"/>
    <n v="460"/>
    <n v="0.51300000000000001"/>
    <n v="0.53200000000000003"/>
    <n v="95"/>
    <n v="120"/>
    <n v="0.79200000000000004"/>
    <n v="34"/>
    <n v="221"/>
    <n v="255"/>
    <n v="183"/>
    <n v="84"/>
    <n v="33"/>
    <n v="88"/>
    <n v="108"/>
    <n v="1041"/>
    <n v="0"/>
    <x v="5"/>
    <s v="vassede01"/>
  </r>
  <r>
    <n v="82"/>
    <x v="81"/>
    <n v="22"/>
    <x v="12"/>
    <x v="0"/>
    <n v="70"/>
    <n v="69"/>
    <n v="2117"/>
    <n v="371"/>
    <n v="798"/>
    <n v="0.46500000000000002"/>
    <n v="105"/>
    <n v="278"/>
    <n v="0.378"/>
    <n v="266"/>
    <n v="520"/>
    <n v="0.51200000000000001"/>
    <n v="0.53100000000000003"/>
    <n v="175"/>
    <n v="224"/>
    <n v="0.78100000000000003"/>
    <n v="127"/>
    <n v="439"/>
    <n v="566"/>
    <n v="503"/>
    <n v="84"/>
    <n v="45"/>
    <n v="202"/>
    <n v="122"/>
    <n v="1022"/>
    <n v="7"/>
    <x v="5"/>
    <s v="giddejo01"/>
  </r>
  <r>
    <n v="83"/>
    <x v="82"/>
    <n v="32"/>
    <x v="20"/>
    <x v="3"/>
    <n v="82"/>
    <n v="82"/>
    <n v="2230"/>
    <n v="347"/>
    <n v="683"/>
    <n v="0.50800000000000001"/>
    <n v="156"/>
    <n v="360"/>
    <n v="0.433"/>
    <n v="191"/>
    <n v="323"/>
    <n v="0.59099999999999997"/>
    <n v="0.622"/>
    <n v="161"/>
    <n v="199"/>
    <n v="0.80900000000000005"/>
    <n v="97"/>
    <n v="213"/>
    <n v="310"/>
    <n v="136"/>
    <n v="39"/>
    <n v="14"/>
    <n v="50"/>
    <n v="75"/>
    <n v="1011"/>
    <n v="0"/>
    <x v="5"/>
    <s v="barneha02"/>
  </r>
  <r>
    <n v="84"/>
    <x v="83"/>
    <n v="34"/>
    <x v="22"/>
    <x v="4"/>
    <n v="72"/>
    <n v="72"/>
    <n v="1965"/>
    <n v="361"/>
    <n v="877"/>
    <n v="0.41199999999999998"/>
    <n v="216"/>
    <n v="553"/>
    <n v="0.39100000000000001"/>
    <n v="145"/>
    <n v="324"/>
    <n v="0.44800000000000001"/>
    <n v="0.53500000000000003"/>
    <n v="67"/>
    <n v="74"/>
    <n v="0.90500000000000003"/>
    <n v="44"/>
    <n v="202"/>
    <n v="246"/>
    <n v="145"/>
    <n v="50"/>
    <n v="30"/>
    <n v="88"/>
    <n v="81"/>
    <n v="1005"/>
    <n v="0"/>
    <x v="5"/>
    <s v="thompkl01"/>
  </r>
  <r>
    <n v="85"/>
    <x v="84"/>
    <n v="32"/>
    <x v="8"/>
    <x v="3"/>
    <n v="73"/>
    <n v="73"/>
    <n v="2305"/>
    <n v="384"/>
    <n v="805"/>
    <n v="0.47699999999999998"/>
    <n v="91"/>
    <n v="264"/>
    <n v="0.34499999999999997"/>
    <n v="293"/>
    <n v="541"/>
    <n v="0.54200000000000004"/>
    <n v="0.53400000000000003"/>
    <n v="143"/>
    <n v="166"/>
    <n v="0.86099999999999999"/>
    <n v="65"/>
    <n v="367"/>
    <n v="432"/>
    <n v="162"/>
    <n v="74"/>
    <n v="57"/>
    <n v="85"/>
    <n v="138"/>
    <n v="1002"/>
    <n v="0"/>
    <x v="5"/>
    <s v="harrito02"/>
  </r>
  <r>
    <n v="86"/>
    <x v="85"/>
    <n v="24"/>
    <x v="1"/>
    <x v="3"/>
    <n v="82"/>
    <n v="82"/>
    <n v="2614"/>
    <n v="398"/>
    <n v="834"/>
    <n v="0.47699999999999998"/>
    <n v="100"/>
    <n v="303"/>
    <n v="0.33"/>
    <n v="298"/>
    <n v="531"/>
    <n v="0.56100000000000005"/>
    <n v="0.53700000000000003"/>
    <n v="104"/>
    <n v="128"/>
    <n v="0.81299999999999994"/>
    <n v="129"/>
    <n v="341"/>
    <n v="470"/>
    <n v="163"/>
    <n v="110"/>
    <n v="74"/>
    <n v="95"/>
    <n v="225"/>
    <n v="1000"/>
    <n v="0"/>
    <x v="5"/>
    <s v="mcdanja02"/>
  </r>
  <r>
    <n v="87"/>
    <x v="86"/>
    <n v="36"/>
    <x v="2"/>
    <x v="0"/>
    <n v="75"/>
    <n v="36"/>
    <n v="2092"/>
    <n v="373"/>
    <n v="831"/>
    <n v="0.44900000000000001"/>
    <n v="94"/>
    <n v="291"/>
    <n v="0.32300000000000001"/>
    <n v="279"/>
    <n v="540"/>
    <n v="0.51700000000000002"/>
    <n v="0.505"/>
    <n v="154"/>
    <n v="233"/>
    <n v="0.66100000000000003"/>
    <n v="102"/>
    <n v="268"/>
    <n v="370"/>
    <n v="457"/>
    <n v="106"/>
    <n v="37"/>
    <n v="242"/>
    <n v="188"/>
    <n v="994"/>
    <n v="4"/>
    <x v="30"/>
    <s v="westbru01"/>
  </r>
  <r>
    <n v="88"/>
    <x v="87"/>
    <n v="24"/>
    <x v="6"/>
    <x v="2"/>
    <n v="74"/>
    <n v="40"/>
    <n v="2064"/>
    <n v="388"/>
    <n v="684"/>
    <n v="0.56699999999999995"/>
    <n v="48"/>
    <n v="148"/>
    <n v="0.32400000000000001"/>
    <n v="340"/>
    <n v="536"/>
    <n v="0.63400000000000001"/>
    <n v="0.60199999999999998"/>
    <n v="164"/>
    <n v="216"/>
    <n v="0.75900000000000001"/>
    <n v="220"/>
    <n v="440"/>
    <n v="660"/>
    <n v="168"/>
    <n v="69"/>
    <n v="68"/>
    <n v="90"/>
    <n v="193"/>
    <n v="988"/>
    <n v="0"/>
    <x v="5"/>
    <s v="okongon01"/>
  </r>
  <r>
    <n v="89"/>
    <x v="88"/>
    <n v="31"/>
    <x v="31"/>
    <x v="0"/>
    <n v="75"/>
    <n v="49"/>
    <n v="2105"/>
    <n v="336"/>
    <n v="827"/>
    <n v="0.40600000000000003"/>
    <n v="127"/>
    <n v="371"/>
    <n v="0.34200000000000003"/>
    <n v="209"/>
    <n v="456"/>
    <n v="0.45800000000000002"/>
    <n v="0.48299999999999998"/>
    <n v="181"/>
    <n v="216"/>
    <n v="0.83799999999999997"/>
    <n v="27"/>
    <n v="171"/>
    <n v="198"/>
    <n v="404"/>
    <n v="66"/>
    <n v="12"/>
    <n v="142"/>
    <n v="180"/>
    <n v="980"/>
    <n v="0"/>
    <x v="5"/>
    <s v="schrode01"/>
  </r>
  <r>
    <n v="89"/>
    <x v="88"/>
    <n v="31"/>
    <x v="30"/>
    <x v="0"/>
    <n v="23"/>
    <n v="23"/>
    <n v="772"/>
    <n v="147"/>
    <n v="325"/>
    <n v="0.45200000000000001"/>
    <n v="58"/>
    <n v="150"/>
    <n v="0.38700000000000001"/>
    <n v="89"/>
    <n v="175"/>
    <n v="0.50900000000000001"/>
    <n v="0.54200000000000004"/>
    <n v="72"/>
    <n v="81"/>
    <n v="0.88900000000000001"/>
    <n v="4"/>
    <n v="64"/>
    <n v="68"/>
    <n v="152"/>
    <n v="26"/>
    <n v="4"/>
    <n v="59"/>
    <n v="56"/>
    <n v="424"/>
    <n v="0"/>
    <x v="5"/>
    <s v="schrode01"/>
  </r>
  <r>
    <n v="89"/>
    <x v="88"/>
    <n v="31"/>
    <x v="15"/>
    <x v="1"/>
    <n v="24"/>
    <n v="18"/>
    <n v="628"/>
    <n v="94"/>
    <n v="251"/>
    <n v="0.375"/>
    <n v="37"/>
    <n v="115"/>
    <n v="0.32200000000000001"/>
    <n v="57"/>
    <n v="136"/>
    <n v="0.41899999999999998"/>
    <n v="0.44800000000000001"/>
    <n v="29"/>
    <n v="39"/>
    <n v="0.74399999999999999"/>
    <n v="10"/>
    <n v="46"/>
    <n v="56"/>
    <n v="105"/>
    <n v="25"/>
    <n v="3"/>
    <n v="48"/>
    <n v="67"/>
    <n v="254"/>
    <n v="0"/>
    <x v="5"/>
    <s v="schrode01"/>
  </r>
  <r>
    <n v="89"/>
    <x v="88"/>
    <n v="31"/>
    <x v="8"/>
    <x v="0"/>
    <n v="28"/>
    <n v="8"/>
    <n v="705"/>
    <n v="95"/>
    <n v="251"/>
    <n v="0.378"/>
    <n v="32"/>
    <n v="106"/>
    <n v="0.30199999999999999"/>
    <n v="63"/>
    <n v="145"/>
    <n v="0.434"/>
    <n v="0.442"/>
    <n v="80"/>
    <n v="96"/>
    <n v="0.83299999999999996"/>
    <n v="13"/>
    <n v="61"/>
    <n v="74"/>
    <n v="147"/>
    <n v="15"/>
    <n v="5"/>
    <n v="35"/>
    <n v="57"/>
    <n v="302"/>
    <n v="0"/>
    <x v="5"/>
    <s v="schrode01"/>
  </r>
  <r>
    <n v="90"/>
    <x v="89"/>
    <n v="25"/>
    <x v="20"/>
    <x v="4"/>
    <n v="77"/>
    <n v="0"/>
    <n v="1838"/>
    <n v="371"/>
    <n v="770"/>
    <n v="0.48199999999999998"/>
    <n v="87"/>
    <n v="274"/>
    <n v="0.318"/>
    <n v="284"/>
    <n v="496"/>
    <n v="0.57299999999999995"/>
    <n v="0.53800000000000003"/>
    <n v="150"/>
    <n v="194"/>
    <n v="0.77300000000000002"/>
    <n v="112"/>
    <n v="259"/>
    <n v="371"/>
    <n v="125"/>
    <n v="49"/>
    <n v="22"/>
    <n v="77"/>
    <n v="115"/>
    <n v="979"/>
    <n v="0"/>
    <x v="5"/>
    <s v="johnske04"/>
  </r>
  <r>
    <n v="91"/>
    <x v="90"/>
    <n v="22"/>
    <x v="14"/>
    <x v="4"/>
    <n v="69"/>
    <n v="42"/>
    <n v="2225"/>
    <n v="388"/>
    <n v="697"/>
    <n v="0.55700000000000005"/>
    <n v="25"/>
    <n v="91"/>
    <n v="0.27500000000000002"/>
    <n v="363"/>
    <n v="606"/>
    <n v="0.59899999999999998"/>
    <n v="0.57499999999999996"/>
    <n v="169"/>
    <n v="247"/>
    <n v="0.68400000000000005"/>
    <n v="192"/>
    <n v="372"/>
    <n v="564"/>
    <n v="265"/>
    <n v="97"/>
    <n v="89"/>
    <n v="138"/>
    <n v="167"/>
    <n v="970"/>
    <n v="3"/>
    <x v="31"/>
    <s v="thompam01"/>
  </r>
  <r>
    <n v="92"/>
    <x v="91"/>
    <n v="35"/>
    <x v="11"/>
    <x v="4"/>
    <n v="55"/>
    <n v="55"/>
    <n v="1746"/>
    <n v="301"/>
    <n v="597"/>
    <n v="0.504"/>
    <n v="32"/>
    <n v="104"/>
    <n v="0.308"/>
    <n v="269"/>
    <n v="493"/>
    <n v="0.54600000000000004"/>
    <n v="0.53100000000000003"/>
    <n v="330"/>
    <n v="392"/>
    <n v="0.84199999999999997"/>
    <n v="125"/>
    <n v="171"/>
    <n v="296"/>
    <n v="298"/>
    <n v="77"/>
    <n v="18"/>
    <n v="74"/>
    <n v="52"/>
    <n v="964"/>
    <n v="3"/>
    <x v="5"/>
    <s v="butleji01"/>
  </r>
  <r>
    <n v="92"/>
    <x v="91"/>
    <n v="35"/>
    <x v="7"/>
    <x v="3"/>
    <n v="25"/>
    <n v="25"/>
    <n v="766"/>
    <n v="142"/>
    <n v="263"/>
    <n v="0.54"/>
    <n v="13"/>
    <n v="36"/>
    <n v="0.36099999999999999"/>
    <n v="129"/>
    <n v="227"/>
    <n v="0.56799999999999995"/>
    <n v="0.56499999999999995"/>
    <n v="129"/>
    <n v="161"/>
    <n v="0.80100000000000005"/>
    <n v="55"/>
    <n v="76"/>
    <n v="131"/>
    <n v="120"/>
    <n v="27"/>
    <n v="10"/>
    <n v="30"/>
    <n v="23"/>
    <n v="426"/>
    <n v="1"/>
    <x v="5"/>
    <s v="butleji01"/>
  </r>
  <r>
    <n v="92"/>
    <x v="91"/>
    <n v="35"/>
    <x v="15"/>
    <x v="4"/>
    <n v="30"/>
    <n v="30"/>
    <n v="980"/>
    <n v="159"/>
    <n v="334"/>
    <n v="0.47599999999999998"/>
    <n v="19"/>
    <n v="68"/>
    <n v="0.27900000000000003"/>
    <n v="140"/>
    <n v="266"/>
    <n v="0.52600000000000002"/>
    <n v="0.504"/>
    <n v="201"/>
    <n v="231"/>
    <n v="0.87"/>
    <n v="70"/>
    <n v="95"/>
    <n v="165"/>
    <n v="178"/>
    <n v="50"/>
    <n v="8"/>
    <n v="44"/>
    <n v="29"/>
    <n v="538"/>
    <n v="2"/>
    <x v="5"/>
    <s v="butleji01"/>
  </r>
  <r>
    <n v="93"/>
    <x v="92"/>
    <n v="29"/>
    <x v="11"/>
    <x v="3"/>
    <n v="65"/>
    <n v="62"/>
    <n v="1936"/>
    <n v="370"/>
    <n v="848"/>
    <n v="0.436"/>
    <n v="96"/>
    <n v="313"/>
    <n v="0.307"/>
    <n v="274"/>
    <n v="535"/>
    <n v="0.51200000000000001"/>
    <n v="0.49299999999999999"/>
    <n v="128"/>
    <n v="202"/>
    <n v="0.63400000000000001"/>
    <n v="54"/>
    <n v="316"/>
    <n v="370"/>
    <n v="152"/>
    <n v="36"/>
    <n v="19"/>
    <n v="146"/>
    <n v="119"/>
    <n v="964"/>
    <n v="0"/>
    <x v="5"/>
    <s v="kuzmaky01"/>
  </r>
  <r>
    <n v="93"/>
    <x v="92"/>
    <n v="29"/>
    <x v="23"/>
    <x v="3"/>
    <n v="32"/>
    <n v="30"/>
    <n v="887"/>
    <n v="191"/>
    <n v="455"/>
    <n v="0.42"/>
    <n v="45"/>
    <n v="160"/>
    <n v="0.28100000000000003"/>
    <n v="146"/>
    <n v="295"/>
    <n v="0.495"/>
    <n v="0.46899999999999997"/>
    <n v="59"/>
    <n v="98"/>
    <n v="0.60199999999999998"/>
    <n v="27"/>
    <n v="158"/>
    <n v="185"/>
    <n v="79"/>
    <n v="20"/>
    <n v="7"/>
    <n v="73"/>
    <n v="52"/>
    <n v="486"/>
    <n v="0"/>
    <x v="5"/>
    <s v="kuzmaky01"/>
  </r>
  <r>
    <n v="93"/>
    <x v="92"/>
    <n v="29"/>
    <x v="3"/>
    <x v="3"/>
    <n v="33"/>
    <n v="32"/>
    <n v="1049"/>
    <n v="179"/>
    <n v="393"/>
    <n v="0.45500000000000002"/>
    <n v="51"/>
    <n v="153"/>
    <n v="0.33300000000000002"/>
    <n v="128"/>
    <n v="240"/>
    <n v="0.53300000000000003"/>
    <n v="0.52"/>
    <n v="69"/>
    <n v="104"/>
    <n v="0.66300000000000003"/>
    <n v="27"/>
    <n v="158"/>
    <n v="185"/>
    <n v="73"/>
    <n v="16"/>
    <n v="12"/>
    <n v="73"/>
    <n v="67"/>
    <n v="478"/>
    <n v="0"/>
    <x v="5"/>
    <s v="kuzmaky01"/>
  </r>
  <r>
    <n v="94"/>
    <x v="93"/>
    <n v="24"/>
    <x v="13"/>
    <x v="3"/>
    <n v="76"/>
    <n v="76"/>
    <n v="2610"/>
    <n v="364"/>
    <n v="820"/>
    <n v="0.44400000000000001"/>
    <n v="154"/>
    <n v="449"/>
    <n v="0.34300000000000003"/>
    <n v="210"/>
    <n v="371"/>
    <n v="0.56599999999999995"/>
    <n v="0.53800000000000003"/>
    <n v="60"/>
    <n v="72"/>
    <n v="0.83299999999999996"/>
    <n v="146"/>
    <n v="361"/>
    <n v="507"/>
    <n v="109"/>
    <n v="61"/>
    <n v="69"/>
    <n v="60"/>
    <n v="186"/>
    <n v="942"/>
    <n v="0"/>
    <x v="5"/>
    <s v="murrake02"/>
  </r>
  <r>
    <n v="95"/>
    <x v="94"/>
    <n v="19"/>
    <x v="6"/>
    <x v="4"/>
    <n v="75"/>
    <n v="73"/>
    <n v="1843"/>
    <n v="357"/>
    <n v="779"/>
    <n v="0.45800000000000002"/>
    <n v="122"/>
    <n v="344"/>
    <n v="0.35499999999999998"/>
    <n v="235"/>
    <n v="435"/>
    <n v="0.54"/>
    <n v="0.53700000000000003"/>
    <n v="106"/>
    <n v="149"/>
    <n v="0.71099999999999997"/>
    <n v="86"/>
    <n v="182"/>
    <n v="268"/>
    <n v="92"/>
    <n v="52"/>
    <n v="37"/>
    <n v="92"/>
    <n v="149"/>
    <n v="942"/>
    <n v="0"/>
    <x v="32"/>
    <s v="risacza01"/>
  </r>
  <r>
    <n v="96"/>
    <x v="95"/>
    <n v="21"/>
    <x v="8"/>
    <x v="2"/>
    <n v="78"/>
    <n v="78"/>
    <n v="2034"/>
    <n v="378"/>
    <n v="546"/>
    <n v="0.69199999999999995"/>
    <n v="0"/>
    <n v="0"/>
    <n v="0"/>
    <n v="378"/>
    <n v="546"/>
    <n v="0.69199999999999995"/>
    <n v="0.69199999999999995"/>
    <n v="162"/>
    <n v="242"/>
    <n v="0.66900000000000004"/>
    <n v="277"/>
    <n v="530"/>
    <n v="807"/>
    <n v="209"/>
    <n v="54"/>
    <n v="89"/>
    <n v="136"/>
    <n v="251"/>
    <n v="918"/>
    <n v="0"/>
    <x v="5"/>
    <s v="durenja01"/>
  </r>
  <r>
    <n v="97"/>
    <x v="96"/>
    <n v="27"/>
    <x v="22"/>
    <x v="4"/>
    <n v="69"/>
    <n v="31"/>
    <n v="1919"/>
    <n v="362"/>
    <n v="712"/>
    <n v="0.50800000000000001"/>
    <n v="60"/>
    <n v="218"/>
    <n v="0.27500000000000002"/>
    <n v="302"/>
    <n v="494"/>
    <n v="0.61099999999999999"/>
    <n v="0.55100000000000005"/>
    <n v="130"/>
    <n v="160"/>
    <n v="0.81299999999999994"/>
    <n v="76"/>
    <n v="252"/>
    <n v="328"/>
    <n v="208"/>
    <n v="70"/>
    <n v="11"/>
    <n v="112"/>
    <n v="109"/>
    <n v="914"/>
    <n v="0"/>
    <x v="5"/>
    <s v="marshna01"/>
  </r>
  <r>
    <n v="98"/>
    <x v="97"/>
    <n v="26"/>
    <x v="0"/>
    <x v="1"/>
    <n v="76"/>
    <n v="26"/>
    <n v="1744"/>
    <n v="355"/>
    <n v="728"/>
    <n v="0.48799999999999999"/>
    <n v="130"/>
    <n v="339"/>
    <n v="0.38300000000000001"/>
    <n v="225"/>
    <n v="389"/>
    <n v="0.57799999999999996"/>
    <n v="0.57699999999999996"/>
    <n v="74"/>
    <n v="89"/>
    <n v="0.83099999999999996"/>
    <n v="81"/>
    <n v="214"/>
    <n v="295"/>
    <n v="134"/>
    <n v="60"/>
    <n v="18"/>
    <n v="69"/>
    <n v="101"/>
    <n v="914"/>
    <n v="0"/>
    <x v="5"/>
    <s v="wiggiaa01"/>
  </r>
  <r>
    <n v="99"/>
    <x v="98"/>
    <n v="32"/>
    <x v="15"/>
    <x v="1"/>
    <n v="82"/>
    <n v="22"/>
    <n v="1863"/>
    <n v="328"/>
    <n v="786"/>
    <n v="0.41699999999999998"/>
    <n v="203"/>
    <n v="549"/>
    <n v="0.37"/>
    <n v="125"/>
    <n v="237"/>
    <n v="0.52700000000000002"/>
    <n v="0.54600000000000004"/>
    <n v="53"/>
    <n v="64"/>
    <n v="0.82799999999999996"/>
    <n v="51"/>
    <n v="213"/>
    <n v="264"/>
    <n v="134"/>
    <n v="69"/>
    <n v="23"/>
    <n v="91"/>
    <n v="132"/>
    <n v="912"/>
    <n v="0"/>
    <x v="5"/>
    <s v="hieldbu01"/>
  </r>
  <r>
    <n v="100"/>
    <x v="99"/>
    <n v="29"/>
    <x v="24"/>
    <x v="4"/>
    <n v="60"/>
    <n v="57"/>
    <n v="2078"/>
    <n v="348"/>
    <n v="741"/>
    <n v="0.47"/>
    <n v="71"/>
    <n v="242"/>
    <n v="0.29299999999999998"/>
    <n v="277"/>
    <n v="499"/>
    <n v="0.55500000000000005"/>
    <n v="0.51800000000000002"/>
    <n v="139"/>
    <n v="185"/>
    <n v="0.751"/>
    <n v="97"/>
    <n v="271"/>
    <n v="368"/>
    <n v="108"/>
    <n v="92"/>
    <n v="30"/>
    <n v="80"/>
    <n v="180"/>
    <n v="906"/>
    <n v="0"/>
    <x v="5"/>
    <s v="oubreke01"/>
  </r>
  <r>
    <n v="101"/>
    <x v="100"/>
    <n v="31"/>
    <x v="5"/>
    <x v="1"/>
    <n v="53"/>
    <n v="38"/>
    <n v="1702"/>
    <n v="345"/>
    <n v="694"/>
    <n v="0.497"/>
    <n v="102"/>
    <n v="264"/>
    <n v="0.38600000000000001"/>
    <n v="243"/>
    <n v="430"/>
    <n v="0.56499999999999995"/>
    <n v="0.57099999999999995"/>
    <n v="110"/>
    <n v="137"/>
    <n v="0.80300000000000005"/>
    <n v="34"/>
    <n v="143"/>
    <n v="177"/>
    <n v="195"/>
    <n v="58"/>
    <n v="28"/>
    <n v="99"/>
    <n v="136"/>
    <n v="902"/>
    <n v="0"/>
    <x v="5"/>
    <s v="bealbr01"/>
  </r>
  <r>
    <n v="102"/>
    <x v="101"/>
    <n v="27"/>
    <x v="29"/>
    <x v="3"/>
    <n v="47"/>
    <n v="47"/>
    <n v="1476"/>
    <n v="296"/>
    <n v="700"/>
    <n v="0.42299999999999999"/>
    <n v="138"/>
    <n v="399"/>
    <n v="0.34599999999999997"/>
    <n v="158"/>
    <n v="301"/>
    <n v="0.52500000000000002"/>
    <n v="0.52100000000000002"/>
    <n v="162"/>
    <n v="185"/>
    <n v="0.876"/>
    <n v="72"/>
    <n v="206"/>
    <n v="278"/>
    <n v="70"/>
    <n v="33"/>
    <n v="17"/>
    <n v="66"/>
    <n v="79"/>
    <n v="892"/>
    <n v="0"/>
    <x v="5"/>
    <s v="markkla01"/>
  </r>
  <r>
    <n v="103"/>
    <x v="102"/>
    <n v="24"/>
    <x v="25"/>
    <x v="3"/>
    <n v="78"/>
    <n v="78"/>
    <n v="2548"/>
    <n v="328"/>
    <n v="716"/>
    <n v="0.45800000000000002"/>
    <n v="135"/>
    <n v="360"/>
    <n v="0.375"/>
    <n v="193"/>
    <n v="356"/>
    <n v="0.54200000000000004"/>
    <n v="0.55200000000000005"/>
    <n v="91"/>
    <n v="126"/>
    <n v="0.72199999999999998"/>
    <n v="173"/>
    <n v="277"/>
    <n v="450"/>
    <n v="175"/>
    <n v="116"/>
    <n v="50"/>
    <n v="109"/>
    <n v="230"/>
    <n v="882"/>
    <n v="0"/>
    <x v="33"/>
    <s v="camarto01"/>
  </r>
  <r>
    <n v="104"/>
    <x v="103"/>
    <n v="27"/>
    <x v="17"/>
    <x v="1"/>
    <n v="70"/>
    <n v="3"/>
    <n v="1392"/>
    <n v="319"/>
    <n v="618"/>
    <n v="0.51600000000000001"/>
    <n v="111"/>
    <n v="253"/>
    <n v="0.439"/>
    <n v="208"/>
    <n v="365"/>
    <n v="0.56999999999999995"/>
    <n v="0.60599999999999998"/>
    <n v="129"/>
    <n v="148"/>
    <n v="0.872"/>
    <n v="50"/>
    <n v="123"/>
    <n v="173"/>
    <n v="237"/>
    <n v="78"/>
    <n v="3"/>
    <n v="92"/>
    <n v="102"/>
    <n v="878"/>
    <n v="0"/>
    <x v="34"/>
    <s v="jeromty01"/>
  </r>
  <r>
    <n v="105"/>
    <x v="104"/>
    <n v="31"/>
    <x v="22"/>
    <x v="0"/>
    <n v="79"/>
    <n v="30"/>
    <n v="2136"/>
    <n v="284"/>
    <n v="682"/>
    <n v="0.41599999999999998"/>
    <n v="109"/>
    <n v="326"/>
    <n v="0.33400000000000002"/>
    <n v="175"/>
    <n v="356"/>
    <n v="0.49199999999999999"/>
    <n v="0.496"/>
    <n v="195"/>
    <n v="243"/>
    <n v="0.80200000000000005"/>
    <n v="18"/>
    <n v="191"/>
    <n v="209"/>
    <n v="349"/>
    <n v="70"/>
    <n v="17"/>
    <n v="102"/>
    <n v="121"/>
    <n v="872"/>
    <n v="0"/>
    <x v="5"/>
    <s v="dinwisp01"/>
  </r>
  <r>
    <n v="106"/>
    <x v="105"/>
    <n v="19"/>
    <x v="23"/>
    <x v="2"/>
    <n v="67"/>
    <n v="67"/>
    <n v="1814"/>
    <n v="326"/>
    <n v="828"/>
    <n v="0.39400000000000002"/>
    <n v="105"/>
    <n v="341"/>
    <n v="0.308"/>
    <n v="221"/>
    <n v="487"/>
    <n v="0.45400000000000001"/>
    <n v="0.45700000000000002"/>
    <n v="112"/>
    <n v="165"/>
    <n v="0.67900000000000005"/>
    <n v="124"/>
    <n v="311"/>
    <n v="435"/>
    <n v="161"/>
    <n v="44"/>
    <n v="101"/>
    <n v="114"/>
    <n v="146"/>
    <n v="869"/>
    <n v="0"/>
    <x v="35"/>
    <s v="sarral01"/>
  </r>
  <r>
    <n v="107"/>
    <x v="106"/>
    <n v="32"/>
    <x v="1"/>
    <x v="2"/>
    <n v="72"/>
    <n v="72"/>
    <n v="2388"/>
    <n v="341"/>
    <n v="510"/>
    <n v="0.66900000000000004"/>
    <n v="0"/>
    <n v="0"/>
    <n v="0"/>
    <n v="341"/>
    <n v="510"/>
    <n v="0.66900000000000004"/>
    <n v="0.66900000000000004"/>
    <n v="184"/>
    <n v="273"/>
    <n v="0.67400000000000004"/>
    <n v="265"/>
    <n v="520"/>
    <n v="785"/>
    <n v="127"/>
    <n v="56"/>
    <n v="104"/>
    <n v="89"/>
    <n v="182"/>
    <n v="866"/>
    <n v="0"/>
    <x v="36"/>
    <s v="goberru01"/>
  </r>
  <r>
    <n v="108"/>
    <x v="107"/>
    <n v="32"/>
    <x v="8"/>
    <x v="1"/>
    <n v="77"/>
    <n v="77"/>
    <n v="2153"/>
    <n v="276"/>
    <n v="680"/>
    <n v="0.40600000000000003"/>
    <n v="168"/>
    <n v="457"/>
    <n v="0.36799999999999999"/>
    <n v="108"/>
    <n v="223"/>
    <n v="0.48399999999999999"/>
    <n v="0.52900000000000003"/>
    <n v="124"/>
    <n v="145"/>
    <n v="0.85499999999999998"/>
    <n v="18"/>
    <n v="165"/>
    <n v="183"/>
    <n v="123"/>
    <n v="38"/>
    <n v="7"/>
    <n v="48"/>
    <n v="96"/>
    <n v="844"/>
    <n v="0"/>
    <x v="5"/>
    <s v="hardati02"/>
  </r>
  <r>
    <n v="109"/>
    <x v="108"/>
    <n v="30"/>
    <x v="14"/>
    <x v="0"/>
    <n v="60"/>
    <n v="60"/>
    <n v="2111"/>
    <n v="287"/>
    <n v="759"/>
    <n v="0.378"/>
    <n v="159"/>
    <n v="461"/>
    <n v="0.34499999999999997"/>
    <n v="128"/>
    <n v="298"/>
    <n v="0.43"/>
    <n v="0.48299999999999998"/>
    <n v="111"/>
    <n v="137"/>
    <n v="0.81"/>
    <n v="32"/>
    <n v="189"/>
    <n v="221"/>
    <n v="333"/>
    <n v="94"/>
    <n v="25"/>
    <n v="87"/>
    <n v="140"/>
    <n v="844"/>
    <n v="0"/>
    <x v="5"/>
    <s v="vanvlfr01"/>
  </r>
  <r>
    <n v="110"/>
    <x v="109"/>
    <n v="32"/>
    <x v="11"/>
    <x v="2"/>
    <n v="81"/>
    <n v="21"/>
    <n v="1524"/>
    <n v="345"/>
    <n v="627"/>
    <n v="0.55000000000000004"/>
    <n v="8"/>
    <n v="37"/>
    <n v="0.216"/>
    <n v="337"/>
    <n v="590"/>
    <n v="0.57099999999999995"/>
    <n v="0.55700000000000005"/>
    <n v="145"/>
    <n v="165"/>
    <n v="0.879"/>
    <n v="190"/>
    <n v="437"/>
    <n v="627"/>
    <n v="164"/>
    <n v="37"/>
    <n v="46"/>
    <n v="120"/>
    <n v="181"/>
    <n v="843"/>
    <n v="0"/>
    <x v="5"/>
    <s v="valanjo01"/>
  </r>
  <r>
    <n v="110"/>
    <x v="109"/>
    <n v="32"/>
    <x v="23"/>
    <x v="2"/>
    <n v="49"/>
    <n v="12"/>
    <n v="983"/>
    <n v="231"/>
    <n v="422"/>
    <n v="0.54700000000000004"/>
    <n v="7"/>
    <n v="27"/>
    <n v="0.25900000000000001"/>
    <n v="224"/>
    <n v="395"/>
    <n v="0.56699999999999995"/>
    <n v="0.55600000000000005"/>
    <n v="95"/>
    <n v="106"/>
    <n v="0.89600000000000002"/>
    <n v="120"/>
    <n v="284"/>
    <n v="404"/>
    <n v="108"/>
    <n v="22"/>
    <n v="28"/>
    <n v="88"/>
    <n v="97"/>
    <n v="564"/>
    <n v="0"/>
    <x v="5"/>
    <s v="valanjo01"/>
  </r>
  <r>
    <n v="110"/>
    <x v="109"/>
    <n v="32"/>
    <x v="13"/>
    <x v="2"/>
    <n v="32"/>
    <n v="9"/>
    <n v="541"/>
    <n v="114"/>
    <n v="205"/>
    <n v="0.55600000000000005"/>
    <n v="1"/>
    <n v="10"/>
    <n v="0.1"/>
    <n v="113"/>
    <n v="195"/>
    <n v="0.57899999999999996"/>
    <n v="0.55900000000000005"/>
    <n v="50"/>
    <n v="59"/>
    <n v="0.84699999999999998"/>
    <n v="70"/>
    <n v="153"/>
    <n v="223"/>
    <n v="56"/>
    <n v="15"/>
    <n v="18"/>
    <n v="32"/>
    <n v="84"/>
    <n v="279"/>
    <n v="0"/>
    <x v="5"/>
    <s v="valanjo01"/>
  </r>
  <r>
    <n v="111"/>
    <x v="110"/>
    <n v="22"/>
    <x v="30"/>
    <x v="1"/>
    <n v="79"/>
    <n v="56"/>
    <n v="1925"/>
    <n v="303"/>
    <n v="779"/>
    <n v="0.38900000000000001"/>
    <n v="126"/>
    <n v="401"/>
    <n v="0.314"/>
    <n v="177"/>
    <n v="378"/>
    <n v="0.46800000000000003"/>
    <n v="0.47"/>
    <n v="107"/>
    <n v="139"/>
    <n v="0.77"/>
    <n v="63"/>
    <n v="234"/>
    <n v="297"/>
    <n v="175"/>
    <n v="82"/>
    <n v="30"/>
    <n v="116"/>
    <n v="209"/>
    <n v="839"/>
    <n v="0"/>
    <x v="5"/>
    <s v="johnske07"/>
  </r>
  <r>
    <n v="112"/>
    <x v="111"/>
    <n v="20"/>
    <x v="25"/>
    <x v="0"/>
    <n v="66"/>
    <n v="10"/>
    <n v="1759"/>
    <n v="287"/>
    <n v="685"/>
    <n v="0.41899999999999998"/>
    <n v="105"/>
    <n v="297"/>
    <n v="0.35399999999999998"/>
    <n v="182"/>
    <n v="388"/>
    <n v="0.46899999999999997"/>
    <n v="0.496"/>
    <n v="158"/>
    <n v="206"/>
    <n v="0.76700000000000002"/>
    <n v="52"/>
    <n v="146"/>
    <n v="198"/>
    <n v="335"/>
    <n v="68"/>
    <n v="13"/>
    <n v="177"/>
    <n v="181"/>
    <n v="837"/>
    <n v="0"/>
    <x v="5"/>
    <s v="hendesc01"/>
  </r>
  <r>
    <n v="113"/>
    <x v="112"/>
    <n v="26"/>
    <x v="22"/>
    <x v="3"/>
    <n v="57"/>
    <n v="56"/>
    <n v="1835"/>
    <n v="301"/>
    <n v="665"/>
    <n v="0.45300000000000001"/>
    <n v="91"/>
    <n v="239"/>
    <n v="0.38100000000000001"/>
    <n v="210"/>
    <n v="426"/>
    <n v="0.49299999999999999"/>
    <n v="0.52100000000000002"/>
    <n v="143"/>
    <n v="198"/>
    <n v="0.72199999999999998"/>
    <n v="82"/>
    <n v="360"/>
    <n v="442"/>
    <n v="131"/>
    <n v="63"/>
    <n v="60"/>
    <n v="118"/>
    <n v="131"/>
    <n v="836"/>
    <n v="0"/>
    <x v="5"/>
    <s v="washipj01"/>
  </r>
  <r>
    <n v="114"/>
    <x v="113"/>
    <n v="26"/>
    <x v="19"/>
    <x v="3"/>
    <n v="79"/>
    <n v="4"/>
    <n v="1545"/>
    <n v="317"/>
    <n v="599"/>
    <n v="0.52900000000000003"/>
    <n v="110"/>
    <n v="301"/>
    <n v="0.36499999999999999"/>
    <n v="207"/>
    <n v="298"/>
    <n v="0.69499999999999995"/>
    <n v="0.621"/>
    <n v="89"/>
    <n v="114"/>
    <n v="0.78100000000000003"/>
    <n v="56"/>
    <n v="262"/>
    <n v="318"/>
    <n v="128"/>
    <n v="46"/>
    <n v="28"/>
    <n v="68"/>
    <n v="108"/>
    <n v="833"/>
    <n v="0"/>
    <x v="5"/>
    <s v="toppiob01"/>
  </r>
  <r>
    <n v="115"/>
    <x v="114"/>
    <n v="28"/>
    <x v="5"/>
    <x v="0"/>
    <n v="81"/>
    <n v="58"/>
    <n v="2174"/>
    <n v="306"/>
    <n v="683"/>
    <n v="0.44800000000000001"/>
    <n v="166"/>
    <n v="401"/>
    <n v="0.41399999999999998"/>
    <n v="140"/>
    <n v="282"/>
    <n v="0.496"/>
    <n v="0.56999999999999995"/>
    <n v="51"/>
    <n v="57"/>
    <n v="0.89500000000000002"/>
    <n v="40"/>
    <n v="156"/>
    <n v="196"/>
    <n v="429"/>
    <n v="69"/>
    <n v="8"/>
    <n v="91"/>
    <n v="63"/>
    <n v="829"/>
    <n v="0"/>
    <x v="5"/>
    <s v="jonesty01"/>
  </r>
  <r>
    <n v="116"/>
    <x v="115"/>
    <n v="29"/>
    <x v="27"/>
    <x v="2"/>
    <n v="57"/>
    <n v="56"/>
    <n v="1686"/>
    <n v="363"/>
    <n v="579"/>
    <n v="0.627"/>
    <n v="1"/>
    <n v="3"/>
    <n v="0.33300000000000002"/>
    <n v="362"/>
    <n v="576"/>
    <n v="0.628"/>
    <n v="0.628"/>
    <n v="97"/>
    <n v="144"/>
    <n v="0.67400000000000004"/>
    <n v="189"/>
    <n v="358"/>
    <n v="547"/>
    <n v="158"/>
    <n v="66"/>
    <n v="71"/>
    <n v="111"/>
    <n v="176"/>
    <n v="824"/>
    <n v="0"/>
    <x v="5"/>
    <s v="poeltja01"/>
  </r>
  <r>
    <n v="117"/>
    <x v="116"/>
    <n v="26"/>
    <x v="3"/>
    <x v="1"/>
    <n v="74"/>
    <n v="9"/>
    <n v="1893"/>
    <n v="283"/>
    <n v="657"/>
    <n v="0.43099999999999999"/>
    <n v="180"/>
    <n v="433"/>
    <n v="0.41599999999999998"/>
    <n v="103"/>
    <n v="224"/>
    <n v="0.46"/>
    <n v="0.56799999999999995"/>
    <n v="78"/>
    <n v="92"/>
    <n v="0.84799999999999998"/>
    <n v="20"/>
    <n v="148"/>
    <n v="168"/>
    <n v="87"/>
    <n v="72"/>
    <n v="4"/>
    <n v="42"/>
    <n v="124"/>
    <n v="824"/>
    <n v="0"/>
    <x v="5"/>
    <s v="trentga02"/>
  </r>
  <r>
    <n v="118"/>
    <x v="117"/>
    <n v="21"/>
    <x v="18"/>
    <x v="1"/>
    <n v="79"/>
    <n v="74"/>
    <n v="2043"/>
    <n v="287"/>
    <n v="676"/>
    <n v="0.42499999999999999"/>
    <n v="138"/>
    <n v="392"/>
    <n v="0.35199999999999998"/>
    <n v="149"/>
    <n v="284"/>
    <n v="0.52500000000000002"/>
    <n v="0.52700000000000002"/>
    <n v="111"/>
    <n v="135"/>
    <n v="0.82199999999999995"/>
    <n v="87"/>
    <n v="181"/>
    <n v="268"/>
    <n v="135"/>
    <n v="44"/>
    <n v="8"/>
    <n v="69"/>
    <n v="146"/>
    <n v="823"/>
    <n v="0"/>
    <x v="37"/>
    <s v="wellsja01"/>
  </r>
  <r>
    <n v="119"/>
    <x v="118"/>
    <n v="29"/>
    <x v="4"/>
    <x v="2"/>
    <n v="42"/>
    <n v="42"/>
    <n v="1210"/>
    <n v="277"/>
    <n v="574"/>
    <n v="0.48299999999999998"/>
    <n v="103"/>
    <n v="250"/>
    <n v="0.41199999999999998"/>
    <n v="174"/>
    <n v="324"/>
    <n v="0.53700000000000003"/>
    <n v="0.57199999999999995"/>
    <n v="161"/>
    <n v="199"/>
    <n v="0.80900000000000005"/>
    <n v="68"/>
    <n v="216"/>
    <n v="284"/>
    <n v="87"/>
    <n v="31"/>
    <n v="63"/>
    <n v="53"/>
    <n v="116"/>
    <n v="818"/>
    <n v="0"/>
    <x v="5"/>
    <s v="porzikr01"/>
  </r>
  <r>
    <n v="120"/>
    <x v="119"/>
    <n v="30"/>
    <x v="7"/>
    <x v="4"/>
    <n v="74"/>
    <n v="37"/>
    <n v="1785"/>
    <n v="290"/>
    <n v="663"/>
    <n v="0.437"/>
    <n v="190"/>
    <n v="483"/>
    <n v="0.39300000000000002"/>
    <n v="100"/>
    <n v="180"/>
    <n v="0.55600000000000005"/>
    <n v="0.58099999999999996"/>
    <n v="47"/>
    <n v="53"/>
    <n v="0.88700000000000001"/>
    <n v="18"/>
    <n v="149"/>
    <n v="167"/>
    <n v="176"/>
    <n v="40"/>
    <n v="6"/>
    <n v="86"/>
    <n v="135"/>
    <n v="817"/>
    <n v="0"/>
    <x v="5"/>
    <s v="robindu01"/>
  </r>
  <r>
    <n v="121"/>
    <x v="120"/>
    <n v="23"/>
    <x v="20"/>
    <x v="4"/>
    <n v="82"/>
    <n v="29"/>
    <n v="1932"/>
    <n v="276"/>
    <n v="665"/>
    <n v="0.41499999999999998"/>
    <n v="178"/>
    <n v="480"/>
    <n v="0.371"/>
    <n v="98"/>
    <n v="185"/>
    <n v="0.53"/>
    <n v="0.54900000000000004"/>
    <n v="85"/>
    <n v="94"/>
    <n v="0.90400000000000003"/>
    <n v="67"/>
    <n v="251"/>
    <n v="318"/>
    <n v="111"/>
    <n v="61"/>
    <n v="35"/>
    <n v="74"/>
    <n v="114"/>
    <n v="815"/>
    <n v="0"/>
    <x v="5"/>
    <s v="champju02"/>
  </r>
  <r>
    <n v="122"/>
    <x v="121"/>
    <n v="24"/>
    <x v="18"/>
    <x v="3"/>
    <n v="65"/>
    <n v="16"/>
    <n v="1660"/>
    <n v="313"/>
    <n v="648"/>
    <n v="0.48299999999999998"/>
    <n v="120"/>
    <n v="326"/>
    <n v="0.36799999999999999"/>
    <n v="193"/>
    <n v="322"/>
    <n v="0.59899999999999998"/>
    <n v="0.57599999999999996"/>
    <n v="65"/>
    <n v="94"/>
    <n v="0.69099999999999995"/>
    <n v="94"/>
    <n v="322"/>
    <n v="416"/>
    <n v="188"/>
    <n v="52"/>
    <n v="29"/>
    <n v="71"/>
    <n v="76"/>
    <n v="811"/>
    <n v="0"/>
    <x v="5"/>
    <s v="aldamsa01"/>
  </r>
  <r>
    <n v="123"/>
    <x v="122"/>
    <n v="19"/>
    <x v="23"/>
    <x v="0"/>
    <n v="82"/>
    <n v="57"/>
    <n v="2458"/>
    <n v="300"/>
    <n v="748"/>
    <n v="0.40100000000000002"/>
    <n v="138"/>
    <n v="407"/>
    <n v="0.33900000000000002"/>
    <n v="162"/>
    <n v="341"/>
    <n v="0.47499999999999998"/>
    <n v="0.49299999999999999"/>
    <n v="69"/>
    <n v="85"/>
    <n v="0.81200000000000006"/>
    <n v="33"/>
    <n v="308"/>
    <n v="341"/>
    <n v="364"/>
    <n v="54"/>
    <n v="21"/>
    <n v="141"/>
    <n v="190"/>
    <n v="807"/>
    <n v="0"/>
    <x v="5"/>
    <s v="carrica01"/>
  </r>
  <r>
    <n v="124"/>
    <x v="123"/>
    <n v="33"/>
    <x v="9"/>
    <x v="4"/>
    <n v="37"/>
    <n v="37"/>
    <n v="1180"/>
    <n v="310"/>
    <n v="623"/>
    <n v="0.498"/>
    <n v="78"/>
    <n v="190"/>
    <n v="0.41099999999999998"/>
    <n v="232"/>
    <n v="433"/>
    <n v="0.53600000000000003"/>
    <n v="0.56000000000000005"/>
    <n v="98"/>
    <n v="121"/>
    <n v="0.81"/>
    <n v="35"/>
    <n v="184"/>
    <n v="219"/>
    <n v="116"/>
    <n v="59"/>
    <n v="17"/>
    <n v="72"/>
    <n v="56"/>
    <n v="796"/>
    <n v="0"/>
    <x v="5"/>
    <s v="leonaka01"/>
  </r>
  <r>
    <n v="125"/>
    <x v="124"/>
    <n v="31"/>
    <x v="11"/>
    <x v="3"/>
    <n v="79"/>
    <n v="3"/>
    <n v="1697"/>
    <n v="286"/>
    <n v="620"/>
    <n v="0.46100000000000002"/>
    <n v="166"/>
    <n v="409"/>
    <n v="0.40600000000000003"/>
    <n v="120"/>
    <n v="211"/>
    <n v="0.56899999999999995"/>
    <n v="0.59499999999999997"/>
    <n v="46"/>
    <n v="58"/>
    <n v="0.79300000000000004"/>
    <n v="47"/>
    <n v="225"/>
    <n v="272"/>
    <n v="111"/>
    <n v="28"/>
    <n v="14"/>
    <n v="82"/>
    <n v="201"/>
    <n v="784"/>
    <n v="0"/>
    <x v="5"/>
    <s v="niangge01"/>
  </r>
  <r>
    <n v="125"/>
    <x v="124"/>
    <n v="31"/>
    <x v="17"/>
    <x v="3"/>
    <n v="51"/>
    <n v="1"/>
    <n v="1053"/>
    <n v="166"/>
    <n v="348"/>
    <n v="0.47699999999999998"/>
    <n v="90"/>
    <n v="225"/>
    <n v="0.4"/>
    <n v="76"/>
    <n v="123"/>
    <n v="0.61799999999999999"/>
    <n v="0.60599999999999998"/>
    <n v="23"/>
    <n v="29"/>
    <n v="0.79300000000000004"/>
    <n v="34"/>
    <n v="155"/>
    <n v="189"/>
    <n v="67"/>
    <n v="17"/>
    <n v="7"/>
    <n v="48"/>
    <n v="129"/>
    <n v="445"/>
    <n v="0"/>
    <x v="5"/>
    <s v="niangge01"/>
  </r>
  <r>
    <n v="125"/>
    <x v="124"/>
    <n v="31"/>
    <x v="6"/>
    <x v="3"/>
    <n v="28"/>
    <n v="2"/>
    <n v="644"/>
    <n v="120"/>
    <n v="272"/>
    <n v="0.441"/>
    <n v="76"/>
    <n v="184"/>
    <n v="0.41299999999999998"/>
    <n v="44"/>
    <n v="88"/>
    <n v="0.5"/>
    <n v="0.58099999999999996"/>
    <n v="23"/>
    <n v="29"/>
    <n v="0.79300000000000004"/>
    <n v="13"/>
    <n v="70"/>
    <n v="83"/>
    <n v="44"/>
    <n v="11"/>
    <n v="7"/>
    <n v="34"/>
    <n v="72"/>
    <n v="339"/>
    <n v="0"/>
    <x v="5"/>
    <s v="niangge01"/>
  </r>
  <r>
    <n v="126"/>
    <x v="125"/>
    <n v="27"/>
    <x v="9"/>
    <x v="4"/>
    <n v="77"/>
    <n v="55"/>
    <n v="1873"/>
    <n v="310"/>
    <n v="589"/>
    <n v="0.52600000000000002"/>
    <n v="78"/>
    <n v="219"/>
    <n v="0.35599999999999998"/>
    <n v="232"/>
    <n v="370"/>
    <n v="0.627"/>
    <n v="0.59299999999999997"/>
    <n v="83"/>
    <n v="118"/>
    <n v="0.70299999999999996"/>
    <n v="93"/>
    <n v="170"/>
    <n v="263"/>
    <n v="60"/>
    <n v="79"/>
    <n v="33"/>
    <n v="66"/>
    <n v="153"/>
    <n v="781"/>
    <n v="0"/>
    <x v="5"/>
    <s v="jonesde02"/>
  </r>
  <r>
    <n v="127"/>
    <x v="126"/>
    <n v="24"/>
    <x v="18"/>
    <x v="0"/>
    <n v="79"/>
    <n v="21"/>
    <n v="1683"/>
    <n v="285"/>
    <n v="594"/>
    <n v="0.48"/>
    <n v="87"/>
    <n v="219"/>
    <n v="0.39700000000000002"/>
    <n v="198"/>
    <n v="375"/>
    <n v="0.52800000000000002"/>
    <n v="0.55300000000000005"/>
    <n v="122"/>
    <n v="171"/>
    <n v="0.71299999999999997"/>
    <n v="65"/>
    <n v="194"/>
    <n v="259"/>
    <n v="347"/>
    <n v="103"/>
    <n v="30"/>
    <n v="138"/>
    <n v="203"/>
    <n v="779"/>
    <n v="1"/>
    <x v="5"/>
    <s v="pippesc02"/>
  </r>
  <r>
    <n v="128"/>
    <x v="127"/>
    <n v="21"/>
    <x v="27"/>
    <x v="1"/>
    <n v="54"/>
    <n v="54"/>
    <n v="1587"/>
    <n v="265"/>
    <n v="647"/>
    <n v="0.41"/>
    <n v="114"/>
    <n v="326"/>
    <n v="0.35"/>
    <n v="151"/>
    <n v="321"/>
    <n v="0.47"/>
    <n v="0.498"/>
    <n v="133"/>
    <n v="155"/>
    <n v="0.85799999999999998"/>
    <n v="44"/>
    <n v="149"/>
    <n v="193"/>
    <n v="98"/>
    <n v="48"/>
    <n v="10"/>
    <n v="83"/>
    <n v="120"/>
    <n v="777"/>
    <n v="0"/>
    <x v="5"/>
    <s v="dickgr01"/>
  </r>
  <r>
    <n v="129"/>
    <x v="128"/>
    <n v="30"/>
    <x v="11"/>
    <x v="1"/>
    <n v="64"/>
    <n v="3"/>
    <n v="1596"/>
    <n v="280"/>
    <n v="599"/>
    <n v="0.46700000000000003"/>
    <n v="106"/>
    <n v="284"/>
    <n v="0.373"/>
    <n v="174"/>
    <n v="315"/>
    <n v="0.55200000000000005"/>
    <n v="0.55600000000000005"/>
    <n v="110"/>
    <n v="155"/>
    <n v="0.71"/>
    <n v="41"/>
    <n v="162"/>
    <n v="203"/>
    <n v="215"/>
    <n v="57"/>
    <n v="33"/>
    <n v="76"/>
    <n v="99"/>
    <n v="776"/>
    <n v="0"/>
    <x v="5"/>
    <s v="leverca01"/>
  </r>
  <r>
    <n v="129"/>
    <x v="128"/>
    <n v="30"/>
    <x v="17"/>
    <x v="4"/>
    <n v="38"/>
    <n v="3"/>
    <n v="904"/>
    <n v="135"/>
    <n v="298"/>
    <n v="0.45300000000000001"/>
    <n v="60"/>
    <n v="148"/>
    <n v="0.40500000000000003"/>
    <n v="75"/>
    <n v="150"/>
    <n v="0.5"/>
    <n v="0.55400000000000005"/>
    <n v="58"/>
    <n v="83"/>
    <n v="0.69899999999999995"/>
    <n v="22"/>
    <n v="85"/>
    <n v="107"/>
    <n v="140"/>
    <n v="33"/>
    <n v="19"/>
    <n v="51"/>
    <n v="48"/>
    <n v="388"/>
    <n v="0"/>
    <x v="5"/>
    <s v="leverca01"/>
  </r>
  <r>
    <n v="129"/>
    <x v="128"/>
    <n v="30"/>
    <x v="6"/>
    <x v="1"/>
    <n v="26"/>
    <n v="0"/>
    <n v="692"/>
    <n v="145"/>
    <n v="301"/>
    <n v="0.48199999999999998"/>
    <n v="46"/>
    <n v="136"/>
    <n v="0.33800000000000002"/>
    <n v="99"/>
    <n v="165"/>
    <n v="0.6"/>
    <n v="0.55800000000000005"/>
    <n v="52"/>
    <n v="72"/>
    <n v="0.72199999999999998"/>
    <n v="19"/>
    <n v="77"/>
    <n v="96"/>
    <n v="75"/>
    <n v="24"/>
    <n v="14"/>
    <n v="25"/>
    <n v="51"/>
    <n v="388"/>
    <n v="0"/>
    <x v="5"/>
    <s v="leverca01"/>
  </r>
  <r>
    <n v="130"/>
    <x v="129"/>
    <n v="26"/>
    <x v="16"/>
    <x v="3"/>
    <n v="59"/>
    <n v="57"/>
    <n v="1869"/>
    <n v="293"/>
    <n v="576"/>
    <n v="0.50900000000000001"/>
    <n v="102"/>
    <n v="247"/>
    <n v="0.41299999999999998"/>
    <n v="191"/>
    <n v="329"/>
    <n v="0.58099999999999996"/>
    <n v="0.59699999999999998"/>
    <n v="87"/>
    <n v="113"/>
    <n v="0.77"/>
    <n v="79"/>
    <n v="216"/>
    <n v="295"/>
    <n v="83"/>
    <n v="45"/>
    <n v="26"/>
    <n v="49"/>
    <n v="105"/>
    <n v="775"/>
    <n v="0"/>
    <x v="5"/>
    <s v="hachiru01"/>
  </r>
  <r>
    <n v="131"/>
    <x v="130"/>
    <n v="26"/>
    <x v="1"/>
    <x v="1"/>
    <n v="82"/>
    <n v="10"/>
    <n v="2073"/>
    <n v="270"/>
    <n v="616"/>
    <n v="0.438"/>
    <n v="141"/>
    <n v="370"/>
    <n v="0.38100000000000001"/>
    <n v="129"/>
    <n v="246"/>
    <n v="0.52400000000000002"/>
    <n v="0.55300000000000005"/>
    <n v="92"/>
    <n v="118"/>
    <n v="0.78"/>
    <n v="54"/>
    <n v="211"/>
    <n v="265"/>
    <n v="223"/>
    <n v="50"/>
    <n v="34"/>
    <n v="99"/>
    <n v="139"/>
    <n v="773"/>
    <n v="0"/>
    <x v="38"/>
    <s v="alexani01"/>
  </r>
  <r>
    <n v="132"/>
    <x v="131"/>
    <n v="21"/>
    <x v="29"/>
    <x v="4"/>
    <n v="71"/>
    <n v="15"/>
    <n v="1432"/>
    <n v="275"/>
    <n v="599"/>
    <n v="0.45900000000000002"/>
    <n v="157"/>
    <n v="372"/>
    <n v="0.42199999999999999"/>
    <n v="118"/>
    <n v="227"/>
    <n v="0.52"/>
    <n v="0.59"/>
    <n v="65"/>
    <n v="73"/>
    <n v="0.89"/>
    <n v="42"/>
    <n v="168"/>
    <n v="210"/>
    <n v="110"/>
    <n v="46"/>
    <n v="8"/>
    <n v="107"/>
    <n v="111"/>
    <n v="772"/>
    <n v="0"/>
    <x v="5"/>
    <s v="sensabr01"/>
  </r>
  <r>
    <n v="133"/>
    <x v="132"/>
    <n v="24"/>
    <x v="11"/>
    <x v="1"/>
    <n v="75"/>
    <n v="4"/>
    <n v="1482"/>
    <n v="293"/>
    <n v="652"/>
    <n v="0.44900000000000001"/>
    <n v="55"/>
    <n v="177"/>
    <n v="0.311"/>
    <n v="238"/>
    <n v="475"/>
    <n v="0.501"/>
    <n v="0.49199999999999999"/>
    <n v="130"/>
    <n v="169"/>
    <n v="0.76900000000000002"/>
    <n v="42"/>
    <n v="236"/>
    <n v="278"/>
    <n v="256"/>
    <n v="81"/>
    <n v="13"/>
    <n v="136"/>
    <n v="119"/>
    <n v="771"/>
    <n v="1"/>
    <x v="5"/>
    <s v="porteke02"/>
  </r>
  <r>
    <n v="133"/>
    <x v="132"/>
    <n v="24"/>
    <x v="9"/>
    <x v="1"/>
    <n v="45"/>
    <n v="2"/>
    <n v="884"/>
    <n v="172"/>
    <n v="407"/>
    <n v="0.42299999999999999"/>
    <n v="26"/>
    <n v="106"/>
    <n v="0.245"/>
    <n v="146"/>
    <n v="301"/>
    <n v="0.48499999999999999"/>
    <n v="0.45500000000000002"/>
    <n v="49"/>
    <n v="76"/>
    <n v="0.64500000000000002"/>
    <n v="29"/>
    <n v="131"/>
    <n v="160"/>
    <n v="144"/>
    <n v="43"/>
    <n v="11"/>
    <n v="84"/>
    <n v="70"/>
    <n v="419"/>
    <n v="0"/>
    <x v="5"/>
    <s v="porteke02"/>
  </r>
  <r>
    <n v="133"/>
    <x v="132"/>
    <n v="24"/>
    <x v="3"/>
    <x v="1"/>
    <n v="30"/>
    <n v="2"/>
    <n v="598"/>
    <n v="121"/>
    <n v="245"/>
    <n v="0.49399999999999999"/>
    <n v="29"/>
    <n v="71"/>
    <n v="0.40799999999999997"/>
    <n v="92"/>
    <n v="174"/>
    <n v="0.52900000000000003"/>
    <n v="0.55300000000000005"/>
    <n v="81"/>
    <n v="93"/>
    <n v="0.871"/>
    <n v="13"/>
    <n v="105"/>
    <n v="118"/>
    <n v="112"/>
    <n v="38"/>
    <n v="2"/>
    <n v="52"/>
    <n v="49"/>
    <n v="352"/>
    <n v="1"/>
    <x v="5"/>
    <s v="porteke02"/>
  </r>
  <r>
    <n v="134"/>
    <x v="133"/>
    <n v="29"/>
    <x v="24"/>
    <x v="2"/>
    <n v="70"/>
    <n v="43"/>
    <n v="1895"/>
    <n v="282"/>
    <n v="563"/>
    <n v="0.501"/>
    <n v="104"/>
    <n v="274"/>
    <n v="0.38"/>
    <n v="178"/>
    <n v="289"/>
    <n v="0.61599999999999999"/>
    <n v="0.59299999999999997"/>
    <n v="100"/>
    <n v="138"/>
    <n v="0.72499999999999998"/>
    <n v="134"/>
    <n v="261"/>
    <n v="395"/>
    <n v="148"/>
    <n v="58"/>
    <n v="24"/>
    <n v="87"/>
    <n v="164"/>
    <n v="768"/>
    <n v="0"/>
    <x v="5"/>
    <s v="yabusgu01"/>
  </r>
  <r>
    <n v="135"/>
    <x v="134"/>
    <n v="27"/>
    <x v="29"/>
    <x v="3"/>
    <n v="40"/>
    <n v="31"/>
    <n v="1220"/>
    <n v="280"/>
    <n v="531"/>
    <n v="0.52700000000000002"/>
    <n v="59"/>
    <n v="148"/>
    <n v="0.39900000000000002"/>
    <n v="221"/>
    <n v="383"/>
    <n v="0.57699999999999996"/>
    <n v="0.58299999999999996"/>
    <n v="139"/>
    <n v="164"/>
    <n v="0.84799999999999998"/>
    <n v="89"/>
    <n v="238"/>
    <n v="327"/>
    <n v="80"/>
    <n v="39"/>
    <n v="40"/>
    <n v="103"/>
    <n v="116"/>
    <n v="758"/>
    <n v="0"/>
    <x v="5"/>
    <s v="collijo01"/>
  </r>
  <r>
    <n v="136"/>
    <x v="135"/>
    <n v="25"/>
    <x v="0"/>
    <x v="1"/>
    <n v="74"/>
    <n v="16"/>
    <n v="1604"/>
    <n v="259"/>
    <n v="588"/>
    <n v="0.44"/>
    <n v="192"/>
    <n v="466"/>
    <n v="0.41199999999999998"/>
    <n v="67"/>
    <n v="122"/>
    <n v="0.54900000000000004"/>
    <n v="0.60399999999999998"/>
    <n v="46"/>
    <n v="56"/>
    <n v="0.82099999999999995"/>
    <n v="41"/>
    <n v="155"/>
    <n v="196"/>
    <n v="119"/>
    <n v="48"/>
    <n v="9"/>
    <n v="38"/>
    <n v="113"/>
    <n v="756"/>
    <n v="0"/>
    <x v="5"/>
    <s v="joeis01"/>
  </r>
  <r>
    <n v="137"/>
    <x v="136"/>
    <n v="24"/>
    <x v="30"/>
    <x v="3"/>
    <n v="79"/>
    <n v="22"/>
    <n v="2031"/>
    <n v="246"/>
    <n v="620"/>
    <n v="0.39700000000000002"/>
    <n v="122"/>
    <n v="362"/>
    <n v="0.33700000000000002"/>
    <n v="124"/>
    <n v="258"/>
    <n v="0.48099999999999998"/>
    <n v="0.495"/>
    <n v="135"/>
    <n v="165"/>
    <n v="0.81799999999999995"/>
    <n v="75"/>
    <n v="195"/>
    <n v="270"/>
    <n v="145"/>
    <n v="40"/>
    <n v="5"/>
    <n v="79"/>
    <n v="164"/>
    <n v="749"/>
    <n v="0"/>
    <x v="5"/>
    <s v="wilsoja03"/>
  </r>
  <r>
    <n v="138"/>
    <x v="137"/>
    <n v="21"/>
    <x v="11"/>
    <x v="1"/>
    <n v="78"/>
    <n v="36"/>
    <n v="2127"/>
    <n v="252"/>
    <n v="590"/>
    <n v="0.42699999999999999"/>
    <n v="115"/>
    <n v="314"/>
    <n v="0.36599999999999999"/>
    <n v="137"/>
    <n v="276"/>
    <n v="0.496"/>
    <n v="0.52500000000000002"/>
    <n v="130"/>
    <n v="152"/>
    <n v="0.85499999999999998"/>
    <n v="38"/>
    <n v="220"/>
    <n v="258"/>
    <n v="146"/>
    <n v="64"/>
    <n v="31"/>
    <n v="88"/>
    <n v="115"/>
    <n v="749"/>
    <n v="0"/>
    <x v="5"/>
    <s v="chrisma02"/>
  </r>
  <r>
    <n v="138"/>
    <x v="137"/>
    <n v="21"/>
    <x v="16"/>
    <x v="1"/>
    <n v="46"/>
    <n v="25"/>
    <n v="1154"/>
    <n v="128"/>
    <n v="288"/>
    <n v="0.44400000000000001"/>
    <n v="60"/>
    <n v="163"/>
    <n v="0.36799999999999999"/>
    <n v="68"/>
    <n v="125"/>
    <n v="0.54400000000000004"/>
    <n v="0.54900000000000004"/>
    <n v="74"/>
    <n v="87"/>
    <n v="0.85099999999999998"/>
    <n v="25"/>
    <n v="98"/>
    <n v="123"/>
    <n v="66"/>
    <n v="35"/>
    <n v="21"/>
    <n v="39"/>
    <n v="73"/>
    <n v="390"/>
    <n v="0"/>
    <x v="5"/>
    <s v="chrisma02"/>
  </r>
  <r>
    <n v="138"/>
    <x v="137"/>
    <n v="21"/>
    <x v="22"/>
    <x v="1"/>
    <n v="32"/>
    <n v="11"/>
    <n v="973"/>
    <n v="124"/>
    <n v="302"/>
    <n v="0.41099999999999998"/>
    <n v="55"/>
    <n v="151"/>
    <n v="0.36399999999999999"/>
    <n v="69"/>
    <n v="151"/>
    <n v="0.45700000000000002"/>
    <n v="0.502"/>
    <n v="56"/>
    <n v="65"/>
    <n v="0.86199999999999999"/>
    <n v="13"/>
    <n v="122"/>
    <n v="135"/>
    <n v="80"/>
    <n v="29"/>
    <n v="10"/>
    <n v="49"/>
    <n v="42"/>
    <n v="359"/>
    <n v="0"/>
    <x v="5"/>
    <s v="chrisma02"/>
  </r>
  <r>
    <n v="139"/>
    <x v="138"/>
    <n v="29"/>
    <x v="2"/>
    <x v="3"/>
    <n v="51"/>
    <n v="42"/>
    <n v="1447"/>
    <n v="264"/>
    <n v="497"/>
    <n v="0.53100000000000003"/>
    <n v="75"/>
    <n v="172"/>
    <n v="0.436"/>
    <n v="189"/>
    <n v="325"/>
    <n v="0.58199999999999996"/>
    <n v="0.60699999999999998"/>
    <n v="145"/>
    <n v="179"/>
    <n v="0.81"/>
    <n v="80"/>
    <n v="167"/>
    <n v="247"/>
    <n v="164"/>
    <n v="23"/>
    <n v="14"/>
    <n v="73"/>
    <n v="82"/>
    <n v="748"/>
    <n v="0"/>
    <x v="5"/>
    <s v="gordoaa01"/>
  </r>
  <r>
    <n v="140"/>
    <x v="139"/>
    <n v="21"/>
    <x v="15"/>
    <x v="1"/>
    <n v="64"/>
    <n v="33"/>
    <n v="1716"/>
    <n v="280"/>
    <n v="629"/>
    <n v="0.44500000000000001"/>
    <n v="115"/>
    <n v="309"/>
    <n v="0.372"/>
    <n v="165"/>
    <n v="320"/>
    <n v="0.51600000000000001"/>
    <n v="0.53700000000000003"/>
    <n v="72"/>
    <n v="95"/>
    <n v="0.75800000000000001"/>
    <n v="65"/>
    <n v="260"/>
    <n v="325"/>
    <n v="220"/>
    <n v="69"/>
    <n v="13"/>
    <n v="75"/>
    <n v="95"/>
    <n v="747"/>
    <n v="0"/>
    <x v="5"/>
    <s v="podzibr01"/>
  </r>
  <r>
    <n v="141"/>
    <x v="140"/>
    <n v="24"/>
    <x v="28"/>
    <x v="3"/>
    <n v="30"/>
    <n v="30"/>
    <n v="857"/>
    <n v="288"/>
    <n v="508"/>
    <n v="0.56699999999999995"/>
    <n v="3"/>
    <n v="13"/>
    <n v="0.23100000000000001"/>
    <n v="285"/>
    <n v="495"/>
    <n v="0.57599999999999996"/>
    <n v="0.56999999999999995"/>
    <n v="158"/>
    <n v="241"/>
    <n v="0.65600000000000003"/>
    <n v="76"/>
    <n v="140"/>
    <n v="216"/>
    <n v="159"/>
    <n v="37"/>
    <n v="27"/>
    <n v="90"/>
    <n v="82"/>
    <n v="737"/>
    <n v="2"/>
    <x v="5"/>
    <s v="willizi01"/>
  </r>
  <r>
    <n v="142"/>
    <x v="141"/>
    <n v="21"/>
    <x v="21"/>
    <x v="0"/>
    <n v="78"/>
    <n v="10"/>
    <n v="1887"/>
    <n v="262"/>
    <n v="620"/>
    <n v="0.42299999999999999"/>
    <n v="62"/>
    <n v="195"/>
    <n v="0.318"/>
    <n v="200"/>
    <n v="425"/>
    <n v="0.47099999999999997"/>
    <n v="0.47299999999999998"/>
    <n v="150"/>
    <n v="197"/>
    <n v="0.76100000000000001"/>
    <n v="52"/>
    <n v="178"/>
    <n v="230"/>
    <n v="240"/>
    <n v="86"/>
    <n v="48"/>
    <n v="139"/>
    <n v="166"/>
    <n v="736"/>
    <n v="0"/>
    <x v="5"/>
    <s v="blackan01"/>
  </r>
  <r>
    <n v="143"/>
    <x v="142"/>
    <n v="28"/>
    <x v="11"/>
    <x v="0"/>
    <n v="58"/>
    <n v="36"/>
    <n v="1480"/>
    <n v="249"/>
    <n v="638"/>
    <n v="0.39"/>
    <n v="113"/>
    <n v="360"/>
    <n v="0.314"/>
    <n v="136"/>
    <n v="278"/>
    <n v="0.48899999999999999"/>
    <n v="0.47899999999999998"/>
    <n v="121"/>
    <n v="145"/>
    <n v="0.83399999999999996"/>
    <n v="20"/>
    <n v="142"/>
    <n v="162"/>
    <n v="297"/>
    <n v="56"/>
    <n v="23"/>
    <n v="108"/>
    <n v="115"/>
    <n v="732"/>
    <n v="0"/>
    <x v="5"/>
    <s v="russeda01"/>
  </r>
  <r>
    <n v="143"/>
    <x v="142"/>
    <n v="28"/>
    <x v="16"/>
    <x v="0"/>
    <n v="29"/>
    <n v="10"/>
    <n v="763"/>
    <n v="129"/>
    <n v="311"/>
    <n v="0.41499999999999998"/>
    <n v="56"/>
    <n v="168"/>
    <n v="0.33300000000000002"/>
    <n v="73"/>
    <n v="143"/>
    <n v="0.51"/>
    <n v="0.505"/>
    <n v="45"/>
    <n v="53"/>
    <n v="0.84899999999999998"/>
    <n v="8"/>
    <n v="72"/>
    <n v="80"/>
    <n v="136"/>
    <n v="23"/>
    <n v="4"/>
    <n v="50"/>
    <n v="53"/>
    <n v="359"/>
    <n v="0"/>
    <x v="5"/>
    <s v="russeda01"/>
  </r>
  <r>
    <n v="143"/>
    <x v="142"/>
    <n v="28"/>
    <x v="30"/>
    <x v="0"/>
    <n v="29"/>
    <n v="26"/>
    <n v="717"/>
    <n v="120"/>
    <n v="327"/>
    <n v="0.36699999999999999"/>
    <n v="57"/>
    <n v="192"/>
    <n v="0.29699999999999999"/>
    <n v="63"/>
    <n v="135"/>
    <n v="0.46700000000000003"/>
    <n v="0.45400000000000001"/>
    <n v="76"/>
    <n v="92"/>
    <n v="0.82599999999999996"/>
    <n v="12"/>
    <n v="70"/>
    <n v="82"/>
    <n v="161"/>
    <n v="33"/>
    <n v="19"/>
    <n v="58"/>
    <n v="62"/>
    <n v="373"/>
    <n v="0"/>
    <x v="5"/>
    <s v="russeda01"/>
  </r>
  <r>
    <n v="144"/>
    <x v="143"/>
    <n v="20"/>
    <x v="23"/>
    <x v="4"/>
    <n v="59"/>
    <n v="59"/>
    <n v="1948"/>
    <n v="263"/>
    <n v="624"/>
    <n v="0.42099999999999999"/>
    <n v="63"/>
    <n v="224"/>
    <n v="0.28100000000000003"/>
    <n v="200"/>
    <n v="400"/>
    <n v="0.5"/>
    <n v="0.47199999999999998"/>
    <n v="138"/>
    <n v="185"/>
    <n v="0.746"/>
    <n v="91"/>
    <n v="203"/>
    <n v="294"/>
    <n v="199"/>
    <n v="78"/>
    <n v="41"/>
    <n v="125"/>
    <n v="139"/>
    <n v="727"/>
    <n v="1"/>
    <x v="5"/>
    <s v="coulibi01"/>
  </r>
  <r>
    <n v="145"/>
    <x v="144"/>
    <n v="25"/>
    <x v="30"/>
    <x v="2"/>
    <n v="70"/>
    <n v="62"/>
    <n v="1882"/>
    <n v="320"/>
    <n v="568"/>
    <n v="0.56299999999999994"/>
    <n v="5"/>
    <n v="21"/>
    <n v="0.23799999999999999"/>
    <n v="315"/>
    <n v="547"/>
    <n v="0.57599999999999996"/>
    <n v="0.56799999999999995"/>
    <n v="79"/>
    <n v="154"/>
    <n v="0.51300000000000001"/>
    <n v="157"/>
    <n v="358"/>
    <n v="515"/>
    <n v="157"/>
    <n v="62"/>
    <n v="100"/>
    <n v="87"/>
    <n v="150"/>
    <n v="724"/>
    <n v="0"/>
    <x v="5"/>
    <s v="claxtni01"/>
  </r>
  <r>
    <n v="146"/>
    <x v="145"/>
    <n v="22"/>
    <x v="15"/>
    <x v="1"/>
    <n v="74"/>
    <n v="34"/>
    <n v="1649"/>
    <n v="246"/>
    <n v="568"/>
    <n v="0.433"/>
    <n v="126"/>
    <n v="337"/>
    <n v="0.374"/>
    <n v="120"/>
    <n v="231"/>
    <n v="0.51900000000000002"/>
    <n v="0.54400000000000004"/>
    <n v="106"/>
    <n v="133"/>
    <n v="0.79700000000000004"/>
    <n v="52"/>
    <n v="137"/>
    <n v="189"/>
    <n v="96"/>
    <n v="59"/>
    <n v="31"/>
    <n v="54"/>
    <n v="116"/>
    <n v="724"/>
    <n v="0"/>
    <x v="5"/>
    <s v="moodymo01"/>
  </r>
  <r>
    <n v="147"/>
    <x v="146"/>
    <n v="28"/>
    <x v="1"/>
    <x v="1"/>
    <n v="62"/>
    <n v="10"/>
    <n v="1606"/>
    <n v="250"/>
    <n v="593"/>
    <n v="0.42199999999999999"/>
    <n v="174"/>
    <n v="438"/>
    <n v="0.39700000000000002"/>
    <n v="76"/>
    <n v="155"/>
    <n v="0.49"/>
    <n v="0.56799999999999995"/>
    <n v="49"/>
    <n v="63"/>
    <n v="0.77800000000000002"/>
    <n v="32"/>
    <n v="196"/>
    <n v="228"/>
    <n v="225"/>
    <n v="73"/>
    <n v="17"/>
    <n v="99"/>
    <n v="114"/>
    <n v="723"/>
    <n v="0"/>
    <x v="5"/>
    <s v="divindo01"/>
  </r>
  <r>
    <n v="148"/>
    <x v="147"/>
    <n v="39"/>
    <x v="20"/>
    <x v="0"/>
    <n v="82"/>
    <n v="82"/>
    <n v="2292"/>
    <n v="249"/>
    <n v="583"/>
    <n v="0.42699999999999999"/>
    <n v="140"/>
    <n v="371"/>
    <n v="0.377"/>
    <n v="109"/>
    <n v="212"/>
    <n v="0.51400000000000001"/>
    <n v="0.54700000000000004"/>
    <n v="85"/>
    <n v="92"/>
    <n v="0.92400000000000004"/>
    <n v="33"/>
    <n v="263"/>
    <n v="296"/>
    <n v="605"/>
    <n v="103"/>
    <n v="22"/>
    <n v="129"/>
    <n v="151"/>
    <n v="723"/>
    <n v="0"/>
    <x v="5"/>
    <s v="paulch01"/>
  </r>
  <r>
    <n v="149"/>
    <x v="148"/>
    <n v="32"/>
    <x v="19"/>
    <x v="0"/>
    <n v="79"/>
    <n v="1"/>
    <n v="1415"/>
    <n v="324"/>
    <n v="624"/>
    <n v="0.51900000000000002"/>
    <n v="15"/>
    <n v="49"/>
    <n v="0.30599999999999999"/>
    <n v="309"/>
    <n v="575"/>
    <n v="0.53700000000000003"/>
    <n v="0.53100000000000003"/>
    <n v="57"/>
    <n v="77"/>
    <n v="0.74"/>
    <n v="44"/>
    <n v="149"/>
    <n v="193"/>
    <n v="351"/>
    <n v="83"/>
    <n v="21"/>
    <n v="109"/>
    <n v="79"/>
    <n v="720"/>
    <n v="0"/>
    <x v="5"/>
    <s v="mccontj01"/>
  </r>
  <r>
    <n v="150"/>
    <x v="149"/>
    <n v="25"/>
    <x v="0"/>
    <x v="4"/>
    <n v="71"/>
    <n v="71"/>
    <n v="2073"/>
    <n v="258"/>
    <n v="593"/>
    <n v="0.435"/>
    <n v="170"/>
    <n v="413"/>
    <n v="0.41199999999999998"/>
    <n v="88"/>
    <n v="180"/>
    <n v="0.48899999999999999"/>
    <n v="0.57799999999999996"/>
    <n v="33"/>
    <n v="46"/>
    <n v="0.71699999999999997"/>
    <n v="89"/>
    <n v="204"/>
    <n v="293"/>
    <n v="115"/>
    <n v="79"/>
    <n v="39"/>
    <n v="51"/>
    <n v="208"/>
    <n v="719"/>
    <n v="0"/>
    <x v="39"/>
    <s v="dortlu01"/>
  </r>
  <r>
    <n v="151"/>
    <x v="150"/>
    <n v="22"/>
    <x v="15"/>
    <x v="3"/>
    <n v="47"/>
    <n v="10"/>
    <n v="1144"/>
    <n v="258"/>
    <n v="568"/>
    <n v="0.45400000000000001"/>
    <n v="46"/>
    <n v="151"/>
    <n v="0.30499999999999999"/>
    <n v="212"/>
    <n v="417"/>
    <n v="0.50800000000000001"/>
    <n v="0.495"/>
    <n v="157"/>
    <n v="235"/>
    <n v="0.66800000000000004"/>
    <n v="56"/>
    <n v="161"/>
    <n v="217"/>
    <n v="104"/>
    <n v="38"/>
    <n v="21"/>
    <n v="71"/>
    <n v="90"/>
    <n v="719"/>
    <n v="0"/>
    <x v="5"/>
    <s v="kuminjo01"/>
  </r>
  <r>
    <n v="152"/>
    <x v="151"/>
    <n v="23"/>
    <x v="16"/>
    <x v="4"/>
    <n v="78"/>
    <n v="16"/>
    <n v="1494"/>
    <n v="257"/>
    <n v="557"/>
    <n v="0.46100000000000002"/>
    <n v="128"/>
    <n v="340"/>
    <n v="0.376"/>
    <n v="129"/>
    <n v="217"/>
    <n v="0.59399999999999997"/>
    <n v="0.57599999999999996"/>
    <n v="64"/>
    <n v="84"/>
    <n v="0.76200000000000001"/>
    <n v="37"/>
    <n v="179"/>
    <n v="216"/>
    <n v="66"/>
    <n v="24"/>
    <n v="8"/>
    <n v="37"/>
    <n v="93"/>
    <n v="706"/>
    <n v="0"/>
    <x v="5"/>
    <s v="knechda01"/>
  </r>
  <r>
    <n v="153"/>
    <x v="152"/>
    <n v="25"/>
    <x v="23"/>
    <x v="4"/>
    <n v="61"/>
    <n v="0"/>
    <n v="1602"/>
    <n v="255"/>
    <n v="565"/>
    <n v="0.45100000000000001"/>
    <n v="120"/>
    <n v="330"/>
    <n v="0.36399999999999999"/>
    <n v="135"/>
    <n v="235"/>
    <n v="0.57399999999999995"/>
    <n v="0.55800000000000005"/>
    <n v="75"/>
    <n v="88"/>
    <n v="0.85199999999999998"/>
    <n v="36"/>
    <n v="145"/>
    <n v="181"/>
    <n v="103"/>
    <n v="26"/>
    <n v="14"/>
    <n v="64"/>
    <n v="98"/>
    <n v="705"/>
    <n v="0"/>
    <x v="5"/>
    <s v="kispeco01"/>
  </r>
  <r>
    <n v="154"/>
    <x v="153"/>
    <n v="26"/>
    <x v="22"/>
    <x v="2"/>
    <n v="57"/>
    <n v="31"/>
    <n v="1226"/>
    <n v="283"/>
    <n v="403"/>
    <n v="0.70199999999999996"/>
    <n v="0"/>
    <n v="0"/>
    <n v="0"/>
    <n v="283"/>
    <n v="403"/>
    <n v="0.70199999999999996"/>
    <n v="0.70199999999999996"/>
    <n v="135"/>
    <n v="196"/>
    <n v="0.68899999999999995"/>
    <n v="155"/>
    <n v="233"/>
    <n v="388"/>
    <n v="80"/>
    <n v="23"/>
    <n v="102"/>
    <n v="66"/>
    <n v="152"/>
    <n v="701"/>
    <n v="0"/>
    <x v="5"/>
    <s v="gaffoda01"/>
  </r>
  <r>
    <n v="155"/>
    <x v="154"/>
    <n v="21"/>
    <x v="14"/>
    <x v="3"/>
    <n v="57"/>
    <n v="39"/>
    <n v="1716"/>
    <n v="248"/>
    <n v="566"/>
    <n v="0.438"/>
    <n v="98"/>
    <n v="277"/>
    <n v="0.35399999999999998"/>
    <n v="150"/>
    <n v="289"/>
    <n v="0.51900000000000002"/>
    <n v="0.52500000000000002"/>
    <n v="104"/>
    <n v="126"/>
    <n v="0.82499999999999996"/>
    <n v="105"/>
    <n v="294"/>
    <n v="399"/>
    <n v="60"/>
    <n v="25"/>
    <n v="41"/>
    <n v="61"/>
    <n v="123"/>
    <n v="698"/>
    <n v="0"/>
    <x v="5"/>
    <s v="smithja05"/>
  </r>
  <r>
    <n v="156"/>
    <x v="155"/>
    <n v="27"/>
    <x v="9"/>
    <x v="1"/>
    <n v="72"/>
    <n v="13"/>
    <n v="1748"/>
    <n v="240"/>
    <n v="510"/>
    <n v="0.47099999999999997"/>
    <n v="101"/>
    <n v="247"/>
    <n v="0.40899999999999997"/>
    <n v="139"/>
    <n v="263"/>
    <n v="0.52900000000000003"/>
    <n v="0.56999999999999995"/>
    <n v="115"/>
    <n v="129"/>
    <n v="0.89100000000000001"/>
    <n v="32"/>
    <n v="129"/>
    <n v="161"/>
    <n v="77"/>
    <n v="40"/>
    <n v="7"/>
    <n v="45"/>
    <n v="120"/>
    <n v="696"/>
    <n v="0"/>
    <x v="5"/>
    <s v="coffeam01"/>
  </r>
  <r>
    <n v="157"/>
    <x v="156"/>
    <n v="21"/>
    <x v="29"/>
    <x v="2"/>
    <n v="72"/>
    <n v="27"/>
    <n v="1522"/>
    <n v="260"/>
    <n v="518"/>
    <n v="0.502"/>
    <n v="77"/>
    <n v="220"/>
    <n v="0.35"/>
    <n v="183"/>
    <n v="298"/>
    <n v="0.61399999999999999"/>
    <n v="0.57599999999999996"/>
    <n v="93"/>
    <n v="143"/>
    <n v="0.65"/>
    <n v="112"/>
    <n v="328"/>
    <n v="440"/>
    <n v="140"/>
    <n v="48"/>
    <n v="22"/>
    <n v="102"/>
    <n v="171"/>
    <n v="690"/>
    <n v="0"/>
    <x v="5"/>
    <s v="filipky01"/>
  </r>
  <r>
    <n v="158"/>
    <x v="157"/>
    <n v="20"/>
    <x v="12"/>
    <x v="4"/>
    <n v="80"/>
    <n v="31"/>
    <n v="1511"/>
    <n v="252"/>
    <n v="555"/>
    <n v="0.45400000000000001"/>
    <n v="96"/>
    <n v="266"/>
    <n v="0.36099999999999999"/>
    <n v="156"/>
    <n v="289"/>
    <n v="0.54"/>
    <n v="0.54100000000000004"/>
    <n v="88"/>
    <n v="108"/>
    <n v="0.81499999999999995"/>
    <n v="55"/>
    <n v="223"/>
    <n v="278"/>
    <n v="79"/>
    <n v="29"/>
    <n v="75"/>
    <n v="74"/>
    <n v="128"/>
    <n v="688"/>
    <n v="0"/>
    <x v="40"/>
    <s v="buzelma01"/>
  </r>
  <r>
    <n v="159"/>
    <x v="158"/>
    <n v="23"/>
    <x v="14"/>
    <x v="3"/>
    <n v="57"/>
    <n v="16"/>
    <n v="1420"/>
    <n v="272"/>
    <n v="559"/>
    <n v="0.48699999999999999"/>
    <n v="63"/>
    <n v="184"/>
    <n v="0.34200000000000003"/>
    <n v="209"/>
    <n v="375"/>
    <n v="0.55700000000000005"/>
    <n v="0.54300000000000004"/>
    <n v="79"/>
    <n v="104"/>
    <n v="0.76"/>
    <n v="128"/>
    <n v="234"/>
    <n v="362"/>
    <n v="83"/>
    <n v="97"/>
    <n v="50"/>
    <n v="65"/>
    <n v="136"/>
    <n v="686"/>
    <n v="0"/>
    <x v="5"/>
    <s v="easonta01"/>
  </r>
  <r>
    <n v="160"/>
    <x v="159"/>
    <n v="34"/>
    <x v="4"/>
    <x v="0"/>
    <n v="62"/>
    <n v="62"/>
    <n v="1896"/>
    <n v="254"/>
    <n v="573"/>
    <n v="0.443"/>
    <n v="108"/>
    <n v="306"/>
    <n v="0.35299999999999998"/>
    <n v="146"/>
    <n v="267"/>
    <n v="0.54700000000000004"/>
    <n v="0.53800000000000003"/>
    <n v="70"/>
    <n v="77"/>
    <n v="0.90900000000000003"/>
    <n v="76"/>
    <n v="189"/>
    <n v="265"/>
    <n v="239"/>
    <n v="66"/>
    <n v="27"/>
    <n v="77"/>
    <n v="101"/>
    <n v="686"/>
    <n v="0"/>
    <x v="5"/>
    <s v="holidjr01"/>
  </r>
  <r>
    <n v="161"/>
    <x v="160"/>
    <n v="26"/>
    <x v="11"/>
    <x v="1"/>
    <n v="69"/>
    <n v="31"/>
    <n v="1679"/>
    <n v="257"/>
    <n v="604"/>
    <n v="0.42499999999999999"/>
    <n v="132"/>
    <n v="391"/>
    <n v="0.33800000000000002"/>
    <n v="125"/>
    <n v="213"/>
    <n v="0.58699999999999997"/>
    <n v="0.53500000000000003"/>
    <n v="35"/>
    <n v="49"/>
    <n v="0.71399999999999997"/>
    <n v="30"/>
    <n v="175"/>
    <n v="205"/>
    <n v="156"/>
    <n v="66"/>
    <n v="23"/>
    <n v="67"/>
    <n v="121"/>
    <n v="681"/>
    <n v="0"/>
    <x v="5"/>
    <s v="huertke01"/>
  </r>
  <r>
    <n v="161"/>
    <x v="160"/>
    <n v="26"/>
    <x v="13"/>
    <x v="1"/>
    <n v="43"/>
    <n v="15"/>
    <n v="899"/>
    <n v="128"/>
    <n v="310"/>
    <n v="0.41299999999999998"/>
    <n v="62"/>
    <n v="205"/>
    <n v="0.30199999999999999"/>
    <n v="66"/>
    <n v="105"/>
    <n v="0.629"/>
    <n v="0.51300000000000001"/>
    <n v="20"/>
    <n v="28"/>
    <n v="0.71399999999999997"/>
    <n v="19"/>
    <n v="101"/>
    <n v="120"/>
    <n v="74"/>
    <n v="36"/>
    <n v="16"/>
    <n v="37"/>
    <n v="70"/>
    <n v="338"/>
    <n v="0"/>
    <x v="5"/>
    <s v="huertke01"/>
  </r>
  <r>
    <n v="161"/>
    <x v="160"/>
    <n v="26"/>
    <x v="12"/>
    <x v="1"/>
    <n v="26"/>
    <n v="16"/>
    <n v="780"/>
    <n v="129"/>
    <n v="294"/>
    <n v="0.439"/>
    <n v="70"/>
    <n v="186"/>
    <n v="0.376"/>
    <n v="59"/>
    <n v="108"/>
    <n v="0.54600000000000004"/>
    <n v="0.55800000000000005"/>
    <n v="15"/>
    <n v="21"/>
    <n v="0.71399999999999997"/>
    <n v="11"/>
    <n v="74"/>
    <n v="85"/>
    <n v="82"/>
    <n v="30"/>
    <n v="7"/>
    <n v="30"/>
    <n v="51"/>
    <n v="343"/>
    <n v="0"/>
    <x v="5"/>
    <s v="huertke01"/>
  </r>
  <r>
    <n v="162"/>
    <x v="161"/>
    <n v="29"/>
    <x v="5"/>
    <x v="1"/>
    <n v="64"/>
    <n v="7"/>
    <n v="1544"/>
    <n v="219"/>
    <n v="489"/>
    <n v="0.44800000000000001"/>
    <n v="149"/>
    <n v="350"/>
    <n v="0.42599999999999999"/>
    <n v="70"/>
    <n v="139"/>
    <n v="0.504"/>
    <n v="0.6"/>
    <n v="93"/>
    <n v="114"/>
    <n v="0.81599999999999995"/>
    <n v="34"/>
    <n v="160"/>
    <n v="194"/>
    <n v="137"/>
    <n v="54"/>
    <n v="19"/>
    <n v="75"/>
    <n v="95"/>
    <n v="680"/>
    <n v="0"/>
    <x v="5"/>
    <s v="allengr01"/>
  </r>
  <r>
    <n v="163"/>
    <x v="162"/>
    <n v="23"/>
    <x v="6"/>
    <x v="4"/>
    <n v="36"/>
    <n v="36"/>
    <n v="1284"/>
    <n v="271"/>
    <n v="542"/>
    <n v="0.5"/>
    <n v="44"/>
    <n v="141"/>
    <n v="0.312"/>
    <n v="227"/>
    <n v="401"/>
    <n v="0.56599999999999995"/>
    <n v="0.54100000000000004"/>
    <n v="94"/>
    <n v="126"/>
    <n v="0.746"/>
    <n v="62"/>
    <n v="297"/>
    <n v="359"/>
    <n v="181"/>
    <n v="56"/>
    <n v="36"/>
    <n v="106"/>
    <n v="67"/>
    <n v="680"/>
    <n v="1"/>
    <x v="5"/>
    <s v="johnsja05"/>
  </r>
  <r>
    <n v="164"/>
    <x v="163"/>
    <n v="31"/>
    <x v="5"/>
    <x v="4"/>
    <n v="75"/>
    <n v="22"/>
    <n v="1837"/>
    <n v="241"/>
    <n v="570"/>
    <n v="0.42299999999999999"/>
    <n v="179"/>
    <n v="441"/>
    <n v="0.40600000000000003"/>
    <n v="62"/>
    <n v="129"/>
    <n v="0.48099999999999998"/>
    <n v="0.57999999999999996"/>
    <n v="19"/>
    <n v="26"/>
    <n v="0.73099999999999998"/>
    <n v="53"/>
    <n v="296"/>
    <n v="349"/>
    <n v="163"/>
    <n v="67"/>
    <n v="34"/>
    <n v="65"/>
    <n v="151"/>
    <n v="680"/>
    <n v="0"/>
    <x v="5"/>
    <s v="onealro01"/>
  </r>
  <r>
    <n v="165"/>
    <x v="164"/>
    <n v="29"/>
    <x v="3"/>
    <x v="3"/>
    <n v="49"/>
    <n v="7"/>
    <n v="1244"/>
    <n v="277"/>
    <n v="595"/>
    <n v="0.46600000000000003"/>
    <n v="65"/>
    <n v="178"/>
    <n v="0.36499999999999999"/>
    <n v="212"/>
    <n v="417"/>
    <n v="0.50800000000000001"/>
    <n v="0.52"/>
    <n v="61"/>
    <n v="73"/>
    <n v="0.83599999999999997"/>
    <n v="90"/>
    <n v="321"/>
    <n v="411"/>
    <n v="104"/>
    <n v="35"/>
    <n v="26"/>
    <n v="57"/>
    <n v="94"/>
    <n v="680"/>
    <n v="0"/>
    <x v="5"/>
    <s v="portibo01"/>
  </r>
  <r>
    <n v="166"/>
    <x v="165"/>
    <n v="30"/>
    <x v="7"/>
    <x v="0"/>
    <n v="64"/>
    <n v="23"/>
    <n v="1658"/>
    <n v="248"/>
    <n v="635"/>
    <n v="0.39100000000000001"/>
    <n v="91"/>
    <n v="308"/>
    <n v="0.29499999999999998"/>
    <n v="157"/>
    <n v="327"/>
    <n v="0.48"/>
    <n v="0.46200000000000002"/>
    <n v="92"/>
    <n v="108"/>
    <n v="0.85199999999999998"/>
    <n v="44"/>
    <n v="194"/>
    <n v="238"/>
    <n v="167"/>
    <n v="37"/>
    <n v="14"/>
    <n v="78"/>
    <n v="73"/>
    <n v="679"/>
    <n v="0"/>
    <x v="5"/>
    <s v="roziete01"/>
  </r>
  <r>
    <n v="167"/>
    <x v="166"/>
    <n v="30"/>
    <x v="25"/>
    <x v="3"/>
    <n v="47"/>
    <n v="47"/>
    <n v="1524"/>
    <n v="214"/>
    <n v="574"/>
    <n v="0.373"/>
    <n v="108"/>
    <n v="296"/>
    <n v="0.36499999999999999"/>
    <n v="106"/>
    <n v="278"/>
    <n v="0.38100000000000001"/>
    <n v="0.46700000000000003"/>
    <n v="141"/>
    <n v="166"/>
    <n v="0.84899999999999998"/>
    <n v="26"/>
    <n v="137"/>
    <n v="163"/>
    <n v="101"/>
    <n v="41"/>
    <n v="46"/>
    <n v="65"/>
    <n v="109"/>
    <n v="677"/>
    <n v="0"/>
    <x v="5"/>
    <s v="grantje01"/>
  </r>
  <r>
    <n v="168"/>
    <x v="167"/>
    <n v="31"/>
    <x v="21"/>
    <x v="1"/>
    <n v="77"/>
    <n v="77"/>
    <n v="2279"/>
    <n v="239"/>
    <n v="544"/>
    <n v="0.439"/>
    <n v="113"/>
    <n v="330"/>
    <n v="0.34200000000000003"/>
    <n v="126"/>
    <n v="214"/>
    <n v="0.58899999999999997"/>
    <n v="0.54300000000000004"/>
    <n v="82"/>
    <n v="95"/>
    <n v="0.86299999999999999"/>
    <n v="33"/>
    <n v="136"/>
    <n v="169"/>
    <n v="136"/>
    <n v="99"/>
    <n v="34"/>
    <n v="62"/>
    <n v="136"/>
    <n v="673"/>
    <n v="0"/>
    <x v="5"/>
    <s v="caldwke01"/>
  </r>
  <r>
    <n v="169"/>
    <x v="168"/>
    <n v="23"/>
    <x v="26"/>
    <x v="2"/>
    <n v="44"/>
    <n v="41"/>
    <n v="1171"/>
    <n v="270"/>
    <n v="447"/>
    <n v="0.60399999999999998"/>
    <n v="0"/>
    <n v="4"/>
    <n v="0"/>
    <n v="270"/>
    <n v="443"/>
    <n v="0.60899999999999999"/>
    <n v="0.60399999999999998"/>
    <n v="131"/>
    <n v="163"/>
    <n v="0.80400000000000005"/>
    <n v="132"/>
    <n v="315"/>
    <n v="447"/>
    <n v="109"/>
    <n v="32"/>
    <n v="54"/>
    <n v="71"/>
    <n v="105"/>
    <n v="671"/>
    <n v="0"/>
    <x v="5"/>
    <s v="willima07"/>
  </r>
  <r>
    <n v="170"/>
    <x v="169"/>
    <n v="24"/>
    <x v="27"/>
    <x v="1"/>
    <n v="64"/>
    <n v="45"/>
    <n v="1739"/>
    <n v="266"/>
    <n v="534"/>
    <n v="0.498"/>
    <n v="101"/>
    <n v="253"/>
    <n v="0.39900000000000002"/>
    <n v="165"/>
    <n v="281"/>
    <n v="0.58699999999999997"/>
    <n v="0.59299999999999997"/>
    <n v="34"/>
    <n v="48"/>
    <n v="0.70799999999999996"/>
    <n v="61"/>
    <n v="181"/>
    <n v="242"/>
    <n v="98"/>
    <n v="58"/>
    <n v="30"/>
    <n v="54"/>
    <n v="125"/>
    <n v="667"/>
    <n v="0"/>
    <x v="5"/>
    <s v="agbajoc01"/>
  </r>
  <r>
    <n v="171"/>
    <x v="170"/>
    <n v="25"/>
    <x v="13"/>
    <x v="1"/>
    <n v="80"/>
    <n v="28"/>
    <n v="1948"/>
    <n v="227"/>
    <n v="464"/>
    <n v="0.48899999999999999"/>
    <n v="139"/>
    <n v="321"/>
    <n v="0.433"/>
    <n v="88"/>
    <n v="143"/>
    <n v="0.61499999999999999"/>
    <n v="0.63900000000000001"/>
    <n v="73"/>
    <n v="86"/>
    <n v="0.84899999999999998"/>
    <n v="60"/>
    <n v="152"/>
    <n v="212"/>
    <n v="120"/>
    <n v="121"/>
    <n v="63"/>
    <n v="71"/>
    <n v="176"/>
    <n v="666"/>
    <n v="0"/>
    <x v="5"/>
    <s v="elliske01"/>
  </r>
  <r>
    <n v="172"/>
    <x v="171"/>
    <n v="34"/>
    <x v="24"/>
    <x v="3"/>
    <n v="41"/>
    <n v="41"/>
    <n v="1334"/>
    <n v="245"/>
    <n v="570"/>
    <n v="0.43"/>
    <n v="96"/>
    <n v="268"/>
    <n v="0.35799999999999998"/>
    <n v="149"/>
    <n v="302"/>
    <n v="0.49299999999999999"/>
    <n v="0.51400000000000001"/>
    <n v="79"/>
    <n v="97"/>
    <n v="0.81399999999999995"/>
    <n v="24"/>
    <n v="195"/>
    <n v="219"/>
    <n v="178"/>
    <n v="75"/>
    <n v="20"/>
    <n v="106"/>
    <n v="101"/>
    <n v="665"/>
    <n v="0"/>
    <x v="5"/>
    <s v="georgpa01"/>
  </r>
  <r>
    <n v="173"/>
    <x v="172"/>
    <n v="20"/>
    <x v="28"/>
    <x v="2"/>
    <n v="73"/>
    <n v="67"/>
    <n v="1956"/>
    <n v="269"/>
    <n v="492"/>
    <n v="0.54700000000000004"/>
    <n v="0"/>
    <n v="1"/>
    <n v="0"/>
    <n v="269"/>
    <n v="491"/>
    <n v="0.54800000000000004"/>
    <n v="0.54700000000000004"/>
    <n v="127"/>
    <n v="204"/>
    <n v="0.623"/>
    <n v="255"/>
    <n v="346"/>
    <n v="601"/>
    <n v="99"/>
    <n v="37"/>
    <n v="98"/>
    <n v="82"/>
    <n v="145"/>
    <n v="665"/>
    <n v="0"/>
    <x v="5"/>
    <s v="missiyv01"/>
  </r>
  <r>
    <n v="174"/>
    <x v="173"/>
    <n v="30"/>
    <x v="3"/>
    <x v="4"/>
    <n v="80"/>
    <n v="73"/>
    <n v="2166"/>
    <n v="235"/>
    <n v="514"/>
    <n v="0.45700000000000002"/>
    <n v="147"/>
    <n v="335"/>
    <n v="0.439"/>
    <n v="88"/>
    <n v="179"/>
    <n v="0.49199999999999999"/>
    <n v="0.6"/>
    <n v="39"/>
    <n v="48"/>
    <n v="0.81299999999999994"/>
    <n v="34"/>
    <n v="253"/>
    <n v="287"/>
    <n v="155"/>
    <n v="76"/>
    <n v="15"/>
    <n v="82"/>
    <n v="165"/>
    <n v="656"/>
    <n v="0"/>
    <x v="5"/>
    <s v="princta02"/>
  </r>
  <r>
    <n v="175"/>
    <x v="174"/>
    <n v="25"/>
    <x v="19"/>
    <x v="1"/>
    <n v="65"/>
    <n v="65"/>
    <n v="1881"/>
    <n v="247"/>
    <n v="539"/>
    <n v="0.45800000000000002"/>
    <n v="51"/>
    <n v="175"/>
    <n v="0.29099999999999998"/>
    <n v="196"/>
    <n v="364"/>
    <n v="0.53800000000000003"/>
    <n v="0.50600000000000001"/>
    <n v="108"/>
    <n v="136"/>
    <n v="0.79400000000000004"/>
    <n v="34"/>
    <n v="182"/>
    <n v="216"/>
    <n v="326"/>
    <n v="79"/>
    <n v="11"/>
    <n v="112"/>
    <n v="149"/>
    <n v="653"/>
    <n v="0"/>
    <x v="5"/>
    <s v="nembhan01"/>
  </r>
  <r>
    <n v="176"/>
    <x v="175"/>
    <n v="23"/>
    <x v="29"/>
    <x v="2"/>
    <n v="58"/>
    <n v="58"/>
    <n v="1740"/>
    <n v="278"/>
    <n v="419"/>
    <n v="0.66300000000000003"/>
    <n v="6"/>
    <n v="34"/>
    <n v="0.17599999999999999"/>
    <n v="272"/>
    <n v="385"/>
    <n v="0.70599999999999996"/>
    <n v="0.67100000000000004"/>
    <n v="79"/>
    <n v="152"/>
    <n v="0.52"/>
    <n v="266"/>
    <n v="441"/>
    <n v="707"/>
    <n v="97"/>
    <n v="36"/>
    <n v="138"/>
    <n v="86"/>
    <n v="130"/>
    <n v="641"/>
    <n v="0"/>
    <x v="5"/>
    <s v="kesslwa01"/>
  </r>
  <r>
    <n v="177"/>
    <x v="176"/>
    <n v="26"/>
    <x v="0"/>
    <x v="2"/>
    <n v="57"/>
    <n v="53"/>
    <n v="1590"/>
    <n v="279"/>
    <n v="480"/>
    <n v="0.58099999999999996"/>
    <n v="0"/>
    <n v="19"/>
    <n v="0"/>
    <n v="279"/>
    <n v="461"/>
    <n v="0.60499999999999998"/>
    <n v="0.58099999999999996"/>
    <n v="79"/>
    <n v="117"/>
    <n v="0.67500000000000004"/>
    <n v="163"/>
    <n v="448"/>
    <n v="611"/>
    <n v="219"/>
    <n v="47"/>
    <n v="62"/>
    <n v="96"/>
    <n v="171"/>
    <n v="637"/>
    <n v="0"/>
    <x v="5"/>
    <s v="harteis01"/>
  </r>
  <r>
    <n v="178"/>
    <x v="177"/>
    <n v="23"/>
    <x v="30"/>
    <x v="4"/>
    <n v="63"/>
    <n v="45"/>
    <n v="1541"/>
    <n v="214"/>
    <n v="520"/>
    <n v="0.41199999999999998"/>
    <n v="103"/>
    <n v="302"/>
    <n v="0.34100000000000003"/>
    <n v="111"/>
    <n v="218"/>
    <n v="0.50900000000000001"/>
    <n v="0.51100000000000001"/>
    <n v="101"/>
    <n v="123"/>
    <n v="0.82099999999999995"/>
    <n v="61"/>
    <n v="226"/>
    <n v="287"/>
    <n v="84"/>
    <n v="62"/>
    <n v="28"/>
    <n v="67"/>
    <n v="149"/>
    <n v="632"/>
    <n v="0"/>
    <x v="5"/>
    <s v="willizi02"/>
  </r>
  <r>
    <n v="179"/>
    <x v="178"/>
    <n v="24"/>
    <x v="21"/>
    <x v="0"/>
    <n v="67"/>
    <n v="22"/>
    <n v="1234"/>
    <n v="230"/>
    <n v="543"/>
    <n v="0.42399999999999999"/>
    <n v="77"/>
    <n v="218"/>
    <n v="0.35299999999999998"/>
    <n v="153"/>
    <n v="325"/>
    <n v="0.47099999999999997"/>
    <n v="0.49399999999999999"/>
    <n v="93"/>
    <n v="113"/>
    <n v="0.82299999999999995"/>
    <n v="46"/>
    <n v="158"/>
    <n v="204"/>
    <n v="191"/>
    <n v="45"/>
    <n v="32"/>
    <n v="103"/>
    <n v="151"/>
    <n v="630"/>
    <n v="0"/>
    <x v="5"/>
    <s v="anthoco01"/>
  </r>
  <r>
    <n v="180"/>
    <x v="179"/>
    <n v="25"/>
    <x v="21"/>
    <x v="2"/>
    <n v="68"/>
    <n v="51"/>
    <n v="1758"/>
    <n v="226"/>
    <n v="491"/>
    <n v="0.46"/>
    <n v="37"/>
    <n v="158"/>
    <n v="0.23400000000000001"/>
    <n v="189"/>
    <n v="333"/>
    <n v="0.56799999999999995"/>
    <n v="0.498"/>
    <n v="129"/>
    <n v="175"/>
    <n v="0.73699999999999999"/>
    <n v="151"/>
    <n v="341"/>
    <n v="492"/>
    <n v="134"/>
    <n v="52"/>
    <n v="41"/>
    <n v="77"/>
    <n v="199"/>
    <n v="618"/>
    <n v="0"/>
    <x v="5"/>
    <s v="cartewe01"/>
  </r>
  <r>
    <n v="181"/>
    <x v="180"/>
    <n v="21"/>
    <x v="20"/>
    <x v="3"/>
    <n v="54"/>
    <n v="23"/>
    <n v="1364"/>
    <n v="251"/>
    <n v="469"/>
    <n v="0.53500000000000003"/>
    <n v="28"/>
    <n v="91"/>
    <n v="0.308"/>
    <n v="223"/>
    <n v="378"/>
    <n v="0.59"/>
    <n v="0.56499999999999995"/>
    <n v="87"/>
    <n v="125"/>
    <n v="0.69599999999999995"/>
    <n v="127"/>
    <n v="225"/>
    <n v="352"/>
    <n v="128"/>
    <n v="45"/>
    <n v="27"/>
    <n v="84"/>
    <n v="131"/>
    <n v="617"/>
    <n v="0"/>
    <x v="5"/>
    <s v="sochaje01"/>
  </r>
  <r>
    <n v="182"/>
    <x v="181"/>
    <n v="20"/>
    <x v="29"/>
    <x v="0"/>
    <n v="71"/>
    <n v="46"/>
    <n v="1839"/>
    <n v="234"/>
    <n v="555"/>
    <n v="0.42199999999999999"/>
    <n v="42"/>
    <n v="169"/>
    <n v="0.249"/>
    <n v="192"/>
    <n v="386"/>
    <n v="0.497"/>
    <n v="0.45900000000000002"/>
    <n v="105"/>
    <n v="154"/>
    <n v="0.68200000000000005"/>
    <n v="32"/>
    <n v="203"/>
    <n v="235"/>
    <n v="446"/>
    <n v="66"/>
    <n v="16"/>
    <n v="208"/>
    <n v="149"/>
    <n v="615"/>
    <n v="0"/>
    <x v="5"/>
    <s v="colliis01"/>
  </r>
  <r>
    <n v="183"/>
    <x v="182"/>
    <n v="34"/>
    <x v="15"/>
    <x v="3"/>
    <n v="68"/>
    <n v="66"/>
    <n v="1983"/>
    <n v="216"/>
    <n v="509"/>
    <n v="0.42399999999999999"/>
    <n v="80"/>
    <n v="246"/>
    <n v="0.32500000000000001"/>
    <n v="136"/>
    <n v="263"/>
    <n v="0.51700000000000002"/>
    <n v="0.503"/>
    <n v="101"/>
    <n v="147"/>
    <n v="0.68700000000000006"/>
    <n v="74"/>
    <n v="340"/>
    <n v="414"/>
    <n v="383"/>
    <n v="99"/>
    <n v="70"/>
    <n v="174"/>
    <n v="219"/>
    <n v="613"/>
    <n v="1"/>
    <x v="41"/>
    <s v="greendr01"/>
  </r>
  <r>
    <n v="184"/>
    <x v="183"/>
    <n v="24"/>
    <x v="10"/>
    <x v="0"/>
    <n v="64"/>
    <n v="10"/>
    <n v="1593"/>
    <n v="222"/>
    <n v="547"/>
    <n v="0.40600000000000003"/>
    <n v="115"/>
    <n v="312"/>
    <n v="0.36899999999999999"/>
    <n v="107"/>
    <n v="235"/>
    <n v="0.45500000000000002"/>
    <n v="0.51100000000000001"/>
    <n v="52"/>
    <n v="64"/>
    <n v="0.81299999999999994"/>
    <n v="47"/>
    <n v="114"/>
    <n v="161"/>
    <n v="187"/>
    <n v="67"/>
    <n v="17"/>
    <n v="41"/>
    <n v="108"/>
    <n v="611"/>
    <n v="0"/>
    <x v="5"/>
    <s v="mcbrimi01"/>
  </r>
  <r>
    <n v="185"/>
    <x v="184"/>
    <n v="22"/>
    <x v="18"/>
    <x v="2"/>
    <n v="66"/>
    <n v="55"/>
    <n v="1416"/>
    <n v="251"/>
    <n v="433"/>
    <n v="0.57999999999999996"/>
    <n v="18"/>
    <n v="52"/>
    <n v="0.34599999999999997"/>
    <n v="233"/>
    <n v="381"/>
    <n v="0.61199999999999999"/>
    <n v="0.6"/>
    <n v="90"/>
    <n v="127"/>
    <n v="0.70899999999999996"/>
    <n v="232"/>
    <n v="316"/>
    <n v="548"/>
    <n v="65"/>
    <n v="36"/>
    <n v="85"/>
    <n v="88"/>
    <n v="182"/>
    <n v="610"/>
    <n v="0"/>
    <x v="42"/>
    <s v="edeyza01"/>
  </r>
  <r>
    <n v="186"/>
    <x v="185"/>
    <n v="27"/>
    <x v="4"/>
    <x v="3"/>
    <n v="71"/>
    <n v="19"/>
    <n v="1541"/>
    <n v="214"/>
    <n v="474"/>
    <n v="0.45100000000000001"/>
    <n v="166"/>
    <n v="399"/>
    <n v="0.41599999999999998"/>
    <n v="48"/>
    <n v="75"/>
    <n v="0.64"/>
    <n v="0.627"/>
    <n v="11"/>
    <n v="11"/>
    <n v="1"/>
    <n v="44"/>
    <n v="180"/>
    <n v="224"/>
    <n v="64"/>
    <n v="41"/>
    <n v="13"/>
    <n v="23"/>
    <n v="87"/>
    <n v="605"/>
    <n v="0"/>
    <x v="5"/>
    <s v="hausesa01"/>
  </r>
  <r>
    <n v="187"/>
    <x v="186"/>
    <n v="22"/>
    <x v="28"/>
    <x v="1"/>
    <n v="56"/>
    <n v="9"/>
    <n v="1321"/>
    <n v="207"/>
    <n v="556"/>
    <n v="0.372"/>
    <n v="110"/>
    <n v="332"/>
    <n v="0.33100000000000002"/>
    <n v="97"/>
    <n v="224"/>
    <n v="0.433"/>
    <n v="0.47099999999999997"/>
    <n v="80"/>
    <n v="98"/>
    <n v="0.81599999999999995"/>
    <n v="25"/>
    <n v="133"/>
    <n v="158"/>
    <n v="66"/>
    <n v="30"/>
    <n v="23"/>
    <n v="58"/>
    <n v="51"/>
    <n v="604"/>
    <n v="0"/>
    <x v="5"/>
    <s v="hawkijo01"/>
  </r>
  <r>
    <n v="188"/>
    <x v="187"/>
    <n v="32"/>
    <x v="29"/>
    <x v="1"/>
    <n v="37"/>
    <n v="9"/>
    <n v="962"/>
    <n v="201"/>
    <n v="493"/>
    <n v="0.40799999999999997"/>
    <n v="84"/>
    <n v="232"/>
    <n v="0.36199999999999999"/>
    <n v="117"/>
    <n v="261"/>
    <n v="0.44800000000000001"/>
    <n v="0.49299999999999999"/>
    <n v="114"/>
    <n v="143"/>
    <n v="0.79700000000000004"/>
    <n v="25"/>
    <n v="93"/>
    <n v="118"/>
    <n v="138"/>
    <n v="31"/>
    <n v="9"/>
    <n v="86"/>
    <n v="52"/>
    <n v="600"/>
    <n v="0"/>
    <x v="5"/>
    <s v="clarkjo01"/>
  </r>
  <r>
    <n v="189"/>
    <x v="188"/>
    <n v="23"/>
    <x v="30"/>
    <x v="1"/>
    <n v="25"/>
    <n v="23"/>
    <n v="781"/>
    <n v="199"/>
    <n v="454"/>
    <n v="0.438"/>
    <n v="68"/>
    <n v="195"/>
    <n v="0.34899999999999998"/>
    <n v="131"/>
    <n v="259"/>
    <n v="0.50600000000000001"/>
    <n v="0.51300000000000001"/>
    <n v="133"/>
    <n v="151"/>
    <n v="0.88100000000000001"/>
    <n v="15"/>
    <n v="68"/>
    <n v="83"/>
    <n v="94"/>
    <n v="15"/>
    <n v="2"/>
    <n v="62"/>
    <n v="44"/>
    <n v="599"/>
    <n v="0"/>
    <x v="5"/>
    <s v="thomaca02"/>
  </r>
  <r>
    <n v="190"/>
    <x v="189"/>
    <n v="20"/>
    <x v="7"/>
    <x v="2"/>
    <n v="64"/>
    <n v="36"/>
    <n v="1422"/>
    <n v="257"/>
    <n v="464"/>
    <n v="0.55400000000000005"/>
    <n v="35"/>
    <n v="111"/>
    <n v="0.315"/>
    <n v="222"/>
    <n v="353"/>
    <n v="0.629"/>
    <n v="0.59199999999999997"/>
    <n v="46"/>
    <n v="67"/>
    <n v="0.68700000000000006"/>
    <n v="116"/>
    <n v="357"/>
    <n v="473"/>
    <n v="60"/>
    <n v="39"/>
    <n v="71"/>
    <n v="57"/>
    <n v="111"/>
    <n v="595"/>
    <n v="0"/>
    <x v="43"/>
    <s v="wareke01"/>
  </r>
  <r>
    <n v="191"/>
    <x v="190"/>
    <n v="22"/>
    <x v="8"/>
    <x v="4"/>
    <n v="59"/>
    <n v="48"/>
    <n v="1328"/>
    <n v="246"/>
    <n v="460"/>
    <n v="0.53500000000000003"/>
    <n v="11"/>
    <n v="49"/>
    <n v="0.224"/>
    <n v="235"/>
    <n v="411"/>
    <n v="0.57199999999999995"/>
    <n v="0.54700000000000004"/>
    <n v="91"/>
    <n v="142"/>
    <n v="0.64100000000000001"/>
    <n v="111"/>
    <n v="192"/>
    <n v="303"/>
    <n v="134"/>
    <n v="98"/>
    <n v="40"/>
    <n v="80"/>
    <n v="164"/>
    <n v="594"/>
    <n v="0"/>
    <x v="5"/>
    <s v="thompau01"/>
  </r>
  <r>
    <n v="192"/>
    <x v="191"/>
    <n v="20"/>
    <x v="26"/>
    <x v="1"/>
    <n v="60"/>
    <n v="27"/>
    <n v="1369"/>
    <n v="222"/>
    <n v="568"/>
    <n v="0.39100000000000001"/>
    <n v="104"/>
    <n v="306"/>
    <n v="0.34"/>
    <n v="118"/>
    <n v="262"/>
    <n v="0.45"/>
    <n v="0.48199999999999998"/>
    <n v="43"/>
    <n v="46"/>
    <n v="0.93500000000000005"/>
    <n v="13"/>
    <n v="115"/>
    <n v="128"/>
    <n v="145"/>
    <n v="17"/>
    <n v="6"/>
    <n v="82"/>
    <n v="79"/>
    <n v="591"/>
    <n v="0"/>
    <x v="5"/>
    <s v="smithni01"/>
  </r>
  <r>
    <n v="193"/>
    <x v="192"/>
    <n v="21"/>
    <x v="23"/>
    <x v="1"/>
    <n v="68"/>
    <n v="38"/>
    <n v="1802"/>
    <n v="203"/>
    <n v="546"/>
    <n v="0.372"/>
    <n v="114"/>
    <n v="354"/>
    <n v="0.32200000000000001"/>
    <n v="89"/>
    <n v="192"/>
    <n v="0.46400000000000002"/>
    <n v="0.47599999999999998"/>
    <n v="70"/>
    <n v="93"/>
    <n v="0.753"/>
    <n v="49"/>
    <n v="236"/>
    <n v="285"/>
    <n v="169"/>
    <n v="68"/>
    <n v="50"/>
    <n v="97"/>
    <n v="201"/>
    <n v="590"/>
    <n v="0"/>
    <x v="5"/>
    <s v="georgky01"/>
  </r>
  <r>
    <n v="194"/>
    <x v="193"/>
    <n v="22"/>
    <x v="2"/>
    <x v="1"/>
    <n v="65"/>
    <n v="4"/>
    <n v="1384"/>
    <n v="210"/>
    <n v="486"/>
    <n v="0.432"/>
    <n v="94"/>
    <n v="269"/>
    <n v="0.34899999999999998"/>
    <n v="116"/>
    <n v="217"/>
    <n v="0.53500000000000003"/>
    <n v="0.52900000000000003"/>
    <n v="74"/>
    <n v="90"/>
    <n v="0.82199999999999995"/>
    <n v="17"/>
    <n v="125"/>
    <n v="142"/>
    <n v="83"/>
    <n v="39"/>
    <n v="16"/>
    <n v="57"/>
    <n v="151"/>
    <n v="588"/>
    <n v="0"/>
    <x v="5"/>
    <s v="strawju01"/>
  </r>
  <r>
    <n v="195"/>
    <x v="194"/>
    <n v="26"/>
    <x v="11"/>
    <x v="0"/>
    <n v="74"/>
    <n v="37"/>
    <n v="2027"/>
    <n v="223"/>
    <n v="476"/>
    <n v="0.46800000000000003"/>
    <n v="84"/>
    <n v="211"/>
    <n v="0.39800000000000002"/>
    <n v="139"/>
    <n v="265"/>
    <n v="0.52500000000000002"/>
    <n v="0.55700000000000005"/>
    <n v="58"/>
    <n v="84"/>
    <n v="0.69"/>
    <n v="35"/>
    <n v="132"/>
    <n v="167"/>
    <n v="363"/>
    <n v="72"/>
    <n v="16"/>
    <n v="128"/>
    <n v="185"/>
    <n v="588"/>
    <n v="0"/>
    <x v="5"/>
    <s v="mitchda01"/>
  </r>
  <r>
    <n v="195"/>
    <x v="194"/>
    <n v="26"/>
    <x v="27"/>
    <x v="0"/>
    <n v="44"/>
    <n v="22"/>
    <n v="1080"/>
    <n v="106"/>
    <n v="244"/>
    <n v="0.434"/>
    <n v="42"/>
    <n v="117"/>
    <n v="0.35899999999999999"/>
    <n v="64"/>
    <n v="127"/>
    <n v="0.504"/>
    <n v="0.52"/>
    <n v="25"/>
    <n v="37"/>
    <n v="0.67600000000000005"/>
    <n v="16"/>
    <n v="69"/>
    <n v="85"/>
    <n v="203"/>
    <n v="31"/>
    <n v="8"/>
    <n v="78"/>
    <n v="116"/>
    <n v="279"/>
    <n v="0"/>
    <x v="5"/>
    <s v="mitchda01"/>
  </r>
  <r>
    <n v="195"/>
    <x v="194"/>
    <n v="26"/>
    <x v="7"/>
    <x v="0"/>
    <n v="30"/>
    <n v="15"/>
    <n v="947"/>
    <n v="117"/>
    <n v="232"/>
    <n v="0.504"/>
    <n v="42"/>
    <n v="94"/>
    <n v="0.44700000000000001"/>
    <n v="75"/>
    <n v="138"/>
    <n v="0.54300000000000004"/>
    <n v="0.59499999999999997"/>
    <n v="33"/>
    <n v="47"/>
    <n v="0.70199999999999996"/>
    <n v="19"/>
    <n v="63"/>
    <n v="82"/>
    <n v="160"/>
    <n v="41"/>
    <n v="8"/>
    <n v="50"/>
    <n v="69"/>
    <n v="309"/>
    <n v="0"/>
    <x v="5"/>
    <s v="mitchda01"/>
  </r>
  <r>
    <n v="196"/>
    <x v="195"/>
    <n v="32"/>
    <x v="11"/>
    <x v="1"/>
    <n v="54"/>
    <n v="4"/>
    <n v="1348"/>
    <n v="210"/>
    <n v="492"/>
    <n v="0.42699999999999999"/>
    <n v="105"/>
    <n v="289"/>
    <n v="0.36299999999999999"/>
    <n v="105"/>
    <n v="203"/>
    <n v="0.51700000000000002"/>
    <n v="0.53400000000000003"/>
    <n v="58"/>
    <n v="66"/>
    <n v="0.879"/>
    <n v="24"/>
    <n v="135"/>
    <n v="159"/>
    <n v="146"/>
    <n v="41"/>
    <n v="11"/>
    <n v="74"/>
    <n v="127"/>
    <n v="583"/>
    <n v="0"/>
    <x v="5"/>
    <s v="bogdabo01"/>
  </r>
  <r>
    <n v="196"/>
    <x v="195"/>
    <n v="32"/>
    <x v="6"/>
    <x v="1"/>
    <n v="24"/>
    <n v="0"/>
    <n v="598"/>
    <n v="83"/>
    <n v="224"/>
    <n v="0.371"/>
    <n v="44"/>
    <n v="146"/>
    <n v="0.30099999999999999"/>
    <n v="39"/>
    <n v="78"/>
    <n v="0.5"/>
    <n v="0.46899999999999997"/>
    <n v="30"/>
    <n v="34"/>
    <n v="0.88200000000000001"/>
    <n v="12"/>
    <n v="54"/>
    <n v="66"/>
    <n v="49"/>
    <n v="20"/>
    <n v="6"/>
    <n v="37"/>
    <n v="57"/>
    <n v="240"/>
    <n v="0"/>
    <x v="5"/>
    <s v="bogdabo01"/>
  </r>
  <r>
    <n v="196"/>
    <x v="195"/>
    <n v="32"/>
    <x v="9"/>
    <x v="1"/>
    <n v="30"/>
    <n v="4"/>
    <n v="750"/>
    <n v="127"/>
    <n v="268"/>
    <n v="0.47399999999999998"/>
    <n v="61"/>
    <n v="143"/>
    <n v="0.42699999999999999"/>
    <n v="66"/>
    <n v="125"/>
    <n v="0.52800000000000002"/>
    <n v="0.58799999999999997"/>
    <n v="28"/>
    <n v="32"/>
    <n v="0.875"/>
    <n v="12"/>
    <n v="81"/>
    <n v="93"/>
    <n v="97"/>
    <n v="21"/>
    <n v="5"/>
    <n v="37"/>
    <n v="70"/>
    <n v="343"/>
    <n v="0"/>
    <x v="5"/>
    <s v="bogdabo01"/>
  </r>
  <r>
    <n v="197"/>
    <x v="196"/>
    <n v="37"/>
    <x v="1"/>
    <x v="0"/>
    <n v="71"/>
    <n v="64"/>
    <n v="1756"/>
    <n v="187"/>
    <n v="468"/>
    <n v="0.4"/>
    <n v="127"/>
    <n v="310"/>
    <n v="0.41"/>
    <n v="60"/>
    <n v="158"/>
    <n v="0.38"/>
    <n v="0.53500000000000003"/>
    <n v="81"/>
    <n v="90"/>
    <n v="0.9"/>
    <n v="32"/>
    <n v="150"/>
    <n v="182"/>
    <n v="319"/>
    <n v="79"/>
    <n v="14"/>
    <n v="75"/>
    <n v="111"/>
    <n v="582"/>
    <n v="0"/>
    <x v="5"/>
    <s v="conlemi01"/>
  </r>
  <r>
    <n v="198"/>
    <x v="197"/>
    <n v="26"/>
    <x v="28"/>
    <x v="0"/>
    <n v="56"/>
    <n v="23"/>
    <n v="1366"/>
    <n v="204"/>
    <n v="521"/>
    <n v="0.39200000000000002"/>
    <n v="111"/>
    <n v="309"/>
    <n v="0.35899999999999999"/>
    <n v="93"/>
    <n v="212"/>
    <n v="0.439"/>
    <n v="0.498"/>
    <n v="60"/>
    <n v="74"/>
    <n v="0.81100000000000005"/>
    <n v="27"/>
    <n v="109"/>
    <n v="136"/>
    <n v="259"/>
    <n v="74"/>
    <n v="14"/>
    <n v="86"/>
    <n v="91"/>
    <n v="579"/>
    <n v="0"/>
    <x v="5"/>
    <s v="alvarjo01"/>
  </r>
  <r>
    <n v="199"/>
    <x v="198"/>
    <n v="26"/>
    <x v="25"/>
    <x v="2"/>
    <n v="40"/>
    <n v="40"/>
    <n v="1206"/>
    <n v="265"/>
    <n v="468"/>
    <n v="0.56599999999999995"/>
    <n v="6"/>
    <n v="32"/>
    <n v="0.188"/>
    <n v="259"/>
    <n v="436"/>
    <n v="0.59399999999999997"/>
    <n v="0.57299999999999995"/>
    <n v="40"/>
    <n v="60"/>
    <n v="0.66700000000000004"/>
    <n v="124"/>
    <n v="282"/>
    <n v="406"/>
    <n v="64"/>
    <n v="31"/>
    <n v="39"/>
    <n v="69"/>
    <n v="88"/>
    <n v="576"/>
    <n v="0"/>
    <x v="5"/>
    <s v="aytonde01"/>
  </r>
  <r>
    <n v="200"/>
    <x v="199"/>
    <n v="28"/>
    <x v="18"/>
    <x v="1"/>
    <n v="65"/>
    <n v="11"/>
    <n v="1472"/>
    <n v="206"/>
    <n v="431"/>
    <n v="0.47799999999999998"/>
    <n v="113"/>
    <n v="261"/>
    <n v="0.433"/>
    <n v="93"/>
    <n v="170"/>
    <n v="0.54700000000000004"/>
    <n v="0.60899999999999999"/>
    <n v="51"/>
    <n v="57"/>
    <n v="0.89500000000000002"/>
    <n v="37"/>
    <n v="146"/>
    <n v="183"/>
    <n v="215"/>
    <n v="50"/>
    <n v="5"/>
    <n v="72"/>
    <n v="59"/>
    <n v="576"/>
    <n v="0"/>
    <x v="5"/>
    <s v="kennalu01"/>
  </r>
  <r>
    <n v="201"/>
    <x v="200"/>
    <n v="23"/>
    <x v="29"/>
    <x v="1"/>
    <n v="64"/>
    <n v="18"/>
    <n v="1270"/>
    <n v="204"/>
    <n v="475"/>
    <n v="0.42899999999999999"/>
    <n v="118"/>
    <n v="314"/>
    <n v="0.376"/>
    <n v="86"/>
    <n v="161"/>
    <n v="0.53400000000000003"/>
    <n v="0.55400000000000005"/>
    <n v="45"/>
    <n v="53"/>
    <n v="0.84899999999999998"/>
    <n v="42"/>
    <n v="142"/>
    <n v="184"/>
    <n v="68"/>
    <n v="39"/>
    <n v="8"/>
    <n v="36"/>
    <n v="126"/>
    <n v="571"/>
    <n v="0"/>
    <x v="5"/>
    <s v="juzanjo01"/>
  </r>
  <r>
    <n v="202"/>
    <x v="201"/>
    <n v="23"/>
    <x v="7"/>
    <x v="4"/>
    <n v="66"/>
    <n v="17"/>
    <n v="1368"/>
    <n v="213"/>
    <n v="462"/>
    <n v="0.46100000000000002"/>
    <n v="37"/>
    <n v="119"/>
    <n v="0.311"/>
    <n v="176"/>
    <n v="343"/>
    <n v="0.51300000000000001"/>
    <n v="0.501"/>
    <n v="107"/>
    <n v="142"/>
    <n v="0.754"/>
    <n v="84"/>
    <n v="206"/>
    <n v="290"/>
    <n v="166"/>
    <n v="61"/>
    <n v="14"/>
    <n v="98"/>
    <n v="81"/>
    <n v="570"/>
    <n v="1"/>
    <x v="5"/>
    <s v="jaqueja01"/>
  </r>
  <r>
    <n v="203"/>
    <x v="202"/>
    <n v="22"/>
    <x v="26"/>
    <x v="4"/>
    <n v="27"/>
    <n v="27"/>
    <n v="924"/>
    <n v="198"/>
    <n v="491"/>
    <n v="0.40300000000000002"/>
    <n v="104"/>
    <n v="293"/>
    <n v="0.35499999999999998"/>
    <n v="94"/>
    <n v="198"/>
    <n v="0.47499999999999998"/>
    <n v="0.50900000000000001"/>
    <n v="68"/>
    <n v="79"/>
    <n v="0.86099999999999999"/>
    <n v="25"/>
    <n v="106"/>
    <n v="131"/>
    <n v="98"/>
    <n v="29"/>
    <n v="20"/>
    <n v="76"/>
    <n v="74"/>
    <n v="568"/>
    <n v="0"/>
    <x v="5"/>
    <s v="millebr02"/>
  </r>
  <r>
    <n v="204"/>
    <x v="203"/>
    <n v="21"/>
    <x v="0"/>
    <x v="1"/>
    <n v="68"/>
    <n v="43"/>
    <n v="1876"/>
    <n v="232"/>
    <n v="489"/>
    <n v="0.47399999999999998"/>
    <n v="74"/>
    <n v="208"/>
    <n v="0.35599999999999998"/>
    <n v="158"/>
    <n v="281"/>
    <n v="0.56200000000000006"/>
    <n v="0.55000000000000004"/>
    <n v="30"/>
    <n v="37"/>
    <n v="0.81100000000000005"/>
    <n v="71"/>
    <n v="158"/>
    <n v="229"/>
    <n v="173"/>
    <n v="120"/>
    <n v="35"/>
    <n v="59"/>
    <n v="145"/>
    <n v="568"/>
    <n v="0"/>
    <x v="5"/>
    <s v="wallaca01"/>
  </r>
  <r>
    <n v="205"/>
    <x v="204"/>
    <n v="23"/>
    <x v="21"/>
    <x v="0"/>
    <n v="35"/>
    <n v="35"/>
    <n v="1002"/>
    <n v="197"/>
    <n v="481"/>
    <n v="0.41"/>
    <n v="76"/>
    <n v="242"/>
    <n v="0.314"/>
    <n v="121"/>
    <n v="239"/>
    <n v="0.50600000000000001"/>
    <n v="0.48899999999999999"/>
    <n v="97"/>
    <n v="110"/>
    <n v="0.88200000000000001"/>
    <n v="23"/>
    <n v="118"/>
    <n v="141"/>
    <n v="129"/>
    <n v="51"/>
    <n v="33"/>
    <n v="102"/>
    <n v="98"/>
    <n v="567"/>
    <n v="0"/>
    <x v="5"/>
    <s v="suggsja01"/>
  </r>
  <r>
    <n v="206"/>
    <x v="205"/>
    <n v="25"/>
    <x v="12"/>
    <x v="1"/>
    <n v="46"/>
    <n v="26"/>
    <n v="1394"/>
    <n v="221"/>
    <n v="449"/>
    <n v="0.49199999999999999"/>
    <n v="62"/>
    <n v="189"/>
    <n v="0.32800000000000001"/>
    <n v="159"/>
    <n v="260"/>
    <n v="0.61199999999999999"/>
    <n v="0.56100000000000005"/>
    <n v="62"/>
    <n v="79"/>
    <n v="0.78500000000000003"/>
    <n v="26"/>
    <n v="135"/>
    <n v="161"/>
    <n v="208"/>
    <n v="43"/>
    <n v="18"/>
    <n v="69"/>
    <n v="105"/>
    <n v="566"/>
    <n v="1"/>
    <x v="5"/>
    <s v="dosunay01"/>
  </r>
  <r>
    <n v="207"/>
    <x v="206"/>
    <n v="23"/>
    <x v="12"/>
    <x v="3"/>
    <n v="63"/>
    <n v="36"/>
    <n v="1576"/>
    <n v="205"/>
    <n v="516"/>
    <n v="0.39700000000000002"/>
    <n v="96"/>
    <n v="272"/>
    <n v="0.35299999999999998"/>
    <n v="109"/>
    <n v="244"/>
    <n v="0.44700000000000001"/>
    <n v="0.49"/>
    <n v="60"/>
    <n v="83"/>
    <n v="0.72299999999999998"/>
    <n v="43"/>
    <n v="194"/>
    <n v="237"/>
    <n v="124"/>
    <n v="48"/>
    <n v="32"/>
    <n v="86"/>
    <n v="88"/>
    <n v="566"/>
    <n v="0"/>
    <x v="5"/>
    <s v="willipa01"/>
  </r>
  <r>
    <n v="208"/>
    <x v="207"/>
    <n v="25"/>
    <x v="27"/>
    <x v="0"/>
    <n v="33"/>
    <n v="33"/>
    <n v="918"/>
    <n v="184"/>
    <n v="438"/>
    <n v="0.42"/>
    <n v="85"/>
    <n v="225"/>
    <n v="0.378"/>
    <n v="99"/>
    <n v="213"/>
    <n v="0.46500000000000002"/>
    <n v="0.51700000000000002"/>
    <n v="111"/>
    <n v="128"/>
    <n v="0.86699999999999999"/>
    <n v="16"/>
    <n v="101"/>
    <n v="117"/>
    <n v="191"/>
    <n v="23"/>
    <n v="4"/>
    <n v="58"/>
    <n v="61"/>
    <n v="564"/>
    <n v="0"/>
    <x v="5"/>
    <s v="quickim01"/>
  </r>
  <r>
    <n v="209"/>
    <x v="208"/>
    <n v="25"/>
    <x v="25"/>
    <x v="0"/>
    <n v="67"/>
    <n v="7"/>
    <n v="1120"/>
    <n v="198"/>
    <n v="507"/>
    <n v="0.39100000000000001"/>
    <n v="72"/>
    <n v="222"/>
    <n v="0.32400000000000001"/>
    <n v="126"/>
    <n v="285"/>
    <n v="0.442"/>
    <n v="0.46200000000000002"/>
    <n v="91"/>
    <n v="125"/>
    <n v="0.72799999999999998"/>
    <n v="30"/>
    <n v="105"/>
    <n v="135"/>
    <n v="160"/>
    <n v="43"/>
    <n v="34"/>
    <n v="86"/>
    <n v="58"/>
    <n v="559"/>
    <n v="0"/>
    <x v="5"/>
    <s v="bantoda01"/>
  </r>
  <r>
    <n v="210"/>
    <x v="209"/>
    <n v="22"/>
    <x v="2"/>
    <x v="4"/>
    <n v="68"/>
    <n v="18"/>
    <n v="1656"/>
    <n v="204"/>
    <n v="428"/>
    <n v="0.47699999999999998"/>
    <n v="48"/>
    <n v="136"/>
    <n v="0.35299999999999998"/>
    <n v="156"/>
    <n v="292"/>
    <n v="0.53400000000000003"/>
    <n v="0.53300000000000003"/>
    <n v="95"/>
    <n v="137"/>
    <n v="0.69299999999999995"/>
    <n v="47"/>
    <n v="186"/>
    <n v="233"/>
    <n v="94"/>
    <n v="48"/>
    <n v="93"/>
    <n v="56"/>
    <n v="123"/>
    <n v="551"/>
    <n v="0"/>
    <x v="5"/>
    <s v="watsope01"/>
  </r>
  <r>
    <n v="211"/>
    <x v="210"/>
    <n v="31"/>
    <x v="11"/>
    <x v="3"/>
    <n v="63"/>
    <n v="40"/>
    <n v="1818"/>
    <n v="195"/>
    <n v="435"/>
    <n v="0.44800000000000001"/>
    <n v="129"/>
    <n v="314"/>
    <n v="0.41099999999999998"/>
    <n v="66"/>
    <n v="121"/>
    <n v="0.54500000000000004"/>
    <n v="0.59699999999999998"/>
    <n v="30"/>
    <n v="45"/>
    <n v="0.66700000000000004"/>
    <n v="80"/>
    <n v="167"/>
    <n v="247"/>
    <n v="90"/>
    <n v="58"/>
    <n v="23"/>
    <n v="56"/>
    <n v="136"/>
    <n v="549"/>
    <n v="0"/>
    <x v="5"/>
    <s v="finnedo01"/>
  </r>
  <r>
    <n v="211"/>
    <x v="210"/>
    <n v="31"/>
    <x v="30"/>
    <x v="3"/>
    <n v="20"/>
    <n v="20"/>
    <n v="579"/>
    <n v="73"/>
    <n v="159"/>
    <n v="0.45900000000000002"/>
    <n v="47"/>
    <n v="108"/>
    <n v="0.435"/>
    <n v="26"/>
    <n v="51"/>
    <n v="0.51"/>
    <n v="0.60699999999999998"/>
    <n v="15"/>
    <n v="24"/>
    <n v="0.625"/>
    <n v="31"/>
    <n v="60"/>
    <n v="91"/>
    <n v="31"/>
    <n v="18"/>
    <n v="12"/>
    <n v="18"/>
    <n v="54"/>
    <n v="208"/>
    <n v="0"/>
    <x v="5"/>
    <s v="finnedo01"/>
  </r>
  <r>
    <n v="211"/>
    <x v="210"/>
    <n v="31"/>
    <x v="16"/>
    <x v="3"/>
    <n v="43"/>
    <n v="20"/>
    <n v="1239"/>
    <n v="122"/>
    <n v="276"/>
    <n v="0.442"/>
    <n v="82"/>
    <n v="206"/>
    <n v="0.39800000000000002"/>
    <n v="40"/>
    <n v="70"/>
    <n v="0.57099999999999995"/>
    <n v="0.59099999999999997"/>
    <n v="15"/>
    <n v="21"/>
    <n v="0.71399999999999997"/>
    <n v="49"/>
    <n v="107"/>
    <n v="156"/>
    <n v="59"/>
    <n v="40"/>
    <n v="11"/>
    <n v="38"/>
    <n v="82"/>
    <n v="341"/>
    <n v="0"/>
    <x v="5"/>
    <s v="finnedo01"/>
  </r>
  <r>
    <n v="212"/>
    <x v="211"/>
    <n v="23"/>
    <x v="23"/>
    <x v="4"/>
    <n v="62"/>
    <n v="31"/>
    <n v="1340"/>
    <n v="210"/>
    <n v="411"/>
    <n v="0.51100000000000001"/>
    <n v="74"/>
    <n v="193"/>
    <n v="0.38300000000000001"/>
    <n v="136"/>
    <n v="218"/>
    <n v="0.624"/>
    <n v="0.60099999999999998"/>
    <n v="50"/>
    <n v="73"/>
    <n v="0.68500000000000005"/>
    <n v="112"/>
    <n v="239"/>
    <n v="351"/>
    <n v="60"/>
    <n v="65"/>
    <n v="39"/>
    <n v="54"/>
    <n v="110"/>
    <n v="544"/>
    <n v="0"/>
    <x v="5"/>
    <s v="champju01"/>
  </r>
  <r>
    <n v="213"/>
    <x v="212"/>
    <n v="28"/>
    <x v="28"/>
    <x v="0"/>
    <n v="31"/>
    <n v="31"/>
    <n v="1012"/>
    <n v="194"/>
    <n v="494"/>
    <n v="0.39300000000000002"/>
    <n v="52"/>
    <n v="174"/>
    <n v="0.29899999999999999"/>
    <n v="142"/>
    <n v="320"/>
    <n v="0.44400000000000001"/>
    <n v="0.44500000000000001"/>
    <n v="102"/>
    <n v="124"/>
    <n v="0.82299999999999995"/>
    <n v="17"/>
    <n v="183"/>
    <n v="200"/>
    <n v="228"/>
    <n v="63"/>
    <n v="12"/>
    <n v="106"/>
    <n v="61"/>
    <n v="542"/>
    <n v="1"/>
    <x v="5"/>
    <s v="murrade01"/>
  </r>
  <r>
    <n v="214"/>
    <x v="213"/>
    <n v="25"/>
    <x v="3"/>
    <x v="1"/>
    <n v="73"/>
    <n v="7"/>
    <n v="1659"/>
    <n v="182"/>
    <n v="424"/>
    <n v="0.42899999999999999"/>
    <n v="155"/>
    <n v="363"/>
    <n v="0.42699999999999999"/>
    <n v="27"/>
    <n v="61"/>
    <n v="0.443"/>
    <n v="0.61199999999999999"/>
    <n v="22"/>
    <n v="27"/>
    <n v="0.81499999999999995"/>
    <n v="18"/>
    <n v="156"/>
    <n v="174"/>
    <n v="108"/>
    <n v="37"/>
    <n v="7"/>
    <n v="40"/>
    <n v="157"/>
    <n v="541"/>
    <n v="0"/>
    <x v="5"/>
    <s v="greenaj01"/>
  </r>
  <r>
    <n v="215"/>
    <x v="214"/>
    <n v="25"/>
    <x v="19"/>
    <x v="4"/>
    <n v="45"/>
    <n v="37"/>
    <n v="1123"/>
    <n v="192"/>
    <n v="379"/>
    <n v="0.50700000000000001"/>
    <n v="84"/>
    <n v="195"/>
    <n v="0.43099999999999999"/>
    <n v="108"/>
    <n v="184"/>
    <n v="0.58699999999999997"/>
    <n v="0.61699999999999999"/>
    <n v="73"/>
    <n v="80"/>
    <n v="0.91300000000000003"/>
    <n v="37"/>
    <n v="141"/>
    <n v="178"/>
    <n v="54"/>
    <n v="35"/>
    <n v="17"/>
    <n v="37"/>
    <n v="114"/>
    <n v="541"/>
    <n v="0"/>
    <x v="5"/>
    <s v="nesmiaa01"/>
  </r>
  <r>
    <n v="216"/>
    <x v="215"/>
    <n v="24"/>
    <x v="11"/>
    <x v="1"/>
    <n v="60"/>
    <n v="17"/>
    <n v="1044"/>
    <n v="203"/>
    <n v="453"/>
    <n v="0.44800000000000001"/>
    <n v="60"/>
    <n v="169"/>
    <n v="0.35499999999999998"/>
    <n v="143"/>
    <n v="284"/>
    <n v="0.504"/>
    <n v="0.51400000000000001"/>
    <n v="75"/>
    <n v="91"/>
    <n v="0.82399999999999995"/>
    <n v="25"/>
    <n v="85"/>
    <n v="110"/>
    <n v="220"/>
    <n v="42"/>
    <n v="13"/>
    <n v="80"/>
    <n v="97"/>
    <n v="541"/>
    <n v="0"/>
    <x v="5"/>
    <s v="butleja02"/>
  </r>
  <r>
    <n v="216"/>
    <x v="215"/>
    <n v="24"/>
    <x v="23"/>
    <x v="0"/>
    <n v="32"/>
    <n v="0"/>
    <n v="362"/>
    <n v="85"/>
    <n v="176"/>
    <n v="0.48299999999999998"/>
    <n v="15"/>
    <n v="41"/>
    <n v="0.36599999999999999"/>
    <n v="70"/>
    <n v="135"/>
    <n v="0.51900000000000002"/>
    <n v="0.52600000000000002"/>
    <n v="35"/>
    <n v="45"/>
    <n v="0.77800000000000002"/>
    <n v="14"/>
    <n v="27"/>
    <n v="41"/>
    <n v="82"/>
    <n v="12"/>
    <n v="5"/>
    <n v="29"/>
    <n v="40"/>
    <n v="220"/>
    <n v="0"/>
    <x v="5"/>
    <s v="butleja02"/>
  </r>
  <r>
    <n v="216"/>
    <x v="215"/>
    <n v="24"/>
    <x v="24"/>
    <x v="1"/>
    <n v="28"/>
    <n v="17"/>
    <n v="682"/>
    <n v="118"/>
    <n v="277"/>
    <n v="0.42599999999999999"/>
    <n v="45"/>
    <n v="128"/>
    <n v="0.35199999999999998"/>
    <n v="73"/>
    <n v="149"/>
    <n v="0.49"/>
    <n v="0.50700000000000001"/>
    <n v="40"/>
    <n v="46"/>
    <n v="0.87"/>
    <n v="11"/>
    <n v="58"/>
    <n v="69"/>
    <n v="138"/>
    <n v="30"/>
    <n v="8"/>
    <n v="51"/>
    <n v="57"/>
    <n v="321"/>
    <n v="0"/>
    <x v="5"/>
    <s v="butleja02"/>
  </r>
  <r>
    <n v="217"/>
    <x v="216"/>
    <n v="38"/>
    <x v="4"/>
    <x v="2"/>
    <n v="60"/>
    <n v="42"/>
    <n v="1659"/>
    <n v="195"/>
    <n v="461"/>
    <n v="0.42299999999999999"/>
    <n v="114"/>
    <n v="314"/>
    <n v="0.36299999999999999"/>
    <n v="81"/>
    <n v="147"/>
    <n v="0.55100000000000005"/>
    <n v="0.54700000000000004"/>
    <n v="34"/>
    <n v="38"/>
    <n v="0.89500000000000002"/>
    <n v="79"/>
    <n v="290"/>
    <n v="369"/>
    <n v="128"/>
    <n v="36"/>
    <n v="51"/>
    <n v="46"/>
    <n v="81"/>
    <n v="538"/>
    <n v="0"/>
    <x v="5"/>
    <s v="horfoal01"/>
  </r>
  <r>
    <n v="218"/>
    <x v="217"/>
    <n v="28"/>
    <x v="18"/>
    <x v="3"/>
    <n v="64"/>
    <n v="18"/>
    <n v="1207"/>
    <n v="236"/>
    <n v="380"/>
    <n v="0.621"/>
    <n v="1"/>
    <n v="17"/>
    <n v="5.8999999999999997E-2"/>
    <n v="235"/>
    <n v="363"/>
    <n v="0.64700000000000002"/>
    <n v="0.622"/>
    <n v="61"/>
    <n v="87"/>
    <n v="0.70099999999999996"/>
    <n v="127"/>
    <n v="199"/>
    <n v="326"/>
    <n v="66"/>
    <n v="52"/>
    <n v="36"/>
    <n v="41"/>
    <n v="145"/>
    <n v="534"/>
    <n v="0"/>
    <x v="5"/>
    <s v="clarkbr01"/>
  </r>
  <r>
    <n v="219"/>
    <x v="218"/>
    <n v="23"/>
    <x v="21"/>
    <x v="4"/>
    <n v="74"/>
    <n v="38"/>
    <n v="1629"/>
    <n v="199"/>
    <n v="483"/>
    <n v="0.41199999999999998"/>
    <n v="80"/>
    <n v="239"/>
    <n v="0.33500000000000002"/>
    <n v="119"/>
    <n v="244"/>
    <n v="0.48799999999999999"/>
    <n v="0.495"/>
    <n v="55"/>
    <n v="63"/>
    <n v="0.873"/>
    <n v="73"/>
    <n v="172"/>
    <n v="245"/>
    <n v="113"/>
    <n v="33"/>
    <n v="18"/>
    <n v="56"/>
    <n v="94"/>
    <n v="533"/>
    <n v="0"/>
    <x v="5"/>
    <s v="dasiltr01"/>
  </r>
  <r>
    <n v="220"/>
    <x v="219"/>
    <n v="22"/>
    <x v="27"/>
    <x v="0"/>
    <n v="75"/>
    <n v="11"/>
    <n v="1467"/>
    <n v="204"/>
    <n v="504"/>
    <n v="0.40500000000000003"/>
    <n v="72"/>
    <n v="223"/>
    <n v="0.32300000000000001"/>
    <n v="132"/>
    <n v="281"/>
    <n v="0.47"/>
    <n v="0.47599999999999998"/>
    <n v="53"/>
    <n v="69"/>
    <n v="0.76800000000000002"/>
    <n v="30"/>
    <n v="85"/>
    <n v="115"/>
    <n v="316"/>
    <n v="58"/>
    <n v="10"/>
    <n v="117"/>
    <n v="158"/>
    <n v="533"/>
    <n v="0"/>
    <x v="5"/>
    <s v="sheadja01"/>
  </r>
  <r>
    <n v="221"/>
    <x v="220"/>
    <n v="23"/>
    <x v="24"/>
    <x v="4"/>
    <n v="73"/>
    <n v="12"/>
    <n v="1250"/>
    <n v="177"/>
    <n v="463"/>
    <n v="0.38200000000000001"/>
    <n v="55"/>
    <n v="213"/>
    <n v="0.25800000000000001"/>
    <n v="122"/>
    <n v="250"/>
    <n v="0.48799999999999999"/>
    <n v="0.442"/>
    <n v="123"/>
    <n v="153"/>
    <n v="0.80400000000000005"/>
    <n v="51"/>
    <n v="163"/>
    <n v="214"/>
    <n v="97"/>
    <n v="32"/>
    <n v="13"/>
    <n v="52"/>
    <n v="67"/>
    <n v="532"/>
    <n v="0"/>
    <x v="5"/>
    <s v="councri01"/>
  </r>
  <r>
    <n v="222"/>
    <x v="221"/>
    <n v="27"/>
    <x v="11"/>
    <x v="2"/>
    <n v="57"/>
    <n v="43"/>
    <n v="1256"/>
    <n v="205"/>
    <n v="347"/>
    <n v="0.59099999999999997"/>
    <n v="0"/>
    <n v="2"/>
    <n v="0"/>
    <n v="205"/>
    <n v="345"/>
    <n v="0.59399999999999997"/>
    <n v="0.59099999999999997"/>
    <n v="119"/>
    <n v="160"/>
    <n v="0.74399999999999999"/>
    <n v="148"/>
    <n v="318"/>
    <n v="466"/>
    <n v="49"/>
    <n v="14"/>
    <n v="55"/>
    <n v="81"/>
    <n v="141"/>
    <n v="529"/>
    <n v="0"/>
    <x v="5"/>
    <s v="richani01"/>
  </r>
  <r>
    <n v="222"/>
    <x v="221"/>
    <n v="27"/>
    <x v="26"/>
    <x v="2"/>
    <n v="21"/>
    <n v="9"/>
    <n v="440"/>
    <n v="64"/>
    <n v="114"/>
    <n v="0.56100000000000005"/>
    <n v="0"/>
    <n v="1"/>
    <n v="0"/>
    <n v="64"/>
    <n v="113"/>
    <n v="0.56599999999999995"/>
    <n v="0.56100000000000005"/>
    <n v="59"/>
    <n v="87"/>
    <n v="0.67800000000000005"/>
    <n v="51"/>
    <n v="107"/>
    <n v="158"/>
    <n v="28"/>
    <n v="7"/>
    <n v="26"/>
    <n v="33"/>
    <n v="48"/>
    <n v="187"/>
    <n v="0"/>
    <x v="5"/>
    <s v="richani01"/>
  </r>
  <r>
    <n v="222"/>
    <x v="221"/>
    <n v="27"/>
    <x v="5"/>
    <x v="2"/>
    <n v="36"/>
    <n v="34"/>
    <n v="816"/>
    <n v="141"/>
    <n v="233"/>
    <n v="0.60499999999999998"/>
    <n v="0"/>
    <n v="1"/>
    <n v="0"/>
    <n v="141"/>
    <n v="232"/>
    <n v="0.60799999999999998"/>
    <n v="0.60499999999999998"/>
    <n v="60"/>
    <n v="73"/>
    <n v="0.82199999999999995"/>
    <n v="97"/>
    <n v="211"/>
    <n v="308"/>
    <n v="21"/>
    <n v="7"/>
    <n v="29"/>
    <n v="48"/>
    <n v="93"/>
    <n v="342"/>
    <n v="0"/>
    <x v="5"/>
    <s v="richani01"/>
  </r>
  <r>
    <n v="223"/>
    <x v="222"/>
    <n v="22"/>
    <x v="8"/>
    <x v="1"/>
    <n v="30"/>
    <n v="30"/>
    <n v="898"/>
    <n v="190"/>
    <n v="413"/>
    <n v="0.46"/>
    <n v="63"/>
    <n v="154"/>
    <n v="0.40899999999999997"/>
    <n v="127"/>
    <n v="259"/>
    <n v="0.49"/>
    <n v="0.53600000000000003"/>
    <n v="85"/>
    <n v="116"/>
    <n v="0.73299999999999998"/>
    <n v="40"/>
    <n v="84"/>
    <n v="124"/>
    <n v="119"/>
    <n v="28"/>
    <n v="11"/>
    <n v="89"/>
    <n v="67"/>
    <n v="528"/>
    <n v="0"/>
    <x v="5"/>
    <s v="iveyja01"/>
  </r>
  <r>
    <n v="224"/>
    <x v="223"/>
    <n v="24"/>
    <x v="12"/>
    <x v="2"/>
    <n v="64"/>
    <n v="2"/>
    <n v="962"/>
    <n v="190"/>
    <n v="408"/>
    <n v="0.46600000000000003"/>
    <n v="72"/>
    <n v="222"/>
    <n v="0.32400000000000001"/>
    <n v="118"/>
    <n v="186"/>
    <n v="0.63400000000000001"/>
    <n v="0.55400000000000005"/>
    <n v="72"/>
    <n v="89"/>
    <n v="0.80900000000000005"/>
    <n v="89"/>
    <n v="268"/>
    <n v="357"/>
    <n v="65"/>
    <n v="17"/>
    <n v="44"/>
    <n v="37"/>
    <n v="95"/>
    <n v="524"/>
    <n v="0"/>
    <x v="5"/>
    <s v="smithja04"/>
  </r>
  <r>
    <n v="225"/>
    <x v="224"/>
    <n v="25"/>
    <x v="30"/>
    <x v="1"/>
    <n v="60"/>
    <n v="11"/>
    <n v="1315"/>
    <n v="189"/>
    <n v="465"/>
    <n v="0.40600000000000003"/>
    <n v="99"/>
    <n v="282"/>
    <n v="0.35099999999999998"/>
    <n v="90"/>
    <n v="183"/>
    <n v="0.49199999999999999"/>
    <n v="0.51300000000000001"/>
    <n v="46"/>
    <n v="58"/>
    <n v="0.79300000000000004"/>
    <n v="58"/>
    <n v="161"/>
    <n v="219"/>
    <n v="122"/>
    <n v="34"/>
    <n v="9"/>
    <n v="74"/>
    <n v="77"/>
    <n v="523"/>
    <n v="0"/>
    <x v="5"/>
    <s v="martity01"/>
  </r>
  <r>
    <n v="226"/>
    <x v="225"/>
    <n v="19"/>
    <x v="8"/>
    <x v="4"/>
    <n v="81"/>
    <n v="2"/>
    <n v="1266"/>
    <n v="197"/>
    <n v="416"/>
    <n v="0.47399999999999998"/>
    <n v="36"/>
    <n v="151"/>
    <n v="0.23799999999999999"/>
    <n v="161"/>
    <n v="265"/>
    <n v="0.60799999999999998"/>
    <n v="0.51700000000000002"/>
    <n v="92"/>
    <n v="122"/>
    <n v="0.754"/>
    <n v="40"/>
    <n v="178"/>
    <n v="218"/>
    <n v="82"/>
    <n v="49"/>
    <n v="17"/>
    <n v="72"/>
    <n v="141"/>
    <n v="522"/>
    <n v="0"/>
    <x v="5"/>
    <s v="hollaro01"/>
  </r>
  <r>
    <n v="227"/>
    <x v="226"/>
    <n v="28"/>
    <x v="11"/>
    <x v="1"/>
    <n v="67"/>
    <n v="13"/>
    <n v="1414"/>
    <n v="205"/>
    <n v="413"/>
    <n v="0.496"/>
    <n v="60"/>
    <n v="163"/>
    <n v="0.36799999999999999"/>
    <n v="145"/>
    <n v="250"/>
    <n v="0.57999999999999996"/>
    <n v="0.56899999999999995"/>
    <n v="47"/>
    <n v="68"/>
    <n v="0.69099999999999995"/>
    <n v="68"/>
    <n v="131"/>
    <n v="199"/>
    <n v="121"/>
    <n v="47"/>
    <n v="15"/>
    <n v="47"/>
    <n v="128"/>
    <n v="517"/>
    <n v="0"/>
    <x v="5"/>
    <s v="mannte01"/>
  </r>
  <r>
    <n v="227"/>
    <x v="226"/>
    <n v="28"/>
    <x v="9"/>
    <x v="1"/>
    <n v="37"/>
    <n v="12"/>
    <n v="732"/>
    <n v="87"/>
    <n v="195"/>
    <n v="0.44600000000000001"/>
    <n v="26"/>
    <n v="75"/>
    <n v="0.34699999999999998"/>
    <n v="61"/>
    <n v="120"/>
    <n v="0.50800000000000001"/>
    <n v="0.51300000000000001"/>
    <n v="23"/>
    <n v="32"/>
    <n v="0.71899999999999997"/>
    <n v="32"/>
    <n v="75"/>
    <n v="107"/>
    <n v="59"/>
    <n v="28"/>
    <n v="11"/>
    <n v="25"/>
    <n v="68"/>
    <n v="223"/>
    <n v="0"/>
    <x v="5"/>
    <s v="mannte01"/>
  </r>
  <r>
    <n v="227"/>
    <x v="226"/>
    <n v="28"/>
    <x v="6"/>
    <x v="1"/>
    <n v="30"/>
    <n v="1"/>
    <n v="682"/>
    <n v="118"/>
    <n v="218"/>
    <n v="0.54100000000000004"/>
    <n v="34"/>
    <n v="88"/>
    <n v="0.38600000000000001"/>
    <n v="84"/>
    <n v="130"/>
    <n v="0.64600000000000002"/>
    <n v="0.61899999999999999"/>
    <n v="24"/>
    <n v="36"/>
    <n v="0.66700000000000004"/>
    <n v="36"/>
    <n v="56"/>
    <n v="92"/>
    <n v="62"/>
    <n v="19"/>
    <n v="4"/>
    <n v="22"/>
    <n v="60"/>
    <n v="294"/>
    <n v="0"/>
    <x v="5"/>
    <s v="mannte01"/>
  </r>
  <r>
    <n v="228"/>
    <x v="227"/>
    <n v="22"/>
    <x v="5"/>
    <x v="4"/>
    <n v="74"/>
    <n v="44"/>
    <n v="1410"/>
    <n v="205"/>
    <n v="477"/>
    <n v="0.43"/>
    <n v="82"/>
    <n v="264"/>
    <n v="0.311"/>
    <n v="123"/>
    <n v="213"/>
    <n v="0.57699999999999996"/>
    <n v="0.51600000000000001"/>
    <n v="19"/>
    <n v="39"/>
    <n v="0.48699999999999999"/>
    <n v="92"/>
    <n v="175"/>
    <n v="267"/>
    <n v="57"/>
    <n v="44"/>
    <n v="40"/>
    <n v="40"/>
    <n v="162"/>
    <n v="511"/>
    <n v="0"/>
    <x v="5"/>
    <s v="dunnry01"/>
  </r>
  <r>
    <n v="229"/>
    <x v="228"/>
    <n v="28"/>
    <x v="17"/>
    <x v="1"/>
    <n v="71"/>
    <n v="4"/>
    <n v="1401"/>
    <n v="172"/>
    <n v="424"/>
    <n v="0.40600000000000003"/>
    <n v="137"/>
    <n v="368"/>
    <n v="0.372"/>
    <n v="35"/>
    <n v="56"/>
    <n v="0.625"/>
    <n v="0.56699999999999995"/>
    <n v="28"/>
    <n v="29"/>
    <n v="0.96599999999999997"/>
    <n v="38"/>
    <n v="119"/>
    <n v="157"/>
    <n v="108"/>
    <n v="53"/>
    <n v="14"/>
    <n v="35"/>
    <n v="124"/>
    <n v="509"/>
    <n v="0"/>
    <x v="5"/>
    <s v="merrisa01"/>
  </r>
  <r>
    <n v="230"/>
    <x v="229"/>
    <n v="24"/>
    <x v="26"/>
    <x v="1"/>
    <n v="68"/>
    <n v="67"/>
    <n v="1887"/>
    <n v="180"/>
    <n v="421"/>
    <n v="0.42799999999999999"/>
    <n v="97"/>
    <n v="248"/>
    <n v="0.39100000000000001"/>
    <n v="83"/>
    <n v="173"/>
    <n v="0.48"/>
    <n v="0.54300000000000004"/>
    <n v="49"/>
    <n v="72"/>
    <n v="0.68100000000000005"/>
    <n v="56"/>
    <n v="116"/>
    <n v="172"/>
    <n v="108"/>
    <n v="74"/>
    <n v="15"/>
    <n v="70"/>
    <n v="165"/>
    <n v="506"/>
    <n v="0"/>
    <x v="5"/>
    <s v="greenjo02"/>
  </r>
  <r>
    <n v="231"/>
    <x v="230"/>
    <n v="25"/>
    <x v="21"/>
    <x v="2"/>
    <n v="70"/>
    <n v="42"/>
    <n v="1430"/>
    <n v="207"/>
    <n v="339"/>
    <n v="0.61099999999999999"/>
    <n v="3"/>
    <n v="28"/>
    <n v="0.107"/>
    <n v="204"/>
    <n v="311"/>
    <n v="0.65600000000000003"/>
    <n v="0.61499999999999999"/>
    <n v="85"/>
    <n v="133"/>
    <n v="0.63900000000000001"/>
    <n v="167"/>
    <n v="296"/>
    <n v="463"/>
    <n v="137"/>
    <n v="49"/>
    <n v="98"/>
    <n v="72"/>
    <n v="150"/>
    <n v="502"/>
    <n v="0"/>
    <x v="5"/>
    <s v="bitadgo01"/>
  </r>
  <r>
    <n v="232"/>
    <x v="231"/>
    <n v="32"/>
    <x v="27"/>
    <x v="3"/>
    <n v="50"/>
    <n v="0"/>
    <n v="862"/>
    <n v="182"/>
    <n v="370"/>
    <n v="0.49199999999999999"/>
    <n v="70"/>
    <n v="193"/>
    <n v="0.36299999999999999"/>
    <n v="112"/>
    <n v="177"/>
    <n v="0.63300000000000001"/>
    <n v="0.58599999999999997"/>
    <n v="68"/>
    <n v="87"/>
    <n v="0.78200000000000003"/>
    <n v="70"/>
    <n v="154"/>
    <n v="224"/>
    <n v="33"/>
    <n v="24"/>
    <n v="25"/>
    <n v="29"/>
    <n v="68"/>
    <n v="502"/>
    <n v="0"/>
    <x v="5"/>
    <s v="bouchch01"/>
  </r>
  <r>
    <n v="233"/>
    <x v="232"/>
    <n v="30"/>
    <x v="10"/>
    <x v="0"/>
    <n v="72"/>
    <n v="5"/>
    <n v="1090"/>
    <n v="179"/>
    <n v="446"/>
    <n v="0.40100000000000002"/>
    <n v="93"/>
    <n v="256"/>
    <n v="0.36299999999999999"/>
    <n v="86"/>
    <n v="190"/>
    <n v="0.45300000000000001"/>
    <n v="0.50600000000000001"/>
    <n v="49"/>
    <n v="54"/>
    <n v="0.90700000000000003"/>
    <n v="14"/>
    <n v="90"/>
    <n v="104"/>
    <n v="203"/>
    <n v="39"/>
    <n v="16"/>
    <n v="52"/>
    <n v="111"/>
    <n v="500"/>
    <n v="0"/>
    <x v="5"/>
    <s v="payneca01"/>
  </r>
  <r>
    <n v="234"/>
    <x v="233"/>
    <n v="22"/>
    <x v="22"/>
    <x v="1"/>
    <n v="57"/>
    <n v="3"/>
    <n v="907"/>
    <n v="180"/>
    <n v="414"/>
    <n v="0.435"/>
    <n v="76"/>
    <n v="197"/>
    <n v="0.38600000000000001"/>
    <n v="104"/>
    <n v="217"/>
    <n v="0.47899999999999998"/>
    <n v="0.52700000000000002"/>
    <n v="60"/>
    <n v="86"/>
    <n v="0.69799999999999995"/>
    <n v="9"/>
    <n v="80"/>
    <n v="89"/>
    <n v="81"/>
    <n v="28"/>
    <n v="5"/>
    <n v="82"/>
    <n v="90"/>
    <n v="496"/>
    <n v="0"/>
    <x v="5"/>
    <s v="hardyja02"/>
  </r>
  <r>
    <n v="235"/>
    <x v="234"/>
    <n v="21"/>
    <x v="7"/>
    <x v="3"/>
    <n v="46"/>
    <n v="10"/>
    <n v="1156"/>
    <n v="172"/>
    <n v="377"/>
    <n v="0.45600000000000002"/>
    <n v="78"/>
    <n v="210"/>
    <n v="0.371"/>
    <n v="94"/>
    <n v="167"/>
    <n v="0.56299999999999994"/>
    <n v="0.56000000000000005"/>
    <n v="72"/>
    <n v="87"/>
    <n v="0.82799999999999996"/>
    <n v="26"/>
    <n v="154"/>
    <n v="180"/>
    <n v="131"/>
    <n v="38"/>
    <n v="13"/>
    <n v="60"/>
    <n v="82"/>
    <n v="494"/>
    <n v="0"/>
    <x v="5"/>
    <s v="jovicni01"/>
  </r>
  <r>
    <n v="236"/>
    <x v="235"/>
    <n v="30"/>
    <x v="6"/>
    <x v="2"/>
    <n v="55"/>
    <n v="41"/>
    <n v="1176"/>
    <n v="218"/>
    <n v="390"/>
    <n v="0.55900000000000005"/>
    <n v="0"/>
    <n v="1"/>
    <n v="0"/>
    <n v="218"/>
    <n v="389"/>
    <n v="0.56000000000000005"/>
    <n v="0.55900000000000005"/>
    <n v="52"/>
    <n v="97"/>
    <n v="0.53600000000000003"/>
    <n v="174"/>
    <n v="295"/>
    <n v="469"/>
    <n v="62"/>
    <n v="34"/>
    <n v="53"/>
    <n v="47"/>
    <n v="106"/>
    <n v="488"/>
    <n v="0"/>
    <x v="5"/>
    <s v="capelca01"/>
  </r>
  <r>
    <n v="237"/>
    <x v="236"/>
    <n v="22"/>
    <x v="0"/>
    <x v="2"/>
    <n v="32"/>
    <n v="32"/>
    <n v="877"/>
    <n v="167"/>
    <n v="341"/>
    <n v="0.49"/>
    <n v="44"/>
    <n v="116"/>
    <n v="0.379"/>
    <n v="123"/>
    <n v="225"/>
    <n v="0.54700000000000004"/>
    <n v="0.55400000000000005"/>
    <n v="101"/>
    <n v="134"/>
    <n v="0.754"/>
    <n v="48"/>
    <n v="209"/>
    <n v="257"/>
    <n v="63"/>
    <n v="23"/>
    <n v="71"/>
    <n v="56"/>
    <n v="72"/>
    <n v="479"/>
    <n v="0"/>
    <x v="5"/>
    <s v="holmgch01"/>
  </r>
  <r>
    <n v="238"/>
    <x v="237"/>
    <n v="28"/>
    <x v="7"/>
    <x v="4"/>
    <n v="74"/>
    <n v="42"/>
    <n v="1818"/>
    <n v="179"/>
    <n v="391"/>
    <n v="0.45800000000000002"/>
    <n v="89"/>
    <n v="233"/>
    <n v="0.38200000000000001"/>
    <n v="90"/>
    <n v="158"/>
    <n v="0.56999999999999995"/>
    <n v="0.57199999999999995"/>
    <n v="31"/>
    <n v="43"/>
    <n v="0.72099999999999997"/>
    <n v="72"/>
    <n v="180"/>
    <n v="252"/>
    <n v="112"/>
    <n v="68"/>
    <n v="37"/>
    <n v="54"/>
    <n v="164"/>
    <n v="478"/>
    <n v="0"/>
    <x v="5"/>
    <s v="highsha01"/>
  </r>
  <r>
    <n v="239"/>
    <x v="238"/>
    <n v="20"/>
    <x v="14"/>
    <x v="4"/>
    <n v="51"/>
    <n v="3"/>
    <n v="827"/>
    <n v="179"/>
    <n v="403"/>
    <n v="0.44400000000000001"/>
    <n v="65"/>
    <n v="183"/>
    <n v="0.35499999999999998"/>
    <n v="114"/>
    <n v="220"/>
    <n v="0.51800000000000002"/>
    <n v="0.52500000000000002"/>
    <n v="54"/>
    <n v="72"/>
    <n v="0.75"/>
    <n v="36"/>
    <n v="115"/>
    <n v="151"/>
    <n v="49"/>
    <n v="31"/>
    <n v="13"/>
    <n v="46"/>
    <n v="44"/>
    <n v="477"/>
    <n v="0"/>
    <x v="5"/>
    <s v="whitmca01"/>
  </r>
  <r>
    <n v="240"/>
    <x v="239"/>
    <n v="30"/>
    <x v="9"/>
    <x v="0"/>
    <n v="74"/>
    <n v="58"/>
    <n v="1783"/>
    <n v="192"/>
    <n v="437"/>
    <n v="0.439"/>
    <n v="75"/>
    <n v="224"/>
    <n v="0.33500000000000002"/>
    <n v="117"/>
    <n v="213"/>
    <n v="0.54900000000000004"/>
    <n v="0.52500000000000002"/>
    <n v="15"/>
    <n v="22"/>
    <n v="0.68200000000000005"/>
    <n v="53"/>
    <n v="198"/>
    <n v="251"/>
    <n v="210"/>
    <n v="128"/>
    <n v="27"/>
    <n v="74"/>
    <n v="197"/>
    <n v="474"/>
    <n v="0"/>
    <x v="5"/>
    <s v="dunnkr01"/>
  </r>
  <r>
    <n v="241"/>
    <x v="240"/>
    <n v="28"/>
    <x v="17"/>
    <x v="4"/>
    <n v="50"/>
    <n v="37"/>
    <n v="1273"/>
    <n v="165"/>
    <n v="373"/>
    <n v="0.442"/>
    <n v="113"/>
    <n v="293"/>
    <n v="0.38600000000000001"/>
    <n v="52"/>
    <n v="80"/>
    <n v="0.65"/>
    <n v="0.59399999999999997"/>
    <n v="28"/>
    <n v="34"/>
    <n v="0.82399999999999995"/>
    <n v="53"/>
    <n v="164"/>
    <n v="217"/>
    <n v="158"/>
    <n v="26"/>
    <n v="12"/>
    <n v="54"/>
    <n v="104"/>
    <n v="471"/>
    <n v="0"/>
    <x v="5"/>
    <s v="strusma01"/>
  </r>
  <r>
    <n v="242"/>
    <x v="241"/>
    <n v="21"/>
    <x v="19"/>
    <x v="3"/>
    <n v="75"/>
    <n v="5"/>
    <n v="1187"/>
    <n v="170"/>
    <n v="360"/>
    <n v="0.47199999999999998"/>
    <n v="75"/>
    <n v="185"/>
    <n v="0.40500000000000003"/>
    <n v="95"/>
    <n v="175"/>
    <n v="0.54300000000000004"/>
    <n v="0.57599999999999996"/>
    <n v="46"/>
    <n v="69"/>
    <n v="0.66700000000000004"/>
    <n v="25"/>
    <n v="204"/>
    <n v="229"/>
    <n v="110"/>
    <n v="54"/>
    <n v="25"/>
    <n v="78"/>
    <n v="115"/>
    <n v="461"/>
    <n v="0"/>
    <x v="5"/>
    <s v="walkeja02"/>
  </r>
  <r>
    <n v="243"/>
    <x v="242"/>
    <n v="28"/>
    <x v="16"/>
    <x v="0"/>
    <n v="72"/>
    <n v="11"/>
    <n v="1527"/>
    <n v="168"/>
    <n v="420"/>
    <n v="0.4"/>
    <n v="109"/>
    <n v="309"/>
    <n v="0.35299999999999998"/>
    <n v="59"/>
    <n v="111"/>
    <n v="0.53200000000000003"/>
    <n v="0.53"/>
    <n v="15"/>
    <n v="21"/>
    <n v="0.71399999999999997"/>
    <n v="20"/>
    <n v="72"/>
    <n v="92"/>
    <n v="98"/>
    <n v="51"/>
    <n v="13"/>
    <n v="41"/>
    <n v="152"/>
    <n v="460"/>
    <n v="0"/>
    <x v="5"/>
    <s v="vincega01"/>
  </r>
  <r>
    <n v="244"/>
    <x v="243"/>
    <n v="23"/>
    <x v="11"/>
    <x v="3"/>
    <n v="66"/>
    <n v="0"/>
    <n v="1349"/>
    <n v="160"/>
    <n v="337"/>
    <n v="0.47499999999999998"/>
    <n v="60"/>
    <n v="142"/>
    <n v="0.42299999999999999"/>
    <n v="100"/>
    <n v="195"/>
    <n v="0.51300000000000001"/>
    <n v="0.56399999999999995"/>
    <n v="78"/>
    <n v="115"/>
    <n v="0.67800000000000005"/>
    <n v="90"/>
    <n v="169"/>
    <n v="259"/>
    <n v="158"/>
    <n v="62"/>
    <n v="23"/>
    <n v="86"/>
    <n v="132"/>
    <n v="458"/>
    <n v="0"/>
    <x v="5"/>
    <s v="laravja01"/>
  </r>
  <r>
    <n v="244"/>
    <x v="243"/>
    <n v="23"/>
    <x v="18"/>
    <x v="3"/>
    <n v="47"/>
    <n v="0"/>
    <n v="982"/>
    <n v="118"/>
    <n v="241"/>
    <n v="0.49"/>
    <n v="40"/>
    <n v="90"/>
    <n v="0.44400000000000001"/>
    <n v="78"/>
    <n v="151"/>
    <n v="0.51700000000000002"/>
    <n v="0.57299999999999995"/>
    <n v="67"/>
    <n v="96"/>
    <n v="0.69799999999999995"/>
    <n v="67"/>
    <n v="138"/>
    <n v="205"/>
    <n v="133"/>
    <n v="44"/>
    <n v="20"/>
    <n v="69"/>
    <n v="92"/>
    <n v="343"/>
    <n v="0"/>
    <x v="5"/>
    <s v="laravja01"/>
  </r>
  <r>
    <n v="244"/>
    <x v="243"/>
    <n v="23"/>
    <x v="13"/>
    <x v="3"/>
    <n v="19"/>
    <n v="0"/>
    <n v="367"/>
    <n v="42"/>
    <n v="96"/>
    <n v="0.438"/>
    <n v="20"/>
    <n v="52"/>
    <n v="0.38500000000000001"/>
    <n v="22"/>
    <n v="44"/>
    <n v="0.5"/>
    <n v="0.54200000000000004"/>
    <n v="11"/>
    <n v="19"/>
    <n v="0.57899999999999996"/>
    <n v="23"/>
    <n v="31"/>
    <n v="54"/>
    <n v="25"/>
    <n v="18"/>
    <n v="3"/>
    <n v="17"/>
    <n v="40"/>
    <n v="115"/>
    <n v="0"/>
    <x v="5"/>
    <s v="laravja01"/>
  </r>
  <r>
    <n v="245"/>
    <x v="244"/>
    <n v="30"/>
    <x v="11"/>
    <x v="2"/>
    <n v="51"/>
    <n v="32"/>
    <n v="1063"/>
    <n v="168"/>
    <n v="352"/>
    <n v="0.47699999999999998"/>
    <n v="32"/>
    <n v="105"/>
    <n v="0.30499999999999999"/>
    <n v="136"/>
    <n v="247"/>
    <n v="0.55100000000000005"/>
    <n v="0.52300000000000002"/>
    <n v="85"/>
    <n v="128"/>
    <n v="0.66400000000000003"/>
    <n v="85"/>
    <n v="313"/>
    <n v="398"/>
    <n v="115"/>
    <n v="40"/>
    <n v="34"/>
    <n v="97"/>
    <n v="130"/>
    <n v="453"/>
    <n v="0"/>
    <x v="5"/>
    <s v="nurkiju01"/>
  </r>
  <r>
    <n v="245"/>
    <x v="244"/>
    <n v="30"/>
    <x v="5"/>
    <x v="2"/>
    <n v="25"/>
    <n v="23"/>
    <n v="592"/>
    <n v="74"/>
    <n v="163"/>
    <n v="0.45400000000000001"/>
    <n v="19"/>
    <n v="59"/>
    <n v="0.32200000000000001"/>
    <n v="55"/>
    <n v="104"/>
    <n v="0.52900000000000003"/>
    <n v="0.51200000000000001"/>
    <n v="48"/>
    <n v="69"/>
    <n v="0.69599999999999995"/>
    <n v="46"/>
    <n v="183"/>
    <n v="229"/>
    <n v="47"/>
    <n v="23"/>
    <n v="16"/>
    <n v="57"/>
    <n v="78"/>
    <n v="215"/>
    <n v="0"/>
    <x v="5"/>
    <s v="nurkiju01"/>
  </r>
  <r>
    <n v="245"/>
    <x v="244"/>
    <n v="30"/>
    <x v="26"/>
    <x v="2"/>
    <n v="26"/>
    <n v="9"/>
    <n v="471"/>
    <n v="94"/>
    <n v="189"/>
    <n v="0.497"/>
    <n v="13"/>
    <n v="46"/>
    <n v="0.28299999999999997"/>
    <n v="81"/>
    <n v="143"/>
    <n v="0.56599999999999995"/>
    <n v="0.53200000000000003"/>
    <n v="37"/>
    <n v="59"/>
    <n v="0.627"/>
    <n v="39"/>
    <n v="130"/>
    <n v="169"/>
    <n v="68"/>
    <n v="17"/>
    <n v="18"/>
    <n v="40"/>
    <n v="52"/>
    <n v="238"/>
    <n v="0"/>
    <x v="5"/>
    <s v="nurkiju01"/>
  </r>
  <r>
    <n v="246"/>
    <x v="245"/>
    <n v="30"/>
    <x v="24"/>
    <x v="2"/>
    <n v="19"/>
    <n v="19"/>
    <n v="574"/>
    <n v="140"/>
    <n v="315"/>
    <n v="0.44400000000000001"/>
    <n v="23"/>
    <n v="77"/>
    <n v="0.29899999999999999"/>
    <n v="117"/>
    <n v="238"/>
    <n v="0.49199999999999999"/>
    <n v="0.48099999999999998"/>
    <n v="149"/>
    <n v="169"/>
    <n v="0.88200000000000001"/>
    <n v="36"/>
    <n v="119"/>
    <n v="155"/>
    <n v="85"/>
    <n v="14"/>
    <n v="18"/>
    <n v="62"/>
    <n v="42"/>
    <n v="452"/>
    <n v="1"/>
    <x v="5"/>
    <s v="embiijo01"/>
  </r>
  <r>
    <n v="247"/>
    <x v="246"/>
    <n v="29"/>
    <x v="13"/>
    <x v="3"/>
    <n v="69"/>
    <n v="5"/>
    <n v="1349"/>
    <n v="157"/>
    <n v="374"/>
    <n v="0.42"/>
    <n v="81"/>
    <n v="238"/>
    <n v="0.34"/>
    <n v="76"/>
    <n v="136"/>
    <n v="0.55900000000000005"/>
    <n v="0.52800000000000002"/>
    <n v="56"/>
    <n v="80"/>
    <n v="0.7"/>
    <n v="80"/>
    <n v="236"/>
    <n v="316"/>
    <n v="82"/>
    <n v="41"/>
    <n v="23"/>
    <n v="39"/>
    <n v="86"/>
    <n v="451"/>
    <n v="0"/>
    <x v="5"/>
    <s v="lylestr01"/>
  </r>
  <r>
    <n v="248"/>
    <x v="247"/>
    <n v="24"/>
    <x v="30"/>
    <x v="3"/>
    <n v="44"/>
    <n v="6"/>
    <n v="913"/>
    <n v="164"/>
    <n v="350"/>
    <n v="0.46899999999999997"/>
    <n v="29"/>
    <n v="88"/>
    <n v="0.33"/>
    <n v="135"/>
    <n v="262"/>
    <n v="0.51500000000000001"/>
    <n v="0.51"/>
    <n v="93"/>
    <n v="122"/>
    <n v="0.76200000000000001"/>
    <n v="37"/>
    <n v="123"/>
    <n v="160"/>
    <n v="115"/>
    <n v="27"/>
    <n v="12"/>
    <n v="83"/>
    <n v="95"/>
    <n v="450"/>
    <n v="0"/>
    <x v="5"/>
    <s v="watfotr01"/>
  </r>
  <r>
    <n v="249"/>
    <x v="248"/>
    <n v="20"/>
    <x v="27"/>
    <x v="1"/>
    <n v="52"/>
    <n v="18"/>
    <n v="1103"/>
    <n v="159"/>
    <n v="393"/>
    <n v="0.40500000000000003"/>
    <n v="65"/>
    <n v="186"/>
    <n v="0.34899999999999998"/>
    <n v="94"/>
    <n v="207"/>
    <n v="0.45400000000000001"/>
    <n v="0.48699999999999999"/>
    <n v="66"/>
    <n v="83"/>
    <n v="0.79500000000000004"/>
    <n v="59"/>
    <n v="101"/>
    <n v="160"/>
    <n v="81"/>
    <n v="43"/>
    <n v="10"/>
    <n v="50"/>
    <n v="95"/>
    <n v="449"/>
    <n v="0"/>
    <x v="5"/>
    <s v="walteja01"/>
  </r>
  <r>
    <n v="250"/>
    <x v="249"/>
    <n v="23"/>
    <x v="28"/>
    <x v="1"/>
    <n v="42"/>
    <n v="10"/>
    <n v="993"/>
    <n v="166"/>
    <n v="381"/>
    <n v="0.436"/>
    <n v="49"/>
    <n v="140"/>
    <n v="0.35"/>
    <n v="117"/>
    <n v="241"/>
    <n v="0.48499999999999999"/>
    <n v="0.5"/>
    <n v="67"/>
    <n v="85"/>
    <n v="0.78800000000000003"/>
    <n v="28"/>
    <n v="106"/>
    <n v="134"/>
    <n v="92"/>
    <n v="53"/>
    <n v="9"/>
    <n v="52"/>
    <n v="73"/>
    <n v="448"/>
    <n v="0"/>
    <x v="5"/>
    <s v="bostobr01"/>
  </r>
  <r>
    <n v="251"/>
    <x v="250"/>
    <n v="29"/>
    <x v="8"/>
    <x v="4"/>
    <n v="75"/>
    <n v="0"/>
    <n v="1237"/>
    <n v="150"/>
    <n v="373"/>
    <n v="0.40200000000000002"/>
    <n v="76"/>
    <n v="227"/>
    <n v="0.33500000000000002"/>
    <n v="74"/>
    <n v="146"/>
    <n v="0.50700000000000001"/>
    <n v="0.504"/>
    <n v="70"/>
    <n v="84"/>
    <n v="0.83299999999999996"/>
    <n v="52"/>
    <n v="163"/>
    <n v="215"/>
    <n v="65"/>
    <n v="31"/>
    <n v="12"/>
    <n v="54"/>
    <n v="95"/>
    <n v="446"/>
    <n v="0"/>
    <x v="5"/>
    <s v="fontesi01"/>
  </r>
  <r>
    <n v="252"/>
    <x v="251"/>
    <n v="21"/>
    <x v="24"/>
    <x v="4"/>
    <n v="44"/>
    <n v="26"/>
    <n v="1155"/>
    <n v="172"/>
    <n v="378"/>
    <n v="0.45500000000000002"/>
    <n v="69"/>
    <n v="190"/>
    <n v="0.36299999999999999"/>
    <n v="103"/>
    <n v="188"/>
    <n v="0.54800000000000004"/>
    <n v="0.54600000000000004"/>
    <n v="32"/>
    <n v="46"/>
    <n v="0.69599999999999995"/>
    <n v="46"/>
    <n v="102"/>
    <n v="148"/>
    <n v="69"/>
    <n v="45"/>
    <n v="16"/>
    <n v="49"/>
    <n v="98"/>
    <n v="445"/>
    <n v="0"/>
    <x v="5"/>
    <s v="edwarju01"/>
  </r>
  <r>
    <n v="253"/>
    <x v="252"/>
    <n v="34"/>
    <x v="26"/>
    <x v="1"/>
    <n v="68"/>
    <n v="14"/>
    <n v="1062"/>
    <n v="164"/>
    <n v="343"/>
    <n v="0.47799999999999998"/>
    <n v="83"/>
    <n v="182"/>
    <n v="0.45600000000000002"/>
    <n v="81"/>
    <n v="161"/>
    <n v="0.503"/>
    <n v="0.59899999999999998"/>
    <n v="33"/>
    <n v="39"/>
    <n v="0.84599999999999997"/>
    <n v="24"/>
    <n v="89"/>
    <n v="113"/>
    <n v="60"/>
    <n v="27"/>
    <n v="7"/>
    <n v="32"/>
    <n v="59"/>
    <n v="444"/>
    <n v="0"/>
    <x v="5"/>
    <s v="curryse01"/>
  </r>
  <r>
    <n v="254"/>
    <x v="253"/>
    <n v="29"/>
    <x v="4"/>
    <x v="2"/>
    <n v="73"/>
    <n v="16"/>
    <n v="1361"/>
    <n v="187"/>
    <n v="280"/>
    <n v="0.66800000000000004"/>
    <n v="0"/>
    <n v="3"/>
    <n v="0"/>
    <n v="187"/>
    <n v="277"/>
    <n v="0.67500000000000004"/>
    <n v="0.66800000000000004"/>
    <n v="67"/>
    <n v="97"/>
    <n v="0.69099999999999995"/>
    <n v="190"/>
    <n v="198"/>
    <n v="388"/>
    <n v="117"/>
    <n v="36"/>
    <n v="71"/>
    <n v="31"/>
    <n v="119"/>
    <n v="441"/>
    <n v="0"/>
    <x v="5"/>
    <s v="kornelu01"/>
  </r>
  <r>
    <n v="255"/>
    <x v="254"/>
    <n v="33"/>
    <x v="11"/>
    <x v="4"/>
    <n v="37"/>
    <n v="21"/>
    <n v="843"/>
    <n v="160"/>
    <n v="337"/>
    <n v="0.47499999999999998"/>
    <n v="48"/>
    <n v="133"/>
    <n v="0.36099999999999999"/>
    <n v="112"/>
    <n v="204"/>
    <n v="0.54900000000000004"/>
    <n v="0.54600000000000004"/>
    <n v="72"/>
    <n v="84"/>
    <n v="0.85699999999999998"/>
    <n v="13"/>
    <n v="124"/>
    <n v="137"/>
    <n v="150"/>
    <n v="35"/>
    <n v="8"/>
    <n v="56"/>
    <n v="75"/>
    <n v="440"/>
    <n v="0"/>
    <x v="5"/>
    <s v="middlkh01"/>
  </r>
  <r>
    <n v="255"/>
    <x v="254"/>
    <n v="33"/>
    <x v="3"/>
    <x v="4"/>
    <n v="23"/>
    <n v="7"/>
    <n v="534"/>
    <n v="108"/>
    <n v="211"/>
    <n v="0.51200000000000001"/>
    <n v="35"/>
    <n v="86"/>
    <n v="0.40699999999999997"/>
    <n v="73"/>
    <n v="125"/>
    <n v="0.58399999999999996"/>
    <n v="0.59499999999999997"/>
    <n v="39"/>
    <n v="46"/>
    <n v="0.84799999999999998"/>
    <n v="5"/>
    <n v="80"/>
    <n v="85"/>
    <n v="102"/>
    <n v="17"/>
    <n v="5"/>
    <n v="37"/>
    <n v="52"/>
    <n v="290"/>
    <n v="0"/>
    <x v="5"/>
    <s v="middlkh01"/>
  </r>
  <r>
    <n v="255"/>
    <x v="254"/>
    <n v="33"/>
    <x v="23"/>
    <x v="4"/>
    <n v="14"/>
    <n v="14"/>
    <n v="309"/>
    <n v="52"/>
    <n v="126"/>
    <n v="0.41299999999999998"/>
    <n v="13"/>
    <n v="47"/>
    <n v="0.27700000000000002"/>
    <n v="39"/>
    <n v="79"/>
    <n v="0.49399999999999999"/>
    <n v="0.46400000000000002"/>
    <n v="33"/>
    <n v="38"/>
    <n v="0.86799999999999999"/>
    <n v="8"/>
    <n v="44"/>
    <n v="52"/>
    <n v="48"/>
    <n v="18"/>
    <n v="3"/>
    <n v="19"/>
    <n v="23"/>
    <n v="150"/>
    <n v="0"/>
    <x v="5"/>
    <s v="middlkh01"/>
  </r>
  <r>
    <n v="256"/>
    <x v="255"/>
    <n v="26"/>
    <x v="18"/>
    <x v="2"/>
    <n v="64"/>
    <n v="2"/>
    <n v="748"/>
    <n v="157"/>
    <n v="305"/>
    <n v="0.51500000000000001"/>
    <n v="81"/>
    <n v="200"/>
    <n v="0.40500000000000003"/>
    <n v="76"/>
    <n v="105"/>
    <n v="0.72399999999999998"/>
    <n v="0.64800000000000002"/>
    <n v="44"/>
    <n v="56"/>
    <n v="0.78600000000000003"/>
    <n v="30"/>
    <n v="99"/>
    <n v="129"/>
    <n v="38"/>
    <n v="16"/>
    <n v="56"/>
    <n v="34"/>
    <n v="78"/>
    <n v="439"/>
    <n v="0"/>
    <x v="5"/>
    <s v="huffja01"/>
  </r>
  <r>
    <n v="257"/>
    <x v="256"/>
    <n v="20"/>
    <x v="25"/>
    <x v="2"/>
    <n v="67"/>
    <n v="37"/>
    <n v="1324"/>
    <n v="180"/>
    <n v="334"/>
    <n v="0.53900000000000003"/>
    <n v="14"/>
    <n v="49"/>
    <n v="0.28599999999999998"/>
    <n v="166"/>
    <n v="285"/>
    <n v="0.58199999999999996"/>
    <n v="0.56000000000000005"/>
    <n v="62"/>
    <n v="104"/>
    <n v="0.59599999999999997"/>
    <n v="217"/>
    <n v="310"/>
    <n v="527"/>
    <n v="77"/>
    <n v="34"/>
    <n v="110"/>
    <n v="72"/>
    <n v="189"/>
    <n v="436"/>
    <n v="0"/>
    <x v="5"/>
    <s v="clingdo01"/>
  </r>
  <r>
    <n v="258"/>
    <x v="257"/>
    <n v="30"/>
    <x v="0"/>
    <x v="3"/>
    <n v="69"/>
    <n v="7"/>
    <n v="1132"/>
    <n v="171"/>
    <n v="354"/>
    <n v="0.48299999999999998"/>
    <n v="66"/>
    <n v="171"/>
    <n v="0.38600000000000001"/>
    <n v="105"/>
    <n v="183"/>
    <n v="0.57399999999999995"/>
    <n v="0.57599999999999996"/>
    <n v="28"/>
    <n v="39"/>
    <n v="0.71799999999999997"/>
    <n v="65"/>
    <n v="176"/>
    <n v="241"/>
    <n v="97"/>
    <n v="43"/>
    <n v="10"/>
    <n v="39"/>
    <n v="110"/>
    <n v="436"/>
    <n v="0"/>
    <x v="5"/>
    <s v="willike04"/>
  </r>
  <r>
    <n v="259"/>
    <x v="258"/>
    <n v="23"/>
    <x v="8"/>
    <x v="2"/>
    <n v="72"/>
    <n v="4"/>
    <n v="1434"/>
    <n v="176"/>
    <n v="315"/>
    <n v="0.55900000000000005"/>
    <n v="17"/>
    <n v="53"/>
    <n v="0.32100000000000001"/>
    <n v="159"/>
    <n v="262"/>
    <n v="0.60699999999999998"/>
    <n v="0.58599999999999997"/>
    <n v="66"/>
    <n v="87"/>
    <n v="0.75900000000000001"/>
    <n v="130"/>
    <n v="269"/>
    <n v="399"/>
    <n v="123"/>
    <n v="28"/>
    <n v="101"/>
    <n v="68"/>
    <n v="183"/>
    <n v="435"/>
    <n v="0"/>
    <x v="5"/>
    <s v="stewais01"/>
  </r>
  <r>
    <n v="260"/>
    <x v="259"/>
    <n v="27"/>
    <x v="11"/>
    <x v="2"/>
    <n v="66"/>
    <n v="8"/>
    <n v="963"/>
    <n v="163"/>
    <n v="321"/>
    <n v="0.50800000000000001"/>
    <n v="48"/>
    <n v="148"/>
    <n v="0.32400000000000001"/>
    <n v="115"/>
    <n v="173"/>
    <n v="0.66500000000000004"/>
    <n v="0.58299999999999996"/>
    <n v="55"/>
    <n v="64"/>
    <n v="0.85899999999999999"/>
    <n v="83"/>
    <n v="168"/>
    <n v="251"/>
    <n v="53"/>
    <n v="28"/>
    <n v="41"/>
    <n v="30"/>
    <n v="76"/>
    <n v="429"/>
    <n v="0"/>
    <x v="5"/>
    <s v="bryanth01"/>
  </r>
  <r>
    <n v="260"/>
    <x v="259"/>
    <n v="27"/>
    <x v="7"/>
    <x v="2"/>
    <n v="10"/>
    <n v="0"/>
    <n v="115"/>
    <n v="12"/>
    <n v="28"/>
    <n v="0.42899999999999999"/>
    <n v="6"/>
    <n v="17"/>
    <n v="0.35299999999999998"/>
    <n v="6"/>
    <n v="11"/>
    <n v="0.54500000000000004"/>
    <n v="0.53600000000000003"/>
    <n v="11"/>
    <n v="11"/>
    <n v="1"/>
    <n v="6"/>
    <n v="26"/>
    <n v="32"/>
    <n v="4"/>
    <n v="1"/>
    <n v="9"/>
    <n v="2"/>
    <n v="9"/>
    <n v="41"/>
    <n v="0"/>
    <x v="5"/>
    <s v="bryanth01"/>
  </r>
  <r>
    <n v="260"/>
    <x v="259"/>
    <n v="27"/>
    <x v="19"/>
    <x v="2"/>
    <n v="56"/>
    <n v="8"/>
    <n v="848"/>
    <n v="151"/>
    <n v="293"/>
    <n v="0.51500000000000001"/>
    <n v="42"/>
    <n v="131"/>
    <n v="0.32100000000000001"/>
    <n v="109"/>
    <n v="162"/>
    <n v="0.67300000000000004"/>
    <n v="0.58699999999999997"/>
    <n v="44"/>
    <n v="53"/>
    <n v="0.83"/>
    <n v="77"/>
    <n v="142"/>
    <n v="219"/>
    <n v="49"/>
    <n v="27"/>
    <n v="32"/>
    <n v="28"/>
    <n v="67"/>
    <n v="388"/>
    <n v="0"/>
    <x v="5"/>
    <s v="bryanth01"/>
  </r>
  <r>
    <n v="261"/>
    <x v="260"/>
    <n v="20"/>
    <x v="30"/>
    <x v="3"/>
    <n v="46"/>
    <n v="20"/>
    <n v="1042"/>
    <n v="133"/>
    <n v="372"/>
    <n v="0.35799999999999998"/>
    <n v="87"/>
    <n v="261"/>
    <n v="0.33300000000000002"/>
    <n v="46"/>
    <n v="111"/>
    <n v="0.41399999999999998"/>
    <n v="0.47399999999999998"/>
    <n v="67"/>
    <n v="80"/>
    <n v="0.83799999999999997"/>
    <n v="43"/>
    <n v="138"/>
    <n v="181"/>
    <n v="40"/>
    <n v="24"/>
    <n v="21"/>
    <n v="46"/>
    <n v="105"/>
    <n v="420"/>
    <n v="0"/>
    <x v="5"/>
    <s v="clownno01"/>
  </r>
  <r>
    <n v="262"/>
    <x v="261"/>
    <n v="23"/>
    <x v="27"/>
    <x v="4"/>
    <n v="59"/>
    <n v="10"/>
    <n v="1042"/>
    <n v="149"/>
    <n v="347"/>
    <n v="0.42899999999999999"/>
    <n v="105"/>
    <n v="259"/>
    <n v="0.40500000000000003"/>
    <n v="44"/>
    <n v="88"/>
    <n v="0.5"/>
    <n v="0.58099999999999996"/>
    <n v="16"/>
    <n v="18"/>
    <n v="0.88900000000000001"/>
    <n v="37"/>
    <n v="121"/>
    <n v="158"/>
    <n v="53"/>
    <n v="17"/>
    <n v="10"/>
    <n v="27"/>
    <n v="92"/>
    <n v="419"/>
    <n v="0"/>
    <x v="5"/>
    <s v="battlja01"/>
  </r>
  <r>
    <n v="263"/>
    <x v="262"/>
    <n v="24"/>
    <x v="28"/>
    <x v="3"/>
    <n v="66"/>
    <n v="9"/>
    <n v="1239"/>
    <n v="158"/>
    <n v="347"/>
    <n v="0.45500000000000002"/>
    <n v="56"/>
    <n v="164"/>
    <n v="0.34100000000000003"/>
    <n v="102"/>
    <n v="183"/>
    <n v="0.55700000000000005"/>
    <n v="0.53600000000000003"/>
    <n v="46"/>
    <n v="55"/>
    <n v="0.83599999999999997"/>
    <n v="110"/>
    <n v="205"/>
    <n v="315"/>
    <n v="88"/>
    <n v="39"/>
    <n v="7"/>
    <n v="51"/>
    <n v="79"/>
    <n v="418"/>
    <n v="0"/>
    <x v="5"/>
    <s v="robinje02"/>
  </r>
  <r>
    <n v="264"/>
    <x v="263"/>
    <n v="24"/>
    <x v="6"/>
    <x v="0"/>
    <n v="57"/>
    <n v="16"/>
    <n v="1153"/>
    <n v="145"/>
    <n v="292"/>
    <n v="0.497"/>
    <n v="90"/>
    <n v="206"/>
    <n v="0.437"/>
    <n v="55"/>
    <n v="86"/>
    <n v="0.64"/>
    <n v="0.65100000000000002"/>
    <n v="32"/>
    <n v="45"/>
    <n v="0.71099999999999997"/>
    <n v="22"/>
    <n v="134"/>
    <n v="156"/>
    <n v="147"/>
    <n v="36"/>
    <n v="26"/>
    <n v="50"/>
    <n v="105"/>
    <n v="412"/>
    <n v="0"/>
    <x v="5"/>
    <s v="krejcvi01"/>
  </r>
  <r>
    <n v="265"/>
    <x v="264"/>
    <n v="24"/>
    <x v="15"/>
    <x v="2"/>
    <n v="62"/>
    <n v="37"/>
    <n v="967"/>
    <n v="174"/>
    <n v="302"/>
    <n v="0.57599999999999996"/>
    <n v="0"/>
    <n v="3"/>
    <n v="0"/>
    <n v="174"/>
    <n v="299"/>
    <n v="0.58199999999999996"/>
    <n v="0.57599999999999996"/>
    <n v="59"/>
    <n v="102"/>
    <n v="0.57799999999999996"/>
    <n v="122"/>
    <n v="189"/>
    <n v="311"/>
    <n v="104"/>
    <n v="23"/>
    <n v="38"/>
    <n v="45"/>
    <n v="73"/>
    <n v="407"/>
    <n v="0"/>
    <x v="5"/>
    <s v="jackstr02"/>
  </r>
  <r>
    <n v="266"/>
    <x v="265"/>
    <n v="27"/>
    <x v="11"/>
    <x v="3"/>
    <n v="64"/>
    <n v="12"/>
    <n v="977"/>
    <n v="153"/>
    <n v="302"/>
    <n v="0.50700000000000001"/>
    <n v="32"/>
    <n v="106"/>
    <n v="0.30199999999999999"/>
    <n v="121"/>
    <n v="196"/>
    <n v="0.61699999999999999"/>
    <n v="0.56000000000000005"/>
    <n v="69"/>
    <n v="78"/>
    <n v="0.88500000000000001"/>
    <n v="102"/>
    <n v="186"/>
    <n v="288"/>
    <n v="111"/>
    <n v="29"/>
    <n v="29"/>
    <n v="60"/>
    <n v="132"/>
    <n v="407"/>
    <n v="0"/>
    <x v="5"/>
    <s v="colliza01"/>
  </r>
  <r>
    <n v="266"/>
    <x v="265"/>
    <n v="27"/>
    <x v="20"/>
    <x v="2"/>
    <n v="36"/>
    <n v="4"/>
    <n v="425"/>
    <n v="61"/>
    <n v="132"/>
    <n v="0.46200000000000002"/>
    <n v="14"/>
    <n v="46"/>
    <n v="0.30399999999999999"/>
    <n v="47"/>
    <n v="86"/>
    <n v="0.54700000000000004"/>
    <n v="0.51500000000000001"/>
    <n v="31"/>
    <n v="35"/>
    <n v="0.88600000000000001"/>
    <n v="38"/>
    <n v="63"/>
    <n v="101"/>
    <n v="52"/>
    <n v="14"/>
    <n v="15"/>
    <n v="23"/>
    <n v="70"/>
    <n v="167"/>
    <n v="0"/>
    <x v="5"/>
    <s v="colliza01"/>
  </r>
  <r>
    <n v="266"/>
    <x v="265"/>
    <n v="27"/>
    <x v="12"/>
    <x v="3"/>
    <n v="28"/>
    <n v="8"/>
    <n v="552"/>
    <n v="92"/>
    <n v="170"/>
    <n v="0.54100000000000004"/>
    <n v="18"/>
    <n v="60"/>
    <n v="0.3"/>
    <n v="74"/>
    <n v="110"/>
    <n v="0.67300000000000004"/>
    <n v="0.59399999999999997"/>
    <n v="38"/>
    <n v="43"/>
    <n v="0.88400000000000001"/>
    <n v="64"/>
    <n v="123"/>
    <n v="187"/>
    <n v="59"/>
    <n v="15"/>
    <n v="14"/>
    <n v="37"/>
    <n v="62"/>
    <n v="240"/>
    <n v="0"/>
    <x v="5"/>
    <s v="colliza01"/>
  </r>
  <r>
    <n v="267"/>
    <x v="266"/>
    <n v="23"/>
    <x v="26"/>
    <x v="2"/>
    <n v="71"/>
    <n v="8"/>
    <n v="1241"/>
    <n v="167"/>
    <n v="280"/>
    <n v="0.59599999999999997"/>
    <n v="0"/>
    <n v="6"/>
    <n v="0"/>
    <n v="167"/>
    <n v="274"/>
    <n v="0.60899999999999999"/>
    <n v="0.59599999999999997"/>
    <n v="69"/>
    <n v="116"/>
    <n v="0.59499999999999997"/>
    <n v="187"/>
    <n v="251"/>
    <n v="438"/>
    <n v="56"/>
    <n v="46"/>
    <n v="40"/>
    <n v="61"/>
    <n v="109"/>
    <n v="403"/>
    <n v="0"/>
    <x v="5"/>
    <s v="diabamo01"/>
  </r>
  <r>
    <n v="268"/>
    <x v="267"/>
    <n v="27"/>
    <x v="28"/>
    <x v="4"/>
    <n v="18"/>
    <n v="18"/>
    <n v="595"/>
    <n v="155"/>
    <n v="333"/>
    <n v="0.46500000000000002"/>
    <n v="43"/>
    <n v="115"/>
    <n v="0.374"/>
    <n v="112"/>
    <n v="218"/>
    <n v="0.51400000000000001"/>
    <n v="0.53"/>
    <n v="47"/>
    <n v="55"/>
    <n v="0.85499999999999998"/>
    <n v="17"/>
    <n v="83"/>
    <n v="100"/>
    <n v="93"/>
    <n v="16"/>
    <n v="11"/>
    <n v="69"/>
    <n v="45"/>
    <n v="400"/>
    <n v="0"/>
    <x v="5"/>
    <s v="ingrabr01"/>
  </r>
  <r>
    <n v="269"/>
    <x v="268"/>
    <n v="32"/>
    <x v="15"/>
    <x v="1"/>
    <n v="62"/>
    <n v="11"/>
    <n v="927"/>
    <n v="171"/>
    <n v="298"/>
    <n v="0.57399999999999995"/>
    <n v="31"/>
    <n v="95"/>
    <n v="0.32600000000000001"/>
    <n v="140"/>
    <n v="203"/>
    <n v="0.69"/>
    <n v="0.626"/>
    <n v="27"/>
    <n v="38"/>
    <n v="0.71099999999999997"/>
    <n v="53"/>
    <n v="132"/>
    <n v="185"/>
    <n v="83"/>
    <n v="52"/>
    <n v="17"/>
    <n v="39"/>
    <n v="108"/>
    <n v="400"/>
    <n v="0"/>
    <x v="5"/>
    <s v="paytoga02"/>
  </r>
  <r>
    <n v="270"/>
    <x v="269"/>
    <n v="23"/>
    <x v="30"/>
    <x v="2"/>
    <n v="50"/>
    <n v="2"/>
    <n v="907"/>
    <n v="165"/>
    <n v="317"/>
    <n v="0.52100000000000002"/>
    <n v="11"/>
    <n v="45"/>
    <n v="0.24399999999999999"/>
    <n v="154"/>
    <n v="272"/>
    <n v="0.56599999999999995"/>
    <n v="0.53800000000000003"/>
    <n v="56"/>
    <n v="74"/>
    <n v="0.75700000000000001"/>
    <n v="149"/>
    <n v="181"/>
    <n v="330"/>
    <n v="91"/>
    <n v="41"/>
    <n v="42"/>
    <n v="63"/>
    <n v="113"/>
    <n v="397"/>
    <n v="0"/>
    <x v="5"/>
    <s v="sharpda01"/>
  </r>
  <r>
    <n v="271"/>
    <x v="270"/>
    <n v="23"/>
    <x v="27"/>
    <x v="3"/>
    <n v="63"/>
    <n v="18"/>
    <n v="1286"/>
    <n v="156"/>
    <n v="356"/>
    <n v="0.438"/>
    <n v="17"/>
    <n v="70"/>
    <n v="0.24299999999999999"/>
    <n v="139"/>
    <n v="286"/>
    <n v="0.48599999999999999"/>
    <n v="0.46200000000000002"/>
    <n v="60"/>
    <n v="82"/>
    <n v="0.73199999999999998"/>
    <n v="109"/>
    <n v="202"/>
    <n v="311"/>
    <n v="146"/>
    <n v="55"/>
    <n v="34"/>
    <n v="70"/>
    <n v="136"/>
    <n v="389"/>
    <n v="1"/>
    <x v="5"/>
    <s v="mogbojo01"/>
  </r>
  <r>
    <n v="272"/>
    <x v="271"/>
    <n v="27"/>
    <x v="21"/>
    <x v="2"/>
    <n v="30"/>
    <n v="1"/>
    <n v="564"/>
    <n v="140"/>
    <n v="249"/>
    <n v="0.56200000000000006"/>
    <n v="27"/>
    <n v="75"/>
    <n v="0.36"/>
    <n v="113"/>
    <n v="174"/>
    <n v="0.64900000000000002"/>
    <n v="0.61599999999999999"/>
    <n v="79"/>
    <n v="110"/>
    <n v="0.71799999999999997"/>
    <n v="40"/>
    <n v="108"/>
    <n v="148"/>
    <n v="42"/>
    <n v="24"/>
    <n v="12"/>
    <n v="49"/>
    <n v="55"/>
    <n v="386"/>
    <n v="0"/>
    <x v="5"/>
    <s v="wagnemo01"/>
  </r>
  <r>
    <n v="273"/>
    <x v="272"/>
    <n v="25"/>
    <x v="20"/>
    <x v="3"/>
    <n v="61"/>
    <n v="0"/>
    <n v="681"/>
    <n v="141"/>
    <n v="281"/>
    <n v="0.502"/>
    <n v="60"/>
    <n v="161"/>
    <n v="0.373"/>
    <n v="81"/>
    <n v="120"/>
    <n v="0.67500000000000004"/>
    <n v="0.60899999999999999"/>
    <n v="43"/>
    <n v="58"/>
    <n v="0.74099999999999999"/>
    <n v="62"/>
    <n v="125"/>
    <n v="187"/>
    <n v="48"/>
    <n v="22"/>
    <n v="17"/>
    <n v="26"/>
    <n v="60"/>
    <n v="385"/>
    <n v="0"/>
    <x v="5"/>
    <s v="mamuksa01"/>
  </r>
  <r>
    <n v="274"/>
    <x v="273"/>
    <n v="33"/>
    <x v="11"/>
    <x v="2"/>
    <n v="44"/>
    <n v="22"/>
    <n v="891"/>
    <n v="134"/>
    <n v="268"/>
    <n v="0.5"/>
    <n v="33"/>
    <n v="79"/>
    <n v="0.41799999999999998"/>
    <n v="101"/>
    <n v="189"/>
    <n v="0.53400000000000003"/>
    <n v="0.56200000000000006"/>
    <n v="83"/>
    <n v="108"/>
    <n v="0.76900000000000002"/>
    <n v="62"/>
    <n v="144"/>
    <n v="206"/>
    <n v="128"/>
    <n v="33"/>
    <n v="19"/>
    <n v="76"/>
    <n v="123"/>
    <n v="384"/>
    <n v="0"/>
    <x v="5"/>
    <s v="olynyke01"/>
  </r>
  <r>
    <n v="274"/>
    <x v="273"/>
    <n v="33"/>
    <x v="27"/>
    <x v="2"/>
    <n v="24"/>
    <n v="2"/>
    <n v="383"/>
    <n v="59"/>
    <n v="118"/>
    <n v="0.5"/>
    <n v="19"/>
    <n v="43"/>
    <n v="0.442"/>
    <n v="40"/>
    <n v="75"/>
    <n v="0.53300000000000003"/>
    <n v="0.58099999999999996"/>
    <n v="34"/>
    <n v="43"/>
    <n v="0.79100000000000004"/>
    <n v="25"/>
    <n v="64"/>
    <n v="89"/>
    <n v="56"/>
    <n v="16"/>
    <n v="8"/>
    <n v="35"/>
    <n v="59"/>
    <n v="171"/>
    <n v="0"/>
    <x v="5"/>
    <s v="olynyke01"/>
  </r>
  <r>
    <n v="274"/>
    <x v="273"/>
    <n v="33"/>
    <x v="28"/>
    <x v="2"/>
    <n v="20"/>
    <n v="20"/>
    <n v="508"/>
    <n v="75"/>
    <n v="150"/>
    <n v="0.5"/>
    <n v="14"/>
    <n v="36"/>
    <n v="0.38900000000000001"/>
    <n v="61"/>
    <n v="114"/>
    <n v="0.53500000000000003"/>
    <n v="0.54700000000000004"/>
    <n v="49"/>
    <n v="65"/>
    <n v="0.754"/>
    <n v="37"/>
    <n v="80"/>
    <n v="117"/>
    <n v="72"/>
    <n v="17"/>
    <n v="11"/>
    <n v="41"/>
    <n v="64"/>
    <n v="213"/>
    <n v="0"/>
    <x v="5"/>
    <s v="olynyke01"/>
  </r>
  <r>
    <n v="275"/>
    <x v="274"/>
    <n v="24"/>
    <x v="16"/>
    <x v="2"/>
    <n v="56"/>
    <n v="35"/>
    <n v="1093"/>
    <n v="161"/>
    <n v="223"/>
    <n v="0.72199999999999998"/>
    <n v="0"/>
    <n v="3"/>
    <n v="0"/>
    <n v="161"/>
    <n v="220"/>
    <n v="0.73199999999999998"/>
    <n v="0.72199999999999998"/>
    <n v="61"/>
    <n v="98"/>
    <n v="0.622"/>
    <n v="78"/>
    <n v="191"/>
    <n v="269"/>
    <n v="58"/>
    <n v="31"/>
    <n v="51"/>
    <n v="43"/>
    <n v="136"/>
    <n v="383"/>
    <n v="0"/>
    <x v="5"/>
    <s v="hayesja02"/>
  </r>
  <r>
    <n v="276"/>
    <x v="275"/>
    <n v="30"/>
    <x v="0"/>
    <x v="1"/>
    <n v="54"/>
    <n v="3"/>
    <n v="1041"/>
    <n v="140"/>
    <n v="314"/>
    <n v="0.44600000000000001"/>
    <n v="60"/>
    <n v="170"/>
    <n v="0.35299999999999998"/>
    <n v="80"/>
    <n v="144"/>
    <n v="0.55600000000000005"/>
    <n v="0.54100000000000004"/>
    <n v="42"/>
    <n v="51"/>
    <n v="0.82399999999999995"/>
    <n v="38"/>
    <n v="121"/>
    <n v="159"/>
    <n v="137"/>
    <n v="87"/>
    <n v="30"/>
    <n v="37"/>
    <n v="102"/>
    <n v="382"/>
    <n v="0"/>
    <x v="44"/>
    <s v="carusal01"/>
  </r>
  <r>
    <n v="277"/>
    <x v="276"/>
    <n v="27"/>
    <x v="21"/>
    <x v="3"/>
    <n v="71"/>
    <n v="1"/>
    <n v="1090"/>
    <n v="134"/>
    <n v="324"/>
    <n v="0.41399999999999998"/>
    <n v="39"/>
    <n v="151"/>
    <n v="0.25800000000000001"/>
    <n v="95"/>
    <n v="173"/>
    <n v="0.54900000000000004"/>
    <n v="0.47399999999999998"/>
    <n v="73"/>
    <n v="107"/>
    <n v="0.68200000000000005"/>
    <n v="120"/>
    <n v="194"/>
    <n v="314"/>
    <n v="40"/>
    <n v="61"/>
    <n v="80"/>
    <n v="33"/>
    <n v="90"/>
    <n v="380"/>
    <n v="0"/>
    <x v="5"/>
    <s v="isaacjo01"/>
  </r>
  <r>
    <n v="278"/>
    <x v="277"/>
    <n v="25"/>
    <x v="10"/>
    <x v="2"/>
    <n v="57"/>
    <n v="10"/>
    <n v="1170"/>
    <n v="164"/>
    <n v="327"/>
    <n v="0.502"/>
    <n v="10"/>
    <n v="36"/>
    <n v="0.27800000000000002"/>
    <n v="154"/>
    <n v="291"/>
    <n v="0.52900000000000003"/>
    <n v="0.51700000000000002"/>
    <n v="41"/>
    <n v="69"/>
    <n v="0.59399999999999997"/>
    <n v="101"/>
    <n v="216"/>
    <n v="317"/>
    <n v="55"/>
    <n v="47"/>
    <n v="42"/>
    <n v="45"/>
    <n v="81"/>
    <n v="379"/>
    <n v="0"/>
    <x v="5"/>
    <s v="achiupr01"/>
  </r>
  <r>
    <n v="279"/>
    <x v="278"/>
    <n v="24"/>
    <x v="12"/>
    <x v="1"/>
    <n v="58"/>
    <n v="0"/>
    <n v="724"/>
    <n v="133"/>
    <n v="291"/>
    <n v="0.45700000000000002"/>
    <n v="41"/>
    <n v="122"/>
    <n v="0.33600000000000002"/>
    <n v="92"/>
    <n v="169"/>
    <n v="0.54400000000000004"/>
    <n v="0.52700000000000002"/>
    <n v="72"/>
    <n v="98"/>
    <n v="0.73499999999999999"/>
    <n v="19"/>
    <n v="81"/>
    <n v="100"/>
    <n v="83"/>
    <n v="21"/>
    <n v="11"/>
    <n v="40"/>
    <n v="59"/>
    <n v="379"/>
    <n v="0"/>
    <x v="5"/>
    <s v="hortota01"/>
  </r>
  <r>
    <n v="280"/>
    <x v="279"/>
    <n v="24"/>
    <x v="8"/>
    <x v="0"/>
    <n v="57"/>
    <n v="1"/>
    <n v="811"/>
    <n v="137"/>
    <n v="296"/>
    <n v="0.46300000000000002"/>
    <n v="58"/>
    <n v="152"/>
    <n v="0.38200000000000001"/>
    <n v="79"/>
    <n v="144"/>
    <n v="0.54900000000000004"/>
    <n v="0.56100000000000005"/>
    <n v="43"/>
    <n v="51"/>
    <n v="0.84299999999999997"/>
    <n v="18"/>
    <n v="51"/>
    <n v="69"/>
    <n v="133"/>
    <n v="37"/>
    <n v="4"/>
    <n v="54"/>
    <n v="72"/>
    <n v="375"/>
    <n v="0"/>
    <x v="5"/>
    <s v="sassema01"/>
  </r>
  <r>
    <n v="281"/>
    <x v="280"/>
    <n v="21"/>
    <x v="12"/>
    <x v="4"/>
    <n v="79"/>
    <n v="5"/>
    <n v="1123"/>
    <n v="128"/>
    <n v="287"/>
    <n v="0.44600000000000001"/>
    <n v="50"/>
    <n v="153"/>
    <n v="0.32700000000000001"/>
    <n v="78"/>
    <n v="134"/>
    <n v="0.58199999999999996"/>
    <n v="0.53300000000000003"/>
    <n v="60"/>
    <n v="76"/>
    <n v="0.78900000000000003"/>
    <n v="67"/>
    <n v="102"/>
    <n v="169"/>
    <n v="39"/>
    <n v="38"/>
    <n v="20"/>
    <n v="27"/>
    <n v="108"/>
    <n v="366"/>
    <n v="0"/>
    <x v="5"/>
    <s v="phillju01"/>
  </r>
  <r>
    <n v="282"/>
    <x v="281"/>
    <n v="29"/>
    <x v="11"/>
    <x v="4"/>
    <n v="53"/>
    <n v="8"/>
    <n v="1173"/>
    <n v="136"/>
    <n v="325"/>
    <n v="0.41799999999999998"/>
    <n v="43"/>
    <n v="151"/>
    <n v="0.28499999999999998"/>
    <n v="93"/>
    <n v="174"/>
    <n v="0.53400000000000003"/>
    <n v="0.48499999999999999"/>
    <n v="43"/>
    <n v="61"/>
    <n v="0.70499999999999996"/>
    <n v="53"/>
    <n v="171"/>
    <n v="224"/>
    <n v="105"/>
    <n v="56"/>
    <n v="32"/>
    <n v="51"/>
    <n v="95"/>
    <n v="358"/>
    <n v="0"/>
    <x v="5"/>
    <s v="martico01"/>
  </r>
  <r>
    <n v="282"/>
    <x v="281"/>
    <n v="29"/>
    <x v="26"/>
    <x v="4"/>
    <n v="39"/>
    <n v="8"/>
    <n v="967"/>
    <n v="116"/>
    <n v="268"/>
    <n v="0.433"/>
    <n v="40"/>
    <n v="124"/>
    <n v="0.32300000000000001"/>
    <n v="76"/>
    <n v="144"/>
    <n v="0.52800000000000002"/>
    <n v="0.50700000000000001"/>
    <n v="34"/>
    <n v="49"/>
    <n v="0.69399999999999995"/>
    <n v="40"/>
    <n v="136"/>
    <n v="176"/>
    <n v="89"/>
    <n v="43"/>
    <n v="26"/>
    <n v="42"/>
    <n v="72"/>
    <n v="306"/>
    <n v="0"/>
    <x v="5"/>
    <s v="martico01"/>
  </r>
  <r>
    <n v="282"/>
    <x v="281"/>
    <n v="29"/>
    <x v="5"/>
    <x v="4"/>
    <n v="14"/>
    <n v="0"/>
    <n v="206"/>
    <n v="20"/>
    <n v="57"/>
    <n v="0.35099999999999998"/>
    <n v="3"/>
    <n v="27"/>
    <n v="0.111"/>
    <n v="17"/>
    <n v="30"/>
    <n v="0.56699999999999995"/>
    <n v="0.377"/>
    <n v="9"/>
    <n v="12"/>
    <n v="0.75"/>
    <n v="13"/>
    <n v="35"/>
    <n v="48"/>
    <n v="16"/>
    <n v="13"/>
    <n v="6"/>
    <n v="9"/>
    <n v="23"/>
    <n v="52"/>
    <n v="0"/>
    <x v="5"/>
    <s v="martico01"/>
  </r>
  <r>
    <n v="283"/>
    <x v="282"/>
    <n v="31"/>
    <x v="11"/>
    <x v="3"/>
    <n v="61"/>
    <n v="4"/>
    <n v="1002"/>
    <n v="142"/>
    <n v="303"/>
    <n v="0.46899999999999997"/>
    <n v="25"/>
    <n v="70"/>
    <n v="0.35699999999999998"/>
    <n v="117"/>
    <n v="233"/>
    <n v="0.502"/>
    <n v="0.51"/>
    <n v="48"/>
    <n v="65"/>
    <n v="0.73799999999999999"/>
    <n v="53"/>
    <n v="153"/>
    <n v="206"/>
    <n v="145"/>
    <n v="40"/>
    <n v="33"/>
    <n v="37"/>
    <n v="81"/>
    <n v="357"/>
    <n v="0"/>
    <x v="5"/>
    <s v="anderky01"/>
  </r>
  <r>
    <n v="283"/>
    <x v="282"/>
    <n v="31"/>
    <x v="15"/>
    <x v="3"/>
    <n v="36"/>
    <n v="3"/>
    <n v="541"/>
    <n v="76"/>
    <n v="169"/>
    <n v="0.45"/>
    <n v="19"/>
    <n v="52"/>
    <n v="0.36499999999999999"/>
    <n v="57"/>
    <n v="117"/>
    <n v="0.48699999999999999"/>
    <n v="0.50600000000000001"/>
    <n v="18"/>
    <n v="27"/>
    <n v="0.66700000000000004"/>
    <n v="27"/>
    <n v="83"/>
    <n v="110"/>
    <n v="81"/>
    <n v="26"/>
    <n v="20"/>
    <n v="20"/>
    <n v="40"/>
    <n v="189"/>
    <n v="0"/>
    <x v="5"/>
    <s v="anderky01"/>
  </r>
  <r>
    <n v="283"/>
    <x v="282"/>
    <n v="31"/>
    <x v="7"/>
    <x v="4"/>
    <n v="25"/>
    <n v="1"/>
    <n v="461"/>
    <n v="66"/>
    <n v="134"/>
    <n v="0.49299999999999999"/>
    <n v="6"/>
    <n v="18"/>
    <n v="0.33300000000000002"/>
    <n v="60"/>
    <n v="116"/>
    <n v="0.51700000000000002"/>
    <n v="0.51500000000000001"/>
    <n v="30"/>
    <n v="38"/>
    <n v="0.78900000000000003"/>
    <n v="26"/>
    <n v="70"/>
    <n v="96"/>
    <n v="64"/>
    <n v="14"/>
    <n v="13"/>
    <n v="17"/>
    <n v="41"/>
    <n v="168"/>
    <n v="0"/>
    <x v="5"/>
    <s v="anderky01"/>
  </r>
  <r>
    <n v="284"/>
    <x v="283"/>
    <n v="33"/>
    <x v="7"/>
    <x v="1"/>
    <n v="49"/>
    <n v="14"/>
    <n v="863"/>
    <n v="115"/>
    <n v="271"/>
    <n v="0.42399999999999999"/>
    <n v="88"/>
    <n v="207"/>
    <n v="0.42499999999999999"/>
    <n v="27"/>
    <n v="64"/>
    <n v="0.42199999999999999"/>
    <n v="0.58699999999999997"/>
    <n v="38"/>
    <n v="49"/>
    <n v="0.77600000000000002"/>
    <n v="15"/>
    <n v="109"/>
    <n v="124"/>
    <n v="55"/>
    <n v="28"/>
    <n v="7"/>
    <n v="29"/>
    <n v="37"/>
    <n v="356"/>
    <n v="0"/>
    <x v="5"/>
    <s v="burksal01"/>
  </r>
  <r>
    <n v="285"/>
    <x v="284"/>
    <n v="29"/>
    <x v="11"/>
    <x v="4"/>
    <n v="45"/>
    <n v="24"/>
    <n v="1218"/>
    <n v="129"/>
    <n v="304"/>
    <n v="0.42399999999999999"/>
    <n v="37"/>
    <n v="103"/>
    <n v="0.35899999999999999"/>
    <n v="92"/>
    <n v="201"/>
    <n v="0.45800000000000002"/>
    <n v="0.48499999999999999"/>
    <n v="61"/>
    <n v="98"/>
    <n v="0.622"/>
    <n v="53"/>
    <n v="124"/>
    <n v="177"/>
    <n v="95"/>
    <n v="46"/>
    <n v="23"/>
    <n v="56"/>
    <n v="87"/>
    <n v="356"/>
    <n v="0"/>
    <x v="5"/>
    <s v="martica02"/>
  </r>
  <r>
    <n v="285"/>
    <x v="284"/>
    <n v="29"/>
    <x v="24"/>
    <x v="4"/>
    <n v="31"/>
    <n v="24"/>
    <n v="943"/>
    <n v="101"/>
    <n v="232"/>
    <n v="0.435"/>
    <n v="33"/>
    <n v="87"/>
    <n v="0.379"/>
    <n v="68"/>
    <n v="145"/>
    <n v="0.46899999999999997"/>
    <n v="0.50600000000000001"/>
    <n v="46"/>
    <n v="74"/>
    <n v="0.622"/>
    <n v="43"/>
    <n v="93"/>
    <n v="136"/>
    <n v="69"/>
    <n v="34"/>
    <n v="20"/>
    <n v="43"/>
    <n v="63"/>
    <n v="281"/>
    <n v="0"/>
    <x v="5"/>
    <s v="martica02"/>
  </r>
  <r>
    <n v="285"/>
    <x v="284"/>
    <n v="29"/>
    <x v="22"/>
    <x v="4"/>
    <n v="14"/>
    <n v="0"/>
    <n v="275"/>
    <n v="28"/>
    <n v="72"/>
    <n v="0.38900000000000001"/>
    <n v="4"/>
    <n v="16"/>
    <n v="0.25"/>
    <n v="24"/>
    <n v="56"/>
    <n v="0.42899999999999999"/>
    <n v="0.41699999999999998"/>
    <n v="15"/>
    <n v="24"/>
    <n v="0.625"/>
    <n v="10"/>
    <n v="31"/>
    <n v="41"/>
    <n v="26"/>
    <n v="12"/>
    <n v="3"/>
    <n v="13"/>
    <n v="24"/>
    <n v="75"/>
    <n v="0"/>
    <x v="5"/>
    <s v="martica02"/>
  </r>
  <r>
    <n v="286"/>
    <x v="285"/>
    <n v="28"/>
    <x v="6"/>
    <x v="1"/>
    <n v="47"/>
    <n v="2"/>
    <n v="830"/>
    <n v="102"/>
    <n v="257"/>
    <n v="0.39700000000000002"/>
    <n v="85"/>
    <n v="218"/>
    <n v="0.39"/>
    <n v="17"/>
    <n v="39"/>
    <n v="0.436"/>
    <n v="0.56200000000000006"/>
    <n v="64"/>
    <n v="78"/>
    <n v="0.82099999999999995"/>
    <n v="13"/>
    <n v="74"/>
    <n v="87"/>
    <n v="60"/>
    <n v="26"/>
    <n v="15"/>
    <n v="31"/>
    <n v="81"/>
    <n v="353"/>
    <n v="0"/>
    <x v="5"/>
    <s v="mathega01"/>
  </r>
  <r>
    <n v="287"/>
    <x v="286"/>
    <n v="19"/>
    <x v="26"/>
    <x v="3"/>
    <n v="60"/>
    <n v="10"/>
    <n v="1244"/>
    <n v="114"/>
    <n v="345"/>
    <n v="0.33"/>
    <n v="58"/>
    <n v="205"/>
    <n v="0.28299999999999997"/>
    <n v="56"/>
    <n v="140"/>
    <n v="0.4"/>
    <n v="0.41399999999999998"/>
    <n v="67"/>
    <n v="94"/>
    <n v="0.71299999999999997"/>
    <n v="70"/>
    <n v="210"/>
    <n v="280"/>
    <n v="74"/>
    <n v="29"/>
    <n v="14"/>
    <n v="58"/>
    <n v="84"/>
    <n v="353"/>
    <n v="0"/>
    <x v="5"/>
    <s v="salauti01"/>
  </r>
  <r>
    <n v="288"/>
    <x v="287"/>
    <n v="20"/>
    <x v="24"/>
    <x v="1"/>
    <n v="23"/>
    <n v="8"/>
    <n v="592"/>
    <n v="126"/>
    <n v="274"/>
    <n v="0.46"/>
    <n v="51"/>
    <n v="133"/>
    <n v="0.38300000000000001"/>
    <n v="75"/>
    <n v="141"/>
    <n v="0.53200000000000003"/>
    <n v="0.55300000000000005"/>
    <n v="49"/>
    <n v="56"/>
    <n v="0.875"/>
    <n v="13"/>
    <n v="43"/>
    <n v="56"/>
    <n v="60"/>
    <n v="15"/>
    <n v="0"/>
    <n v="37"/>
    <n v="37"/>
    <n v="352"/>
    <n v="0"/>
    <x v="40"/>
    <s v="mccaija01"/>
  </r>
  <r>
    <n v="289"/>
    <x v="288"/>
    <n v="22"/>
    <x v="3"/>
    <x v="0"/>
    <n v="56"/>
    <n v="19"/>
    <n v="820"/>
    <n v="132"/>
    <n v="271"/>
    <n v="0.48699999999999999"/>
    <n v="49"/>
    <n v="120"/>
    <n v="0.40799999999999997"/>
    <n v="83"/>
    <n v="151"/>
    <n v="0.55000000000000004"/>
    <n v="0.57699999999999996"/>
    <n v="36"/>
    <n v="45"/>
    <n v="0.8"/>
    <n v="21"/>
    <n v="87"/>
    <n v="108"/>
    <n v="104"/>
    <n v="42"/>
    <n v="17"/>
    <n v="53"/>
    <n v="88"/>
    <n v="349"/>
    <n v="0"/>
    <x v="5"/>
    <s v="rolliry01"/>
  </r>
  <r>
    <n v="290"/>
    <x v="289"/>
    <n v="31"/>
    <x v="11"/>
    <x v="1"/>
    <n v="68"/>
    <n v="19"/>
    <n v="1258"/>
    <n v="123"/>
    <n v="287"/>
    <n v="0.42899999999999999"/>
    <n v="46"/>
    <n v="141"/>
    <n v="0.32600000000000001"/>
    <n v="77"/>
    <n v="146"/>
    <n v="0.52700000000000002"/>
    <n v="0.50900000000000001"/>
    <n v="55"/>
    <n v="76"/>
    <n v="0.72399999999999998"/>
    <n v="59"/>
    <n v="159"/>
    <n v="218"/>
    <n v="56"/>
    <n v="65"/>
    <n v="31"/>
    <n v="32"/>
    <n v="98"/>
    <n v="347"/>
    <n v="0"/>
    <x v="5"/>
    <s v="greenja02"/>
  </r>
  <r>
    <n v="290"/>
    <x v="289"/>
    <n v="31"/>
    <x v="28"/>
    <x v="1"/>
    <n v="50"/>
    <n v="18"/>
    <n v="1092"/>
    <n v="100"/>
    <n v="224"/>
    <n v="0.44600000000000001"/>
    <n v="38"/>
    <n v="108"/>
    <n v="0.35199999999999998"/>
    <n v="62"/>
    <n v="116"/>
    <n v="0.53400000000000003"/>
    <n v="0.53100000000000003"/>
    <n v="50"/>
    <n v="66"/>
    <n v="0.75800000000000001"/>
    <n v="49"/>
    <n v="129"/>
    <n v="178"/>
    <n v="45"/>
    <n v="55"/>
    <n v="30"/>
    <n v="28"/>
    <n v="77"/>
    <n v="288"/>
    <n v="0"/>
    <x v="5"/>
    <s v="greenja02"/>
  </r>
  <r>
    <n v="290"/>
    <x v="289"/>
    <n v="31"/>
    <x v="17"/>
    <x v="1"/>
    <n v="18"/>
    <n v="1"/>
    <n v="166"/>
    <n v="23"/>
    <n v="63"/>
    <n v="0.36499999999999999"/>
    <n v="8"/>
    <n v="33"/>
    <n v="0.24199999999999999"/>
    <n v="15"/>
    <n v="30"/>
    <n v="0.5"/>
    <n v="0.42899999999999999"/>
    <n v="5"/>
    <n v="10"/>
    <n v="0.5"/>
    <n v="10"/>
    <n v="30"/>
    <n v="40"/>
    <n v="11"/>
    <n v="10"/>
    <n v="1"/>
    <n v="4"/>
    <n v="21"/>
    <n v="59"/>
    <n v="0"/>
    <x v="5"/>
    <s v="greenja02"/>
  </r>
  <r>
    <n v="291"/>
    <x v="290"/>
    <n v="28"/>
    <x v="15"/>
    <x v="2"/>
    <n v="76"/>
    <n v="6"/>
    <n v="1142"/>
    <n v="143"/>
    <n v="278"/>
    <n v="0.51400000000000001"/>
    <n v="2"/>
    <n v="5"/>
    <n v="0.4"/>
    <n v="141"/>
    <n v="273"/>
    <n v="0.51600000000000001"/>
    <n v="0.51800000000000002"/>
    <n v="56"/>
    <n v="99"/>
    <n v="0.56599999999999995"/>
    <n v="185"/>
    <n v="277"/>
    <n v="462"/>
    <n v="118"/>
    <n v="46"/>
    <n v="37"/>
    <n v="39"/>
    <n v="154"/>
    <n v="344"/>
    <n v="0"/>
    <x v="5"/>
    <s v="looneke01"/>
  </r>
  <r>
    <n v="292"/>
    <x v="291"/>
    <n v="28"/>
    <x v="14"/>
    <x v="0"/>
    <n v="62"/>
    <n v="3"/>
    <n v="792"/>
    <n v="117"/>
    <n v="268"/>
    <n v="0.437"/>
    <n v="72"/>
    <n v="181"/>
    <n v="0.39800000000000002"/>
    <n v="45"/>
    <n v="87"/>
    <n v="0.51700000000000002"/>
    <n v="0.57099999999999995"/>
    <n v="34"/>
    <n v="41"/>
    <n v="0.82899999999999996"/>
    <n v="13"/>
    <n v="65"/>
    <n v="78"/>
    <n v="83"/>
    <n v="19"/>
    <n v="11"/>
    <n v="37"/>
    <n v="64"/>
    <n v="340"/>
    <n v="0"/>
    <x v="5"/>
    <s v="holidaa01"/>
  </r>
  <r>
    <n v="293"/>
    <x v="292"/>
    <n v="24"/>
    <x v="15"/>
    <x v="3"/>
    <n v="42"/>
    <n v="14"/>
    <n v="686"/>
    <n v="123"/>
    <n v="274"/>
    <n v="0.44900000000000001"/>
    <n v="73"/>
    <n v="179"/>
    <n v="0.40799999999999997"/>
    <n v="50"/>
    <n v="95"/>
    <n v="0.52600000000000002"/>
    <n v="0.58199999999999996"/>
    <n v="21"/>
    <n v="27"/>
    <n v="0.77800000000000002"/>
    <n v="35"/>
    <n v="113"/>
    <n v="148"/>
    <n v="56"/>
    <n v="16"/>
    <n v="18"/>
    <n v="33"/>
    <n v="83"/>
    <n v="340"/>
    <n v="0"/>
    <x v="5"/>
    <s v="postqu01"/>
  </r>
  <r>
    <n v="294"/>
    <x v="293"/>
    <n v="28"/>
    <x v="11"/>
    <x v="0"/>
    <n v="41"/>
    <n v="12"/>
    <n v="922"/>
    <n v="130"/>
    <n v="309"/>
    <n v="0.42099999999999999"/>
    <n v="27"/>
    <n v="81"/>
    <n v="0.33300000000000002"/>
    <n v="103"/>
    <n v="228"/>
    <n v="0.45200000000000001"/>
    <n v="0.46400000000000002"/>
    <n v="53"/>
    <n v="65"/>
    <n v="0.81499999999999995"/>
    <n v="40"/>
    <n v="124"/>
    <n v="164"/>
    <n v="84"/>
    <n v="34"/>
    <n v="10"/>
    <n v="39"/>
    <n v="71"/>
    <n v="340"/>
    <n v="0"/>
    <x v="5"/>
    <s v="brownbr01"/>
  </r>
  <r>
    <n v="294"/>
    <x v="293"/>
    <n v="28"/>
    <x v="27"/>
    <x v="0"/>
    <n v="18"/>
    <n v="0"/>
    <n v="353"/>
    <n v="57"/>
    <n v="131"/>
    <n v="0.435"/>
    <n v="11"/>
    <n v="36"/>
    <n v="0.30599999999999999"/>
    <n v="46"/>
    <n v="95"/>
    <n v="0.48399999999999999"/>
    <n v="0.47699999999999998"/>
    <n v="26"/>
    <n v="29"/>
    <n v="0.89700000000000002"/>
    <n v="17"/>
    <n v="51"/>
    <n v="68"/>
    <n v="28"/>
    <n v="17"/>
    <n v="3"/>
    <n v="19"/>
    <n v="26"/>
    <n v="151"/>
    <n v="0"/>
    <x v="5"/>
    <s v="brownbr01"/>
  </r>
  <r>
    <n v="294"/>
    <x v="293"/>
    <n v="28"/>
    <x v="28"/>
    <x v="0"/>
    <n v="23"/>
    <n v="12"/>
    <n v="569"/>
    <n v="73"/>
    <n v="178"/>
    <n v="0.41"/>
    <n v="16"/>
    <n v="45"/>
    <n v="0.35599999999999998"/>
    <n v="57"/>
    <n v="133"/>
    <n v="0.42899999999999999"/>
    <n v="0.45500000000000002"/>
    <n v="27"/>
    <n v="36"/>
    <n v="0.75"/>
    <n v="23"/>
    <n v="73"/>
    <n v="96"/>
    <n v="56"/>
    <n v="17"/>
    <n v="7"/>
    <n v="20"/>
    <n v="45"/>
    <n v="189"/>
    <n v="0"/>
    <x v="5"/>
    <s v="brownbr01"/>
  </r>
  <r>
    <n v="295"/>
    <x v="294"/>
    <n v="21"/>
    <x v="24"/>
    <x v="2"/>
    <n v="58"/>
    <n v="11"/>
    <n v="905"/>
    <n v="135"/>
    <n v="192"/>
    <n v="0.70299999999999996"/>
    <n v="0"/>
    <n v="1"/>
    <n v="0"/>
    <n v="135"/>
    <n v="191"/>
    <n v="0.70699999999999996"/>
    <n v="0.70299999999999996"/>
    <n v="67"/>
    <n v="100"/>
    <n v="0.67"/>
    <n v="92"/>
    <n v="153"/>
    <n v="245"/>
    <n v="27"/>
    <n v="26"/>
    <n v="69"/>
    <n v="61"/>
    <n v="125"/>
    <n v="337"/>
    <n v="0"/>
    <x v="5"/>
    <s v="bonaad01"/>
  </r>
  <r>
    <n v="296"/>
    <x v="295"/>
    <n v="24"/>
    <x v="17"/>
    <x v="1"/>
    <n v="55"/>
    <n v="22"/>
    <n v="1053"/>
    <n v="124"/>
    <n v="267"/>
    <n v="0.46400000000000002"/>
    <n v="56"/>
    <n v="151"/>
    <n v="0.371"/>
    <n v="68"/>
    <n v="116"/>
    <n v="0.58599999999999997"/>
    <n v="0.56899999999999995"/>
    <n v="33"/>
    <n v="46"/>
    <n v="0.71699999999999997"/>
    <n v="49"/>
    <n v="81"/>
    <n v="130"/>
    <n v="68"/>
    <n v="32"/>
    <n v="16"/>
    <n v="23"/>
    <n v="104"/>
    <n v="337"/>
    <n v="0"/>
    <x v="5"/>
    <s v="okorois01"/>
  </r>
  <r>
    <n v="297"/>
    <x v="296"/>
    <n v="27"/>
    <x v="29"/>
    <x v="4"/>
    <n v="38"/>
    <n v="13"/>
    <n v="760"/>
    <n v="118"/>
    <n v="302"/>
    <n v="0.39100000000000001"/>
    <n v="70"/>
    <n v="203"/>
    <n v="0.34499999999999997"/>
    <n v="48"/>
    <n v="99"/>
    <n v="0.48499999999999999"/>
    <n v="0.50700000000000001"/>
    <n v="28"/>
    <n v="35"/>
    <n v="0.8"/>
    <n v="22"/>
    <n v="68"/>
    <n v="90"/>
    <n v="76"/>
    <n v="19"/>
    <n v="7"/>
    <n v="52"/>
    <n v="43"/>
    <n v="334"/>
    <n v="0"/>
    <x v="5"/>
    <s v="mykhasv01"/>
  </r>
  <r>
    <n v="298"/>
    <x v="297"/>
    <n v="34"/>
    <x v="5"/>
    <x v="2"/>
    <n v="74"/>
    <n v="21"/>
    <n v="1300"/>
    <n v="125"/>
    <n v="202"/>
    <n v="0.61899999999999999"/>
    <n v="0"/>
    <n v="4"/>
    <n v="0"/>
    <n v="125"/>
    <n v="198"/>
    <n v="0.63100000000000001"/>
    <n v="0.61899999999999999"/>
    <n v="83"/>
    <n v="128"/>
    <n v="0.64800000000000002"/>
    <n v="116"/>
    <n v="339"/>
    <n v="455"/>
    <n v="134"/>
    <n v="33"/>
    <n v="47"/>
    <n v="59"/>
    <n v="154"/>
    <n v="333"/>
    <n v="0"/>
    <x v="5"/>
    <s v="plumlma01"/>
  </r>
  <r>
    <n v="299"/>
    <x v="298"/>
    <n v="23"/>
    <x v="19"/>
    <x v="1"/>
    <n v="63"/>
    <n v="9"/>
    <n v="1228"/>
    <n v="120"/>
    <n v="287"/>
    <n v="0.41799999999999998"/>
    <n v="68"/>
    <n v="199"/>
    <n v="0.34200000000000003"/>
    <n v="52"/>
    <n v="88"/>
    <n v="0.59099999999999997"/>
    <n v="0.53700000000000003"/>
    <n v="24"/>
    <n v="27"/>
    <n v="0.88900000000000001"/>
    <n v="44"/>
    <n v="133"/>
    <n v="177"/>
    <n v="85"/>
    <n v="38"/>
    <n v="14"/>
    <n v="22"/>
    <n v="125"/>
    <n v="332"/>
    <n v="0"/>
    <x v="5"/>
    <s v="sheppbe01"/>
  </r>
  <r>
    <n v="300"/>
    <x v="299"/>
    <n v="21"/>
    <x v="23"/>
    <x v="2"/>
    <n v="35"/>
    <n v="1"/>
    <n v="513"/>
    <n v="120"/>
    <n v="242"/>
    <n v="0.496"/>
    <n v="38"/>
    <n v="102"/>
    <n v="0.373"/>
    <n v="82"/>
    <n v="140"/>
    <n v="0.58599999999999997"/>
    <n v="0.57399999999999995"/>
    <n v="52"/>
    <n v="67"/>
    <n v="0.77600000000000002"/>
    <n v="26"/>
    <n v="104"/>
    <n v="130"/>
    <n v="39"/>
    <n v="11"/>
    <n v="23"/>
    <n v="42"/>
    <n v="57"/>
    <n v="330"/>
    <n v="0"/>
    <x v="5"/>
    <s v="vukcetr01"/>
  </r>
  <r>
    <n v="301"/>
    <x v="300"/>
    <n v="25"/>
    <x v="11"/>
    <x v="0"/>
    <n v="46"/>
    <n v="9"/>
    <n v="905"/>
    <n v="128"/>
    <n v="238"/>
    <n v="0.53800000000000003"/>
    <n v="19"/>
    <n v="48"/>
    <n v="0.39600000000000002"/>
    <n v="109"/>
    <n v="190"/>
    <n v="0.57399999999999995"/>
    <n v="0.57799999999999996"/>
    <n v="55"/>
    <n v="67"/>
    <n v="0.82099999999999995"/>
    <n v="31"/>
    <n v="85"/>
    <n v="116"/>
    <n v="192"/>
    <n v="37"/>
    <n v="10"/>
    <n v="35"/>
    <n v="55"/>
    <n v="330"/>
    <n v="0"/>
    <x v="5"/>
    <s v="jonestr01"/>
  </r>
  <r>
    <n v="301"/>
    <x v="300"/>
    <n v="25"/>
    <x v="20"/>
    <x v="0"/>
    <n v="28"/>
    <n v="0"/>
    <n v="450"/>
    <n v="45"/>
    <n v="93"/>
    <n v="0.48399999999999999"/>
    <n v="8"/>
    <n v="26"/>
    <n v="0.308"/>
    <n v="37"/>
    <n v="67"/>
    <n v="0.55200000000000005"/>
    <n v="0.52700000000000002"/>
    <n v="25"/>
    <n v="33"/>
    <n v="0.75800000000000001"/>
    <n v="15"/>
    <n v="43"/>
    <n v="58"/>
    <n v="104"/>
    <n v="18"/>
    <n v="5"/>
    <n v="21"/>
    <n v="33"/>
    <n v="123"/>
    <n v="0"/>
    <x v="5"/>
    <s v="jonestr01"/>
  </r>
  <r>
    <n v="301"/>
    <x v="300"/>
    <n v="25"/>
    <x v="12"/>
    <x v="0"/>
    <n v="18"/>
    <n v="9"/>
    <n v="455"/>
    <n v="83"/>
    <n v="145"/>
    <n v="0.57199999999999995"/>
    <n v="11"/>
    <n v="22"/>
    <n v="0.5"/>
    <n v="72"/>
    <n v="123"/>
    <n v="0.58499999999999996"/>
    <n v="0.61"/>
    <n v="30"/>
    <n v="34"/>
    <n v="0.88200000000000001"/>
    <n v="16"/>
    <n v="42"/>
    <n v="58"/>
    <n v="88"/>
    <n v="19"/>
    <n v="5"/>
    <n v="14"/>
    <n v="22"/>
    <n v="207"/>
    <n v="0"/>
    <x v="5"/>
    <s v="jonestr01"/>
  </r>
  <r>
    <n v="302"/>
    <x v="301"/>
    <n v="22"/>
    <x v="12"/>
    <x v="1"/>
    <n v="73"/>
    <n v="5"/>
    <n v="987"/>
    <n v="120"/>
    <n v="268"/>
    <n v="0.44800000000000001"/>
    <n v="37"/>
    <n v="104"/>
    <n v="0.35599999999999998"/>
    <n v="83"/>
    <n v="164"/>
    <n v="0.50600000000000001"/>
    <n v="0.51700000000000002"/>
    <n v="49"/>
    <n v="69"/>
    <n v="0.71"/>
    <n v="38"/>
    <n v="86"/>
    <n v="124"/>
    <n v="97"/>
    <n v="44"/>
    <n v="15"/>
    <n v="53"/>
    <n v="114"/>
    <n v="326"/>
    <n v="0"/>
    <x v="5"/>
    <s v="terryda01"/>
  </r>
  <r>
    <n v="303"/>
    <x v="302"/>
    <n v="23"/>
    <x v="28"/>
    <x v="3"/>
    <n v="42"/>
    <n v="7"/>
    <n v="791"/>
    <n v="135"/>
    <n v="235"/>
    <n v="0.57399999999999995"/>
    <n v="21"/>
    <n v="66"/>
    <n v="0.318"/>
    <n v="114"/>
    <n v="169"/>
    <n v="0.67500000000000004"/>
    <n v="0.61899999999999999"/>
    <n v="34"/>
    <n v="44"/>
    <n v="0.77300000000000002"/>
    <n v="64"/>
    <n v="145"/>
    <n v="209"/>
    <n v="46"/>
    <n v="22"/>
    <n v="41"/>
    <n v="43"/>
    <n v="106"/>
    <n v="325"/>
    <n v="0"/>
    <x v="5"/>
    <s v="matkoka01"/>
  </r>
  <r>
    <n v="304"/>
    <x v="303"/>
    <n v="28"/>
    <x v="17"/>
    <x v="3"/>
    <n v="59"/>
    <n v="30"/>
    <n v="1252"/>
    <n v="112"/>
    <n v="271"/>
    <n v="0.41299999999999998"/>
    <n v="80"/>
    <n v="222"/>
    <n v="0.36"/>
    <n v="32"/>
    <n v="49"/>
    <n v="0.65300000000000002"/>
    <n v="0.56100000000000005"/>
    <n v="16"/>
    <n v="30"/>
    <n v="0.53300000000000003"/>
    <n v="51"/>
    <n v="198"/>
    <n v="249"/>
    <n v="76"/>
    <n v="42"/>
    <n v="20"/>
    <n v="22"/>
    <n v="101"/>
    <n v="320"/>
    <n v="0"/>
    <x v="5"/>
    <s v="wadede01"/>
  </r>
  <r>
    <n v="305"/>
    <x v="304"/>
    <n v="27"/>
    <x v="26"/>
    <x v="1"/>
    <n v="47"/>
    <n v="20"/>
    <n v="1071"/>
    <n v="118"/>
    <n v="291"/>
    <n v="0.40500000000000003"/>
    <n v="55"/>
    <n v="164"/>
    <n v="0.33500000000000002"/>
    <n v="63"/>
    <n v="127"/>
    <n v="0.496"/>
    <n v="0.5"/>
    <n v="24"/>
    <n v="30"/>
    <n v="0.8"/>
    <n v="37"/>
    <n v="98"/>
    <n v="135"/>
    <n v="53"/>
    <n v="26"/>
    <n v="25"/>
    <n v="35"/>
    <n v="99"/>
    <n v="315"/>
    <n v="0"/>
    <x v="5"/>
    <s v="jeffrda01"/>
  </r>
  <r>
    <n v="306"/>
    <x v="305"/>
    <n v="28"/>
    <x v="11"/>
    <x v="1"/>
    <n v="57"/>
    <n v="2"/>
    <n v="837"/>
    <n v="115"/>
    <n v="254"/>
    <n v="0.45300000000000001"/>
    <n v="38"/>
    <n v="106"/>
    <n v="0.35799999999999998"/>
    <n v="77"/>
    <n v="148"/>
    <n v="0.52"/>
    <n v="0.52800000000000002"/>
    <n v="47"/>
    <n v="59"/>
    <n v="0.79700000000000004"/>
    <n v="31"/>
    <n v="73"/>
    <n v="104"/>
    <n v="102"/>
    <n v="25"/>
    <n v="4"/>
    <n v="40"/>
    <n v="67"/>
    <n v="315"/>
    <n v="0"/>
    <x v="5"/>
    <s v="miltosh01"/>
  </r>
  <r>
    <n v="306"/>
    <x v="305"/>
    <n v="28"/>
    <x v="30"/>
    <x v="1"/>
    <n v="27"/>
    <n v="1"/>
    <n v="492"/>
    <n v="73"/>
    <n v="157"/>
    <n v="0.46500000000000002"/>
    <n v="28"/>
    <n v="72"/>
    <n v="0.38900000000000001"/>
    <n v="45"/>
    <n v="85"/>
    <n v="0.52900000000000003"/>
    <n v="0.55400000000000005"/>
    <n v="25"/>
    <n v="33"/>
    <n v="0.75800000000000001"/>
    <n v="16"/>
    <n v="35"/>
    <n v="51"/>
    <n v="64"/>
    <n v="15"/>
    <n v="1"/>
    <n v="20"/>
    <n v="43"/>
    <n v="199"/>
    <n v="0"/>
    <x v="5"/>
    <s v="miltosh01"/>
  </r>
  <r>
    <n v="306"/>
    <x v="305"/>
    <n v="28"/>
    <x v="16"/>
    <x v="1"/>
    <n v="30"/>
    <n v="1"/>
    <n v="345"/>
    <n v="42"/>
    <n v="97"/>
    <n v="0.433"/>
    <n v="10"/>
    <n v="34"/>
    <n v="0.29399999999999998"/>
    <n v="32"/>
    <n v="63"/>
    <n v="0.50800000000000001"/>
    <n v="0.48499999999999999"/>
    <n v="22"/>
    <n v="26"/>
    <n v="0.84599999999999997"/>
    <n v="15"/>
    <n v="38"/>
    <n v="53"/>
    <n v="38"/>
    <n v="10"/>
    <n v="3"/>
    <n v="20"/>
    <n v="24"/>
    <n v="116"/>
    <n v="0"/>
    <x v="5"/>
    <s v="miltosh01"/>
  </r>
  <r>
    <n v="307"/>
    <x v="306"/>
    <n v="20"/>
    <x v="22"/>
    <x v="2"/>
    <n v="36"/>
    <n v="29"/>
    <n v="833"/>
    <n v="134"/>
    <n v="191"/>
    <n v="0.70199999999999996"/>
    <n v="0"/>
    <n v="0"/>
    <n v="0"/>
    <n v="134"/>
    <n v="191"/>
    <n v="0.70199999999999996"/>
    <n v="0.70199999999999996"/>
    <n v="46"/>
    <n v="73"/>
    <n v="0.63"/>
    <n v="104"/>
    <n v="166"/>
    <n v="270"/>
    <n v="85"/>
    <n v="20"/>
    <n v="56"/>
    <n v="41"/>
    <n v="100"/>
    <n v="314"/>
    <n v="0"/>
    <x v="5"/>
    <s v="livelde01"/>
  </r>
  <r>
    <n v="308"/>
    <x v="307"/>
    <n v="36"/>
    <x v="9"/>
    <x v="3"/>
    <n v="78"/>
    <n v="8"/>
    <n v="1367"/>
    <n v="104"/>
    <n v="238"/>
    <n v="0.437"/>
    <n v="88"/>
    <n v="203"/>
    <n v="0.433"/>
    <n v="16"/>
    <n v="35"/>
    <n v="0.45700000000000002"/>
    <n v="0.622"/>
    <n v="17"/>
    <n v="21"/>
    <n v="0.81"/>
    <n v="47"/>
    <n v="171"/>
    <n v="218"/>
    <n v="84"/>
    <n v="52"/>
    <n v="36"/>
    <n v="34"/>
    <n v="111"/>
    <n v="313"/>
    <n v="0"/>
    <x v="5"/>
    <s v="batumni01"/>
  </r>
  <r>
    <n v="309"/>
    <x v="308"/>
    <n v="22"/>
    <x v="25"/>
    <x v="4"/>
    <n v="60"/>
    <n v="1"/>
    <n v="749"/>
    <n v="118"/>
    <n v="229"/>
    <n v="0.51500000000000001"/>
    <n v="28"/>
    <n v="72"/>
    <n v="0.38900000000000001"/>
    <n v="90"/>
    <n v="157"/>
    <n v="0.57299999999999995"/>
    <n v="0.57599999999999996"/>
    <n v="49"/>
    <n v="71"/>
    <n v="0.69"/>
    <n v="59"/>
    <n v="152"/>
    <n v="211"/>
    <n v="37"/>
    <n v="33"/>
    <n v="6"/>
    <n v="34"/>
    <n v="87"/>
    <n v="313"/>
    <n v="0"/>
    <x v="5"/>
    <s v="walkeja01"/>
  </r>
  <r>
    <n v="310"/>
    <x v="309"/>
    <n v="25"/>
    <x v="4"/>
    <x v="2"/>
    <n v="62"/>
    <n v="6"/>
    <n v="863"/>
    <n v="132"/>
    <n v="203"/>
    <n v="0.65"/>
    <n v="0"/>
    <n v="3"/>
    <n v="0"/>
    <n v="132"/>
    <n v="200"/>
    <n v="0.66"/>
    <n v="0.65"/>
    <n v="46"/>
    <n v="61"/>
    <n v="0.754"/>
    <n v="89"/>
    <n v="147"/>
    <n v="236"/>
    <n v="45"/>
    <n v="18"/>
    <n v="42"/>
    <n v="40"/>
    <n v="106"/>
    <n v="310"/>
    <n v="0"/>
    <x v="5"/>
    <s v="quetane01"/>
  </r>
  <r>
    <n v="311"/>
    <x v="310"/>
    <n v="32"/>
    <x v="23"/>
    <x v="0"/>
    <n v="24"/>
    <n v="13"/>
    <n v="564"/>
    <n v="104"/>
    <n v="240"/>
    <n v="0.433"/>
    <n v="16"/>
    <n v="56"/>
    <n v="0.28599999999999998"/>
    <n v="88"/>
    <n v="184"/>
    <n v="0.47799999999999998"/>
    <n v="0.46700000000000003"/>
    <n v="81"/>
    <n v="92"/>
    <n v="0.88"/>
    <n v="21"/>
    <n v="70"/>
    <n v="91"/>
    <n v="98"/>
    <n v="13"/>
    <n v="5"/>
    <n v="38"/>
    <n v="30"/>
    <n v="305"/>
    <n v="0"/>
    <x v="5"/>
    <s v="brogdma01"/>
  </r>
  <r>
    <n v="312"/>
    <x v="311"/>
    <n v="24"/>
    <x v="28"/>
    <x v="1"/>
    <n v="44"/>
    <n v="6"/>
    <n v="660"/>
    <n v="113"/>
    <n v="248"/>
    <n v="0.45600000000000002"/>
    <n v="51"/>
    <n v="129"/>
    <n v="0.39500000000000002"/>
    <n v="62"/>
    <n v="119"/>
    <n v="0.52100000000000002"/>
    <n v="0.55800000000000005"/>
    <n v="28"/>
    <n v="35"/>
    <n v="0.8"/>
    <n v="18"/>
    <n v="45"/>
    <n v="63"/>
    <n v="39"/>
    <n v="21"/>
    <n v="4"/>
    <n v="30"/>
    <n v="40"/>
    <n v="305"/>
    <n v="0"/>
    <x v="5"/>
    <s v="reevean01"/>
  </r>
  <r>
    <n v="313"/>
    <x v="312"/>
    <n v="30"/>
    <x v="11"/>
    <x v="0"/>
    <n v="34"/>
    <n v="7"/>
    <n v="680"/>
    <n v="101"/>
    <n v="257"/>
    <n v="0.39300000000000002"/>
    <n v="49"/>
    <n v="141"/>
    <n v="0.34799999999999998"/>
    <n v="52"/>
    <n v="116"/>
    <n v="0.44800000000000001"/>
    <n v="0.48799999999999999"/>
    <n v="54"/>
    <n v="71"/>
    <n v="0.76100000000000001"/>
    <n v="18"/>
    <n v="54"/>
    <n v="72"/>
    <n v="109"/>
    <n v="39"/>
    <n v="9"/>
    <n v="54"/>
    <n v="53"/>
    <n v="305"/>
    <n v="0"/>
    <x v="5"/>
    <s v="smartma01"/>
  </r>
  <r>
    <n v="313"/>
    <x v="312"/>
    <n v="30"/>
    <x v="18"/>
    <x v="0"/>
    <n v="19"/>
    <n v="6"/>
    <n v="400"/>
    <n v="53"/>
    <n v="148"/>
    <n v="0.35799999999999998"/>
    <n v="29"/>
    <n v="90"/>
    <n v="0.32200000000000001"/>
    <n v="24"/>
    <n v="58"/>
    <n v="0.41399999999999998"/>
    <n v="0.45600000000000002"/>
    <n v="30"/>
    <n v="36"/>
    <n v="0.83299999999999996"/>
    <n v="14"/>
    <n v="29"/>
    <n v="43"/>
    <n v="71"/>
    <n v="23"/>
    <n v="6"/>
    <n v="35"/>
    <n v="31"/>
    <n v="165"/>
    <n v="0"/>
    <x v="5"/>
    <s v="smartma01"/>
  </r>
  <r>
    <n v="313"/>
    <x v="312"/>
    <n v="30"/>
    <x v="23"/>
    <x v="0"/>
    <n v="15"/>
    <n v="1"/>
    <n v="280"/>
    <n v="48"/>
    <n v="109"/>
    <n v="0.44"/>
    <n v="20"/>
    <n v="51"/>
    <n v="0.39200000000000002"/>
    <n v="28"/>
    <n v="58"/>
    <n v="0.48299999999999998"/>
    <n v="0.53200000000000003"/>
    <n v="24"/>
    <n v="35"/>
    <n v="0.68600000000000005"/>
    <n v="4"/>
    <n v="25"/>
    <n v="29"/>
    <n v="38"/>
    <n v="16"/>
    <n v="3"/>
    <n v="19"/>
    <n v="22"/>
    <n v="140"/>
    <n v="0"/>
    <x v="5"/>
    <s v="smartma01"/>
  </r>
  <r>
    <n v="314"/>
    <x v="313"/>
    <n v="24"/>
    <x v="11"/>
    <x v="2"/>
    <n v="44"/>
    <n v="8"/>
    <n v="770"/>
    <n v="116"/>
    <n v="261"/>
    <n v="0.44400000000000001"/>
    <n v="17"/>
    <n v="52"/>
    <n v="0.32700000000000001"/>
    <n v="99"/>
    <n v="209"/>
    <n v="0.47399999999999998"/>
    <n v="0.47699999999999998"/>
    <n v="54"/>
    <n v="70"/>
    <n v="0.77100000000000002"/>
    <n v="89"/>
    <n v="131"/>
    <n v="220"/>
    <n v="77"/>
    <n v="17"/>
    <n v="16"/>
    <n v="49"/>
    <n v="100"/>
    <n v="303"/>
    <n v="0"/>
    <x v="5"/>
    <s v="robinor01"/>
  </r>
  <r>
    <n v="314"/>
    <x v="313"/>
    <n v="24"/>
    <x v="13"/>
    <x v="2"/>
    <n v="9"/>
    <n v="0"/>
    <n v="57"/>
    <n v="7"/>
    <n v="17"/>
    <n v="0.41199999999999998"/>
    <n v="1"/>
    <n v="5"/>
    <n v="0.2"/>
    <n v="6"/>
    <n v="12"/>
    <n v="0.5"/>
    <n v="0.441"/>
    <n v="4"/>
    <n v="7"/>
    <n v="0.57099999999999995"/>
    <n v="3"/>
    <n v="11"/>
    <n v="14"/>
    <n v="9"/>
    <n v="3"/>
    <n v="1"/>
    <n v="4"/>
    <n v="6"/>
    <n v="19"/>
    <n v="0"/>
    <x v="5"/>
    <s v="robinor01"/>
  </r>
  <r>
    <n v="314"/>
    <x v="313"/>
    <n v="24"/>
    <x v="27"/>
    <x v="2"/>
    <n v="35"/>
    <n v="8"/>
    <n v="713"/>
    <n v="109"/>
    <n v="244"/>
    <n v="0.44700000000000001"/>
    <n v="16"/>
    <n v="47"/>
    <n v="0.34"/>
    <n v="93"/>
    <n v="197"/>
    <n v="0.47199999999999998"/>
    <n v="0.48"/>
    <n v="50"/>
    <n v="63"/>
    <n v="0.79400000000000004"/>
    <n v="86"/>
    <n v="120"/>
    <n v="206"/>
    <n v="68"/>
    <n v="14"/>
    <n v="15"/>
    <n v="45"/>
    <n v="94"/>
    <n v="284"/>
    <n v="0"/>
    <x v="5"/>
    <s v="robinor01"/>
  </r>
  <r>
    <n v="315"/>
    <x v="314"/>
    <n v="31"/>
    <x v="24"/>
    <x v="2"/>
    <n v="40"/>
    <n v="23"/>
    <n v="751"/>
    <n v="117"/>
    <n v="234"/>
    <n v="0.5"/>
    <n v="3"/>
    <n v="20"/>
    <n v="0.15"/>
    <n v="114"/>
    <n v="214"/>
    <n v="0.53300000000000003"/>
    <n v="0.50600000000000001"/>
    <n v="56"/>
    <n v="90"/>
    <n v="0.622"/>
    <n v="109"/>
    <n v="201"/>
    <n v="310"/>
    <n v="34"/>
    <n v="39"/>
    <n v="18"/>
    <n v="55"/>
    <n v="94"/>
    <n v="293"/>
    <n v="0"/>
    <x v="5"/>
    <s v="drumman01"/>
  </r>
  <r>
    <n v="316"/>
    <x v="315"/>
    <n v="24"/>
    <x v="25"/>
    <x v="4"/>
    <n v="69"/>
    <n v="6"/>
    <n v="1040"/>
    <n v="117"/>
    <n v="279"/>
    <n v="0.41899999999999998"/>
    <n v="27"/>
    <n v="120"/>
    <n v="0.22500000000000001"/>
    <n v="90"/>
    <n v="159"/>
    <n v="0.56599999999999995"/>
    <n v="0.46800000000000003"/>
    <n v="26"/>
    <n v="57"/>
    <n v="0.45600000000000002"/>
    <n v="76"/>
    <n v="106"/>
    <n v="182"/>
    <n v="68"/>
    <n v="35"/>
    <n v="17"/>
    <n v="43"/>
    <n v="66"/>
    <n v="287"/>
    <n v="0"/>
    <x v="5"/>
    <s v="murrakr01"/>
  </r>
  <r>
    <n v="317"/>
    <x v="316"/>
    <n v="27"/>
    <x v="10"/>
    <x v="1"/>
    <n v="50"/>
    <n v="0"/>
    <n v="762"/>
    <n v="106"/>
    <n v="230"/>
    <n v="0.46100000000000002"/>
    <n v="62"/>
    <n v="156"/>
    <n v="0.39700000000000002"/>
    <n v="44"/>
    <n v="74"/>
    <n v="0.59499999999999997"/>
    <n v="0.59599999999999997"/>
    <n v="12"/>
    <n v="18"/>
    <n v="0.66700000000000004"/>
    <n v="11"/>
    <n v="50"/>
    <n v="61"/>
    <n v="27"/>
    <n v="23"/>
    <n v="2"/>
    <n v="22"/>
    <n v="52"/>
    <n v="286"/>
    <n v="0"/>
    <x v="5"/>
    <s v="shamela01"/>
  </r>
  <r>
    <n v="318"/>
    <x v="317"/>
    <n v="27"/>
    <x v="24"/>
    <x v="0"/>
    <n v="41"/>
    <n v="3"/>
    <n v="621"/>
    <n v="112"/>
    <n v="230"/>
    <n v="0.48699999999999999"/>
    <n v="28"/>
    <n v="70"/>
    <n v="0.4"/>
    <n v="84"/>
    <n v="160"/>
    <n v="0.52500000000000002"/>
    <n v="0.54800000000000004"/>
    <n v="33"/>
    <n v="45"/>
    <n v="0.73299999999999998"/>
    <n v="12"/>
    <n v="48"/>
    <n v="60"/>
    <n v="78"/>
    <n v="24"/>
    <n v="12"/>
    <n v="15"/>
    <n v="29"/>
    <n v="285"/>
    <n v="0"/>
    <x v="5"/>
    <s v="dowtije01"/>
  </r>
  <r>
    <n v="319"/>
    <x v="318"/>
    <n v="26"/>
    <x v="11"/>
    <x v="1"/>
    <n v="40"/>
    <n v="7"/>
    <n v="625"/>
    <n v="94"/>
    <n v="212"/>
    <n v="0.443"/>
    <n v="32"/>
    <n v="92"/>
    <n v="0.34799999999999998"/>
    <n v="62"/>
    <n v="120"/>
    <n v="0.51700000000000002"/>
    <n v="0.51900000000000002"/>
    <n v="63"/>
    <n v="85"/>
    <n v="0.74099999999999999"/>
    <n v="45"/>
    <n v="68"/>
    <n v="113"/>
    <n v="33"/>
    <n v="48"/>
    <n v="18"/>
    <n v="31"/>
    <n v="47"/>
    <n v="283"/>
    <n v="0"/>
    <x v="5"/>
    <s v="okogijo01"/>
  </r>
  <r>
    <n v="319"/>
    <x v="318"/>
    <n v="26"/>
    <x v="5"/>
    <x v="1"/>
    <n v="25"/>
    <n v="1"/>
    <n v="351"/>
    <n v="56"/>
    <n v="114"/>
    <n v="0.49099999999999999"/>
    <n v="16"/>
    <n v="42"/>
    <n v="0.38100000000000001"/>
    <n v="40"/>
    <n v="72"/>
    <n v="0.55600000000000005"/>
    <n v="0.56100000000000005"/>
    <n v="22"/>
    <n v="32"/>
    <n v="0.68799999999999994"/>
    <n v="32"/>
    <n v="40"/>
    <n v="72"/>
    <n v="14"/>
    <n v="21"/>
    <n v="10"/>
    <n v="16"/>
    <n v="28"/>
    <n v="150"/>
    <n v="0"/>
    <x v="5"/>
    <s v="okogijo01"/>
  </r>
  <r>
    <n v="319"/>
    <x v="318"/>
    <n v="26"/>
    <x v="26"/>
    <x v="1"/>
    <n v="15"/>
    <n v="6"/>
    <n v="274"/>
    <n v="38"/>
    <n v="98"/>
    <n v="0.38800000000000001"/>
    <n v="16"/>
    <n v="50"/>
    <n v="0.32"/>
    <n v="22"/>
    <n v="48"/>
    <n v="0.45800000000000002"/>
    <n v="0.46899999999999997"/>
    <n v="41"/>
    <n v="53"/>
    <n v="0.77400000000000002"/>
    <n v="13"/>
    <n v="28"/>
    <n v="41"/>
    <n v="19"/>
    <n v="27"/>
    <n v="8"/>
    <n v="15"/>
    <n v="19"/>
    <n v="133"/>
    <n v="0"/>
    <x v="5"/>
    <s v="okogijo01"/>
  </r>
  <r>
    <n v="320"/>
    <x v="319"/>
    <n v="22"/>
    <x v="26"/>
    <x v="0"/>
    <n v="36"/>
    <n v="15"/>
    <n v="842"/>
    <n v="104"/>
    <n v="301"/>
    <n v="0.34599999999999997"/>
    <n v="33"/>
    <n v="130"/>
    <n v="0.254"/>
    <n v="71"/>
    <n v="171"/>
    <n v="0.41499999999999998"/>
    <n v="0.4"/>
    <n v="41"/>
    <n v="50"/>
    <n v="0.82"/>
    <n v="39"/>
    <n v="70"/>
    <n v="109"/>
    <n v="112"/>
    <n v="34"/>
    <n v="6"/>
    <n v="56"/>
    <n v="56"/>
    <n v="282"/>
    <n v="0"/>
    <x v="5"/>
    <s v="simpskj01"/>
  </r>
  <r>
    <n v="321"/>
    <x v="320"/>
    <n v="27"/>
    <x v="11"/>
    <x v="2"/>
    <n v="61"/>
    <n v="4"/>
    <n v="746"/>
    <n v="115"/>
    <n v="194"/>
    <n v="0.59299999999999997"/>
    <n v="3"/>
    <n v="6"/>
    <n v="0.5"/>
    <n v="112"/>
    <n v="188"/>
    <n v="0.59599999999999997"/>
    <n v="0.60099999999999998"/>
    <n v="47"/>
    <n v="71"/>
    <n v="0.66200000000000003"/>
    <n v="60"/>
    <n v="166"/>
    <n v="226"/>
    <n v="54"/>
    <n v="12"/>
    <n v="39"/>
    <n v="41"/>
    <n v="63"/>
    <n v="280"/>
    <n v="0"/>
    <x v="5"/>
    <s v="eubandr01"/>
  </r>
  <r>
    <n v="321"/>
    <x v="320"/>
    <n v="27"/>
    <x v="29"/>
    <x v="2"/>
    <n v="37"/>
    <n v="4"/>
    <n v="568"/>
    <n v="88"/>
    <n v="145"/>
    <n v="0.60699999999999998"/>
    <n v="3"/>
    <n v="5"/>
    <n v="0.6"/>
    <n v="85"/>
    <n v="140"/>
    <n v="0.60699999999999998"/>
    <n v="0.61699999999999999"/>
    <n v="36"/>
    <n v="57"/>
    <n v="0.63200000000000001"/>
    <n v="40"/>
    <n v="128"/>
    <n v="168"/>
    <n v="45"/>
    <n v="10"/>
    <n v="32"/>
    <n v="31"/>
    <n v="46"/>
    <n v="215"/>
    <n v="0"/>
    <x v="5"/>
    <s v="eubandr01"/>
  </r>
  <r>
    <n v="321"/>
    <x v="320"/>
    <n v="27"/>
    <x v="9"/>
    <x v="2"/>
    <n v="24"/>
    <n v="0"/>
    <n v="178"/>
    <n v="27"/>
    <n v="49"/>
    <n v="0.55100000000000005"/>
    <n v="0"/>
    <n v="1"/>
    <n v="0"/>
    <n v="27"/>
    <n v="48"/>
    <n v="0.56299999999999994"/>
    <n v="0.55100000000000005"/>
    <n v="11"/>
    <n v="14"/>
    <n v="0.78600000000000003"/>
    <n v="20"/>
    <n v="38"/>
    <n v="58"/>
    <n v="9"/>
    <n v="2"/>
    <n v="7"/>
    <n v="10"/>
    <n v="17"/>
    <n v="65"/>
    <n v="0"/>
    <x v="5"/>
    <s v="eubandr01"/>
  </r>
  <r>
    <n v="322"/>
    <x v="321"/>
    <n v="22"/>
    <x v="0"/>
    <x v="3"/>
    <n v="47"/>
    <n v="9"/>
    <n v="784"/>
    <n v="97"/>
    <n v="221"/>
    <n v="0.439"/>
    <n v="61"/>
    <n v="153"/>
    <n v="0.39900000000000002"/>
    <n v="36"/>
    <n v="68"/>
    <n v="0.52900000000000003"/>
    <n v="0.57699999999999996"/>
    <n v="23"/>
    <n v="30"/>
    <n v="0.76700000000000002"/>
    <n v="48"/>
    <n v="214"/>
    <n v="262"/>
    <n v="120"/>
    <n v="22"/>
    <n v="29"/>
    <n v="35"/>
    <n v="79"/>
    <n v="278"/>
    <n v="3"/>
    <x v="5"/>
    <s v="willija07"/>
  </r>
  <r>
    <n v="323"/>
    <x v="322"/>
    <n v="25"/>
    <x v="22"/>
    <x v="0"/>
    <n v="33"/>
    <n v="3"/>
    <n v="487"/>
    <n v="98"/>
    <n v="188"/>
    <n v="0.52100000000000002"/>
    <n v="24"/>
    <n v="60"/>
    <n v="0.4"/>
    <n v="74"/>
    <n v="128"/>
    <n v="0.57799999999999996"/>
    <n v="0.58499999999999996"/>
    <n v="55"/>
    <n v="66"/>
    <n v="0.83299999999999996"/>
    <n v="12"/>
    <n v="46"/>
    <n v="58"/>
    <n v="76"/>
    <n v="24"/>
    <n v="5"/>
    <n v="39"/>
    <n v="33"/>
    <n v="275"/>
    <n v="0"/>
    <x v="5"/>
    <s v="willibr03"/>
  </r>
  <r>
    <n v="324"/>
    <x v="323"/>
    <n v="24"/>
    <x v="11"/>
    <x v="3"/>
    <n v="43"/>
    <n v="16"/>
    <n v="912"/>
    <n v="111"/>
    <n v="201"/>
    <n v="0.55200000000000005"/>
    <n v="15"/>
    <n v="58"/>
    <n v="0.25900000000000001"/>
    <n v="96"/>
    <n v="143"/>
    <n v="0.67100000000000004"/>
    <n v="0.59"/>
    <n v="37"/>
    <n v="47"/>
    <n v="0.78700000000000003"/>
    <n v="30"/>
    <n v="95"/>
    <n v="125"/>
    <n v="48"/>
    <n v="17"/>
    <n v="22"/>
    <n v="24"/>
    <n v="101"/>
    <n v="274"/>
    <n v="0"/>
    <x v="5"/>
    <s v="martike04"/>
  </r>
  <r>
    <n v="324"/>
    <x v="323"/>
    <n v="24"/>
    <x v="24"/>
    <x v="3"/>
    <n v="24"/>
    <n v="7"/>
    <n v="480"/>
    <n v="61"/>
    <n v="99"/>
    <n v="0.61599999999999999"/>
    <n v="8"/>
    <n v="21"/>
    <n v="0.38100000000000001"/>
    <n v="53"/>
    <n v="78"/>
    <n v="0.67900000000000005"/>
    <n v="0.65700000000000003"/>
    <n v="24"/>
    <n v="29"/>
    <n v="0.82799999999999996"/>
    <n v="21"/>
    <n v="51"/>
    <n v="72"/>
    <n v="19"/>
    <n v="11"/>
    <n v="16"/>
    <n v="12"/>
    <n v="62"/>
    <n v="154"/>
    <n v="0"/>
    <x v="5"/>
    <s v="martike04"/>
  </r>
  <r>
    <n v="324"/>
    <x v="323"/>
    <n v="24"/>
    <x v="29"/>
    <x v="4"/>
    <n v="19"/>
    <n v="9"/>
    <n v="432"/>
    <n v="50"/>
    <n v="102"/>
    <n v="0.49"/>
    <n v="7"/>
    <n v="37"/>
    <n v="0.189"/>
    <n v="43"/>
    <n v="65"/>
    <n v="0.66200000000000003"/>
    <n v="0.52500000000000002"/>
    <n v="13"/>
    <n v="18"/>
    <n v="0.72199999999999998"/>
    <n v="9"/>
    <n v="44"/>
    <n v="53"/>
    <n v="29"/>
    <n v="6"/>
    <n v="6"/>
    <n v="12"/>
    <n v="39"/>
    <n v="120"/>
    <n v="0"/>
    <x v="5"/>
    <s v="martike04"/>
  </r>
  <r>
    <n v="325"/>
    <x v="324"/>
    <n v="31"/>
    <x v="11"/>
    <x v="0"/>
    <n v="41"/>
    <n v="16"/>
    <n v="785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9"/>
    <n v="89"/>
    <n v="128"/>
    <n v="15"/>
    <n v="0"/>
    <n v="77"/>
    <n v="45"/>
    <n v="269"/>
    <n v="0"/>
    <x v="5"/>
    <s v="micicva01"/>
  </r>
  <r>
    <n v="325"/>
    <x v="324"/>
    <n v="31"/>
    <x v="26"/>
    <x v="0"/>
    <n v="36"/>
    <n v="16"/>
    <n v="764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7"/>
    <n v="87"/>
    <n v="127"/>
    <n v="15"/>
    <n v="0"/>
    <n v="74"/>
    <n v="44"/>
    <n v="269"/>
    <n v="0"/>
    <x v="5"/>
    <s v="micicva01"/>
  </r>
  <r>
    <n v="325"/>
    <x v="324"/>
    <n v="31"/>
    <x v="5"/>
    <x v="0"/>
    <n v="5"/>
    <n v="0"/>
    <n v="21"/>
    <n v="0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3"/>
    <n v="1"/>
    <n v="0"/>
    <n v="0"/>
    <x v="5"/>
    <s v="micicva01"/>
  </r>
  <r>
    <n v="326"/>
    <x v="325"/>
    <n v="27"/>
    <x v="12"/>
    <x v="0"/>
    <n v="35"/>
    <n v="14"/>
    <n v="777"/>
    <n v="89"/>
    <n v="243"/>
    <n v="0.36599999999999999"/>
    <n v="67"/>
    <n v="195"/>
    <n v="0.34399999999999997"/>
    <n v="22"/>
    <n v="48"/>
    <n v="0.45800000000000002"/>
    <n v="0.504"/>
    <n v="22"/>
    <n v="27"/>
    <n v="0.81499999999999995"/>
    <n v="25"/>
    <n v="93"/>
    <n v="118"/>
    <n v="115"/>
    <n v="47"/>
    <n v="17"/>
    <n v="41"/>
    <n v="55"/>
    <n v="267"/>
    <n v="0"/>
    <x v="5"/>
    <s v="balllo01"/>
  </r>
  <r>
    <n v="327"/>
    <x v="326"/>
    <n v="23"/>
    <x v="30"/>
    <x v="4"/>
    <n v="28"/>
    <n v="0"/>
    <n v="665"/>
    <n v="94"/>
    <n v="220"/>
    <n v="0.42699999999999999"/>
    <n v="24"/>
    <n v="77"/>
    <n v="0.312"/>
    <n v="70"/>
    <n v="143"/>
    <n v="0.49"/>
    <n v="0.48199999999999998"/>
    <n v="55"/>
    <n v="73"/>
    <n v="0.753"/>
    <n v="32"/>
    <n v="88"/>
    <n v="120"/>
    <n v="55"/>
    <n v="24"/>
    <n v="10"/>
    <n v="39"/>
    <n v="55"/>
    <n v="267"/>
    <n v="0"/>
    <x v="5"/>
    <s v="evbuoto01"/>
  </r>
  <r>
    <n v="328"/>
    <x v="327"/>
    <n v="21"/>
    <x v="21"/>
    <x v="4"/>
    <n v="60"/>
    <n v="0"/>
    <n v="701"/>
    <n v="98"/>
    <n v="262"/>
    <n v="0.374"/>
    <n v="55"/>
    <n v="186"/>
    <n v="0.29599999999999999"/>
    <n v="43"/>
    <n v="76"/>
    <n v="0.56599999999999995"/>
    <n v="0.47899999999999998"/>
    <n v="16"/>
    <n v="23"/>
    <n v="0.69599999999999995"/>
    <n v="20"/>
    <n v="50"/>
    <n v="70"/>
    <n v="44"/>
    <n v="13"/>
    <n v="11"/>
    <n v="36"/>
    <n v="68"/>
    <n v="267"/>
    <n v="0"/>
    <x v="5"/>
    <s v="howarje01"/>
  </r>
  <r>
    <n v="329"/>
    <x v="328"/>
    <n v="36"/>
    <x v="24"/>
    <x v="1"/>
    <n v="39"/>
    <n v="13"/>
    <n v="768"/>
    <n v="87"/>
    <n v="204"/>
    <n v="0.42599999999999999"/>
    <n v="56"/>
    <n v="137"/>
    <n v="0.40899999999999997"/>
    <n v="31"/>
    <n v="67"/>
    <n v="0.46300000000000002"/>
    <n v="0.56399999999999995"/>
    <n v="36"/>
    <n v="48"/>
    <n v="0.75"/>
    <n v="8"/>
    <n v="38"/>
    <n v="46"/>
    <n v="65"/>
    <n v="26"/>
    <n v="12"/>
    <n v="28"/>
    <n v="32"/>
    <n v="266"/>
    <n v="0"/>
    <x v="5"/>
    <s v="gordoer01"/>
  </r>
  <r>
    <n v="330"/>
    <x v="329"/>
    <n v="27"/>
    <x v="11"/>
    <x v="1"/>
    <n v="52"/>
    <n v="9"/>
    <n v="778"/>
    <n v="92"/>
    <n v="249"/>
    <n v="0.36899999999999999"/>
    <n v="64"/>
    <n v="186"/>
    <n v="0.34399999999999997"/>
    <n v="28"/>
    <n v="63"/>
    <n v="0.44400000000000001"/>
    <n v="0.498"/>
    <n v="8"/>
    <n v="11"/>
    <n v="0.72699999999999998"/>
    <n v="20"/>
    <n v="90"/>
    <n v="110"/>
    <n v="52"/>
    <n v="27"/>
    <n v="11"/>
    <n v="20"/>
    <n v="62"/>
    <n v="256"/>
    <n v="0"/>
    <x v="5"/>
    <s v="waterli01"/>
  </r>
  <r>
    <n v="330"/>
    <x v="329"/>
    <n v="27"/>
    <x v="15"/>
    <x v="1"/>
    <n v="38"/>
    <n v="9"/>
    <n v="655"/>
    <n v="76"/>
    <n v="205"/>
    <n v="0.371"/>
    <n v="49"/>
    <n v="148"/>
    <n v="0.33100000000000002"/>
    <n v="27"/>
    <n v="57"/>
    <n v="0.47399999999999998"/>
    <n v="0.49"/>
    <n v="8"/>
    <n v="11"/>
    <n v="0.72699999999999998"/>
    <n v="16"/>
    <n v="80"/>
    <n v="96"/>
    <n v="42"/>
    <n v="22"/>
    <n v="10"/>
    <n v="17"/>
    <n v="55"/>
    <n v="209"/>
    <n v="0"/>
    <x v="5"/>
    <s v="waterli01"/>
  </r>
  <r>
    <n v="330"/>
    <x v="329"/>
    <n v="27"/>
    <x v="8"/>
    <x v="1"/>
    <n v="14"/>
    <n v="0"/>
    <n v="123"/>
    <n v="16"/>
    <n v="44"/>
    <n v="0.36399999999999999"/>
    <n v="15"/>
    <n v="38"/>
    <n v="0.39500000000000002"/>
    <n v="1"/>
    <n v="6"/>
    <n v="0.16700000000000001"/>
    <n v="0.53400000000000003"/>
    <n v="0"/>
    <n v="0"/>
    <n v="0"/>
    <n v="4"/>
    <n v="10"/>
    <n v="14"/>
    <n v="10"/>
    <n v="5"/>
    <n v="1"/>
    <n v="3"/>
    <n v="7"/>
    <n v="47"/>
    <n v="0"/>
    <x v="5"/>
    <s v="waterli01"/>
  </r>
  <r>
    <n v="331"/>
    <x v="330"/>
    <n v="28"/>
    <x v="11"/>
    <x v="0"/>
    <n v="51"/>
    <n v="24"/>
    <n v="1120"/>
    <n v="116"/>
    <n v="223"/>
    <n v="0.52"/>
    <n v="0"/>
    <n v="0"/>
    <n v="0"/>
    <n v="116"/>
    <n v="223"/>
    <n v="0.52"/>
    <n v="0.52"/>
    <n v="24"/>
    <n v="33"/>
    <n v="0.72699999999999998"/>
    <n v="47"/>
    <n v="194"/>
    <n v="241"/>
    <n v="285"/>
    <n v="38"/>
    <n v="23"/>
    <n v="102"/>
    <n v="107"/>
    <n v="256"/>
    <n v="0"/>
    <x v="5"/>
    <s v="simmobe01"/>
  </r>
  <r>
    <n v="331"/>
    <x v="330"/>
    <n v="28"/>
    <x v="30"/>
    <x v="0"/>
    <n v="33"/>
    <n v="24"/>
    <n v="825"/>
    <n v="93"/>
    <n v="170"/>
    <n v="0.54700000000000004"/>
    <n v="0"/>
    <n v="0"/>
    <n v="0"/>
    <n v="93"/>
    <n v="170"/>
    <n v="0.54700000000000004"/>
    <n v="0.54700000000000004"/>
    <n v="18"/>
    <n v="26"/>
    <n v="0.69199999999999995"/>
    <n v="30"/>
    <n v="142"/>
    <n v="172"/>
    <n v="229"/>
    <n v="26"/>
    <n v="16"/>
    <n v="88"/>
    <n v="81"/>
    <n v="204"/>
    <n v="0"/>
    <x v="5"/>
    <s v="simmobe01"/>
  </r>
  <r>
    <n v="331"/>
    <x v="330"/>
    <n v="28"/>
    <x v="9"/>
    <x v="0"/>
    <n v="18"/>
    <n v="0"/>
    <n v="295"/>
    <n v="23"/>
    <n v="53"/>
    <n v="0.434"/>
    <n v="0"/>
    <n v="0"/>
    <n v="0"/>
    <n v="23"/>
    <n v="53"/>
    <n v="0.434"/>
    <n v="0.434"/>
    <n v="6"/>
    <n v="7"/>
    <n v="0.85699999999999998"/>
    <n v="17"/>
    <n v="52"/>
    <n v="69"/>
    <n v="56"/>
    <n v="12"/>
    <n v="7"/>
    <n v="14"/>
    <n v="26"/>
    <n v="52"/>
    <n v="0"/>
    <x v="5"/>
    <s v="simmobe01"/>
  </r>
  <r>
    <n v="332"/>
    <x v="331"/>
    <n v="22"/>
    <x v="5"/>
    <x v="3"/>
    <n v="61"/>
    <n v="6"/>
    <n v="1045"/>
    <n v="113"/>
    <n v="187"/>
    <n v="0.60399999999999998"/>
    <n v="0"/>
    <n v="2"/>
    <n v="0"/>
    <n v="113"/>
    <n v="185"/>
    <n v="0.61099999999999999"/>
    <n v="0.60399999999999998"/>
    <n v="29"/>
    <n v="50"/>
    <n v="0.57999999999999996"/>
    <n v="66"/>
    <n v="156"/>
    <n v="222"/>
    <n v="71"/>
    <n v="28"/>
    <n v="29"/>
    <n v="39"/>
    <n v="102"/>
    <n v="255"/>
    <n v="0"/>
    <x v="5"/>
    <s v="ighodos01"/>
  </r>
  <r>
    <n v="333"/>
    <x v="332"/>
    <n v="23"/>
    <x v="7"/>
    <x v="1"/>
    <n v="55"/>
    <n v="8"/>
    <n v="782"/>
    <n v="89"/>
    <n v="203"/>
    <n v="0.438"/>
    <n v="32"/>
    <n v="95"/>
    <n v="0.33700000000000002"/>
    <n v="57"/>
    <n v="108"/>
    <n v="0.52800000000000002"/>
    <n v="0.51700000000000002"/>
    <n v="41"/>
    <n v="61"/>
    <n v="0.67200000000000004"/>
    <n v="28"/>
    <n v="64"/>
    <n v="92"/>
    <n v="65"/>
    <n v="32"/>
    <n v="7"/>
    <n v="24"/>
    <n v="91"/>
    <n v="251"/>
    <n v="0"/>
    <x v="5"/>
    <s v="larsspe01"/>
  </r>
  <r>
    <n v="334"/>
    <x v="333"/>
    <n v="26"/>
    <x v="24"/>
    <x v="1"/>
    <n v="20"/>
    <n v="7"/>
    <n v="477"/>
    <n v="89"/>
    <n v="212"/>
    <n v="0.42"/>
    <n v="45"/>
    <n v="127"/>
    <n v="0.35399999999999998"/>
    <n v="44"/>
    <n v="85"/>
    <n v="0.51800000000000002"/>
    <n v="0.52600000000000002"/>
    <n v="24"/>
    <n v="30"/>
    <n v="0.8"/>
    <n v="6"/>
    <n v="57"/>
    <n v="63"/>
    <n v="50"/>
    <n v="10"/>
    <n v="5"/>
    <n v="25"/>
    <n v="27"/>
    <n v="247"/>
    <n v="0"/>
    <x v="5"/>
    <s v="walkelo01"/>
  </r>
  <r>
    <n v="335"/>
    <x v="334"/>
    <n v="25"/>
    <x v="5"/>
    <x v="3"/>
    <n v="36"/>
    <n v="10"/>
    <n v="448"/>
    <n v="96"/>
    <n v="183"/>
    <n v="0.52500000000000002"/>
    <n v="32"/>
    <n v="93"/>
    <n v="0.34399999999999997"/>
    <n v="64"/>
    <n v="90"/>
    <n v="0.71099999999999997"/>
    <n v="0.61199999999999999"/>
    <n v="20"/>
    <n v="26"/>
    <n v="0.76900000000000002"/>
    <n v="20"/>
    <n v="84"/>
    <n v="104"/>
    <n v="22"/>
    <n v="9"/>
    <n v="25"/>
    <n v="20"/>
    <n v="20"/>
    <n v="244"/>
    <n v="0"/>
    <x v="5"/>
    <s v="bolbo01"/>
  </r>
  <r>
    <n v="336"/>
    <x v="335"/>
    <n v="22"/>
    <x v="21"/>
    <x v="4"/>
    <n v="58"/>
    <n v="6"/>
    <n v="788"/>
    <n v="80"/>
    <n v="190"/>
    <n v="0.42099999999999999"/>
    <n v="64"/>
    <n v="160"/>
    <n v="0.4"/>
    <n v="16"/>
    <n v="30"/>
    <n v="0.53300000000000003"/>
    <n v="0.58899999999999997"/>
    <n v="15"/>
    <n v="17"/>
    <n v="0.88200000000000001"/>
    <n v="19"/>
    <n v="56"/>
    <n v="75"/>
    <n v="35"/>
    <n v="22"/>
    <n v="6"/>
    <n v="13"/>
    <n v="62"/>
    <n v="239"/>
    <n v="0"/>
    <x v="5"/>
    <s v="houstca01"/>
  </r>
  <r>
    <n v="337"/>
    <x v="336"/>
    <n v="24"/>
    <x v="27"/>
    <x v="1"/>
    <n v="26"/>
    <n v="2"/>
    <n v="486"/>
    <n v="80"/>
    <n v="190"/>
    <n v="0.42099999999999999"/>
    <n v="33"/>
    <n v="101"/>
    <n v="0.32700000000000001"/>
    <n v="47"/>
    <n v="89"/>
    <n v="0.52800000000000002"/>
    <n v="0.50800000000000001"/>
    <n v="43"/>
    <n v="63"/>
    <n v="0.68300000000000005"/>
    <n v="20"/>
    <n v="66"/>
    <n v="86"/>
    <n v="31"/>
    <n v="13"/>
    <n v="6"/>
    <n v="15"/>
    <n v="44"/>
    <n v="236"/>
    <n v="0"/>
    <x v="5"/>
    <s v="lawsoaj01"/>
  </r>
  <r>
    <n v="338"/>
    <x v="337"/>
    <n v="21"/>
    <x v="20"/>
    <x v="1"/>
    <n v="47"/>
    <n v="0"/>
    <n v="427"/>
    <n v="87"/>
    <n v="190"/>
    <n v="0.45800000000000002"/>
    <n v="34"/>
    <n v="84"/>
    <n v="0.40500000000000003"/>
    <n v="53"/>
    <n v="106"/>
    <n v="0.5"/>
    <n v="0.54700000000000004"/>
    <n v="27"/>
    <n v="33"/>
    <n v="0.81799999999999995"/>
    <n v="7"/>
    <n v="44"/>
    <n v="51"/>
    <n v="38"/>
    <n v="11"/>
    <n v="2"/>
    <n v="34"/>
    <n v="29"/>
    <n v="235"/>
    <n v="0"/>
    <x v="5"/>
    <s v="branhma01"/>
  </r>
  <r>
    <n v="339"/>
    <x v="338"/>
    <n v="22"/>
    <x v="0"/>
    <x v="1"/>
    <n v="36"/>
    <n v="1"/>
    <n v="597"/>
    <n v="91"/>
    <n v="184"/>
    <n v="0.495"/>
    <n v="23"/>
    <n v="60"/>
    <n v="0.38300000000000001"/>
    <n v="68"/>
    <n v="124"/>
    <n v="0.54800000000000004"/>
    <n v="0.55700000000000005"/>
    <n v="29"/>
    <n v="35"/>
    <n v="0.82899999999999996"/>
    <n v="18"/>
    <n v="50"/>
    <n v="68"/>
    <n v="64"/>
    <n v="25"/>
    <n v="4"/>
    <n v="29"/>
    <n v="68"/>
    <n v="234"/>
    <n v="0"/>
    <x v="5"/>
    <s v="mitchaj01"/>
  </r>
  <r>
    <n v="340"/>
    <x v="339"/>
    <n v="29"/>
    <x v="5"/>
    <x v="0"/>
    <n v="45"/>
    <n v="0"/>
    <n v="571"/>
    <n v="83"/>
    <n v="195"/>
    <n v="0.42599999999999999"/>
    <n v="31"/>
    <n v="86"/>
    <n v="0.36"/>
    <n v="52"/>
    <n v="109"/>
    <n v="0.47699999999999998"/>
    <n v="0.505"/>
    <n v="36"/>
    <n v="42"/>
    <n v="0.85699999999999998"/>
    <n v="12"/>
    <n v="55"/>
    <n v="67"/>
    <n v="73"/>
    <n v="20"/>
    <n v="3"/>
    <n v="21"/>
    <n v="23"/>
    <n v="233"/>
    <n v="0"/>
    <x v="5"/>
    <s v="morrimo01"/>
  </r>
  <r>
    <n v="341"/>
    <x v="340"/>
    <n v="31"/>
    <x v="23"/>
    <x v="3"/>
    <n v="31"/>
    <n v="7"/>
    <n v="534"/>
    <n v="90"/>
    <n v="139"/>
    <n v="0.64700000000000002"/>
    <n v="0"/>
    <n v="3"/>
    <n v="0"/>
    <n v="90"/>
    <n v="136"/>
    <n v="0.66200000000000003"/>
    <n v="0.64700000000000002"/>
    <n v="50"/>
    <n v="60"/>
    <n v="0.83299999999999996"/>
    <n v="62"/>
    <n v="115"/>
    <n v="177"/>
    <n v="42"/>
    <n v="9"/>
    <n v="23"/>
    <n v="21"/>
    <n v="49"/>
    <n v="230"/>
    <n v="0"/>
    <x v="5"/>
    <s v="holmeri01"/>
  </r>
  <r>
    <n v="342"/>
    <x v="341"/>
    <n v="23"/>
    <x v="3"/>
    <x v="1"/>
    <n v="67"/>
    <n v="43"/>
    <n v="980"/>
    <n v="94"/>
    <n v="197"/>
    <n v="0.47699999999999998"/>
    <n v="30"/>
    <n v="76"/>
    <n v="0.39500000000000002"/>
    <n v="64"/>
    <n v="121"/>
    <n v="0.52900000000000003"/>
    <n v="0.55300000000000005"/>
    <n v="12"/>
    <n v="24"/>
    <n v="0.5"/>
    <n v="65"/>
    <n v="117"/>
    <n v="182"/>
    <n v="83"/>
    <n v="34"/>
    <n v="14"/>
    <n v="58"/>
    <n v="114"/>
    <n v="230"/>
    <n v="0"/>
    <x v="5"/>
    <s v="jacksan01"/>
  </r>
  <r>
    <n v="343"/>
    <x v="342"/>
    <n v="20"/>
    <x v="29"/>
    <x v="1"/>
    <n v="50"/>
    <n v="21"/>
    <n v="1060"/>
    <n v="83"/>
    <n v="257"/>
    <n v="0.32300000000000001"/>
    <n v="35"/>
    <n v="135"/>
    <n v="0.25900000000000001"/>
    <n v="48"/>
    <n v="122"/>
    <n v="0.39300000000000002"/>
    <n v="0.39100000000000001"/>
    <n v="29"/>
    <n v="40"/>
    <n v="0.72499999999999998"/>
    <n v="27"/>
    <n v="86"/>
    <n v="113"/>
    <n v="59"/>
    <n v="23"/>
    <n v="16"/>
    <n v="44"/>
    <n v="95"/>
    <n v="230"/>
    <n v="0"/>
    <x v="5"/>
    <s v="willico04"/>
  </r>
  <r>
    <n v="344"/>
    <x v="343"/>
    <n v="20"/>
    <x v="14"/>
    <x v="0"/>
    <n v="52"/>
    <n v="3"/>
    <n v="654"/>
    <n v="84"/>
    <n v="239"/>
    <n v="0.35099999999999998"/>
    <n v="48"/>
    <n v="142"/>
    <n v="0.33800000000000002"/>
    <n v="36"/>
    <n v="97"/>
    <n v="0.371"/>
    <n v="0.45200000000000001"/>
    <n v="13"/>
    <n v="16"/>
    <n v="0.81299999999999994"/>
    <n v="16"/>
    <n v="62"/>
    <n v="78"/>
    <n v="75"/>
    <n v="35"/>
    <n v="17"/>
    <n v="37"/>
    <n v="53"/>
    <n v="229"/>
    <n v="0"/>
    <x v="5"/>
    <s v="sheppre01"/>
  </r>
  <r>
    <n v="345"/>
    <x v="344"/>
    <n v="22"/>
    <x v="15"/>
    <x v="3"/>
    <n v="56"/>
    <n v="2"/>
    <n v="762"/>
    <n v="82"/>
    <n v="179"/>
    <n v="0.45800000000000002"/>
    <n v="34"/>
    <n v="103"/>
    <n v="0.33"/>
    <n v="48"/>
    <n v="76"/>
    <n v="0.63200000000000001"/>
    <n v="0.55300000000000005"/>
    <n v="29"/>
    <n v="42"/>
    <n v="0.69"/>
    <n v="72"/>
    <n v="100"/>
    <n v="172"/>
    <n v="80"/>
    <n v="25"/>
    <n v="10"/>
    <n v="42"/>
    <n v="91"/>
    <n v="227"/>
    <n v="0"/>
    <x v="5"/>
    <s v="santogu01"/>
  </r>
  <r>
    <n v="346"/>
    <x v="345"/>
    <n v="31"/>
    <x v="14"/>
    <x v="2"/>
    <n v="58"/>
    <n v="3"/>
    <n v="794"/>
    <n v="91"/>
    <n v="167"/>
    <n v="0.54500000000000004"/>
    <n v="0"/>
    <n v="2"/>
    <n v="0"/>
    <n v="91"/>
    <n v="165"/>
    <n v="0.55200000000000005"/>
    <n v="0.54500000000000004"/>
    <n v="43"/>
    <n v="93"/>
    <n v="0.46200000000000002"/>
    <n v="166"/>
    <n v="161"/>
    <n v="327"/>
    <n v="66"/>
    <n v="22"/>
    <n v="28"/>
    <n v="54"/>
    <n v="60"/>
    <n v="225"/>
    <n v="0"/>
    <x v="5"/>
    <s v="adamsst01"/>
  </r>
  <r>
    <n v="347"/>
    <x v="346"/>
    <n v="20"/>
    <x v="11"/>
    <x v="1"/>
    <n v="29"/>
    <n v="11"/>
    <n v="639"/>
    <n v="82"/>
    <n v="213"/>
    <n v="0.38500000000000001"/>
    <n v="24"/>
    <n v="90"/>
    <n v="0.26700000000000002"/>
    <n v="58"/>
    <n v="123"/>
    <n v="0.47199999999999998"/>
    <n v="0.441"/>
    <n v="32"/>
    <n v="37"/>
    <n v="0.86499999999999999"/>
    <n v="8"/>
    <n v="51"/>
    <n v="59"/>
    <n v="76"/>
    <n v="12"/>
    <n v="3"/>
    <n v="35"/>
    <n v="50"/>
    <n v="220"/>
    <n v="0"/>
    <x v="5"/>
    <s v="johnsaj01"/>
  </r>
  <r>
    <n v="347"/>
    <x v="346"/>
    <n v="20"/>
    <x v="3"/>
    <x v="1"/>
    <n v="7"/>
    <n v="0"/>
    <n v="44"/>
    <n v="8"/>
    <n v="19"/>
    <n v="0.42099999999999999"/>
    <n v="3"/>
    <n v="5"/>
    <n v="0.6"/>
    <n v="5"/>
    <n v="14"/>
    <n v="0.35699999999999998"/>
    <n v="0.5"/>
    <n v="1"/>
    <n v="2"/>
    <n v="0.5"/>
    <n v="0"/>
    <n v="7"/>
    <n v="7"/>
    <n v="7"/>
    <n v="1"/>
    <n v="0"/>
    <n v="4"/>
    <n v="0"/>
    <n v="20"/>
    <n v="0"/>
    <x v="5"/>
    <s v="johnsaj01"/>
  </r>
  <r>
    <n v="347"/>
    <x v="346"/>
    <n v="20"/>
    <x v="23"/>
    <x v="1"/>
    <n v="22"/>
    <n v="11"/>
    <n v="595"/>
    <n v="74"/>
    <n v="194"/>
    <n v="0.38100000000000001"/>
    <n v="21"/>
    <n v="85"/>
    <n v="0.247"/>
    <n v="53"/>
    <n v="109"/>
    <n v="0.48599999999999999"/>
    <n v="0.436"/>
    <n v="31"/>
    <n v="35"/>
    <n v="0.88600000000000001"/>
    <n v="8"/>
    <n v="44"/>
    <n v="52"/>
    <n v="69"/>
    <n v="11"/>
    <n v="3"/>
    <n v="31"/>
    <n v="50"/>
    <n v="200"/>
    <n v="0"/>
    <x v="5"/>
    <s v="johnsaj01"/>
  </r>
  <r>
    <n v="348"/>
    <x v="347"/>
    <n v="20"/>
    <x v="1"/>
    <x v="0"/>
    <n v="49"/>
    <n v="1"/>
    <n v="516"/>
    <n v="93"/>
    <n v="211"/>
    <n v="0.441"/>
    <n v="25"/>
    <n v="74"/>
    <n v="0.33800000000000002"/>
    <n v="68"/>
    <n v="137"/>
    <n v="0.496"/>
    <n v="0.5"/>
    <n v="8"/>
    <n v="15"/>
    <n v="0.53300000000000003"/>
    <n v="12"/>
    <n v="38"/>
    <n v="50"/>
    <n v="98"/>
    <n v="20"/>
    <n v="1"/>
    <n v="53"/>
    <n v="37"/>
    <n v="219"/>
    <n v="0"/>
    <x v="5"/>
    <s v="dilliro01"/>
  </r>
  <r>
    <n v="349"/>
    <x v="348"/>
    <n v="21"/>
    <x v="20"/>
    <x v="1"/>
    <n v="58"/>
    <n v="0"/>
    <n v="683"/>
    <n v="81"/>
    <n v="186"/>
    <n v="0.435"/>
    <n v="17"/>
    <n v="58"/>
    <n v="0.29299999999999998"/>
    <n v="64"/>
    <n v="128"/>
    <n v="0.5"/>
    <n v="0.48099999999999998"/>
    <n v="38"/>
    <n v="61"/>
    <n v="0.623"/>
    <n v="17"/>
    <n v="44"/>
    <n v="61"/>
    <n v="114"/>
    <n v="37"/>
    <n v="6"/>
    <n v="54"/>
    <n v="46"/>
    <n v="217"/>
    <n v="0"/>
    <x v="5"/>
    <s v="weslebl01"/>
  </r>
  <r>
    <n v="350"/>
    <x v="349"/>
    <n v="32"/>
    <x v="3"/>
    <x v="1"/>
    <n v="41"/>
    <n v="1"/>
    <n v="603"/>
    <n v="83"/>
    <n v="177"/>
    <n v="0.46899999999999997"/>
    <n v="26"/>
    <n v="81"/>
    <n v="0.32100000000000001"/>
    <n v="57"/>
    <n v="96"/>
    <n v="0.59399999999999997"/>
    <n v="0.54200000000000004"/>
    <n v="24"/>
    <n v="31"/>
    <n v="0.77400000000000002"/>
    <n v="19"/>
    <n v="90"/>
    <n v="109"/>
    <n v="70"/>
    <n v="9"/>
    <n v="11"/>
    <n v="24"/>
    <n v="45"/>
    <n v="216"/>
    <n v="0"/>
    <x v="5"/>
    <s v="connapa01"/>
  </r>
  <r>
    <n v="351"/>
    <x v="350"/>
    <n v="20"/>
    <x v="18"/>
    <x v="3"/>
    <n v="29"/>
    <n v="3"/>
    <n v="459"/>
    <n v="74"/>
    <n v="199"/>
    <n v="0.372"/>
    <n v="32"/>
    <n v="95"/>
    <n v="0.33700000000000002"/>
    <n v="42"/>
    <n v="104"/>
    <n v="0.40400000000000003"/>
    <n v="0.45200000000000001"/>
    <n v="29"/>
    <n v="40"/>
    <n v="0.72499999999999998"/>
    <n v="27"/>
    <n v="65"/>
    <n v="92"/>
    <n v="29"/>
    <n v="12"/>
    <n v="5"/>
    <n v="31"/>
    <n v="30"/>
    <n v="209"/>
    <n v="0"/>
    <x v="5"/>
    <s v="jacksgg01"/>
  </r>
  <r>
    <n v="352"/>
    <x v="351"/>
    <n v="36"/>
    <x v="2"/>
    <x v="2"/>
    <n v="56"/>
    <n v="5"/>
    <n v="691"/>
    <n v="91"/>
    <n v="140"/>
    <n v="0.65"/>
    <n v="0"/>
    <n v="0"/>
    <n v="0"/>
    <n v="91"/>
    <n v="140"/>
    <n v="0.65"/>
    <n v="0.65"/>
    <n v="27"/>
    <n v="64"/>
    <n v="0.42199999999999999"/>
    <n v="84"/>
    <n v="200"/>
    <n v="284"/>
    <n v="53"/>
    <n v="16"/>
    <n v="27"/>
    <n v="40"/>
    <n v="74"/>
    <n v="209"/>
    <n v="0"/>
    <x v="5"/>
    <s v="jordade01"/>
  </r>
  <r>
    <n v="353"/>
    <x v="352"/>
    <n v="26"/>
    <x v="28"/>
    <x v="4"/>
    <n v="20"/>
    <n v="20"/>
    <n v="648"/>
    <n v="75"/>
    <n v="172"/>
    <n v="0.436"/>
    <n v="22"/>
    <n v="72"/>
    <n v="0.30599999999999999"/>
    <n v="53"/>
    <n v="100"/>
    <n v="0.53"/>
    <n v="0.5"/>
    <n v="33"/>
    <n v="40"/>
    <n v="0.82499999999999996"/>
    <n v="22"/>
    <n v="56"/>
    <n v="78"/>
    <n v="65"/>
    <n v="37"/>
    <n v="9"/>
    <n v="35"/>
    <n v="66"/>
    <n v="205"/>
    <n v="0"/>
    <x v="5"/>
    <s v="joneshe01"/>
  </r>
  <r>
    <n v="354"/>
    <x v="353"/>
    <n v="32"/>
    <x v="6"/>
    <x v="3"/>
    <n v="24"/>
    <n v="3"/>
    <n v="463"/>
    <n v="80"/>
    <n v="155"/>
    <n v="0.51600000000000001"/>
    <n v="34"/>
    <n v="76"/>
    <n v="0.44700000000000001"/>
    <n v="46"/>
    <n v="79"/>
    <n v="0.58199999999999996"/>
    <n v="0.626"/>
    <n v="9"/>
    <n v="13"/>
    <n v="0.69199999999999995"/>
    <n v="23"/>
    <n v="80"/>
    <n v="103"/>
    <n v="38"/>
    <n v="20"/>
    <n v="13"/>
    <n v="16"/>
    <n v="37"/>
    <n v="203"/>
    <n v="0"/>
    <x v="5"/>
    <s v="nancela02"/>
  </r>
  <r>
    <n v="355"/>
    <x v="354"/>
    <n v="22"/>
    <x v="22"/>
    <x v="3"/>
    <n v="52"/>
    <n v="4"/>
    <n v="584"/>
    <n v="70"/>
    <n v="174"/>
    <n v="0.40200000000000002"/>
    <n v="12"/>
    <n v="51"/>
    <n v="0.23499999999999999"/>
    <n v="58"/>
    <n v="123"/>
    <n v="0.47199999999999998"/>
    <n v="0.437"/>
    <n v="49"/>
    <n v="76"/>
    <n v="0.64500000000000002"/>
    <n v="44"/>
    <n v="82"/>
    <n v="126"/>
    <n v="40"/>
    <n v="26"/>
    <n v="6"/>
    <n v="14"/>
    <n v="28"/>
    <n v="201"/>
    <n v="0"/>
    <x v="5"/>
    <s v="prospol01"/>
  </r>
  <r>
    <n v="356"/>
    <x v="355"/>
    <n v="29"/>
    <x v="14"/>
    <x v="2"/>
    <n v="42"/>
    <n v="3"/>
    <n v="500"/>
    <n v="81"/>
    <n v="152"/>
    <n v="0.53300000000000003"/>
    <n v="11"/>
    <n v="26"/>
    <n v="0.42299999999999999"/>
    <n v="70"/>
    <n v="126"/>
    <n v="0.55600000000000005"/>
    <n v="0.56899999999999995"/>
    <n v="27"/>
    <n v="40"/>
    <n v="0.67500000000000004"/>
    <n v="56"/>
    <n v="81"/>
    <n v="137"/>
    <n v="37"/>
    <n v="13"/>
    <n v="10"/>
    <n v="21"/>
    <n v="49"/>
    <n v="200"/>
    <n v="0"/>
    <x v="5"/>
    <s v="landajo01"/>
  </r>
  <r>
    <n v="357"/>
    <x v="356"/>
    <n v="25"/>
    <x v="2"/>
    <x v="1"/>
    <n v="49"/>
    <n v="4"/>
    <n v="666"/>
    <n v="77"/>
    <n v="180"/>
    <n v="0.42799999999999999"/>
    <n v="40"/>
    <n v="101"/>
    <n v="0.39600000000000002"/>
    <n v="37"/>
    <n v="79"/>
    <n v="0.46800000000000003"/>
    <n v="0.53900000000000003"/>
    <n v="6"/>
    <n v="8"/>
    <n v="0.75"/>
    <n v="15"/>
    <n v="56"/>
    <n v="71"/>
    <n v="107"/>
    <n v="19"/>
    <n v="5"/>
    <n v="24"/>
    <n v="38"/>
    <n v="200"/>
    <n v="1"/>
    <x v="5"/>
    <s v="pickeja02"/>
  </r>
  <r>
    <n v="358"/>
    <x v="357"/>
    <n v="24"/>
    <x v="11"/>
    <x v="2"/>
    <n v="40"/>
    <n v="6"/>
    <n v="468"/>
    <n v="87"/>
    <n v="109"/>
    <n v="0.79800000000000004"/>
    <n v="1"/>
    <n v="5"/>
    <n v="0.2"/>
    <n v="86"/>
    <n v="104"/>
    <n v="0.82699999999999996"/>
    <n v="0.80300000000000005"/>
    <n v="23"/>
    <n v="32"/>
    <n v="0.71899999999999997"/>
    <n v="40"/>
    <n v="85"/>
    <n v="125"/>
    <n v="25"/>
    <n v="15"/>
    <n v="23"/>
    <n v="18"/>
    <n v="50"/>
    <n v="198"/>
    <n v="0"/>
    <x v="5"/>
    <s v="joneska01"/>
  </r>
  <r>
    <n v="358"/>
    <x v="357"/>
    <n v="24"/>
    <x v="9"/>
    <x v="2"/>
    <n v="28"/>
    <n v="0"/>
    <n v="208"/>
    <n v="26"/>
    <n v="36"/>
    <n v="0.72199999999999998"/>
    <n v="0"/>
    <n v="2"/>
    <n v="0"/>
    <n v="26"/>
    <n v="34"/>
    <n v="0.76500000000000001"/>
    <n v="0.72199999999999998"/>
    <n v="9"/>
    <n v="12"/>
    <n v="0.75"/>
    <n v="15"/>
    <n v="31"/>
    <n v="46"/>
    <n v="10"/>
    <n v="6"/>
    <n v="13"/>
    <n v="10"/>
    <n v="23"/>
    <n v="61"/>
    <n v="0"/>
    <x v="5"/>
    <s v="joneska01"/>
  </r>
  <r>
    <n v="358"/>
    <x v="357"/>
    <n v="24"/>
    <x v="22"/>
    <x v="2"/>
    <n v="12"/>
    <n v="6"/>
    <n v="260"/>
    <n v="61"/>
    <n v="73"/>
    <n v="0.83599999999999997"/>
    <n v="1"/>
    <n v="3"/>
    <n v="0.33300000000000002"/>
    <n v="60"/>
    <n v="70"/>
    <n v="0.85699999999999998"/>
    <n v="0.84199999999999997"/>
    <n v="14"/>
    <n v="20"/>
    <n v="0.7"/>
    <n v="25"/>
    <n v="54"/>
    <n v="79"/>
    <n v="15"/>
    <n v="9"/>
    <n v="10"/>
    <n v="8"/>
    <n v="27"/>
    <n v="137"/>
    <n v="0"/>
    <x v="5"/>
    <s v="joneska01"/>
  </r>
  <r>
    <n v="359"/>
    <x v="358"/>
    <n v="22"/>
    <x v="6"/>
    <x v="3"/>
    <n v="33"/>
    <n v="28"/>
    <n v="533"/>
    <n v="72"/>
    <n v="171"/>
    <n v="0.42099999999999999"/>
    <n v="21"/>
    <n v="81"/>
    <n v="0.25900000000000001"/>
    <n v="51"/>
    <n v="90"/>
    <n v="0.56699999999999995"/>
    <n v="0.48199999999999998"/>
    <n v="32"/>
    <n v="42"/>
    <n v="0.76200000000000001"/>
    <n v="44"/>
    <n v="95"/>
    <n v="139"/>
    <n v="27"/>
    <n v="28"/>
    <n v="33"/>
    <n v="15"/>
    <n v="55"/>
    <n v="197"/>
    <n v="0"/>
    <x v="5"/>
    <s v="gueyemo02"/>
  </r>
  <r>
    <n v="360"/>
    <x v="359"/>
    <n v="25"/>
    <x v="28"/>
    <x v="4"/>
    <n v="37"/>
    <n v="0"/>
    <n v="502"/>
    <n v="68"/>
    <n v="158"/>
    <n v="0.43"/>
    <n v="26"/>
    <n v="80"/>
    <n v="0.32500000000000001"/>
    <n v="42"/>
    <n v="78"/>
    <n v="0.53800000000000003"/>
    <n v="0.51300000000000001"/>
    <n v="34"/>
    <n v="50"/>
    <n v="0.68"/>
    <n v="27"/>
    <n v="58"/>
    <n v="85"/>
    <n v="22"/>
    <n v="23"/>
    <n v="9"/>
    <n v="22"/>
    <n v="46"/>
    <n v="196"/>
    <n v="0"/>
    <x v="5"/>
    <s v="cainja01"/>
  </r>
  <r>
    <n v="361"/>
    <x v="360"/>
    <n v="25"/>
    <x v="5"/>
    <x v="0"/>
    <n v="33"/>
    <n v="9"/>
    <n v="461"/>
    <n v="68"/>
    <n v="158"/>
    <n v="0.43"/>
    <n v="39"/>
    <n v="90"/>
    <n v="0.433"/>
    <n v="29"/>
    <n v="68"/>
    <n v="0.42599999999999999"/>
    <n v="0.55400000000000005"/>
    <n v="19"/>
    <n v="22"/>
    <n v="0.86399999999999999"/>
    <n v="22"/>
    <n v="56"/>
    <n v="78"/>
    <n v="78"/>
    <n v="21"/>
    <n v="5"/>
    <n v="17"/>
    <n v="30"/>
    <n v="194"/>
    <n v="0"/>
    <x v="5"/>
    <s v="gilleco01"/>
  </r>
  <r>
    <n v="362"/>
    <x v="361"/>
    <n v="28"/>
    <x v="25"/>
    <x v="2"/>
    <n v="46"/>
    <n v="0"/>
    <n v="469"/>
    <n v="70"/>
    <n v="166"/>
    <n v="0.42199999999999999"/>
    <n v="34"/>
    <n v="106"/>
    <n v="0.32100000000000001"/>
    <n v="36"/>
    <n v="60"/>
    <n v="0.6"/>
    <n v="0.52400000000000002"/>
    <n v="20"/>
    <n v="22"/>
    <n v="0.90900000000000003"/>
    <n v="44"/>
    <n v="48"/>
    <n v="92"/>
    <n v="26"/>
    <n v="12"/>
    <n v="14"/>
    <n v="16"/>
    <n v="41"/>
    <n v="194"/>
    <n v="0"/>
    <x v="5"/>
    <s v="reathdu01"/>
  </r>
  <r>
    <n v="363"/>
    <x v="362"/>
    <n v="24"/>
    <x v="17"/>
    <x v="0"/>
    <n v="51"/>
    <n v="1"/>
    <n v="513"/>
    <n v="72"/>
    <n v="140"/>
    <n v="0.51400000000000001"/>
    <n v="21"/>
    <n v="48"/>
    <n v="0.438"/>
    <n v="51"/>
    <n v="92"/>
    <n v="0.55400000000000005"/>
    <n v="0.58899999999999997"/>
    <n v="23"/>
    <n v="32"/>
    <n v="0.71899999999999997"/>
    <n v="19"/>
    <n v="48"/>
    <n v="67"/>
    <n v="71"/>
    <n v="17"/>
    <n v="15"/>
    <n v="38"/>
    <n v="25"/>
    <n v="188"/>
    <n v="0"/>
    <x v="5"/>
    <s v="portecr01"/>
  </r>
  <r>
    <n v="364"/>
    <x v="363"/>
    <n v="29"/>
    <x v="14"/>
    <x v="4"/>
    <n v="52"/>
    <n v="2"/>
    <n v="588"/>
    <n v="70"/>
    <n v="148"/>
    <n v="0.47299999999999998"/>
    <n v="16"/>
    <n v="46"/>
    <n v="0.34799999999999998"/>
    <n v="54"/>
    <n v="102"/>
    <n v="0.52900000000000003"/>
    <n v="0.52700000000000002"/>
    <n v="32"/>
    <n v="47"/>
    <n v="0.68100000000000005"/>
    <n v="50"/>
    <n v="67"/>
    <n v="117"/>
    <n v="47"/>
    <n v="26"/>
    <n v="7"/>
    <n v="22"/>
    <n v="82"/>
    <n v="188"/>
    <n v="0"/>
    <x v="5"/>
    <s v="tateja01"/>
  </r>
  <r>
    <n v="365"/>
    <x v="364"/>
    <n v="24"/>
    <x v="2"/>
    <x v="3"/>
    <n v="57"/>
    <n v="4"/>
    <n v="608"/>
    <n v="70"/>
    <n v="141"/>
    <n v="0.496"/>
    <n v="17"/>
    <n v="52"/>
    <n v="0.32700000000000001"/>
    <n v="53"/>
    <n v="89"/>
    <n v="0.59599999999999997"/>
    <n v="0.55700000000000005"/>
    <n v="27"/>
    <n v="44"/>
    <n v="0.61399999999999999"/>
    <n v="33"/>
    <n v="57"/>
    <n v="90"/>
    <n v="23"/>
    <n v="25"/>
    <n v="38"/>
    <n v="14"/>
    <n v="62"/>
    <n v="184"/>
    <n v="0"/>
    <x v="5"/>
    <s v="nnajize01"/>
  </r>
  <r>
    <n v="366"/>
    <x v="365"/>
    <n v="25"/>
    <x v="8"/>
    <x v="2"/>
    <n v="45"/>
    <n v="0"/>
    <n v="438"/>
    <n v="72"/>
    <n v="142"/>
    <n v="0.50700000000000001"/>
    <n v="8"/>
    <n v="28"/>
    <n v="0.28599999999999998"/>
    <n v="64"/>
    <n v="114"/>
    <n v="0.56100000000000005"/>
    <n v="0.53500000000000003"/>
    <n v="32"/>
    <n v="42"/>
    <n v="0.76200000000000001"/>
    <n v="40"/>
    <n v="83"/>
    <n v="123"/>
    <n v="44"/>
    <n v="39"/>
    <n v="25"/>
    <n v="26"/>
    <n v="75"/>
    <n v="184"/>
    <n v="0"/>
    <x v="5"/>
    <s v="reedpa01"/>
  </r>
  <r>
    <n v="367"/>
    <x v="366"/>
    <n v="23"/>
    <x v="26"/>
    <x v="0"/>
    <n v="13"/>
    <n v="0"/>
    <n v="319"/>
    <n v="70"/>
    <n v="161"/>
    <n v="0.435"/>
    <n v="24"/>
    <n v="60"/>
    <n v="0.4"/>
    <n v="46"/>
    <n v="101"/>
    <n v="0.45500000000000002"/>
    <n v="0.50900000000000001"/>
    <n v="19"/>
    <n v="21"/>
    <n v="0.90500000000000003"/>
    <n v="12"/>
    <n v="26"/>
    <n v="38"/>
    <n v="39"/>
    <n v="7"/>
    <n v="4"/>
    <n v="25"/>
    <n v="24"/>
    <n v="183"/>
    <n v="0"/>
    <x v="5"/>
    <s v="manntr01"/>
  </r>
  <r>
    <n v="368"/>
    <x v="367"/>
    <n v="24"/>
    <x v="18"/>
    <x v="1"/>
    <n v="27"/>
    <n v="5"/>
    <n v="499"/>
    <n v="67"/>
    <n v="167"/>
    <n v="0.40100000000000002"/>
    <n v="26"/>
    <n v="95"/>
    <n v="0.27400000000000002"/>
    <n v="41"/>
    <n v="72"/>
    <n v="0.56899999999999995"/>
    <n v="0.47899999999999998"/>
    <n v="19"/>
    <n v="24"/>
    <n v="0.79200000000000004"/>
    <n v="22"/>
    <n v="76"/>
    <n v="98"/>
    <n v="55"/>
    <n v="12"/>
    <n v="7"/>
    <n v="33"/>
    <n v="45"/>
    <n v="179"/>
    <n v="0"/>
    <x v="5"/>
    <s v="willivi01"/>
  </r>
  <r>
    <n v="369"/>
    <x v="368"/>
    <n v="33"/>
    <x v="21"/>
    <x v="0"/>
    <n v="50"/>
    <n v="16"/>
    <n v="612"/>
    <n v="62"/>
    <n v="154"/>
    <n v="0.40300000000000002"/>
    <n v="39"/>
    <n v="107"/>
    <n v="0.36399999999999999"/>
    <n v="23"/>
    <n v="47"/>
    <n v="0.48899999999999999"/>
    <n v="0.52900000000000003"/>
    <n v="14"/>
    <n v="18"/>
    <n v="0.77800000000000002"/>
    <n v="17"/>
    <n v="57"/>
    <n v="74"/>
    <n v="72"/>
    <n v="26"/>
    <n v="4"/>
    <n v="18"/>
    <n v="50"/>
    <n v="177"/>
    <n v="0"/>
    <x v="5"/>
    <s v="josepco01"/>
  </r>
  <r>
    <n v="370"/>
    <x v="369"/>
    <n v="29"/>
    <x v="22"/>
    <x v="0"/>
    <n v="20"/>
    <n v="13"/>
    <n v="372"/>
    <n v="64"/>
    <n v="134"/>
    <n v="0.47799999999999998"/>
    <n v="23"/>
    <n v="53"/>
    <n v="0.434"/>
    <n v="41"/>
    <n v="81"/>
    <n v="0.50600000000000001"/>
    <n v="0.56299999999999994"/>
    <n v="23"/>
    <n v="31"/>
    <n v="0.74199999999999999"/>
    <n v="4"/>
    <n v="29"/>
    <n v="33"/>
    <n v="56"/>
    <n v="12"/>
    <n v="3"/>
    <n v="22"/>
    <n v="34"/>
    <n v="174"/>
    <n v="0"/>
    <x v="5"/>
    <s v="exumda01"/>
  </r>
  <r>
    <n v="371"/>
    <x v="370"/>
    <n v="38"/>
    <x v="14"/>
    <x v="3"/>
    <n v="32"/>
    <n v="3"/>
    <n v="396"/>
    <n v="61"/>
    <n v="121"/>
    <n v="0.504"/>
    <n v="29"/>
    <n v="79"/>
    <n v="0.36699999999999999"/>
    <n v="32"/>
    <n v="42"/>
    <n v="0.76200000000000001"/>
    <n v="0.624"/>
    <n v="21"/>
    <n v="26"/>
    <n v="0.80800000000000005"/>
    <n v="11"/>
    <n v="47"/>
    <n v="58"/>
    <n v="20"/>
    <n v="6"/>
    <n v="4"/>
    <n v="9"/>
    <n v="32"/>
    <n v="172"/>
    <n v="0"/>
    <x v="5"/>
    <s v="greenje02"/>
  </r>
  <r>
    <n v="372"/>
    <x v="371"/>
    <n v="24"/>
    <x v="22"/>
    <x v="4"/>
    <n v="40"/>
    <n v="18"/>
    <n v="608"/>
    <n v="67"/>
    <n v="135"/>
    <n v="0.496"/>
    <n v="22"/>
    <n v="54"/>
    <n v="0.40699999999999997"/>
    <n v="45"/>
    <n v="81"/>
    <n v="0.55600000000000005"/>
    <n v="0.57799999999999996"/>
    <n v="12"/>
    <n v="13"/>
    <n v="0.92300000000000004"/>
    <n v="22"/>
    <n v="93"/>
    <n v="115"/>
    <n v="42"/>
    <n v="19"/>
    <n v="20"/>
    <n v="16"/>
    <n v="62"/>
    <n v="168"/>
    <n v="0"/>
    <x v="5"/>
    <s v="edwarke02"/>
  </r>
  <r>
    <n v="373"/>
    <x v="372"/>
    <n v="25"/>
    <x v="6"/>
    <x v="0"/>
    <n v="31"/>
    <n v="5"/>
    <n v="501"/>
    <n v="65"/>
    <n v="162"/>
    <n v="0.40100000000000002"/>
    <n v="27"/>
    <n v="82"/>
    <n v="0.32900000000000001"/>
    <n v="38"/>
    <n v="80"/>
    <n v="0.47499999999999998"/>
    <n v="0.48499999999999999"/>
    <n v="11"/>
    <n v="11"/>
    <n v="1"/>
    <n v="7"/>
    <n v="43"/>
    <n v="50"/>
    <n v="81"/>
    <n v="28"/>
    <n v="9"/>
    <n v="33"/>
    <n v="39"/>
    <n v="168"/>
    <n v="1"/>
    <x v="5"/>
    <s v="wallake01"/>
  </r>
  <r>
    <n v="374"/>
    <x v="373"/>
    <n v="22"/>
    <x v="17"/>
    <x v="1"/>
    <n v="47"/>
    <n v="3"/>
    <n v="453"/>
    <n v="64"/>
    <n v="149"/>
    <n v="0.43"/>
    <n v="20"/>
    <n v="58"/>
    <n v="0.34499999999999997"/>
    <n v="44"/>
    <n v="91"/>
    <n v="0.48399999999999999"/>
    <n v="0.497"/>
    <n v="19"/>
    <n v="24"/>
    <n v="0.79200000000000004"/>
    <n v="37"/>
    <n v="59"/>
    <n v="96"/>
    <n v="44"/>
    <n v="13"/>
    <n v="3"/>
    <n v="26"/>
    <n v="50"/>
    <n v="167"/>
    <n v="0"/>
    <x v="5"/>
    <s v="tysonja01"/>
  </r>
  <r>
    <n v="375"/>
    <x v="374"/>
    <n v="26"/>
    <x v="26"/>
    <x v="3"/>
    <n v="16"/>
    <n v="7"/>
    <n v="479"/>
    <n v="54"/>
    <n v="123"/>
    <n v="0.439"/>
    <n v="27"/>
    <n v="74"/>
    <n v="0.36499999999999999"/>
    <n v="27"/>
    <n v="49"/>
    <n v="0.55100000000000005"/>
    <n v="0.54900000000000004"/>
    <n v="31"/>
    <n v="37"/>
    <n v="0.83799999999999997"/>
    <n v="18"/>
    <n v="64"/>
    <n v="82"/>
    <n v="37"/>
    <n v="18"/>
    <n v="13"/>
    <n v="28"/>
    <n v="46"/>
    <n v="166"/>
    <n v="0"/>
    <x v="5"/>
    <s v="willigr01"/>
  </r>
  <r>
    <n v="376"/>
    <x v="375"/>
    <n v="23"/>
    <x v="1"/>
    <x v="1"/>
    <n v="40"/>
    <n v="4"/>
    <n v="522"/>
    <n v="56"/>
    <n v="120"/>
    <n v="0.46700000000000003"/>
    <n v="22"/>
    <n v="51"/>
    <n v="0.43099999999999999"/>
    <n v="34"/>
    <n v="69"/>
    <n v="0.49299999999999999"/>
    <n v="0.55800000000000005"/>
    <n v="29"/>
    <n v="37"/>
    <n v="0.78400000000000003"/>
    <n v="26"/>
    <n v="27"/>
    <n v="53"/>
    <n v="26"/>
    <n v="36"/>
    <n v="2"/>
    <n v="8"/>
    <n v="61"/>
    <n v="163"/>
    <n v="0"/>
    <x v="5"/>
    <s v="clarkja02"/>
  </r>
  <r>
    <n v="377"/>
    <x v="376"/>
    <n v="26"/>
    <x v="19"/>
    <x v="0"/>
    <n v="28"/>
    <n v="7"/>
    <n v="381"/>
    <n v="58"/>
    <n v="122"/>
    <n v="0.47499999999999998"/>
    <n v="15"/>
    <n v="40"/>
    <n v="0.375"/>
    <n v="43"/>
    <n v="82"/>
    <n v="0.52400000000000002"/>
    <n v="0.53700000000000003"/>
    <n v="31"/>
    <n v="40"/>
    <n v="0.77500000000000002"/>
    <n v="14"/>
    <n v="30"/>
    <n v="44"/>
    <n v="53"/>
    <n v="21"/>
    <n v="5"/>
    <n v="16"/>
    <n v="43"/>
    <n v="162"/>
    <n v="0"/>
    <x v="5"/>
    <s v="jacksqu01"/>
  </r>
  <r>
    <n v="378"/>
    <x v="377"/>
    <n v="26"/>
    <x v="29"/>
    <x v="2"/>
    <n v="38"/>
    <n v="10"/>
    <n v="705"/>
    <n v="57"/>
    <n v="135"/>
    <n v="0.42199999999999999"/>
    <n v="31"/>
    <n v="98"/>
    <n v="0.316"/>
    <n v="26"/>
    <n v="37"/>
    <n v="0.70299999999999996"/>
    <n v="0.53700000000000003"/>
    <n v="17"/>
    <n v="20"/>
    <n v="0.85"/>
    <n v="43"/>
    <n v="121"/>
    <n v="164"/>
    <n v="31"/>
    <n v="14"/>
    <n v="14"/>
    <n v="31"/>
    <n v="50"/>
    <n v="162"/>
    <n v="0"/>
    <x v="5"/>
    <s v="pottemi01"/>
  </r>
  <r>
    <n v="379"/>
    <x v="378"/>
    <n v="32"/>
    <x v="28"/>
    <x v="2"/>
    <n v="38"/>
    <n v="9"/>
    <n v="621"/>
    <n v="61"/>
    <n v="129"/>
    <n v="0.47299999999999998"/>
    <n v="9"/>
    <n v="37"/>
    <n v="0.24299999999999999"/>
    <n v="52"/>
    <n v="92"/>
    <n v="0.56499999999999995"/>
    <n v="0.50800000000000001"/>
    <n v="31"/>
    <n v="37"/>
    <n v="0.83799999999999997"/>
    <n v="44"/>
    <n v="120"/>
    <n v="164"/>
    <n v="60"/>
    <n v="18"/>
    <n v="20"/>
    <n v="25"/>
    <n v="70"/>
    <n v="162"/>
    <n v="0"/>
    <x v="5"/>
    <s v="theisda01"/>
  </r>
  <r>
    <n v="380"/>
    <x v="379"/>
    <n v="26"/>
    <x v="16"/>
    <x v="0"/>
    <n v="29"/>
    <n v="5"/>
    <n v="543"/>
    <n v="63"/>
    <n v="144"/>
    <n v="0.438"/>
    <n v="26"/>
    <n v="68"/>
    <n v="0.38200000000000001"/>
    <n v="37"/>
    <n v="76"/>
    <n v="0.48699999999999999"/>
    <n v="0.52800000000000002"/>
    <n v="9"/>
    <n v="11"/>
    <n v="0.81799999999999995"/>
    <n v="38"/>
    <n v="74"/>
    <n v="112"/>
    <n v="42"/>
    <n v="30"/>
    <n v="11"/>
    <n v="26"/>
    <n v="43"/>
    <n v="161"/>
    <n v="0"/>
    <x v="5"/>
    <s v="goodwjo01"/>
  </r>
  <r>
    <n v="381"/>
    <x v="380"/>
    <n v="24"/>
    <x v="20"/>
    <x v="2"/>
    <n v="36"/>
    <n v="1"/>
    <n v="376"/>
    <n v="68"/>
    <n v="117"/>
    <n v="0.58099999999999996"/>
    <n v="0"/>
    <n v="0"/>
    <n v="0"/>
    <n v="68"/>
    <n v="117"/>
    <n v="0.58099999999999996"/>
    <n v="0.58099999999999996"/>
    <n v="21"/>
    <n v="33"/>
    <n v="0.63600000000000001"/>
    <n v="56"/>
    <n v="96"/>
    <n v="152"/>
    <n v="17"/>
    <n v="14"/>
    <n v="30"/>
    <n v="23"/>
    <n v="50"/>
    <n v="157"/>
    <n v="0"/>
    <x v="5"/>
    <s v="bassech01"/>
  </r>
  <r>
    <n v="382"/>
    <x v="381"/>
    <n v="22"/>
    <x v="11"/>
    <x v="1"/>
    <n v="39"/>
    <n v="0"/>
    <n v="515"/>
    <n v="59"/>
    <n v="129"/>
    <n v="0.45700000000000002"/>
    <n v="16"/>
    <n v="49"/>
    <n v="0.32700000000000001"/>
    <n v="43"/>
    <n v="80"/>
    <n v="0.53800000000000003"/>
    <n v="0.51900000000000002"/>
    <n v="23"/>
    <n v="35"/>
    <n v="0.65700000000000003"/>
    <n v="21"/>
    <n v="66"/>
    <n v="87"/>
    <n v="44"/>
    <n v="26"/>
    <n v="13"/>
    <n v="23"/>
    <n v="37"/>
    <n v="157"/>
    <n v="0"/>
    <x v="5"/>
    <s v="jonesco02"/>
  </r>
  <r>
    <n v="382"/>
    <x v="381"/>
    <n v="22"/>
    <x v="13"/>
    <x v="1"/>
    <n v="24"/>
    <n v="0"/>
    <n v="130"/>
    <n v="11"/>
    <n v="26"/>
    <n v="0.42299999999999999"/>
    <n v="4"/>
    <n v="10"/>
    <n v="0.4"/>
    <n v="7"/>
    <n v="16"/>
    <n v="0.438"/>
    <n v="0.5"/>
    <n v="0"/>
    <n v="0"/>
    <n v="0"/>
    <n v="8"/>
    <n v="15"/>
    <n v="23"/>
    <n v="7"/>
    <n v="6"/>
    <n v="7"/>
    <n v="7"/>
    <n v="13"/>
    <n v="26"/>
    <n v="0"/>
    <x v="5"/>
    <s v="jonesco02"/>
  </r>
  <r>
    <n v="382"/>
    <x v="381"/>
    <n v="22"/>
    <x v="23"/>
    <x v="1"/>
    <n v="15"/>
    <n v="0"/>
    <n v="385"/>
    <n v="48"/>
    <n v="103"/>
    <n v="0.46600000000000003"/>
    <n v="12"/>
    <n v="39"/>
    <n v="0.308"/>
    <n v="36"/>
    <n v="64"/>
    <n v="0.56299999999999994"/>
    <n v="0.52400000000000002"/>
    <n v="23"/>
    <n v="35"/>
    <n v="0.65700000000000003"/>
    <n v="13"/>
    <n v="51"/>
    <n v="64"/>
    <n v="37"/>
    <n v="20"/>
    <n v="6"/>
    <n v="16"/>
    <n v="24"/>
    <n v="131"/>
    <n v="0"/>
    <x v="5"/>
    <s v="jonesco02"/>
  </r>
  <r>
    <n v="383"/>
    <x v="382"/>
    <n v="20"/>
    <x v="25"/>
    <x v="1"/>
    <n v="52"/>
    <n v="0"/>
    <n v="460"/>
    <n v="58"/>
    <n v="142"/>
    <n v="0.40799999999999997"/>
    <n v="16"/>
    <n v="59"/>
    <n v="0.27100000000000002"/>
    <n v="42"/>
    <n v="83"/>
    <n v="0.50600000000000001"/>
    <n v="0.46500000000000002"/>
    <n v="23"/>
    <n v="30"/>
    <n v="0.76700000000000002"/>
    <n v="26"/>
    <n v="44"/>
    <n v="70"/>
    <n v="25"/>
    <n v="16"/>
    <n v="4"/>
    <n v="30"/>
    <n v="37"/>
    <n v="155"/>
    <n v="0"/>
    <x v="5"/>
    <s v="ruperra01"/>
  </r>
  <r>
    <n v="384"/>
    <x v="383"/>
    <n v="29"/>
    <x v="12"/>
    <x v="0"/>
    <n v="36"/>
    <n v="1"/>
    <n v="321"/>
    <n v="55"/>
    <n v="146"/>
    <n v="0.377"/>
    <n v="35"/>
    <n v="105"/>
    <n v="0.33300000000000002"/>
    <n v="20"/>
    <n v="41"/>
    <n v="0.48799999999999999"/>
    <n v="0.497"/>
    <n v="8"/>
    <n v="10"/>
    <n v="0.8"/>
    <n v="4"/>
    <n v="35"/>
    <n v="39"/>
    <n v="40"/>
    <n v="13"/>
    <n v="3"/>
    <n v="11"/>
    <n v="15"/>
    <n v="153"/>
    <n v="0"/>
    <x v="5"/>
    <s v="carteje01"/>
  </r>
  <r>
    <n v="385"/>
    <x v="384"/>
    <n v="23"/>
    <x v="31"/>
    <x v="3"/>
    <n v="33"/>
    <n v="3"/>
    <n v="410"/>
    <n v="57"/>
    <n v="125"/>
    <n v="0.45600000000000002"/>
    <n v="19"/>
    <n v="61"/>
    <n v="0.311"/>
    <n v="38"/>
    <n v="64"/>
    <n v="0.59399999999999997"/>
    <n v="0.53200000000000003"/>
    <n v="20"/>
    <n v="26"/>
    <n v="0.76900000000000002"/>
    <n v="13"/>
    <n v="71"/>
    <n v="84"/>
    <n v="35"/>
    <n v="14"/>
    <n v="9"/>
    <n v="22"/>
    <n v="20"/>
    <n v="153"/>
    <n v="0"/>
    <x v="5"/>
    <s v="roddyda01"/>
  </r>
  <r>
    <n v="385"/>
    <x v="384"/>
    <n v="23"/>
    <x v="6"/>
    <x v="3"/>
    <n v="27"/>
    <n v="3"/>
    <n v="346"/>
    <n v="44"/>
    <n v="93"/>
    <n v="0.47299999999999998"/>
    <n v="16"/>
    <n v="43"/>
    <n v="0.372"/>
    <n v="28"/>
    <n v="50"/>
    <n v="0.56000000000000005"/>
    <n v="0.55900000000000005"/>
    <n v="18"/>
    <n v="22"/>
    <n v="0.81799999999999995"/>
    <n v="11"/>
    <n v="59"/>
    <n v="70"/>
    <n v="30"/>
    <n v="12"/>
    <n v="8"/>
    <n v="20"/>
    <n v="18"/>
    <n v="122"/>
    <n v="0"/>
    <x v="5"/>
    <s v="roddyda01"/>
  </r>
  <r>
    <n v="385"/>
    <x v="384"/>
    <n v="23"/>
    <x v="24"/>
    <x v="3"/>
    <n v="3"/>
    <n v="0"/>
    <n v="29"/>
    <n v="8"/>
    <n v="19"/>
    <n v="0.42099999999999999"/>
    <n v="2"/>
    <n v="11"/>
    <n v="0.182"/>
    <n v="6"/>
    <n v="8"/>
    <n v="0.75"/>
    <n v="0.47399999999999998"/>
    <n v="0"/>
    <n v="0"/>
    <n v="0"/>
    <n v="2"/>
    <n v="7"/>
    <n v="9"/>
    <n v="3"/>
    <n v="2"/>
    <n v="0"/>
    <n v="1"/>
    <n v="1"/>
    <n v="18"/>
    <n v="0"/>
    <x v="5"/>
    <s v="roddyda01"/>
  </r>
  <r>
    <n v="385"/>
    <x v="384"/>
    <n v="23"/>
    <x v="14"/>
    <x v="3"/>
    <n v="3"/>
    <n v="0"/>
    <n v="35"/>
    <n v="5"/>
    <n v="13"/>
    <n v="0.38500000000000001"/>
    <n v="1"/>
    <n v="7"/>
    <n v="0.14299999999999999"/>
    <n v="4"/>
    <n v="6"/>
    <n v="0.66700000000000004"/>
    <n v="0.42299999999999999"/>
    <n v="2"/>
    <n v="4"/>
    <n v="0.5"/>
    <n v="0"/>
    <n v="5"/>
    <n v="5"/>
    <n v="2"/>
    <n v="0"/>
    <n v="1"/>
    <n v="1"/>
    <n v="1"/>
    <n v="13"/>
    <n v="0"/>
    <x v="5"/>
    <s v="roddyda01"/>
  </r>
  <r>
    <n v="386"/>
    <x v="385"/>
    <n v="25"/>
    <x v="9"/>
    <x v="4"/>
    <n v="37"/>
    <n v="0"/>
    <n v="420"/>
    <n v="58"/>
    <n v="134"/>
    <n v="0.433"/>
    <n v="8"/>
    <n v="38"/>
    <n v="0.21099999999999999"/>
    <n v="50"/>
    <n v="96"/>
    <n v="0.52100000000000002"/>
    <n v="0.46300000000000002"/>
    <n v="28"/>
    <n v="35"/>
    <n v="0.8"/>
    <n v="23"/>
    <n v="35"/>
    <n v="58"/>
    <n v="34"/>
    <n v="17"/>
    <n v="5"/>
    <n v="26"/>
    <n v="26"/>
    <n v="152"/>
    <n v="0"/>
    <x v="5"/>
    <s v="millejo02"/>
  </r>
  <r>
    <n v="387"/>
    <x v="386"/>
    <n v="27"/>
    <x v="21"/>
    <x v="1"/>
    <n v="31"/>
    <n v="2"/>
    <n v="430"/>
    <n v="56"/>
    <n v="147"/>
    <n v="0.38100000000000001"/>
    <n v="22"/>
    <n v="77"/>
    <n v="0.28599999999999998"/>
    <n v="34"/>
    <n v="70"/>
    <n v="0.48599999999999999"/>
    <n v="0.45600000000000002"/>
    <n v="18"/>
    <n v="21"/>
    <n v="0.85699999999999998"/>
    <n v="26"/>
    <n v="28"/>
    <n v="54"/>
    <n v="38"/>
    <n v="31"/>
    <n v="10"/>
    <n v="22"/>
    <n v="38"/>
    <n v="152"/>
    <n v="0"/>
    <x v="5"/>
    <s v="queentr01"/>
  </r>
  <r>
    <n v="388"/>
    <x v="387"/>
    <n v="23"/>
    <x v="11"/>
    <x v="1"/>
    <n v="36"/>
    <n v="1"/>
    <n v="499"/>
    <n v="59"/>
    <n v="126"/>
    <n v="0.46800000000000003"/>
    <n v="14"/>
    <n v="41"/>
    <n v="0.34100000000000003"/>
    <n v="45"/>
    <n v="85"/>
    <n v="0.52900000000000003"/>
    <n v="0.52400000000000002"/>
    <n v="18"/>
    <n v="22"/>
    <n v="0.81799999999999995"/>
    <n v="30"/>
    <n v="65"/>
    <n v="95"/>
    <n v="42"/>
    <n v="20"/>
    <n v="5"/>
    <n v="27"/>
    <n v="31"/>
    <n v="150"/>
    <n v="0"/>
    <x v="5"/>
    <s v="moorewe01"/>
  </r>
  <r>
    <n v="388"/>
    <x v="387"/>
    <n v="23"/>
    <x v="8"/>
    <x v="1"/>
    <n v="20"/>
    <n v="1"/>
    <n v="219"/>
    <n v="23"/>
    <n v="50"/>
    <n v="0.46"/>
    <n v="4"/>
    <n v="14"/>
    <n v="0.28599999999999998"/>
    <n v="19"/>
    <n v="36"/>
    <n v="0.52800000000000002"/>
    <n v="0.5"/>
    <n v="13"/>
    <n v="14"/>
    <n v="0.92900000000000005"/>
    <n v="11"/>
    <n v="33"/>
    <n v="44"/>
    <n v="23"/>
    <n v="10"/>
    <n v="3"/>
    <n v="9"/>
    <n v="15"/>
    <n v="63"/>
    <n v="0"/>
    <x v="5"/>
    <s v="moorewe01"/>
  </r>
  <r>
    <n v="388"/>
    <x v="387"/>
    <n v="23"/>
    <x v="26"/>
    <x v="1"/>
    <n v="16"/>
    <n v="0"/>
    <n v="280"/>
    <n v="36"/>
    <n v="76"/>
    <n v="0.47399999999999998"/>
    <n v="10"/>
    <n v="27"/>
    <n v="0.37"/>
    <n v="26"/>
    <n v="49"/>
    <n v="0.53100000000000003"/>
    <n v="0.53900000000000003"/>
    <n v="5"/>
    <n v="8"/>
    <n v="0.625"/>
    <n v="19"/>
    <n v="32"/>
    <n v="51"/>
    <n v="19"/>
    <n v="10"/>
    <n v="2"/>
    <n v="18"/>
    <n v="16"/>
    <n v="87"/>
    <n v="0"/>
    <x v="5"/>
    <s v="moorewe01"/>
  </r>
  <r>
    <n v="389"/>
    <x v="388"/>
    <n v="24"/>
    <x v="11"/>
    <x v="0"/>
    <n v="24"/>
    <n v="0"/>
    <n v="239"/>
    <n v="47"/>
    <n v="118"/>
    <n v="0.39800000000000002"/>
    <n v="32"/>
    <n v="82"/>
    <n v="0.39"/>
    <n v="15"/>
    <n v="36"/>
    <n v="0.41699999999999998"/>
    <n v="0.53400000000000003"/>
    <n v="23"/>
    <n v="26"/>
    <n v="0.88500000000000001"/>
    <n v="5"/>
    <n v="20"/>
    <n v="25"/>
    <n v="32"/>
    <n v="18"/>
    <n v="4"/>
    <n v="25"/>
    <n v="29"/>
    <n v="149"/>
    <n v="0"/>
    <x v="5"/>
    <s v="hylanbo01"/>
  </r>
  <r>
    <n v="389"/>
    <x v="388"/>
    <n v="24"/>
    <x v="9"/>
    <x v="0"/>
    <n v="20"/>
    <n v="0"/>
    <n v="222"/>
    <n v="45"/>
    <n v="115"/>
    <n v="0.39100000000000001"/>
    <n v="31"/>
    <n v="80"/>
    <n v="0.38800000000000001"/>
    <n v="14"/>
    <n v="35"/>
    <n v="0.4"/>
    <n v="0.52600000000000002"/>
    <n v="23"/>
    <n v="26"/>
    <n v="0.88500000000000001"/>
    <n v="5"/>
    <n v="19"/>
    <n v="24"/>
    <n v="28"/>
    <n v="18"/>
    <n v="4"/>
    <n v="24"/>
    <n v="26"/>
    <n v="144"/>
    <n v="0"/>
    <x v="5"/>
    <s v="hylanbo01"/>
  </r>
  <r>
    <n v="389"/>
    <x v="388"/>
    <n v="24"/>
    <x v="1"/>
    <x v="0"/>
    <n v="4"/>
    <n v="0"/>
    <n v="17"/>
    <n v="2"/>
    <n v="3"/>
    <n v="0.66700000000000004"/>
    <n v="1"/>
    <n v="2"/>
    <n v="0.5"/>
    <n v="1"/>
    <n v="1"/>
    <n v="1"/>
    <n v="0.83299999999999996"/>
    <n v="0"/>
    <n v="0"/>
    <n v="0"/>
    <n v="0"/>
    <n v="1"/>
    <n v="1"/>
    <n v="4"/>
    <n v="0"/>
    <n v="0"/>
    <n v="1"/>
    <n v="3"/>
    <n v="5"/>
    <n v="0"/>
    <x v="5"/>
    <s v="hylanbo01"/>
  </r>
  <r>
    <n v="390"/>
    <x v="389"/>
    <n v="21"/>
    <x v="6"/>
    <x v="4"/>
    <n v="35"/>
    <n v="4"/>
    <n v="375"/>
    <n v="60"/>
    <n v="113"/>
    <n v="0.53100000000000003"/>
    <n v="7"/>
    <n v="27"/>
    <n v="0.25900000000000001"/>
    <n v="53"/>
    <n v="86"/>
    <n v="0.61599999999999999"/>
    <n v="0.56200000000000006"/>
    <n v="21"/>
    <n v="33"/>
    <n v="0.63600000000000001"/>
    <n v="35"/>
    <n v="50"/>
    <n v="85"/>
    <n v="19"/>
    <n v="9"/>
    <n v="16"/>
    <n v="5"/>
    <n v="47"/>
    <n v="148"/>
    <n v="0"/>
    <x v="5"/>
    <s v="barlodo01"/>
  </r>
  <r>
    <n v="391"/>
    <x v="390"/>
    <n v="33"/>
    <x v="13"/>
    <x v="4"/>
    <n v="42"/>
    <n v="3"/>
    <n v="342"/>
    <n v="50"/>
    <n v="117"/>
    <n v="0.42699999999999999"/>
    <n v="44"/>
    <n v="101"/>
    <n v="0.436"/>
    <n v="6"/>
    <n v="16"/>
    <n v="0.375"/>
    <n v="0.61499999999999999"/>
    <n v="3"/>
    <n v="5"/>
    <n v="0.6"/>
    <n v="3"/>
    <n v="19"/>
    <n v="22"/>
    <n v="7"/>
    <n v="4"/>
    <n v="2"/>
    <n v="6"/>
    <n v="30"/>
    <n v="147"/>
    <n v="0"/>
    <x v="5"/>
    <s v="mcderdo01"/>
  </r>
  <r>
    <n v="392"/>
    <x v="391"/>
    <n v="25"/>
    <x v="16"/>
    <x v="3"/>
    <n v="36"/>
    <n v="2"/>
    <n v="581"/>
    <n v="59"/>
    <n v="121"/>
    <n v="0.48799999999999999"/>
    <n v="9"/>
    <n v="32"/>
    <n v="0.28100000000000003"/>
    <n v="50"/>
    <n v="89"/>
    <n v="0.56200000000000006"/>
    <n v="0.52500000000000002"/>
    <n v="20"/>
    <n v="36"/>
    <n v="0.55600000000000005"/>
    <n v="68"/>
    <n v="114"/>
    <n v="182"/>
    <n v="41"/>
    <n v="35"/>
    <n v="10"/>
    <n v="29"/>
    <n v="67"/>
    <n v="147"/>
    <n v="0"/>
    <x v="5"/>
    <s v="vandeja01"/>
  </r>
  <r>
    <n v="393"/>
    <x v="392"/>
    <n v="30"/>
    <x v="21"/>
    <x v="1"/>
    <n v="48"/>
    <n v="3"/>
    <n v="711"/>
    <n v="51"/>
    <n v="133"/>
    <n v="0.38300000000000001"/>
    <n v="36"/>
    <n v="101"/>
    <n v="0.35599999999999998"/>
    <n v="15"/>
    <n v="32"/>
    <n v="0.46899999999999997"/>
    <n v="0.51900000000000002"/>
    <n v="7"/>
    <n v="12"/>
    <n v="0.58299999999999996"/>
    <n v="20"/>
    <n v="44"/>
    <n v="64"/>
    <n v="30"/>
    <n v="26"/>
    <n v="12"/>
    <n v="17"/>
    <n v="45"/>
    <n v="145"/>
    <n v="0"/>
    <x v="5"/>
    <s v="harriga01"/>
  </r>
  <r>
    <n v="394"/>
    <x v="393"/>
    <n v="32"/>
    <x v="20"/>
    <x v="2"/>
    <n v="28"/>
    <n v="26"/>
    <n v="528"/>
    <n v="67"/>
    <n v="114"/>
    <n v="0.58799999999999997"/>
    <n v="0"/>
    <n v="0"/>
    <n v="0"/>
    <n v="67"/>
    <n v="114"/>
    <n v="0.58799999999999997"/>
    <n v="0.58799999999999997"/>
    <n v="10"/>
    <n v="25"/>
    <n v="0.4"/>
    <n v="43"/>
    <n v="115"/>
    <n v="158"/>
    <n v="31"/>
    <n v="16"/>
    <n v="23"/>
    <n v="27"/>
    <n v="52"/>
    <n v="144"/>
    <n v="0"/>
    <x v="5"/>
    <s v="biyombi01"/>
  </r>
  <r>
    <n v="395"/>
    <x v="394"/>
    <n v="24"/>
    <x v="28"/>
    <x v="4"/>
    <n v="14"/>
    <n v="6"/>
    <n v="332"/>
    <n v="53"/>
    <n v="109"/>
    <n v="0.48599999999999999"/>
    <n v="14"/>
    <n v="43"/>
    <n v="0.32600000000000001"/>
    <n v="39"/>
    <n v="66"/>
    <n v="0.59099999999999997"/>
    <n v="0.55000000000000004"/>
    <n v="22"/>
    <n v="30"/>
    <n v="0.73299999999999998"/>
    <n v="12"/>
    <n v="46"/>
    <n v="58"/>
    <n v="13"/>
    <n v="10"/>
    <n v="10"/>
    <n v="12"/>
    <n v="30"/>
    <n v="142"/>
    <n v="0"/>
    <x v="5"/>
    <s v="brookke02"/>
  </r>
  <r>
    <n v="396"/>
    <x v="395"/>
    <n v="21"/>
    <x v="0"/>
    <x v="2"/>
    <n v="37"/>
    <n v="1"/>
    <n v="405"/>
    <n v="54"/>
    <n v="125"/>
    <n v="0.432"/>
    <n v="23"/>
    <n v="71"/>
    <n v="0.32400000000000001"/>
    <n v="31"/>
    <n v="54"/>
    <n v="0.57399999999999995"/>
    <n v="0.52400000000000002"/>
    <n v="11"/>
    <n v="16"/>
    <n v="0.68799999999999994"/>
    <n v="18"/>
    <n v="63"/>
    <n v="81"/>
    <n v="31"/>
    <n v="17"/>
    <n v="7"/>
    <n v="18"/>
    <n v="33"/>
    <n v="142"/>
    <n v="0"/>
    <x v="5"/>
    <s v="diengou01"/>
  </r>
  <r>
    <n v="397"/>
    <x v="396"/>
    <n v="22"/>
    <x v="13"/>
    <x v="0"/>
    <n v="36"/>
    <n v="0"/>
    <n v="396"/>
    <n v="47"/>
    <n v="127"/>
    <n v="0.37"/>
    <n v="18"/>
    <n v="61"/>
    <n v="0.29499999999999998"/>
    <n v="29"/>
    <n v="66"/>
    <n v="0.439"/>
    <n v="0.441"/>
    <n v="26"/>
    <n v="44"/>
    <n v="0.59099999999999997"/>
    <n v="19"/>
    <n v="57"/>
    <n v="76"/>
    <n v="41"/>
    <n v="21"/>
    <n v="4"/>
    <n v="18"/>
    <n v="39"/>
    <n v="138"/>
    <n v="0"/>
    <x v="5"/>
    <s v="cartede02"/>
  </r>
  <r>
    <n v="398"/>
    <x v="397"/>
    <n v="26"/>
    <x v="1"/>
    <x v="2"/>
    <n v="39"/>
    <n v="0"/>
    <n v="219"/>
    <n v="52"/>
    <n v="105"/>
    <n v="0.495"/>
    <n v="10"/>
    <n v="36"/>
    <n v="0.27800000000000002"/>
    <n v="42"/>
    <n v="69"/>
    <n v="0.60899999999999999"/>
    <n v="0.54300000000000004"/>
    <n v="24"/>
    <n v="35"/>
    <n v="0.68600000000000005"/>
    <n v="31"/>
    <n v="23"/>
    <n v="54"/>
    <n v="11"/>
    <n v="6"/>
    <n v="3"/>
    <n v="12"/>
    <n v="29"/>
    <n v="138"/>
    <n v="0"/>
    <x v="5"/>
    <s v="garzalu01"/>
  </r>
  <r>
    <n v="399"/>
    <x v="398"/>
    <n v="38"/>
    <x v="24"/>
    <x v="0"/>
    <n v="35"/>
    <n v="12"/>
    <n v="659"/>
    <n v="41"/>
    <n v="117"/>
    <n v="0.35"/>
    <n v="29"/>
    <n v="88"/>
    <n v="0.33"/>
    <n v="12"/>
    <n v="29"/>
    <n v="0.41399999999999998"/>
    <n v="0.47399999999999998"/>
    <n v="27"/>
    <n v="33"/>
    <n v="0.81799999999999995"/>
    <n v="11"/>
    <n v="56"/>
    <n v="67"/>
    <n v="96"/>
    <n v="33"/>
    <n v="11"/>
    <n v="21"/>
    <n v="62"/>
    <n v="138"/>
    <n v="0"/>
    <x v="5"/>
    <s v="lowryky01"/>
  </r>
  <r>
    <n v="400"/>
    <x v="399"/>
    <n v="24"/>
    <x v="1"/>
    <x v="1"/>
    <n v="32"/>
    <n v="1"/>
    <n v="339"/>
    <n v="55"/>
    <n v="114"/>
    <n v="0.48199999999999998"/>
    <n v="11"/>
    <n v="31"/>
    <n v="0.35499999999999998"/>
    <n v="44"/>
    <n v="83"/>
    <n v="0.53"/>
    <n v="0.53100000000000003"/>
    <n v="17"/>
    <n v="21"/>
    <n v="0.81"/>
    <n v="10"/>
    <n v="37"/>
    <n v="47"/>
    <n v="32"/>
    <n v="7"/>
    <n v="5"/>
    <n v="15"/>
    <n v="27"/>
    <n v="138"/>
    <n v="0"/>
    <x v="5"/>
    <s v="shannte01"/>
  </r>
  <r>
    <n v="401"/>
    <x v="400"/>
    <n v="26"/>
    <x v="11"/>
    <x v="2"/>
    <n v="32"/>
    <n v="2"/>
    <n v="413"/>
    <n v="52"/>
    <n v="112"/>
    <n v="0.46400000000000002"/>
    <n v="15"/>
    <n v="54"/>
    <n v="0.27800000000000002"/>
    <n v="37"/>
    <n v="58"/>
    <n v="0.63800000000000001"/>
    <n v="0.53100000000000003"/>
    <n v="19"/>
    <n v="27"/>
    <n v="0.70399999999999996"/>
    <n v="32"/>
    <n v="113"/>
    <n v="145"/>
    <n v="18"/>
    <n v="9"/>
    <n v="31"/>
    <n v="20"/>
    <n v="56"/>
    <n v="138"/>
    <n v="0"/>
    <x v="5"/>
    <s v="bambamo01"/>
  </r>
  <r>
    <n v="401"/>
    <x v="400"/>
    <n v="26"/>
    <x v="9"/>
    <x v="2"/>
    <n v="28"/>
    <n v="2"/>
    <n v="352"/>
    <n v="48"/>
    <n v="103"/>
    <n v="0.46600000000000003"/>
    <n v="15"/>
    <n v="50"/>
    <n v="0.3"/>
    <n v="33"/>
    <n v="53"/>
    <n v="0.623"/>
    <n v="0.53900000000000003"/>
    <n v="17"/>
    <n v="25"/>
    <n v="0.68"/>
    <n v="26"/>
    <n v="94"/>
    <n v="120"/>
    <n v="16"/>
    <n v="9"/>
    <n v="28"/>
    <n v="19"/>
    <n v="49"/>
    <n v="128"/>
    <n v="0"/>
    <x v="5"/>
    <s v="bambamo01"/>
  </r>
  <r>
    <n v="401"/>
    <x v="400"/>
    <n v="26"/>
    <x v="28"/>
    <x v="2"/>
    <n v="4"/>
    <n v="0"/>
    <n v="61"/>
    <n v="4"/>
    <n v="9"/>
    <n v="0.44400000000000001"/>
    <n v="0"/>
    <n v="4"/>
    <n v="0"/>
    <n v="4"/>
    <n v="5"/>
    <n v="0.8"/>
    <n v="0.44400000000000001"/>
    <n v="2"/>
    <n v="2"/>
    <n v="1"/>
    <n v="6"/>
    <n v="19"/>
    <n v="25"/>
    <n v="2"/>
    <n v="0"/>
    <n v="3"/>
    <n v="1"/>
    <n v="7"/>
    <n v="10"/>
    <n v="0"/>
    <x v="5"/>
    <s v="bambamo01"/>
  </r>
  <r>
    <n v="402"/>
    <x v="401"/>
    <n v="34"/>
    <x v="24"/>
    <x v="0"/>
    <n v="31"/>
    <n v="1"/>
    <n v="384"/>
    <n v="52"/>
    <n v="133"/>
    <n v="0.39100000000000001"/>
    <n v="25"/>
    <n v="74"/>
    <n v="0.33800000000000002"/>
    <n v="27"/>
    <n v="59"/>
    <n v="0.45800000000000002"/>
    <n v="0.48499999999999999"/>
    <n v="7"/>
    <n v="9"/>
    <n v="0.77800000000000002"/>
    <n v="8"/>
    <n v="34"/>
    <n v="42"/>
    <n v="45"/>
    <n v="16"/>
    <n v="3"/>
    <n v="17"/>
    <n v="34"/>
    <n v="136"/>
    <n v="0"/>
    <x v="5"/>
    <s v="jacksre01"/>
  </r>
  <r>
    <n v="403"/>
    <x v="402"/>
    <n v="25"/>
    <x v="11"/>
    <x v="3"/>
    <n v="31"/>
    <n v="2"/>
    <n v="265"/>
    <n v="55"/>
    <n v="106"/>
    <n v="0.51900000000000002"/>
    <n v="3"/>
    <n v="19"/>
    <n v="0.158"/>
    <n v="52"/>
    <n v="87"/>
    <n v="0.59799999999999998"/>
    <n v="0.53300000000000003"/>
    <n v="23"/>
    <n v="35"/>
    <n v="0.65700000000000003"/>
    <n v="38"/>
    <n v="46"/>
    <n v="84"/>
    <n v="11"/>
    <n v="9"/>
    <n v="8"/>
    <n v="12"/>
    <n v="18"/>
    <n v="136"/>
    <n v="0"/>
    <x v="5"/>
    <s v="baglema01"/>
  </r>
  <r>
    <n v="403"/>
    <x v="402"/>
    <n v="25"/>
    <x v="23"/>
    <x v="2"/>
    <n v="19"/>
    <n v="1"/>
    <n v="166"/>
    <n v="38"/>
    <n v="71"/>
    <n v="0.53500000000000003"/>
    <n v="2"/>
    <n v="10"/>
    <n v="0.2"/>
    <n v="36"/>
    <n v="61"/>
    <n v="0.59"/>
    <n v="0.54900000000000004"/>
    <n v="15"/>
    <n v="23"/>
    <n v="0.65200000000000002"/>
    <n v="27"/>
    <n v="29"/>
    <n v="56"/>
    <n v="7"/>
    <n v="7"/>
    <n v="5"/>
    <n v="11"/>
    <n v="12"/>
    <n v="93"/>
    <n v="0"/>
    <x v="5"/>
    <s v="baglema01"/>
  </r>
  <r>
    <n v="403"/>
    <x v="402"/>
    <n v="25"/>
    <x v="18"/>
    <x v="3"/>
    <n v="12"/>
    <n v="1"/>
    <n v="99"/>
    <n v="17"/>
    <n v="35"/>
    <n v="0.48599999999999999"/>
    <n v="1"/>
    <n v="9"/>
    <n v="0.111"/>
    <n v="16"/>
    <n v="26"/>
    <n v="0.61499999999999999"/>
    <n v="0.5"/>
    <n v="8"/>
    <n v="12"/>
    <n v="0.66700000000000004"/>
    <n v="11"/>
    <n v="17"/>
    <n v="28"/>
    <n v="4"/>
    <n v="2"/>
    <n v="3"/>
    <n v="1"/>
    <n v="6"/>
    <n v="43"/>
    <n v="0"/>
    <x v="5"/>
    <s v="baglema01"/>
  </r>
  <r>
    <n v="404"/>
    <x v="403"/>
    <n v="23"/>
    <x v="0"/>
    <x v="4"/>
    <n v="54"/>
    <n v="3"/>
    <n v="551"/>
    <n v="51"/>
    <n v="133"/>
    <n v="0.38300000000000001"/>
    <n v="16"/>
    <n v="63"/>
    <n v="0.254"/>
    <n v="35"/>
    <n v="70"/>
    <n v="0.5"/>
    <n v="0.44400000000000001"/>
    <n v="17"/>
    <n v="28"/>
    <n v="0.60699999999999998"/>
    <n v="30"/>
    <n v="91"/>
    <n v="121"/>
    <n v="58"/>
    <n v="16"/>
    <n v="4"/>
    <n v="28"/>
    <n v="54"/>
    <n v="135"/>
    <n v="0"/>
    <x v="5"/>
    <s v="jonesdi01"/>
  </r>
  <r>
    <n v="405"/>
    <x v="404"/>
    <n v="24"/>
    <x v="13"/>
    <x v="3"/>
    <n v="40"/>
    <n v="0"/>
    <n v="304"/>
    <n v="54"/>
    <n v="83"/>
    <n v="0.65100000000000002"/>
    <n v="3"/>
    <n v="8"/>
    <n v="0.375"/>
    <n v="51"/>
    <n v="75"/>
    <n v="0.68"/>
    <n v="0.66900000000000004"/>
    <n v="23"/>
    <n v="36"/>
    <n v="0.63900000000000001"/>
    <n v="22"/>
    <n v="35"/>
    <n v="57"/>
    <n v="12"/>
    <n v="5"/>
    <n v="10"/>
    <n v="16"/>
    <n v="30"/>
    <n v="134"/>
    <n v="0"/>
    <x v="5"/>
    <s v="jonesis01"/>
  </r>
  <r>
    <n v="406"/>
    <x v="405"/>
    <n v="24"/>
    <x v="2"/>
    <x v="3"/>
    <n v="51"/>
    <n v="2"/>
    <n v="400"/>
    <n v="45"/>
    <n v="120"/>
    <n v="0.375"/>
    <n v="23"/>
    <n v="74"/>
    <n v="0.311"/>
    <n v="22"/>
    <n v="46"/>
    <n v="0.47799999999999998"/>
    <n v="0.47099999999999997"/>
    <n v="21"/>
    <n v="28"/>
    <n v="0.75"/>
    <n v="25"/>
    <n v="53"/>
    <n v="78"/>
    <n v="20"/>
    <n v="10"/>
    <n v="6"/>
    <n v="14"/>
    <n v="44"/>
    <n v="134"/>
    <n v="0"/>
    <x v="5"/>
    <s v="tysonhu01"/>
  </r>
  <r>
    <n v="407"/>
    <x v="406"/>
    <n v="32"/>
    <x v="23"/>
    <x v="3"/>
    <n v="51"/>
    <n v="0"/>
    <n v="397"/>
    <n v="43"/>
    <n v="88"/>
    <n v="0.48899999999999999"/>
    <n v="10"/>
    <n v="31"/>
    <n v="0.32300000000000001"/>
    <n v="33"/>
    <n v="57"/>
    <n v="0.57899999999999996"/>
    <n v="0.54500000000000004"/>
    <n v="33"/>
    <n v="50"/>
    <n v="0.66"/>
    <n v="18"/>
    <n v="48"/>
    <n v="66"/>
    <n v="16"/>
    <n v="9"/>
    <n v="2"/>
    <n v="10"/>
    <n v="30"/>
    <n v="129"/>
    <n v="0"/>
    <x v="5"/>
    <s v="gillan01"/>
  </r>
  <r>
    <n v="408"/>
    <x v="407"/>
    <n v="32"/>
    <x v="11"/>
    <x v="0"/>
    <n v="40"/>
    <n v="7"/>
    <n v="635"/>
    <n v="45"/>
    <n v="131"/>
    <n v="0.34399999999999997"/>
    <n v="20"/>
    <n v="73"/>
    <n v="0.27400000000000002"/>
    <n v="25"/>
    <n v="58"/>
    <n v="0.43099999999999999"/>
    <n v="0.42"/>
    <n v="15"/>
    <n v="25"/>
    <n v="0.6"/>
    <n v="27"/>
    <n v="39"/>
    <n v="66"/>
    <n v="77"/>
    <n v="35"/>
    <n v="12"/>
    <n v="22"/>
    <n v="25"/>
    <n v="125"/>
    <n v="0"/>
    <x v="5"/>
    <s v="wrighde01"/>
  </r>
  <r>
    <n v="408"/>
    <x v="407"/>
    <n v="32"/>
    <x v="3"/>
    <x v="0"/>
    <n v="26"/>
    <n v="2"/>
    <n v="405"/>
    <n v="22"/>
    <n v="82"/>
    <n v="0.26800000000000002"/>
    <n v="12"/>
    <n v="49"/>
    <n v="0.245"/>
    <n v="10"/>
    <n v="33"/>
    <n v="0.30299999999999999"/>
    <n v="0.34100000000000003"/>
    <n v="9"/>
    <n v="16"/>
    <n v="0.56299999999999994"/>
    <n v="15"/>
    <n v="31"/>
    <n v="46"/>
    <n v="48"/>
    <n v="23"/>
    <n v="9"/>
    <n v="14"/>
    <n v="17"/>
    <n v="65"/>
    <n v="0"/>
    <x v="5"/>
    <s v="wrighde01"/>
  </r>
  <r>
    <n v="408"/>
    <x v="407"/>
    <n v="32"/>
    <x v="10"/>
    <x v="0"/>
    <n v="14"/>
    <n v="5"/>
    <n v="230"/>
    <n v="23"/>
    <n v="49"/>
    <n v="0.46899999999999997"/>
    <n v="8"/>
    <n v="24"/>
    <n v="0.33300000000000002"/>
    <n v="15"/>
    <n v="25"/>
    <n v="0.6"/>
    <n v="0.55100000000000005"/>
    <n v="6"/>
    <n v="9"/>
    <n v="0.66700000000000004"/>
    <n v="12"/>
    <n v="8"/>
    <n v="20"/>
    <n v="29"/>
    <n v="12"/>
    <n v="3"/>
    <n v="8"/>
    <n v="8"/>
    <n v="60"/>
    <n v="0"/>
    <x v="5"/>
    <s v="wrighde01"/>
  </r>
  <r>
    <n v="409"/>
    <x v="408"/>
    <n v="24"/>
    <x v="31"/>
    <x v="2"/>
    <n v="26"/>
    <n v="4"/>
    <n v="432"/>
    <n v="46"/>
    <n v="98"/>
    <n v="0.46899999999999997"/>
    <n v="2"/>
    <n v="16"/>
    <n v="0.125"/>
    <n v="44"/>
    <n v="82"/>
    <n v="0.53700000000000003"/>
    <n v="0.48"/>
    <n v="29"/>
    <n v="38"/>
    <n v="0.76300000000000001"/>
    <n v="53"/>
    <n v="69"/>
    <n v="122"/>
    <n v="28"/>
    <n v="8"/>
    <n v="10"/>
    <n v="23"/>
    <n v="51"/>
    <n v="123"/>
    <n v="0"/>
    <x v="5"/>
    <s v="castlco01"/>
  </r>
  <r>
    <n v="409"/>
    <x v="408"/>
    <n v="24"/>
    <x v="18"/>
    <x v="2"/>
    <n v="10"/>
    <n v="0"/>
    <n v="46"/>
    <n v="2"/>
    <n v="10"/>
    <n v="0.2"/>
    <n v="0"/>
    <n v="4"/>
    <n v="0"/>
    <n v="2"/>
    <n v="6"/>
    <n v="0.33300000000000002"/>
    <n v="0.2"/>
    <n v="10"/>
    <n v="11"/>
    <n v="0.90900000000000003"/>
    <n v="3"/>
    <n v="6"/>
    <n v="9"/>
    <n v="0"/>
    <n v="1"/>
    <n v="1"/>
    <n v="1"/>
    <n v="6"/>
    <n v="14"/>
    <n v="0"/>
    <x v="5"/>
    <s v="castlco01"/>
  </r>
  <r>
    <n v="409"/>
    <x v="408"/>
    <n v="24"/>
    <x v="27"/>
    <x v="2"/>
    <n v="11"/>
    <n v="4"/>
    <n v="288"/>
    <n v="32"/>
    <n v="64"/>
    <n v="0.5"/>
    <n v="2"/>
    <n v="8"/>
    <n v="0.25"/>
    <n v="30"/>
    <n v="56"/>
    <n v="0.53600000000000003"/>
    <n v="0.51600000000000001"/>
    <n v="13"/>
    <n v="18"/>
    <n v="0.72199999999999998"/>
    <n v="34"/>
    <n v="42"/>
    <n v="76"/>
    <n v="18"/>
    <n v="6"/>
    <n v="8"/>
    <n v="21"/>
    <n v="32"/>
    <n v="79"/>
    <n v="0"/>
    <x v="5"/>
    <s v="castlco01"/>
  </r>
  <r>
    <n v="409"/>
    <x v="408"/>
    <n v="24"/>
    <x v="24"/>
    <x v="2"/>
    <n v="5"/>
    <n v="0"/>
    <n v="98"/>
    <n v="12"/>
    <n v="24"/>
    <n v="0.5"/>
    <n v="0"/>
    <n v="4"/>
    <n v="0"/>
    <n v="12"/>
    <n v="20"/>
    <n v="0.6"/>
    <n v="0.5"/>
    <n v="6"/>
    <n v="9"/>
    <n v="0.66700000000000004"/>
    <n v="16"/>
    <n v="21"/>
    <n v="37"/>
    <n v="10"/>
    <n v="1"/>
    <n v="1"/>
    <n v="1"/>
    <n v="13"/>
    <n v="30"/>
    <n v="0"/>
    <x v="5"/>
    <s v="castlco01"/>
  </r>
  <r>
    <n v="410"/>
    <x v="409"/>
    <n v="25"/>
    <x v="0"/>
    <x v="2"/>
    <n v="32"/>
    <n v="0"/>
    <n v="246"/>
    <n v="43"/>
    <n v="97"/>
    <n v="0.443"/>
    <n v="22"/>
    <n v="66"/>
    <n v="0.33300000000000002"/>
    <n v="21"/>
    <n v="31"/>
    <n v="0.67700000000000005"/>
    <n v="0.55700000000000005"/>
    <n v="14"/>
    <n v="18"/>
    <n v="0.77800000000000002"/>
    <n v="17"/>
    <n v="37"/>
    <n v="54"/>
    <n v="14"/>
    <n v="5"/>
    <n v="21"/>
    <n v="7"/>
    <n v="22"/>
    <n v="122"/>
    <n v="0"/>
    <x v="5"/>
    <s v="carlsbr01"/>
  </r>
  <r>
    <n v="411"/>
    <x v="410"/>
    <n v="36"/>
    <x v="7"/>
    <x v="3"/>
    <n v="23"/>
    <n v="9"/>
    <n v="251"/>
    <n v="41"/>
    <n v="115"/>
    <n v="0.35699999999999998"/>
    <n v="24"/>
    <n v="67"/>
    <n v="0.35799999999999998"/>
    <n v="17"/>
    <n v="48"/>
    <n v="0.35399999999999998"/>
    <n v="0.46100000000000002"/>
    <n v="16"/>
    <n v="23"/>
    <n v="0.69599999999999995"/>
    <n v="22"/>
    <n v="72"/>
    <n v="94"/>
    <n v="22"/>
    <n v="15"/>
    <n v="4"/>
    <n v="14"/>
    <n v="21"/>
    <n v="122"/>
    <n v="0"/>
    <x v="5"/>
    <s v="loveke01"/>
  </r>
  <r>
    <n v="412"/>
    <x v="411"/>
    <n v="24"/>
    <x v="26"/>
    <x v="1"/>
    <n v="20"/>
    <n v="0"/>
    <n v="265"/>
    <n v="41"/>
    <n v="105"/>
    <n v="0.39"/>
    <n v="13"/>
    <n v="33"/>
    <n v="0.39400000000000002"/>
    <n v="28"/>
    <n v="72"/>
    <n v="0.38900000000000001"/>
    <n v="0.45200000000000001"/>
    <n v="25"/>
    <n v="34"/>
    <n v="0.73499999999999999"/>
    <n v="14"/>
    <n v="18"/>
    <n v="32"/>
    <n v="28"/>
    <n v="11"/>
    <n v="0"/>
    <n v="18"/>
    <n v="21"/>
    <n v="120"/>
    <n v="0"/>
    <x v="5"/>
    <s v="wongis01"/>
  </r>
  <r>
    <n v="413"/>
    <x v="412"/>
    <n v="22"/>
    <x v="1"/>
    <x v="4"/>
    <n v="46"/>
    <n v="0"/>
    <n v="276"/>
    <n v="44"/>
    <n v="90"/>
    <n v="0.48899999999999999"/>
    <n v="14"/>
    <n v="43"/>
    <n v="0.32600000000000001"/>
    <n v="30"/>
    <n v="47"/>
    <n v="0.63800000000000001"/>
    <n v="0.56699999999999995"/>
    <n v="17"/>
    <n v="19"/>
    <n v="0.89500000000000002"/>
    <n v="12"/>
    <n v="35"/>
    <n v="47"/>
    <n v="18"/>
    <n v="15"/>
    <n v="12"/>
    <n v="11"/>
    <n v="34"/>
    <n v="119"/>
    <n v="0"/>
    <x v="5"/>
    <s v="minotjo01"/>
  </r>
  <r>
    <n v="414"/>
    <x v="413"/>
    <n v="25"/>
    <x v="11"/>
    <x v="1"/>
    <n v="14"/>
    <n v="2"/>
    <n v="227"/>
    <n v="42"/>
    <n v="87"/>
    <n v="0.48299999999999998"/>
    <n v="12"/>
    <n v="39"/>
    <n v="0.308"/>
    <n v="30"/>
    <n v="48"/>
    <n v="0.625"/>
    <n v="0.55200000000000005"/>
    <n v="22"/>
    <n v="25"/>
    <n v="0.88"/>
    <n v="14"/>
    <n v="28"/>
    <n v="42"/>
    <n v="16"/>
    <n v="10"/>
    <n v="2"/>
    <n v="9"/>
    <n v="20"/>
    <n v="118"/>
    <n v="0"/>
    <x v="5"/>
    <s v="rhodeja01"/>
  </r>
  <r>
    <n v="414"/>
    <x v="413"/>
    <n v="25"/>
    <x v="26"/>
    <x v="1"/>
    <n v="4"/>
    <n v="0"/>
    <n v="12"/>
    <n v="2"/>
    <n v="8"/>
    <n v="0.25"/>
    <n v="0"/>
    <n v="2"/>
    <n v="0"/>
    <n v="2"/>
    <n v="6"/>
    <n v="0.33300000000000002"/>
    <n v="0.25"/>
    <n v="0"/>
    <n v="0"/>
    <n v="0"/>
    <n v="2"/>
    <n v="2"/>
    <n v="4"/>
    <n v="2"/>
    <n v="1"/>
    <n v="0"/>
    <n v="1"/>
    <n v="1"/>
    <n v="4"/>
    <n v="0"/>
    <x v="5"/>
    <s v="rhodeja01"/>
  </r>
  <r>
    <n v="414"/>
    <x v="413"/>
    <n v="25"/>
    <x v="27"/>
    <x v="1"/>
    <n v="10"/>
    <n v="2"/>
    <n v="215"/>
    <n v="40"/>
    <n v="79"/>
    <n v="0.50600000000000001"/>
    <n v="12"/>
    <n v="37"/>
    <n v="0.32400000000000001"/>
    <n v="28"/>
    <n v="42"/>
    <n v="0.66700000000000004"/>
    <n v="0.58199999999999996"/>
    <n v="22"/>
    <n v="25"/>
    <n v="0.88"/>
    <n v="12"/>
    <n v="26"/>
    <n v="38"/>
    <n v="14"/>
    <n v="9"/>
    <n v="2"/>
    <n v="8"/>
    <n v="19"/>
    <n v="114"/>
    <n v="0"/>
    <x v="5"/>
    <s v="rhodeja01"/>
  </r>
  <r>
    <n v="415"/>
    <x v="414"/>
    <n v="27"/>
    <x v="25"/>
    <x v="2"/>
    <n v="20"/>
    <n v="3"/>
    <n v="351"/>
    <n v="50"/>
    <n v="78"/>
    <n v="0.64100000000000001"/>
    <n v="1"/>
    <n v="3"/>
    <n v="0.33300000000000002"/>
    <n v="49"/>
    <n v="75"/>
    <n v="0.65300000000000002"/>
    <n v="0.64700000000000002"/>
    <n v="15"/>
    <n v="17"/>
    <n v="0.88200000000000001"/>
    <n v="35"/>
    <n v="83"/>
    <n v="118"/>
    <n v="21"/>
    <n v="13"/>
    <n v="33"/>
    <n v="17"/>
    <n v="31"/>
    <n v="116"/>
    <n v="0"/>
    <x v="5"/>
    <s v="williro04"/>
  </r>
  <r>
    <n v="416"/>
    <x v="415"/>
    <n v="22"/>
    <x v="11"/>
    <x v="4"/>
    <n v="28"/>
    <n v="1"/>
    <n v="327"/>
    <n v="45"/>
    <n v="108"/>
    <n v="0.41699999999999998"/>
    <n v="19"/>
    <n v="50"/>
    <n v="0.38"/>
    <n v="26"/>
    <n v="58"/>
    <n v="0.44800000000000001"/>
    <n v="0.505"/>
    <n v="7"/>
    <n v="10"/>
    <n v="0.7"/>
    <n v="18"/>
    <n v="37"/>
    <n v="55"/>
    <n v="19"/>
    <n v="9"/>
    <n v="7"/>
    <n v="14"/>
    <n v="29"/>
    <n v="116"/>
    <n v="0"/>
    <x v="5"/>
    <s v="lewisma05"/>
  </r>
  <r>
    <n v="416"/>
    <x v="415"/>
    <n v="22"/>
    <x v="16"/>
    <x v="4"/>
    <n v="7"/>
    <n v="0"/>
    <n v="29"/>
    <n v="2"/>
    <n v="6"/>
    <n v="0.33300000000000002"/>
    <n v="0"/>
    <n v="0"/>
    <n v="0"/>
    <n v="2"/>
    <n v="6"/>
    <n v="0.33300000000000002"/>
    <n v="0.33300000000000002"/>
    <n v="0"/>
    <n v="0"/>
    <n v="0"/>
    <n v="2"/>
    <n v="0"/>
    <n v="2"/>
    <n v="2"/>
    <n v="1"/>
    <n v="0"/>
    <n v="2"/>
    <n v="1"/>
    <n v="4"/>
    <n v="0"/>
    <x v="5"/>
    <s v="lewisma05"/>
  </r>
  <r>
    <n v="416"/>
    <x v="415"/>
    <n v="22"/>
    <x v="30"/>
    <x v="4"/>
    <n v="21"/>
    <n v="1"/>
    <n v="298"/>
    <n v="43"/>
    <n v="102"/>
    <n v="0.42199999999999999"/>
    <n v="19"/>
    <n v="50"/>
    <n v="0.38"/>
    <n v="24"/>
    <n v="52"/>
    <n v="0.46200000000000002"/>
    <n v="0.51500000000000001"/>
    <n v="7"/>
    <n v="10"/>
    <n v="0.7"/>
    <n v="16"/>
    <n v="37"/>
    <n v="53"/>
    <n v="17"/>
    <n v="8"/>
    <n v="7"/>
    <n v="12"/>
    <n v="28"/>
    <n v="112"/>
    <n v="0"/>
    <x v="5"/>
    <s v="lewisma05"/>
  </r>
  <r>
    <n v="417"/>
    <x v="416"/>
    <n v="20"/>
    <x v="30"/>
    <x v="4"/>
    <n v="20"/>
    <n v="0"/>
    <n v="246"/>
    <n v="39"/>
    <n v="96"/>
    <n v="0.40600000000000003"/>
    <n v="33"/>
    <n v="74"/>
    <n v="0.44600000000000001"/>
    <n v="6"/>
    <n v="22"/>
    <n v="0.27300000000000002"/>
    <n v="0.57799999999999996"/>
    <n v="3"/>
    <n v="5"/>
    <n v="0.6"/>
    <n v="4"/>
    <n v="25"/>
    <n v="29"/>
    <n v="12"/>
    <n v="6"/>
    <n v="1"/>
    <n v="15"/>
    <n v="22"/>
    <n v="114"/>
    <n v="0"/>
    <x v="5"/>
    <s v="whiteda01"/>
  </r>
  <r>
    <n v="418"/>
    <x v="417"/>
    <n v="33"/>
    <x v="22"/>
    <x v="2"/>
    <n v="55"/>
    <n v="3"/>
    <n v="551"/>
    <n v="42"/>
    <n v="61"/>
    <n v="0.68899999999999995"/>
    <n v="2"/>
    <n v="5"/>
    <n v="0.4"/>
    <n v="40"/>
    <n v="56"/>
    <n v="0.71399999999999997"/>
    <n v="0.70499999999999996"/>
    <n v="28"/>
    <n v="43"/>
    <n v="0.65100000000000002"/>
    <n v="47"/>
    <n v="71"/>
    <n v="118"/>
    <n v="55"/>
    <n v="18"/>
    <n v="21"/>
    <n v="18"/>
    <n v="75"/>
    <n v="114"/>
    <n v="0"/>
    <x v="5"/>
    <s v="poweldw01"/>
  </r>
  <r>
    <n v="419"/>
    <x v="418"/>
    <n v="24"/>
    <x v="4"/>
    <x v="1"/>
    <n v="31"/>
    <n v="2"/>
    <n v="384"/>
    <n v="39"/>
    <n v="110"/>
    <n v="0.35499999999999998"/>
    <n v="26"/>
    <n v="82"/>
    <n v="0.317"/>
    <n v="13"/>
    <n v="28"/>
    <n v="0.46400000000000002"/>
    <n v="0.47299999999999998"/>
    <n v="9"/>
    <n v="12"/>
    <n v="0.75"/>
    <n v="19"/>
    <n v="46"/>
    <n v="65"/>
    <n v="33"/>
    <n v="17"/>
    <n v="2"/>
    <n v="12"/>
    <n v="22"/>
    <n v="113"/>
    <n v="0"/>
    <x v="5"/>
    <s v="scheiba01"/>
  </r>
  <r>
    <n v="420"/>
    <x v="419"/>
    <n v="28"/>
    <x v="18"/>
    <x v="1"/>
    <n v="46"/>
    <n v="4"/>
    <n v="558"/>
    <n v="41"/>
    <n v="91"/>
    <n v="0.45100000000000001"/>
    <n v="23"/>
    <n v="62"/>
    <n v="0.371"/>
    <n v="18"/>
    <n v="29"/>
    <n v="0.621"/>
    <n v="0.57699999999999996"/>
    <n v="7"/>
    <n v="8"/>
    <n v="0.875"/>
    <n v="37"/>
    <n v="114"/>
    <n v="151"/>
    <n v="42"/>
    <n v="30"/>
    <n v="14"/>
    <n v="16"/>
    <n v="32"/>
    <n v="112"/>
    <n v="0"/>
    <x v="5"/>
    <s v="konchjo01"/>
  </r>
  <r>
    <n v="421"/>
    <x v="420"/>
    <n v="27"/>
    <x v="25"/>
    <x v="1"/>
    <n v="15"/>
    <n v="5"/>
    <n v="312"/>
    <n v="42"/>
    <n v="88"/>
    <n v="0.47699999999999998"/>
    <n v="21"/>
    <n v="48"/>
    <n v="0.438"/>
    <n v="21"/>
    <n v="40"/>
    <n v="0.52500000000000002"/>
    <n v="0.59699999999999998"/>
    <n v="7"/>
    <n v="15"/>
    <n v="0.46700000000000003"/>
    <n v="14"/>
    <n v="38"/>
    <n v="52"/>
    <n v="28"/>
    <n v="33"/>
    <n v="9"/>
    <n v="13"/>
    <n v="14"/>
    <n v="112"/>
    <n v="0"/>
    <x v="5"/>
    <s v="thybuma01"/>
  </r>
  <r>
    <n v="422"/>
    <x v="421"/>
    <n v="36"/>
    <x v="11"/>
    <x v="0"/>
    <n v="29"/>
    <n v="0"/>
    <n v="321"/>
    <n v="36"/>
    <n v="96"/>
    <n v="0.375"/>
    <n v="26"/>
    <n v="75"/>
    <n v="0.34699999999999998"/>
    <n v="10"/>
    <n v="21"/>
    <n v="0.47599999999999998"/>
    <n v="0.51"/>
    <n v="13"/>
    <n v="14"/>
    <n v="0.92900000000000005"/>
    <n v="4"/>
    <n v="18"/>
    <n v="22"/>
    <n v="26"/>
    <n v="13"/>
    <n v="3"/>
    <n v="17"/>
    <n v="24"/>
    <n v="111"/>
    <n v="0"/>
    <x v="5"/>
    <s v="millspa02"/>
  </r>
  <r>
    <n v="422"/>
    <x v="421"/>
    <n v="36"/>
    <x v="29"/>
    <x v="0"/>
    <n v="17"/>
    <n v="0"/>
    <n v="260"/>
    <n v="26"/>
    <n v="76"/>
    <n v="0.34200000000000003"/>
    <n v="17"/>
    <n v="57"/>
    <n v="0.29799999999999999"/>
    <n v="9"/>
    <n v="19"/>
    <n v="0.47399999999999998"/>
    <n v="0.45400000000000001"/>
    <n v="5"/>
    <n v="5"/>
    <n v="1"/>
    <n v="3"/>
    <n v="18"/>
    <n v="21"/>
    <n v="21"/>
    <n v="12"/>
    <n v="3"/>
    <n v="16"/>
    <n v="12"/>
    <n v="74"/>
    <n v="0"/>
    <x v="5"/>
    <s v="millspa02"/>
  </r>
  <r>
    <n v="422"/>
    <x v="421"/>
    <n v="36"/>
    <x v="9"/>
    <x v="0"/>
    <n v="12"/>
    <n v="0"/>
    <n v="61"/>
    <n v="10"/>
    <n v="20"/>
    <n v="0.5"/>
    <n v="9"/>
    <n v="18"/>
    <n v="0.5"/>
    <n v="1"/>
    <n v="2"/>
    <n v="0.5"/>
    <n v="0.72499999999999998"/>
    <n v="8"/>
    <n v="9"/>
    <n v="0.88900000000000001"/>
    <n v="1"/>
    <n v="0"/>
    <n v="1"/>
    <n v="5"/>
    <n v="1"/>
    <n v="0"/>
    <n v="1"/>
    <n v="12"/>
    <n v="37"/>
    <n v="0"/>
    <x v="5"/>
    <s v="millspa02"/>
  </r>
  <r>
    <n v="423"/>
    <x v="422"/>
    <n v="24"/>
    <x v="26"/>
    <x v="1"/>
    <n v="15"/>
    <n v="2"/>
    <n v="370"/>
    <n v="42"/>
    <n v="130"/>
    <n v="0.32300000000000001"/>
    <n v="12"/>
    <n v="56"/>
    <n v="0.214"/>
    <n v="30"/>
    <n v="74"/>
    <n v="0.40500000000000003"/>
    <n v="0.36899999999999999"/>
    <n v="13"/>
    <n v="15"/>
    <n v="0.86699999999999999"/>
    <n v="14"/>
    <n v="36"/>
    <n v="50"/>
    <n v="56"/>
    <n v="15"/>
    <n v="2"/>
    <n v="31"/>
    <n v="22"/>
    <n v="109"/>
    <n v="0"/>
    <x v="5"/>
    <s v="baughda01"/>
  </r>
  <r>
    <n v="424"/>
    <x v="423"/>
    <n v="24"/>
    <x v="30"/>
    <x v="3"/>
    <n v="9"/>
    <n v="2"/>
    <n v="254"/>
    <n v="45"/>
    <n v="102"/>
    <n v="0.441"/>
    <n v="9"/>
    <n v="35"/>
    <n v="0.25700000000000001"/>
    <n v="36"/>
    <n v="67"/>
    <n v="0.53700000000000003"/>
    <n v="0.48499999999999999"/>
    <n v="10"/>
    <n v="16"/>
    <n v="0.625"/>
    <n v="17"/>
    <n v="48"/>
    <n v="65"/>
    <n v="20"/>
    <n v="4"/>
    <n v="1"/>
    <n v="15"/>
    <n v="21"/>
    <n v="109"/>
    <n v="0"/>
    <x v="5"/>
    <s v="timmedr01"/>
  </r>
  <r>
    <n v="425"/>
    <x v="424"/>
    <n v="22"/>
    <x v="11"/>
    <x v="0"/>
    <n v="43"/>
    <n v="2"/>
    <n v="365"/>
    <n v="35"/>
    <n v="90"/>
    <n v="0.38900000000000001"/>
    <n v="12"/>
    <n v="48"/>
    <n v="0.25"/>
    <n v="23"/>
    <n v="42"/>
    <n v="0.54800000000000004"/>
    <n v="0.45600000000000002"/>
    <n v="27"/>
    <n v="38"/>
    <n v="0.71099999999999997"/>
    <n v="17"/>
    <n v="41"/>
    <n v="58"/>
    <n v="33"/>
    <n v="24"/>
    <n v="4"/>
    <n v="16"/>
    <n v="42"/>
    <n v="109"/>
    <n v="0"/>
    <x v="5"/>
    <s v="sprinja01"/>
  </r>
  <r>
    <n v="425"/>
    <x v="424"/>
    <n v="22"/>
    <x v="4"/>
    <x v="1"/>
    <n v="26"/>
    <n v="0"/>
    <n v="141"/>
    <n v="12"/>
    <n v="34"/>
    <n v="0.35299999999999998"/>
    <n v="6"/>
    <n v="19"/>
    <n v="0.316"/>
    <n v="6"/>
    <n v="15"/>
    <n v="0.4"/>
    <n v="0.441"/>
    <n v="15"/>
    <n v="21"/>
    <n v="0.71399999999999997"/>
    <n v="4"/>
    <n v="20"/>
    <n v="24"/>
    <n v="10"/>
    <n v="12"/>
    <n v="1"/>
    <n v="4"/>
    <n v="17"/>
    <n v="45"/>
    <n v="0"/>
    <x v="5"/>
    <s v="sprinja01"/>
  </r>
  <r>
    <n v="425"/>
    <x v="424"/>
    <n v="22"/>
    <x v="29"/>
    <x v="0"/>
    <n v="17"/>
    <n v="2"/>
    <n v="224"/>
    <n v="23"/>
    <n v="56"/>
    <n v="0.41099999999999998"/>
    <n v="6"/>
    <n v="29"/>
    <n v="0.20699999999999999"/>
    <n v="17"/>
    <n v="27"/>
    <n v="0.63"/>
    <n v="0.46400000000000002"/>
    <n v="12"/>
    <n v="17"/>
    <n v="0.70599999999999996"/>
    <n v="13"/>
    <n v="21"/>
    <n v="34"/>
    <n v="23"/>
    <n v="12"/>
    <n v="3"/>
    <n v="12"/>
    <n v="25"/>
    <n v="64"/>
    <n v="0"/>
    <x v="5"/>
    <s v="sprinja01"/>
  </r>
  <r>
    <n v="426"/>
    <x v="425"/>
    <n v="34"/>
    <x v="11"/>
    <x v="4"/>
    <n v="26"/>
    <n v="4"/>
    <n v="314"/>
    <n v="38"/>
    <n v="90"/>
    <n v="0.42199999999999999"/>
    <n v="24"/>
    <n v="66"/>
    <n v="0.36399999999999999"/>
    <n v="14"/>
    <n v="24"/>
    <n v="0.58299999999999996"/>
    <n v="0.55600000000000005"/>
    <n v="8"/>
    <n v="12"/>
    <n v="0.66700000000000004"/>
    <n v="27"/>
    <n v="46"/>
    <n v="73"/>
    <n v="17"/>
    <n v="8"/>
    <n v="12"/>
    <n v="8"/>
    <n v="34"/>
    <n v="108"/>
    <n v="0"/>
    <x v="5"/>
    <s v="craigto01"/>
  </r>
  <r>
    <n v="426"/>
    <x v="425"/>
    <n v="34"/>
    <x v="12"/>
    <x v="4"/>
    <n v="9"/>
    <n v="1"/>
    <n v="113"/>
    <n v="22"/>
    <n v="45"/>
    <n v="0.48899999999999999"/>
    <n v="15"/>
    <n v="35"/>
    <n v="0.42899999999999999"/>
    <n v="7"/>
    <n v="10"/>
    <n v="0.7"/>
    <n v="0.65600000000000003"/>
    <n v="3"/>
    <n v="4"/>
    <n v="0.75"/>
    <n v="8"/>
    <n v="17"/>
    <n v="25"/>
    <n v="5"/>
    <n v="2"/>
    <n v="1"/>
    <n v="0"/>
    <n v="15"/>
    <n v="62"/>
    <n v="0"/>
    <x v="5"/>
    <s v="craigto01"/>
  </r>
  <r>
    <n v="426"/>
    <x v="425"/>
    <n v="34"/>
    <x v="4"/>
    <x v="4"/>
    <n v="17"/>
    <n v="3"/>
    <n v="201"/>
    <n v="16"/>
    <n v="45"/>
    <n v="0.35599999999999998"/>
    <n v="9"/>
    <n v="31"/>
    <n v="0.28999999999999998"/>
    <n v="7"/>
    <n v="14"/>
    <n v="0.5"/>
    <n v="0.45600000000000002"/>
    <n v="5"/>
    <n v="8"/>
    <n v="0.625"/>
    <n v="19"/>
    <n v="29"/>
    <n v="48"/>
    <n v="12"/>
    <n v="6"/>
    <n v="11"/>
    <n v="8"/>
    <n v="19"/>
    <n v="46"/>
    <n v="0"/>
    <x v="5"/>
    <s v="craigto01"/>
  </r>
  <r>
    <n v="427"/>
    <x v="426"/>
    <n v="39"/>
    <x v="26"/>
    <x v="2"/>
    <n v="37"/>
    <n v="11"/>
    <n v="409"/>
    <n v="47"/>
    <n v="95"/>
    <n v="0.495"/>
    <n v="1"/>
    <n v="2"/>
    <n v="0.5"/>
    <n v="46"/>
    <n v="93"/>
    <n v="0.495"/>
    <n v="0.5"/>
    <n v="12"/>
    <n v="20"/>
    <n v="0.6"/>
    <n v="51"/>
    <n v="69"/>
    <n v="120"/>
    <n v="21"/>
    <n v="9"/>
    <n v="18"/>
    <n v="25"/>
    <n v="54"/>
    <n v="107"/>
    <n v="0"/>
    <x v="5"/>
    <s v="gibsota01"/>
  </r>
  <r>
    <n v="428"/>
    <x v="427"/>
    <n v="25"/>
    <x v="29"/>
    <x v="2"/>
    <n v="14"/>
    <n v="1"/>
    <n v="255"/>
    <n v="42"/>
    <n v="70"/>
    <n v="0.6"/>
    <n v="0"/>
    <n v="0"/>
    <n v="0"/>
    <n v="42"/>
    <n v="70"/>
    <n v="0.6"/>
    <n v="0.6"/>
    <n v="23"/>
    <n v="31"/>
    <n v="0.74199999999999999"/>
    <n v="46"/>
    <n v="76"/>
    <n v="122"/>
    <n v="9"/>
    <n v="13"/>
    <n v="1"/>
    <n v="10"/>
    <n v="24"/>
    <n v="107"/>
    <n v="0"/>
    <x v="5"/>
    <s v="tshieos01"/>
  </r>
  <r>
    <n v="429"/>
    <x v="428"/>
    <n v="24"/>
    <x v="18"/>
    <x v="1"/>
    <n v="25"/>
    <n v="1"/>
    <n v="252"/>
    <n v="34"/>
    <n v="82"/>
    <n v="0.41499999999999998"/>
    <n v="19"/>
    <n v="52"/>
    <n v="0.36499999999999999"/>
    <n v="15"/>
    <n v="30"/>
    <n v="0.5"/>
    <n v="0.53"/>
    <n v="19"/>
    <n v="19"/>
    <n v="1"/>
    <n v="12"/>
    <n v="18"/>
    <n v="30"/>
    <n v="34"/>
    <n v="9"/>
    <n v="1"/>
    <n v="6"/>
    <n v="23"/>
    <n v="106"/>
    <n v="0"/>
    <x v="5"/>
    <s v="spencca01"/>
  </r>
  <r>
    <n v="430"/>
    <x v="429"/>
    <n v="21"/>
    <x v="11"/>
    <x v="1"/>
    <n v="15"/>
    <n v="0"/>
    <n v="315"/>
    <n v="37"/>
    <n v="98"/>
    <n v="0.378"/>
    <n v="14"/>
    <n v="46"/>
    <n v="0.30399999999999999"/>
    <n v="23"/>
    <n v="52"/>
    <n v="0.442"/>
    <n v="0.44900000000000001"/>
    <n v="18"/>
    <n v="21"/>
    <n v="0.85699999999999998"/>
    <n v="3"/>
    <n v="24"/>
    <n v="27"/>
    <n v="37"/>
    <n v="5"/>
    <n v="7"/>
    <n v="18"/>
    <n v="25"/>
    <n v="106"/>
    <n v="0"/>
    <x v="5"/>
    <s v="hoodsja01"/>
  </r>
  <r>
    <n v="430"/>
    <x v="429"/>
    <n v="21"/>
    <x v="16"/>
    <x v="1"/>
    <n v="2"/>
    <n v="0"/>
    <n v="14"/>
    <n v="1"/>
    <n v="1"/>
    <n v="1"/>
    <n v="0"/>
    <n v="0"/>
    <n v="0"/>
    <n v="1"/>
    <n v="1"/>
    <n v="1"/>
    <n v="1"/>
    <n v="2"/>
    <n v="2"/>
    <n v="1"/>
    <n v="1"/>
    <n v="0"/>
    <n v="1"/>
    <n v="1"/>
    <n v="0"/>
    <n v="1"/>
    <n v="1"/>
    <n v="3"/>
    <n v="4"/>
    <n v="0"/>
    <x v="5"/>
    <s v="hoodsja01"/>
  </r>
  <r>
    <n v="430"/>
    <x v="429"/>
    <n v="21"/>
    <x v="24"/>
    <x v="1"/>
    <n v="13"/>
    <n v="0"/>
    <n v="301"/>
    <n v="36"/>
    <n v="97"/>
    <n v="0.371"/>
    <n v="14"/>
    <n v="46"/>
    <n v="0.30399999999999999"/>
    <n v="22"/>
    <n v="51"/>
    <n v="0.43099999999999999"/>
    <n v="0.443"/>
    <n v="16"/>
    <n v="19"/>
    <n v="0.84199999999999997"/>
    <n v="2"/>
    <n v="24"/>
    <n v="26"/>
    <n v="36"/>
    <n v="5"/>
    <n v="6"/>
    <n v="17"/>
    <n v="22"/>
    <n v="102"/>
    <n v="0"/>
    <x v="5"/>
    <s v="hoodsja01"/>
  </r>
  <r>
    <n v="431"/>
    <x v="430"/>
    <n v="25"/>
    <x v="16"/>
    <x v="4"/>
    <n v="33"/>
    <n v="8"/>
    <n v="589"/>
    <n v="38"/>
    <n v="94"/>
    <n v="0.40400000000000003"/>
    <n v="13"/>
    <n v="47"/>
    <n v="0.27700000000000002"/>
    <n v="25"/>
    <n v="47"/>
    <n v="0.53200000000000003"/>
    <n v="0.47299999999999998"/>
    <n v="16"/>
    <n v="26"/>
    <n v="0.61499999999999999"/>
    <n v="17"/>
    <n v="49"/>
    <n v="66"/>
    <n v="22"/>
    <n v="33"/>
    <n v="10"/>
    <n v="12"/>
    <n v="43"/>
    <n v="105"/>
    <n v="0"/>
    <x v="5"/>
    <s v="reddica01"/>
  </r>
  <r>
    <n v="432"/>
    <x v="431"/>
    <n v="20"/>
    <x v="19"/>
    <x v="1"/>
    <n v="50"/>
    <n v="0"/>
    <n v="379"/>
    <n v="35"/>
    <n v="92"/>
    <n v="0.38"/>
    <n v="15"/>
    <n v="50"/>
    <n v="0.3"/>
    <n v="20"/>
    <n v="42"/>
    <n v="0.47599999999999998"/>
    <n v="0.46200000000000002"/>
    <n v="18"/>
    <n v="22"/>
    <n v="0.81799999999999995"/>
    <n v="23"/>
    <n v="48"/>
    <n v="71"/>
    <n v="19"/>
    <n v="18"/>
    <n v="11"/>
    <n v="12"/>
    <n v="41"/>
    <n v="103"/>
    <n v="0"/>
    <x v="5"/>
    <s v="furphjo01"/>
  </r>
  <r>
    <n v="433"/>
    <x v="432"/>
    <n v="33"/>
    <x v="22"/>
    <x v="3"/>
    <n v="34"/>
    <n v="4"/>
    <n v="637"/>
    <n v="37"/>
    <n v="96"/>
    <n v="0.38500000000000001"/>
    <n v="13"/>
    <n v="49"/>
    <n v="0.26500000000000001"/>
    <n v="24"/>
    <n v="47"/>
    <n v="0.51100000000000001"/>
    <n v="0.45300000000000001"/>
    <n v="16"/>
    <n v="21"/>
    <n v="0.76200000000000001"/>
    <n v="25"/>
    <n v="70"/>
    <n v="95"/>
    <n v="43"/>
    <n v="9"/>
    <n v="17"/>
    <n v="23"/>
    <n v="66"/>
    <n v="103"/>
    <n v="0"/>
    <x v="5"/>
    <s v="klebima01"/>
  </r>
  <r>
    <n v="434"/>
    <x v="433"/>
    <n v="28"/>
    <x v="15"/>
    <x v="0"/>
    <n v="39"/>
    <n v="0"/>
    <n v="250"/>
    <n v="41"/>
    <n v="101"/>
    <n v="0.40600000000000003"/>
    <n v="5"/>
    <n v="22"/>
    <n v="0.22700000000000001"/>
    <n v="36"/>
    <n v="79"/>
    <n v="0.45600000000000002"/>
    <n v="0.43099999999999999"/>
    <n v="11"/>
    <n v="15"/>
    <n v="0.73299999999999998"/>
    <n v="15"/>
    <n v="31"/>
    <n v="46"/>
    <n v="48"/>
    <n v="14"/>
    <n v="3"/>
    <n v="18"/>
    <n v="20"/>
    <n v="98"/>
    <n v="0"/>
    <x v="5"/>
    <s v="spencpa01"/>
  </r>
  <r>
    <n v="435"/>
    <x v="434"/>
    <n v="26"/>
    <x v="11"/>
    <x v="2"/>
    <n v="53"/>
    <n v="5"/>
    <n v="632"/>
    <n v="45"/>
    <n v="71"/>
    <n v="0.63400000000000001"/>
    <n v="0"/>
    <n v="0"/>
    <n v="0"/>
    <n v="45"/>
    <n v="71"/>
    <n v="0.63400000000000001"/>
    <n v="0.63400000000000001"/>
    <n v="8"/>
    <n v="13"/>
    <n v="0.61499999999999999"/>
    <n v="71"/>
    <n v="126"/>
    <n v="197"/>
    <n v="33"/>
    <n v="10"/>
    <n v="19"/>
    <n v="33"/>
    <n v="65"/>
    <n v="98"/>
    <n v="0"/>
    <x v="5"/>
    <s v="simsje01"/>
  </r>
  <r>
    <n v="435"/>
    <x v="434"/>
    <n v="26"/>
    <x v="10"/>
    <x v="2"/>
    <n v="39"/>
    <n v="5"/>
    <n v="422"/>
    <n v="28"/>
    <n v="46"/>
    <n v="0.60899999999999999"/>
    <n v="0"/>
    <n v="0"/>
    <n v="0"/>
    <n v="28"/>
    <n v="46"/>
    <n v="0.60899999999999999"/>
    <n v="0.60899999999999999"/>
    <n v="8"/>
    <n v="13"/>
    <n v="0.61499999999999999"/>
    <n v="51"/>
    <n v="78"/>
    <n v="129"/>
    <n v="22"/>
    <n v="8"/>
    <n v="10"/>
    <n v="21"/>
    <n v="46"/>
    <n v="64"/>
    <n v="0"/>
    <x v="5"/>
    <s v="simsje01"/>
  </r>
  <r>
    <n v="435"/>
    <x v="434"/>
    <n v="26"/>
    <x v="3"/>
    <x v="2"/>
    <n v="14"/>
    <n v="0"/>
    <n v="210"/>
    <n v="17"/>
    <n v="25"/>
    <n v="0.68"/>
    <n v="0"/>
    <n v="0"/>
    <n v="0"/>
    <n v="17"/>
    <n v="25"/>
    <n v="0.68"/>
    <n v="0.68"/>
    <n v="0"/>
    <n v="0"/>
    <n v="0"/>
    <n v="20"/>
    <n v="48"/>
    <n v="68"/>
    <n v="11"/>
    <n v="2"/>
    <n v="9"/>
    <n v="12"/>
    <n v="19"/>
    <n v="34"/>
    <n v="0"/>
    <x v="5"/>
    <s v="simsje01"/>
  </r>
  <r>
    <n v="436"/>
    <x v="435"/>
    <n v="28"/>
    <x v="11"/>
    <x v="0"/>
    <n v="46"/>
    <n v="0"/>
    <n v="314"/>
    <n v="31"/>
    <n v="72"/>
    <n v="0.43099999999999999"/>
    <n v="19"/>
    <n v="46"/>
    <n v="0.41299999999999998"/>
    <n v="12"/>
    <n v="26"/>
    <n v="0.46200000000000002"/>
    <n v="0.56299999999999994"/>
    <n v="17"/>
    <n v="22"/>
    <n v="0.77300000000000002"/>
    <n v="6"/>
    <n v="24"/>
    <n v="30"/>
    <n v="51"/>
    <n v="16"/>
    <n v="1"/>
    <n v="16"/>
    <n v="18"/>
    <n v="98"/>
    <n v="0"/>
    <x v="5"/>
    <s v="mclaujo01"/>
  </r>
  <r>
    <n v="436"/>
    <x v="435"/>
    <n v="28"/>
    <x v="13"/>
    <x v="0"/>
    <n v="28"/>
    <n v="0"/>
    <n v="190"/>
    <n v="16"/>
    <n v="44"/>
    <n v="0.36399999999999999"/>
    <n v="10"/>
    <n v="26"/>
    <n v="0.38500000000000001"/>
    <n v="6"/>
    <n v="18"/>
    <n v="0.33300000000000002"/>
    <n v="0.47699999999999998"/>
    <n v="11"/>
    <n v="16"/>
    <n v="0.68799999999999994"/>
    <n v="4"/>
    <n v="17"/>
    <n v="21"/>
    <n v="24"/>
    <n v="11"/>
    <n v="0"/>
    <n v="11"/>
    <n v="13"/>
    <n v="53"/>
    <n v="0"/>
    <x v="5"/>
    <s v="mclaujo01"/>
  </r>
  <r>
    <n v="436"/>
    <x v="435"/>
    <n v="28"/>
    <x v="20"/>
    <x v="0"/>
    <n v="18"/>
    <n v="0"/>
    <n v="124"/>
    <n v="15"/>
    <n v="28"/>
    <n v="0.53600000000000003"/>
    <n v="9"/>
    <n v="20"/>
    <n v="0.45"/>
    <n v="6"/>
    <n v="8"/>
    <n v="0.75"/>
    <n v="0.69599999999999995"/>
    <n v="6"/>
    <n v="6"/>
    <n v="1"/>
    <n v="2"/>
    <n v="7"/>
    <n v="9"/>
    <n v="27"/>
    <n v="5"/>
    <n v="1"/>
    <n v="5"/>
    <n v="5"/>
    <n v="45"/>
    <n v="0"/>
    <x v="5"/>
    <s v="mclaujo01"/>
  </r>
  <r>
    <n v="437"/>
    <x v="436"/>
    <n v="25"/>
    <x v="11"/>
    <x v="2"/>
    <n v="38"/>
    <n v="0"/>
    <n v="392"/>
    <n v="41"/>
    <n v="74"/>
    <n v="0.55400000000000005"/>
    <n v="0"/>
    <n v="0"/>
    <n v="0"/>
    <n v="41"/>
    <n v="74"/>
    <n v="0.55400000000000005"/>
    <n v="0.55400000000000005"/>
    <n v="13"/>
    <n v="33"/>
    <n v="0.39400000000000002"/>
    <n v="44"/>
    <n v="61"/>
    <n v="105"/>
    <n v="16"/>
    <n v="9"/>
    <n v="15"/>
    <n v="24"/>
    <n v="69"/>
    <n v="95"/>
    <n v="0"/>
    <x v="5"/>
    <s v="jemistr01"/>
  </r>
  <r>
    <n v="437"/>
    <x v="436"/>
    <n v="25"/>
    <x v="28"/>
    <x v="2"/>
    <n v="16"/>
    <n v="0"/>
    <n v="166"/>
    <n v="15"/>
    <n v="32"/>
    <n v="0.46899999999999997"/>
    <n v="0"/>
    <n v="0"/>
    <n v="0"/>
    <n v="15"/>
    <n v="32"/>
    <n v="0.46899999999999997"/>
    <n v="0.46899999999999997"/>
    <n v="8"/>
    <n v="21"/>
    <n v="0.38100000000000001"/>
    <n v="22"/>
    <n v="22"/>
    <n v="44"/>
    <n v="10"/>
    <n v="7"/>
    <n v="6"/>
    <n v="10"/>
    <n v="27"/>
    <n v="38"/>
    <n v="0"/>
    <x v="5"/>
    <s v="jemistr01"/>
  </r>
  <r>
    <n v="437"/>
    <x v="436"/>
    <n v="25"/>
    <x v="16"/>
    <x v="2"/>
    <n v="22"/>
    <n v="0"/>
    <n v="226"/>
    <n v="26"/>
    <n v="42"/>
    <n v="0.61899999999999999"/>
    <n v="0"/>
    <n v="0"/>
    <n v="0"/>
    <n v="26"/>
    <n v="42"/>
    <n v="0.61899999999999999"/>
    <n v="0.61899999999999999"/>
    <n v="5"/>
    <n v="12"/>
    <n v="0.41699999999999998"/>
    <n v="22"/>
    <n v="39"/>
    <n v="61"/>
    <n v="6"/>
    <n v="2"/>
    <n v="9"/>
    <n v="14"/>
    <n v="42"/>
    <n v="57"/>
    <n v="0"/>
    <x v="5"/>
    <s v="jemistr01"/>
  </r>
  <r>
    <n v="438"/>
    <x v="437"/>
    <n v="23"/>
    <x v="11"/>
    <x v="0"/>
    <n v="36"/>
    <n v="4"/>
    <n v="469"/>
    <n v="35"/>
    <n v="107"/>
    <n v="0.32700000000000001"/>
    <n v="7"/>
    <n v="40"/>
    <n v="0.17499999999999999"/>
    <n v="28"/>
    <n v="67"/>
    <n v="0.41799999999999998"/>
    <n v="0.36"/>
    <n v="16"/>
    <n v="21"/>
    <n v="0.76200000000000001"/>
    <n v="13"/>
    <n v="26"/>
    <n v="39"/>
    <n v="63"/>
    <n v="33"/>
    <n v="2"/>
    <n v="21"/>
    <n v="36"/>
    <n v="93"/>
    <n v="0"/>
    <x v="5"/>
    <s v="beekmre01"/>
  </r>
  <r>
    <n v="438"/>
    <x v="437"/>
    <n v="23"/>
    <x v="15"/>
    <x v="0"/>
    <n v="2"/>
    <n v="0"/>
    <n v="4"/>
    <n v="1"/>
    <n v="1"/>
    <n v="1"/>
    <n v="0"/>
    <n v="0"/>
    <n v="0"/>
    <n v="1"/>
    <n v="1"/>
    <n v="1"/>
    <n v="1"/>
    <n v="0"/>
    <n v="0"/>
    <n v="0"/>
    <n v="1"/>
    <n v="0"/>
    <n v="1"/>
    <n v="1"/>
    <n v="1"/>
    <n v="0"/>
    <n v="0"/>
    <n v="1"/>
    <n v="2"/>
    <n v="0"/>
    <x v="5"/>
    <s v="beekmre01"/>
  </r>
  <r>
    <n v="438"/>
    <x v="437"/>
    <n v="23"/>
    <x v="30"/>
    <x v="0"/>
    <n v="34"/>
    <n v="4"/>
    <n v="465"/>
    <n v="34"/>
    <n v="106"/>
    <n v="0.32100000000000001"/>
    <n v="7"/>
    <n v="40"/>
    <n v="0.17499999999999999"/>
    <n v="27"/>
    <n v="66"/>
    <n v="0.40899999999999997"/>
    <n v="0.35399999999999998"/>
    <n v="16"/>
    <n v="21"/>
    <n v="0.76200000000000001"/>
    <n v="12"/>
    <n v="26"/>
    <n v="38"/>
    <n v="62"/>
    <n v="32"/>
    <n v="2"/>
    <n v="21"/>
    <n v="35"/>
    <n v="91"/>
    <n v="0"/>
    <x v="5"/>
    <s v="beekmre01"/>
  </r>
  <r>
    <n v="439"/>
    <x v="438"/>
    <n v="24"/>
    <x v="16"/>
    <x v="2"/>
    <n v="37"/>
    <n v="0"/>
    <n v="342"/>
    <n v="40"/>
    <n v="66"/>
    <n v="0.60599999999999998"/>
    <n v="0"/>
    <n v="4"/>
    <n v="0"/>
    <n v="40"/>
    <n v="62"/>
    <n v="0.64500000000000002"/>
    <n v="0.60599999999999998"/>
    <n v="10"/>
    <n v="14"/>
    <n v="0.71399999999999997"/>
    <n v="35"/>
    <n v="57"/>
    <n v="92"/>
    <n v="16"/>
    <n v="8"/>
    <n v="16"/>
    <n v="12"/>
    <n v="44"/>
    <n v="90"/>
    <n v="0"/>
    <x v="5"/>
    <s v="kolokch01"/>
  </r>
  <r>
    <n v="440"/>
    <x v="439"/>
    <n v="26"/>
    <x v="10"/>
    <x v="2"/>
    <n v="17"/>
    <n v="3"/>
    <n v="290"/>
    <n v="37"/>
    <n v="56"/>
    <n v="0.66100000000000003"/>
    <n v="0"/>
    <n v="0"/>
    <n v="0"/>
    <n v="37"/>
    <n v="56"/>
    <n v="0.66100000000000003"/>
    <n v="0.66100000000000003"/>
    <n v="13"/>
    <n v="19"/>
    <n v="0.68400000000000005"/>
    <n v="52"/>
    <n v="49"/>
    <n v="101"/>
    <n v="13"/>
    <n v="16"/>
    <n v="18"/>
    <n v="10"/>
    <n v="26"/>
    <n v="87"/>
    <n v="0"/>
    <x v="5"/>
    <s v="robinmi01"/>
  </r>
  <r>
    <n v="441"/>
    <x v="440"/>
    <n v="27"/>
    <x v="7"/>
    <x v="1"/>
    <n v="14"/>
    <n v="1"/>
    <n v="268"/>
    <n v="31"/>
    <n v="61"/>
    <n v="0.50800000000000001"/>
    <n v="16"/>
    <n v="30"/>
    <n v="0.53300000000000003"/>
    <n v="15"/>
    <n v="31"/>
    <n v="0.48399999999999999"/>
    <n v="0.63900000000000001"/>
    <n v="9"/>
    <n v="12"/>
    <n v="0.75"/>
    <n v="12"/>
    <n v="24"/>
    <n v="36"/>
    <n v="23"/>
    <n v="21"/>
    <n v="6"/>
    <n v="17"/>
    <n v="30"/>
    <n v="87"/>
    <n v="0"/>
    <x v="5"/>
    <s v="smithdr01"/>
  </r>
  <r>
    <n v="442"/>
    <x v="441"/>
    <n v="24"/>
    <x v="11"/>
    <x v="1"/>
    <n v="13"/>
    <n v="0"/>
    <n v="183"/>
    <n v="31"/>
    <n v="78"/>
    <n v="0.39700000000000002"/>
    <n v="13"/>
    <n v="44"/>
    <n v="0.29499999999999998"/>
    <n v="18"/>
    <n v="34"/>
    <n v="0.52900000000000003"/>
    <n v="0.48099999999999998"/>
    <n v="11"/>
    <n v="13"/>
    <n v="0.84599999999999997"/>
    <n v="4"/>
    <n v="15"/>
    <n v="19"/>
    <n v="24"/>
    <n v="3"/>
    <n v="2"/>
    <n v="14"/>
    <n v="18"/>
    <n v="86"/>
    <n v="0"/>
    <x v="5"/>
    <s v="quinole01"/>
  </r>
  <r>
    <n v="442"/>
    <x v="441"/>
    <n v="24"/>
    <x v="24"/>
    <x v="1"/>
    <n v="4"/>
    <n v="0"/>
    <n v="17"/>
    <n v="4"/>
    <n v="8"/>
    <n v="0.5"/>
    <n v="0"/>
    <n v="3"/>
    <n v="0"/>
    <n v="4"/>
    <n v="5"/>
    <n v="0.8"/>
    <n v="0.5"/>
    <n v="1"/>
    <n v="1"/>
    <n v="1"/>
    <n v="3"/>
    <n v="1"/>
    <n v="4"/>
    <n v="1"/>
    <n v="0"/>
    <n v="0"/>
    <n v="4"/>
    <n v="0"/>
    <n v="9"/>
    <n v="0"/>
    <x v="5"/>
    <s v="quinole01"/>
  </r>
  <r>
    <n v="442"/>
    <x v="441"/>
    <n v="24"/>
    <x v="28"/>
    <x v="1"/>
    <n v="9"/>
    <n v="0"/>
    <n v="166"/>
    <n v="27"/>
    <n v="70"/>
    <n v="0.38600000000000001"/>
    <n v="13"/>
    <n v="41"/>
    <n v="0.317"/>
    <n v="14"/>
    <n v="29"/>
    <n v="0.48299999999999998"/>
    <n v="0.47899999999999998"/>
    <n v="10"/>
    <n v="12"/>
    <n v="0.83299999999999996"/>
    <n v="1"/>
    <n v="14"/>
    <n v="15"/>
    <n v="23"/>
    <n v="3"/>
    <n v="2"/>
    <n v="10"/>
    <n v="18"/>
    <n v="77"/>
    <n v="0"/>
    <x v="5"/>
    <s v="quinole01"/>
  </r>
  <r>
    <n v="443"/>
    <x v="442"/>
    <n v="30"/>
    <x v="11"/>
    <x v="0"/>
    <n v="24"/>
    <n v="9"/>
    <n v="511"/>
    <n v="40"/>
    <n v="122"/>
    <n v="0.32800000000000001"/>
    <n v="1"/>
    <n v="6"/>
    <n v="0.16700000000000001"/>
    <n v="39"/>
    <n v="116"/>
    <n v="0.33600000000000002"/>
    <n v="0.33200000000000002"/>
    <n v="4"/>
    <n v="7"/>
    <n v="0.57099999999999995"/>
    <n v="15"/>
    <n v="64"/>
    <n v="79"/>
    <n v="166"/>
    <n v="24"/>
    <n v="11"/>
    <n v="59"/>
    <n v="36"/>
    <n v="85"/>
    <n v="0"/>
    <x v="5"/>
    <s v="paytoel01"/>
  </r>
  <r>
    <n v="443"/>
    <x v="442"/>
    <n v="30"/>
    <x v="28"/>
    <x v="0"/>
    <n v="18"/>
    <n v="7"/>
    <n v="388"/>
    <n v="37"/>
    <n v="101"/>
    <n v="0.36599999999999999"/>
    <n v="1"/>
    <n v="6"/>
    <n v="0.16700000000000001"/>
    <n v="36"/>
    <n v="95"/>
    <n v="0.379"/>
    <n v="0.371"/>
    <n v="4"/>
    <n v="7"/>
    <n v="0.57099999999999995"/>
    <n v="14"/>
    <n v="52"/>
    <n v="66"/>
    <n v="146"/>
    <n v="18"/>
    <n v="8"/>
    <n v="52"/>
    <n v="24"/>
    <n v="79"/>
    <n v="0"/>
    <x v="5"/>
    <s v="paytoel01"/>
  </r>
  <r>
    <n v="443"/>
    <x v="442"/>
    <n v="30"/>
    <x v="26"/>
    <x v="0"/>
    <n v="6"/>
    <n v="2"/>
    <n v="123"/>
    <n v="3"/>
    <n v="21"/>
    <n v="0.14299999999999999"/>
    <n v="0"/>
    <n v="0"/>
    <n v="0"/>
    <n v="3"/>
    <n v="21"/>
    <n v="0.14299999999999999"/>
    <n v="0.14299999999999999"/>
    <n v="0"/>
    <n v="0"/>
    <n v="0"/>
    <n v="1"/>
    <n v="12"/>
    <n v="13"/>
    <n v="20"/>
    <n v="6"/>
    <n v="3"/>
    <n v="7"/>
    <n v="12"/>
    <n v="6"/>
    <n v="0"/>
    <x v="5"/>
    <s v="paytoel01"/>
  </r>
  <r>
    <n v="444"/>
    <x v="443"/>
    <n v="32"/>
    <x v="5"/>
    <x v="1"/>
    <n v="25"/>
    <n v="0"/>
    <n v="144"/>
    <n v="27"/>
    <n v="74"/>
    <n v="0.36499999999999999"/>
    <n v="9"/>
    <n v="37"/>
    <n v="0.24299999999999999"/>
    <n v="18"/>
    <n v="37"/>
    <n v="0.48599999999999999"/>
    <n v="0.42599999999999999"/>
    <n v="20"/>
    <n v="21"/>
    <n v="0.95199999999999996"/>
    <n v="3"/>
    <n v="17"/>
    <n v="20"/>
    <n v="11"/>
    <n v="6"/>
    <n v="0"/>
    <n v="10"/>
    <n v="6"/>
    <n v="83"/>
    <n v="0"/>
    <x v="5"/>
    <s v="leeda03"/>
  </r>
  <r>
    <n v="445"/>
    <x v="444"/>
    <n v="20"/>
    <x v="4"/>
    <x v="3"/>
    <n v="52"/>
    <n v="1"/>
    <n v="403"/>
    <n v="30"/>
    <n v="83"/>
    <n v="0.36099999999999999"/>
    <n v="15"/>
    <n v="55"/>
    <n v="0.27300000000000002"/>
    <n v="15"/>
    <n v="28"/>
    <n v="0.53600000000000003"/>
    <n v="0.45200000000000001"/>
    <n v="7"/>
    <n v="12"/>
    <n v="0.58299999999999996"/>
    <n v="23"/>
    <n v="46"/>
    <n v="69"/>
    <n v="19"/>
    <n v="12"/>
    <n v="11"/>
    <n v="17"/>
    <n v="30"/>
    <n v="82"/>
    <n v="0"/>
    <x v="5"/>
    <s v="walshjo01"/>
  </r>
  <r>
    <n v="446"/>
    <x v="445"/>
    <n v="23"/>
    <x v="10"/>
    <x v="0"/>
    <n v="41"/>
    <n v="0"/>
    <n v="296"/>
    <n v="27"/>
    <n v="82"/>
    <n v="0.32900000000000001"/>
    <n v="14"/>
    <n v="47"/>
    <n v="0.29799999999999999"/>
    <n v="13"/>
    <n v="35"/>
    <n v="0.371"/>
    <n v="0.41499999999999998"/>
    <n v="13"/>
    <n v="17"/>
    <n v="0.76500000000000001"/>
    <n v="8"/>
    <n v="19"/>
    <n v="27"/>
    <n v="70"/>
    <n v="12"/>
    <n v="4"/>
    <n v="18"/>
    <n v="26"/>
    <n v="81"/>
    <n v="0"/>
    <x v="5"/>
    <s v="kolekty01"/>
  </r>
  <r>
    <n v="447"/>
    <x v="446"/>
    <n v="22"/>
    <x v="23"/>
    <x v="1"/>
    <n v="34"/>
    <n v="0"/>
    <n v="242"/>
    <n v="32"/>
    <n v="78"/>
    <n v="0.41"/>
    <n v="7"/>
    <n v="29"/>
    <n v="0.24099999999999999"/>
    <n v="25"/>
    <n v="49"/>
    <n v="0.51"/>
    <n v="0.45500000000000002"/>
    <n v="9"/>
    <n v="15"/>
    <n v="0.6"/>
    <n v="10"/>
    <n v="28"/>
    <n v="38"/>
    <n v="11"/>
    <n v="15"/>
    <n v="6"/>
    <n v="7"/>
    <n v="18"/>
    <n v="80"/>
    <n v="0"/>
    <x v="5"/>
    <s v="davisjo06"/>
  </r>
  <r>
    <n v="448"/>
    <x v="447"/>
    <n v="24"/>
    <x v="31"/>
    <x v="4"/>
    <n v="35"/>
    <n v="0"/>
    <n v="156"/>
    <n v="27"/>
    <n v="65"/>
    <n v="0.41499999999999998"/>
    <n v="10"/>
    <n v="29"/>
    <n v="0.34499999999999997"/>
    <n v="17"/>
    <n v="36"/>
    <n v="0.47199999999999998"/>
    <n v="0.49199999999999999"/>
    <n v="15"/>
    <n v="20"/>
    <n v="0.75"/>
    <n v="11"/>
    <n v="33"/>
    <n v="44"/>
    <n v="11"/>
    <n v="4"/>
    <n v="1"/>
    <n v="15"/>
    <n v="14"/>
    <n v="79"/>
    <n v="0"/>
    <x v="5"/>
    <s v="beaucma01"/>
  </r>
  <r>
    <n v="448"/>
    <x v="447"/>
    <n v="24"/>
    <x v="3"/>
    <x v="4"/>
    <n v="26"/>
    <n v="0"/>
    <n v="122"/>
    <n v="18"/>
    <n v="47"/>
    <n v="0.38300000000000001"/>
    <n v="7"/>
    <n v="21"/>
    <n v="0.33300000000000002"/>
    <n v="11"/>
    <n v="26"/>
    <n v="0.42299999999999999"/>
    <n v="0.45700000000000002"/>
    <n v="9"/>
    <n v="12"/>
    <n v="0.75"/>
    <n v="7"/>
    <n v="25"/>
    <n v="32"/>
    <n v="8"/>
    <n v="3"/>
    <n v="1"/>
    <n v="13"/>
    <n v="10"/>
    <n v="52"/>
    <n v="0"/>
    <x v="5"/>
    <s v="beaucma01"/>
  </r>
  <r>
    <n v="448"/>
    <x v="447"/>
    <n v="24"/>
    <x v="9"/>
    <x v="4"/>
    <n v="3"/>
    <n v="0"/>
    <n v="17"/>
    <n v="4"/>
    <n v="7"/>
    <n v="0.57099999999999995"/>
    <n v="2"/>
    <n v="3"/>
    <n v="0.66700000000000004"/>
    <n v="2"/>
    <n v="4"/>
    <n v="0.5"/>
    <n v="0.71399999999999997"/>
    <n v="2"/>
    <n v="4"/>
    <n v="0.5"/>
    <n v="2"/>
    <n v="1"/>
    <n v="3"/>
    <n v="2"/>
    <n v="0"/>
    <n v="0"/>
    <n v="1"/>
    <n v="2"/>
    <n v="12"/>
    <n v="0"/>
    <x v="5"/>
    <s v="beaucma01"/>
  </r>
  <r>
    <n v="448"/>
    <x v="447"/>
    <n v="24"/>
    <x v="10"/>
    <x v="4"/>
    <n v="6"/>
    <n v="0"/>
    <n v="17"/>
    <n v="5"/>
    <n v="11"/>
    <n v="0.45500000000000002"/>
    <n v="1"/>
    <n v="5"/>
    <n v="0.2"/>
    <n v="4"/>
    <n v="6"/>
    <n v="0.66700000000000004"/>
    <n v="0.5"/>
    <n v="4"/>
    <n v="4"/>
    <n v="1"/>
    <n v="2"/>
    <n v="7"/>
    <n v="9"/>
    <n v="1"/>
    <n v="1"/>
    <n v="0"/>
    <n v="1"/>
    <n v="2"/>
    <n v="15"/>
    <n v="0"/>
    <x v="5"/>
    <s v="beaucma01"/>
  </r>
  <r>
    <n v="449"/>
    <x v="448"/>
    <n v="21"/>
    <x v="11"/>
    <x v="4"/>
    <n v="16"/>
    <n v="0"/>
    <n v="239"/>
    <n v="31"/>
    <n v="74"/>
    <n v="0.41899999999999998"/>
    <n v="7"/>
    <n v="23"/>
    <n v="0.30399999999999999"/>
    <n v="24"/>
    <n v="51"/>
    <n v="0.47099999999999997"/>
    <n v="0.46600000000000003"/>
    <n v="9"/>
    <n v="10"/>
    <n v="0.9"/>
    <n v="11"/>
    <n v="33"/>
    <n v="44"/>
    <n v="17"/>
    <n v="9"/>
    <n v="0"/>
    <n v="12"/>
    <n v="14"/>
    <n v="78"/>
    <n v="0"/>
    <x v="5"/>
    <s v="martija02"/>
  </r>
  <r>
    <n v="449"/>
    <x v="448"/>
    <n v="21"/>
    <x v="30"/>
    <x v="4"/>
    <n v="3"/>
    <n v="0"/>
    <n v="5"/>
    <n v="1"/>
    <n v="2"/>
    <n v="0.5"/>
    <n v="1"/>
    <n v="1"/>
    <n v="1"/>
    <n v="0"/>
    <n v="1"/>
    <n v="0"/>
    <n v="0.75"/>
    <n v="0"/>
    <n v="0"/>
    <n v="0"/>
    <n v="0"/>
    <n v="0"/>
    <n v="0"/>
    <n v="0"/>
    <n v="0"/>
    <n v="0"/>
    <n v="0"/>
    <n v="1"/>
    <n v="3"/>
    <n v="0"/>
    <x v="5"/>
    <s v="martija02"/>
  </r>
  <r>
    <n v="449"/>
    <x v="448"/>
    <n v="21"/>
    <x v="23"/>
    <x v="4"/>
    <n v="13"/>
    <n v="0"/>
    <n v="234"/>
    <n v="30"/>
    <n v="72"/>
    <n v="0.41699999999999998"/>
    <n v="6"/>
    <n v="22"/>
    <n v="0.27300000000000002"/>
    <n v="24"/>
    <n v="50"/>
    <n v="0.48"/>
    <n v="0.45800000000000002"/>
    <n v="9"/>
    <n v="10"/>
    <n v="0.9"/>
    <n v="11"/>
    <n v="33"/>
    <n v="44"/>
    <n v="17"/>
    <n v="9"/>
    <n v="0"/>
    <n v="12"/>
    <n v="13"/>
    <n v="75"/>
    <n v="0"/>
    <x v="5"/>
    <s v="martija02"/>
  </r>
  <r>
    <n v="450"/>
    <x v="449"/>
    <n v="25"/>
    <x v="9"/>
    <x v="3"/>
    <n v="40"/>
    <n v="0"/>
    <n v="272"/>
    <n v="33"/>
    <n v="72"/>
    <n v="0.45800000000000002"/>
    <n v="6"/>
    <n v="26"/>
    <n v="0.23100000000000001"/>
    <n v="27"/>
    <n v="46"/>
    <n v="0.58699999999999997"/>
    <n v="0.5"/>
    <n v="5"/>
    <n v="7"/>
    <n v="0.71399999999999997"/>
    <n v="19"/>
    <n v="46"/>
    <n v="65"/>
    <n v="24"/>
    <n v="7"/>
    <n v="4"/>
    <n v="12"/>
    <n v="23"/>
    <n v="77"/>
    <n v="0"/>
    <x v="5"/>
    <s v="brownko01"/>
  </r>
  <r>
    <n v="451"/>
    <x v="450"/>
    <n v="25"/>
    <x v="11"/>
    <x v="3"/>
    <n v="15"/>
    <n v="0"/>
    <n v="216"/>
    <n v="26"/>
    <n v="54"/>
    <n v="0.48099999999999998"/>
    <n v="15"/>
    <n v="41"/>
    <n v="0.36599999999999999"/>
    <n v="11"/>
    <n v="13"/>
    <n v="0.84599999999999997"/>
    <n v="0.62"/>
    <n v="9"/>
    <n v="12"/>
    <n v="0.75"/>
    <n v="9"/>
    <n v="38"/>
    <n v="47"/>
    <n v="4"/>
    <n v="10"/>
    <n v="10"/>
    <n v="6"/>
    <n v="21"/>
    <n v="76"/>
    <n v="0"/>
    <x v="5"/>
    <s v="reeseal01"/>
  </r>
  <r>
    <n v="451"/>
    <x v="450"/>
    <n v="25"/>
    <x v="0"/>
    <x v="3"/>
    <n v="1"/>
    <n v="0"/>
    <n v="2"/>
    <n v="1"/>
    <n v="1"/>
    <n v="1"/>
    <n v="0"/>
    <n v="0"/>
    <n v="0"/>
    <n v="1"/>
    <n v="1"/>
    <n v="1"/>
    <n v="1"/>
    <n v="0"/>
    <n v="0"/>
    <n v="0"/>
    <n v="1"/>
    <n v="0"/>
    <n v="1"/>
    <n v="0"/>
    <n v="0"/>
    <n v="0"/>
    <n v="0"/>
    <n v="0"/>
    <n v="2"/>
    <n v="0"/>
    <x v="5"/>
    <s v="reeseal01"/>
  </r>
  <r>
    <n v="451"/>
    <x v="450"/>
    <n v="25"/>
    <x v="24"/>
    <x v="3"/>
    <n v="14"/>
    <n v="0"/>
    <n v="214"/>
    <n v="25"/>
    <n v="53"/>
    <n v="0.47199999999999998"/>
    <n v="15"/>
    <n v="41"/>
    <n v="0.36599999999999999"/>
    <n v="10"/>
    <n v="12"/>
    <n v="0.83299999999999996"/>
    <n v="0.61299999999999999"/>
    <n v="9"/>
    <n v="12"/>
    <n v="0.75"/>
    <n v="8"/>
    <n v="38"/>
    <n v="46"/>
    <n v="4"/>
    <n v="10"/>
    <n v="10"/>
    <n v="6"/>
    <n v="21"/>
    <n v="74"/>
    <n v="0"/>
    <x v="5"/>
    <s v="reeseal01"/>
  </r>
  <r>
    <n v="452"/>
    <x v="451"/>
    <n v="25"/>
    <x v="11"/>
    <x v="2"/>
    <n v="13"/>
    <n v="2"/>
    <n v="119"/>
    <n v="34"/>
    <n v="49"/>
    <n v="0.69399999999999995"/>
    <n v="0"/>
    <n v="0"/>
    <n v="0"/>
    <n v="34"/>
    <n v="49"/>
    <n v="0.69399999999999995"/>
    <n v="0.69399999999999995"/>
    <n v="8"/>
    <n v="11"/>
    <n v="0.72699999999999998"/>
    <n v="12"/>
    <n v="32"/>
    <n v="44"/>
    <n v="2"/>
    <n v="6"/>
    <n v="4"/>
    <n v="11"/>
    <n v="17"/>
    <n v="76"/>
    <n v="0"/>
    <x v="5"/>
    <s v="brownmo01"/>
  </r>
  <r>
    <n v="452"/>
    <x v="451"/>
    <n v="25"/>
    <x v="19"/>
    <x v="2"/>
    <n v="9"/>
    <n v="0"/>
    <n v="46"/>
    <n v="13"/>
    <n v="20"/>
    <n v="0.65"/>
    <n v="0"/>
    <n v="0"/>
    <n v="0"/>
    <n v="13"/>
    <n v="20"/>
    <n v="0.65"/>
    <n v="0.65"/>
    <n v="3"/>
    <n v="5"/>
    <n v="0.6"/>
    <n v="4"/>
    <n v="9"/>
    <n v="13"/>
    <n v="0"/>
    <n v="2"/>
    <n v="1"/>
    <n v="6"/>
    <n v="6"/>
    <n v="29"/>
    <n v="0"/>
    <x v="5"/>
    <s v="brownmo01"/>
  </r>
  <r>
    <n v="452"/>
    <x v="451"/>
    <n v="25"/>
    <x v="22"/>
    <x v="2"/>
    <n v="4"/>
    <n v="2"/>
    <n v="73"/>
    <n v="21"/>
    <n v="29"/>
    <n v="0.72399999999999998"/>
    <n v="0"/>
    <n v="0"/>
    <n v="0"/>
    <n v="21"/>
    <n v="29"/>
    <n v="0.72399999999999998"/>
    <n v="0.72399999999999998"/>
    <n v="5"/>
    <n v="6"/>
    <n v="0.83299999999999996"/>
    <n v="8"/>
    <n v="23"/>
    <n v="31"/>
    <n v="2"/>
    <n v="4"/>
    <n v="3"/>
    <n v="5"/>
    <n v="11"/>
    <n v="47"/>
    <n v="0"/>
    <x v="5"/>
    <s v="brownmo01"/>
  </r>
  <r>
    <n v="453"/>
    <x v="452"/>
    <n v="27"/>
    <x v="18"/>
    <x v="3"/>
    <n v="17"/>
    <n v="1"/>
    <n v="155"/>
    <n v="29"/>
    <n v="63"/>
    <n v="0.46"/>
    <n v="8"/>
    <n v="27"/>
    <n v="0.29599999999999999"/>
    <n v="21"/>
    <n v="36"/>
    <n v="0.58299999999999996"/>
    <n v="0.52400000000000002"/>
    <n v="8"/>
    <n v="11"/>
    <n v="0.72699999999999998"/>
    <n v="4"/>
    <n v="34"/>
    <n v="38"/>
    <n v="8"/>
    <n v="5"/>
    <n v="3"/>
    <n v="10"/>
    <n v="15"/>
    <n v="74"/>
    <n v="0"/>
    <x v="5"/>
    <s v="stevela01"/>
  </r>
  <r>
    <n v="454"/>
    <x v="453"/>
    <n v="31"/>
    <x v="11"/>
    <x v="2"/>
    <n v="46"/>
    <n v="7"/>
    <n v="380"/>
    <n v="32"/>
    <n v="63"/>
    <n v="0.50800000000000001"/>
    <n v="2"/>
    <n v="9"/>
    <n v="0.222"/>
    <n v="30"/>
    <n v="54"/>
    <n v="0.55600000000000005"/>
    <n v="0.52400000000000002"/>
    <n v="8"/>
    <n v="17"/>
    <n v="0.47099999999999997"/>
    <n v="38"/>
    <n v="57"/>
    <n v="95"/>
    <n v="38"/>
    <n v="9"/>
    <n v="21"/>
    <n v="20"/>
    <n v="56"/>
    <n v="74"/>
    <n v="0"/>
    <x v="5"/>
    <s v="lenal01"/>
  </r>
  <r>
    <n v="454"/>
    <x v="453"/>
    <n v="31"/>
    <x v="13"/>
    <x v="2"/>
    <n v="36"/>
    <n v="3"/>
    <n v="258"/>
    <n v="22"/>
    <n v="41"/>
    <n v="0.53700000000000003"/>
    <n v="1"/>
    <n v="6"/>
    <n v="0.16700000000000001"/>
    <n v="21"/>
    <n v="35"/>
    <n v="0.6"/>
    <n v="0.54900000000000004"/>
    <n v="7"/>
    <n v="13"/>
    <n v="0.53800000000000003"/>
    <n v="25"/>
    <n v="39"/>
    <n v="64"/>
    <n v="30"/>
    <n v="8"/>
    <n v="18"/>
    <n v="11"/>
    <n v="35"/>
    <n v="52"/>
    <n v="0"/>
    <x v="5"/>
    <s v="lenal01"/>
  </r>
  <r>
    <n v="454"/>
    <x v="453"/>
    <n v="31"/>
    <x v="16"/>
    <x v="2"/>
    <n v="10"/>
    <n v="4"/>
    <n v="122"/>
    <n v="10"/>
    <n v="22"/>
    <n v="0.45500000000000002"/>
    <n v="1"/>
    <n v="3"/>
    <n v="0.33300000000000002"/>
    <n v="9"/>
    <n v="19"/>
    <n v="0.47399999999999998"/>
    <n v="0.47699999999999998"/>
    <n v="1"/>
    <n v="4"/>
    <n v="0.25"/>
    <n v="13"/>
    <n v="18"/>
    <n v="31"/>
    <n v="8"/>
    <n v="1"/>
    <n v="3"/>
    <n v="9"/>
    <n v="21"/>
    <n v="22"/>
    <n v="0"/>
    <x v="5"/>
    <s v="lenal01"/>
  </r>
  <r>
    <n v="455"/>
    <x v="454"/>
    <n v="22"/>
    <x v="11"/>
    <x v="3"/>
    <n v="20"/>
    <n v="0"/>
    <n v="249"/>
    <n v="25"/>
    <n v="59"/>
    <n v="0.42399999999999999"/>
    <n v="6"/>
    <n v="21"/>
    <n v="0.28599999999999998"/>
    <n v="19"/>
    <n v="38"/>
    <n v="0.5"/>
    <n v="0.47499999999999998"/>
    <n v="15"/>
    <n v="22"/>
    <n v="0.68200000000000005"/>
    <n v="20"/>
    <n v="28"/>
    <n v="48"/>
    <n v="6"/>
    <n v="8"/>
    <n v="9"/>
    <n v="9"/>
    <n v="17"/>
    <n v="71"/>
    <n v="0"/>
    <x v="5"/>
    <s v="thorjt01"/>
  </r>
  <r>
    <n v="455"/>
    <x v="454"/>
    <n v="22"/>
    <x v="17"/>
    <x v="3"/>
    <n v="9"/>
    <n v="0"/>
    <n v="42"/>
    <n v="9"/>
    <n v="15"/>
    <n v="0.6"/>
    <n v="3"/>
    <n v="6"/>
    <n v="0.5"/>
    <n v="6"/>
    <n v="9"/>
    <n v="0.66700000000000004"/>
    <n v="0.7"/>
    <n v="7"/>
    <n v="8"/>
    <n v="0.875"/>
    <n v="3"/>
    <n v="3"/>
    <n v="6"/>
    <n v="1"/>
    <n v="2"/>
    <n v="3"/>
    <n v="6"/>
    <n v="6"/>
    <n v="28"/>
    <n v="0"/>
    <x v="5"/>
    <s v="thorjt01"/>
  </r>
  <r>
    <n v="455"/>
    <x v="454"/>
    <n v="22"/>
    <x v="23"/>
    <x v="3"/>
    <n v="11"/>
    <n v="0"/>
    <n v="207"/>
    <n v="16"/>
    <n v="44"/>
    <n v="0.36399999999999999"/>
    <n v="3"/>
    <n v="15"/>
    <n v="0.2"/>
    <n v="13"/>
    <n v="29"/>
    <n v="0.44800000000000001"/>
    <n v="0.39800000000000002"/>
    <n v="8"/>
    <n v="14"/>
    <n v="0.57099999999999995"/>
    <n v="17"/>
    <n v="25"/>
    <n v="42"/>
    <n v="5"/>
    <n v="6"/>
    <n v="6"/>
    <n v="3"/>
    <n v="11"/>
    <n v="43"/>
    <n v="0"/>
    <x v="5"/>
    <s v="thorjt01"/>
  </r>
  <r>
    <n v="456"/>
    <x v="455"/>
    <n v="33"/>
    <x v="17"/>
    <x v="2"/>
    <n v="40"/>
    <n v="0"/>
    <n v="328"/>
    <n v="31"/>
    <n v="71"/>
    <n v="0.437"/>
    <n v="0"/>
    <n v="3"/>
    <n v="0"/>
    <n v="31"/>
    <n v="68"/>
    <n v="0.45600000000000002"/>
    <n v="0.437"/>
    <n v="7"/>
    <n v="30"/>
    <n v="0.23300000000000001"/>
    <n v="32"/>
    <n v="102"/>
    <n v="134"/>
    <n v="24"/>
    <n v="2"/>
    <n v="11"/>
    <n v="14"/>
    <n v="36"/>
    <n v="69"/>
    <n v="0"/>
    <x v="5"/>
    <s v="thomptr01"/>
  </r>
  <r>
    <n v="457"/>
    <x v="456"/>
    <n v="23"/>
    <x v="24"/>
    <x v="4"/>
    <n v="10"/>
    <n v="4"/>
    <n v="253"/>
    <n v="27"/>
    <n v="69"/>
    <n v="0.39100000000000001"/>
    <n v="5"/>
    <n v="32"/>
    <n v="0.156"/>
    <n v="22"/>
    <n v="37"/>
    <n v="0.59499999999999997"/>
    <n v="0.42799999999999999"/>
    <n v="8"/>
    <n v="10"/>
    <n v="0.8"/>
    <n v="23"/>
    <n v="47"/>
    <n v="70"/>
    <n v="10"/>
    <n v="9"/>
    <n v="12"/>
    <n v="7"/>
    <n v="16"/>
    <n v="67"/>
    <n v="0"/>
    <x v="5"/>
    <s v="baglema02"/>
  </r>
  <r>
    <n v="458"/>
    <x v="457"/>
    <n v="25"/>
    <x v="28"/>
    <x v="1"/>
    <n v="8"/>
    <n v="0"/>
    <n v="168"/>
    <n v="26"/>
    <n v="73"/>
    <n v="0.35599999999999998"/>
    <n v="8"/>
    <n v="27"/>
    <n v="0.29599999999999999"/>
    <n v="18"/>
    <n v="46"/>
    <n v="0.39100000000000001"/>
    <n v="0.41099999999999998"/>
    <n v="7"/>
    <n v="11"/>
    <n v="0.63600000000000001"/>
    <n v="6"/>
    <n v="14"/>
    <n v="20"/>
    <n v="18"/>
    <n v="1"/>
    <n v="4"/>
    <n v="8"/>
    <n v="9"/>
    <n v="67"/>
    <n v="0"/>
    <x v="5"/>
    <s v="nowelja01"/>
  </r>
  <r>
    <n v="459"/>
    <x v="458"/>
    <n v="20"/>
    <x v="3"/>
    <x v="3"/>
    <n v="23"/>
    <n v="0"/>
    <n v="122"/>
    <n v="24"/>
    <n v="50"/>
    <n v="0.48"/>
    <n v="13"/>
    <n v="30"/>
    <n v="0.433"/>
    <n v="11"/>
    <n v="20"/>
    <n v="0.55000000000000004"/>
    <n v="0.61"/>
    <n v="6"/>
    <n v="8"/>
    <n v="0.75"/>
    <n v="6"/>
    <n v="19"/>
    <n v="25"/>
    <n v="4"/>
    <n v="3"/>
    <n v="4"/>
    <n v="8"/>
    <n v="11"/>
    <n v="67"/>
    <n v="0"/>
    <x v="5"/>
    <s v="smithty02"/>
  </r>
  <r>
    <n v="460"/>
    <x v="459"/>
    <n v="25"/>
    <x v="0"/>
    <x v="1"/>
    <n v="37"/>
    <n v="0"/>
    <n v="203"/>
    <n v="25"/>
    <n v="96"/>
    <n v="0.26"/>
    <n v="14"/>
    <n v="72"/>
    <n v="0.19400000000000001"/>
    <n v="11"/>
    <n v="24"/>
    <n v="0.45800000000000002"/>
    <n v="0.33300000000000002"/>
    <n v="1"/>
    <n v="2"/>
    <n v="0.5"/>
    <n v="7"/>
    <n v="20"/>
    <n v="27"/>
    <n v="12"/>
    <n v="8"/>
    <n v="3"/>
    <n v="4"/>
    <n v="15"/>
    <n v="65"/>
    <n v="0"/>
    <x v="5"/>
    <s v="flaglad01"/>
  </r>
  <r>
    <n v="461"/>
    <x v="460"/>
    <n v="25"/>
    <x v="14"/>
    <x v="1"/>
    <n v="20"/>
    <n v="0"/>
    <n v="147"/>
    <n v="27"/>
    <n v="62"/>
    <n v="0.435"/>
    <n v="6"/>
    <n v="26"/>
    <n v="0.23100000000000001"/>
    <n v="21"/>
    <n v="36"/>
    <n v="0.58299999999999996"/>
    <n v="0.48399999999999999"/>
    <n v="5"/>
    <n v="8"/>
    <n v="0.625"/>
    <n v="5"/>
    <n v="8"/>
    <n v="13"/>
    <n v="9"/>
    <n v="8"/>
    <n v="4"/>
    <n v="14"/>
    <n v="16"/>
    <n v="65"/>
    <n v="0"/>
    <x v="5"/>
    <s v="willije02"/>
  </r>
  <r>
    <n v="462"/>
    <x v="461"/>
    <n v="20"/>
    <x v="16"/>
    <x v="1"/>
    <n v="27"/>
    <n v="1"/>
    <n v="181"/>
    <n v="21"/>
    <n v="67"/>
    <n v="0.313"/>
    <n v="9"/>
    <n v="32"/>
    <n v="0.28100000000000003"/>
    <n v="12"/>
    <n v="35"/>
    <n v="0.34300000000000003"/>
    <n v="0.38100000000000001"/>
    <n v="11"/>
    <n v="14"/>
    <n v="0.78600000000000003"/>
    <n v="4"/>
    <n v="14"/>
    <n v="18"/>
    <n v="22"/>
    <n v="9"/>
    <n v="3"/>
    <n v="13"/>
    <n v="13"/>
    <n v="62"/>
    <n v="0"/>
    <x v="5"/>
    <s v="jamesbr02"/>
  </r>
  <r>
    <n v="463"/>
    <x v="462"/>
    <n v="26"/>
    <x v="15"/>
    <x v="1"/>
    <n v="6"/>
    <n v="2"/>
    <n v="121"/>
    <n v="22"/>
    <n v="54"/>
    <n v="0.40699999999999997"/>
    <n v="13"/>
    <n v="35"/>
    <n v="0.371"/>
    <n v="9"/>
    <n v="19"/>
    <n v="0.47399999999999998"/>
    <n v="0.52800000000000002"/>
    <n v="5"/>
    <n v="8"/>
    <n v="0.625"/>
    <n v="6"/>
    <n v="14"/>
    <n v="20"/>
    <n v="17"/>
    <n v="7"/>
    <n v="2"/>
    <n v="10"/>
    <n v="18"/>
    <n v="62"/>
    <n v="0"/>
    <x v="5"/>
    <s v="meltode01"/>
  </r>
  <r>
    <n v="464"/>
    <x v="463"/>
    <n v="27"/>
    <x v="19"/>
    <x v="2"/>
    <n v="14"/>
    <n v="0"/>
    <n v="113"/>
    <n v="29"/>
    <n v="45"/>
    <n v="0.64400000000000002"/>
    <n v="1"/>
    <n v="3"/>
    <n v="0.33300000000000002"/>
    <n v="28"/>
    <n v="42"/>
    <n v="0.66700000000000004"/>
    <n v="0.65600000000000003"/>
    <n v="2"/>
    <n v="6"/>
    <n v="0.33300000000000002"/>
    <n v="18"/>
    <n v="24"/>
    <n v="42"/>
    <n v="6"/>
    <n v="2"/>
    <n v="9"/>
    <n v="5"/>
    <n v="11"/>
    <n v="61"/>
    <n v="0"/>
    <x v="5"/>
    <s v="bradlto01"/>
  </r>
  <r>
    <n v="465"/>
    <x v="464"/>
    <n v="26"/>
    <x v="13"/>
    <x v="0"/>
    <n v="21"/>
    <n v="0"/>
    <n v="184"/>
    <n v="28"/>
    <n v="67"/>
    <n v="0.41799999999999998"/>
    <n v="4"/>
    <n v="8"/>
    <n v="0.5"/>
    <n v="24"/>
    <n v="59"/>
    <n v="0.40699999999999997"/>
    <n v="0.44800000000000001"/>
    <n v="1"/>
    <n v="1"/>
    <n v="1"/>
    <n v="6"/>
    <n v="14"/>
    <n v="20"/>
    <n v="27"/>
    <n v="10"/>
    <n v="2"/>
    <n v="15"/>
    <n v="12"/>
    <n v="61"/>
    <n v="0"/>
    <x v="5"/>
    <s v="fultzma01"/>
  </r>
  <r>
    <n v="466"/>
    <x v="465"/>
    <n v="25"/>
    <x v="11"/>
    <x v="4"/>
    <n v="10"/>
    <n v="0"/>
    <n v="169"/>
    <n v="22"/>
    <n v="63"/>
    <n v="0.34899999999999998"/>
    <n v="15"/>
    <n v="47"/>
    <n v="0.31900000000000001"/>
    <n v="7"/>
    <n v="16"/>
    <n v="0.438"/>
    <n v="0.46800000000000003"/>
    <n v="0"/>
    <n v="1"/>
    <n v="0"/>
    <n v="5"/>
    <n v="22"/>
    <n v="27"/>
    <n v="3"/>
    <n v="4"/>
    <n v="2"/>
    <n v="4"/>
    <n v="12"/>
    <n v="59"/>
    <n v="0"/>
    <x v="5"/>
    <s v="swideco01"/>
  </r>
  <r>
    <n v="466"/>
    <x v="465"/>
    <n v="25"/>
    <x v="8"/>
    <x v="4"/>
    <n v="2"/>
    <n v="0"/>
    <n v="13"/>
    <n v="0"/>
    <n v="5"/>
    <n v="0"/>
    <n v="0"/>
    <n v="5"/>
    <n v="0"/>
    <n v="0"/>
    <n v="0"/>
    <n v="0"/>
    <n v="0"/>
    <n v="0"/>
    <n v="0"/>
    <n v="0"/>
    <n v="0"/>
    <n v="2"/>
    <n v="2"/>
    <n v="1"/>
    <n v="0"/>
    <n v="0"/>
    <n v="0"/>
    <n v="1"/>
    <n v="0"/>
    <n v="0"/>
    <x v="5"/>
    <s v="swideco01"/>
  </r>
  <r>
    <n v="466"/>
    <x v="465"/>
    <n v="25"/>
    <x v="27"/>
    <x v="4"/>
    <n v="8"/>
    <n v="0"/>
    <n v="156"/>
    <n v="22"/>
    <n v="58"/>
    <n v="0.379"/>
    <n v="15"/>
    <n v="42"/>
    <n v="0.35699999999999998"/>
    <n v="7"/>
    <n v="16"/>
    <n v="0.438"/>
    <n v="0.50900000000000001"/>
    <n v="0"/>
    <n v="1"/>
    <n v="0"/>
    <n v="5"/>
    <n v="20"/>
    <n v="25"/>
    <n v="2"/>
    <n v="4"/>
    <n v="2"/>
    <n v="4"/>
    <n v="11"/>
    <n v="59"/>
    <n v="0"/>
    <x v="5"/>
    <s v="swideco01"/>
  </r>
  <r>
    <n v="467"/>
    <x v="466"/>
    <n v="26"/>
    <x v="27"/>
    <x v="2"/>
    <n v="17"/>
    <n v="2"/>
    <n v="147"/>
    <n v="26"/>
    <n v="49"/>
    <n v="0.53100000000000003"/>
    <n v="0"/>
    <n v="0"/>
    <n v="0"/>
    <n v="26"/>
    <n v="49"/>
    <n v="0.53100000000000003"/>
    <n v="0.53100000000000003"/>
    <n v="6"/>
    <n v="8"/>
    <n v="0.75"/>
    <n v="21"/>
    <n v="30"/>
    <n v="51"/>
    <n v="18"/>
    <n v="4"/>
    <n v="9"/>
    <n v="14"/>
    <n v="27"/>
    <n v="58"/>
    <n v="0"/>
    <x v="5"/>
    <s v="fernabr01"/>
  </r>
  <r>
    <n v="468"/>
    <x v="467"/>
    <n v="30"/>
    <x v="2"/>
    <x v="2"/>
    <n v="16"/>
    <n v="4"/>
    <n v="210"/>
    <n v="21"/>
    <n v="58"/>
    <n v="0.36199999999999999"/>
    <n v="7"/>
    <n v="26"/>
    <n v="0.26900000000000002"/>
    <n v="14"/>
    <n v="32"/>
    <n v="0.438"/>
    <n v="0.42199999999999999"/>
    <n v="7"/>
    <n v="10"/>
    <n v="0.7"/>
    <n v="14"/>
    <n v="36"/>
    <n v="50"/>
    <n v="23"/>
    <n v="7"/>
    <n v="1"/>
    <n v="15"/>
    <n v="19"/>
    <n v="56"/>
    <n v="0"/>
    <x v="5"/>
    <s v="saricda01"/>
  </r>
  <r>
    <n v="469"/>
    <x v="468"/>
    <n v="35"/>
    <x v="11"/>
    <x v="3"/>
    <n v="15"/>
    <n v="2"/>
    <n v="165"/>
    <n v="21"/>
    <n v="70"/>
    <n v="0.3"/>
    <n v="9"/>
    <n v="36"/>
    <n v="0.25"/>
    <n v="12"/>
    <n v="34"/>
    <n v="0.35299999999999998"/>
    <n v="0.36399999999999999"/>
    <n v="5"/>
    <n v="6"/>
    <n v="0.83299999999999996"/>
    <n v="3"/>
    <n v="20"/>
    <n v="23"/>
    <n v="21"/>
    <n v="2"/>
    <n v="3"/>
    <n v="5"/>
    <n v="16"/>
    <n v="56"/>
    <n v="0"/>
    <x v="5"/>
    <s v="morrima02"/>
  </r>
  <r>
    <n v="469"/>
    <x v="468"/>
    <n v="35"/>
    <x v="22"/>
    <x v="3"/>
    <n v="7"/>
    <n v="0"/>
    <n v="41"/>
    <n v="5"/>
    <n v="22"/>
    <n v="0.22700000000000001"/>
    <n v="2"/>
    <n v="13"/>
    <n v="0.154"/>
    <n v="3"/>
    <n v="9"/>
    <n v="0.33300000000000002"/>
    <n v="0.27300000000000002"/>
    <n v="0"/>
    <n v="0"/>
    <n v="0"/>
    <n v="0"/>
    <n v="8"/>
    <n v="8"/>
    <n v="4"/>
    <n v="1"/>
    <n v="1"/>
    <n v="2"/>
    <n v="2"/>
    <n v="12"/>
    <n v="0"/>
    <x v="5"/>
    <s v="morrima02"/>
  </r>
  <r>
    <n v="469"/>
    <x v="468"/>
    <n v="35"/>
    <x v="16"/>
    <x v="3"/>
    <n v="8"/>
    <n v="2"/>
    <n v="124"/>
    <n v="16"/>
    <n v="48"/>
    <n v="0.33300000000000002"/>
    <n v="7"/>
    <n v="23"/>
    <n v="0.30399999999999999"/>
    <n v="9"/>
    <n v="25"/>
    <n v="0.36"/>
    <n v="0.40600000000000003"/>
    <n v="5"/>
    <n v="6"/>
    <n v="0.83299999999999996"/>
    <n v="3"/>
    <n v="12"/>
    <n v="15"/>
    <n v="17"/>
    <n v="1"/>
    <n v="2"/>
    <n v="3"/>
    <n v="14"/>
    <n v="44"/>
    <n v="0"/>
    <x v="5"/>
    <s v="morrima02"/>
  </r>
  <r>
    <n v="470"/>
    <x v="469"/>
    <n v="25"/>
    <x v="30"/>
    <x v="0"/>
    <n v="7"/>
    <n v="0"/>
    <n v="151"/>
    <n v="17"/>
    <n v="52"/>
    <n v="0.32700000000000001"/>
    <n v="13"/>
    <n v="44"/>
    <n v="0.29499999999999998"/>
    <n v="4"/>
    <n v="8"/>
    <n v="0.5"/>
    <n v="0.45200000000000001"/>
    <n v="8"/>
    <n v="10"/>
    <n v="0.8"/>
    <n v="3"/>
    <n v="6"/>
    <n v="9"/>
    <n v="12"/>
    <n v="3"/>
    <n v="1"/>
    <n v="8"/>
    <n v="17"/>
    <n v="55"/>
    <n v="0"/>
    <x v="5"/>
    <s v="etienty01"/>
  </r>
  <r>
    <n v="471"/>
    <x v="470"/>
    <n v="23"/>
    <x v="30"/>
    <x v="0"/>
    <n v="6"/>
    <n v="5"/>
    <n v="162"/>
    <n v="18"/>
    <n v="43"/>
    <n v="0.41899999999999998"/>
    <n v="8"/>
    <n v="21"/>
    <n v="0.38100000000000001"/>
    <n v="10"/>
    <n v="22"/>
    <n v="0.45500000000000002"/>
    <n v="0.51200000000000001"/>
    <n v="10"/>
    <n v="12"/>
    <n v="0.83299999999999996"/>
    <n v="5"/>
    <n v="13"/>
    <n v="18"/>
    <n v="31"/>
    <n v="4"/>
    <n v="4"/>
    <n v="9"/>
    <n v="13"/>
    <n v="54"/>
    <n v="0"/>
    <x v="5"/>
    <s v="hayeski01"/>
  </r>
  <r>
    <n v="472"/>
    <x v="471"/>
    <n v="25"/>
    <x v="4"/>
    <x v="3"/>
    <n v="25"/>
    <n v="1"/>
    <n v="186"/>
    <n v="17"/>
    <n v="41"/>
    <n v="0.41499999999999998"/>
    <n v="13"/>
    <n v="33"/>
    <n v="0.39400000000000002"/>
    <n v="4"/>
    <n v="8"/>
    <n v="0.5"/>
    <n v="0.57299999999999995"/>
    <n v="7"/>
    <n v="9"/>
    <n v="0.77800000000000002"/>
    <n v="9"/>
    <n v="31"/>
    <n v="40"/>
    <n v="13"/>
    <n v="5"/>
    <n v="2"/>
    <n v="8"/>
    <n v="18"/>
    <n v="54"/>
    <n v="0"/>
    <x v="5"/>
    <s v="peterdr01"/>
  </r>
  <r>
    <n v="473"/>
    <x v="472"/>
    <n v="21"/>
    <x v="6"/>
    <x v="1"/>
    <n v="10"/>
    <n v="0"/>
    <n v="124"/>
    <n v="18"/>
    <n v="47"/>
    <n v="0.38300000000000001"/>
    <n v="4"/>
    <n v="19"/>
    <n v="0.21099999999999999"/>
    <n v="14"/>
    <n v="28"/>
    <n v="0.5"/>
    <n v="0.42599999999999999"/>
    <n v="13"/>
    <n v="18"/>
    <n v="0.72199999999999998"/>
    <n v="5"/>
    <n v="16"/>
    <n v="21"/>
    <n v="17"/>
    <n v="3"/>
    <n v="2"/>
    <n v="8"/>
    <n v="9"/>
    <n v="53"/>
    <n v="0"/>
    <x v="5"/>
    <s v="bufkiko01"/>
  </r>
  <r>
    <n v="474"/>
    <x v="473"/>
    <n v="38"/>
    <x v="27"/>
    <x v="1"/>
    <n v="28"/>
    <n v="0"/>
    <n v="227"/>
    <n v="18"/>
    <n v="60"/>
    <n v="0.3"/>
    <n v="6"/>
    <n v="28"/>
    <n v="0.214"/>
    <n v="12"/>
    <n v="32"/>
    <n v="0.375"/>
    <n v="0.35"/>
    <n v="11"/>
    <n v="12"/>
    <n v="0.91700000000000004"/>
    <n v="9"/>
    <n v="20"/>
    <n v="29"/>
    <n v="31"/>
    <n v="17"/>
    <n v="2"/>
    <n v="10"/>
    <n v="23"/>
    <n v="53"/>
    <n v="0"/>
    <x v="5"/>
    <s v="templga01"/>
  </r>
  <r>
    <n v="475"/>
    <x v="474"/>
    <n v="26"/>
    <x v="11"/>
    <x v="3"/>
    <n v="9"/>
    <n v="3"/>
    <n v="196"/>
    <n v="20"/>
    <n v="40"/>
    <n v="0.5"/>
    <n v="11"/>
    <n v="28"/>
    <n v="0.39300000000000002"/>
    <n v="9"/>
    <n v="12"/>
    <n v="0.75"/>
    <n v="0.63800000000000001"/>
    <n v="2"/>
    <n v="3"/>
    <n v="0.66700000000000004"/>
    <n v="21"/>
    <n v="26"/>
    <n v="47"/>
    <n v="15"/>
    <n v="5"/>
    <n v="4"/>
    <n v="3"/>
    <n v="5"/>
    <n v="53"/>
    <n v="0"/>
    <x v="5"/>
    <s v="okekech01"/>
  </r>
  <r>
    <n v="475"/>
    <x v="474"/>
    <n v="26"/>
    <x v="24"/>
    <x v="3"/>
    <n v="7"/>
    <n v="3"/>
    <n v="171"/>
    <n v="18"/>
    <n v="33"/>
    <n v="0.54500000000000004"/>
    <n v="10"/>
    <n v="22"/>
    <n v="0.45500000000000002"/>
    <n v="8"/>
    <n v="11"/>
    <n v="0.72699999999999998"/>
    <n v="0.69699999999999995"/>
    <n v="2"/>
    <n v="3"/>
    <n v="0.66700000000000004"/>
    <n v="20"/>
    <n v="23"/>
    <n v="43"/>
    <n v="13"/>
    <n v="5"/>
    <n v="3"/>
    <n v="3"/>
    <n v="5"/>
    <n v="48"/>
    <n v="0"/>
    <x v="5"/>
    <s v="okekech01"/>
  </r>
  <r>
    <n v="475"/>
    <x v="474"/>
    <n v="26"/>
    <x v="17"/>
    <x v="3"/>
    <n v="2"/>
    <n v="0"/>
    <n v="25"/>
    <n v="2"/>
    <n v="7"/>
    <n v="0.28599999999999998"/>
    <n v="1"/>
    <n v="6"/>
    <n v="0.16700000000000001"/>
    <n v="1"/>
    <n v="1"/>
    <n v="1"/>
    <n v="0.35699999999999998"/>
    <n v="0"/>
    <n v="0"/>
    <n v="0"/>
    <n v="1"/>
    <n v="3"/>
    <n v="4"/>
    <n v="2"/>
    <n v="0"/>
    <n v="1"/>
    <n v="0"/>
    <n v="0"/>
    <n v="5"/>
    <n v="0"/>
    <x v="5"/>
    <s v="okekech01"/>
  </r>
  <r>
    <n v="476"/>
    <x v="475"/>
    <n v="22"/>
    <x v="11"/>
    <x v="4"/>
    <n v="24"/>
    <n v="0"/>
    <n v="107"/>
    <n v="19"/>
    <n v="35"/>
    <n v="0.54300000000000004"/>
    <n v="13"/>
    <n v="23"/>
    <n v="0.56499999999999995"/>
    <n v="6"/>
    <n v="12"/>
    <n v="0.5"/>
    <n v="0.72899999999999998"/>
    <n v="2"/>
    <n v="4"/>
    <n v="0.5"/>
    <n v="5"/>
    <n v="20"/>
    <n v="25"/>
    <n v="3"/>
    <n v="3"/>
    <n v="2"/>
    <n v="5"/>
    <n v="7"/>
    <n v="53"/>
    <n v="0"/>
    <x v="5"/>
    <s v="baldwpa01"/>
  </r>
  <r>
    <n v="476"/>
    <x v="475"/>
    <n v="22"/>
    <x v="23"/>
    <x v="4"/>
    <n v="22"/>
    <n v="0"/>
    <n v="101"/>
    <n v="17"/>
    <n v="33"/>
    <n v="0.51500000000000001"/>
    <n v="11"/>
    <n v="21"/>
    <n v="0.52400000000000002"/>
    <n v="6"/>
    <n v="12"/>
    <n v="0.5"/>
    <n v="0.68200000000000005"/>
    <n v="2"/>
    <n v="4"/>
    <n v="0.5"/>
    <n v="5"/>
    <n v="17"/>
    <n v="22"/>
    <n v="2"/>
    <n v="3"/>
    <n v="2"/>
    <n v="5"/>
    <n v="5"/>
    <n v="47"/>
    <n v="0"/>
    <x v="5"/>
    <s v="baldwpa01"/>
  </r>
  <r>
    <n v="476"/>
    <x v="475"/>
    <n v="22"/>
    <x v="9"/>
    <x v="4"/>
    <n v="2"/>
    <n v="0"/>
    <n v="6"/>
    <n v="2"/>
    <n v="2"/>
    <n v="1"/>
    <n v="2"/>
    <n v="2"/>
    <n v="1"/>
    <n v="0"/>
    <n v="0"/>
    <n v="0"/>
    <n v="1.5"/>
    <n v="0"/>
    <n v="0"/>
    <n v="0"/>
    <n v="0"/>
    <n v="3"/>
    <n v="3"/>
    <n v="1"/>
    <n v="0"/>
    <n v="0"/>
    <n v="0"/>
    <n v="2"/>
    <n v="6"/>
    <n v="0"/>
    <x v="5"/>
    <s v="baldwpa01"/>
  </r>
  <r>
    <n v="477"/>
    <x v="476"/>
    <n v="26"/>
    <x v="24"/>
    <x v="4"/>
    <n v="6"/>
    <n v="2"/>
    <n v="142"/>
    <n v="19"/>
    <n v="39"/>
    <n v="0.48699999999999999"/>
    <n v="6"/>
    <n v="18"/>
    <n v="0.33300000000000002"/>
    <n v="13"/>
    <n v="21"/>
    <n v="0.61899999999999999"/>
    <n v="0.56399999999999995"/>
    <n v="8"/>
    <n v="14"/>
    <n v="0.57099999999999995"/>
    <n v="7"/>
    <n v="15"/>
    <n v="22"/>
    <n v="4"/>
    <n v="4"/>
    <n v="3"/>
    <n v="8"/>
    <n v="14"/>
    <n v="52"/>
    <n v="0"/>
    <x v="5"/>
    <s v="brissos01"/>
  </r>
  <r>
    <n v="478"/>
    <x v="477"/>
    <n v="22"/>
    <x v="10"/>
    <x v="2"/>
    <n v="25"/>
    <n v="1"/>
    <n v="217"/>
    <n v="21"/>
    <n v="31"/>
    <n v="0.67700000000000005"/>
    <n v="0"/>
    <n v="0"/>
    <n v="0"/>
    <n v="21"/>
    <n v="31"/>
    <n v="0.67700000000000005"/>
    <n v="0.67700000000000005"/>
    <n v="6"/>
    <n v="13"/>
    <n v="0.46200000000000002"/>
    <n v="14"/>
    <n v="37"/>
    <n v="51"/>
    <n v="11"/>
    <n v="1"/>
    <n v="15"/>
    <n v="21"/>
    <n v="32"/>
    <n v="48"/>
    <n v="0"/>
    <x v="5"/>
    <s v="hukpoar01"/>
  </r>
  <r>
    <n v="479"/>
    <x v="478"/>
    <n v="24"/>
    <x v="19"/>
    <x v="3"/>
    <n v="22"/>
    <n v="1"/>
    <n v="181"/>
    <n v="16"/>
    <n v="37"/>
    <n v="0.432"/>
    <n v="1"/>
    <n v="10"/>
    <n v="0.1"/>
    <n v="15"/>
    <n v="27"/>
    <n v="0.55600000000000005"/>
    <n v="0.44600000000000001"/>
    <n v="13"/>
    <n v="19"/>
    <n v="0.68400000000000005"/>
    <n v="11"/>
    <n v="19"/>
    <n v="30"/>
    <n v="9"/>
    <n v="3"/>
    <n v="3"/>
    <n v="6"/>
    <n v="21"/>
    <n v="46"/>
    <n v="0"/>
    <x v="5"/>
    <s v="freemen01"/>
  </r>
  <r>
    <n v="480"/>
    <x v="479"/>
    <n v="25"/>
    <x v="15"/>
    <x v="4"/>
    <n v="14"/>
    <n v="0"/>
    <n v="84"/>
    <n v="18"/>
    <n v="36"/>
    <n v="0.5"/>
    <n v="4"/>
    <n v="15"/>
    <n v="0.26700000000000002"/>
    <n v="14"/>
    <n v="21"/>
    <n v="0.66700000000000004"/>
    <n v="0.55600000000000005"/>
    <n v="6"/>
    <n v="8"/>
    <n v="0.75"/>
    <n v="7"/>
    <n v="10"/>
    <n v="17"/>
    <n v="5"/>
    <n v="2"/>
    <n v="4"/>
    <n v="4"/>
    <n v="6"/>
    <n v="46"/>
    <n v="0"/>
    <x v="5"/>
    <s v="knoxke01"/>
  </r>
  <r>
    <n v="481"/>
    <x v="480"/>
    <n v="23"/>
    <x v="7"/>
    <x v="4"/>
    <n v="16"/>
    <n v="0"/>
    <n v="98"/>
    <n v="18"/>
    <n v="26"/>
    <n v="0.69199999999999995"/>
    <n v="3"/>
    <n v="7"/>
    <n v="0.42899999999999999"/>
    <n v="15"/>
    <n v="19"/>
    <n v="0.78900000000000003"/>
    <n v="0.75"/>
    <n v="4"/>
    <n v="9"/>
    <n v="0.44400000000000001"/>
    <n v="6"/>
    <n v="22"/>
    <n v="28"/>
    <n v="4"/>
    <n v="5"/>
    <n v="4"/>
    <n v="4"/>
    <n v="11"/>
    <n v="43"/>
    <n v="0"/>
    <x v="5"/>
    <s v="johnske10"/>
  </r>
  <r>
    <n v="482"/>
    <x v="481"/>
    <n v="26"/>
    <x v="6"/>
    <x v="1"/>
    <n v="6"/>
    <n v="0"/>
    <n v="72"/>
    <n v="16"/>
    <n v="25"/>
    <n v="0.64"/>
    <n v="9"/>
    <n v="17"/>
    <n v="0.52900000000000003"/>
    <n v="7"/>
    <n v="8"/>
    <n v="0.875"/>
    <n v="0.82"/>
    <n v="2"/>
    <n v="2"/>
    <n v="1"/>
    <n v="4"/>
    <n v="7"/>
    <n v="11"/>
    <n v="2"/>
    <n v="0"/>
    <n v="0"/>
    <n v="4"/>
    <n v="10"/>
    <n v="43"/>
    <n v="0"/>
    <x v="5"/>
    <s v="plowdda01"/>
  </r>
  <r>
    <n v="483"/>
    <x v="482"/>
    <n v="26"/>
    <x v="26"/>
    <x v="1"/>
    <n v="6"/>
    <n v="0"/>
    <n v="112"/>
    <n v="12"/>
    <n v="28"/>
    <n v="0.42899999999999999"/>
    <n v="6"/>
    <n v="15"/>
    <n v="0.4"/>
    <n v="6"/>
    <n v="13"/>
    <n v="0.46200000000000002"/>
    <n v="0.53600000000000003"/>
    <n v="12"/>
    <n v="15"/>
    <n v="0.8"/>
    <n v="3"/>
    <n v="3"/>
    <n v="6"/>
    <n v="12"/>
    <n v="3"/>
    <n v="1"/>
    <n v="8"/>
    <n v="10"/>
    <n v="42"/>
    <n v="0"/>
    <x v="5"/>
    <s v="simsja01"/>
  </r>
  <r>
    <n v="484"/>
    <x v="483"/>
    <n v="24"/>
    <x v="11"/>
    <x v="2"/>
    <n v="13"/>
    <n v="1"/>
    <n v="138"/>
    <n v="14"/>
    <n v="32"/>
    <n v="0.438"/>
    <n v="9"/>
    <n v="24"/>
    <n v="0.375"/>
    <n v="5"/>
    <n v="8"/>
    <n v="0.625"/>
    <n v="0.57799999999999996"/>
    <n v="1"/>
    <n v="2"/>
    <n v="0.5"/>
    <n v="5"/>
    <n v="16"/>
    <n v="21"/>
    <n v="10"/>
    <n v="2"/>
    <n v="2"/>
    <n v="4"/>
    <n v="17"/>
    <n v="38"/>
    <n v="0"/>
    <x v="5"/>
    <s v="nancepe01"/>
  </r>
  <r>
    <n v="484"/>
    <x v="483"/>
    <n v="24"/>
    <x v="24"/>
    <x v="2"/>
    <n v="7"/>
    <n v="0"/>
    <n v="68"/>
    <n v="5"/>
    <n v="15"/>
    <n v="0.33300000000000002"/>
    <n v="4"/>
    <n v="12"/>
    <n v="0.33300000000000002"/>
    <n v="1"/>
    <n v="3"/>
    <n v="0.33300000000000002"/>
    <n v="0.46700000000000003"/>
    <n v="1"/>
    <n v="2"/>
    <n v="0.5"/>
    <n v="2"/>
    <n v="8"/>
    <n v="10"/>
    <n v="3"/>
    <n v="1"/>
    <n v="0"/>
    <n v="0"/>
    <n v="10"/>
    <n v="15"/>
    <n v="0"/>
    <x v="5"/>
    <s v="nancepe01"/>
  </r>
  <r>
    <n v="484"/>
    <x v="483"/>
    <n v="24"/>
    <x v="3"/>
    <x v="3"/>
    <n v="6"/>
    <n v="1"/>
    <n v="70"/>
    <n v="9"/>
    <n v="17"/>
    <n v="0.52900000000000003"/>
    <n v="5"/>
    <n v="12"/>
    <n v="0.41699999999999998"/>
    <n v="4"/>
    <n v="5"/>
    <n v="0.8"/>
    <n v="0.67600000000000005"/>
    <n v="0"/>
    <n v="0"/>
    <n v="0"/>
    <n v="3"/>
    <n v="8"/>
    <n v="11"/>
    <n v="7"/>
    <n v="1"/>
    <n v="2"/>
    <n v="4"/>
    <n v="7"/>
    <n v="23"/>
    <n v="0"/>
    <x v="5"/>
    <s v="nancepe01"/>
  </r>
  <r>
    <n v="485"/>
    <x v="484"/>
    <n v="21"/>
    <x v="17"/>
    <x v="4"/>
    <n v="10"/>
    <n v="0"/>
    <n v="75"/>
    <n v="13"/>
    <n v="38"/>
    <n v="0.34200000000000003"/>
    <n v="11"/>
    <n v="30"/>
    <n v="0.36699999999999999"/>
    <n v="2"/>
    <n v="8"/>
    <n v="0.25"/>
    <n v="0.48699999999999999"/>
    <n v="0"/>
    <n v="0"/>
    <n v="0"/>
    <n v="0"/>
    <n v="7"/>
    <n v="7"/>
    <n v="8"/>
    <n v="1"/>
    <n v="1"/>
    <n v="2"/>
    <n v="4"/>
    <n v="37"/>
    <n v="0"/>
    <x v="5"/>
    <s v="batesem01"/>
  </r>
  <r>
    <n v="486"/>
    <x v="485"/>
    <n v="27"/>
    <x v="12"/>
    <x v="1"/>
    <n v="17"/>
    <n v="0"/>
    <n v="74"/>
    <n v="12"/>
    <n v="26"/>
    <n v="0.46200000000000002"/>
    <n v="6"/>
    <n v="15"/>
    <n v="0.4"/>
    <n v="6"/>
    <n v="11"/>
    <n v="0.54500000000000004"/>
    <n v="0.57699999999999996"/>
    <n v="6"/>
    <n v="8"/>
    <n v="0.75"/>
    <n v="5"/>
    <n v="15"/>
    <n v="20"/>
    <n v="9"/>
    <n v="0"/>
    <n v="0"/>
    <n v="1"/>
    <n v="7"/>
    <n v="36"/>
    <n v="0"/>
    <x v="5"/>
    <s v="duartch01"/>
  </r>
  <r>
    <n v="487"/>
    <x v="486"/>
    <n v="24"/>
    <x v="0"/>
    <x v="1"/>
    <n v="21"/>
    <n v="0"/>
    <n v="125"/>
    <n v="12"/>
    <n v="30"/>
    <n v="0.4"/>
    <n v="10"/>
    <n v="21"/>
    <n v="0.47599999999999998"/>
    <n v="2"/>
    <n v="9"/>
    <n v="0.222"/>
    <n v="0.56699999999999995"/>
    <n v="2"/>
    <n v="2"/>
    <n v="1"/>
    <n v="9"/>
    <n v="17"/>
    <n v="26"/>
    <n v="5"/>
    <n v="5"/>
    <n v="0"/>
    <n v="4"/>
    <n v="12"/>
    <n v="36"/>
    <n v="0"/>
    <x v="5"/>
    <s v="ducasal01"/>
  </r>
  <r>
    <n v="488"/>
    <x v="487"/>
    <n v="23"/>
    <x v="18"/>
    <x v="0"/>
    <n v="22"/>
    <n v="0"/>
    <n v="93"/>
    <n v="11"/>
    <n v="30"/>
    <n v="0.36699999999999999"/>
    <n v="7"/>
    <n v="23"/>
    <n v="0.30399999999999999"/>
    <n v="4"/>
    <n v="7"/>
    <n v="0.57099999999999995"/>
    <n v="0.48299999999999998"/>
    <n v="7"/>
    <n v="9"/>
    <n v="0.77800000000000002"/>
    <n v="0"/>
    <n v="12"/>
    <n v="12"/>
    <n v="19"/>
    <n v="2"/>
    <n v="0"/>
    <n v="5"/>
    <n v="8"/>
    <n v="36"/>
    <n v="0"/>
    <x v="5"/>
    <s v="kawamyu01"/>
  </r>
  <r>
    <n v="489"/>
    <x v="488"/>
    <n v="24"/>
    <x v="17"/>
    <x v="3"/>
    <n v="5"/>
    <n v="1"/>
    <n v="63"/>
    <n v="13"/>
    <n v="32"/>
    <n v="0.40600000000000003"/>
    <n v="2"/>
    <n v="10"/>
    <n v="0.2"/>
    <n v="11"/>
    <n v="22"/>
    <n v="0.5"/>
    <n v="0.438"/>
    <n v="8"/>
    <n v="11"/>
    <n v="0.72699999999999998"/>
    <n v="9"/>
    <n v="12"/>
    <n v="21"/>
    <n v="2"/>
    <n v="0"/>
    <n v="1"/>
    <n v="2"/>
    <n v="9"/>
    <n v="36"/>
    <n v="0"/>
    <x v="5"/>
    <s v="tomlina01"/>
  </r>
  <r>
    <n v="490"/>
    <x v="489"/>
    <n v="23"/>
    <x v="19"/>
    <x v="2"/>
    <n v="5"/>
    <n v="1"/>
    <n v="84"/>
    <n v="14"/>
    <n v="23"/>
    <n v="0.60899999999999999"/>
    <n v="0"/>
    <n v="0"/>
    <n v="0"/>
    <n v="14"/>
    <n v="23"/>
    <n v="0.60899999999999999"/>
    <n v="0.60899999999999999"/>
    <n v="7"/>
    <n v="14"/>
    <n v="0.5"/>
    <n v="11"/>
    <n v="17"/>
    <n v="28"/>
    <n v="5"/>
    <n v="3"/>
    <n v="8"/>
    <n v="5"/>
    <n v="14"/>
    <n v="35"/>
    <n v="0"/>
    <x v="5"/>
    <s v="jacksis01"/>
  </r>
  <r>
    <n v="491"/>
    <x v="490"/>
    <n v="23"/>
    <x v="5"/>
    <x v="0"/>
    <n v="16"/>
    <n v="0"/>
    <n v="118"/>
    <n v="14"/>
    <n v="45"/>
    <n v="0.311"/>
    <n v="4"/>
    <n v="21"/>
    <n v="0.19"/>
    <n v="10"/>
    <n v="24"/>
    <n v="0.41699999999999998"/>
    <n v="0.35599999999999998"/>
    <n v="3"/>
    <n v="6"/>
    <n v="0.5"/>
    <n v="4"/>
    <n v="9"/>
    <n v="13"/>
    <n v="16"/>
    <n v="3"/>
    <n v="0"/>
    <n v="3"/>
    <n v="4"/>
    <n v="35"/>
    <n v="0"/>
    <x v="5"/>
    <s v="washity02"/>
  </r>
  <r>
    <n v="492"/>
    <x v="491"/>
    <n v="26"/>
    <x v="4"/>
    <x v="2"/>
    <n v="33"/>
    <n v="2"/>
    <n v="231"/>
    <n v="13"/>
    <n v="53"/>
    <n v="0.245"/>
    <n v="5"/>
    <n v="32"/>
    <n v="0.156"/>
    <n v="8"/>
    <n v="21"/>
    <n v="0.38100000000000001"/>
    <n v="0.29199999999999998"/>
    <n v="3"/>
    <n v="4"/>
    <n v="0.75"/>
    <n v="10"/>
    <n v="33"/>
    <n v="43"/>
    <n v="7"/>
    <n v="11"/>
    <n v="5"/>
    <n v="14"/>
    <n v="18"/>
    <n v="34"/>
    <n v="0"/>
    <x v="5"/>
    <s v="tillmxa01"/>
  </r>
  <r>
    <n v="493"/>
    <x v="492"/>
    <n v="27"/>
    <x v="11"/>
    <x v="2"/>
    <n v="11"/>
    <n v="2"/>
    <n v="126"/>
    <n v="14"/>
    <n v="22"/>
    <n v="0.63600000000000001"/>
    <n v="0"/>
    <n v="0"/>
    <n v="0"/>
    <n v="14"/>
    <n v="22"/>
    <n v="0.63600000000000001"/>
    <n v="0.63600000000000001"/>
    <n v="6"/>
    <n v="10"/>
    <n v="0.6"/>
    <n v="12"/>
    <n v="27"/>
    <n v="39"/>
    <n v="5"/>
    <n v="1"/>
    <n v="3"/>
    <n v="4"/>
    <n v="15"/>
    <n v="34"/>
    <n v="0"/>
    <x v="5"/>
    <s v="kelleky01"/>
  </r>
  <r>
    <n v="493"/>
    <x v="492"/>
    <n v="27"/>
    <x v="22"/>
    <x v="2"/>
    <n v="8"/>
    <n v="1"/>
    <n v="67"/>
    <n v="10"/>
    <n v="13"/>
    <n v="0.76900000000000002"/>
    <n v="0"/>
    <n v="0"/>
    <n v="0"/>
    <n v="10"/>
    <n v="13"/>
    <n v="0.76900000000000002"/>
    <n v="0.76900000000000002"/>
    <n v="4"/>
    <n v="6"/>
    <n v="0.66700000000000004"/>
    <n v="8"/>
    <n v="13"/>
    <n v="21"/>
    <n v="2"/>
    <n v="0"/>
    <n v="2"/>
    <n v="1"/>
    <n v="8"/>
    <n v="24"/>
    <n v="0"/>
    <x v="5"/>
    <s v="kelleky01"/>
  </r>
  <r>
    <n v="493"/>
    <x v="492"/>
    <n v="27"/>
    <x v="28"/>
    <x v="2"/>
    <n v="3"/>
    <n v="1"/>
    <n v="59"/>
    <n v="4"/>
    <n v="9"/>
    <n v="0.44400000000000001"/>
    <n v="0"/>
    <n v="0"/>
    <n v="0"/>
    <n v="4"/>
    <n v="9"/>
    <n v="0.44400000000000001"/>
    <n v="0.44400000000000001"/>
    <n v="2"/>
    <n v="4"/>
    <n v="0.5"/>
    <n v="4"/>
    <n v="14"/>
    <n v="18"/>
    <n v="3"/>
    <n v="1"/>
    <n v="1"/>
    <n v="3"/>
    <n v="7"/>
    <n v="10"/>
    <n v="0"/>
    <x v="5"/>
    <s v="kelleky01"/>
  </r>
  <r>
    <n v="494"/>
    <x v="493"/>
    <n v="22"/>
    <x v="4"/>
    <x v="0"/>
    <n v="16"/>
    <n v="0"/>
    <n v="93"/>
    <n v="12"/>
    <n v="34"/>
    <n v="0.35299999999999998"/>
    <n v="4"/>
    <n v="18"/>
    <n v="0.222"/>
    <n v="8"/>
    <n v="16"/>
    <n v="0.5"/>
    <n v="0.41199999999999998"/>
    <n v="5"/>
    <n v="7"/>
    <n v="0.71399999999999997"/>
    <n v="2"/>
    <n v="11"/>
    <n v="13"/>
    <n v="13"/>
    <n v="5"/>
    <n v="1"/>
    <n v="13"/>
    <n v="2"/>
    <n v="33"/>
    <n v="0"/>
    <x v="5"/>
    <s v="davisjd01"/>
  </r>
  <r>
    <n v="495"/>
    <x v="494"/>
    <n v="22"/>
    <x v="2"/>
    <x v="2"/>
    <n v="19"/>
    <n v="0"/>
    <n v="66"/>
    <n v="14"/>
    <n v="24"/>
    <n v="0.58299999999999996"/>
    <n v="2"/>
    <n v="8"/>
    <n v="0.25"/>
    <n v="12"/>
    <n v="16"/>
    <n v="0.75"/>
    <n v="0.625"/>
    <n v="3"/>
    <n v="4"/>
    <n v="0.75"/>
    <n v="6"/>
    <n v="16"/>
    <n v="22"/>
    <n v="4"/>
    <n v="0"/>
    <n v="4"/>
    <n v="2"/>
    <n v="11"/>
    <n v="33"/>
    <n v="0"/>
    <x v="5"/>
    <s v="hallpj01"/>
  </r>
  <r>
    <n v="496"/>
    <x v="495"/>
    <n v="21"/>
    <x v="2"/>
    <x v="1"/>
    <n v="24"/>
    <n v="0"/>
    <n v="117"/>
    <n v="13"/>
    <n v="41"/>
    <n v="0.317"/>
    <n v="3"/>
    <n v="17"/>
    <n v="0.17599999999999999"/>
    <n v="10"/>
    <n v="24"/>
    <n v="0.41699999999999998"/>
    <n v="0.35399999999999998"/>
    <n v="3"/>
    <n v="4"/>
    <n v="0.75"/>
    <n v="1"/>
    <n v="11"/>
    <n v="12"/>
    <n v="11"/>
    <n v="2"/>
    <n v="1"/>
    <n v="5"/>
    <n v="10"/>
    <n v="32"/>
    <n v="0"/>
    <x v="5"/>
    <s v="alexatr01"/>
  </r>
  <r>
    <n v="497"/>
    <x v="496"/>
    <n v="24"/>
    <x v="29"/>
    <x v="1"/>
    <n v="10"/>
    <n v="0"/>
    <n v="138"/>
    <n v="11"/>
    <n v="35"/>
    <n v="0.314"/>
    <n v="7"/>
    <n v="25"/>
    <n v="0.28000000000000003"/>
    <n v="4"/>
    <n v="10"/>
    <n v="0.4"/>
    <n v="0.41399999999999998"/>
    <n v="3"/>
    <n v="6"/>
    <n v="0.5"/>
    <n v="9"/>
    <n v="12"/>
    <n v="21"/>
    <n v="8"/>
    <n v="10"/>
    <n v="1"/>
    <n v="3"/>
    <n v="18"/>
    <n v="32"/>
    <n v="0"/>
    <x v="5"/>
    <s v="harklej01"/>
  </r>
  <r>
    <n v="498"/>
    <x v="497"/>
    <n v="31"/>
    <x v="7"/>
    <x v="1"/>
    <n v="8"/>
    <n v="0"/>
    <n v="150"/>
    <n v="11"/>
    <n v="38"/>
    <n v="0.28899999999999998"/>
    <n v="6"/>
    <n v="22"/>
    <n v="0.27300000000000002"/>
    <n v="5"/>
    <n v="16"/>
    <n v="0.313"/>
    <n v="0.36799999999999999"/>
    <n v="4"/>
    <n v="4"/>
    <n v="1"/>
    <n v="6"/>
    <n v="6"/>
    <n v="12"/>
    <n v="12"/>
    <n v="8"/>
    <n v="1"/>
    <n v="8"/>
    <n v="17"/>
    <n v="32"/>
    <n v="0"/>
    <x v="5"/>
    <s v="richajo01"/>
  </r>
  <r>
    <n v="499"/>
    <x v="498"/>
    <n v="20"/>
    <x v="11"/>
    <x v="4"/>
    <n v="22"/>
    <n v="0"/>
    <n v="114"/>
    <n v="13"/>
    <n v="30"/>
    <n v="0.433"/>
    <n v="3"/>
    <n v="13"/>
    <n v="0.23100000000000001"/>
    <n v="10"/>
    <n v="17"/>
    <n v="0.58799999999999997"/>
    <n v="0.48299999999999998"/>
    <n v="3"/>
    <n v="9"/>
    <n v="0.33300000000000002"/>
    <n v="8"/>
    <n v="13"/>
    <n v="21"/>
    <n v="15"/>
    <n v="2"/>
    <n v="1"/>
    <n v="11"/>
    <n v="10"/>
    <n v="32"/>
    <n v="0"/>
    <x v="5"/>
    <s v="cissosi01"/>
  </r>
  <r>
    <n v="499"/>
    <x v="498"/>
    <n v="20"/>
    <x v="20"/>
    <x v="4"/>
    <n v="17"/>
    <n v="0"/>
    <n v="54"/>
    <n v="9"/>
    <n v="18"/>
    <n v="0.5"/>
    <n v="3"/>
    <n v="7"/>
    <n v="0.42899999999999999"/>
    <n v="6"/>
    <n v="11"/>
    <n v="0.54500000000000004"/>
    <n v="0.58299999999999996"/>
    <n v="1"/>
    <n v="6"/>
    <n v="0.16700000000000001"/>
    <n v="3"/>
    <n v="7"/>
    <n v="10"/>
    <n v="6"/>
    <n v="1"/>
    <n v="0"/>
    <n v="2"/>
    <n v="6"/>
    <n v="22"/>
    <n v="0"/>
    <x v="5"/>
    <s v="cissosi01"/>
  </r>
  <r>
    <n v="499"/>
    <x v="498"/>
    <n v="20"/>
    <x v="25"/>
    <x v="4"/>
    <n v="5"/>
    <n v="0"/>
    <n v="60"/>
    <n v="4"/>
    <n v="12"/>
    <n v="0.33300000000000002"/>
    <n v="0"/>
    <n v="6"/>
    <n v="0"/>
    <n v="4"/>
    <n v="6"/>
    <n v="0.66700000000000004"/>
    <n v="0.33300000000000002"/>
    <n v="2"/>
    <n v="3"/>
    <n v="0.66700000000000004"/>
    <n v="5"/>
    <n v="6"/>
    <n v="11"/>
    <n v="9"/>
    <n v="1"/>
    <n v="1"/>
    <n v="9"/>
    <n v="4"/>
    <n v="10"/>
    <n v="0"/>
    <x v="5"/>
    <s v="cissosi01"/>
  </r>
  <r>
    <n v="500"/>
    <x v="499"/>
    <n v="19"/>
    <x v="10"/>
    <x v="1"/>
    <n v="18"/>
    <n v="0"/>
    <n v="111"/>
    <n v="10"/>
    <n v="31"/>
    <n v="0.32300000000000001"/>
    <n v="6"/>
    <n v="19"/>
    <n v="0.316"/>
    <n v="4"/>
    <n v="12"/>
    <n v="0.33300000000000002"/>
    <n v="0.41899999999999998"/>
    <n v="4"/>
    <n v="6"/>
    <n v="0.66700000000000004"/>
    <n v="3"/>
    <n v="15"/>
    <n v="18"/>
    <n v="5"/>
    <n v="3"/>
    <n v="2"/>
    <n v="4"/>
    <n v="7"/>
    <n v="30"/>
    <n v="0"/>
    <x v="5"/>
    <s v="dadiepa01"/>
  </r>
  <r>
    <n v="501"/>
    <x v="500"/>
    <n v="23"/>
    <x v="19"/>
    <x v="0"/>
    <n v="11"/>
    <n v="0"/>
    <n v="70"/>
    <n v="11"/>
    <n v="33"/>
    <n v="0.33300000000000002"/>
    <n v="6"/>
    <n v="21"/>
    <n v="0.28599999999999998"/>
    <n v="5"/>
    <n v="12"/>
    <n v="0.41699999999999998"/>
    <n v="0.42399999999999999"/>
    <n v="2"/>
    <n v="2"/>
    <n v="1"/>
    <n v="2"/>
    <n v="10"/>
    <n v="12"/>
    <n v="14"/>
    <n v="7"/>
    <n v="2"/>
    <n v="5"/>
    <n v="7"/>
    <n v="30"/>
    <n v="0"/>
    <x v="5"/>
    <s v="dennira01"/>
  </r>
  <r>
    <n v="502"/>
    <x v="501"/>
    <n v="21"/>
    <x v="3"/>
    <x v="4"/>
    <n v="21"/>
    <n v="1"/>
    <n v="106"/>
    <n v="9"/>
    <n v="27"/>
    <n v="0.33300000000000002"/>
    <n v="0"/>
    <n v="8"/>
    <n v="0"/>
    <n v="9"/>
    <n v="19"/>
    <n v="0.47399999999999998"/>
    <n v="0.33300000000000002"/>
    <n v="12"/>
    <n v="16"/>
    <n v="0.75"/>
    <n v="10"/>
    <n v="25"/>
    <n v="35"/>
    <n v="5"/>
    <n v="5"/>
    <n v="0"/>
    <n v="6"/>
    <n v="8"/>
    <n v="30"/>
    <n v="0"/>
    <x v="5"/>
    <s v="livinch01"/>
  </r>
  <r>
    <n v="503"/>
    <x v="502"/>
    <n v="23"/>
    <x v="7"/>
    <x v="1"/>
    <n v="14"/>
    <n v="0"/>
    <n v="69"/>
    <n v="11"/>
    <n v="31"/>
    <n v="0.35499999999999998"/>
    <n v="2"/>
    <n v="11"/>
    <n v="0.182"/>
    <n v="9"/>
    <n v="20"/>
    <n v="0.45"/>
    <n v="0.38700000000000001"/>
    <n v="4"/>
    <n v="6"/>
    <n v="0.66700000000000004"/>
    <n v="0"/>
    <n v="9"/>
    <n v="9"/>
    <n v="8"/>
    <n v="5"/>
    <n v="3"/>
    <n v="6"/>
    <n v="2"/>
    <n v="28"/>
    <n v="0"/>
    <x v="5"/>
    <s v="chrisjo01"/>
  </r>
  <r>
    <n v="504"/>
    <x v="503"/>
    <n v="26"/>
    <x v="26"/>
    <x v="1"/>
    <n v="4"/>
    <n v="0"/>
    <n v="79"/>
    <n v="11"/>
    <n v="27"/>
    <n v="0.40699999999999997"/>
    <n v="3"/>
    <n v="8"/>
    <n v="0.375"/>
    <n v="8"/>
    <n v="19"/>
    <n v="0.42099999999999999"/>
    <n v="0.46300000000000002"/>
    <n v="3"/>
    <n v="4"/>
    <n v="0.75"/>
    <n v="1"/>
    <n v="5"/>
    <n v="6"/>
    <n v="13"/>
    <n v="3"/>
    <n v="2"/>
    <n v="6"/>
    <n v="10"/>
    <n v="28"/>
    <n v="0"/>
    <x v="5"/>
    <s v="garrema01"/>
  </r>
  <r>
    <n v="505"/>
    <x v="504"/>
    <n v="27"/>
    <x v="10"/>
    <x v="4"/>
    <n v="19"/>
    <n v="0"/>
    <n v="68"/>
    <n v="10"/>
    <n v="31"/>
    <n v="0.32300000000000001"/>
    <n v="6"/>
    <n v="19"/>
    <n v="0.316"/>
    <n v="4"/>
    <n v="12"/>
    <n v="0.33300000000000002"/>
    <n v="0.41899999999999998"/>
    <n v="2"/>
    <n v="2"/>
    <n v="1"/>
    <n v="0"/>
    <n v="8"/>
    <n v="8"/>
    <n v="3"/>
    <n v="2"/>
    <n v="0"/>
    <n v="3"/>
    <n v="1"/>
    <n v="28"/>
    <n v="0"/>
    <x v="5"/>
    <s v="ryanma01"/>
  </r>
  <r>
    <n v="506"/>
    <x v="505"/>
    <n v="23"/>
    <x v="2"/>
    <x v="4"/>
    <n v="20"/>
    <n v="0"/>
    <n v="125"/>
    <n v="11"/>
    <n v="34"/>
    <n v="0.32400000000000001"/>
    <n v="1"/>
    <n v="17"/>
    <n v="5.8999999999999997E-2"/>
    <n v="10"/>
    <n v="17"/>
    <n v="0.58799999999999997"/>
    <n v="0.33800000000000002"/>
    <n v="3"/>
    <n v="3"/>
    <n v="1"/>
    <n v="8"/>
    <n v="9"/>
    <n v="17"/>
    <n v="5"/>
    <n v="5"/>
    <n v="5"/>
    <n v="5"/>
    <n v="17"/>
    <n v="26"/>
    <n v="0"/>
    <x v="5"/>
    <s v="jonessp01"/>
  </r>
  <r>
    <n v="507"/>
    <x v="506"/>
    <n v="27"/>
    <x v="2"/>
    <x v="3"/>
    <n v="13"/>
    <n v="0"/>
    <n v="136"/>
    <n v="10"/>
    <n v="26"/>
    <n v="0.38500000000000001"/>
    <n v="4"/>
    <n v="15"/>
    <n v="0.26700000000000002"/>
    <n v="6"/>
    <n v="11"/>
    <n v="0.54500000000000004"/>
    <n v="0.46200000000000002"/>
    <n v="0"/>
    <n v="0"/>
    <n v="0"/>
    <n v="6"/>
    <n v="26"/>
    <n v="32"/>
    <n v="9"/>
    <n v="3"/>
    <n v="2"/>
    <n v="11"/>
    <n v="10"/>
    <n v="24"/>
    <n v="0"/>
    <x v="5"/>
    <s v="cancavl01"/>
  </r>
  <r>
    <n v="508"/>
    <x v="507"/>
    <n v="23"/>
    <x v="14"/>
    <x v="2"/>
    <n v="4"/>
    <n v="0"/>
    <n v="51"/>
    <n v="10"/>
    <n v="13"/>
    <n v="0.76900000000000002"/>
    <n v="0"/>
    <n v="0"/>
    <n v="0"/>
    <n v="10"/>
    <n v="13"/>
    <n v="0.76900000000000002"/>
    <n v="0.76900000000000002"/>
    <n v="4"/>
    <n v="5"/>
    <n v="0.8"/>
    <n v="6"/>
    <n v="15"/>
    <n v="21"/>
    <n v="2"/>
    <n v="1"/>
    <n v="5"/>
    <n v="2"/>
    <n v="9"/>
    <n v="24"/>
    <n v="0"/>
    <x v="5"/>
    <s v="nfalyda01"/>
  </r>
  <r>
    <n v="509"/>
    <x v="508"/>
    <n v="21"/>
    <x v="22"/>
    <x v="0"/>
    <n v="16"/>
    <n v="0"/>
    <n v="57"/>
    <n v="9"/>
    <n v="23"/>
    <n v="0.39100000000000001"/>
    <n v="4"/>
    <n v="11"/>
    <n v="0.36399999999999999"/>
    <n v="5"/>
    <n v="12"/>
    <n v="0.41699999999999998"/>
    <n v="0.47799999999999998"/>
    <n v="2"/>
    <n v="4"/>
    <n v="0.5"/>
    <n v="1"/>
    <n v="4"/>
    <n v="5"/>
    <n v="6"/>
    <n v="2"/>
    <n v="1"/>
    <n v="5"/>
    <n v="9"/>
    <n v="24"/>
    <n v="0"/>
    <x v="5"/>
    <s v="gortmja01"/>
  </r>
  <r>
    <n v="510"/>
    <x v="509"/>
    <n v="34"/>
    <x v="13"/>
    <x v="3"/>
    <n v="9"/>
    <n v="2"/>
    <n v="103"/>
    <n v="7"/>
    <n v="22"/>
    <n v="0.318"/>
    <n v="4"/>
    <n v="15"/>
    <n v="0.26700000000000002"/>
    <n v="3"/>
    <n v="7"/>
    <n v="0.42899999999999999"/>
    <n v="0.40899999999999997"/>
    <n v="5"/>
    <n v="6"/>
    <n v="0.83299999999999996"/>
    <n v="6"/>
    <n v="14"/>
    <n v="20"/>
    <n v="6"/>
    <n v="3"/>
    <n v="0"/>
    <n v="4"/>
    <n v="10"/>
    <n v="23"/>
    <n v="0"/>
    <x v="5"/>
    <s v="crowdja01"/>
  </r>
  <r>
    <n v="511"/>
    <x v="510"/>
    <n v="26"/>
    <x v="13"/>
    <x v="1"/>
    <n v="10"/>
    <n v="0"/>
    <n v="45"/>
    <n v="9"/>
    <n v="18"/>
    <n v="0.5"/>
    <n v="1"/>
    <n v="8"/>
    <n v="0.125"/>
    <n v="8"/>
    <n v="10"/>
    <n v="0.8"/>
    <n v="0.52800000000000002"/>
    <n v="4"/>
    <n v="5"/>
    <n v="0.8"/>
    <n v="2"/>
    <n v="7"/>
    <n v="9"/>
    <n v="11"/>
    <n v="0"/>
    <n v="1"/>
    <n v="1"/>
    <n v="3"/>
    <n v="23"/>
    <n v="0"/>
    <x v="5"/>
    <s v="jonesma05"/>
  </r>
  <r>
    <n v="512"/>
    <x v="511"/>
    <n v="24"/>
    <x v="11"/>
    <x v="4"/>
    <n v="17"/>
    <n v="0"/>
    <n v="76"/>
    <n v="9"/>
    <n v="22"/>
    <n v="0.40899999999999997"/>
    <n v="5"/>
    <n v="10"/>
    <n v="0.5"/>
    <n v="4"/>
    <n v="12"/>
    <n v="0.33300000000000002"/>
    <n v="0.52300000000000002"/>
    <n v="0"/>
    <n v="0"/>
    <n v="0"/>
    <n v="3"/>
    <n v="12"/>
    <n v="15"/>
    <n v="6"/>
    <n v="2"/>
    <n v="0"/>
    <n v="3"/>
    <n v="3"/>
    <n v="23"/>
    <n v="0"/>
    <x v="5"/>
    <s v="toppija01"/>
  </r>
  <r>
    <n v="512"/>
    <x v="511"/>
    <n v="24"/>
    <x v="10"/>
    <x v="4"/>
    <n v="16"/>
    <n v="0"/>
    <n v="49"/>
    <n v="3"/>
    <n v="10"/>
    <n v="0.3"/>
    <n v="0"/>
    <n v="2"/>
    <n v="0"/>
    <n v="3"/>
    <n v="8"/>
    <n v="0.375"/>
    <n v="0.3"/>
    <n v="0"/>
    <n v="0"/>
    <n v="0"/>
    <n v="2"/>
    <n v="9"/>
    <n v="11"/>
    <n v="4"/>
    <n v="2"/>
    <n v="0"/>
    <n v="2"/>
    <n v="3"/>
    <n v="6"/>
    <n v="0"/>
    <x v="5"/>
    <s v="toppija01"/>
  </r>
  <r>
    <n v="512"/>
    <x v="511"/>
    <n v="24"/>
    <x v="6"/>
    <x v="4"/>
    <n v="1"/>
    <n v="0"/>
    <n v="27"/>
    <n v="6"/>
    <n v="12"/>
    <n v="0.5"/>
    <n v="5"/>
    <n v="8"/>
    <n v="0.625"/>
    <n v="1"/>
    <n v="4"/>
    <n v="0.25"/>
    <n v="0.70799999999999996"/>
    <n v="0"/>
    <n v="0"/>
    <n v="0"/>
    <n v="1"/>
    <n v="3"/>
    <n v="4"/>
    <n v="2"/>
    <n v="0"/>
    <n v="0"/>
    <n v="1"/>
    <n v="0"/>
    <n v="17"/>
    <n v="0"/>
    <x v="5"/>
    <s v="toppija01"/>
  </r>
  <r>
    <n v="513"/>
    <x v="512"/>
    <n v="28"/>
    <x v="15"/>
    <x v="3"/>
    <n v="6"/>
    <n v="0"/>
    <n v="52"/>
    <n v="8"/>
    <n v="17"/>
    <n v="0.47099999999999997"/>
    <n v="3"/>
    <n v="10"/>
    <n v="0.3"/>
    <n v="5"/>
    <n v="7"/>
    <n v="0.71399999999999997"/>
    <n v="0.55900000000000005"/>
    <n v="3"/>
    <n v="6"/>
    <n v="0.5"/>
    <n v="3"/>
    <n v="8"/>
    <n v="11"/>
    <n v="4"/>
    <n v="4"/>
    <n v="0"/>
    <n v="1"/>
    <n v="4"/>
    <n v="22"/>
    <n v="0"/>
    <x v="5"/>
    <s v="roweja01"/>
  </r>
  <r>
    <n v="514"/>
    <x v="513"/>
    <n v="24"/>
    <x v="12"/>
    <x v="3"/>
    <n v="12"/>
    <n v="0"/>
    <n v="53"/>
    <n v="8"/>
    <n v="15"/>
    <n v="0.53300000000000003"/>
    <n v="3"/>
    <n v="10"/>
    <n v="0.3"/>
    <n v="5"/>
    <n v="5"/>
    <n v="1"/>
    <n v="0.63300000000000001"/>
    <n v="2"/>
    <n v="2"/>
    <n v="1"/>
    <n v="3"/>
    <n v="6"/>
    <n v="9"/>
    <n v="3"/>
    <n v="1"/>
    <n v="1"/>
    <n v="2"/>
    <n v="11"/>
    <n v="21"/>
    <n v="0"/>
    <x v="5"/>
    <s v="liddeej01"/>
  </r>
  <r>
    <n v="515"/>
    <x v="514"/>
    <n v="21"/>
    <x v="1"/>
    <x v="4"/>
    <n v="13"/>
    <n v="0"/>
    <n v="32"/>
    <n v="6"/>
    <n v="15"/>
    <n v="0.4"/>
    <n v="0"/>
    <n v="5"/>
    <n v="0"/>
    <n v="6"/>
    <n v="10"/>
    <n v="0.6"/>
    <n v="0.4"/>
    <n v="8"/>
    <n v="8"/>
    <n v="1"/>
    <n v="3"/>
    <n v="8"/>
    <n v="11"/>
    <n v="0"/>
    <n v="2"/>
    <n v="1"/>
    <n v="2"/>
    <n v="2"/>
    <n v="20"/>
    <n v="0"/>
    <x v="5"/>
    <s v="millele01"/>
  </r>
  <r>
    <n v="516"/>
    <x v="515"/>
    <n v="19"/>
    <x v="9"/>
    <x v="1"/>
    <n v="13"/>
    <n v="0"/>
    <n v="59"/>
    <n v="7"/>
    <n v="24"/>
    <n v="0.29199999999999998"/>
    <n v="2"/>
    <n v="13"/>
    <n v="0.154"/>
    <n v="5"/>
    <n v="11"/>
    <n v="0.45500000000000002"/>
    <n v="0.33300000000000002"/>
    <n v="2"/>
    <n v="4"/>
    <n v="0.5"/>
    <n v="3"/>
    <n v="9"/>
    <n v="12"/>
    <n v="6"/>
    <n v="5"/>
    <n v="1"/>
    <n v="2"/>
    <n v="4"/>
    <n v="18"/>
    <n v="0"/>
    <x v="5"/>
    <s v="chrisca02"/>
  </r>
  <r>
    <n v="517"/>
    <x v="516"/>
    <n v="25"/>
    <x v="25"/>
    <x v="4"/>
    <n v="19"/>
    <n v="0"/>
    <n v="101"/>
    <n v="8"/>
    <n v="21"/>
    <n v="0.38100000000000001"/>
    <n v="2"/>
    <n v="10"/>
    <n v="0.2"/>
    <n v="6"/>
    <n v="11"/>
    <n v="0.54500000000000004"/>
    <n v="0.42899999999999999"/>
    <n v="0"/>
    <n v="2"/>
    <n v="0"/>
    <n v="5"/>
    <n v="5"/>
    <n v="10"/>
    <n v="7"/>
    <n v="6"/>
    <n v="1"/>
    <n v="5"/>
    <n v="12"/>
    <n v="18"/>
    <n v="0"/>
    <x v="5"/>
    <s v="minayju01"/>
  </r>
  <r>
    <n v="518"/>
    <x v="517"/>
    <n v="25"/>
    <x v="3"/>
    <x v="0"/>
    <n v="5"/>
    <n v="1"/>
    <n v="62"/>
    <n v="6"/>
    <n v="12"/>
    <n v="0.5"/>
    <n v="1"/>
    <n v="5"/>
    <n v="0.2"/>
    <n v="5"/>
    <n v="7"/>
    <n v="0.71399999999999997"/>
    <n v="0.54200000000000004"/>
    <n v="4"/>
    <n v="6"/>
    <n v="0.66700000000000004"/>
    <n v="1"/>
    <n v="4"/>
    <n v="5"/>
    <n v="10"/>
    <n v="4"/>
    <n v="2"/>
    <n v="8"/>
    <n v="2"/>
    <n v="17"/>
    <n v="0"/>
    <x v="5"/>
    <s v="bouyeja01"/>
  </r>
  <r>
    <n v="519"/>
    <x v="518"/>
    <n v="25"/>
    <x v="20"/>
    <x v="1"/>
    <n v="6"/>
    <n v="0"/>
    <n v="34"/>
    <n v="6"/>
    <n v="14"/>
    <n v="0.42899999999999999"/>
    <n v="3"/>
    <n v="6"/>
    <n v="0.5"/>
    <n v="3"/>
    <n v="8"/>
    <n v="0.375"/>
    <n v="0.53600000000000003"/>
    <n v="1"/>
    <n v="2"/>
    <n v="0.5"/>
    <n v="1"/>
    <n v="4"/>
    <n v="5"/>
    <n v="4"/>
    <n v="1"/>
    <n v="0"/>
    <n v="2"/>
    <n v="1"/>
    <n v="16"/>
    <n v="0"/>
    <x v="5"/>
    <s v="dukeda01"/>
  </r>
  <r>
    <n v="520"/>
    <x v="519"/>
    <n v="26"/>
    <x v="26"/>
    <x v="0"/>
    <n v="4"/>
    <n v="0"/>
    <n v="44"/>
    <n v="5"/>
    <n v="13"/>
    <n v="0.38500000000000001"/>
    <n v="1"/>
    <n v="4"/>
    <n v="0.25"/>
    <n v="4"/>
    <n v="9"/>
    <n v="0.44400000000000001"/>
    <n v="0.42299999999999999"/>
    <n v="5"/>
    <n v="6"/>
    <n v="0.83299999999999996"/>
    <n v="3"/>
    <n v="4"/>
    <n v="7"/>
    <n v="7"/>
    <n v="3"/>
    <n v="0"/>
    <n v="4"/>
    <n v="4"/>
    <n v="16"/>
    <n v="0"/>
    <x v="5"/>
    <s v="flynnma01"/>
  </r>
  <r>
    <n v="521"/>
    <x v="520"/>
    <n v="37"/>
    <x v="1"/>
    <x v="4"/>
    <n v="19"/>
    <n v="1"/>
    <n v="114"/>
    <n v="6"/>
    <n v="23"/>
    <n v="0.26100000000000001"/>
    <n v="3"/>
    <n v="15"/>
    <n v="0.2"/>
    <n v="3"/>
    <n v="8"/>
    <n v="0.375"/>
    <n v="0.32600000000000001"/>
    <n v="0"/>
    <n v="0"/>
    <n v="0"/>
    <n v="2"/>
    <n v="9"/>
    <n v="11"/>
    <n v="23"/>
    <n v="2"/>
    <n v="0"/>
    <n v="9"/>
    <n v="12"/>
    <n v="15"/>
    <n v="0"/>
    <x v="5"/>
    <s v="inglejo01"/>
  </r>
  <r>
    <n v="522"/>
    <x v="521"/>
    <n v="21"/>
    <x v="8"/>
    <x v="4"/>
    <n v="8"/>
    <n v="0"/>
    <n v="42"/>
    <n v="6"/>
    <n v="10"/>
    <n v="0.6"/>
    <n v="2"/>
    <n v="5"/>
    <n v="0.4"/>
    <n v="4"/>
    <n v="5"/>
    <n v="0.8"/>
    <n v="0.7"/>
    <n v="1"/>
    <n v="2"/>
    <n v="0.5"/>
    <n v="1"/>
    <n v="6"/>
    <n v="7"/>
    <n v="7"/>
    <n v="2"/>
    <n v="1"/>
    <n v="1"/>
    <n v="8"/>
    <n v="15"/>
    <n v="0"/>
    <x v="5"/>
    <s v="klintbo01"/>
  </r>
  <r>
    <n v="523"/>
    <x v="522"/>
    <n v="25"/>
    <x v="3"/>
    <x v="1"/>
    <n v="22"/>
    <n v="0"/>
    <n v="86"/>
    <n v="5"/>
    <n v="26"/>
    <n v="0.192"/>
    <n v="3"/>
    <n v="15"/>
    <n v="0.2"/>
    <n v="2"/>
    <n v="11"/>
    <n v="0.182"/>
    <n v="0.25"/>
    <n v="2"/>
    <n v="4"/>
    <n v="0.5"/>
    <n v="4"/>
    <n v="13"/>
    <n v="17"/>
    <n v="4"/>
    <n v="3"/>
    <n v="6"/>
    <n v="3"/>
    <n v="8"/>
    <n v="15"/>
    <n v="0"/>
    <x v="5"/>
    <s v="umudest01"/>
  </r>
  <r>
    <n v="524"/>
    <x v="523"/>
    <n v="21"/>
    <x v="29"/>
    <x v="3"/>
    <n v="3"/>
    <n v="3"/>
    <n v="75"/>
    <n v="4"/>
    <n v="18"/>
    <n v="0.222"/>
    <n v="3"/>
    <n v="12"/>
    <n v="0.25"/>
    <n v="1"/>
    <n v="6"/>
    <n v="0.16700000000000001"/>
    <n v="0.30599999999999999"/>
    <n v="3"/>
    <n v="4"/>
    <n v="0.75"/>
    <n v="5"/>
    <n v="10"/>
    <n v="15"/>
    <n v="2"/>
    <n v="5"/>
    <n v="4"/>
    <n v="2"/>
    <n v="8"/>
    <n v="14"/>
    <n v="0"/>
    <x v="5"/>
    <s v="hendrta01"/>
  </r>
  <r>
    <n v="525"/>
    <x v="524"/>
    <n v="28"/>
    <x v="14"/>
    <x v="3"/>
    <n v="9"/>
    <n v="0"/>
    <n v="43"/>
    <n v="5"/>
    <n v="17"/>
    <n v="0.29399999999999998"/>
    <n v="4"/>
    <n v="13"/>
    <n v="0.308"/>
    <n v="1"/>
    <n v="4"/>
    <n v="0.25"/>
    <n v="0.41199999999999998"/>
    <n v="0"/>
    <n v="0"/>
    <n v="0"/>
    <n v="2"/>
    <n v="3"/>
    <n v="5"/>
    <n v="1"/>
    <n v="0"/>
    <n v="2"/>
    <n v="2"/>
    <n v="3"/>
    <n v="14"/>
    <n v="0"/>
    <x v="5"/>
    <s v="mcveija01"/>
  </r>
  <r>
    <n v="526"/>
    <x v="525"/>
    <n v="24"/>
    <x v="8"/>
    <x v="3"/>
    <n v="1"/>
    <n v="0"/>
    <n v="22"/>
    <n v="6"/>
    <n v="9"/>
    <n v="0.66700000000000004"/>
    <n v="0"/>
    <n v="0"/>
    <n v="0"/>
    <n v="6"/>
    <n v="9"/>
    <n v="0.66700000000000004"/>
    <n v="0.66700000000000004"/>
    <n v="2"/>
    <n v="3"/>
    <n v="0.66700000000000004"/>
    <n v="4"/>
    <n v="4"/>
    <n v="8"/>
    <n v="0"/>
    <n v="0"/>
    <n v="0"/>
    <n v="2"/>
    <n v="3"/>
    <n v="14"/>
    <n v="0"/>
    <x v="5"/>
    <s v="smithto05"/>
  </r>
  <r>
    <n v="527"/>
    <x v="526"/>
    <n v="22"/>
    <x v="16"/>
    <x v="4"/>
    <n v="9"/>
    <n v="0"/>
    <n v="67"/>
    <n v="6"/>
    <n v="19"/>
    <n v="0.316"/>
    <n v="0"/>
    <n v="7"/>
    <n v="0"/>
    <n v="6"/>
    <n v="12"/>
    <n v="0.5"/>
    <n v="0.316"/>
    <n v="2"/>
    <n v="7"/>
    <n v="0.28599999999999998"/>
    <n v="2"/>
    <n v="13"/>
    <n v="15"/>
    <n v="1"/>
    <n v="4"/>
    <n v="2"/>
    <n v="3"/>
    <n v="6"/>
    <n v="14"/>
    <n v="0"/>
    <x v="5"/>
    <s v="armeltr01"/>
  </r>
  <r>
    <n v="528"/>
    <x v="527"/>
    <n v="23"/>
    <x v="13"/>
    <x v="4"/>
    <n v="15"/>
    <n v="0"/>
    <n v="46"/>
    <n v="5"/>
    <n v="11"/>
    <n v="0.45500000000000002"/>
    <n v="1"/>
    <n v="5"/>
    <n v="0.2"/>
    <n v="4"/>
    <n v="6"/>
    <n v="0.66700000000000004"/>
    <n v="0.5"/>
    <n v="2"/>
    <n v="4"/>
    <n v="0.5"/>
    <n v="1"/>
    <n v="7"/>
    <n v="8"/>
    <n v="1"/>
    <n v="1"/>
    <n v="2"/>
    <n v="1"/>
    <n v="2"/>
    <n v="13"/>
    <n v="0"/>
    <x v="5"/>
    <s v="crawfis01"/>
  </r>
  <r>
    <n v="529"/>
    <x v="528"/>
    <n v="22"/>
    <x v="25"/>
    <x v="1"/>
    <n v="13"/>
    <n v="0"/>
    <n v="32"/>
    <n v="4"/>
    <n v="14"/>
    <n v="0.28599999999999998"/>
    <n v="0"/>
    <n v="4"/>
    <n v="0"/>
    <n v="4"/>
    <n v="10"/>
    <n v="0.4"/>
    <n v="0.28599999999999998"/>
    <n v="5"/>
    <n v="6"/>
    <n v="0.83299999999999996"/>
    <n v="2"/>
    <n v="1"/>
    <n v="3"/>
    <n v="2"/>
    <n v="1"/>
    <n v="0"/>
    <n v="4"/>
    <n v="3"/>
    <n v="13"/>
    <n v="0"/>
    <x v="5"/>
    <s v="mcgowbr01"/>
  </r>
  <r>
    <n v="530"/>
    <x v="529"/>
    <n v="23"/>
    <x v="17"/>
    <x v="1"/>
    <n v="12"/>
    <n v="0"/>
    <n v="88"/>
    <n v="5"/>
    <n v="20"/>
    <n v="0.25"/>
    <n v="0"/>
    <n v="9"/>
    <n v="0"/>
    <n v="5"/>
    <n v="11"/>
    <n v="0.45500000000000002"/>
    <n v="0.25"/>
    <n v="2"/>
    <n v="2"/>
    <n v="1"/>
    <n v="8"/>
    <n v="12"/>
    <n v="20"/>
    <n v="8"/>
    <n v="1"/>
    <n v="1"/>
    <n v="8"/>
    <n v="6"/>
    <n v="12"/>
    <n v="0"/>
    <x v="5"/>
    <s v="travelu01"/>
  </r>
  <r>
    <n v="531"/>
    <x v="530"/>
    <n v="19"/>
    <x v="9"/>
    <x v="4"/>
    <n v="6"/>
    <n v="0"/>
    <n v="27"/>
    <n v="4"/>
    <n v="11"/>
    <n v="0.36399999999999999"/>
    <n v="0"/>
    <n v="2"/>
    <n v="0"/>
    <n v="4"/>
    <n v="9"/>
    <n v="0.44400000000000001"/>
    <n v="0.36399999999999999"/>
    <n v="3"/>
    <n v="3"/>
    <n v="1"/>
    <n v="1"/>
    <n v="3"/>
    <n v="4"/>
    <n v="0"/>
    <n v="0"/>
    <n v="0"/>
    <n v="1"/>
    <n v="4"/>
    <n v="11"/>
    <n v="0"/>
    <x v="5"/>
    <s v="flowetr01"/>
  </r>
  <r>
    <n v="532"/>
    <x v="531"/>
    <n v="24"/>
    <x v="12"/>
    <x v="0"/>
    <n v="6"/>
    <n v="0"/>
    <n v="30"/>
    <n v="4"/>
    <n v="5"/>
    <n v="0.8"/>
    <n v="1"/>
    <n v="2"/>
    <n v="0.5"/>
    <n v="3"/>
    <n v="3"/>
    <n v="1"/>
    <n v="0.9"/>
    <n v="2"/>
    <n v="2"/>
    <n v="1"/>
    <n v="1"/>
    <n v="2"/>
    <n v="3"/>
    <n v="6"/>
    <n v="0"/>
    <n v="0"/>
    <n v="1"/>
    <n v="2"/>
    <n v="11"/>
    <n v="0"/>
    <x v="5"/>
    <s v="youngja05"/>
  </r>
  <r>
    <n v="533"/>
    <x v="532"/>
    <n v="24"/>
    <x v="12"/>
    <x v="3"/>
    <n v="6"/>
    <n v="0"/>
    <n v="25"/>
    <n v="4"/>
    <n v="8"/>
    <n v="0.5"/>
    <n v="0"/>
    <n v="1"/>
    <n v="0"/>
    <n v="4"/>
    <n v="7"/>
    <n v="0.57099999999999995"/>
    <n v="0.5"/>
    <n v="2"/>
    <n v="2"/>
    <n v="1"/>
    <n v="4"/>
    <n v="4"/>
    <n v="8"/>
    <n v="2"/>
    <n v="1"/>
    <n v="0"/>
    <n v="0"/>
    <n v="3"/>
    <n v="10"/>
    <n v="0"/>
    <x v="5"/>
    <s v="milleem01"/>
  </r>
  <r>
    <n v="534"/>
    <x v="533"/>
    <n v="23"/>
    <x v="5"/>
    <x v="4"/>
    <n v="8"/>
    <n v="0"/>
    <n v="30"/>
    <n v="2"/>
    <n v="7"/>
    <n v="0.28599999999999998"/>
    <n v="2"/>
    <n v="7"/>
    <n v="0.28599999999999998"/>
    <n v="0"/>
    <n v="0"/>
    <n v="0"/>
    <n v="0.42899999999999999"/>
    <n v="3"/>
    <n v="4"/>
    <n v="0.75"/>
    <n v="0"/>
    <n v="4"/>
    <n v="4"/>
    <n v="0"/>
    <n v="0"/>
    <n v="0"/>
    <n v="4"/>
    <n v="0"/>
    <n v="9"/>
    <n v="0"/>
    <x v="5"/>
    <s v="bridgja01"/>
  </r>
  <r>
    <n v="535"/>
    <x v="534"/>
    <n v="25"/>
    <x v="3"/>
    <x v="2"/>
    <n v="13"/>
    <n v="0"/>
    <n v="57"/>
    <n v="2"/>
    <n v="8"/>
    <n v="0.25"/>
    <n v="0"/>
    <n v="2"/>
    <n v="0"/>
    <n v="2"/>
    <n v="6"/>
    <n v="0.33300000000000002"/>
    <n v="0.25"/>
    <n v="5"/>
    <n v="10"/>
    <n v="0.5"/>
    <n v="7"/>
    <n v="5"/>
    <n v="12"/>
    <n v="2"/>
    <n v="2"/>
    <n v="2"/>
    <n v="6"/>
    <n v="9"/>
    <n v="9"/>
    <n v="0"/>
    <x v="5"/>
    <s v="robbili01"/>
  </r>
  <r>
    <n v="536"/>
    <x v="535"/>
    <n v="39"/>
    <x v="10"/>
    <x v="4"/>
    <n v="3"/>
    <n v="1"/>
    <n v="58"/>
    <n v="3"/>
    <n v="7"/>
    <n v="0.42899999999999999"/>
    <n v="3"/>
    <n v="6"/>
    <n v="0.5"/>
    <n v="0"/>
    <n v="1"/>
    <n v="0"/>
    <n v="0.64300000000000002"/>
    <n v="0"/>
    <n v="0"/>
    <n v="0"/>
    <n v="4"/>
    <n v="4"/>
    <n v="8"/>
    <n v="0"/>
    <n v="1"/>
    <n v="1"/>
    <n v="1"/>
    <n v="8"/>
    <n v="9"/>
    <n v="0"/>
    <x v="5"/>
    <s v="tuckepj01"/>
  </r>
  <r>
    <n v="537"/>
    <x v="536"/>
    <n v="37"/>
    <x v="19"/>
    <x v="3"/>
    <n v="12"/>
    <n v="0"/>
    <n v="37"/>
    <n v="4"/>
    <n v="11"/>
    <n v="0.36399999999999999"/>
    <n v="0"/>
    <n v="3"/>
    <n v="0"/>
    <n v="4"/>
    <n v="8"/>
    <n v="0.5"/>
    <n v="0.36399999999999999"/>
    <n v="0"/>
    <n v="1"/>
    <n v="0"/>
    <n v="0"/>
    <n v="6"/>
    <n v="6"/>
    <n v="4"/>
    <n v="0"/>
    <n v="2"/>
    <n v="4"/>
    <n v="5"/>
    <n v="8"/>
    <n v="0"/>
    <x v="5"/>
    <s v="johnsja01"/>
  </r>
  <r>
    <n v="538"/>
    <x v="537"/>
    <n v="22"/>
    <x v="12"/>
    <x v="2"/>
    <n v="4"/>
    <n v="0"/>
    <n v="21"/>
    <n v="4"/>
    <n v="7"/>
    <n v="0.57099999999999995"/>
    <n v="0"/>
    <n v="0"/>
    <n v="0"/>
    <n v="4"/>
    <n v="7"/>
    <n v="0.57099999999999995"/>
    <n v="0.57099999999999995"/>
    <n v="0"/>
    <n v="0"/>
    <n v="0"/>
    <n v="5"/>
    <n v="1"/>
    <n v="6"/>
    <n v="1"/>
    <n v="0"/>
    <n v="0"/>
    <n v="1"/>
    <n v="1"/>
    <n v="8"/>
    <n v="0"/>
    <x v="5"/>
    <s v="sanogad01"/>
  </r>
  <r>
    <n v="539"/>
    <x v="538"/>
    <n v="24"/>
    <x v="10"/>
    <x v="4"/>
    <n v="9"/>
    <n v="0"/>
    <n v="22"/>
    <n v="4"/>
    <n v="9"/>
    <n v="0.44400000000000001"/>
    <n v="0"/>
    <n v="1"/>
    <n v="0"/>
    <n v="4"/>
    <n v="8"/>
    <n v="0.5"/>
    <n v="0.44400000000000001"/>
    <n v="0"/>
    <n v="0"/>
    <n v="0"/>
    <n v="1"/>
    <n v="2"/>
    <n v="3"/>
    <n v="2"/>
    <n v="1"/>
    <n v="0"/>
    <n v="2"/>
    <n v="3"/>
    <n v="8"/>
    <n v="0"/>
    <x v="5"/>
    <s v="watsoan02"/>
  </r>
  <r>
    <n v="540"/>
    <x v="539"/>
    <n v="22"/>
    <x v="24"/>
    <x v="3"/>
    <n v="5"/>
    <n v="0"/>
    <n v="44"/>
    <n v="3"/>
    <n v="21"/>
    <n v="0.14299999999999999"/>
    <n v="0"/>
    <n v="10"/>
    <n v="0"/>
    <n v="3"/>
    <n v="11"/>
    <n v="0.27300000000000002"/>
    <n v="0.14299999999999999"/>
    <n v="2"/>
    <n v="2"/>
    <n v="1"/>
    <n v="2"/>
    <n v="6"/>
    <n v="8"/>
    <n v="2"/>
    <n v="1"/>
    <n v="2"/>
    <n v="1"/>
    <n v="1"/>
    <n v="8"/>
    <n v="0"/>
    <x v="5"/>
    <s v="wheelph02"/>
  </r>
  <r>
    <n v="541"/>
    <x v="540"/>
    <n v="28"/>
    <x v="1"/>
    <x v="1"/>
    <n v="9"/>
    <n v="0"/>
    <n v="35"/>
    <n v="2"/>
    <n v="3"/>
    <n v="0.66700000000000004"/>
    <n v="2"/>
    <n v="3"/>
    <n v="0.66700000000000004"/>
    <n v="0"/>
    <n v="0"/>
    <n v="0"/>
    <n v="1"/>
    <n v="1"/>
    <n v="6"/>
    <n v="0.16700000000000001"/>
    <n v="1"/>
    <n v="4"/>
    <n v="5"/>
    <n v="5"/>
    <n v="1"/>
    <n v="0"/>
    <n v="1"/>
    <n v="3"/>
    <n v="7"/>
    <n v="0"/>
    <x v="5"/>
    <s v="doziepj01"/>
  </r>
  <r>
    <n v="542"/>
    <x v="541"/>
    <n v="23"/>
    <x v="8"/>
    <x v="0"/>
    <n v="7"/>
    <n v="0"/>
    <n v="23"/>
    <n v="3"/>
    <n v="10"/>
    <n v="0.3"/>
    <n v="1"/>
    <n v="7"/>
    <n v="0.14299999999999999"/>
    <n v="2"/>
    <n v="3"/>
    <n v="0.66700000000000004"/>
    <n v="0.35"/>
    <n v="0"/>
    <n v="2"/>
    <n v="0"/>
    <n v="0"/>
    <n v="2"/>
    <n v="2"/>
    <n v="3"/>
    <n v="0"/>
    <n v="0"/>
    <n v="1"/>
    <n v="2"/>
    <n v="7"/>
    <n v="0"/>
    <x v="5"/>
    <s v="jenkida01"/>
  </r>
  <r>
    <n v="543"/>
    <x v="542"/>
    <n v="24"/>
    <x v="4"/>
    <x v="3"/>
    <n v="3"/>
    <n v="0"/>
    <n v="35"/>
    <n v="2"/>
    <n v="9"/>
    <n v="0.222"/>
    <n v="2"/>
    <n v="7"/>
    <n v="0.28599999999999998"/>
    <n v="0"/>
    <n v="2"/>
    <n v="0"/>
    <n v="0.33300000000000002"/>
    <n v="1"/>
    <n v="2"/>
    <n v="0.5"/>
    <n v="2"/>
    <n v="7"/>
    <n v="9"/>
    <n v="0"/>
    <n v="2"/>
    <n v="1"/>
    <n v="0"/>
    <n v="0"/>
    <n v="7"/>
    <n v="0"/>
    <x v="5"/>
    <s v="norrimi01"/>
  </r>
  <r>
    <n v="544"/>
    <x v="543"/>
    <n v="23"/>
    <x v="10"/>
    <x v="4"/>
    <n v="4"/>
    <n v="0"/>
    <n v="29"/>
    <n v="2"/>
    <n v="7"/>
    <n v="0.28599999999999998"/>
    <n v="0"/>
    <n v="1"/>
    <n v="0"/>
    <n v="2"/>
    <n v="6"/>
    <n v="0.33300000000000002"/>
    <n v="0.28599999999999998"/>
    <n v="2"/>
    <n v="2"/>
    <n v="1"/>
    <n v="0"/>
    <n v="8"/>
    <n v="8"/>
    <n v="2"/>
    <n v="1"/>
    <n v="1"/>
    <n v="0"/>
    <n v="6"/>
    <n v="6"/>
    <n v="0"/>
    <x v="5"/>
    <s v="mcculke01"/>
  </r>
  <r>
    <n v="545"/>
    <x v="544"/>
    <n v="25"/>
    <x v="24"/>
    <x v="3"/>
    <n v="1"/>
    <n v="0"/>
    <n v="17"/>
    <n v="2"/>
    <n v="7"/>
    <n v="0.28599999999999998"/>
    <n v="1"/>
    <n v="3"/>
    <n v="0.33300000000000002"/>
    <n v="1"/>
    <n v="4"/>
    <n v="0.25"/>
    <n v="0.35699999999999998"/>
    <n v="1"/>
    <n v="2"/>
    <n v="0.5"/>
    <n v="1"/>
    <n v="3"/>
    <n v="4"/>
    <n v="5"/>
    <n v="1"/>
    <n v="1"/>
    <n v="0"/>
    <n v="3"/>
    <n v="6"/>
    <n v="0"/>
    <x v="5"/>
    <s v="mobleis01"/>
  </r>
  <r>
    <n v="546"/>
    <x v="545"/>
    <n v="26"/>
    <x v="25"/>
    <x v="1"/>
    <n v="2"/>
    <n v="0"/>
    <n v="20"/>
    <n v="2"/>
    <n v="10"/>
    <n v="0.2"/>
    <n v="1"/>
    <n v="4"/>
    <n v="0.25"/>
    <n v="1"/>
    <n v="6"/>
    <n v="0.16700000000000001"/>
    <n v="0.25"/>
    <n v="1"/>
    <n v="2"/>
    <n v="0.5"/>
    <n v="4"/>
    <n v="4"/>
    <n v="8"/>
    <n v="1"/>
    <n v="2"/>
    <n v="0"/>
    <n v="2"/>
    <n v="0"/>
    <n v="6"/>
    <n v="0"/>
    <x v="5"/>
    <s v="mooreta02"/>
  </r>
  <r>
    <n v="547"/>
    <x v="546"/>
    <n v="23"/>
    <x v="19"/>
    <x v="2"/>
    <n v="1"/>
    <n v="0"/>
    <n v="5"/>
    <n v="2"/>
    <n v="4"/>
    <n v="0.5"/>
    <n v="0"/>
    <n v="1"/>
    <n v="0"/>
    <n v="2"/>
    <n v="3"/>
    <n v="0.66700000000000004"/>
    <n v="0.5"/>
    <n v="2"/>
    <n v="2"/>
    <n v="1"/>
    <n v="0"/>
    <n v="1"/>
    <n v="1"/>
    <n v="0"/>
    <n v="0"/>
    <n v="0"/>
    <n v="0"/>
    <n v="0"/>
    <n v="6"/>
    <n v="0"/>
    <x v="5"/>
    <s v="wisemja01"/>
  </r>
  <r>
    <n v="548"/>
    <x v="547"/>
    <n v="19"/>
    <x v="27"/>
    <x v="3"/>
    <n v="7"/>
    <n v="0"/>
    <n v="32"/>
    <n v="2"/>
    <n v="5"/>
    <n v="0.4"/>
    <n v="0"/>
    <n v="0"/>
    <n v="0"/>
    <n v="2"/>
    <n v="5"/>
    <n v="0.4"/>
    <n v="0.4"/>
    <n v="1"/>
    <n v="2"/>
    <n v="0.5"/>
    <n v="4"/>
    <n v="4"/>
    <n v="8"/>
    <n v="2"/>
    <n v="0"/>
    <n v="1"/>
    <n v="2"/>
    <n v="5"/>
    <n v="5"/>
    <n v="0"/>
    <x v="5"/>
    <s v="chomcul01"/>
  </r>
  <r>
    <n v="549"/>
    <x v="548"/>
    <n v="28"/>
    <x v="13"/>
    <x v="3"/>
    <n v="4"/>
    <n v="0"/>
    <n v="12"/>
    <n v="2"/>
    <n v="4"/>
    <n v="0.5"/>
    <n v="1"/>
    <n v="1"/>
    <n v="1"/>
    <n v="1"/>
    <n v="3"/>
    <n v="0.33300000000000002"/>
    <n v="0.625"/>
    <n v="0"/>
    <n v="0"/>
    <n v="0"/>
    <n v="1"/>
    <n v="2"/>
    <n v="3"/>
    <n v="1"/>
    <n v="0"/>
    <n v="0"/>
    <n v="0"/>
    <n v="1"/>
    <n v="5"/>
    <n v="0"/>
    <x v="5"/>
    <s v="labissk01"/>
  </r>
  <r>
    <n v="550"/>
    <x v="549"/>
    <n v="25"/>
    <x v="8"/>
    <x v="1"/>
    <n v="1"/>
    <n v="0"/>
    <n v="4"/>
    <n v="2"/>
    <n v="2"/>
    <n v="1"/>
    <n v="1"/>
    <n v="1"/>
    <n v="1"/>
    <n v="1"/>
    <n v="1"/>
    <n v="1"/>
    <n v="1.25"/>
    <n v="0"/>
    <n v="0"/>
    <n v="0"/>
    <n v="0"/>
    <n v="0"/>
    <n v="0"/>
    <n v="1"/>
    <n v="0"/>
    <n v="0"/>
    <n v="0"/>
    <n v="0"/>
    <n v="5"/>
    <n v="0"/>
    <x v="5"/>
    <s v="willial06"/>
  </r>
  <r>
    <n v="551"/>
    <x v="550"/>
    <n v="24"/>
    <x v="8"/>
    <x v="4"/>
    <n v="1"/>
    <n v="0"/>
    <n v="17"/>
    <n v="1"/>
    <n v="8"/>
    <n v="0.125"/>
    <n v="0"/>
    <n v="6"/>
    <n v="0"/>
    <n v="1"/>
    <n v="2"/>
    <n v="0.5"/>
    <n v="0.125"/>
    <n v="2"/>
    <n v="2"/>
    <n v="1"/>
    <n v="4"/>
    <n v="3"/>
    <n v="7"/>
    <n v="2"/>
    <n v="0"/>
    <n v="0"/>
    <n v="0"/>
    <n v="0"/>
    <n v="4"/>
    <n v="0"/>
    <x v="5"/>
    <s v="harpero02"/>
  </r>
  <r>
    <n v="552"/>
    <x v="551"/>
    <n v="22"/>
    <x v="20"/>
    <x v="4"/>
    <n v="5"/>
    <n v="0"/>
    <n v="35"/>
    <n v="2"/>
    <n v="4"/>
    <n v="0.5"/>
    <n v="0"/>
    <n v="1"/>
    <n v="0"/>
    <n v="2"/>
    <n v="3"/>
    <n v="0.66700000000000004"/>
    <n v="0.5"/>
    <n v="0"/>
    <n v="0"/>
    <n v="0"/>
    <n v="2"/>
    <n v="7"/>
    <n v="9"/>
    <n v="3"/>
    <n v="3"/>
    <n v="0"/>
    <n v="1"/>
    <n v="2"/>
    <n v="4"/>
    <n v="0"/>
    <x v="5"/>
    <s v="ingraha01"/>
  </r>
  <r>
    <n v="553"/>
    <x v="552"/>
    <n v="24"/>
    <x v="27"/>
    <x v="1"/>
    <n v="4"/>
    <n v="0"/>
    <n v="33"/>
    <n v="1"/>
    <n v="7"/>
    <n v="0.14299999999999999"/>
    <n v="0"/>
    <n v="3"/>
    <n v="0"/>
    <n v="1"/>
    <n v="4"/>
    <n v="0.25"/>
    <n v="0.14299999999999999"/>
    <n v="1"/>
    <n v="1"/>
    <n v="1"/>
    <n v="0"/>
    <n v="4"/>
    <n v="4"/>
    <n v="3"/>
    <n v="2"/>
    <n v="0"/>
    <n v="4"/>
    <n v="1"/>
    <n v="3"/>
    <n v="0"/>
    <x v="5"/>
    <s v="cartodj01"/>
  </r>
  <r>
    <n v="554"/>
    <x v="553"/>
    <n v="21"/>
    <x v="30"/>
    <x v="1"/>
    <n v="5"/>
    <n v="0"/>
    <n v="10"/>
    <n v="1"/>
    <n v="7"/>
    <n v="0.14299999999999999"/>
    <n v="0"/>
    <n v="3"/>
    <n v="0"/>
    <n v="1"/>
    <n v="4"/>
    <n v="0.25"/>
    <n v="0.14299999999999999"/>
    <n v="1"/>
    <n v="2"/>
    <n v="0.5"/>
    <n v="0"/>
    <n v="2"/>
    <n v="2"/>
    <n v="0"/>
    <n v="0"/>
    <n v="0"/>
    <n v="0"/>
    <n v="0"/>
    <n v="3"/>
    <n v="0"/>
    <x v="5"/>
    <s v="cuiyo01"/>
  </r>
  <r>
    <n v="555"/>
    <x v="554"/>
    <n v="27"/>
    <x v="15"/>
    <x v="4"/>
    <n v="3"/>
    <n v="0"/>
    <n v="11"/>
    <n v="0"/>
    <n v="4"/>
    <n v="0"/>
    <n v="0"/>
    <n v="1"/>
    <n v="0"/>
    <n v="0"/>
    <n v="3"/>
    <n v="0"/>
    <n v="0"/>
    <n v="3"/>
    <n v="6"/>
    <n v="0.5"/>
    <n v="1"/>
    <n v="1"/>
    <n v="2"/>
    <n v="0"/>
    <n v="2"/>
    <n v="0"/>
    <n v="1"/>
    <n v="0"/>
    <n v="3"/>
    <n v="0"/>
    <x v="5"/>
    <s v="keybr01"/>
  </r>
  <r>
    <n v="556"/>
    <x v="555"/>
    <n v="23"/>
    <x v="11"/>
    <x v="1"/>
    <n v="8"/>
    <n v="0"/>
    <n v="16"/>
    <n v="1"/>
    <n v="8"/>
    <n v="0.125"/>
    <n v="0"/>
    <n v="3"/>
    <n v="0"/>
    <n v="1"/>
    <n v="5"/>
    <n v="0.2"/>
    <n v="0.125"/>
    <n v="1"/>
    <n v="1"/>
    <n v="1"/>
    <n v="2"/>
    <n v="2"/>
    <n v="4"/>
    <n v="2"/>
    <n v="1"/>
    <n v="0"/>
    <n v="2"/>
    <n v="4"/>
    <n v="3"/>
    <n v="0"/>
    <x v="5"/>
    <s v="newtotr01"/>
  </r>
  <r>
    <n v="556"/>
    <x v="555"/>
    <n v="23"/>
    <x v="19"/>
    <x v="1"/>
    <n v="5"/>
    <n v="0"/>
    <n v="8"/>
    <n v="1"/>
    <n v="6"/>
    <n v="0.16700000000000001"/>
    <n v="0"/>
    <n v="3"/>
    <n v="0"/>
    <n v="1"/>
    <n v="3"/>
    <n v="0.33300000000000002"/>
    <n v="0.16700000000000001"/>
    <n v="1"/>
    <n v="1"/>
    <n v="1"/>
    <n v="0"/>
    <n v="0"/>
    <n v="0"/>
    <n v="1"/>
    <n v="0"/>
    <n v="0"/>
    <n v="1"/>
    <n v="2"/>
    <n v="3"/>
    <n v="0"/>
    <x v="5"/>
    <s v="newtotr01"/>
  </r>
  <r>
    <n v="556"/>
    <x v="555"/>
    <n v="23"/>
    <x v="1"/>
    <x v="1"/>
    <n v="3"/>
    <n v="0"/>
    <n v="8"/>
    <n v="0"/>
    <n v="2"/>
    <n v="0"/>
    <n v="0"/>
    <n v="0"/>
    <n v="0"/>
    <n v="0"/>
    <n v="2"/>
    <n v="0"/>
    <n v="0"/>
    <n v="0"/>
    <n v="0"/>
    <n v="0"/>
    <n v="2"/>
    <n v="2"/>
    <n v="4"/>
    <n v="1"/>
    <n v="1"/>
    <n v="0"/>
    <n v="1"/>
    <n v="2"/>
    <n v="0"/>
    <n v="0"/>
    <x v="5"/>
    <s v="newtotr01"/>
  </r>
  <r>
    <n v="557"/>
    <x v="556"/>
    <n v="23"/>
    <x v="16"/>
    <x v="0"/>
    <n v="2"/>
    <n v="0"/>
    <n v="10"/>
    <n v="1"/>
    <n v="5"/>
    <n v="0.2"/>
    <n v="1"/>
    <n v="5"/>
    <n v="0.2"/>
    <n v="0"/>
    <n v="0"/>
    <n v="0"/>
    <n v="0.3"/>
    <n v="0"/>
    <n v="0"/>
    <n v="0"/>
    <n v="0"/>
    <n v="0"/>
    <n v="0"/>
    <n v="1"/>
    <n v="0"/>
    <n v="0"/>
    <n v="1"/>
    <n v="0"/>
    <n v="3"/>
    <n v="0"/>
    <x v="5"/>
    <s v="olivaqu01"/>
  </r>
  <r>
    <n v="558"/>
    <x v="557"/>
    <n v="23"/>
    <x v="15"/>
    <x v="0"/>
    <n v="2"/>
    <n v="0"/>
    <n v="16"/>
    <n v="1"/>
    <n v="3"/>
    <n v="0.33300000000000002"/>
    <n v="0"/>
    <n v="0"/>
    <n v="0"/>
    <n v="1"/>
    <n v="3"/>
    <n v="0.33300000000000002"/>
    <n v="0.33300000000000002"/>
    <n v="0"/>
    <n v="0"/>
    <n v="0"/>
    <n v="2"/>
    <n v="1"/>
    <n v="3"/>
    <n v="4"/>
    <n v="2"/>
    <n v="0"/>
    <n v="0"/>
    <n v="5"/>
    <n v="2"/>
    <n v="0"/>
    <x v="5"/>
    <s v="colliyu01"/>
  </r>
  <r>
    <n v="559"/>
    <x v="558"/>
    <n v="25"/>
    <x v="0"/>
    <x v="4"/>
    <n v="6"/>
    <n v="0"/>
    <n v="21"/>
    <n v="0"/>
    <n v="2"/>
    <n v="0"/>
    <n v="0"/>
    <n v="1"/>
    <n v="0"/>
    <n v="0"/>
    <n v="1"/>
    <n v="0"/>
    <n v="0"/>
    <n v="2"/>
    <n v="4"/>
    <n v="0.5"/>
    <n v="1"/>
    <n v="2"/>
    <n v="3"/>
    <n v="1"/>
    <n v="0"/>
    <n v="0"/>
    <n v="1"/>
    <n v="4"/>
    <n v="2"/>
    <n v="0"/>
    <x v="5"/>
    <s v="leonsma01"/>
  </r>
  <r>
    <n v="560"/>
    <x v="559"/>
    <n v="22"/>
    <x v="1"/>
    <x v="0"/>
    <n v="3"/>
    <n v="0"/>
    <n v="13"/>
    <n v="0"/>
    <n v="1"/>
    <n v="0"/>
    <n v="0"/>
    <n v="1"/>
    <n v="0"/>
    <n v="0"/>
    <n v="0"/>
    <n v="0"/>
    <n v="0"/>
    <n v="1"/>
    <n v="2"/>
    <n v="0.5"/>
    <n v="0"/>
    <n v="4"/>
    <n v="4"/>
    <n v="3"/>
    <n v="0"/>
    <n v="0"/>
    <n v="4"/>
    <n v="1"/>
    <n v="1"/>
    <n v="0"/>
    <x v="5"/>
    <s v="nixda01"/>
  </r>
  <r>
    <n v="561"/>
    <x v="560"/>
    <n v="27"/>
    <x v="13"/>
    <x v="1"/>
    <n v="1"/>
    <n v="0"/>
    <n v="8"/>
    <n v="0"/>
    <n v="2"/>
    <n v="0"/>
    <n v="0"/>
    <n v="1"/>
    <n v="0"/>
    <n v="0"/>
    <n v="1"/>
    <n v="0"/>
    <n v="0"/>
    <n v="0"/>
    <n v="0"/>
    <n v="0"/>
    <n v="0"/>
    <n v="1"/>
    <n v="1"/>
    <n v="1"/>
    <n v="0"/>
    <n v="0"/>
    <n v="0"/>
    <n v="0"/>
    <n v="0"/>
    <n v="0"/>
    <x v="5"/>
    <s v="daviste02"/>
  </r>
  <r>
    <n v="562"/>
    <x v="561"/>
    <n v="24"/>
    <x v="1"/>
    <x v="2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  <x v="5"/>
    <s v="edwarje01"/>
  </r>
  <r>
    <n v="563"/>
    <x v="562"/>
    <n v="26"/>
    <x v="21"/>
    <x v="1"/>
    <n v="2"/>
    <n v="0"/>
    <n v="10"/>
    <n v="0"/>
    <n v="2"/>
    <n v="0"/>
    <n v="0"/>
    <n v="1"/>
    <n v="0"/>
    <n v="0"/>
    <n v="1"/>
    <n v="0"/>
    <n v="0"/>
    <n v="0"/>
    <n v="0"/>
    <n v="0"/>
    <n v="0"/>
    <n v="1"/>
    <n v="1"/>
    <n v="3"/>
    <n v="0"/>
    <n v="0"/>
    <n v="0"/>
    <n v="2"/>
    <n v="0"/>
    <n v="0"/>
    <x v="5"/>
    <s v="mccluma01"/>
  </r>
  <r>
    <n v="564"/>
    <x v="563"/>
    <n v="27"/>
    <x v="23"/>
    <x v="4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x v="5"/>
    <s v="mcdanja01"/>
  </r>
  <r>
    <n v="565"/>
    <x v="564"/>
    <n v="24"/>
    <x v="20"/>
    <x v="4"/>
    <n v="1"/>
    <n v="0"/>
    <n v="7"/>
    <n v="0"/>
    <n v="1"/>
    <n v="0"/>
    <n v="0"/>
    <n v="1"/>
    <n v="0"/>
    <n v="0"/>
    <n v="0"/>
    <n v="0"/>
    <n v="0"/>
    <n v="0"/>
    <n v="0"/>
    <n v="0"/>
    <n v="0"/>
    <n v="2"/>
    <n v="2"/>
    <n v="0"/>
    <n v="0"/>
    <n v="0"/>
    <n v="0"/>
    <n v="0"/>
    <n v="0"/>
    <n v="0"/>
    <x v="5"/>
    <s v="minixri01"/>
  </r>
  <r>
    <n v="566"/>
    <x v="565"/>
    <n v="29"/>
    <x v="19"/>
    <x v="2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x v="5"/>
    <s v="okafoja01"/>
  </r>
  <r>
    <n v="567"/>
    <x v="566"/>
    <n v="23"/>
    <x v="18"/>
    <x v="1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5"/>
    <s v="pullizy01"/>
  </r>
  <r>
    <n v="568"/>
    <x v="567"/>
    <n v="24"/>
    <x v="7"/>
    <x v="0"/>
    <n v="3"/>
    <n v="0"/>
    <n v="6"/>
    <n v="0"/>
    <n v="2"/>
    <n v="0"/>
    <n v="0"/>
    <n v="1"/>
    <n v="0"/>
    <n v="0"/>
    <n v="1"/>
    <n v="0"/>
    <n v="0"/>
    <n v="0"/>
    <n v="0"/>
    <n v="0"/>
    <n v="0"/>
    <n v="2"/>
    <n v="2"/>
    <n v="0"/>
    <n v="1"/>
    <n v="0"/>
    <n v="0"/>
    <n v="0"/>
    <n v="0"/>
    <n v="0"/>
    <x v="5"/>
    <s v="steveis01"/>
  </r>
  <r>
    <n v="569"/>
    <x v="568"/>
    <n v="25"/>
    <x v="13"/>
    <x v="3"/>
    <n v="3"/>
    <n v="0"/>
    <n v="6"/>
    <n v="0"/>
    <n v="1"/>
    <n v="0"/>
    <n v="0"/>
    <n v="0"/>
    <n v="0"/>
    <n v="0"/>
    <n v="1"/>
    <n v="0"/>
    <n v="0"/>
    <n v="0"/>
    <n v="0"/>
    <n v="0"/>
    <n v="1"/>
    <n v="0"/>
    <n v="1"/>
    <n v="2"/>
    <n v="0"/>
    <n v="0"/>
    <n v="0"/>
    <n v="0"/>
    <n v="0"/>
    <n v="0"/>
    <x v="5"/>
    <s v="taylote01"/>
  </r>
  <r>
    <m/>
    <x v="569"/>
    <m/>
    <x v="32"/>
    <x v="5"/>
    <m/>
    <m/>
    <m/>
    <m/>
    <m/>
    <m/>
    <m/>
    <m/>
    <m/>
    <m/>
    <m/>
    <m/>
    <m/>
    <m/>
    <m/>
    <m/>
    <m/>
    <m/>
    <m/>
    <m/>
    <m/>
    <m/>
    <m/>
    <m/>
    <m/>
    <m/>
    <x v="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n v="1"/>
    <x v="0"/>
    <n v="26"/>
    <s v="OKC"/>
    <s v="PG"/>
    <n v="76"/>
    <n v="76"/>
    <n v="2598"/>
    <n v="860"/>
    <n v="1656"/>
    <n v="0.51900000000000002"/>
    <n v="163"/>
    <n v="435"/>
    <n v="0.375"/>
    <n v="697"/>
    <n v="1221"/>
    <n v="0.57099999999999995"/>
    <n v="0.56899999999999995"/>
    <n v="601"/>
    <n v="669"/>
    <n v="0.89800000000000002"/>
    <n v="67"/>
    <n v="312"/>
    <n v="379"/>
    <n v="486"/>
    <n v="131"/>
    <n v="77"/>
    <n v="183"/>
    <n v="164"/>
    <n v="2484"/>
    <n v="0"/>
    <s v="MVP-1DPOY-10CPOY-8ASNBA1"/>
    <s v="gilgesh01"/>
    <n v="0.95612009237875284"/>
  </r>
  <r>
    <n v="2"/>
    <x v="1"/>
    <n v="23"/>
    <s v="MIN"/>
    <s v="SG"/>
    <n v="79"/>
    <n v="79"/>
    <n v="2871"/>
    <n v="721"/>
    <n v="1612"/>
    <n v="0.44700000000000001"/>
    <n v="320"/>
    <n v="811"/>
    <n v="0.39500000000000002"/>
    <n v="401"/>
    <n v="801"/>
    <n v="0.501"/>
    <n v="0.54700000000000004"/>
    <n v="415"/>
    <n v="496"/>
    <n v="0.83699999999999997"/>
    <n v="61"/>
    <n v="389"/>
    <n v="450"/>
    <n v="359"/>
    <n v="91"/>
    <n v="51"/>
    <n v="249"/>
    <n v="150"/>
    <n v="2177"/>
    <n v="0"/>
    <s v="MVP-7CPOY-3ASNBA2"/>
    <s v="edwaran01"/>
    <n v="0.75827237896203414"/>
  </r>
  <r>
    <n v="3"/>
    <x v="2"/>
    <n v="29"/>
    <s v="DEN"/>
    <s v="C"/>
    <n v="70"/>
    <n v="70"/>
    <n v="2571"/>
    <n v="786"/>
    <n v="1364"/>
    <n v="0.57599999999999996"/>
    <n v="138"/>
    <n v="331"/>
    <n v="0.41699999999999998"/>
    <n v="648"/>
    <n v="1033"/>
    <n v="0.627"/>
    <n v="0.627"/>
    <n v="361"/>
    <n v="451"/>
    <n v="0.8"/>
    <n v="200"/>
    <n v="692"/>
    <n v="892"/>
    <n v="716"/>
    <n v="127"/>
    <n v="45"/>
    <n v="230"/>
    <n v="160"/>
    <n v="2071"/>
    <n v="34"/>
    <s v="MVP-2CPOY-2ASNBA1"/>
    <s v="jokicni01"/>
    <n v="0.80552314274601322"/>
  </r>
  <r>
    <n v="4"/>
    <x v="3"/>
    <n v="30"/>
    <s v="MIL"/>
    <s v="PF"/>
    <n v="67"/>
    <n v="67"/>
    <n v="2289"/>
    <n v="793"/>
    <n v="1319"/>
    <n v="0.60099999999999998"/>
    <n v="14"/>
    <n v="63"/>
    <n v="0.222"/>
    <n v="779"/>
    <n v="1256"/>
    <n v="0.62"/>
    <n v="0.60699999999999998"/>
    <n v="436"/>
    <n v="707"/>
    <n v="0.61699999999999999"/>
    <n v="147"/>
    <n v="651"/>
    <n v="798"/>
    <n v="433"/>
    <n v="58"/>
    <n v="78"/>
    <n v="206"/>
    <n v="155"/>
    <n v="2036"/>
    <n v="11"/>
    <s v="MVP-3DPOY-8ASNBA1"/>
    <s v="antetgi01"/>
    <n v="0.88947138488422894"/>
  </r>
  <r>
    <n v="5"/>
    <x v="4"/>
    <n v="26"/>
    <s v="BOS"/>
    <s v="PF"/>
    <n v="72"/>
    <n v="72"/>
    <n v="2624"/>
    <n v="662"/>
    <n v="1465"/>
    <n v="0.45200000000000001"/>
    <n v="250"/>
    <n v="728"/>
    <n v="0.34300000000000003"/>
    <n v="412"/>
    <n v="737"/>
    <n v="0.55900000000000005"/>
    <n v="0.53700000000000003"/>
    <n v="358"/>
    <n v="440"/>
    <n v="0.81399999999999995"/>
    <n v="48"/>
    <n v="575"/>
    <n v="623"/>
    <n v="431"/>
    <n v="76"/>
    <n v="38"/>
    <n v="209"/>
    <n v="157"/>
    <n v="1932"/>
    <n v="2"/>
    <s v="MVP-4CPOY-10ASNBA1"/>
    <s v="tatumja01"/>
    <n v="0.73628048780487809"/>
  </r>
  <r>
    <n v="6"/>
    <x v="5"/>
    <n v="28"/>
    <s v="PHO"/>
    <s v="SG"/>
    <n v="75"/>
    <n v="75"/>
    <n v="2795"/>
    <n v="654"/>
    <n v="1420"/>
    <n v="0.46100000000000002"/>
    <n v="183"/>
    <n v="551"/>
    <n v="0.33200000000000002"/>
    <n v="471"/>
    <n v="869"/>
    <n v="0.54200000000000004"/>
    <n v="0.52500000000000002"/>
    <n v="432"/>
    <n v="483"/>
    <n v="0.89400000000000002"/>
    <n v="76"/>
    <n v="229"/>
    <n v="305"/>
    <n v="529"/>
    <n v="67"/>
    <n v="16"/>
    <n v="220"/>
    <n v="198"/>
    <n v="1923"/>
    <n v="0"/>
    <m/>
    <s v="bookede01"/>
    <n v="0.68801431127012525"/>
  </r>
  <r>
    <n v="7"/>
    <x v="6"/>
    <n v="26"/>
    <s v="ATL"/>
    <s v="PG"/>
    <n v="76"/>
    <n v="76"/>
    <n v="2739"/>
    <n v="566"/>
    <n v="1376"/>
    <n v="0.41099999999999998"/>
    <n v="218"/>
    <n v="642"/>
    <n v="0.34"/>
    <n v="348"/>
    <n v="734"/>
    <n v="0.47399999999999998"/>
    <n v="0.49099999999999999"/>
    <n v="491"/>
    <n v="561"/>
    <n v="0.875"/>
    <n v="36"/>
    <n v="200"/>
    <n v="236"/>
    <n v="880"/>
    <n v="91"/>
    <n v="12"/>
    <n v="355"/>
    <n v="145"/>
    <n v="1841"/>
    <n v="0"/>
    <s v="CPOY-4AS"/>
    <s v="youngtr01"/>
    <n v="0.67214311792625048"/>
  </r>
  <r>
    <n v="8"/>
    <x v="7"/>
    <n v="25"/>
    <s v="MIA"/>
    <s v="SG"/>
    <n v="77"/>
    <n v="77"/>
    <n v="2725"/>
    <n v="651"/>
    <n v="1378"/>
    <n v="0.47199999999999998"/>
    <n v="251"/>
    <n v="670"/>
    <n v="0.375"/>
    <n v="400"/>
    <n v="708"/>
    <n v="0.56499999999999995"/>
    <n v="0.56299999999999994"/>
    <n v="287"/>
    <n v="327"/>
    <n v="0.878"/>
    <n v="35"/>
    <n v="364"/>
    <n v="399"/>
    <n v="424"/>
    <n v="69"/>
    <n v="17"/>
    <n v="198"/>
    <n v="85"/>
    <n v="1840"/>
    <n v="0"/>
    <s v="AS"/>
    <s v="herroty01"/>
    <n v="0.67522935779816518"/>
  </r>
  <r>
    <n v="9"/>
    <x v="8"/>
    <n v="23"/>
    <s v="DET"/>
    <s v="PG"/>
    <n v="70"/>
    <n v="70"/>
    <n v="2452"/>
    <n v="684"/>
    <n v="1457"/>
    <n v="0.46899999999999997"/>
    <n v="149"/>
    <n v="418"/>
    <n v="0.35599999999999998"/>
    <n v="535"/>
    <n v="1039"/>
    <n v="0.51500000000000001"/>
    <n v="0.52100000000000002"/>
    <n v="313"/>
    <n v="370"/>
    <n v="0.84599999999999997"/>
    <n v="56"/>
    <n v="369"/>
    <n v="425"/>
    <n v="638"/>
    <n v="71"/>
    <n v="53"/>
    <n v="309"/>
    <n v="195"/>
    <n v="1830"/>
    <n v="9"/>
    <s v="MVP-7ASNBA3"/>
    <s v="cunnica01"/>
    <n v="0.74632952691680265"/>
  </r>
  <r>
    <n v="10"/>
    <x v="9"/>
    <n v="35"/>
    <s v="LAC"/>
    <s v="PG"/>
    <n v="79"/>
    <n v="79"/>
    <n v="2789"/>
    <n v="531"/>
    <n v="1295"/>
    <n v="0.41"/>
    <n v="235"/>
    <n v="668"/>
    <n v="0.35199999999999998"/>
    <n v="296"/>
    <n v="627"/>
    <n v="0.47199999999999998"/>
    <n v="0.501"/>
    <n v="505"/>
    <n v="578"/>
    <n v="0.874"/>
    <n v="55"/>
    <n v="401"/>
    <n v="456"/>
    <n v="687"/>
    <n v="118"/>
    <n v="55"/>
    <n v="341"/>
    <n v="162"/>
    <n v="1802"/>
    <n v="3"/>
    <s v="MVP-10ASNBA3"/>
    <s v="hardeja01"/>
    <n v="0.6461097167443528"/>
  </r>
  <r>
    <n v="11"/>
    <x v="10"/>
    <n v="29"/>
    <s v="NYK"/>
    <s v="C"/>
    <n v="72"/>
    <n v="72"/>
    <n v="2517"/>
    <n v="639"/>
    <n v="1215"/>
    <n v="0.52600000000000002"/>
    <n v="142"/>
    <n v="338"/>
    <n v="0.42"/>
    <n v="497"/>
    <n v="877"/>
    <n v="0.56699999999999995"/>
    <n v="0.58399999999999996"/>
    <n v="339"/>
    <n v="409"/>
    <n v="0.82899999999999996"/>
    <n v="212"/>
    <n v="708"/>
    <n v="920"/>
    <n v="222"/>
    <n v="71"/>
    <n v="50"/>
    <n v="192"/>
    <n v="249"/>
    <n v="1759"/>
    <n v="1"/>
    <s v="ASNBA3"/>
    <s v="townska01"/>
    <n v="0.69884783472387768"/>
  </r>
  <r>
    <n v="12"/>
    <x v="11"/>
    <n v="29"/>
    <s v="2TM"/>
    <s v="SG"/>
    <n v="74"/>
    <n v="74"/>
    <n v="2602"/>
    <n v="625"/>
    <n v="1223"/>
    <n v="0.51100000000000001"/>
    <n v="239"/>
    <n v="536"/>
    <n v="0.44600000000000001"/>
    <n v="386"/>
    <n v="687"/>
    <n v="0.56200000000000006"/>
    <n v="0.60899999999999999"/>
    <n v="235"/>
    <n v="285"/>
    <n v="0.82499999999999996"/>
    <n v="22"/>
    <n v="293"/>
    <n v="315"/>
    <n v="310"/>
    <n v="58"/>
    <n v="12"/>
    <n v="208"/>
    <n v="121"/>
    <n v="1724"/>
    <n v="0"/>
    <m/>
    <s v="lavinza01"/>
    <n v="0.6625672559569562"/>
  </r>
  <r>
    <n v="12"/>
    <x v="11"/>
    <n v="29"/>
    <s v="CHI"/>
    <s v="SF"/>
    <n v="42"/>
    <n v="42"/>
    <n v="1432"/>
    <n v="363"/>
    <n v="710"/>
    <n v="0.51100000000000001"/>
    <n v="136"/>
    <n v="305"/>
    <n v="0.44600000000000001"/>
    <n v="227"/>
    <n v="405"/>
    <n v="0.56000000000000005"/>
    <n v="0.60699999999999998"/>
    <n v="145"/>
    <n v="182"/>
    <n v="0.79700000000000004"/>
    <n v="12"/>
    <n v="190"/>
    <n v="202"/>
    <n v="189"/>
    <n v="39"/>
    <n v="10"/>
    <n v="121"/>
    <n v="64"/>
    <n v="1007"/>
    <n v="0"/>
    <m/>
    <s v="lavinza01"/>
    <n v="0.70321229050279332"/>
  </r>
  <r>
    <n v="12"/>
    <x v="11"/>
    <n v="29"/>
    <s v="SAC"/>
    <s v="SG"/>
    <n v="32"/>
    <n v="32"/>
    <n v="1170"/>
    <n v="262"/>
    <n v="513"/>
    <n v="0.51100000000000001"/>
    <n v="103"/>
    <n v="231"/>
    <n v="0.44600000000000001"/>
    <n v="159"/>
    <n v="282"/>
    <n v="0.56399999999999995"/>
    <n v="0.61099999999999999"/>
    <n v="90"/>
    <n v="103"/>
    <n v="0.874"/>
    <n v="10"/>
    <n v="103"/>
    <n v="113"/>
    <n v="121"/>
    <n v="19"/>
    <n v="2"/>
    <n v="87"/>
    <n v="57"/>
    <n v="717"/>
    <n v="0"/>
    <m/>
    <s v="lavinza01"/>
    <n v="0.61282051282051286"/>
  </r>
  <r>
    <n v="13"/>
    <x v="12"/>
    <n v="22"/>
    <s v="HOU"/>
    <s v="SG"/>
    <n v="82"/>
    <n v="82"/>
    <n v="2697"/>
    <n v="608"/>
    <n v="1437"/>
    <n v="0.42299999999999999"/>
    <n v="234"/>
    <n v="661"/>
    <n v="0.35399999999999998"/>
    <n v="374"/>
    <n v="776"/>
    <n v="0.48199999999999998"/>
    <n v="0.505"/>
    <n v="273"/>
    <n v="336"/>
    <n v="0.81299999999999994"/>
    <n v="45"/>
    <n v="332"/>
    <n v="377"/>
    <n v="282"/>
    <n v="71"/>
    <n v="27"/>
    <n v="203"/>
    <n v="127"/>
    <n v="1723"/>
    <n v="0"/>
    <m/>
    <s v="greenja05"/>
    <n v="0.63885799035965884"/>
  </r>
  <r>
    <n v="14"/>
    <x v="13"/>
    <n v="36"/>
    <s v="GSW"/>
    <s v="PG"/>
    <n v="70"/>
    <n v="70"/>
    <n v="2252"/>
    <n v="564"/>
    <n v="1258"/>
    <n v="0.44800000000000001"/>
    <n v="311"/>
    <n v="784"/>
    <n v="0.39700000000000002"/>
    <n v="253"/>
    <n v="474"/>
    <n v="0.53400000000000003"/>
    <n v="0.57199999999999995"/>
    <n v="279"/>
    <n v="299"/>
    <n v="0.93300000000000005"/>
    <n v="40"/>
    <n v="270"/>
    <n v="310"/>
    <n v="421"/>
    <n v="80"/>
    <n v="30"/>
    <n v="200"/>
    <n v="95"/>
    <n v="1718"/>
    <n v="0"/>
    <s v="MVP-9CPOY-5ASNBA2"/>
    <s v="curryst01"/>
    <n v="0.7628774422735346"/>
  </r>
  <r>
    <n v="15"/>
    <x v="14"/>
    <n v="35"/>
    <s v="SAC"/>
    <s v="SF"/>
    <n v="77"/>
    <n v="77"/>
    <n v="2768"/>
    <n v="624"/>
    <n v="1308"/>
    <n v="0.47699999999999998"/>
    <n v="84"/>
    <n v="256"/>
    <n v="0.32800000000000001"/>
    <n v="540"/>
    <n v="1052"/>
    <n v="0.51300000000000001"/>
    <n v="0.50900000000000001"/>
    <n v="378"/>
    <n v="441"/>
    <n v="0.85699999999999998"/>
    <n v="50"/>
    <n v="248"/>
    <n v="298"/>
    <n v="342"/>
    <n v="62"/>
    <n v="32"/>
    <n v="105"/>
    <n v="150"/>
    <n v="1710"/>
    <n v="0"/>
    <m/>
    <s v="derozde01"/>
    <n v="0.61777456647398843"/>
  </r>
  <r>
    <n v="16"/>
    <x v="15"/>
    <n v="40"/>
    <s v="LAL"/>
    <s v="SF"/>
    <n v="70"/>
    <n v="70"/>
    <n v="2444"/>
    <n v="651"/>
    <n v="1270"/>
    <n v="0.51300000000000001"/>
    <n v="149"/>
    <n v="396"/>
    <n v="0.376"/>
    <n v="502"/>
    <n v="874"/>
    <n v="0.57399999999999995"/>
    <n v="0.57099999999999995"/>
    <n v="259"/>
    <n v="331"/>
    <n v="0.78200000000000003"/>
    <n v="72"/>
    <n v="474"/>
    <n v="546"/>
    <n v="575"/>
    <n v="70"/>
    <n v="39"/>
    <n v="260"/>
    <n v="99"/>
    <n v="1710"/>
    <n v="10"/>
    <s v="MVP-6CPOY-7ASNBA2"/>
    <s v="jamesle01"/>
    <n v="0.69967266775777415"/>
  </r>
  <r>
    <n v="17"/>
    <x v="16"/>
    <n v="28"/>
    <s v="CLE"/>
    <s v="SG"/>
    <n v="71"/>
    <n v="71"/>
    <n v="2232"/>
    <n v="585"/>
    <n v="1320"/>
    <n v="0.443"/>
    <n v="233"/>
    <n v="633"/>
    <n v="0.36799999999999999"/>
    <n v="352"/>
    <n v="687"/>
    <n v="0.51200000000000001"/>
    <n v="0.53100000000000003"/>
    <n v="298"/>
    <n v="362"/>
    <n v="0.82299999999999995"/>
    <n v="57"/>
    <n v="265"/>
    <n v="322"/>
    <n v="354"/>
    <n v="95"/>
    <n v="17"/>
    <n v="149"/>
    <n v="140"/>
    <n v="1701"/>
    <n v="0"/>
    <s v="MVP-5CPOY-9ASNBA1"/>
    <s v="mitchdo01"/>
    <n v="0.76209677419354838"/>
  </r>
  <r>
    <n v="18"/>
    <x v="17"/>
    <n v="28"/>
    <s v="NYK"/>
    <s v="PG"/>
    <n v="65"/>
    <n v="65"/>
    <n v="2301"/>
    <n v="585"/>
    <n v="1200"/>
    <n v="0.48799999999999999"/>
    <n v="152"/>
    <n v="397"/>
    <n v="0.38300000000000001"/>
    <n v="433"/>
    <n v="803"/>
    <n v="0.53900000000000003"/>
    <n v="0.55100000000000005"/>
    <n v="368"/>
    <n v="448"/>
    <n v="0.82099999999999995"/>
    <n v="27"/>
    <n v="160"/>
    <n v="187"/>
    <n v="475"/>
    <n v="60"/>
    <n v="8"/>
    <n v="164"/>
    <n v="138"/>
    <n v="1690"/>
    <n v="0"/>
    <s v="MVP-10CPOY-1ASNBA2"/>
    <s v="brunsja01"/>
    <n v="0.7344632768361582"/>
  </r>
  <r>
    <n v="19"/>
    <x v="18"/>
    <n v="36"/>
    <s v="PHO"/>
    <s v="PF"/>
    <n v="62"/>
    <n v="62"/>
    <n v="2265"/>
    <n v="592"/>
    <n v="1124"/>
    <n v="0.52700000000000002"/>
    <n v="160"/>
    <n v="372"/>
    <n v="0.43"/>
    <n v="432"/>
    <n v="752"/>
    <n v="0.57399999999999995"/>
    <n v="0.59799999999999998"/>
    <n v="303"/>
    <n v="361"/>
    <n v="0.83899999999999997"/>
    <n v="23"/>
    <n v="351"/>
    <n v="374"/>
    <n v="263"/>
    <n v="50"/>
    <n v="77"/>
    <n v="190"/>
    <n v="104"/>
    <n v="1647"/>
    <n v="0"/>
    <s v="AS"/>
    <s v="duranke01"/>
    <n v="0.72715231788079471"/>
  </r>
  <r>
    <n v="20"/>
    <x v="19"/>
    <n v="25"/>
    <s v="MEM"/>
    <s v="C"/>
    <n v="74"/>
    <n v="74"/>
    <n v="2207"/>
    <n v="592"/>
    <n v="1213"/>
    <n v="0.48799999999999999"/>
    <n v="146"/>
    <n v="389"/>
    <n v="0.375"/>
    <n v="446"/>
    <n v="824"/>
    <n v="0.54100000000000004"/>
    <n v="0.54800000000000004"/>
    <n v="311"/>
    <n v="398"/>
    <n v="0.78100000000000003"/>
    <n v="91"/>
    <n v="326"/>
    <n v="417"/>
    <n v="148"/>
    <n v="92"/>
    <n v="113"/>
    <n v="153"/>
    <n v="257"/>
    <n v="1641"/>
    <n v="0"/>
    <s v="DPOY-7ASDEF2"/>
    <s v="jacksja02"/>
    <n v="0.74354327140915266"/>
  </r>
  <r>
    <n v="21"/>
    <x v="20"/>
    <n v="30"/>
    <s v="IND"/>
    <s v="PF"/>
    <n v="78"/>
    <n v="78"/>
    <n v="2548"/>
    <n v="613"/>
    <n v="1182"/>
    <n v="0.51900000000000002"/>
    <n v="126"/>
    <n v="324"/>
    <n v="0.38900000000000001"/>
    <n v="487"/>
    <n v="858"/>
    <n v="0.56799999999999995"/>
    <n v="0.57199999999999995"/>
    <n v="226"/>
    <n v="308"/>
    <n v="0.73399999999999999"/>
    <n v="133"/>
    <n v="407"/>
    <n v="540"/>
    <n v="263"/>
    <n v="70"/>
    <n v="42"/>
    <n v="109"/>
    <n v="189"/>
    <n v="1578"/>
    <n v="0"/>
    <s v="AS"/>
    <s v="siakapa01"/>
    <n v="0.61930926216640503"/>
  </r>
  <r>
    <n v="22"/>
    <x v="21"/>
    <n v="25"/>
    <s v="CLE"/>
    <s v="PG"/>
    <n v="75"/>
    <n v="75"/>
    <n v="2301"/>
    <n v="554"/>
    <n v="1174"/>
    <n v="0.47199999999999998"/>
    <n v="212"/>
    <n v="529"/>
    <n v="0.40100000000000002"/>
    <n v="342"/>
    <n v="645"/>
    <n v="0.53"/>
    <n v="0.56200000000000006"/>
    <n v="224"/>
    <n v="255"/>
    <n v="0.878"/>
    <n v="47"/>
    <n v="167"/>
    <n v="214"/>
    <n v="506"/>
    <n v="91"/>
    <n v="11"/>
    <n v="189"/>
    <n v="143"/>
    <n v="1544"/>
    <n v="0"/>
    <s v="CPOY-6AS"/>
    <s v="garlada01"/>
    <n v="0.6710126032159931"/>
  </r>
  <r>
    <n v="23"/>
    <x v="22"/>
    <n v="24"/>
    <s v="CHI"/>
    <s v="SG"/>
    <n v="74"/>
    <n v="73"/>
    <n v="2450"/>
    <n v="508"/>
    <n v="1121"/>
    <n v="0.45300000000000001"/>
    <n v="216"/>
    <n v="584"/>
    <n v="0.37"/>
    <n v="292"/>
    <n v="537"/>
    <n v="0.54400000000000004"/>
    <n v="0.55000000000000004"/>
    <n v="277"/>
    <n v="307"/>
    <n v="0.90200000000000002"/>
    <n v="25"/>
    <n v="248"/>
    <n v="273"/>
    <n v="330"/>
    <n v="69"/>
    <n v="16"/>
    <n v="177"/>
    <n v="154"/>
    <n v="1509"/>
    <n v="0"/>
    <m/>
    <s v="whiteco01"/>
    <n v="0.61591836734693872"/>
  </r>
  <r>
    <n v="24"/>
    <x v="23"/>
    <n v="23"/>
    <s v="OKC"/>
    <s v="SG"/>
    <n v="69"/>
    <n v="69"/>
    <n v="2237"/>
    <n v="565"/>
    <n v="1168"/>
    <n v="0.48399999999999999"/>
    <n v="124"/>
    <n v="340"/>
    <n v="0.36499999999999999"/>
    <n v="441"/>
    <n v="828"/>
    <n v="0.53300000000000003"/>
    <n v="0.53700000000000003"/>
    <n v="236"/>
    <n v="299"/>
    <n v="0.78900000000000003"/>
    <n v="59"/>
    <n v="310"/>
    <n v="369"/>
    <n v="354"/>
    <n v="111"/>
    <n v="46"/>
    <n v="150"/>
    <n v="158"/>
    <n v="1490"/>
    <n v="0"/>
    <s v="ASNBA3DEF2"/>
    <s v="willija06"/>
    <n v="0.66607063030844882"/>
  </r>
  <r>
    <n v="25"/>
    <x v="24"/>
    <n v="26"/>
    <s v="LAL"/>
    <s v="SG"/>
    <n v="73"/>
    <n v="73"/>
    <n v="2550"/>
    <n v="477"/>
    <n v="1037"/>
    <n v="0.46"/>
    <n v="200"/>
    <n v="531"/>
    <n v="0.377"/>
    <n v="277"/>
    <n v="506"/>
    <n v="0.54700000000000004"/>
    <n v="0.55600000000000005"/>
    <n v="321"/>
    <n v="366"/>
    <n v="0.877"/>
    <n v="61"/>
    <n v="268"/>
    <n v="329"/>
    <n v="421"/>
    <n v="81"/>
    <n v="22"/>
    <n v="177"/>
    <n v="151"/>
    <n v="1475"/>
    <n v="1"/>
    <m/>
    <s v="reaveau01"/>
    <n v="0.57843137254901966"/>
  </r>
  <r>
    <n v="26"/>
    <x v="25"/>
    <n v="27"/>
    <s v="2TM"/>
    <s v="PG"/>
    <n v="62"/>
    <n v="62"/>
    <n v="2241"/>
    <n v="539"/>
    <n v="1163"/>
    <n v="0.46300000000000002"/>
    <n v="118"/>
    <n v="381"/>
    <n v="0.31"/>
    <n v="421"/>
    <n v="782"/>
    <n v="0.53800000000000003"/>
    <n v="0.51400000000000001"/>
    <n v="263"/>
    <n v="318"/>
    <n v="0.82699999999999996"/>
    <n v="54"/>
    <n v="244"/>
    <n v="298"/>
    <n v="392"/>
    <n v="91"/>
    <n v="25"/>
    <n v="174"/>
    <n v="164"/>
    <n v="1459"/>
    <n v="0"/>
    <m/>
    <s v="foxde01"/>
    <n v="0.65104863900044618"/>
  </r>
  <r>
    <n v="26"/>
    <x v="25"/>
    <n v="27"/>
    <s v="SAC"/>
    <s v="PG"/>
    <n v="45"/>
    <n v="45"/>
    <n v="1663"/>
    <n v="414"/>
    <n v="883"/>
    <n v="0.46899999999999997"/>
    <n v="92"/>
    <n v="286"/>
    <n v="0.32200000000000001"/>
    <n v="322"/>
    <n v="597"/>
    <n v="0.53900000000000003"/>
    <n v="0.52100000000000002"/>
    <n v="204"/>
    <n v="246"/>
    <n v="0.82899999999999996"/>
    <n v="45"/>
    <n v="180"/>
    <n v="225"/>
    <n v="276"/>
    <n v="66"/>
    <n v="20"/>
    <n v="133"/>
    <n v="118"/>
    <n v="1124"/>
    <n v="0"/>
    <m/>
    <s v="foxde01"/>
    <n v="0.67588695129284426"/>
  </r>
  <r>
    <n v="26"/>
    <x v="25"/>
    <n v="27"/>
    <s v="SAS"/>
    <s v="PG"/>
    <n v="17"/>
    <n v="17"/>
    <n v="578"/>
    <n v="125"/>
    <n v="280"/>
    <n v="0.44600000000000001"/>
    <n v="26"/>
    <n v="95"/>
    <n v="0.27400000000000002"/>
    <n v="99"/>
    <n v="185"/>
    <n v="0.53500000000000003"/>
    <n v="0.49299999999999999"/>
    <n v="59"/>
    <n v="72"/>
    <n v="0.81899999999999995"/>
    <n v="9"/>
    <n v="64"/>
    <n v="73"/>
    <n v="116"/>
    <n v="25"/>
    <n v="5"/>
    <n v="41"/>
    <n v="46"/>
    <n v="335"/>
    <n v="0"/>
    <m/>
    <s v="foxde01"/>
    <n v="0.57958477508650519"/>
  </r>
  <r>
    <n v="27"/>
    <x v="26"/>
    <n v="22"/>
    <s v="HOU"/>
    <s v="C"/>
    <n v="76"/>
    <n v="76"/>
    <n v="2395"/>
    <n v="567"/>
    <n v="1143"/>
    <n v="0.496"/>
    <n v="21"/>
    <n v="90"/>
    <n v="0.23300000000000001"/>
    <n v="546"/>
    <n v="1053"/>
    <n v="0.51900000000000002"/>
    <n v="0.505"/>
    <n v="296"/>
    <n v="428"/>
    <n v="0.69199999999999995"/>
    <n v="262"/>
    <n v="524"/>
    <n v="786"/>
    <n v="372"/>
    <n v="84"/>
    <n v="61"/>
    <n v="194"/>
    <n v="209"/>
    <n v="1451"/>
    <n v="4"/>
    <s v="AS"/>
    <s v="sengual01"/>
    <n v="0.60584551148225474"/>
  </r>
  <r>
    <n v="28"/>
    <x v="27"/>
    <n v="23"/>
    <s v="ORL"/>
    <s v="SF"/>
    <n v="60"/>
    <n v="60"/>
    <n v="2023"/>
    <n v="537"/>
    <n v="1161"/>
    <n v="0.46300000000000002"/>
    <n v="104"/>
    <n v="352"/>
    <n v="0.29499999999999998"/>
    <n v="433"/>
    <n v="809"/>
    <n v="0.53500000000000003"/>
    <n v="0.50700000000000001"/>
    <n v="271"/>
    <n v="311"/>
    <n v="0.871"/>
    <n v="56"/>
    <n v="286"/>
    <n v="342"/>
    <n v="284"/>
    <n v="75"/>
    <n v="21"/>
    <n v="138"/>
    <n v="147"/>
    <n v="1449"/>
    <n v="0"/>
    <m/>
    <s v="wagnefr01"/>
    <n v="0.7162629757785467"/>
  </r>
  <r>
    <n v="29"/>
    <x v="28"/>
    <n v="34"/>
    <s v="MIL"/>
    <s v="PG"/>
    <n v="58"/>
    <n v="58"/>
    <n v="2093"/>
    <n v="444"/>
    <n v="992"/>
    <n v="0.44800000000000001"/>
    <n v="197"/>
    <n v="524"/>
    <n v="0.376"/>
    <n v="247"/>
    <n v="468"/>
    <n v="0.52800000000000002"/>
    <n v="0.54700000000000004"/>
    <n v="362"/>
    <n v="393"/>
    <n v="0.92100000000000004"/>
    <n v="29"/>
    <n v="243"/>
    <n v="272"/>
    <n v="410"/>
    <n v="70"/>
    <n v="10"/>
    <n v="162"/>
    <n v="97"/>
    <n v="1447"/>
    <n v="2"/>
    <s v="AS"/>
    <s v="lillada01"/>
    <n v="0.69135212613473485"/>
  </r>
  <r>
    <n v="30"/>
    <x v="29"/>
    <n v="28"/>
    <s v="NYK"/>
    <s v="SF"/>
    <n v="82"/>
    <n v="82"/>
    <n v="3036"/>
    <n v="592"/>
    <n v="1183"/>
    <n v="0.5"/>
    <n v="164"/>
    <n v="463"/>
    <n v="0.35399999999999998"/>
    <n v="428"/>
    <n v="720"/>
    <n v="0.59399999999999997"/>
    <n v="0.56999999999999995"/>
    <n v="96"/>
    <n v="118"/>
    <n v="0.81399999999999995"/>
    <n v="71"/>
    <n v="188"/>
    <n v="259"/>
    <n v="306"/>
    <n v="75"/>
    <n v="43"/>
    <n v="132"/>
    <n v="127"/>
    <n v="1444"/>
    <n v="0"/>
    <m/>
    <s v="bridgmi01"/>
    <n v="0.4756258234519104"/>
  </r>
  <r>
    <n v="31"/>
    <x v="30"/>
    <n v="27"/>
    <s v="DEN"/>
    <s v="PG"/>
    <n v="67"/>
    <n v="67"/>
    <n v="2418"/>
    <n v="531"/>
    <n v="1121"/>
    <n v="0.47399999999999998"/>
    <n v="156"/>
    <n v="397"/>
    <n v="0.39300000000000002"/>
    <n v="375"/>
    <n v="724"/>
    <n v="0.51800000000000002"/>
    <n v="0.54300000000000004"/>
    <n v="218"/>
    <n v="246"/>
    <n v="0.88600000000000001"/>
    <n v="45"/>
    <n v="216"/>
    <n v="261"/>
    <n v="403"/>
    <n v="91"/>
    <n v="33"/>
    <n v="138"/>
    <n v="128"/>
    <n v="1436"/>
    <n v="0"/>
    <m/>
    <s v="murraja01"/>
    <n v="0.59387923904052942"/>
  </r>
  <r>
    <n v="32"/>
    <x v="31"/>
    <n v="27"/>
    <s v="MIA"/>
    <s v="C"/>
    <n v="78"/>
    <n v="78"/>
    <n v="2674"/>
    <n v="540"/>
    <n v="1113"/>
    <n v="0.48499999999999999"/>
    <n v="79"/>
    <n v="221"/>
    <n v="0.35699999999999998"/>
    <n v="461"/>
    <n v="892"/>
    <n v="0.51700000000000002"/>
    <n v="0.52100000000000002"/>
    <n v="251"/>
    <n v="328"/>
    <n v="0.76500000000000001"/>
    <n v="185"/>
    <n v="564"/>
    <n v="749"/>
    <n v="337"/>
    <n v="98"/>
    <n v="53"/>
    <n v="161"/>
    <n v="162"/>
    <n v="1410"/>
    <n v="1"/>
    <s v="DPOY-10"/>
    <s v="adebaba01"/>
    <n v="0.52729992520568436"/>
  </r>
  <r>
    <n v="33"/>
    <x v="32"/>
    <n v="25"/>
    <s v="2TM"/>
    <s v="PG"/>
    <n v="50"/>
    <n v="50"/>
    <n v="1769"/>
    <n v="461"/>
    <n v="1025"/>
    <n v="0.45"/>
    <n v="177"/>
    <n v="481"/>
    <n v="0.36799999999999999"/>
    <n v="284"/>
    <n v="544"/>
    <n v="0.52200000000000002"/>
    <n v="0.53600000000000003"/>
    <n v="309"/>
    <n v="395"/>
    <n v="0.78200000000000003"/>
    <n v="40"/>
    <n v="369"/>
    <n v="409"/>
    <n v="383"/>
    <n v="89"/>
    <n v="21"/>
    <n v="179"/>
    <n v="126"/>
    <n v="1408"/>
    <n v="5"/>
    <m/>
    <s v="doncilu01"/>
    <n v="0.79592990390050877"/>
  </r>
  <r>
    <n v="33"/>
    <x v="32"/>
    <n v="25"/>
    <s v="DAL"/>
    <s v="PG"/>
    <n v="22"/>
    <n v="22"/>
    <n v="785"/>
    <n v="216"/>
    <n v="466"/>
    <n v="0.46400000000000002"/>
    <n v="75"/>
    <n v="212"/>
    <n v="0.35399999999999998"/>
    <n v="141"/>
    <n v="254"/>
    <n v="0.55500000000000005"/>
    <n v="0.54400000000000004"/>
    <n v="112"/>
    <n v="146"/>
    <n v="0.76700000000000002"/>
    <n v="16"/>
    <n v="167"/>
    <n v="183"/>
    <n v="172"/>
    <n v="44"/>
    <n v="9"/>
    <n v="75"/>
    <n v="58"/>
    <n v="619"/>
    <n v="3"/>
    <m/>
    <s v="doncilu01"/>
    <n v="0.7885350318471338"/>
  </r>
  <r>
    <n v="33"/>
    <x v="32"/>
    <n v="25"/>
    <s v="LAL"/>
    <s v="PG"/>
    <n v="28"/>
    <n v="28"/>
    <n v="984"/>
    <n v="245"/>
    <n v="559"/>
    <n v="0.438"/>
    <n v="102"/>
    <n v="269"/>
    <n v="0.379"/>
    <n v="143"/>
    <n v="290"/>
    <n v="0.49299999999999999"/>
    <n v="0.53"/>
    <n v="197"/>
    <n v="249"/>
    <n v="0.79100000000000004"/>
    <n v="24"/>
    <n v="202"/>
    <n v="226"/>
    <n v="211"/>
    <n v="45"/>
    <n v="12"/>
    <n v="104"/>
    <n v="68"/>
    <n v="789"/>
    <n v="2"/>
    <m/>
    <s v="doncilu01"/>
    <n v="0.80182926829268297"/>
  </r>
  <r>
    <n v="34"/>
    <x v="33"/>
    <n v="28"/>
    <s v="BOS"/>
    <s v="SF"/>
    <n v="63"/>
    <n v="63"/>
    <n v="2158"/>
    <n v="518"/>
    <n v="1118"/>
    <n v="0.46300000000000002"/>
    <n v="116"/>
    <n v="358"/>
    <n v="0.32400000000000001"/>
    <n v="402"/>
    <n v="760"/>
    <n v="0.52900000000000003"/>
    <n v="0.51500000000000001"/>
    <n v="246"/>
    <n v="322"/>
    <n v="0.76400000000000001"/>
    <n v="82"/>
    <n v="286"/>
    <n v="368"/>
    <n v="286"/>
    <n v="73"/>
    <n v="19"/>
    <n v="162"/>
    <n v="154"/>
    <n v="1398"/>
    <n v="0"/>
    <s v="AS"/>
    <s v="brownja02"/>
    <n v="0.64782205746061172"/>
  </r>
  <r>
    <n v="35"/>
    <x v="34"/>
    <n v="26"/>
    <s v="DEN"/>
    <s v="SF"/>
    <n v="77"/>
    <n v="77"/>
    <n v="2593"/>
    <n v="528"/>
    <n v="1048"/>
    <n v="0.504"/>
    <n v="193"/>
    <n v="489"/>
    <n v="0.39500000000000002"/>
    <n v="335"/>
    <n v="559"/>
    <n v="0.59899999999999998"/>
    <n v="0.59599999999999997"/>
    <n v="149"/>
    <n v="194"/>
    <n v="0.76800000000000002"/>
    <n v="138"/>
    <n v="402"/>
    <n v="540"/>
    <n v="165"/>
    <n v="50"/>
    <n v="38"/>
    <n v="104"/>
    <n v="157"/>
    <n v="1398"/>
    <n v="0"/>
    <m/>
    <s v="portemi01"/>
    <n v="0.53914384882375632"/>
  </r>
  <r>
    <n v="36"/>
    <x v="35"/>
    <n v="25"/>
    <s v="WAS"/>
    <s v="SG"/>
    <n v="68"/>
    <n v="68"/>
    <n v="2001"/>
    <n v="457"/>
    <n v="1057"/>
    <n v="0.432"/>
    <n v="235"/>
    <n v="622"/>
    <n v="0.378"/>
    <n v="222"/>
    <n v="435"/>
    <n v="0.51"/>
    <n v="0.54400000000000004"/>
    <n v="242"/>
    <n v="274"/>
    <n v="0.88300000000000001"/>
    <n v="31"/>
    <n v="172"/>
    <n v="203"/>
    <n v="303"/>
    <n v="86"/>
    <n v="27"/>
    <n v="204"/>
    <n v="201"/>
    <n v="1391"/>
    <n v="0"/>
    <m/>
    <s v="poolejo01"/>
    <n v="0.69515242378810593"/>
  </r>
  <r>
    <n v="37"/>
    <x v="36"/>
    <n v="24"/>
    <s v="PHI"/>
    <s v="PG"/>
    <n v="52"/>
    <n v="52"/>
    <n v="1960"/>
    <n v="477"/>
    <n v="1091"/>
    <n v="0.437"/>
    <n v="161"/>
    <n v="478"/>
    <n v="0.33700000000000002"/>
    <n v="316"/>
    <n v="613"/>
    <n v="0.51500000000000001"/>
    <n v="0.51100000000000001"/>
    <n v="254"/>
    <n v="289"/>
    <n v="0.879"/>
    <n v="15"/>
    <n v="159"/>
    <n v="174"/>
    <n v="317"/>
    <n v="91"/>
    <n v="21"/>
    <n v="124"/>
    <n v="116"/>
    <n v="1369"/>
    <n v="1"/>
    <s v="CPOY-10"/>
    <s v="maxeyty01"/>
    <n v="0.69846938775510203"/>
  </r>
  <r>
    <n v="38"/>
    <x v="37"/>
    <n v="24"/>
    <s v="IND"/>
    <s v="PG"/>
    <n v="73"/>
    <n v="73"/>
    <n v="2451"/>
    <n v="476"/>
    <n v="1006"/>
    <n v="0.47299999999999998"/>
    <n v="218"/>
    <n v="562"/>
    <n v="0.38800000000000001"/>
    <n v="258"/>
    <n v="444"/>
    <n v="0.58099999999999996"/>
    <n v="0.58199999999999996"/>
    <n v="189"/>
    <n v="222"/>
    <n v="0.85099999999999998"/>
    <n v="42"/>
    <n v="216"/>
    <n v="258"/>
    <n v="673"/>
    <n v="105"/>
    <n v="49"/>
    <n v="120"/>
    <n v="92"/>
    <n v="1359"/>
    <n v="0"/>
    <s v="NBA3"/>
    <s v="halibty01"/>
    <n v="0.55446756425948596"/>
  </r>
  <r>
    <n v="39"/>
    <x v="38"/>
    <n v="34"/>
    <s v="CHI"/>
    <s v="C"/>
    <n v="73"/>
    <n v="72"/>
    <n v="2278"/>
    <n v="550"/>
    <n v="1038"/>
    <n v="0.53"/>
    <n v="129"/>
    <n v="321"/>
    <n v="0.40200000000000002"/>
    <n v="421"/>
    <n v="717"/>
    <n v="0.58699999999999997"/>
    <n v="0.59199999999999997"/>
    <n v="120"/>
    <n v="149"/>
    <n v="0.80500000000000005"/>
    <n v="178"/>
    <n v="557"/>
    <n v="735"/>
    <n v="256"/>
    <n v="61"/>
    <n v="52"/>
    <n v="119"/>
    <n v="163"/>
    <n v="1349"/>
    <n v="1"/>
    <m/>
    <s v="vucevni01"/>
    <n v="0.59218612818261629"/>
  </r>
  <r>
    <n v="40"/>
    <x v="39"/>
    <n v="25"/>
    <s v="POR"/>
    <s v="SG"/>
    <n v="70"/>
    <n v="70"/>
    <n v="2292"/>
    <n v="479"/>
    <n v="1125"/>
    <n v="0.42599999999999999"/>
    <n v="215"/>
    <n v="593"/>
    <n v="0.36299999999999999"/>
    <n v="264"/>
    <n v="532"/>
    <n v="0.496"/>
    <n v="0.52100000000000002"/>
    <n v="175"/>
    <n v="194"/>
    <n v="0.90200000000000002"/>
    <n v="25"/>
    <n v="164"/>
    <n v="189"/>
    <n v="337"/>
    <n v="60"/>
    <n v="5"/>
    <n v="143"/>
    <n v="117"/>
    <n v="1348"/>
    <n v="0"/>
    <m/>
    <s v="simonan01"/>
    <n v="0.58813263525305415"/>
  </r>
  <r>
    <n v="41"/>
    <x v="40"/>
    <n v="27"/>
    <s v="LAC"/>
    <s v="C"/>
    <n v="80"/>
    <n v="80"/>
    <n v="2624"/>
    <n v="592"/>
    <n v="942"/>
    <n v="0.628"/>
    <n v="0"/>
    <n v="0"/>
    <n v="0"/>
    <n v="592"/>
    <n v="942"/>
    <n v="0.628"/>
    <n v="0.628"/>
    <n v="156"/>
    <n v="236"/>
    <n v="0.66100000000000003"/>
    <n v="300"/>
    <n v="710"/>
    <n v="1010"/>
    <n v="214"/>
    <n v="55"/>
    <n v="90"/>
    <n v="127"/>
    <n v="168"/>
    <n v="1340"/>
    <n v="1"/>
    <s v="DPOY-6DEF2"/>
    <s v="zubaciv01"/>
    <n v="0.51067073170731703"/>
  </r>
  <r>
    <n v="42"/>
    <x v="41"/>
    <n v="28"/>
    <s v="SAC"/>
    <s v="C"/>
    <n v="70"/>
    <n v="70"/>
    <n v="2429"/>
    <n v="527"/>
    <n v="893"/>
    <n v="0.59"/>
    <n v="65"/>
    <n v="156"/>
    <n v="0.41699999999999998"/>
    <n v="462"/>
    <n v="737"/>
    <n v="0.627"/>
    <n v="0.627"/>
    <n v="218"/>
    <n v="289"/>
    <n v="0.754"/>
    <n v="267"/>
    <n v="705"/>
    <n v="972"/>
    <n v="423"/>
    <n v="48"/>
    <n v="26"/>
    <n v="202"/>
    <n v="229"/>
    <n v="1337"/>
    <n v="10"/>
    <m/>
    <s v="sabondo01"/>
    <n v="0.55043227665706052"/>
  </r>
  <r>
    <n v="43"/>
    <x v="42"/>
    <n v="28"/>
    <s v="DET"/>
    <s v="SG"/>
    <n v="82"/>
    <n v="18"/>
    <n v="2283"/>
    <n v="461"/>
    <n v="1071"/>
    <n v="0.43"/>
    <n v="319"/>
    <n v="766"/>
    <n v="0.41599999999999998"/>
    <n v="142"/>
    <n v="305"/>
    <n v="0.46600000000000003"/>
    <n v="0.57899999999999996"/>
    <n v="95"/>
    <n v="140"/>
    <n v="0.67900000000000005"/>
    <n v="47"/>
    <n v="167"/>
    <n v="214"/>
    <n v="139"/>
    <n v="73"/>
    <n v="5"/>
    <n v="83"/>
    <n v="125"/>
    <n v="1336"/>
    <n v="0"/>
    <s v="6MOY-2"/>
    <s v="beaslma01"/>
    <n v="0.5851949189662724"/>
  </r>
  <r>
    <n v="44"/>
    <x v="43"/>
    <n v="21"/>
    <s v="POR"/>
    <s v="SG"/>
    <n v="72"/>
    <n v="52"/>
    <n v="2252"/>
    <n v="499"/>
    <n v="1104"/>
    <n v="0.45200000000000001"/>
    <n v="147"/>
    <n v="472"/>
    <n v="0.311"/>
    <n v="352"/>
    <n v="632"/>
    <n v="0.55700000000000005"/>
    <n v="0.51900000000000002"/>
    <n v="190"/>
    <n v="242"/>
    <n v="0.78500000000000003"/>
    <n v="68"/>
    <n v="256"/>
    <n v="324"/>
    <n v="198"/>
    <n v="62"/>
    <n v="16"/>
    <n v="150"/>
    <n v="120"/>
    <n v="1335"/>
    <n v="0"/>
    <m/>
    <s v="sharpsh01"/>
    <n v="0.59280639431616344"/>
  </r>
  <r>
    <n v="45"/>
    <x v="44"/>
    <n v="27"/>
    <s v="NYK"/>
    <s v="PF"/>
    <n v="74"/>
    <n v="74"/>
    <n v="2706"/>
    <n v="489"/>
    <n v="1027"/>
    <n v="0.47599999999999998"/>
    <n v="171"/>
    <n v="460"/>
    <n v="0.372"/>
    <n v="318"/>
    <n v="567"/>
    <n v="0.56100000000000005"/>
    <n v="0.55900000000000005"/>
    <n v="183"/>
    <n v="226"/>
    <n v="0.81"/>
    <n v="97"/>
    <n v="261"/>
    <n v="358"/>
    <n v="164"/>
    <n v="110"/>
    <n v="65"/>
    <n v="102"/>
    <n v="172"/>
    <n v="1332"/>
    <n v="0"/>
    <m/>
    <s v="anunoog01"/>
    <n v="0.49223946784922396"/>
  </r>
  <r>
    <n v="46"/>
    <x v="45"/>
    <n v="26"/>
    <s v="MEM"/>
    <s v="SG"/>
    <n v="69"/>
    <n v="68"/>
    <n v="2205"/>
    <n v="493"/>
    <n v="1018"/>
    <n v="0.48399999999999999"/>
    <n v="164"/>
    <n v="418"/>
    <n v="0.39200000000000002"/>
    <n v="329"/>
    <n v="600"/>
    <n v="0.54800000000000004"/>
    <n v="0.56499999999999995"/>
    <n v="177"/>
    <n v="198"/>
    <n v="0.89400000000000002"/>
    <n v="62"/>
    <n v="356"/>
    <n v="418"/>
    <n v="369"/>
    <n v="80"/>
    <n v="28"/>
    <n v="169"/>
    <n v="164"/>
    <n v="1327"/>
    <n v="1"/>
    <m/>
    <s v="banede01"/>
    <n v="0.60181405895691609"/>
  </r>
  <r>
    <n v="47"/>
    <x v="46"/>
    <n v="23"/>
    <s v="CLE"/>
    <s v="PF"/>
    <n v="71"/>
    <n v="71"/>
    <n v="2167"/>
    <n v="505"/>
    <n v="906"/>
    <n v="0.55700000000000005"/>
    <n v="85"/>
    <n v="230"/>
    <n v="0.37"/>
    <n v="420"/>
    <n v="676"/>
    <n v="0.621"/>
    <n v="0.60399999999999998"/>
    <n v="221"/>
    <n v="305"/>
    <n v="0.72499999999999998"/>
    <n v="164"/>
    <n v="495"/>
    <n v="659"/>
    <n v="226"/>
    <n v="61"/>
    <n v="113"/>
    <n v="145"/>
    <n v="141"/>
    <n v="1316"/>
    <n v="0"/>
    <s v="MVP-10DPOY-1ASNBA2DEF1"/>
    <s v="mobleev01"/>
    <n v="0.60729118597138898"/>
  </r>
  <r>
    <n v="48"/>
    <x v="47"/>
    <n v="31"/>
    <s v="LAC"/>
    <s v="SG"/>
    <n v="60"/>
    <n v="60"/>
    <n v="1958"/>
    <n v="457"/>
    <n v="945"/>
    <n v="0.48399999999999999"/>
    <n v="179"/>
    <n v="428"/>
    <n v="0.41799999999999998"/>
    <n v="278"/>
    <n v="517"/>
    <n v="0.53800000000000003"/>
    <n v="0.57799999999999996"/>
    <n v="213"/>
    <n v="265"/>
    <n v="0.80400000000000005"/>
    <n v="21"/>
    <n v="169"/>
    <n v="190"/>
    <n v="125"/>
    <n v="73"/>
    <n v="9"/>
    <n v="108"/>
    <n v="114"/>
    <n v="1306"/>
    <n v="0"/>
    <m/>
    <s v="powelno01"/>
    <n v="0.66700715015321754"/>
  </r>
  <r>
    <n v="49"/>
    <x v="48"/>
    <n v="26"/>
    <s v="CHO"/>
    <s v="PF"/>
    <n v="64"/>
    <n v="64"/>
    <n v="2029"/>
    <n v="469"/>
    <n v="1089"/>
    <n v="0.43099999999999999"/>
    <n v="141"/>
    <n v="450"/>
    <n v="0.313"/>
    <n v="328"/>
    <n v="639"/>
    <n v="0.51300000000000001"/>
    <n v="0.495"/>
    <n v="221"/>
    <n v="254"/>
    <n v="0.87"/>
    <n v="72"/>
    <n v="409"/>
    <n v="481"/>
    <n v="248"/>
    <n v="44"/>
    <n v="45"/>
    <n v="136"/>
    <n v="93"/>
    <n v="1300"/>
    <n v="1"/>
    <m/>
    <s v="bridgmi02"/>
    <n v="0.64070970921636272"/>
  </r>
  <r>
    <n v="50"/>
    <x v="49"/>
    <n v="30"/>
    <s v="MIN"/>
    <s v="PF"/>
    <n v="69"/>
    <n v="69"/>
    <n v="2226"/>
    <n v="455"/>
    <n v="939"/>
    <n v="0.48499999999999999"/>
    <n v="108"/>
    <n v="314"/>
    <n v="0.34399999999999997"/>
    <n v="347"/>
    <n v="625"/>
    <n v="0.55500000000000005"/>
    <n v="0.54200000000000004"/>
    <n v="270"/>
    <n v="335"/>
    <n v="0.80600000000000005"/>
    <n v="144"/>
    <n v="343"/>
    <n v="487"/>
    <n v="323"/>
    <n v="47"/>
    <n v="16"/>
    <n v="196"/>
    <n v="175"/>
    <n v="1288"/>
    <n v="0"/>
    <m/>
    <s v="randlju01"/>
    <n v="0.57861635220125784"/>
  </r>
  <r>
    <n v="51"/>
    <x v="50"/>
    <n v="31"/>
    <s v="2TM"/>
    <s v="C"/>
    <n v="51"/>
    <n v="51"/>
    <n v="1706"/>
    <n v="470"/>
    <n v="910"/>
    <n v="0.51600000000000001"/>
    <n v="35"/>
    <n v="124"/>
    <n v="0.28199999999999997"/>
    <n v="435"/>
    <n v="786"/>
    <n v="0.55300000000000005"/>
    <n v="0.53600000000000003"/>
    <n v="286"/>
    <n v="369"/>
    <n v="0.77500000000000002"/>
    <n v="134"/>
    <n v="456"/>
    <n v="590"/>
    <n v="181"/>
    <n v="59"/>
    <n v="110"/>
    <n v="113"/>
    <n v="98"/>
    <n v="1261"/>
    <n v="1"/>
    <s v="AS"/>
    <s v="davisan02"/>
    <n v="0.7391559202813599"/>
  </r>
  <r>
    <n v="51"/>
    <x v="50"/>
    <n v="31"/>
    <s v="LAL"/>
    <s v="C"/>
    <n v="42"/>
    <n v="42"/>
    <n v="1440"/>
    <n v="400"/>
    <n v="758"/>
    <n v="0.52800000000000002"/>
    <n v="28"/>
    <n v="94"/>
    <n v="0.29799999999999999"/>
    <n v="372"/>
    <n v="664"/>
    <n v="0.56000000000000005"/>
    <n v="0.54600000000000004"/>
    <n v="253"/>
    <n v="321"/>
    <n v="0.78800000000000003"/>
    <n v="119"/>
    <n v="380"/>
    <n v="499"/>
    <n v="141"/>
    <n v="54"/>
    <n v="90"/>
    <n v="93"/>
    <n v="82"/>
    <n v="1081"/>
    <n v="0"/>
    <m/>
    <s v="davisan02"/>
    <n v="0.75069444444444444"/>
  </r>
  <r>
    <n v="51"/>
    <x v="50"/>
    <n v="31"/>
    <s v="DAL"/>
    <s v="PF"/>
    <n v="9"/>
    <n v="9"/>
    <n v="266"/>
    <n v="70"/>
    <n v="152"/>
    <n v="0.46100000000000002"/>
    <n v="7"/>
    <n v="30"/>
    <n v="0.23300000000000001"/>
    <n v="63"/>
    <n v="122"/>
    <n v="0.51600000000000001"/>
    <n v="0.48399999999999999"/>
    <n v="33"/>
    <n v="48"/>
    <n v="0.68799999999999994"/>
    <n v="15"/>
    <n v="76"/>
    <n v="91"/>
    <n v="40"/>
    <n v="5"/>
    <n v="20"/>
    <n v="20"/>
    <n v="16"/>
    <n v="180"/>
    <n v="1"/>
    <m/>
    <s v="davisan02"/>
    <n v="0.67669172932330823"/>
  </r>
  <r>
    <n v="52"/>
    <x v="51"/>
    <n v="23"/>
    <s v="TOR"/>
    <s v="PF"/>
    <n v="65"/>
    <n v="65"/>
    <n v="2134"/>
    <n v="474"/>
    <n v="1063"/>
    <n v="0.44600000000000001"/>
    <n v="76"/>
    <n v="280"/>
    <n v="0.27100000000000002"/>
    <n v="398"/>
    <n v="783"/>
    <n v="0.50800000000000001"/>
    <n v="0.48199999999999998"/>
    <n v="228"/>
    <n v="302"/>
    <n v="0.755"/>
    <n v="109"/>
    <n v="393"/>
    <n v="502"/>
    <n v="378"/>
    <n v="93"/>
    <n v="63"/>
    <n v="185"/>
    <n v="113"/>
    <n v="1252"/>
    <n v="1"/>
    <m/>
    <s v="barnesc01"/>
    <n v="0.58669165885660735"/>
  </r>
  <r>
    <n v="53"/>
    <x v="52"/>
    <n v="30"/>
    <s v="BOS"/>
    <s v="SG"/>
    <n v="76"/>
    <n v="76"/>
    <n v="2574"/>
    <n v="424"/>
    <n v="959"/>
    <n v="0.442"/>
    <n v="265"/>
    <n v="691"/>
    <n v="0.38400000000000001"/>
    <n v="159"/>
    <n v="268"/>
    <n v="0.59299999999999997"/>
    <n v="0.57999999999999996"/>
    <n v="135"/>
    <n v="161"/>
    <n v="0.83899999999999997"/>
    <n v="67"/>
    <n v="274"/>
    <n v="341"/>
    <n v="361"/>
    <n v="72"/>
    <n v="80"/>
    <n v="131"/>
    <n v="138"/>
    <n v="1248"/>
    <n v="0"/>
    <s v="DPOY-10"/>
    <s v="whitede01"/>
    <n v="0.48484848484848486"/>
  </r>
  <r>
    <n v="54"/>
    <x v="53"/>
    <n v="32"/>
    <s v="DAL"/>
    <s v="SG"/>
    <n v="50"/>
    <n v="50"/>
    <n v="1804"/>
    <n v="447"/>
    <n v="945"/>
    <n v="0.47299999999999998"/>
    <n v="144"/>
    <n v="359"/>
    <n v="0.40100000000000002"/>
    <n v="303"/>
    <n v="586"/>
    <n v="0.51700000000000002"/>
    <n v="0.54900000000000004"/>
    <n v="196"/>
    <n v="214"/>
    <n v="0.91600000000000004"/>
    <n v="60"/>
    <n v="180"/>
    <n v="240"/>
    <n v="231"/>
    <n v="66"/>
    <n v="23"/>
    <n v="111"/>
    <n v="101"/>
    <n v="1234"/>
    <n v="0"/>
    <s v="CPOY-10AS"/>
    <s v="irvinky01"/>
    <n v="0.68403547671840359"/>
  </r>
  <r>
    <n v="55"/>
    <x v="54"/>
    <n v="24"/>
    <s v="TOR"/>
    <s v="SF"/>
    <n v="58"/>
    <n v="58"/>
    <n v="1869"/>
    <n v="460"/>
    <n v="982"/>
    <n v="0.46800000000000003"/>
    <n v="107"/>
    <n v="306"/>
    <n v="0.35"/>
    <n v="353"/>
    <n v="676"/>
    <n v="0.52200000000000002"/>
    <n v="0.52300000000000002"/>
    <n v="196"/>
    <n v="311"/>
    <n v="0.63"/>
    <n v="61"/>
    <n v="305"/>
    <n v="366"/>
    <n v="314"/>
    <n v="46"/>
    <n v="17"/>
    <n v="165"/>
    <n v="137"/>
    <n v="1223"/>
    <n v="2"/>
    <m/>
    <s v="barrerj01"/>
    <n v="0.65436062065275546"/>
  </r>
  <r>
    <n v="56"/>
    <x v="55"/>
    <n v="24"/>
    <s v="POR"/>
    <s v="SF"/>
    <n v="72"/>
    <n v="54"/>
    <n v="2161"/>
    <n v="402"/>
    <n v="844"/>
    <n v="0.47599999999999998"/>
    <n v="125"/>
    <n v="342"/>
    <n v="0.36499999999999999"/>
    <n v="277"/>
    <n v="502"/>
    <n v="0.55200000000000005"/>
    <n v="0.55000000000000004"/>
    <n v="290"/>
    <n v="372"/>
    <n v="0.78"/>
    <n v="110"/>
    <n v="412"/>
    <n v="522"/>
    <n v="281"/>
    <n v="71"/>
    <n v="35"/>
    <n v="196"/>
    <n v="171"/>
    <n v="1219"/>
    <n v="2"/>
    <m/>
    <s v="avdijde01"/>
    <n v="0.56409069875057849"/>
  </r>
  <r>
    <n v="57"/>
    <x v="56"/>
    <n v="23"/>
    <s v="DEN"/>
    <s v="SG"/>
    <n v="79"/>
    <n v="77"/>
    <n v="2675"/>
    <n v="476"/>
    <n v="821"/>
    <n v="0.57999999999999996"/>
    <n v="89"/>
    <n v="224"/>
    <n v="0.39700000000000002"/>
    <n v="387"/>
    <n v="597"/>
    <n v="0.64800000000000002"/>
    <n v="0.63400000000000001"/>
    <n v="177"/>
    <n v="214"/>
    <n v="0.82699999999999996"/>
    <n v="98"/>
    <n v="312"/>
    <n v="410"/>
    <n v="205"/>
    <n v="85"/>
    <n v="37"/>
    <n v="81"/>
    <n v="170"/>
    <n v="1218"/>
    <n v="0"/>
    <m/>
    <s v="braunch01"/>
    <n v="0.45532710280373834"/>
  </r>
  <r>
    <n v="58"/>
    <x v="57"/>
    <n v="22"/>
    <s v="ORL"/>
    <s v="PF"/>
    <n v="46"/>
    <n v="46"/>
    <n v="1582"/>
    <n v="412"/>
    <n v="911"/>
    <n v="0.45200000000000001"/>
    <n v="87"/>
    <n v="272"/>
    <n v="0.32"/>
    <n v="325"/>
    <n v="639"/>
    <n v="0.50900000000000001"/>
    <n v="0.5"/>
    <n v="280"/>
    <n v="385"/>
    <n v="0.72699999999999998"/>
    <n v="51"/>
    <n v="294"/>
    <n v="345"/>
    <n v="219"/>
    <n v="36"/>
    <n v="28"/>
    <n v="136"/>
    <n v="97"/>
    <n v="1191"/>
    <n v="0"/>
    <m/>
    <s v="banchpa01"/>
    <n v="0.75284450063211128"/>
  </r>
  <r>
    <n v="59"/>
    <x v="58"/>
    <n v="20"/>
    <s v="SAS"/>
    <s v="PG"/>
    <n v="81"/>
    <n v="47"/>
    <n v="2162"/>
    <n v="423"/>
    <n v="988"/>
    <n v="0.42799999999999999"/>
    <n v="95"/>
    <n v="333"/>
    <n v="0.28499999999999998"/>
    <n v="328"/>
    <n v="655"/>
    <n v="0.501"/>
    <n v="0.47599999999999998"/>
    <n v="249"/>
    <n v="344"/>
    <n v="0.72399999999999998"/>
    <n v="89"/>
    <n v="208"/>
    <n v="297"/>
    <n v="332"/>
    <n v="74"/>
    <n v="22"/>
    <n v="177"/>
    <n v="164"/>
    <n v="1190"/>
    <n v="0"/>
    <s v="ROY-1"/>
    <s v="castlst01"/>
    <n v="0.55041628122109154"/>
  </r>
  <r>
    <n v="60"/>
    <x v="59"/>
    <n v="23"/>
    <s v="CHO"/>
    <s v="PG"/>
    <n v="47"/>
    <n v="47"/>
    <n v="1505"/>
    <n v="406"/>
    <n v="1003"/>
    <n v="0.40500000000000003"/>
    <n v="179"/>
    <n v="528"/>
    <n v="0.33900000000000002"/>
    <n v="227"/>
    <n v="475"/>
    <n v="0.47799999999999998"/>
    <n v="0.49399999999999999"/>
    <n v="193"/>
    <n v="229"/>
    <n v="0.84299999999999997"/>
    <n v="47"/>
    <n v="185"/>
    <n v="232"/>
    <n v="346"/>
    <n v="54"/>
    <n v="13"/>
    <n v="167"/>
    <n v="157"/>
    <n v="1184"/>
    <n v="0"/>
    <m/>
    <s v="ballla01"/>
    <n v="0.78671096345514946"/>
  </r>
  <r>
    <n v="61"/>
    <x v="60"/>
    <n v="33"/>
    <s v="NOP"/>
    <s v="PG"/>
    <n v="56"/>
    <n v="56"/>
    <n v="1832"/>
    <n v="444"/>
    <n v="1000"/>
    <n v="0.44400000000000001"/>
    <n v="171"/>
    <n v="459"/>
    <n v="0.373"/>
    <n v="273"/>
    <n v="541"/>
    <n v="0.505"/>
    <n v="0.53"/>
    <n v="124"/>
    <n v="173"/>
    <n v="0.71699999999999997"/>
    <n v="42"/>
    <n v="170"/>
    <n v="212"/>
    <n v="227"/>
    <n v="46"/>
    <n v="24"/>
    <n v="106"/>
    <n v="124"/>
    <n v="1183"/>
    <n v="0"/>
    <m/>
    <s v="mccolcj01"/>
    <n v="0.64574235807860259"/>
  </r>
  <r>
    <n v="62"/>
    <x v="61"/>
    <n v="25"/>
    <s v="MEM"/>
    <s v="PG"/>
    <n v="50"/>
    <n v="50"/>
    <n v="1519"/>
    <n v="404"/>
    <n v="889"/>
    <n v="0.45400000000000001"/>
    <n v="88"/>
    <n v="285"/>
    <n v="0.309"/>
    <n v="316"/>
    <n v="604"/>
    <n v="0.52300000000000002"/>
    <n v="0.504"/>
    <n v="263"/>
    <n v="319"/>
    <n v="0.82399999999999995"/>
    <n v="34"/>
    <n v="171"/>
    <n v="205"/>
    <n v="364"/>
    <n v="61"/>
    <n v="12"/>
    <n v="185"/>
    <n v="113"/>
    <n v="1159"/>
    <n v="1"/>
    <m/>
    <s v="moranja01"/>
    <n v="0.76300197498354183"/>
  </r>
  <r>
    <n v="63"/>
    <x v="62"/>
    <n v="26"/>
    <s v="UTA"/>
    <s v="SG"/>
    <n v="63"/>
    <n v="61"/>
    <n v="1758"/>
    <n v="416"/>
    <n v="867"/>
    <n v="0.48"/>
    <n v="110"/>
    <n v="271"/>
    <n v="0.40600000000000003"/>
    <n v="306"/>
    <n v="596"/>
    <n v="0.51300000000000001"/>
    <n v="0.54300000000000004"/>
    <n v="217"/>
    <n v="251"/>
    <n v="0.86499999999999999"/>
    <n v="60"/>
    <n v="111"/>
    <n v="171"/>
    <n v="264"/>
    <n v="47"/>
    <n v="6"/>
    <n v="160"/>
    <n v="144"/>
    <n v="1159"/>
    <n v="0"/>
    <m/>
    <s v="sextoco01"/>
    <n v="0.65927189988623436"/>
  </r>
  <r>
    <n v="64"/>
    <x v="63"/>
    <n v="22"/>
    <s v="IND"/>
    <s v="SF"/>
    <n v="72"/>
    <n v="49"/>
    <n v="2149"/>
    <n v="391"/>
    <n v="853"/>
    <n v="0.45800000000000002"/>
    <n v="98"/>
    <n v="288"/>
    <n v="0.34"/>
    <n v="293"/>
    <n v="565"/>
    <n v="0.51900000000000002"/>
    <n v="0.51600000000000001"/>
    <n v="276"/>
    <n v="332"/>
    <n v="0.83099999999999996"/>
    <n v="87"/>
    <n v="296"/>
    <n v="383"/>
    <n v="136"/>
    <n v="47"/>
    <n v="24"/>
    <n v="135"/>
    <n v="162"/>
    <n v="1156"/>
    <n v="0"/>
    <m/>
    <s v="mathube01"/>
    <n v="0.5379246161005119"/>
  </r>
  <r>
    <n v="65"/>
    <x v="64"/>
    <n v="27"/>
    <s v="BOS"/>
    <s v="PG"/>
    <n v="80"/>
    <n v="3"/>
    <n v="2271"/>
    <n v="409"/>
    <n v="866"/>
    <n v="0.47199999999999998"/>
    <n v="255"/>
    <n v="626"/>
    <n v="0.40699999999999997"/>
    <n v="154"/>
    <n v="240"/>
    <n v="0.64200000000000002"/>
    <n v="0.62"/>
    <n v="71"/>
    <n v="84"/>
    <n v="0.84499999999999997"/>
    <n v="102"/>
    <n v="205"/>
    <n v="307"/>
    <n v="279"/>
    <n v="70"/>
    <n v="14"/>
    <n v="83"/>
    <n v="118"/>
    <n v="1144"/>
    <n v="0"/>
    <s v="6MOY-1"/>
    <s v="pritcpa01"/>
    <n v="0.50374284456186702"/>
  </r>
  <r>
    <n v="66"/>
    <x v="65"/>
    <n v="25"/>
    <s v="MIN"/>
    <s v="C"/>
    <n v="80"/>
    <n v="17"/>
    <n v="2200"/>
    <n v="426"/>
    <n v="923"/>
    <n v="0.46200000000000002"/>
    <n v="175"/>
    <n v="462"/>
    <n v="0.379"/>
    <n v="251"/>
    <n v="461"/>
    <n v="0.54400000000000004"/>
    <n v="0.55600000000000005"/>
    <n v="111"/>
    <n v="143"/>
    <n v="0.77600000000000002"/>
    <n v="92"/>
    <n v="388"/>
    <n v="480"/>
    <n v="181"/>
    <n v="58"/>
    <n v="72"/>
    <n v="108"/>
    <n v="189"/>
    <n v="1138"/>
    <n v="0"/>
    <s v="6MOY-5"/>
    <s v="reidna01"/>
    <n v="0.51727272727272722"/>
  </r>
  <r>
    <n v="67"/>
    <x v="66"/>
    <n v="21"/>
    <s v="UTA"/>
    <s v="PG"/>
    <n v="67"/>
    <n v="35"/>
    <n v="2109"/>
    <n v="359"/>
    <n v="919"/>
    <n v="0.39100000000000001"/>
    <n v="174"/>
    <n v="507"/>
    <n v="0.34300000000000003"/>
    <n v="185"/>
    <n v="412"/>
    <n v="0.44900000000000001"/>
    <n v="0.48499999999999999"/>
    <n v="233"/>
    <n v="285"/>
    <n v="0.81799999999999995"/>
    <n v="26"/>
    <n v="227"/>
    <n v="253"/>
    <n v="377"/>
    <n v="46"/>
    <n v="9"/>
    <n v="183"/>
    <n v="111"/>
    <n v="1125"/>
    <n v="0"/>
    <m/>
    <s v="georgke01"/>
    <n v="0.53342816500711232"/>
  </r>
  <r>
    <n v="68"/>
    <x v="67"/>
    <n v="24"/>
    <s v="NOP"/>
    <s v="SF"/>
    <n v="53"/>
    <n v="51"/>
    <n v="1854"/>
    <n v="381"/>
    <n v="839"/>
    <n v="0.45400000000000001"/>
    <n v="158"/>
    <n v="438"/>
    <n v="0.36099999999999999"/>
    <n v="223"/>
    <n v="401"/>
    <n v="0.55600000000000005"/>
    <n v="0.54800000000000004"/>
    <n v="204"/>
    <n v="230"/>
    <n v="0.88700000000000001"/>
    <n v="47"/>
    <n v="221"/>
    <n v="268"/>
    <n v="188"/>
    <n v="56"/>
    <n v="39"/>
    <n v="103"/>
    <n v="112"/>
    <n v="1124"/>
    <n v="0"/>
    <m/>
    <s v="murphtr02"/>
    <n v="0.60625674217907233"/>
  </r>
  <r>
    <n v="69"/>
    <x v="68"/>
    <n v="28"/>
    <s v="IND"/>
    <s v="C"/>
    <n v="72"/>
    <n v="72"/>
    <n v="2174"/>
    <n v="390"/>
    <n v="811"/>
    <n v="0.48099999999999998"/>
    <n v="156"/>
    <n v="394"/>
    <n v="0.39600000000000002"/>
    <n v="234"/>
    <n v="417"/>
    <n v="0.56100000000000005"/>
    <n v="0.57699999999999996"/>
    <n v="184"/>
    <n v="238"/>
    <n v="0.77300000000000002"/>
    <n v="90"/>
    <n v="381"/>
    <n v="471"/>
    <n v="111"/>
    <n v="54"/>
    <n v="144"/>
    <n v="123"/>
    <n v="183"/>
    <n v="1120"/>
    <n v="0"/>
    <m/>
    <s v="turnemy01"/>
    <n v="0.51517939282428704"/>
  </r>
  <r>
    <n v="70"/>
    <x v="69"/>
    <n v="26"/>
    <s v="SAC"/>
    <s v="SG"/>
    <n v="65"/>
    <n v="45"/>
    <n v="2054"/>
    <n v="412"/>
    <n v="939"/>
    <n v="0.439"/>
    <n v="139"/>
    <n v="428"/>
    <n v="0.32500000000000001"/>
    <n v="273"/>
    <n v="511"/>
    <n v="0.53400000000000003"/>
    <n v="0.51300000000000001"/>
    <n v="154"/>
    <n v="178"/>
    <n v="0.86499999999999999"/>
    <n v="30"/>
    <n v="215"/>
    <n v="245"/>
    <n v="362"/>
    <n v="61"/>
    <n v="38"/>
    <n v="159"/>
    <n v="158"/>
    <n v="1117"/>
    <n v="0"/>
    <m/>
    <s v="monkma01"/>
    <n v="0.54381694255111979"/>
  </r>
  <r>
    <n v="71"/>
    <x v="70"/>
    <n v="21"/>
    <s v="SAS"/>
    <s v="C"/>
    <n v="46"/>
    <n v="46"/>
    <n v="1527"/>
    <n v="408"/>
    <n v="857"/>
    <n v="0.47599999999999998"/>
    <n v="142"/>
    <n v="403"/>
    <n v="0.35199999999999998"/>
    <n v="266"/>
    <n v="454"/>
    <n v="0.58599999999999997"/>
    <n v="0.55900000000000005"/>
    <n v="158"/>
    <n v="189"/>
    <n v="0.83599999999999997"/>
    <n v="82"/>
    <n v="424"/>
    <n v="506"/>
    <n v="168"/>
    <n v="52"/>
    <n v="176"/>
    <n v="149"/>
    <n v="105"/>
    <n v="1116"/>
    <n v="1"/>
    <s v="AS"/>
    <s v="wembavi01"/>
    <n v="0.73084479371316302"/>
  </r>
  <r>
    <n v="72"/>
    <x v="71"/>
    <n v="26"/>
    <s v="CLE"/>
    <s v="C"/>
    <n v="82"/>
    <n v="82"/>
    <n v="2296"/>
    <n v="452"/>
    <n v="640"/>
    <n v="0.70599999999999996"/>
    <n v="0"/>
    <n v="5"/>
    <n v="0"/>
    <n v="452"/>
    <n v="635"/>
    <n v="0.71199999999999997"/>
    <n v="0.70599999999999996"/>
    <n v="199"/>
    <n v="277"/>
    <n v="0.71799999999999997"/>
    <n v="216"/>
    <n v="582"/>
    <n v="798"/>
    <n v="158"/>
    <n v="77"/>
    <n v="73"/>
    <n v="97"/>
    <n v="127"/>
    <n v="1103"/>
    <n v="0"/>
    <m/>
    <s v="allenja01"/>
    <n v="0.48040069686411152"/>
  </r>
  <r>
    <n v="73"/>
    <x v="72"/>
    <n v="24"/>
    <s v="2TM"/>
    <s v="SG"/>
    <n v="75"/>
    <n v="37"/>
    <n v="2013"/>
    <n v="384"/>
    <n v="823"/>
    <n v="0.46700000000000003"/>
    <n v="162"/>
    <n v="421"/>
    <n v="0.38500000000000001"/>
    <n v="222"/>
    <n v="402"/>
    <n v="0.55200000000000005"/>
    <n v="0.56499999999999995"/>
    <n v="162"/>
    <n v="214"/>
    <n v="0.75700000000000001"/>
    <n v="59"/>
    <n v="265"/>
    <n v="324"/>
    <n v="228"/>
    <n v="74"/>
    <n v="22"/>
    <n v="141"/>
    <n v="138"/>
    <n v="1092"/>
    <n v="0"/>
    <m/>
    <s v="grimequ01"/>
    <n v="0.54247391952309987"/>
  </r>
  <r>
    <n v="73"/>
    <x v="72"/>
    <n v="24"/>
    <s v="DAL"/>
    <s v="SG"/>
    <n v="47"/>
    <n v="12"/>
    <n v="1070"/>
    <n v="169"/>
    <n v="365"/>
    <n v="0.46300000000000002"/>
    <n v="80"/>
    <n v="201"/>
    <n v="0.39800000000000002"/>
    <n v="89"/>
    <n v="164"/>
    <n v="0.54300000000000004"/>
    <n v="0.57299999999999995"/>
    <n v="62"/>
    <n v="81"/>
    <n v="0.76500000000000001"/>
    <n v="30"/>
    <n v="149"/>
    <n v="179"/>
    <n v="101"/>
    <n v="32"/>
    <n v="10"/>
    <n v="61"/>
    <n v="78"/>
    <n v="480"/>
    <n v="0"/>
    <m/>
    <s v="grimequ01"/>
    <n v="0.44859813084112149"/>
  </r>
  <r>
    <n v="73"/>
    <x v="72"/>
    <n v="24"/>
    <s v="PHI"/>
    <s v="SG"/>
    <n v="28"/>
    <n v="25"/>
    <n v="943"/>
    <n v="215"/>
    <n v="458"/>
    <n v="0.46899999999999997"/>
    <n v="82"/>
    <n v="220"/>
    <n v="0.373"/>
    <n v="133"/>
    <n v="238"/>
    <n v="0.55900000000000005"/>
    <n v="0.55900000000000005"/>
    <n v="100"/>
    <n v="133"/>
    <n v="0.752"/>
    <n v="29"/>
    <n v="116"/>
    <n v="145"/>
    <n v="127"/>
    <n v="42"/>
    <n v="12"/>
    <n v="80"/>
    <n v="60"/>
    <n v="612"/>
    <n v="0"/>
    <m/>
    <s v="grimequ01"/>
    <n v="0.64899257688229062"/>
  </r>
  <r>
    <n v="74"/>
    <x v="73"/>
    <n v="27"/>
    <s v="2TM"/>
    <s v="SF"/>
    <n v="64"/>
    <n v="9"/>
    <n v="1740"/>
    <n v="358"/>
    <n v="762"/>
    <n v="0.47"/>
    <n v="157"/>
    <n v="388"/>
    <n v="0.40500000000000003"/>
    <n v="201"/>
    <n v="374"/>
    <n v="0.53700000000000003"/>
    <n v="0.57299999999999995"/>
    <n v="215"/>
    <n v="254"/>
    <n v="0.84599999999999997"/>
    <n v="44"/>
    <n v="214"/>
    <n v="258"/>
    <n v="92"/>
    <n v="50"/>
    <n v="13"/>
    <n v="82"/>
    <n v="155"/>
    <n v="1088"/>
    <n v="0"/>
    <s v="6MOY-4"/>
    <s v="huntede01"/>
    <n v="0.62528735632183907"/>
  </r>
  <r>
    <n v="74"/>
    <x v="73"/>
    <n v="27"/>
    <s v="ATL"/>
    <s v="SF"/>
    <n v="37"/>
    <n v="4"/>
    <n v="1064"/>
    <n v="227"/>
    <n v="492"/>
    <n v="0.46100000000000002"/>
    <n v="97"/>
    <n v="247"/>
    <n v="0.39300000000000002"/>
    <n v="130"/>
    <n v="245"/>
    <n v="0.53100000000000003"/>
    <n v="0.56000000000000005"/>
    <n v="151"/>
    <n v="176"/>
    <n v="0.85799999999999998"/>
    <n v="27"/>
    <n v="118"/>
    <n v="145"/>
    <n v="57"/>
    <n v="31"/>
    <n v="5"/>
    <n v="59"/>
    <n v="88"/>
    <n v="702"/>
    <n v="0"/>
    <m/>
    <s v="huntede01"/>
    <n v="0.65977443609022557"/>
  </r>
  <r>
    <n v="74"/>
    <x v="73"/>
    <n v="27"/>
    <s v="CLE"/>
    <s v="SF"/>
    <n v="27"/>
    <n v="5"/>
    <n v="676"/>
    <n v="131"/>
    <n v="270"/>
    <n v="0.48499999999999999"/>
    <n v="60"/>
    <n v="141"/>
    <n v="0.42599999999999999"/>
    <n v="71"/>
    <n v="129"/>
    <n v="0.55000000000000004"/>
    <n v="0.59599999999999997"/>
    <n v="64"/>
    <n v="78"/>
    <n v="0.82099999999999995"/>
    <n v="17"/>
    <n v="96"/>
    <n v="113"/>
    <n v="35"/>
    <n v="19"/>
    <n v="8"/>
    <n v="23"/>
    <n v="67"/>
    <n v="386"/>
    <n v="0"/>
    <m/>
    <s v="huntede01"/>
    <n v="0.57100591715976334"/>
  </r>
  <r>
    <n v="75"/>
    <x v="74"/>
    <n v="29"/>
    <s v="2TM"/>
    <s v="SF"/>
    <n v="60"/>
    <n v="60"/>
    <n v="1842"/>
    <n v="376"/>
    <n v="839"/>
    <n v="0.44800000000000001"/>
    <n v="130"/>
    <n v="348"/>
    <n v="0.374"/>
    <n v="246"/>
    <n v="491"/>
    <n v="0.501"/>
    <n v="0.52600000000000002"/>
    <n v="196"/>
    <n v="257"/>
    <n v="0.76300000000000001"/>
    <n v="89"/>
    <n v="180"/>
    <n v="269"/>
    <n v="158"/>
    <n v="60"/>
    <n v="50"/>
    <n v="99"/>
    <n v="101"/>
    <n v="1078"/>
    <n v="0"/>
    <m/>
    <s v="wiggian01"/>
    <n v="0.58523344191096638"/>
  </r>
  <r>
    <n v="75"/>
    <x v="74"/>
    <n v="29"/>
    <s v="GSW"/>
    <s v="SF"/>
    <n v="43"/>
    <n v="43"/>
    <n v="1296"/>
    <n v="261"/>
    <n v="588"/>
    <n v="0.44400000000000001"/>
    <n v="94"/>
    <n v="248"/>
    <n v="0.379"/>
    <n v="167"/>
    <n v="340"/>
    <n v="0.49099999999999999"/>
    <n v="0.52400000000000002"/>
    <n v="139"/>
    <n v="179"/>
    <n v="0.77700000000000002"/>
    <n v="66"/>
    <n v="131"/>
    <n v="197"/>
    <n v="102"/>
    <n v="40"/>
    <n v="33"/>
    <n v="56"/>
    <n v="70"/>
    <n v="755"/>
    <n v="0"/>
    <m/>
    <s v="wiggian01"/>
    <n v="0.58256172839506171"/>
  </r>
  <r>
    <n v="75"/>
    <x v="74"/>
    <n v="29"/>
    <s v="MIA"/>
    <s v="SF"/>
    <n v="17"/>
    <n v="17"/>
    <n v="546"/>
    <n v="115"/>
    <n v="251"/>
    <n v="0.45800000000000002"/>
    <n v="36"/>
    <n v="100"/>
    <n v="0.36"/>
    <n v="79"/>
    <n v="151"/>
    <n v="0.52300000000000002"/>
    <n v="0.53"/>
    <n v="57"/>
    <n v="78"/>
    <n v="0.73099999999999998"/>
    <n v="23"/>
    <n v="49"/>
    <n v="72"/>
    <n v="56"/>
    <n v="20"/>
    <n v="17"/>
    <n v="43"/>
    <n v="31"/>
    <n v="323"/>
    <n v="0"/>
    <m/>
    <s v="wiggian01"/>
    <n v="0.59157509157509158"/>
  </r>
  <r>
    <n v="76"/>
    <x v="75"/>
    <n v="21"/>
    <s v="ATL"/>
    <s v="SG"/>
    <n v="76"/>
    <n v="76"/>
    <n v="2571"/>
    <n v="455"/>
    <n v="923"/>
    <n v="0.49299999999999999"/>
    <n v="80"/>
    <n v="235"/>
    <n v="0.34"/>
    <n v="375"/>
    <n v="688"/>
    <n v="0.54500000000000004"/>
    <n v="0.53600000000000003"/>
    <n v="83"/>
    <n v="140"/>
    <n v="0.59299999999999997"/>
    <n v="124"/>
    <n v="325"/>
    <n v="449"/>
    <n v="333"/>
    <n v="229"/>
    <n v="55"/>
    <n v="155"/>
    <n v="175"/>
    <n v="1073"/>
    <n v="0"/>
    <s v="DPOY-2MIP-1DEF1"/>
    <s v="daniedy01"/>
    <n v="0.41734733566705562"/>
  </r>
  <r>
    <n v="77"/>
    <x v="76"/>
    <n v="28"/>
    <s v="BRK"/>
    <s v="PF"/>
    <n v="57"/>
    <n v="57"/>
    <n v="1800"/>
    <n v="355"/>
    <n v="747"/>
    <n v="0.47499999999999998"/>
    <n v="159"/>
    <n v="408"/>
    <n v="0.39"/>
    <n v="196"/>
    <n v="339"/>
    <n v="0.57799999999999996"/>
    <n v="0.58199999999999996"/>
    <n v="201"/>
    <n v="225"/>
    <n v="0.89300000000000002"/>
    <n v="54"/>
    <n v="193"/>
    <n v="247"/>
    <n v="194"/>
    <n v="53"/>
    <n v="25"/>
    <n v="99"/>
    <n v="104"/>
    <n v="1070"/>
    <n v="0"/>
    <m/>
    <s v="johnsca02"/>
    <n v="0.59444444444444444"/>
  </r>
  <r>
    <n v="78"/>
    <x v="77"/>
    <n v="29"/>
    <s v="HOU"/>
    <s v="SF"/>
    <n v="75"/>
    <n v="75"/>
    <n v="2388"/>
    <n v="384"/>
    <n v="895"/>
    <n v="0.42899999999999999"/>
    <n v="186"/>
    <n v="469"/>
    <n v="0.39700000000000002"/>
    <n v="198"/>
    <n v="426"/>
    <n v="0.46500000000000002"/>
    <n v="0.53300000000000003"/>
    <n v="99"/>
    <n v="121"/>
    <n v="0.81799999999999995"/>
    <n v="75"/>
    <n v="200"/>
    <n v="275"/>
    <n v="128"/>
    <n v="60"/>
    <n v="16"/>
    <n v="76"/>
    <n v="242"/>
    <n v="1053"/>
    <n v="0"/>
    <m/>
    <s v="brookdi01"/>
    <n v="0.44095477386934673"/>
  </r>
  <r>
    <n v="79"/>
    <x v="78"/>
    <n v="29"/>
    <s v="NYK"/>
    <s v="SG"/>
    <n v="77"/>
    <n v="77"/>
    <n v="2897"/>
    <n v="404"/>
    <n v="770"/>
    <n v="0.52500000000000002"/>
    <n v="84"/>
    <n v="252"/>
    <n v="0.33300000000000002"/>
    <n v="320"/>
    <n v="518"/>
    <n v="0.61799999999999999"/>
    <n v="0.57899999999999996"/>
    <n v="159"/>
    <n v="205"/>
    <n v="0.77600000000000002"/>
    <n v="161"/>
    <n v="576"/>
    <n v="737"/>
    <n v="453"/>
    <n v="119"/>
    <n v="27"/>
    <n v="158"/>
    <n v="201"/>
    <n v="1051"/>
    <n v="9"/>
    <m/>
    <s v="hartjo01"/>
    <n v="0.36278909216430788"/>
  </r>
  <r>
    <n v="80"/>
    <x v="79"/>
    <n v="36"/>
    <s v="MIL"/>
    <s v="C"/>
    <n v="80"/>
    <n v="80"/>
    <n v="2546"/>
    <n v="394"/>
    <n v="774"/>
    <n v="0.50900000000000001"/>
    <n v="139"/>
    <n v="373"/>
    <n v="0.373"/>
    <n v="255"/>
    <n v="401"/>
    <n v="0.63600000000000001"/>
    <n v="0.59899999999999998"/>
    <n v="114"/>
    <n v="138"/>
    <n v="0.82599999999999996"/>
    <n v="113"/>
    <n v="288"/>
    <n v="401"/>
    <n v="143"/>
    <n v="50"/>
    <n v="148"/>
    <n v="84"/>
    <n v="171"/>
    <n v="1041"/>
    <n v="0"/>
    <m/>
    <s v="lopezbr01"/>
    <n v="0.4088766692851532"/>
  </r>
  <r>
    <n v="81"/>
    <x v="80"/>
    <n v="24"/>
    <s v="SAS"/>
    <s v="SG"/>
    <n v="64"/>
    <n v="53"/>
    <n v="1983"/>
    <n v="394"/>
    <n v="889"/>
    <n v="0.443"/>
    <n v="158"/>
    <n v="429"/>
    <n v="0.36799999999999999"/>
    <n v="236"/>
    <n v="460"/>
    <n v="0.51300000000000001"/>
    <n v="0.53200000000000003"/>
    <n v="95"/>
    <n v="120"/>
    <n v="0.79200000000000004"/>
    <n v="34"/>
    <n v="221"/>
    <n v="255"/>
    <n v="183"/>
    <n v="84"/>
    <n v="33"/>
    <n v="88"/>
    <n v="108"/>
    <n v="1041"/>
    <n v="0"/>
    <m/>
    <s v="vassede01"/>
    <n v="0.5249621785173979"/>
  </r>
  <r>
    <n v="82"/>
    <x v="81"/>
    <n v="22"/>
    <s v="CHI"/>
    <s v="PG"/>
    <n v="70"/>
    <n v="69"/>
    <n v="2117"/>
    <n v="371"/>
    <n v="798"/>
    <n v="0.46500000000000002"/>
    <n v="105"/>
    <n v="278"/>
    <n v="0.378"/>
    <n v="266"/>
    <n v="520"/>
    <n v="0.51200000000000001"/>
    <n v="0.53100000000000003"/>
    <n v="175"/>
    <n v="224"/>
    <n v="0.78100000000000003"/>
    <n v="127"/>
    <n v="439"/>
    <n v="566"/>
    <n v="503"/>
    <n v="84"/>
    <n v="45"/>
    <n v="202"/>
    <n v="122"/>
    <n v="1022"/>
    <n v="7"/>
    <m/>
    <s v="giddejo01"/>
    <n v="0.48275862068965519"/>
  </r>
  <r>
    <n v="83"/>
    <x v="82"/>
    <n v="32"/>
    <s v="SAS"/>
    <s v="PF"/>
    <n v="82"/>
    <n v="82"/>
    <n v="2230"/>
    <n v="347"/>
    <n v="683"/>
    <n v="0.50800000000000001"/>
    <n v="156"/>
    <n v="360"/>
    <n v="0.433"/>
    <n v="191"/>
    <n v="323"/>
    <n v="0.59099999999999997"/>
    <n v="0.622"/>
    <n v="161"/>
    <n v="199"/>
    <n v="0.80900000000000005"/>
    <n v="97"/>
    <n v="213"/>
    <n v="310"/>
    <n v="136"/>
    <n v="39"/>
    <n v="14"/>
    <n v="50"/>
    <n v="75"/>
    <n v="1011"/>
    <n v="0"/>
    <m/>
    <s v="barneha02"/>
    <n v="0.45336322869955159"/>
  </r>
  <r>
    <n v="84"/>
    <x v="83"/>
    <n v="34"/>
    <s v="DAL"/>
    <s v="SF"/>
    <n v="72"/>
    <n v="72"/>
    <n v="1965"/>
    <n v="361"/>
    <n v="877"/>
    <n v="0.41199999999999998"/>
    <n v="216"/>
    <n v="553"/>
    <n v="0.39100000000000001"/>
    <n v="145"/>
    <n v="324"/>
    <n v="0.44800000000000001"/>
    <n v="0.53500000000000003"/>
    <n v="67"/>
    <n v="74"/>
    <n v="0.90500000000000003"/>
    <n v="44"/>
    <n v="202"/>
    <n v="246"/>
    <n v="145"/>
    <n v="50"/>
    <n v="30"/>
    <n v="88"/>
    <n v="81"/>
    <n v="1005"/>
    <n v="0"/>
    <m/>
    <s v="thompkl01"/>
    <n v="0.51145038167938928"/>
  </r>
  <r>
    <n v="85"/>
    <x v="84"/>
    <n v="32"/>
    <s v="DET"/>
    <s v="PF"/>
    <n v="73"/>
    <n v="73"/>
    <n v="2305"/>
    <n v="384"/>
    <n v="805"/>
    <n v="0.47699999999999998"/>
    <n v="91"/>
    <n v="264"/>
    <n v="0.34499999999999997"/>
    <n v="293"/>
    <n v="541"/>
    <n v="0.54200000000000004"/>
    <n v="0.53400000000000003"/>
    <n v="143"/>
    <n v="166"/>
    <n v="0.86099999999999999"/>
    <n v="65"/>
    <n v="367"/>
    <n v="432"/>
    <n v="162"/>
    <n v="74"/>
    <n v="57"/>
    <n v="85"/>
    <n v="138"/>
    <n v="1002"/>
    <n v="0"/>
    <m/>
    <s v="harrito02"/>
    <n v="0.43470715835140999"/>
  </r>
  <r>
    <n v="86"/>
    <x v="85"/>
    <n v="24"/>
    <s v="MIN"/>
    <s v="PF"/>
    <n v="82"/>
    <n v="82"/>
    <n v="2614"/>
    <n v="398"/>
    <n v="834"/>
    <n v="0.47699999999999998"/>
    <n v="100"/>
    <n v="303"/>
    <n v="0.33"/>
    <n v="298"/>
    <n v="531"/>
    <n v="0.56100000000000005"/>
    <n v="0.53700000000000003"/>
    <n v="104"/>
    <n v="128"/>
    <n v="0.81299999999999994"/>
    <n v="129"/>
    <n v="341"/>
    <n v="470"/>
    <n v="163"/>
    <n v="110"/>
    <n v="74"/>
    <n v="95"/>
    <n v="225"/>
    <n v="1000"/>
    <n v="0"/>
    <m/>
    <s v="mcdanja02"/>
    <n v="0.38255547054322875"/>
  </r>
  <r>
    <n v="87"/>
    <x v="86"/>
    <n v="36"/>
    <s v="DEN"/>
    <s v="PG"/>
    <n v="75"/>
    <n v="36"/>
    <n v="2092"/>
    <n v="373"/>
    <n v="831"/>
    <n v="0.44900000000000001"/>
    <n v="94"/>
    <n v="291"/>
    <n v="0.32300000000000001"/>
    <n v="279"/>
    <n v="540"/>
    <n v="0.51700000000000002"/>
    <n v="0.505"/>
    <n v="154"/>
    <n v="233"/>
    <n v="0.66100000000000003"/>
    <n v="102"/>
    <n v="268"/>
    <n v="370"/>
    <n v="457"/>
    <n v="106"/>
    <n v="37"/>
    <n v="242"/>
    <n v="188"/>
    <n v="994"/>
    <n v="4"/>
    <s v="6MOY-7"/>
    <s v="westbru01"/>
    <n v="0.4751434034416826"/>
  </r>
  <r>
    <n v="88"/>
    <x v="87"/>
    <n v="24"/>
    <s v="ATL"/>
    <s v="C"/>
    <n v="74"/>
    <n v="40"/>
    <n v="2064"/>
    <n v="388"/>
    <n v="684"/>
    <n v="0.56699999999999995"/>
    <n v="48"/>
    <n v="148"/>
    <n v="0.32400000000000001"/>
    <n v="340"/>
    <n v="536"/>
    <n v="0.63400000000000001"/>
    <n v="0.60199999999999998"/>
    <n v="164"/>
    <n v="216"/>
    <n v="0.75900000000000001"/>
    <n v="220"/>
    <n v="440"/>
    <n v="660"/>
    <n v="168"/>
    <n v="69"/>
    <n v="68"/>
    <n v="90"/>
    <n v="193"/>
    <n v="988"/>
    <n v="0"/>
    <m/>
    <s v="okongon01"/>
    <n v="0.47868217054263568"/>
  </r>
  <r>
    <n v="89"/>
    <x v="88"/>
    <n v="31"/>
    <s v="3TM"/>
    <s v="PG"/>
    <n v="75"/>
    <n v="49"/>
    <n v="2105"/>
    <n v="336"/>
    <n v="827"/>
    <n v="0.40600000000000003"/>
    <n v="127"/>
    <n v="371"/>
    <n v="0.34200000000000003"/>
    <n v="209"/>
    <n v="456"/>
    <n v="0.45800000000000002"/>
    <n v="0.48299999999999998"/>
    <n v="181"/>
    <n v="216"/>
    <n v="0.83799999999999997"/>
    <n v="27"/>
    <n v="171"/>
    <n v="198"/>
    <n v="404"/>
    <n v="66"/>
    <n v="12"/>
    <n v="142"/>
    <n v="180"/>
    <n v="980"/>
    <n v="0"/>
    <m/>
    <s v="schrode01"/>
    <n v="0.46555819477434679"/>
  </r>
  <r>
    <n v="89"/>
    <x v="88"/>
    <n v="31"/>
    <s v="BRK"/>
    <s v="PG"/>
    <n v="23"/>
    <n v="23"/>
    <n v="772"/>
    <n v="147"/>
    <n v="325"/>
    <n v="0.45200000000000001"/>
    <n v="58"/>
    <n v="150"/>
    <n v="0.38700000000000001"/>
    <n v="89"/>
    <n v="175"/>
    <n v="0.50900000000000001"/>
    <n v="0.54200000000000004"/>
    <n v="72"/>
    <n v="81"/>
    <n v="0.88900000000000001"/>
    <n v="4"/>
    <n v="64"/>
    <n v="68"/>
    <n v="152"/>
    <n v="26"/>
    <n v="4"/>
    <n v="59"/>
    <n v="56"/>
    <n v="424"/>
    <n v="0"/>
    <m/>
    <s v="schrode01"/>
    <n v="0.54922279792746109"/>
  </r>
  <r>
    <n v="89"/>
    <x v="88"/>
    <n v="31"/>
    <s v="GSW"/>
    <s v="SG"/>
    <n v="24"/>
    <n v="18"/>
    <n v="628"/>
    <n v="94"/>
    <n v="251"/>
    <n v="0.375"/>
    <n v="37"/>
    <n v="115"/>
    <n v="0.32200000000000001"/>
    <n v="57"/>
    <n v="136"/>
    <n v="0.41899999999999998"/>
    <n v="0.44800000000000001"/>
    <n v="29"/>
    <n v="39"/>
    <n v="0.74399999999999999"/>
    <n v="10"/>
    <n v="46"/>
    <n v="56"/>
    <n v="105"/>
    <n v="25"/>
    <n v="3"/>
    <n v="48"/>
    <n v="67"/>
    <n v="254"/>
    <n v="0"/>
    <m/>
    <s v="schrode01"/>
    <n v="0.40445859872611467"/>
  </r>
  <r>
    <n v="89"/>
    <x v="88"/>
    <n v="31"/>
    <s v="DET"/>
    <s v="PG"/>
    <n v="28"/>
    <n v="8"/>
    <n v="705"/>
    <n v="95"/>
    <n v="251"/>
    <n v="0.378"/>
    <n v="32"/>
    <n v="106"/>
    <n v="0.30199999999999999"/>
    <n v="63"/>
    <n v="145"/>
    <n v="0.434"/>
    <n v="0.442"/>
    <n v="80"/>
    <n v="96"/>
    <n v="0.83299999999999996"/>
    <n v="13"/>
    <n v="61"/>
    <n v="74"/>
    <n v="147"/>
    <n v="15"/>
    <n v="5"/>
    <n v="35"/>
    <n v="57"/>
    <n v="302"/>
    <n v="0"/>
    <m/>
    <s v="schrode01"/>
    <n v="0.42836879432624114"/>
  </r>
  <r>
    <n v="90"/>
    <x v="89"/>
    <n v="25"/>
    <s v="SAS"/>
    <s v="SF"/>
    <n v="77"/>
    <n v="0"/>
    <n v="1838"/>
    <n v="371"/>
    <n v="770"/>
    <n v="0.48199999999999998"/>
    <n v="87"/>
    <n v="274"/>
    <n v="0.318"/>
    <n v="284"/>
    <n v="496"/>
    <n v="0.57299999999999995"/>
    <n v="0.53800000000000003"/>
    <n v="150"/>
    <n v="194"/>
    <n v="0.77300000000000002"/>
    <n v="112"/>
    <n v="259"/>
    <n v="371"/>
    <n v="125"/>
    <n v="49"/>
    <n v="22"/>
    <n v="77"/>
    <n v="115"/>
    <n v="979"/>
    <n v="0"/>
    <m/>
    <s v="johnske04"/>
    <n v="0.53264417845484224"/>
  </r>
  <r>
    <n v="91"/>
    <x v="90"/>
    <n v="22"/>
    <s v="HOU"/>
    <s v="SF"/>
    <n v="69"/>
    <n v="42"/>
    <n v="2225"/>
    <n v="388"/>
    <n v="697"/>
    <n v="0.55700000000000005"/>
    <n v="25"/>
    <n v="91"/>
    <n v="0.27500000000000002"/>
    <n v="363"/>
    <n v="606"/>
    <n v="0.59899999999999998"/>
    <n v="0.57499999999999996"/>
    <n v="169"/>
    <n v="247"/>
    <n v="0.68400000000000005"/>
    <n v="192"/>
    <n v="372"/>
    <n v="564"/>
    <n v="265"/>
    <n v="97"/>
    <n v="89"/>
    <n v="138"/>
    <n v="167"/>
    <n v="970"/>
    <n v="3"/>
    <s v="DPOY-5DEF1"/>
    <s v="thompam01"/>
    <n v="0.43595505617977526"/>
  </r>
  <r>
    <n v="92"/>
    <x v="91"/>
    <n v="35"/>
    <s v="2TM"/>
    <s v="SF"/>
    <n v="55"/>
    <n v="55"/>
    <n v="1746"/>
    <n v="301"/>
    <n v="597"/>
    <n v="0.504"/>
    <n v="32"/>
    <n v="104"/>
    <n v="0.308"/>
    <n v="269"/>
    <n v="493"/>
    <n v="0.54600000000000004"/>
    <n v="0.53100000000000003"/>
    <n v="330"/>
    <n v="392"/>
    <n v="0.84199999999999997"/>
    <n v="125"/>
    <n v="171"/>
    <n v="296"/>
    <n v="298"/>
    <n v="77"/>
    <n v="18"/>
    <n v="74"/>
    <n v="52"/>
    <n v="964"/>
    <n v="3"/>
    <m/>
    <s v="butleji01"/>
    <n v="0.5521191294387171"/>
  </r>
  <r>
    <n v="92"/>
    <x v="91"/>
    <n v="35"/>
    <s v="MIA"/>
    <s v="PF"/>
    <n v="25"/>
    <n v="25"/>
    <n v="766"/>
    <n v="142"/>
    <n v="263"/>
    <n v="0.54"/>
    <n v="13"/>
    <n v="36"/>
    <n v="0.36099999999999999"/>
    <n v="129"/>
    <n v="227"/>
    <n v="0.56799999999999995"/>
    <n v="0.56499999999999995"/>
    <n v="129"/>
    <n v="161"/>
    <n v="0.80100000000000005"/>
    <n v="55"/>
    <n v="76"/>
    <n v="131"/>
    <n v="120"/>
    <n v="27"/>
    <n v="10"/>
    <n v="30"/>
    <n v="23"/>
    <n v="426"/>
    <n v="1"/>
    <m/>
    <s v="butleji01"/>
    <n v="0.55613577023498695"/>
  </r>
  <r>
    <n v="92"/>
    <x v="91"/>
    <n v="35"/>
    <s v="GSW"/>
    <s v="SF"/>
    <n v="30"/>
    <n v="30"/>
    <n v="980"/>
    <n v="159"/>
    <n v="334"/>
    <n v="0.47599999999999998"/>
    <n v="19"/>
    <n v="68"/>
    <n v="0.27900000000000003"/>
    <n v="140"/>
    <n v="266"/>
    <n v="0.52600000000000002"/>
    <n v="0.504"/>
    <n v="201"/>
    <n v="231"/>
    <n v="0.87"/>
    <n v="70"/>
    <n v="95"/>
    <n v="165"/>
    <n v="178"/>
    <n v="50"/>
    <n v="8"/>
    <n v="44"/>
    <n v="29"/>
    <n v="538"/>
    <n v="2"/>
    <m/>
    <s v="butleji01"/>
    <n v="0.54897959183673473"/>
  </r>
  <r>
    <n v="93"/>
    <x v="92"/>
    <n v="29"/>
    <s v="2TM"/>
    <s v="PF"/>
    <n v="65"/>
    <n v="62"/>
    <n v="1936"/>
    <n v="370"/>
    <n v="848"/>
    <n v="0.436"/>
    <n v="96"/>
    <n v="313"/>
    <n v="0.307"/>
    <n v="274"/>
    <n v="535"/>
    <n v="0.51200000000000001"/>
    <n v="0.49299999999999999"/>
    <n v="128"/>
    <n v="202"/>
    <n v="0.63400000000000001"/>
    <n v="54"/>
    <n v="316"/>
    <n v="370"/>
    <n v="152"/>
    <n v="36"/>
    <n v="19"/>
    <n v="146"/>
    <n v="119"/>
    <n v="964"/>
    <n v="0"/>
    <m/>
    <s v="kuzmaky01"/>
    <n v="0.49793388429752067"/>
  </r>
  <r>
    <n v="93"/>
    <x v="92"/>
    <n v="29"/>
    <s v="WAS"/>
    <s v="PF"/>
    <n v="32"/>
    <n v="30"/>
    <n v="887"/>
    <n v="191"/>
    <n v="455"/>
    <n v="0.42"/>
    <n v="45"/>
    <n v="160"/>
    <n v="0.28100000000000003"/>
    <n v="146"/>
    <n v="295"/>
    <n v="0.495"/>
    <n v="0.46899999999999997"/>
    <n v="59"/>
    <n v="98"/>
    <n v="0.60199999999999998"/>
    <n v="27"/>
    <n v="158"/>
    <n v="185"/>
    <n v="79"/>
    <n v="20"/>
    <n v="7"/>
    <n v="73"/>
    <n v="52"/>
    <n v="486"/>
    <n v="0"/>
    <m/>
    <s v="kuzmaky01"/>
    <n v="0.54791431792559186"/>
  </r>
  <r>
    <n v="93"/>
    <x v="92"/>
    <n v="29"/>
    <s v="MIL"/>
    <s v="PF"/>
    <n v="33"/>
    <n v="32"/>
    <n v="1049"/>
    <n v="179"/>
    <n v="393"/>
    <n v="0.45500000000000002"/>
    <n v="51"/>
    <n v="153"/>
    <n v="0.33300000000000002"/>
    <n v="128"/>
    <n v="240"/>
    <n v="0.53300000000000003"/>
    <n v="0.52"/>
    <n v="69"/>
    <n v="104"/>
    <n v="0.66300000000000003"/>
    <n v="27"/>
    <n v="158"/>
    <n v="185"/>
    <n v="73"/>
    <n v="16"/>
    <n v="12"/>
    <n v="73"/>
    <n v="67"/>
    <n v="478"/>
    <n v="0"/>
    <m/>
    <s v="kuzmaky01"/>
    <n v="0.45567206863679693"/>
  </r>
  <r>
    <n v="94"/>
    <x v="93"/>
    <n v="24"/>
    <s v="SAC"/>
    <s v="PF"/>
    <n v="76"/>
    <n v="76"/>
    <n v="2610"/>
    <n v="364"/>
    <n v="820"/>
    <n v="0.44400000000000001"/>
    <n v="154"/>
    <n v="449"/>
    <n v="0.34300000000000003"/>
    <n v="210"/>
    <n v="371"/>
    <n v="0.56599999999999995"/>
    <n v="0.53800000000000003"/>
    <n v="60"/>
    <n v="72"/>
    <n v="0.83299999999999996"/>
    <n v="146"/>
    <n v="361"/>
    <n v="507"/>
    <n v="109"/>
    <n v="61"/>
    <n v="69"/>
    <n v="60"/>
    <n v="186"/>
    <n v="942"/>
    <n v="0"/>
    <m/>
    <s v="murrake02"/>
    <n v="0.36091954022988504"/>
  </r>
  <r>
    <n v="95"/>
    <x v="94"/>
    <n v="19"/>
    <s v="ATL"/>
    <s v="SF"/>
    <n v="75"/>
    <n v="73"/>
    <n v="1843"/>
    <n v="357"/>
    <n v="779"/>
    <n v="0.45800000000000002"/>
    <n v="122"/>
    <n v="344"/>
    <n v="0.35499999999999998"/>
    <n v="235"/>
    <n v="435"/>
    <n v="0.54"/>
    <n v="0.53700000000000003"/>
    <n v="106"/>
    <n v="149"/>
    <n v="0.71099999999999997"/>
    <n v="86"/>
    <n v="182"/>
    <n v="268"/>
    <n v="92"/>
    <n v="52"/>
    <n v="37"/>
    <n v="92"/>
    <n v="149"/>
    <n v="942"/>
    <n v="0"/>
    <s v="ROY-2"/>
    <s v="risacza01"/>
    <n v="0.51112316874660879"/>
  </r>
  <r>
    <n v="96"/>
    <x v="95"/>
    <n v="21"/>
    <s v="DET"/>
    <s v="C"/>
    <n v="78"/>
    <n v="78"/>
    <n v="2034"/>
    <n v="378"/>
    <n v="546"/>
    <n v="0.69199999999999995"/>
    <n v="0"/>
    <n v="0"/>
    <n v="0"/>
    <n v="378"/>
    <n v="546"/>
    <n v="0.69199999999999995"/>
    <n v="0.69199999999999995"/>
    <n v="162"/>
    <n v="242"/>
    <n v="0.66900000000000004"/>
    <n v="277"/>
    <n v="530"/>
    <n v="807"/>
    <n v="209"/>
    <n v="54"/>
    <n v="89"/>
    <n v="136"/>
    <n v="251"/>
    <n v="918"/>
    <n v="0"/>
    <m/>
    <s v="durenja01"/>
    <n v="0.45132743362831856"/>
  </r>
  <r>
    <n v="97"/>
    <x v="96"/>
    <n v="27"/>
    <s v="DAL"/>
    <s v="SF"/>
    <n v="69"/>
    <n v="31"/>
    <n v="1919"/>
    <n v="362"/>
    <n v="712"/>
    <n v="0.50800000000000001"/>
    <n v="60"/>
    <n v="218"/>
    <n v="0.27500000000000002"/>
    <n v="302"/>
    <n v="494"/>
    <n v="0.61099999999999999"/>
    <n v="0.55100000000000005"/>
    <n v="130"/>
    <n v="160"/>
    <n v="0.81299999999999994"/>
    <n v="76"/>
    <n v="252"/>
    <n v="328"/>
    <n v="208"/>
    <n v="70"/>
    <n v="11"/>
    <n v="112"/>
    <n v="109"/>
    <n v="914"/>
    <n v="0"/>
    <m/>
    <s v="marshna01"/>
    <n v="0.47628973423658155"/>
  </r>
  <r>
    <n v="98"/>
    <x v="97"/>
    <n v="26"/>
    <s v="OKC"/>
    <s v="SG"/>
    <n v="76"/>
    <n v="26"/>
    <n v="1744"/>
    <n v="355"/>
    <n v="728"/>
    <n v="0.48799999999999999"/>
    <n v="130"/>
    <n v="339"/>
    <n v="0.38300000000000001"/>
    <n v="225"/>
    <n v="389"/>
    <n v="0.57799999999999996"/>
    <n v="0.57699999999999996"/>
    <n v="74"/>
    <n v="89"/>
    <n v="0.83099999999999996"/>
    <n v="81"/>
    <n v="214"/>
    <n v="295"/>
    <n v="134"/>
    <n v="60"/>
    <n v="18"/>
    <n v="69"/>
    <n v="101"/>
    <n v="914"/>
    <n v="0"/>
    <m/>
    <s v="wiggiaa01"/>
    <n v="0.5240825688073395"/>
  </r>
  <r>
    <n v="99"/>
    <x v="98"/>
    <n v="32"/>
    <s v="GSW"/>
    <s v="SG"/>
    <n v="82"/>
    <n v="22"/>
    <n v="1863"/>
    <n v="328"/>
    <n v="786"/>
    <n v="0.41699999999999998"/>
    <n v="203"/>
    <n v="549"/>
    <n v="0.37"/>
    <n v="125"/>
    <n v="237"/>
    <n v="0.52700000000000002"/>
    <n v="0.54600000000000004"/>
    <n v="53"/>
    <n v="64"/>
    <n v="0.82799999999999996"/>
    <n v="51"/>
    <n v="213"/>
    <n v="264"/>
    <n v="134"/>
    <n v="69"/>
    <n v="23"/>
    <n v="91"/>
    <n v="132"/>
    <n v="912"/>
    <n v="0"/>
    <m/>
    <s v="hieldbu01"/>
    <n v="0.48953301127214172"/>
  </r>
  <r>
    <n v="100"/>
    <x v="99"/>
    <n v="29"/>
    <s v="PHI"/>
    <s v="SF"/>
    <n v="60"/>
    <n v="57"/>
    <n v="2078"/>
    <n v="348"/>
    <n v="741"/>
    <n v="0.47"/>
    <n v="71"/>
    <n v="242"/>
    <n v="0.29299999999999998"/>
    <n v="277"/>
    <n v="499"/>
    <n v="0.55500000000000005"/>
    <n v="0.51800000000000002"/>
    <n v="139"/>
    <n v="185"/>
    <n v="0.751"/>
    <n v="97"/>
    <n v="271"/>
    <n v="368"/>
    <n v="108"/>
    <n v="92"/>
    <n v="30"/>
    <n v="80"/>
    <n v="180"/>
    <n v="906"/>
    <n v="0"/>
    <m/>
    <s v="oubreke01"/>
    <n v="0.4359961501443696"/>
  </r>
  <r>
    <n v="101"/>
    <x v="100"/>
    <n v="31"/>
    <s v="PHO"/>
    <s v="SG"/>
    <n v="53"/>
    <n v="38"/>
    <n v="1702"/>
    <n v="345"/>
    <n v="694"/>
    <n v="0.497"/>
    <n v="102"/>
    <n v="264"/>
    <n v="0.38600000000000001"/>
    <n v="243"/>
    <n v="430"/>
    <n v="0.56499999999999995"/>
    <n v="0.57099999999999995"/>
    <n v="110"/>
    <n v="137"/>
    <n v="0.80300000000000005"/>
    <n v="34"/>
    <n v="143"/>
    <n v="177"/>
    <n v="195"/>
    <n v="58"/>
    <n v="28"/>
    <n v="99"/>
    <n v="136"/>
    <n v="902"/>
    <n v="0"/>
    <m/>
    <s v="bealbr01"/>
    <n v="0.5299647473560517"/>
  </r>
  <r>
    <n v="102"/>
    <x v="101"/>
    <n v="27"/>
    <s v="UTA"/>
    <s v="PF"/>
    <n v="47"/>
    <n v="47"/>
    <n v="1476"/>
    <n v="296"/>
    <n v="700"/>
    <n v="0.42299999999999999"/>
    <n v="138"/>
    <n v="399"/>
    <n v="0.34599999999999997"/>
    <n v="158"/>
    <n v="301"/>
    <n v="0.52500000000000002"/>
    <n v="0.52100000000000002"/>
    <n v="162"/>
    <n v="185"/>
    <n v="0.876"/>
    <n v="72"/>
    <n v="206"/>
    <n v="278"/>
    <n v="70"/>
    <n v="33"/>
    <n v="17"/>
    <n v="66"/>
    <n v="79"/>
    <n v="892"/>
    <n v="0"/>
    <m/>
    <s v="markkla01"/>
    <n v="0.60433604336043356"/>
  </r>
  <r>
    <n v="103"/>
    <x v="102"/>
    <n v="24"/>
    <s v="POR"/>
    <s v="PF"/>
    <n v="78"/>
    <n v="78"/>
    <n v="2548"/>
    <n v="328"/>
    <n v="716"/>
    <n v="0.45800000000000002"/>
    <n v="135"/>
    <n v="360"/>
    <n v="0.375"/>
    <n v="193"/>
    <n v="356"/>
    <n v="0.54200000000000004"/>
    <n v="0.55200000000000005"/>
    <n v="91"/>
    <n v="126"/>
    <n v="0.72199999999999998"/>
    <n v="173"/>
    <n v="277"/>
    <n v="450"/>
    <n v="175"/>
    <n v="116"/>
    <n v="50"/>
    <n v="109"/>
    <n v="230"/>
    <n v="882"/>
    <n v="0"/>
    <s v="DPOY-9DEF2"/>
    <s v="camarto01"/>
    <n v="0.34615384615384615"/>
  </r>
  <r>
    <n v="104"/>
    <x v="103"/>
    <n v="27"/>
    <s v="CLE"/>
    <s v="SG"/>
    <n v="70"/>
    <n v="3"/>
    <n v="1392"/>
    <n v="319"/>
    <n v="618"/>
    <n v="0.51600000000000001"/>
    <n v="111"/>
    <n v="253"/>
    <n v="0.439"/>
    <n v="208"/>
    <n v="365"/>
    <n v="0.56999999999999995"/>
    <n v="0.60599999999999998"/>
    <n v="129"/>
    <n v="148"/>
    <n v="0.872"/>
    <n v="50"/>
    <n v="123"/>
    <n v="173"/>
    <n v="237"/>
    <n v="78"/>
    <n v="3"/>
    <n v="92"/>
    <n v="102"/>
    <n v="878"/>
    <n v="0"/>
    <s v="6MOY-3"/>
    <s v="jeromty01"/>
    <n v="0.63074712643678166"/>
  </r>
  <r>
    <n v="105"/>
    <x v="104"/>
    <n v="31"/>
    <s v="DAL"/>
    <s v="PG"/>
    <n v="79"/>
    <n v="30"/>
    <n v="2136"/>
    <n v="284"/>
    <n v="682"/>
    <n v="0.41599999999999998"/>
    <n v="109"/>
    <n v="326"/>
    <n v="0.33400000000000002"/>
    <n v="175"/>
    <n v="356"/>
    <n v="0.49199999999999999"/>
    <n v="0.496"/>
    <n v="195"/>
    <n v="243"/>
    <n v="0.80200000000000005"/>
    <n v="18"/>
    <n v="191"/>
    <n v="209"/>
    <n v="349"/>
    <n v="70"/>
    <n v="17"/>
    <n v="102"/>
    <n v="121"/>
    <n v="872"/>
    <n v="0"/>
    <m/>
    <s v="dinwisp01"/>
    <n v="0.40823970037453183"/>
  </r>
  <r>
    <n v="106"/>
    <x v="105"/>
    <n v="19"/>
    <s v="WAS"/>
    <s v="C"/>
    <n v="67"/>
    <n v="67"/>
    <n v="1814"/>
    <n v="326"/>
    <n v="828"/>
    <n v="0.39400000000000002"/>
    <n v="105"/>
    <n v="341"/>
    <n v="0.308"/>
    <n v="221"/>
    <n v="487"/>
    <n v="0.45400000000000001"/>
    <n v="0.45700000000000002"/>
    <n v="112"/>
    <n v="165"/>
    <n v="0.67900000000000005"/>
    <n v="124"/>
    <n v="311"/>
    <n v="435"/>
    <n v="161"/>
    <n v="44"/>
    <n v="101"/>
    <n v="114"/>
    <n v="146"/>
    <n v="869"/>
    <n v="0"/>
    <s v="ROY-4"/>
    <s v="sarral01"/>
    <n v="0.47905181918412348"/>
  </r>
  <r>
    <n v="107"/>
    <x v="106"/>
    <n v="32"/>
    <s v="MIN"/>
    <s v="C"/>
    <n v="72"/>
    <n v="72"/>
    <n v="2388"/>
    <n v="341"/>
    <n v="510"/>
    <n v="0.66900000000000004"/>
    <n v="0"/>
    <n v="0"/>
    <n v="0"/>
    <n v="341"/>
    <n v="510"/>
    <n v="0.66900000000000004"/>
    <n v="0.66900000000000004"/>
    <n v="184"/>
    <n v="273"/>
    <n v="0.67400000000000004"/>
    <n v="265"/>
    <n v="520"/>
    <n v="785"/>
    <n v="127"/>
    <n v="56"/>
    <n v="104"/>
    <n v="89"/>
    <n v="182"/>
    <n v="866"/>
    <n v="0"/>
    <s v="DPOY-13DEF2"/>
    <s v="goberru01"/>
    <n v="0.36264656616415408"/>
  </r>
  <r>
    <n v="108"/>
    <x v="107"/>
    <n v="32"/>
    <s v="DET"/>
    <s v="SG"/>
    <n v="77"/>
    <n v="77"/>
    <n v="2153"/>
    <n v="276"/>
    <n v="680"/>
    <n v="0.40600000000000003"/>
    <n v="168"/>
    <n v="457"/>
    <n v="0.36799999999999999"/>
    <n v="108"/>
    <n v="223"/>
    <n v="0.48399999999999999"/>
    <n v="0.52900000000000003"/>
    <n v="124"/>
    <n v="145"/>
    <n v="0.85499999999999998"/>
    <n v="18"/>
    <n v="165"/>
    <n v="183"/>
    <n v="123"/>
    <n v="38"/>
    <n v="7"/>
    <n v="48"/>
    <n v="96"/>
    <n v="844"/>
    <n v="0"/>
    <m/>
    <s v="hardati02"/>
    <n v="0.39201114723641428"/>
  </r>
  <r>
    <n v="109"/>
    <x v="108"/>
    <n v="30"/>
    <s v="HOU"/>
    <s v="PG"/>
    <n v="60"/>
    <n v="60"/>
    <n v="2111"/>
    <n v="287"/>
    <n v="759"/>
    <n v="0.378"/>
    <n v="159"/>
    <n v="461"/>
    <n v="0.34499999999999997"/>
    <n v="128"/>
    <n v="298"/>
    <n v="0.43"/>
    <n v="0.48299999999999998"/>
    <n v="111"/>
    <n v="137"/>
    <n v="0.81"/>
    <n v="32"/>
    <n v="189"/>
    <n v="221"/>
    <n v="333"/>
    <n v="94"/>
    <n v="25"/>
    <n v="87"/>
    <n v="140"/>
    <n v="844"/>
    <n v="0"/>
    <m/>
    <s v="vanvlfr01"/>
    <n v="0.39981051634296544"/>
  </r>
  <r>
    <n v="110"/>
    <x v="109"/>
    <n v="32"/>
    <s v="2TM"/>
    <s v="C"/>
    <n v="81"/>
    <n v="21"/>
    <n v="1524"/>
    <n v="345"/>
    <n v="627"/>
    <n v="0.55000000000000004"/>
    <n v="8"/>
    <n v="37"/>
    <n v="0.216"/>
    <n v="337"/>
    <n v="590"/>
    <n v="0.57099999999999995"/>
    <n v="0.55700000000000005"/>
    <n v="145"/>
    <n v="165"/>
    <n v="0.879"/>
    <n v="190"/>
    <n v="437"/>
    <n v="627"/>
    <n v="164"/>
    <n v="37"/>
    <n v="46"/>
    <n v="120"/>
    <n v="181"/>
    <n v="843"/>
    <n v="0"/>
    <m/>
    <s v="valanjo01"/>
    <n v="0.55314960629921262"/>
  </r>
  <r>
    <n v="110"/>
    <x v="109"/>
    <n v="32"/>
    <s v="WAS"/>
    <s v="C"/>
    <n v="49"/>
    <n v="12"/>
    <n v="983"/>
    <n v="231"/>
    <n v="422"/>
    <n v="0.54700000000000004"/>
    <n v="7"/>
    <n v="27"/>
    <n v="0.25900000000000001"/>
    <n v="224"/>
    <n v="395"/>
    <n v="0.56699999999999995"/>
    <n v="0.55600000000000005"/>
    <n v="95"/>
    <n v="106"/>
    <n v="0.89600000000000002"/>
    <n v="120"/>
    <n v="284"/>
    <n v="404"/>
    <n v="108"/>
    <n v="22"/>
    <n v="28"/>
    <n v="88"/>
    <n v="97"/>
    <n v="564"/>
    <n v="0"/>
    <m/>
    <s v="valanjo01"/>
    <n v="0.57375381485249233"/>
  </r>
  <r>
    <n v="110"/>
    <x v="109"/>
    <n v="32"/>
    <s v="SAC"/>
    <s v="C"/>
    <n v="32"/>
    <n v="9"/>
    <n v="541"/>
    <n v="114"/>
    <n v="205"/>
    <n v="0.55600000000000005"/>
    <n v="1"/>
    <n v="10"/>
    <n v="0.1"/>
    <n v="113"/>
    <n v="195"/>
    <n v="0.57899999999999996"/>
    <n v="0.55900000000000005"/>
    <n v="50"/>
    <n v="59"/>
    <n v="0.84699999999999998"/>
    <n v="70"/>
    <n v="153"/>
    <n v="223"/>
    <n v="56"/>
    <n v="15"/>
    <n v="18"/>
    <n v="32"/>
    <n v="84"/>
    <n v="279"/>
    <n v="0"/>
    <m/>
    <s v="valanjo01"/>
    <n v="0.51571164510166356"/>
  </r>
  <r>
    <n v="111"/>
    <x v="110"/>
    <n v="22"/>
    <s v="BRK"/>
    <s v="SG"/>
    <n v="79"/>
    <n v="56"/>
    <n v="1925"/>
    <n v="303"/>
    <n v="779"/>
    <n v="0.38900000000000001"/>
    <n v="126"/>
    <n v="401"/>
    <n v="0.314"/>
    <n v="177"/>
    <n v="378"/>
    <n v="0.46800000000000003"/>
    <n v="0.47"/>
    <n v="107"/>
    <n v="139"/>
    <n v="0.77"/>
    <n v="63"/>
    <n v="234"/>
    <n v="297"/>
    <n v="175"/>
    <n v="82"/>
    <n v="30"/>
    <n v="116"/>
    <n v="209"/>
    <n v="839"/>
    <n v="0"/>
    <m/>
    <s v="johnske07"/>
    <n v="0.43584415584415587"/>
  </r>
  <r>
    <n v="112"/>
    <x v="111"/>
    <n v="20"/>
    <s v="POR"/>
    <s v="PG"/>
    <n v="66"/>
    <n v="10"/>
    <n v="1759"/>
    <n v="287"/>
    <n v="685"/>
    <n v="0.41899999999999998"/>
    <n v="105"/>
    <n v="297"/>
    <n v="0.35399999999999998"/>
    <n v="182"/>
    <n v="388"/>
    <n v="0.46899999999999997"/>
    <n v="0.496"/>
    <n v="158"/>
    <n v="206"/>
    <n v="0.76700000000000002"/>
    <n v="52"/>
    <n v="146"/>
    <n v="198"/>
    <n v="335"/>
    <n v="68"/>
    <n v="13"/>
    <n v="177"/>
    <n v="181"/>
    <n v="837"/>
    <n v="0"/>
    <m/>
    <s v="hendesc01"/>
    <n v="0.47583854462762931"/>
  </r>
  <r>
    <n v="113"/>
    <x v="112"/>
    <n v="26"/>
    <s v="DAL"/>
    <s v="PF"/>
    <n v="57"/>
    <n v="56"/>
    <n v="1835"/>
    <n v="301"/>
    <n v="665"/>
    <n v="0.45300000000000001"/>
    <n v="91"/>
    <n v="239"/>
    <n v="0.38100000000000001"/>
    <n v="210"/>
    <n v="426"/>
    <n v="0.49299999999999999"/>
    <n v="0.52100000000000002"/>
    <n v="143"/>
    <n v="198"/>
    <n v="0.72199999999999998"/>
    <n v="82"/>
    <n v="360"/>
    <n v="442"/>
    <n v="131"/>
    <n v="63"/>
    <n v="60"/>
    <n v="118"/>
    <n v="131"/>
    <n v="836"/>
    <n v="0"/>
    <m/>
    <s v="washipj01"/>
    <n v="0.45558583106267031"/>
  </r>
  <r>
    <n v="114"/>
    <x v="113"/>
    <n v="26"/>
    <s v="IND"/>
    <s v="PF"/>
    <n v="79"/>
    <n v="4"/>
    <n v="1545"/>
    <n v="317"/>
    <n v="599"/>
    <n v="0.52900000000000003"/>
    <n v="110"/>
    <n v="301"/>
    <n v="0.36499999999999999"/>
    <n v="207"/>
    <n v="298"/>
    <n v="0.69499999999999995"/>
    <n v="0.621"/>
    <n v="89"/>
    <n v="114"/>
    <n v="0.78100000000000003"/>
    <n v="56"/>
    <n v="262"/>
    <n v="318"/>
    <n v="128"/>
    <n v="46"/>
    <n v="28"/>
    <n v="68"/>
    <n v="108"/>
    <n v="833"/>
    <n v="0"/>
    <m/>
    <s v="toppiob01"/>
    <n v="0.53915857605177997"/>
  </r>
  <r>
    <n v="115"/>
    <x v="114"/>
    <n v="28"/>
    <s v="PHO"/>
    <s v="PG"/>
    <n v="81"/>
    <n v="58"/>
    <n v="2174"/>
    <n v="306"/>
    <n v="683"/>
    <n v="0.44800000000000001"/>
    <n v="166"/>
    <n v="401"/>
    <n v="0.41399999999999998"/>
    <n v="140"/>
    <n v="282"/>
    <n v="0.496"/>
    <n v="0.56999999999999995"/>
    <n v="51"/>
    <n v="57"/>
    <n v="0.89500000000000002"/>
    <n v="40"/>
    <n v="156"/>
    <n v="196"/>
    <n v="429"/>
    <n v="69"/>
    <n v="8"/>
    <n v="91"/>
    <n v="63"/>
    <n v="829"/>
    <n v="0"/>
    <m/>
    <s v="jonesty01"/>
    <n v="0.38132474701011959"/>
  </r>
  <r>
    <n v="116"/>
    <x v="115"/>
    <n v="29"/>
    <s v="TOR"/>
    <s v="C"/>
    <n v="57"/>
    <n v="56"/>
    <n v="1686"/>
    <n v="363"/>
    <n v="579"/>
    <n v="0.627"/>
    <n v="1"/>
    <n v="3"/>
    <n v="0.33300000000000002"/>
    <n v="362"/>
    <n v="576"/>
    <n v="0.628"/>
    <n v="0.628"/>
    <n v="97"/>
    <n v="144"/>
    <n v="0.67400000000000004"/>
    <n v="189"/>
    <n v="358"/>
    <n v="547"/>
    <n v="158"/>
    <n v="66"/>
    <n v="71"/>
    <n v="111"/>
    <n v="176"/>
    <n v="824"/>
    <n v="0"/>
    <m/>
    <s v="poeltja01"/>
    <n v="0.48873072360616843"/>
  </r>
  <r>
    <n v="117"/>
    <x v="116"/>
    <n v="26"/>
    <s v="MIL"/>
    <s v="SG"/>
    <n v="74"/>
    <n v="9"/>
    <n v="1893"/>
    <n v="283"/>
    <n v="657"/>
    <n v="0.43099999999999999"/>
    <n v="180"/>
    <n v="433"/>
    <n v="0.41599999999999998"/>
    <n v="103"/>
    <n v="224"/>
    <n v="0.46"/>
    <n v="0.56799999999999995"/>
    <n v="78"/>
    <n v="92"/>
    <n v="0.84799999999999998"/>
    <n v="20"/>
    <n v="148"/>
    <n v="168"/>
    <n v="87"/>
    <n v="72"/>
    <n v="4"/>
    <n v="42"/>
    <n v="124"/>
    <n v="824"/>
    <n v="0"/>
    <m/>
    <s v="trentga02"/>
    <n v="0.43528790279978868"/>
  </r>
  <r>
    <n v="118"/>
    <x v="117"/>
    <n v="21"/>
    <s v="MEM"/>
    <s v="SG"/>
    <n v="79"/>
    <n v="74"/>
    <n v="2043"/>
    <n v="287"/>
    <n v="676"/>
    <n v="0.42499999999999999"/>
    <n v="138"/>
    <n v="392"/>
    <n v="0.35199999999999998"/>
    <n v="149"/>
    <n v="284"/>
    <n v="0.52500000000000002"/>
    <n v="0.52700000000000002"/>
    <n v="111"/>
    <n v="135"/>
    <n v="0.82199999999999995"/>
    <n v="87"/>
    <n v="181"/>
    <n v="268"/>
    <n v="135"/>
    <n v="44"/>
    <n v="8"/>
    <n v="69"/>
    <n v="146"/>
    <n v="823"/>
    <n v="0"/>
    <s v="ROY-3"/>
    <s v="wellsja01"/>
    <n v="0.40283896231032795"/>
  </r>
  <r>
    <n v="119"/>
    <x v="118"/>
    <n v="29"/>
    <s v="BOS"/>
    <s v="C"/>
    <n v="42"/>
    <n v="42"/>
    <n v="1210"/>
    <n v="277"/>
    <n v="574"/>
    <n v="0.48299999999999998"/>
    <n v="103"/>
    <n v="250"/>
    <n v="0.41199999999999998"/>
    <n v="174"/>
    <n v="324"/>
    <n v="0.53700000000000003"/>
    <n v="0.57199999999999995"/>
    <n v="161"/>
    <n v="199"/>
    <n v="0.80900000000000005"/>
    <n v="68"/>
    <n v="216"/>
    <n v="284"/>
    <n v="87"/>
    <n v="31"/>
    <n v="63"/>
    <n v="53"/>
    <n v="116"/>
    <n v="818"/>
    <n v="0"/>
    <m/>
    <s v="porzikr01"/>
    <n v="0.67603305785123968"/>
  </r>
  <r>
    <n v="120"/>
    <x v="119"/>
    <n v="30"/>
    <s v="MIA"/>
    <s v="SF"/>
    <n v="74"/>
    <n v="37"/>
    <n v="1785"/>
    <n v="290"/>
    <n v="663"/>
    <n v="0.437"/>
    <n v="190"/>
    <n v="483"/>
    <n v="0.39300000000000002"/>
    <n v="100"/>
    <n v="180"/>
    <n v="0.55600000000000005"/>
    <n v="0.58099999999999996"/>
    <n v="47"/>
    <n v="53"/>
    <n v="0.88700000000000001"/>
    <n v="18"/>
    <n v="149"/>
    <n v="167"/>
    <n v="176"/>
    <n v="40"/>
    <n v="6"/>
    <n v="86"/>
    <n v="135"/>
    <n v="817"/>
    <n v="0"/>
    <m/>
    <s v="robindu01"/>
    <n v="0.45770308123249298"/>
  </r>
  <r>
    <n v="121"/>
    <x v="120"/>
    <n v="23"/>
    <s v="SAS"/>
    <s v="SF"/>
    <n v="82"/>
    <n v="29"/>
    <n v="1932"/>
    <n v="276"/>
    <n v="665"/>
    <n v="0.41499999999999998"/>
    <n v="178"/>
    <n v="480"/>
    <n v="0.371"/>
    <n v="98"/>
    <n v="185"/>
    <n v="0.53"/>
    <n v="0.54900000000000004"/>
    <n v="85"/>
    <n v="94"/>
    <n v="0.90400000000000003"/>
    <n v="67"/>
    <n v="251"/>
    <n v="318"/>
    <n v="111"/>
    <n v="61"/>
    <n v="35"/>
    <n v="74"/>
    <n v="114"/>
    <n v="815"/>
    <n v="0"/>
    <m/>
    <s v="champju02"/>
    <n v="0.42184265010351968"/>
  </r>
  <r>
    <n v="122"/>
    <x v="121"/>
    <n v="24"/>
    <s v="MEM"/>
    <s v="PF"/>
    <n v="65"/>
    <n v="16"/>
    <n v="1660"/>
    <n v="313"/>
    <n v="648"/>
    <n v="0.48299999999999998"/>
    <n v="120"/>
    <n v="326"/>
    <n v="0.36799999999999999"/>
    <n v="193"/>
    <n v="322"/>
    <n v="0.59899999999999998"/>
    <n v="0.57599999999999996"/>
    <n v="65"/>
    <n v="94"/>
    <n v="0.69099999999999995"/>
    <n v="94"/>
    <n v="322"/>
    <n v="416"/>
    <n v="188"/>
    <n v="52"/>
    <n v="29"/>
    <n v="71"/>
    <n v="76"/>
    <n v="811"/>
    <n v="0"/>
    <m/>
    <s v="aldamsa01"/>
    <n v="0.48855421686746986"/>
  </r>
  <r>
    <n v="123"/>
    <x v="122"/>
    <n v="19"/>
    <s v="WAS"/>
    <s v="PG"/>
    <n v="82"/>
    <n v="57"/>
    <n v="2458"/>
    <n v="300"/>
    <n v="748"/>
    <n v="0.40100000000000002"/>
    <n v="138"/>
    <n v="407"/>
    <n v="0.33900000000000002"/>
    <n v="162"/>
    <n v="341"/>
    <n v="0.47499999999999998"/>
    <n v="0.49299999999999999"/>
    <n v="69"/>
    <n v="85"/>
    <n v="0.81200000000000006"/>
    <n v="33"/>
    <n v="308"/>
    <n v="341"/>
    <n v="364"/>
    <n v="54"/>
    <n v="21"/>
    <n v="141"/>
    <n v="190"/>
    <n v="807"/>
    <n v="0"/>
    <m/>
    <s v="carrica01"/>
    <n v="0.32831570382424735"/>
  </r>
  <r>
    <n v="124"/>
    <x v="123"/>
    <n v="33"/>
    <s v="LAC"/>
    <s v="SF"/>
    <n v="37"/>
    <n v="37"/>
    <n v="1180"/>
    <n v="310"/>
    <n v="623"/>
    <n v="0.498"/>
    <n v="78"/>
    <n v="190"/>
    <n v="0.41099999999999998"/>
    <n v="232"/>
    <n v="433"/>
    <n v="0.53600000000000003"/>
    <n v="0.56000000000000005"/>
    <n v="98"/>
    <n v="121"/>
    <n v="0.81"/>
    <n v="35"/>
    <n v="184"/>
    <n v="219"/>
    <n v="116"/>
    <n v="59"/>
    <n v="17"/>
    <n v="72"/>
    <n v="56"/>
    <n v="796"/>
    <n v="0"/>
    <m/>
    <s v="leonaka01"/>
    <n v="0.6745762711864407"/>
  </r>
  <r>
    <n v="125"/>
    <x v="124"/>
    <n v="31"/>
    <s v="2TM"/>
    <s v="PF"/>
    <n v="79"/>
    <n v="3"/>
    <n v="1697"/>
    <n v="286"/>
    <n v="620"/>
    <n v="0.46100000000000002"/>
    <n v="166"/>
    <n v="409"/>
    <n v="0.40600000000000003"/>
    <n v="120"/>
    <n v="211"/>
    <n v="0.56899999999999995"/>
    <n v="0.59499999999999997"/>
    <n v="46"/>
    <n v="58"/>
    <n v="0.79300000000000004"/>
    <n v="47"/>
    <n v="225"/>
    <n v="272"/>
    <n v="111"/>
    <n v="28"/>
    <n v="14"/>
    <n v="82"/>
    <n v="201"/>
    <n v="784"/>
    <n v="0"/>
    <m/>
    <s v="niangge01"/>
    <n v="0.4619917501473188"/>
  </r>
  <r>
    <n v="125"/>
    <x v="124"/>
    <n v="31"/>
    <s v="CLE"/>
    <s v="PF"/>
    <n v="51"/>
    <n v="1"/>
    <n v="1053"/>
    <n v="166"/>
    <n v="348"/>
    <n v="0.47699999999999998"/>
    <n v="90"/>
    <n v="225"/>
    <n v="0.4"/>
    <n v="76"/>
    <n v="123"/>
    <n v="0.61799999999999999"/>
    <n v="0.60599999999999998"/>
    <n v="23"/>
    <n v="29"/>
    <n v="0.79300000000000004"/>
    <n v="34"/>
    <n v="155"/>
    <n v="189"/>
    <n v="67"/>
    <n v="17"/>
    <n v="7"/>
    <n v="48"/>
    <n v="129"/>
    <n v="445"/>
    <n v="0"/>
    <m/>
    <s v="niangge01"/>
    <n v="0.42260208926875592"/>
  </r>
  <r>
    <n v="125"/>
    <x v="124"/>
    <n v="31"/>
    <s v="ATL"/>
    <s v="PF"/>
    <n v="28"/>
    <n v="2"/>
    <n v="644"/>
    <n v="120"/>
    <n v="272"/>
    <n v="0.441"/>
    <n v="76"/>
    <n v="184"/>
    <n v="0.41299999999999998"/>
    <n v="44"/>
    <n v="88"/>
    <n v="0.5"/>
    <n v="0.58099999999999996"/>
    <n v="23"/>
    <n v="29"/>
    <n v="0.79300000000000004"/>
    <n v="13"/>
    <n v="70"/>
    <n v="83"/>
    <n v="44"/>
    <n v="11"/>
    <n v="7"/>
    <n v="34"/>
    <n v="72"/>
    <n v="339"/>
    <n v="0"/>
    <m/>
    <s v="niangge01"/>
    <n v="0.52639751552795033"/>
  </r>
  <r>
    <n v="126"/>
    <x v="125"/>
    <n v="27"/>
    <s v="LAC"/>
    <s v="SF"/>
    <n v="77"/>
    <n v="55"/>
    <n v="1873"/>
    <n v="310"/>
    <n v="589"/>
    <n v="0.52600000000000002"/>
    <n v="78"/>
    <n v="219"/>
    <n v="0.35599999999999998"/>
    <n v="232"/>
    <n v="370"/>
    <n v="0.627"/>
    <n v="0.59299999999999997"/>
    <n v="83"/>
    <n v="118"/>
    <n v="0.70299999999999996"/>
    <n v="93"/>
    <n v="170"/>
    <n v="263"/>
    <n v="60"/>
    <n v="79"/>
    <n v="33"/>
    <n v="66"/>
    <n v="153"/>
    <n v="781"/>
    <n v="0"/>
    <m/>
    <s v="jonesde02"/>
    <n v="0.41697810998398294"/>
  </r>
  <r>
    <n v="127"/>
    <x v="126"/>
    <n v="24"/>
    <s v="MEM"/>
    <s v="PG"/>
    <n v="79"/>
    <n v="21"/>
    <n v="1683"/>
    <n v="285"/>
    <n v="594"/>
    <n v="0.48"/>
    <n v="87"/>
    <n v="219"/>
    <n v="0.39700000000000002"/>
    <n v="198"/>
    <n v="375"/>
    <n v="0.52800000000000002"/>
    <n v="0.55300000000000005"/>
    <n v="122"/>
    <n v="171"/>
    <n v="0.71299999999999997"/>
    <n v="65"/>
    <n v="194"/>
    <n v="259"/>
    <n v="347"/>
    <n v="103"/>
    <n v="30"/>
    <n v="138"/>
    <n v="203"/>
    <n v="779"/>
    <n v="1"/>
    <m/>
    <s v="pippesc02"/>
    <n v="0.46286393345216875"/>
  </r>
  <r>
    <n v="128"/>
    <x v="127"/>
    <n v="21"/>
    <s v="TOR"/>
    <s v="SG"/>
    <n v="54"/>
    <n v="54"/>
    <n v="1587"/>
    <n v="265"/>
    <n v="647"/>
    <n v="0.41"/>
    <n v="114"/>
    <n v="326"/>
    <n v="0.35"/>
    <n v="151"/>
    <n v="321"/>
    <n v="0.47"/>
    <n v="0.498"/>
    <n v="133"/>
    <n v="155"/>
    <n v="0.85799999999999998"/>
    <n v="44"/>
    <n v="149"/>
    <n v="193"/>
    <n v="98"/>
    <n v="48"/>
    <n v="10"/>
    <n v="83"/>
    <n v="120"/>
    <n v="777"/>
    <n v="0"/>
    <m/>
    <s v="dickgr01"/>
    <n v="0.4896030245746692"/>
  </r>
  <r>
    <n v="129"/>
    <x v="128"/>
    <n v="30"/>
    <s v="2TM"/>
    <s v="SG"/>
    <n v="64"/>
    <n v="3"/>
    <n v="1596"/>
    <n v="280"/>
    <n v="599"/>
    <n v="0.46700000000000003"/>
    <n v="106"/>
    <n v="284"/>
    <n v="0.373"/>
    <n v="174"/>
    <n v="315"/>
    <n v="0.55200000000000005"/>
    <n v="0.55600000000000005"/>
    <n v="110"/>
    <n v="155"/>
    <n v="0.71"/>
    <n v="41"/>
    <n v="162"/>
    <n v="203"/>
    <n v="215"/>
    <n v="57"/>
    <n v="33"/>
    <n v="76"/>
    <n v="99"/>
    <n v="776"/>
    <n v="0"/>
    <m/>
    <s v="leverca01"/>
    <n v="0.48621553884711777"/>
  </r>
  <r>
    <n v="129"/>
    <x v="128"/>
    <n v="30"/>
    <s v="CLE"/>
    <s v="SF"/>
    <n v="38"/>
    <n v="3"/>
    <n v="904"/>
    <n v="135"/>
    <n v="298"/>
    <n v="0.45300000000000001"/>
    <n v="60"/>
    <n v="148"/>
    <n v="0.40500000000000003"/>
    <n v="75"/>
    <n v="150"/>
    <n v="0.5"/>
    <n v="0.55400000000000005"/>
    <n v="58"/>
    <n v="83"/>
    <n v="0.69899999999999995"/>
    <n v="22"/>
    <n v="85"/>
    <n v="107"/>
    <n v="140"/>
    <n v="33"/>
    <n v="19"/>
    <n v="51"/>
    <n v="48"/>
    <n v="388"/>
    <n v="0"/>
    <m/>
    <s v="leverca01"/>
    <n v="0.42920353982300885"/>
  </r>
  <r>
    <n v="129"/>
    <x v="128"/>
    <n v="30"/>
    <s v="ATL"/>
    <s v="SG"/>
    <n v="26"/>
    <n v="0"/>
    <n v="692"/>
    <n v="145"/>
    <n v="301"/>
    <n v="0.48199999999999998"/>
    <n v="46"/>
    <n v="136"/>
    <n v="0.33800000000000002"/>
    <n v="99"/>
    <n v="165"/>
    <n v="0.6"/>
    <n v="0.55800000000000005"/>
    <n v="52"/>
    <n v="72"/>
    <n v="0.72199999999999998"/>
    <n v="19"/>
    <n v="77"/>
    <n v="96"/>
    <n v="75"/>
    <n v="24"/>
    <n v="14"/>
    <n v="25"/>
    <n v="51"/>
    <n v="388"/>
    <n v="0"/>
    <m/>
    <s v="leverca01"/>
    <n v="0.56069364161849711"/>
  </r>
  <r>
    <n v="130"/>
    <x v="129"/>
    <n v="26"/>
    <s v="LAL"/>
    <s v="PF"/>
    <n v="59"/>
    <n v="57"/>
    <n v="1869"/>
    <n v="293"/>
    <n v="576"/>
    <n v="0.50900000000000001"/>
    <n v="102"/>
    <n v="247"/>
    <n v="0.41299999999999998"/>
    <n v="191"/>
    <n v="329"/>
    <n v="0.58099999999999996"/>
    <n v="0.59699999999999998"/>
    <n v="87"/>
    <n v="113"/>
    <n v="0.77"/>
    <n v="79"/>
    <n v="216"/>
    <n v="295"/>
    <n v="83"/>
    <n v="45"/>
    <n v="26"/>
    <n v="49"/>
    <n v="105"/>
    <n v="775"/>
    <n v="0"/>
    <m/>
    <s v="hachiru01"/>
    <n v="0.41466024612092028"/>
  </r>
  <r>
    <n v="131"/>
    <x v="130"/>
    <n v="26"/>
    <s v="MIN"/>
    <s v="SG"/>
    <n v="82"/>
    <n v="10"/>
    <n v="2073"/>
    <n v="270"/>
    <n v="616"/>
    <n v="0.438"/>
    <n v="141"/>
    <n v="370"/>
    <n v="0.38100000000000001"/>
    <n v="129"/>
    <n v="246"/>
    <n v="0.52400000000000002"/>
    <n v="0.55300000000000005"/>
    <n v="92"/>
    <n v="118"/>
    <n v="0.78"/>
    <n v="54"/>
    <n v="211"/>
    <n v="265"/>
    <n v="223"/>
    <n v="50"/>
    <n v="34"/>
    <n v="99"/>
    <n v="139"/>
    <n v="773"/>
    <n v="0"/>
    <s v="6MOY-6"/>
    <s v="alexani01"/>
    <n v="0.37288953207911241"/>
  </r>
  <r>
    <n v="132"/>
    <x v="131"/>
    <n v="21"/>
    <s v="UTA"/>
    <s v="SF"/>
    <n v="71"/>
    <n v="15"/>
    <n v="1432"/>
    <n v="275"/>
    <n v="599"/>
    <n v="0.45900000000000002"/>
    <n v="157"/>
    <n v="372"/>
    <n v="0.42199999999999999"/>
    <n v="118"/>
    <n v="227"/>
    <n v="0.52"/>
    <n v="0.59"/>
    <n v="65"/>
    <n v="73"/>
    <n v="0.89"/>
    <n v="42"/>
    <n v="168"/>
    <n v="210"/>
    <n v="110"/>
    <n v="46"/>
    <n v="8"/>
    <n v="107"/>
    <n v="111"/>
    <n v="772"/>
    <n v="0"/>
    <m/>
    <s v="sensabr01"/>
    <n v="0.53910614525139666"/>
  </r>
  <r>
    <n v="133"/>
    <x v="132"/>
    <n v="24"/>
    <s v="2TM"/>
    <s v="SG"/>
    <n v="75"/>
    <n v="4"/>
    <n v="1482"/>
    <n v="293"/>
    <n v="652"/>
    <n v="0.44900000000000001"/>
    <n v="55"/>
    <n v="177"/>
    <n v="0.311"/>
    <n v="238"/>
    <n v="475"/>
    <n v="0.501"/>
    <n v="0.49199999999999999"/>
    <n v="130"/>
    <n v="169"/>
    <n v="0.76900000000000002"/>
    <n v="42"/>
    <n v="236"/>
    <n v="278"/>
    <n v="256"/>
    <n v="81"/>
    <n v="13"/>
    <n v="136"/>
    <n v="119"/>
    <n v="771"/>
    <n v="1"/>
    <m/>
    <s v="porteke02"/>
    <n v="0.52024291497975705"/>
  </r>
  <r>
    <n v="133"/>
    <x v="132"/>
    <n v="24"/>
    <s v="LAC"/>
    <s v="SG"/>
    <n v="45"/>
    <n v="2"/>
    <n v="884"/>
    <n v="172"/>
    <n v="407"/>
    <n v="0.42299999999999999"/>
    <n v="26"/>
    <n v="106"/>
    <n v="0.245"/>
    <n v="146"/>
    <n v="301"/>
    <n v="0.48499999999999999"/>
    <n v="0.45500000000000002"/>
    <n v="49"/>
    <n v="76"/>
    <n v="0.64500000000000002"/>
    <n v="29"/>
    <n v="131"/>
    <n v="160"/>
    <n v="144"/>
    <n v="43"/>
    <n v="11"/>
    <n v="84"/>
    <n v="70"/>
    <n v="419"/>
    <n v="0"/>
    <m/>
    <s v="porteke02"/>
    <n v="0.47398190045248867"/>
  </r>
  <r>
    <n v="133"/>
    <x v="132"/>
    <n v="24"/>
    <s v="MIL"/>
    <s v="SG"/>
    <n v="30"/>
    <n v="2"/>
    <n v="598"/>
    <n v="121"/>
    <n v="245"/>
    <n v="0.49399999999999999"/>
    <n v="29"/>
    <n v="71"/>
    <n v="0.40799999999999997"/>
    <n v="92"/>
    <n v="174"/>
    <n v="0.52900000000000003"/>
    <n v="0.55300000000000005"/>
    <n v="81"/>
    <n v="93"/>
    <n v="0.871"/>
    <n v="13"/>
    <n v="105"/>
    <n v="118"/>
    <n v="112"/>
    <n v="38"/>
    <n v="2"/>
    <n v="52"/>
    <n v="49"/>
    <n v="352"/>
    <n v="1"/>
    <m/>
    <s v="porteke02"/>
    <n v="0.58862876254180607"/>
  </r>
  <r>
    <n v="134"/>
    <x v="133"/>
    <n v="29"/>
    <s v="PHI"/>
    <s v="C"/>
    <n v="70"/>
    <n v="43"/>
    <n v="1895"/>
    <n v="282"/>
    <n v="563"/>
    <n v="0.501"/>
    <n v="104"/>
    <n v="274"/>
    <n v="0.38"/>
    <n v="178"/>
    <n v="289"/>
    <n v="0.61599999999999999"/>
    <n v="0.59299999999999997"/>
    <n v="100"/>
    <n v="138"/>
    <n v="0.72499999999999998"/>
    <n v="134"/>
    <n v="261"/>
    <n v="395"/>
    <n v="148"/>
    <n v="58"/>
    <n v="24"/>
    <n v="87"/>
    <n v="164"/>
    <n v="768"/>
    <n v="0"/>
    <m/>
    <s v="yabusgu01"/>
    <n v="0.40527704485488125"/>
  </r>
  <r>
    <n v="135"/>
    <x v="134"/>
    <n v="27"/>
    <s v="UTA"/>
    <s v="PF"/>
    <n v="40"/>
    <n v="31"/>
    <n v="1220"/>
    <n v="280"/>
    <n v="531"/>
    <n v="0.52700000000000002"/>
    <n v="59"/>
    <n v="148"/>
    <n v="0.39900000000000002"/>
    <n v="221"/>
    <n v="383"/>
    <n v="0.57699999999999996"/>
    <n v="0.58299999999999996"/>
    <n v="139"/>
    <n v="164"/>
    <n v="0.84799999999999998"/>
    <n v="89"/>
    <n v="238"/>
    <n v="327"/>
    <n v="80"/>
    <n v="39"/>
    <n v="40"/>
    <n v="103"/>
    <n v="116"/>
    <n v="758"/>
    <n v="0"/>
    <m/>
    <s v="collijo01"/>
    <n v="0.62131147540983611"/>
  </r>
  <r>
    <n v="136"/>
    <x v="135"/>
    <n v="25"/>
    <s v="OKC"/>
    <s v="SG"/>
    <n v="74"/>
    <n v="16"/>
    <n v="1604"/>
    <n v="259"/>
    <n v="588"/>
    <n v="0.44"/>
    <n v="192"/>
    <n v="466"/>
    <n v="0.41199999999999998"/>
    <n v="67"/>
    <n v="122"/>
    <n v="0.54900000000000004"/>
    <n v="0.60399999999999998"/>
    <n v="46"/>
    <n v="56"/>
    <n v="0.82099999999999995"/>
    <n v="41"/>
    <n v="155"/>
    <n v="196"/>
    <n v="119"/>
    <n v="48"/>
    <n v="9"/>
    <n v="38"/>
    <n v="113"/>
    <n v="756"/>
    <n v="0"/>
    <m/>
    <s v="joeis01"/>
    <n v="0.47132169576059851"/>
  </r>
  <r>
    <n v="137"/>
    <x v="136"/>
    <n v="24"/>
    <s v="BRK"/>
    <s v="PF"/>
    <n v="79"/>
    <n v="22"/>
    <n v="2031"/>
    <n v="246"/>
    <n v="620"/>
    <n v="0.39700000000000002"/>
    <n v="122"/>
    <n v="362"/>
    <n v="0.33700000000000002"/>
    <n v="124"/>
    <n v="258"/>
    <n v="0.48099999999999998"/>
    <n v="0.495"/>
    <n v="135"/>
    <n v="165"/>
    <n v="0.81799999999999995"/>
    <n v="75"/>
    <n v="195"/>
    <n v="270"/>
    <n v="145"/>
    <n v="40"/>
    <n v="5"/>
    <n v="79"/>
    <n v="164"/>
    <n v="749"/>
    <n v="0"/>
    <m/>
    <s v="wilsoja03"/>
    <n v="0.36878385032003941"/>
  </r>
  <r>
    <n v="138"/>
    <x v="137"/>
    <n v="21"/>
    <s v="2TM"/>
    <s v="SG"/>
    <n v="78"/>
    <n v="36"/>
    <n v="2127"/>
    <n v="252"/>
    <n v="590"/>
    <n v="0.42699999999999999"/>
    <n v="115"/>
    <n v="314"/>
    <n v="0.36599999999999999"/>
    <n v="137"/>
    <n v="276"/>
    <n v="0.496"/>
    <n v="0.52500000000000002"/>
    <n v="130"/>
    <n v="152"/>
    <n v="0.85499999999999998"/>
    <n v="38"/>
    <n v="220"/>
    <n v="258"/>
    <n v="146"/>
    <n v="64"/>
    <n v="31"/>
    <n v="88"/>
    <n v="115"/>
    <n v="749"/>
    <n v="0"/>
    <m/>
    <s v="chrisma02"/>
    <n v="0.35213916314057359"/>
  </r>
  <r>
    <n v="138"/>
    <x v="137"/>
    <n v="21"/>
    <s v="LAL"/>
    <s v="SG"/>
    <n v="46"/>
    <n v="25"/>
    <n v="1154"/>
    <n v="128"/>
    <n v="288"/>
    <n v="0.44400000000000001"/>
    <n v="60"/>
    <n v="163"/>
    <n v="0.36799999999999999"/>
    <n v="68"/>
    <n v="125"/>
    <n v="0.54400000000000004"/>
    <n v="0.54900000000000004"/>
    <n v="74"/>
    <n v="87"/>
    <n v="0.85099999999999998"/>
    <n v="25"/>
    <n v="98"/>
    <n v="123"/>
    <n v="66"/>
    <n v="35"/>
    <n v="21"/>
    <n v="39"/>
    <n v="73"/>
    <n v="390"/>
    <n v="0"/>
    <m/>
    <s v="chrisma02"/>
    <n v="0.33795493934142112"/>
  </r>
  <r>
    <n v="138"/>
    <x v="137"/>
    <n v="21"/>
    <s v="DAL"/>
    <s v="SG"/>
    <n v="32"/>
    <n v="11"/>
    <n v="973"/>
    <n v="124"/>
    <n v="302"/>
    <n v="0.41099999999999998"/>
    <n v="55"/>
    <n v="151"/>
    <n v="0.36399999999999999"/>
    <n v="69"/>
    <n v="151"/>
    <n v="0.45700000000000002"/>
    <n v="0.502"/>
    <n v="56"/>
    <n v="65"/>
    <n v="0.86199999999999999"/>
    <n v="13"/>
    <n v="122"/>
    <n v="135"/>
    <n v="80"/>
    <n v="29"/>
    <n v="10"/>
    <n v="49"/>
    <n v="42"/>
    <n v="359"/>
    <n v="0"/>
    <m/>
    <s v="chrisma02"/>
    <n v="0.36896197327852004"/>
  </r>
  <r>
    <n v="139"/>
    <x v="138"/>
    <n v="29"/>
    <s v="DEN"/>
    <s v="PF"/>
    <n v="51"/>
    <n v="42"/>
    <n v="1447"/>
    <n v="264"/>
    <n v="497"/>
    <n v="0.53100000000000003"/>
    <n v="75"/>
    <n v="172"/>
    <n v="0.436"/>
    <n v="189"/>
    <n v="325"/>
    <n v="0.58199999999999996"/>
    <n v="0.60699999999999998"/>
    <n v="145"/>
    <n v="179"/>
    <n v="0.81"/>
    <n v="80"/>
    <n v="167"/>
    <n v="247"/>
    <n v="164"/>
    <n v="23"/>
    <n v="14"/>
    <n v="73"/>
    <n v="82"/>
    <n v="748"/>
    <n v="0"/>
    <m/>
    <s v="gordoaa01"/>
    <n v="0.51693158258465788"/>
  </r>
  <r>
    <n v="140"/>
    <x v="139"/>
    <n v="21"/>
    <s v="GSW"/>
    <s v="SG"/>
    <n v="64"/>
    <n v="33"/>
    <n v="1716"/>
    <n v="280"/>
    <n v="629"/>
    <n v="0.44500000000000001"/>
    <n v="115"/>
    <n v="309"/>
    <n v="0.372"/>
    <n v="165"/>
    <n v="320"/>
    <n v="0.51600000000000001"/>
    <n v="0.53700000000000003"/>
    <n v="72"/>
    <n v="95"/>
    <n v="0.75800000000000001"/>
    <n v="65"/>
    <n v="260"/>
    <n v="325"/>
    <n v="220"/>
    <n v="69"/>
    <n v="13"/>
    <n v="75"/>
    <n v="95"/>
    <n v="747"/>
    <n v="0"/>
    <m/>
    <s v="podzibr01"/>
    <n v="0.43531468531468531"/>
  </r>
  <r>
    <n v="141"/>
    <x v="140"/>
    <n v="24"/>
    <s v="NOP"/>
    <s v="PF"/>
    <n v="30"/>
    <n v="30"/>
    <n v="857"/>
    <n v="288"/>
    <n v="508"/>
    <n v="0.56699999999999995"/>
    <n v="3"/>
    <n v="13"/>
    <n v="0.23100000000000001"/>
    <n v="285"/>
    <n v="495"/>
    <n v="0.57599999999999996"/>
    <n v="0.56999999999999995"/>
    <n v="158"/>
    <n v="241"/>
    <n v="0.65600000000000003"/>
    <n v="76"/>
    <n v="140"/>
    <n v="216"/>
    <n v="159"/>
    <n v="37"/>
    <n v="27"/>
    <n v="90"/>
    <n v="82"/>
    <n v="737"/>
    <n v="2"/>
    <m/>
    <s v="willizi01"/>
    <n v="0.85997666277712947"/>
  </r>
  <r>
    <n v="142"/>
    <x v="141"/>
    <n v="21"/>
    <s v="ORL"/>
    <s v="PG"/>
    <n v="78"/>
    <n v="10"/>
    <n v="1887"/>
    <n v="262"/>
    <n v="620"/>
    <n v="0.42299999999999999"/>
    <n v="62"/>
    <n v="195"/>
    <n v="0.318"/>
    <n v="200"/>
    <n v="425"/>
    <n v="0.47099999999999997"/>
    <n v="0.47299999999999998"/>
    <n v="150"/>
    <n v="197"/>
    <n v="0.76100000000000001"/>
    <n v="52"/>
    <n v="178"/>
    <n v="230"/>
    <n v="240"/>
    <n v="86"/>
    <n v="48"/>
    <n v="139"/>
    <n v="166"/>
    <n v="736"/>
    <n v="0"/>
    <m/>
    <s v="blackan01"/>
    <n v="0.39003709591944885"/>
  </r>
  <r>
    <n v="143"/>
    <x v="142"/>
    <n v="28"/>
    <s v="2TM"/>
    <s v="PG"/>
    <n v="58"/>
    <n v="36"/>
    <n v="1480"/>
    <n v="249"/>
    <n v="638"/>
    <n v="0.39"/>
    <n v="113"/>
    <n v="360"/>
    <n v="0.314"/>
    <n v="136"/>
    <n v="278"/>
    <n v="0.48899999999999999"/>
    <n v="0.47899999999999998"/>
    <n v="121"/>
    <n v="145"/>
    <n v="0.83399999999999996"/>
    <n v="20"/>
    <n v="142"/>
    <n v="162"/>
    <n v="297"/>
    <n v="56"/>
    <n v="23"/>
    <n v="108"/>
    <n v="115"/>
    <n v="732"/>
    <n v="0"/>
    <m/>
    <s v="russeda01"/>
    <n v="0.49459459459459459"/>
  </r>
  <r>
    <n v="143"/>
    <x v="142"/>
    <n v="28"/>
    <s v="LAL"/>
    <s v="PG"/>
    <n v="29"/>
    <n v="10"/>
    <n v="763"/>
    <n v="129"/>
    <n v="311"/>
    <n v="0.41499999999999998"/>
    <n v="56"/>
    <n v="168"/>
    <n v="0.33300000000000002"/>
    <n v="73"/>
    <n v="143"/>
    <n v="0.51"/>
    <n v="0.505"/>
    <n v="45"/>
    <n v="53"/>
    <n v="0.84899999999999998"/>
    <n v="8"/>
    <n v="72"/>
    <n v="80"/>
    <n v="136"/>
    <n v="23"/>
    <n v="4"/>
    <n v="50"/>
    <n v="53"/>
    <n v="359"/>
    <n v="0"/>
    <m/>
    <s v="russeda01"/>
    <n v="0.4705111402359109"/>
  </r>
  <r>
    <n v="143"/>
    <x v="142"/>
    <n v="28"/>
    <s v="BRK"/>
    <s v="PG"/>
    <n v="29"/>
    <n v="26"/>
    <n v="717"/>
    <n v="120"/>
    <n v="327"/>
    <n v="0.36699999999999999"/>
    <n v="57"/>
    <n v="192"/>
    <n v="0.29699999999999999"/>
    <n v="63"/>
    <n v="135"/>
    <n v="0.46700000000000003"/>
    <n v="0.45400000000000001"/>
    <n v="76"/>
    <n v="92"/>
    <n v="0.82599999999999996"/>
    <n v="12"/>
    <n v="70"/>
    <n v="82"/>
    <n v="161"/>
    <n v="33"/>
    <n v="19"/>
    <n v="58"/>
    <n v="62"/>
    <n v="373"/>
    <n v="0"/>
    <m/>
    <s v="russeda01"/>
    <n v="0.52022315202231517"/>
  </r>
  <r>
    <n v="144"/>
    <x v="143"/>
    <n v="20"/>
    <s v="WAS"/>
    <s v="SF"/>
    <n v="59"/>
    <n v="59"/>
    <n v="1948"/>
    <n v="263"/>
    <n v="624"/>
    <n v="0.42099999999999999"/>
    <n v="63"/>
    <n v="224"/>
    <n v="0.28100000000000003"/>
    <n v="200"/>
    <n v="400"/>
    <n v="0.5"/>
    <n v="0.47199999999999998"/>
    <n v="138"/>
    <n v="185"/>
    <n v="0.746"/>
    <n v="91"/>
    <n v="203"/>
    <n v="294"/>
    <n v="199"/>
    <n v="78"/>
    <n v="41"/>
    <n v="125"/>
    <n v="139"/>
    <n v="727"/>
    <n v="1"/>
    <m/>
    <s v="coulibi01"/>
    <n v="0.37320328542094455"/>
  </r>
  <r>
    <n v="145"/>
    <x v="144"/>
    <n v="25"/>
    <s v="BRK"/>
    <s v="C"/>
    <n v="70"/>
    <n v="62"/>
    <n v="1882"/>
    <n v="320"/>
    <n v="568"/>
    <n v="0.56299999999999994"/>
    <n v="5"/>
    <n v="21"/>
    <n v="0.23799999999999999"/>
    <n v="315"/>
    <n v="547"/>
    <n v="0.57599999999999996"/>
    <n v="0.56799999999999995"/>
    <n v="79"/>
    <n v="154"/>
    <n v="0.51300000000000001"/>
    <n v="157"/>
    <n v="358"/>
    <n v="515"/>
    <n v="157"/>
    <n v="62"/>
    <n v="100"/>
    <n v="87"/>
    <n v="150"/>
    <n v="724"/>
    <n v="0"/>
    <m/>
    <s v="claxtni01"/>
    <n v="0.38469713071200851"/>
  </r>
  <r>
    <n v="146"/>
    <x v="145"/>
    <n v="22"/>
    <s v="GSW"/>
    <s v="SG"/>
    <n v="74"/>
    <n v="34"/>
    <n v="1649"/>
    <n v="246"/>
    <n v="568"/>
    <n v="0.433"/>
    <n v="126"/>
    <n v="337"/>
    <n v="0.374"/>
    <n v="120"/>
    <n v="231"/>
    <n v="0.51900000000000002"/>
    <n v="0.54400000000000004"/>
    <n v="106"/>
    <n v="133"/>
    <n v="0.79700000000000004"/>
    <n v="52"/>
    <n v="137"/>
    <n v="189"/>
    <n v="96"/>
    <n v="59"/>
    <n v="31"/>
    <n v="54"/>
    <n v="116"/>
    <n v="724"/>
    <n v="0"/>
    <m/>
    <s v="moodymo01"/>
    <n v="0.43905397210430563"/>
  </r>
  <r>
    <n v="147"/>
    <x v="146"/>
    <n v="28"/>
    <s v="MIN"/>
    <s v="SG"/>
    <n v="62"/>
    <n v="10"/>
    <n v="1606"/>
    <n v="250"/>
    <n v="593"/>
    <n v="0.42199999999999999"/>
    <n v="174"/>
    <n v="438"/>
    <n v="0.39700000000000002"/>
    <n v="76"/>
    <n v="155"/>
    <n v="0.49"/>
    <n v="0.56799999999999995"/>
    <n v="49"/>
    <n v="63"/>
    <n v="0.77800000000000002"/>
    <n v="32"/>
    <n v="196"/>
    <n v="228"/>
    <n v="225"/>
    <n v="73"/>
    <n v="17"/>
    <n v="99"/>
    <n v="114"/>
    <n v="723"/>
    <n v="0"/>
    <m/>
    <s v="divindo01"/>
    <n v="0.45018679950186802"/>
  </r>
  <r>
    <n v="148"/>
    <x v="147"/>
    <n v="39"/>
    <s v="SAS"/>
    <s v="PG"/>
    <n v="82"/>
    <n v="82"/>
    <n v="2292"/>
    <n v="249"/>
    <n v="583"/>
    <n v="0.42699999999999999"/>
    <n v="140"/>
    <n v="371"/>
    <n v="0.377"/>
    <n v="109"/>
    <n v="212"/>
    <n v="0.51400000000000001"/>
    <n v="0.54700000000000004"/>
    <n v="85"/>
    <n v="92"/>
    <n v="0.92400000000000004"/>
    <n v="33"/>
    <n v="263"/>
    <n v="296"/>
    <n v="605"/>
    <n v="103"/>
    <n v="22"/>
    <n v="129"/>
    <n v="151"/>
    <n v="723"/>
    <n v="0"/>
    <m/>
    <s v="paulch01"/>
    <n v="0.31544502617801046"/>
  </r>
  <r>
    <n v="149"/>
    <x v="148"/>
    <n v="32"/>
    <s v="IND"/>
    <s v="PG"/>
    <n v="79"/>
    <n v="1"/>
    <n v="1415"/>
    <n v="324"/>
    <n v="624"/>
    <n v="0.51900000000000002"/>
    <n v="15"/>
    <n v="49"/>
    <n v="0.30599999999999999"/>
    <n v="309"/>
    <n v="575"/>
    <n v="0.53700000000000003"/>
    <n v="0.53100000000000003"/>
    <n v="57"/>
    <n v="77"/>
    <n v="0.74"/>
    <n v="44"/>
    <n v="149"/>
    <n v="193"/>
    <n v="351"/>
    <n v="83"/>
    <n v="21"/>
    <n v="109"/>
    <n v="79"/>
    <n v="720"/>
    <n v="0"/>
    <m/>
    <s v="mccontj01"/>
    <n v="0.50883392226148405"/>
  </r>
  <r>
    <n v="150"/>
    <x v="149"/>
    <n v="25"/>
    <s v="OKC"/>
    <s v="SF"/>
    <n v="71"/>
    <n v="71"/>
    <n v="2073"/>
    <n v="258"/>
    <n v="593"/>
    <n v="0.435"/>
    <n v="170"/>
    <n v="413"/>
    <n v="0.41199999999999998"/>
    <n v="88"/>
    <n v="180"/>
    <n v="0.48899999999999999"/>
    <n v="0.57799999999999996"/>
    <n v="33"/>
    <n v="46"/>
    <n v="0.71699999999999997"/>
    <n v="89"/>
    <n v="204"/>
    <n v="293"/>
    <n v="115"/>
    <n v="79"/>
    <n v="39"/>
    <n v="51"/>
    <n v="208"/>
    <n v="719"/>
    <n v="0"/>
    <s v="DPOY-4DEF1"/>
    <s v="dortlu01"/>
    <n v="0.34684032802701398"/>
  </r>
  <r>
    <n v="151"/>
    <x v="150"/>
    <n v="22"/>
    <s v="GSW"/>
    <s v="PF"/>
    <n v="47"/>
    <n v="10"/>
    <n v="1144"/>
    <n v="258"/>
    <n v="568"/>
    <n v="0.45400000000000001"/>
    <n v="46"/>
    <n v="151"/>
    <n v="0.30499999999999999"/>
    <n v="212"/>
    <n v="417"/>
    <n v="0.50800000000000001"/>
    <n v="0.495"/>
    <n v="157"/>
    <n v="235"/>
    <n v="0.66800000000000004"/>
    <n v="56"/>
    <n v="161"/>
    <n v="217"/>
    <n v="104"/>
    <n v="38"/>
    <n v="21"/>
    <n v="71"/>
    <n v="90"/>
    <n v="719"/>
    <n v="0"/>
    <m/>
    <s v="kuminjo01"/>
    <n v="0.62849650349650354"/>
  </r>
  <r>
    <n v="152"/>
    <x v="151"/>
    <n v="23"/>
    <s v="LAL"/>
    <s v="SF"/>
    <n v="78"/>
    <n v="16"/>
    <n v="1494"/>
    <n v="257"/>
    <n v="557"/>
    <n v="0.46100000000000002"/>
    <n v="128"/>
    <n v="340"/>
    <n v="0.376"/>
    <n v="129"/>
    <n v="217"/>
    <n v="0.59399999999999997"/>
    <n v="0.57599999999999996"/>
    <n v="64"/>
    <n v="84"/>
    <n v="0.76200000000000001"/>
    <n v="37"/>
    <n v="179"/>
    <n v="216"/>
    <n v="66"/>
    <n v="24"/>
    <n v="8"/>
    <n v="37"/>
    <n v="93"/>
    <n v="706"/>
    <n v="0"/>
    <m/>
    <s v="knechda01"/>
    <n v="0.47255689424364122"/>
  </r>
  <r>
    <n v="153"/>
    <x v="152"/>
    <n v="25"/>
    <s v="WAS"/>
    <s v="SF"/>
    <n v="61"/>
    <n v="0"/>
    <n v="1602"/>
    <n v="255"/>
    <n v="565"/>
    <n v="0.45100000000000001"/>
    <n v="120"/>
    <n v="330"/>
    <n v="0.36399999999999999"/>
    <n v="135"/>
    <n v="235"/>
    <n v="0.57399999999999995"/>
    <n v="0.55800000000000005"/>
    <n v="75"/>
    <n v="88"/>
    <n v="0.85199999999999998"/>
    <n v="36"/>
    <n v="145"/>
    <n v="181"/>
    <n v="103"/>
    <n v="26"/>
    <n v="14"/>
    <n v="64"/>
    <n v="98"/>
    <n v="705"/>
    <n v="0"/>
    <m/>
    <s v="kispeco01"/>
    <n v="0.44007490636704122"/>
  </r>
  <r>
    <n v="154"/>
    <x v="153"/>
    <n v="26"/>
    <s v="DAL"/>
    <s v="C"/>
    <n v="57"/>
    <n v="31"/>
    <n v="1226"/>
    <n v="283"/>
    <n v="403"/>
    <n v="0.70199999999999996"/>
    <n v="0"/>
    <n v="0"/>
    <n v="0"/>
    <n v="283"/>
    <n v="403"/>
    <n v="0.70199999999999996"/>
    <n v="0.70199999999999996"/>
    <n v="135"/>
    <n v="196"/>
    <n v="0.68899999999999995"/>
    <n v="155"/>
    <n v="233"/>
    <n v="388"/>
    <n v="80"/>
    <n v="23"/>
    <n v="102"/>
    <n v="66"/>
    <n v="152"/>
    <n v="701"/>
    <n v="0"/>
    <m/>
    <s v="gaffoda01"/>
    <n v="0.57177814029363783"/>
  </r>
  <r>
    <n v="155"/>
    <x v="154"/>
    <n v="21"/>
    <s v="HOU"/>
    <s v="PF"/>
    <n v="57"/>
    <n v="39"/>
    <n v="1716"/>
    <n v="248"/>
    <n v="566"/>
    <n v="0.438"/>
    <n v="98"/>
    <n v="277"/>
    <n v="0.35399999999999998"/>
    <n v="150"/>
    <n v="289"/>
    <n v="0.51900000000000002"/>
    <n v="0.52500000000000002"/>
    <n v="104"/>
    <n v="126"/>
    <n v="0.82499999999999996"/>
    <n v="105"/>
    <n v="294"/>
    <n v="399"/>
    <n v="60"/>
    <n v="25"/>
    <n v="41"/>
    <n v="61"/>
    <n v="123"/>
    <n v="698"/>
    <n v="0"/>
    <m/>
    <s v="smithja05"/>
    <n v="0.40675990675990675"/>
  </r>
  <r>
    <n v="156"/>
    <x v="155"/>
    <n v="27"/>
    <s v="LAC"/>
    <s v="SG"/>
    <n v="72"/>
    <n v="13"/>
    <n v="1748"/>
    <n v="240"/>
    <n v="510"/>
    <n v="0.47099999999999997"/>
    <n v="101"/>
    <n v="247"/>
    <n v="0.40899999999999997"/>
    <n v="139"/>
    <n v="263"/>
    <n v="0.52900000000000003"/>
    <n v="0.56999999999999995"/>
    <n v="115"/>
    <n v="129"/>
    <n v="0.89100000000000001"/>
    <n v="32"/>
    <n v="129"/>
    <n v="161"/>
    <n v="77"/>
    <n v="40"/>
    <n v="7"/>
    <n v="45"/>
    <n v="120"/>
    <n v="696"/>
    <n v="0"/>
    <m/>
    <s v="coffeam01"/>
    <n v="0.39816933638443935"/>
  </r>
  <r>
    <n v="157"/>
    <x v="156"/>
    <n v="21"/>
    <s v="UTA"/>
    <s v="C"/>
    <n v="72"/>
    <n v="27"/>
    <n v="1522"/>
    <n v="260"/>
    <n v="518"/>
    <n v="0.502"/>
    <n v="77"/>
    <n v="220"/>
    <n v="0.35"/>
    <n v="183"/>
    <n v="298"/>
    <n v="0.61399999999999999"/>
    <n v="0.57599999999999996"/>
    <n v="93"/>
    <n v="143"/>
    <n v="0.65"/>
    <n v="112"/>
    <n v="328"/>
    <n v="440"/>
    <n v="140"/>
    <n v="48"/>
    <n v="22"/>
    <n v="102"/>
    <n v="171"/>
    <n v="690"/>
    <n v="0"/>
    <m/>
    <s v="filipky01"/>
    <n v="0.45335085413929038"/>
  </r>
  <r>
    <n v="158"/>
    <x v="157"/>
    <n v="20"/>
    <s v="CHI"/>
    <s v="SF"/>
    <n v="80"/>
    <n v="31"/>
    <n v="1511"/>
    <n v="252"/>
    <n v="555"/>
    <n v="0.45400000000000001"/>
    <n v="96"/>
    <n v="266"/>
    <n v="0.36099999999999999"/>
    <n v="156"/>
    <n v="289"/>
    <n v="0.54"/>
    <n v="0.54100000000000004"/>
    <n v="88"/>
    <n v="108"/>
    <n v="0.81499999999999995"/>
    <n v="55"/>
    <n v="223"/>
    <n v="278"/>
    <n v="79"/>
    <n v="29"/>
    <n v="75"/>
    <n v="74"/>
    <n v="128"/>
    <n v="688"/>
    <n v="0"/>
    <s v="ROY-7"/>
    <s v="buzelma01"/>
    <n v="0.45532759761747188"/>
  </r>
  <r>
    <n v="159"/>
    <x v="158"/>
    <n v="23"/>
    <s v="HOU"/>
    <s v="PF"/>
    <n v="57"/>
    <n v="16"/>
    <n v="1420"/>
    <n v="272"/>
    <n v="559"/>
    <n v="0.48699999999999999"/>
    <n v="63"/>
    <n v="184"/>
    <n v="0.34200000000000003"/>
    <n v="209"/>
    <n v="375"/>
    <n v="0.55700000000000005"/>
    <n v="0.54300000000000004"/>
    <n v="79"/>
    <n v="104"/>
    <n v="0.76"/>
    <n v="128"/>
    <n v="234"/>
    <n v="362"/>
    <n v="83"/>
    <n v="97"/>
    <n v="50"/>
    <n v="65"/>
    <n v="136"/>
    <n v="686"/>
    <n v="0"/>
    <m/>
    <s v="easonta01"/>
    <n v="0.4830985915492958"/>
  </r>
  <r>
    <n v="160"/>
    <x v="159"/>
    <n v="34"/>
    <s v="BOS"/>
    <s v="PG"/>
    <n v="62"/>
    <n v="62"/>
    <n v="1896"/>
    <n v="254"/>
    <n v="573"/>
    <n v="0.443"/>
    <n v="108"/>
    <n v="306"/>
    <n v="0.35299999999999998"/>
    <n v="146"/>
    <n v="267"/>
    <n v="0.54700000000000004"/>
    <n v="0.53800000000000003"/>
    <n v="70"/>
    <n v="77"/>
    <n v="0.90900000000000003"/>
    <n v="76"/>
    <n v="189"/>
    <n v="265"/>
    <n v="239"/>
    <n v="66"/>
    <n v="27"/>
    <n v="77"/>
    <n v="101"/>
    <n v="686"/>
    <n v="0"/>
    <m/>
    <s v="holidjr01"/>
    <n v="0.3618143459915612"/>
  </r>
  <r>
    <n v="161"/>
    <x v="160"/>
    <n v="26"/>
    <s v="2TM"/>
    <s v="SG"/>
    <n v="69"/>
    <n v="31"/>
    <n v="1679"/>
    <n v="257"/>
    <n v="604"/>
    <n v="0.42499999999999999"/>
    <n v="132"/>
    <n v="391"/>
    <n v="0.33800000000000002"/>
    <n v="125"/>
    <n v="213"/>
    <n v="0.58699999999999997"/>
    <n v="0.53500000000000003"/>
    <n v="35"/>
    <n v="49"/>
    <n v="0.71399999999999997"/>
    <n v="30"/>
    <n v="175"/>
    <n v="205"/>
    <n v="156"/>
    <n v="66"/>
    <n v="23"/>
    <n v="67"/>
    <n v="121"/>
    <n v="681"/>
    <n v="0"/>
    <m/>
    <s v="huertke01"/>
    <n v="0.40559857057772486"/>
  </r>
  <r>
    <n v="161"/>
    <x v="160"/>
    <n v="26"/>
    <s v="SAC"/>
    <s v="SG"/>
    <n v="43"/>
    <n v="15"/>
    <n v="899"/>
    <n v="128"/>
    <n v="310"/>
    <n v="0.41299999999999998"/>
    <n v="62"/>
    <n v="205"/>
    <n v="0.30199999999999999"/>
    <n v="66"/>
    <n v="105"/>
    <n v="0.629"/>
    <n v="0.51300000000000001"/>
    <n v="20"/>
    <n v="28"/>
    <n v="0.71399999999999997"/>
    <n v="19"/>
    <n v="101"/>
    <n v="120"/>
    <n v="74"/>
    <n v="36"/>
    <n v="16"/>
    <n v="37"/>
    <n v="70"/>
    <n v="338"/>
    <n v="0"/>
    <m/>
    <s v="huertke01"/>
    <n v="0.37597330367074527"/>
  </r>
  <r>
    <n v="161"/>
    <x v="160"/>
    <n v="26"/>
    <s v="CHI"/>
    <s v="SG"/>
    <n v="26"/>
    <n v="16"/>
    <n v="780"/>
    <n v="129"/>
    <n v="294"/>
    <n v="0.439"/>
    <n v="70"/>
    <n v="186"/>
    <n v="0.376"/>
    <n v="59"/>
    <n v="108"/>
    <n v="0.54600000000000004"/>
    <n v="0.55800000000000005"/>
    <n v="15"/>
    <n v="21"/>
    <n v="0.71399999999999997"/>
    <n v="11"/>
    <n v="74"/>
    <n v="85"/>
    <n v="82"/>
    <n v="30"/>
    <n v="7"/>
    <n v="30"/>
    <n v="51"/>
    <n v="343"/>
    <n v="0"/>
    <m/>
    <s v="huertke01"/>
    <n v="0.43974358974358974"/>
  </r>
  <r>
    <n v="162"/>
    <x v="161"/>
    <n v="29"/>
    <s v="PHO"/>
    <s v="SG"/>
    <n v="64"/>
    <n v="7"/>
    <n v="1544"/>
    <n v="219"/>
    <n v="489"/>
    <n v="0.44800000000000001"/>
    <n v="149"/>
    <n v="350"/>
    <n v="0.42599999999999999"/>
    <n v="70"/>
    <n v="139"/>
    <n v="0.504"/>
    <n v="0.6"/>
    <n v="93"/>
    <n v="114"/>
    <n v="0.81599999999999995"/>
    <n v="34"/>
    <n v="160"/>
    <n v="194"/>
    <n v="137"/>
    <n v="54"/>
    <n v="19"/>
    <n v="75"/>
    <n v="95"/>
    <n v="680"/>
    <n v="0"/>
    <m/>
    <s v="allengr01"/>
    <n v="0.44041450777202074"/>
  </r>
  <r>
    <n v="163"/>
    <x v="162"/>
    <n v="23"/>
    <s v="ATL"/>
    <s v="SF"/>
    <n v="36"/>
    <n v="36"/>
    <n v="1284"/>
    <n v="271"/>
    <n v="542"/>
    <n v="0.5"/>
    <n v="44"/>
    <n v="141"/>
    <n v="0.312"/>
    <n v="227"/>
    <n v="401"/>
    <n v="0.56599999999999995"/>
    <n v="0.54100000000000004"/>
    <n v="94"/>
    <n v="126"/>
    <n v="0.746"/>
    <n v="62"/>
    <n v="297"/>
    <n v="359"/>
    <n v="181"/>
    <n v="56"/>
    <n v="36"/>
    <n v="106"/>
    <n v="67"/>
    <n v="680"/>
    <n v="1"/>
    <m/>
    <s v="johnsja05"/>
    <n v="0.52959501557632394"/>
  </r>
  <r>
    <n v="164"/>
    <x v="163"/>
    <n v="31"/>
    <s v="PHO"/>
    <s v="SF"/>
    <n v="75"/>
    <n v="22"/>
    <n v="1837"/>
    <n v="241"/>
    <n v="570"/>
    <n v="0.42299999999999999"/>
    <n v="179"/>
    <n v="441"/>
    <n v="0.40600000000000003"/>
    <n v="62"/>
    <n v="129"/>
    <n v="0.48099999999999998"/>
    <n v="0.57999999999999996"/>
    <n v="19"/>
    <n v="26"/>
    <n v="0.73099999999999998"/>
    <n v="53"/>
    <n v="296"/>
    <n v="349"/>
    <n v="163"/>
    <n v="67"/>
    <n v="34"/>
    <n v="65"/>
    <n v="151"/>
    <n v="680"/>
    <n v="0"/>
    <m/>
    <s v="onealro01"/>
    <n v="0.37016875340228633"/>
  </r>
  <r>
    <n v="165"/>
    <x v="164"/>
    <n v="29"/>
    <s v="MIL"/>
    <s v="PF"/>
    <n v="49"/>
    <n v="7"/>
    <n v="1244"/>
    <n v="277"/>
    <n v="595"/>
    <n v="0.46600000000000003"/>
    <n v="65"/>
    <n v="178"/>
    <n v="0.36499999999999999"/>
    <n v="212"/>
    <n v="417"/>
    <n v="0.50800000000000001"/>
    <n v="0.52"/>
    <n v="61"/>
    <n v="73"/>
    <n v="0.83599999999999997"/>
    <n v="90"/>
    <n v="321"/>
    <n v="411"/>
    <n v="104"/>
    <n v="35"/>
    <n v="26"/>
    <n v="57"/>
    <n v="94"/>
    <n v="680"/>
    <n v="0"/>
    <m/>
    <s v="portibo01"/>
    <n v="0.54662379421221863"/>
  </r>
  <r>
    <n v="166"/>
    <x v="165"/>
    <n v="30"/>
    <s v="MIA"/>
    <s v="PG"/>
    <n v="64"/>
    <n v="23"/>
    <n v="1658"/>
    <n v="248"/>
    <n v="635"/>
    <n v="0.39100000000000001"/>
    <n v="91"/>
    <n v="308"/>
    <n v="0.29499999999999998"/>
    <n v="157"/>
    <n v="327"/>
    <n v="0.48"/>
    <n v="0.46200000000000002"/>
    <n v="92"/>
    <n v="108"/>
    <n v="0.85199999999999998"/>
    <n v="44"/>
    <n v="194"/>
    <n v="238"/>
    <n v="167"/>
    <n v="37"/>
    <n v="14"/>
    <n v="78"/>
    <n v="73"/>
    <n v="679"/>
    <n v="0"/>
    <m/>
    <s v="roziete01"/>
    <n v="0.40952955367913146"/>
  </r>
  <r>
    <n v="167"/>
    <x v="166"/>
    <n v="30"/>
    <s v="POR"/>
    <s v="PF"/>
    <n v="47"/>
    <n v="47"/>
    <n v="1524"/>
    <n v="214"/>
    <n v="574"/>
    <n v="0.373"/>
    <n v="108"/>
    <n v="296"/>
    <n v="0.36499999999999999"/>
    <n v="106"/>
    <n v="278"/>
    <n v="0.38100000000000001"/>
    <n v="0.46700000000000003"/>
    <n v="141"/>
    <n v="166"/>
    <n v="0.84899999999999998"/>
    <n v="26"/>
    <n v="137"/>
    <n v="163"/>
    <n v="101"/>
    <n v="41"/>
    <n v="46"/>
    <n v="65"/>
    <n v="109"/>
    <n v="677"/>
    <n v="0"/>
    <m/>
    <s v="grantje01"/>
    <n v="0.44422572178477693"/>
  </r>
  <r>
    <n v="168"/>
    <x v="167"/>
    <n v="31"/>
    <s v="ORL"/>
    <s v="SG"/>
    <n v="77"/>
    <n v="77"/>
    <n v="2279"/>
    <n v="239"/>
    <n v="544"/>
    <n v="0.439"/>
    <n v="113"/>
    <n v="330"/>
    <n v="0.34200000000000003"/>
    <n v="126"/>
    <n v="214"/>
    <n v="0.58899999999999997"/>
    <n v="0.54300000000000004"/>
    <n v="82"/>
    <n v="95"/>
    <n v="0.86299999999999999"/>
    <n v="33"/>
    <n v="136"/>
    <n v="169"/>
    <n v="136"/>
    <n v="99"/>
    <n v="34"/>
    <n v="62"/>
    <n v="136"/>
    <n v="673"/>
    <n v="0"/>
    <m/>
    <s v="caldwke01"/>
    <n v="0.29530495831505044"/>
  </r>
  <r>
    <n v="169"/>
    <x v="168"/>
    <n v="23"/>
    <s v="CHO"/>
    <s v="C"/>
    <n v="44"/>
    <n v="41"/>
    <n v="1171"/>
    <n v="270"/>
    <n v="447"/>
    <n v="0.60399999999999998"/>
    <n v="0"/>
    <n v="4"/>
    <n v="0"/>
    <n v="270"/>
    <n v="443"/>
    <n v="0.60899999999999999"/>
    <n v="0.60399999999999998"/>
    <n v="131"/>
    <n v="163"/>
    <n v="0.80400000000000005"/>
    <n v="132"/>
    <n v="315"/>
    <n v="447"/>
    <n v="109"/>
    <n v="32"/>
    <n v="54"/>
    <n v="71"/>
    <n v="105"/>
    <n v="671"/>
    <n v="0"/>
    <m/>
    <s v="willima07"/>
    <n v="0.57301451750640475"/>
  </r>
  <r>
    <n v="170"/>
    <x v="169"/>
    <n v="24"/>
    <s v="TOR"/>
    <s v="SG"/>
    <n v="64"/>
    <n v="45"/>
    <n v="1739"/>
    <n v="266"/>
    <n v="534"/>
    <n v="0.498"/>
    <n v="101"/>
    <n v="253"/>
    <n v="0.39900000000000002"/>
    <n v="165"/>
    <n v="281"/>
    <n v="0.58699999999999997"/>
    <n v="0.59299999999999997"/>
    <n v="34"/>
    <n v="48"/>
    <n v="0.70799999999999996"/>
    <n v="61"/>
    <n v="181"/>
    <n v="242"/>
    <n v="98"/>
    <n v="58"/>
    <n v="30"/>
    <n v="54"/>
    <n v="125"/>
    <n v="667"/>
    <n v="0"/>
    <m/>
    <s v="agbajoc01"/>
    <n v="0.38355376653248996"/>
  </r>
  <r>
    <n v="171"/>
    <x v="170"/>
    <n v="25"/>
    <s v="SAC"/>
    <s v="SG"/>
    <n v="80"/>
    <n v="28"/>
    <n v="1948"/>
    <n v="227"/>
    <n v="464"/>
    <n v="0.48899999999999999"/>
    <n v="139"/>
    <n v="321"/>
    <n v="0.433"/>
    <n v="88"/>
    <n v="143"/>
    <n v="0.61499999999999999"/>
    <n v="0.63900000000000001"/>
    <n v="73"/>
    <n v="86"/>
    <n v="0.84899999999999998"/>
    <n v="60"/>
    <n v="152"/>
    <n v="212"/>
    <n v="120"/>
    <n v="121"/>
    <n v="63"/>
    <n v="71"/>
    <n v="176"/>
    <n v="666"/>
    <n v="0"/>
    <m/>
    <s v="elliske01"/>
    <n v="0.34188911704312114"/>
  </r>
  <r>
    <n v="172"/>
    <x v="171"/>
    <n v="34"/>
    <s v="PHI"/>
    <s v="PF"/>
    <n v="41"/>
    <n v="41"/>
    <n v="1334"/>
    <n v="245"/>
    <n v="570"/>
    <n v="0.43"/>
    <n v="96"/>
    <n v="268"/>
    <n v="0.35799999999999998"/>
    <n v="149"/>
    <n v="302"/>
    <n v="0.49299999999999999"/>
    <n v="0.51400000000000001"/>
    <n v="79"/>
    <n v="97"/>
    <n v="0.81399999999999995"/>
    <n v="24"/>
    <n v="195"/>
    <n v="219"/>
    <n v="178"/>
    <n v="75"/>
    <n v="20"/>
    <n v="106"/>
    <n v="101"/>
    <n v="665"/>
    <n v="0"/>
    <m/>
    <s v="georgpa01"/>
    <n v="0.49850074962518742"/>
  </r>
  <r>
    <n v="173"/>
    <x v="172"/>
    <n v="20"/>
    <s v="NOP"/>
    <s v="C"/>
    <n v="73"/>
    <n v="67"/>
    <n v="1956"/>
    <n v="269"/>
    <n v="492"/>
    <n v="0.54700000000000004"/>
    <n v="0"/>
    <n v="1"/>
    <n v="0"/>
    <n v="269"/>
    <n v="491"/>
    <n v="0.54800000000000004"/>
    <n v="0.54700000000000004"/>
    <n v="127"/>
    <n v="204"/>
    <n v="0.623"/>
    <n v="255"/>
    <n v="346"/>
    <n v="601"/>
    <n v="99"/>
    <n v="37"/>
    <n v="98"/>
    <n v="82"/>
    <n v="145"/>
    <n v="665"/>
    <n v="0"/>
    <m/>
    <s v="missiyv01"/>
    <n v="0.33997955010224951"/>
  </r>
  <r>
    <n v="174"/>
    <x v="173"/>
    <n v="30"/>
    <s v="MIL"/>
    <s v="SF"/>
    <n v="80"/>
    <n v="73"/>
    <n v="2166"/>
    <n v="235"/>
    <n v="514"/>
    <n v="0.45700000000000002"/>
    <n v="147"/>
    <n v="335"/>
    <n v="0.439"/>
    <n v="88"/>
    <n v="179"/>
    <n v="0.49199999999999999"/>
    <n v="0.6"/>
    <n v="39"/>
    <n v="48"/>
    <n v="0.81299999999999994"/>
    <n v="34"/>
    <n v="253"/>
    <n v="287"/>
    <n v="155"/>
    <n v="76"/>
    <n v="15"/>
    <n v="82"/>
    <n v="165"/>
    <n v="656"/>
    <n v="0"/>
    <m/>
    <s v="princta02"/>
    <n v="0.30286241920590951"/>
  </r>
  <r>
    <n v="175"/>
    <x v="174"/>
    <n v="25"/>
    <s v="IND"/>
    <s v="SG"/>
    <n v="65"/>
    <n v="65"/>
    <n v="1881"/>
    <n v="247"/>
    <n v="539"/>
    <n v="0.45800000000000002"/>
    <n v="51"/>
    <n v="175"/>
    <n v="0.29099999999999998"/>
    <n v="196"/>
    <n v="364"/>
    <n v="0.53800000000000003"/>
    <n v="0.50600000000000001"/>
    <n v="108"/>
    <n v="136"/>
    <n v="0.79400000000000004"/>
    <n v="34"/>
    <n v="182"/>
    <n v="216"/>
    <n v="326"/>
    <n v="79"/>
    <n v="11"/>
    <n v="112"/>
    <n v="149"/>
    <n v="653"/>
    <n v="0"/>
    <m/>
    <s v="nembhan01"/>
    <n v="0.34715576820839977"/>
  </r>
  <r>
    <n v="176"/>
    <x v="175"/>
    <n v="23"/>
    <s v="UTA"/>
    <s v="C"/>
    <n v="58"/>
    <n v="58"/>
    <n v="1740"/>
    <n v="278"/>
    <n v="419"/>
    <n v="0.66300000000000003"/>
    <n v="6"/>
    <n v="34"/>
    <n v="0.17599999999999999"/>
    <n v="272"/>
    <n v="385"/>
    <n v="0.70599999999999996"/>
    <n v="0.67100000000000004"/>
    <n v="79"/>
    <n v="152"/>
    <n v="0.52"/>
    <n v="266"/>
    <n v="441"/>
    <n v="707"/>
    <n v="97"/>
    <n v="36"/>
    <n v="138"/>
    <n v="86"/>
    <n v="130"/>
    <n v="641"/>
    <n v="0"/>
    <m/>
    <s v="kesslwa01"/>
    <n v="0.36839080459770113"/>
  </r>
  <r>
    <n v="177"/>
    <x v="176"/>
    <n v="26"/>
    <s v="OKC"/>
    <s v="C"/>
    <n v="57"/>
    <n v="53"/>
    <n v="1590"/>
    <n v="279"/>
    <n v="480"/>
    <n v="0.58099999999999996"/>
    <n v="0"/>
    <n v="19"/>
    <n v="0"/>
    <n v="279"/>
    <n v="461"/>
    <n v="0.60499999999999998"/>
    <n v="0.58099999999999996"/>
    <n v="79"/>
    <n v="117"/>
    <n v="0.67500000000000004"/>
    <n v="163"/>
    <n v="448"/>
    <n v="611"/>
    <n v="219"/>
    <n v="47"/>
    <n v="62"/>
    <n v="96"/>
    <n v="171"/>
    <n v="637"/>
    <n v="0"/>
    <m/>
    <s v="harteis01"/>
    <n v="0.40062893081761008"/>
  </r>
  <r>
    <n v="178"/>
    <x v="177"/>
    <n v="23"/>
    <s v="BRK"/>
    <s v="SF"/>
    <n v="63"/>
    <n v="45"/>
    <n v="1541"/>
    <n v="214"/>
    <n v="520"/>
    <n v="0.41199999999999998"/>
    <n v="103"/>
    <n v="302"/>
    <n v="0.34100000000000003"/>
    <n v="111"/>
    <n v="218"/>
    <n v="0.50900000000000001"/>
    <n v="0.51100000000000001"/>
    <n v="101"/>
    <n v="123"/>
    <n v="0.82099999999999995"/>
    <n v="61"/>
    <n v="226"/>
    <n v="287"/>
    <n v="84"/>
    <n v="62"/>
    <n v="28"/>
    <n v="67"/>
    <n v="149"/>
    <n v="632"/>
    <n v="0"/>
    <m/>
    <s v="willizi02"/>
    <n v="0.41012329656067487"/>
  </r>
  <r>
    <n v="179"/>
    <x v="178"/>
    <n v="24"/>
    <s v="ORL"/>
    <s v="PG"/>
    <n v="67"/>
    <n v="22"/>
    <n v="1234"/>
    <n v="230"/>
    <n v="543"/>
    <n v="0.42399999999999999"/>
    <n v="77"/>
    <n v="218"/>
    <n v="0.35299999999999998"/>
    <n v="153"/>
    <n v="325"/>
    <n v="0.47099999999999997"/>
    <n v="0.49399999999999999"/>
    <n v="93"/>
    <n v="113"/>
    <n v="0.82299999999999995"/>
    <n v="46"/>
    <n v="158"/>
    <n v="204"/>
    <n v="191"/>
    <n v="45"/>
    <n v="32"/>
    <n v="103"/>
    <n v="151"/>
    <n v="630"/>
    <n v="0"/>
    <m/>
    <s v="anthoco01"/>
    <n v="0.51053484602917343"/>
  </r>
  <r>
    <n v="180"/>
    <x v="179"/>
    <n v="25"/>
    <s v="ORL"/>
    <s v="C"/>
    <n v="68"/>
    <n v="51"/>
    <n v="1758"/>
    <n v="226"/>
    <n v="491"/>
    <n v="0.46"/>
    <n v="37"/>
    <n v="158"/>
    <n v="0.23400000000000001"/>
    <n v="189"/>
    <n v="333"/>
    <n v="0.56799999999999995"/>
    <n v="0.498"/>
    <n v="129"/>
    <n v="175"/>
    <n v="0.73699999999999999"/>
    <n v="151"/>
    <n v="341"/>
    <n v="492"/>
    <n v="134"/>
    <n v="52"/>
    <n v="41"/>
    <n v="77"/>
    <n v="199"/>
    <n v="618"/>
    <n v="0"/>
    <m/>
    <s v="cartewe01"/>
    <n v="0.35153583617747441"/>
  </r>
  <r>
    <n v="181"/>
    <x v="180"/>
    <n v="21"/>
    <s v="SAS"/>
    <s v="PF"/>
    <n v="54"/>
    <n v="23"/>
    <n v="1364"/>
    <n v="251"/>
    <n v="469"/>
    <n v="0.53500000000000003"/>
    <n v="28"/>
    <n v="91"/>
    <n v="0.308"/>
    <n v="223"/>
    <n v="378"/>
    <n v="0.59"/>
    <n v="0.56499999999999995"/>
    <n v="87"/>
    <n v="125"/>
    <n v="0.69599999999999995"/>
    <n v="127"/>
    <n v="225"/>
    <n v="352"/>
    <n v="128"/>
    <n v="45"/>
    <n v="27"/>
    <n v="84"/>
    <n v="131"/>
    <n v="617"/>
    <n v="0"/>
    <m/>
    <s v="sochaje01"/>
    <n v="0.45234604105571846"/>
  </r>
  <r>
    <n v="182"/>
    <x v="181"/>
    <n v="20"/>
    <s v="UTA"/>
    <s v="PG"/>
    <n v="71"/>
    <n v="46"/>
    <n v="1839"/>
    <n v="234"/>
    <n v="555"/>
    <n v="0.42199999999999999"/>
    <n v="42"/>
    <n v="169"/>
    <n v="0.249"/>
    <n v="192"/>
    <n v="386"/>
    <n v="0.497"/>
    <n v="0.45900000000000002"/>
    <n v="105"/>
    <n v="154"/>
    <n v="0.68200000000000005"/>
    <n v="32"/>
    <n v="203"/>
    <n v="235"/>
    <n v="446"/>
    <n v="66"/>
    <n v="16"/>
    <n v="208"/>
    <n v="149"/>
    <n v="615"/>
    <n v="0"/>
    <m/>
    <s v="colliis01"/>
    <n v="0.33442088091353994"/>
  </r>
  <r>
    <n v="183"/>
    <x v="182"/>
    <n v="34"/>
    <s v="GSW"/>
    <s v="PF"/>
    <n v="68"/>
    <n v="66"/>
    <n v="1983"/>
    <n v="216"/>
    <n v="509"/>
    <n v="0.42399999999999999"/>
    <n v="80"/>
    <n v="246"/>
    <n v="0.32500000000000001"/>
    <n v="136"/>
    <n v="263"/>
    <n v="0.51700000000000002"/>
    <n v="0.503"/>
    <n v="101"/>
    <n v="147"/>
    <n v="0.68700000000000006"/>
    <n v="74"/>
    <n v="340"/>
    <n v="414"/>
    <n v="383"/>
    <n v="99"/>
    <n v="70"/>
    <n v="174"/>
    <n v="219"/>
    <n v="613"/>
    <n v="1"/>
    <s v="DPOY-3DEF1"/>
    <s v="greendr01"/>
    <n v="0.30912758446797783"/>
  </r>
  <r>
    <n v="184"/>
    <x v="183"/>
    <n v="24"/>
    <s v="NYK"/>
    <s v="PG"/>
    <n v="64"/>
    <n v="10"/>
    <n v="1593"/>
    <n v="222"/>
    <n v="547"/>
    <n v="0.40600000000000003"/>
    <n v="115"/>
    <n v="312"/>
    <n v="0.36899999999999999"/>
    <n v="107"/>
    <n v="235"/>
    <n v="0.45500000000000002"/>
    <n v="0.51100000000000001"/>
    <n v="52"/>
    <n v="64"/>
    <n v="0.81299999999999994"/>
    <n v="47"/>
    <n v="114"/>
    <n v="161"/>
    <n v="187"/>
    <n v="67"/>
    <n v="17"/>
    <n v="41"/>
    <n v="108"/>
    <n v="611"/>
    <n v="0"/>
    <m/>
    <s v="mcbrimi01"/>
    <n v="0.38355304456999373"/>
  </r>
  <r>
    <n v="185"/>
    <x v="184"/>
    <n v="22"/>
    <s v="MEM"/>
    <s v="C"/>
    <n v="66"/>
    <n v="55"/>
    <n v="1416"/>
    <n v="251"/>
    <n v="433"/>
    <n v="0.57999999999999996"/>
    <n v="18"/>
    <n v="52"/>
    <n v="0.34599999999999997"/>
    <n v="233"/>
    <n v="381"/>
    <n v="0.61199999999999999"/>
    <n v="0.6"/>
    <n v="90"/>
    <n v="127"/>
    <n v="0.70899999999999996"/>
    <n v="232"/>
    <n v="316"/>
    <n v="548"/>
    <n v="65"/>
    <n v="36"/>
    <n v="85"/>
    <n v="88"/>
    <n v="182"/>
    <n v="610"/>
    <n v="0"/>
    <s v="ROY-5"/>
    <s v="edeyza01"/>
    <n v="0.4307909604519774"/>
  </r>
  <r>
    <n v="186"/>
    <x v="185"/>
    <n v="27"/>
    <s v="BOS"/>
    <s v="PF"/>
    <n v="71"/>
    <n v="19"/>
    <n v="1541"/>
    <n v="214"/>
    <n v="474"/>
    <n v="0.45100000000000001"/>
    <n v="166"/>
    <n v="399"/>
    <n v="0.41599999999999998"/>
    <n v="48"/>
    <n v="75"/>
    <n v="0.64"/>
    <n v="0.627"/>
    <n v="11"/>
    <n v="11"/>
    <n v="1"/>
    <n v="44"/>
    <n v="180"/>
    <n v="224"/>
    <n v="64"/>
    <n v="41"/>
    <n v="13"/>
    <n v="23"/>
    <n v="87"/>
    <n v="605"/>
    <n v="0"/>
    <m/>
    <s v="hausesa01"/>
    <n v="0.39260220635950682"/>
  </r>
  <r>
    <n v="187"/>
    <x v="186"/>
    <n v="22"/>
    <s v="NOP"/>
    <s v="SG"/>
    <n v="56"/>
    <n v="9"/>
    <n v="1321"/>
    <n v="207"/>
    <n v="556"/>
    <n v="0.372"/>
    <n v="110"/>
    <n v="332"/>
    <n v="0.33100000000000002"/>
    <n v="97"/>
    <n v="224"/>
    <n v="0.433"/>
    <n v="0.47099999999999997"/>
    <n v="80"/>
    <n v="98"/>
    <n v="0.81599999999999995"/>
    <n v="25"/>
    <n v="133"/>
    <n v="158"/>
    <n v="66"/>
    <n v="30"/>
    <n v="23"/>
    <n v="58"/>
    <n v="51"/>
    <n v="604"/>
    <n v="0"/>
    <m/>
    <s v="hawkijo01"/>
    <n v="0.45722937168811506"/>
  </r>
  <r>
    <n v="188"/>
    <x v="187"/>
    <n v="32"/>
    <s v="UTA"/>
    <s v="SG"/>
    <n v="37"/>
    <n v="9"/>
    <n v="962"/>
    <n v="201"/>
    <n v="493"/>
    <n v="0.40799999999999997"/>
    <n v="84"/>
    <n v="232"/>
    <n v="0.36199999999999999"/>
    <n v="117"/>
    <n v="261"/>
    <n v="0.44800000000000001"/>
    <n v="0.49299999999999999"/>
    <n v="114"/>
    <n v="143"/>
    <n v="0.79700000000000004"/>
    <n v="25"/>
    <n v="93"/>
    <n v="118"/>
    <n v="138"/>
    <n v="31"/>
    <n v="9"/>
    <n v="86"/>
    <n v="52"/>
    <n v="600"/>
    <n v="0"/>
    <m/>
    <s v="clarkjo01"/>
    <n v="0.62370062370062374"/>
  </r>
  <r>
    <n v="189"/>
    <x v="188"/>
    <n v="23"/>
    <s v="BRK"/>
    <s v="SG"/>
    <n v="25"/>
    <n v="23"/>
    <n v="781"/>
    <n v="199"/>
    <n v="454"/>
    <n v="0.438"/>
    <n v="68"/>
    <n v="195"/>
    <n v="0.34899999999999998"/>
    <n v="131"/>
    <n v="259"/>
    <n v="0.50600000000000001"/>
    <n v="0.51300000000000001"/>
    <n v="133"/>
    <n v="151"/>
    <n v="0.88100000000000001"/>
    <n v="15"/>
    <n v="68"/>
    <n v="83"/>
    <n v="94"/>
    <n v="15"/>
    <n v="2"/>
    <n v="62"/>
    <n v="44"/>
    <n v="599"/>
    <n v="0"/>
    <m/>
    <s v="thomaca02"/>
    <n v="0.76696542893725994"/>
  </r>
  <r>
    <n v="190"/>
    <x v="189"/>
    <n v="20"/>
    <s v="MIA"/>
    <s v="C"/>
    <n v="64"/>
    <n v="36"/>
    <n v="1422"/>
    <n v="257"/>
    <n v="464"/>
    <n v="0.55400000000000005"/>
    <n v="35"/>
    <n v="111"/>
    <n v="0.315"/>
    <n v="222"/>
    <n v="353"/>
    <n v="0.629"/>
    <n v="0.59199999999999997"/>
    <n v="46"/>
    <n v="67"/>
    <n v="0.68700000000000006"/>
    <n v="116"/>
    <n v="357"/>
    <n v="473"/>
    <n v="60"/>
    <n v="39"/>
    <n v="71"/>
    <n v="57"/>
    <n v="111"/>
    <n v="595"/>
    <n v="0"/>
    <s v="ROY-6"/>
    <s v="wareke01"/>
    <n v="0.41842475386779182"/>
  </r>
  <r>
    <n v="191"/>
    <x v="190"/>
    <n v="22"/>
    <s v="DET"/>
    <s v="SF"/>
    <n v="59"/>
    <n v="48"/>
    <n v="1328"/>
    <n v="246"/>
    <n v="460"/>
    <n v="0.53500000000000003"/>
    <n v="11"/>
    <n v="49"/>
    <n v="0.224"/>
    <n v="235"/>
    <n v="411"/>
    <n v="0.57199999999999995"/>
    <n v="0.54700000000000004"/>
    <n v="91"/>
    <n v="142"/>
    <n v="0.64100000000000001"/>
    <n v="111"/>
    <n v="192"/>
    <n v="303"/>
    <n v="134"/>
    <n v="98"/>
    <n v="40"/>
    <n v="80"/>
    <n v="164"/>
    <n v="594"/>
    <n v="0"/>
    <m/>
    <s v="thompau01"/>
    <n v="0.44728915662650603"/>
  </r>
  <r>
    <n v="192"/>
    <x v="191"/>
    <n v="20"/>
    <s v="CHO"/>
    <s v="SG"/>
    <n v="60"/>
    <n v="27"/>
    <n v="1369"/>
    <n v="222"/>
    <n v="568"/>
    <n v="0.39100000000000001"/>
    <n v="104"/>
    <n v="306"/>
    <n v="0.34"/>
    <n v="118"/>
    <n v="262"/>
    <n v="0.45"/>
    <n v="0.48199999999999998"/>
    <n v="43"/>
    <n v="46"/>
    <n v="0.93500000000000005"/>
    <n v="13"/>
    <n v="115"/>
    <n v="128"/>
    <n v="145"/>
    <n v="17"/>
    <n v="6"/>
    <n v="82"/>
    <n v="79"/>
    <n v="591"/>
    <n v="0"/>
    <m/>
    <s v="smithni01"/>
    <n v="0.43170197224251278"/>
  </r>
  <r>
    <n v="193"/>
    <x v="192"/>
    <n v="21"/>
    <s v="WAS"/>
    <s v="SG"/>
    <n v="68"/>
    <n v="38"/>
    <n v="1802"/>
    <n v="203"/>
    <n v="546"/>
    <n v="0.372"/>
    <n v="114"/>
    <n v="354"/>
    <n v="0.32200000000000001"/>
    <n v="89"/>
    <n v="192"/>
    <n v="0.46400000000000002"/>
    <n v="0.47599999999999998"/>
    <n v="70"/>
    <n v="93"/>
    <n v="0.753"/>
    <n v="49"/>
    <n v="236"/>
    <n v="285"/>
    <n v="169"/>
    <n v="68"/>
    <n v="50"/>
    <n v="97"/>
    <n v="201"/>
    <n v="590"/>
    <n v="0"/>
    <m/>
    <s v="georgky01"/>
    <n v="0.32741398446170922"/>
  </r>
  <r>
    <n v="194"/>
    <x v="193"/>
    <n v="22"/>
    <s v="DEN"/>
    <s v="SG"/>
    <n v="65"/>
    <n v="4"/>
    <n v="1384"/>
    <n v="210"/>
    <n v="486"/>
    <n v="0.432"/>
    <n v="94"/>
    <n v="269"/>
    <n v="0.34899999999999998"/>
    <n v="116"/>
    <n v="217"/>
    <n v="0.53500000000000003"/>
    <n v="0.52900000000000003"/>
    <n v="74"/>
    <n v="90"/>
    <n v="0.82199999999999995"/>
    <n v="17"/>
    <n v="125"/>
    <n v="142"/>
    <n v="83"/>
    <n v="39"/>
    <n v="16"/>
    <n v="57"/>
    <n v="151"/>
    <n v="588"/>
    <n v="0"/>
    <m/>
    <s v="strawju01"/>
    <n v="0.42485549132947975"/>
  </r>
  <r>
    <n v="195"/>
    <x v="194"/>
    <n v="26"/>
    <s v="2TM"/>
    <s v="PG"/>
    <n v="74"/>
    <n v="37"/>
    <n v="2027"/>
    <n v="223"/>
    <n v="476"/>
    <n v="0.46800000000000003"/>
    <n v="84"/>
    <n v="211"/>
    <n v="0.39800000000000002"/>
    <n v="139"/>
    <n v="265"/>
    <n v="0.52500000000000002"/>
    <n v="0.55700000000000005"/>
    <n v="58"/>
    <n v="84"/>
    <n v="0.69"/>
    <n v="35"/>
    <n v="132"/>
    <n v="167"/>
    <n v="363"/>
    <n v="72"/>
    <n v="16"/>
    <n v="128"/>
    <n v="185"/>
    <n v="588"/>
    <n v="0"/>
    <m/>
    <s v="mitchda01"/>
    <n v="0.2900838677849038"/>
  </r>
  <r>
    <n v="195"/>
    <x v="194"/>
    <n v="26"/>
    <s v="TOR"/>
    <s v="PG"/>
    <n v="44"/>
    <n v="22"/>
    <n v="1080"/>
    <n v="106"/>
    <n v="244"/>
    <n v="0.434"/>
    <n v="42"/>
    <n v="117"/>
    <n v="0.35899999999999999"/>
    <n v="64"/>
    <n v="127"/>
    <n v="0.504"/>
    <n v="0.52"/>
    <n v="25"/>
    <n v="37"/>
    <n v="0.67600000000000005"/>
    <n v="16"/>
    <n v="69"/>
    <n v="85"/>
    <n v="203"/>
    <n v="31"/>
    <n v="8"/>
    <n v="78"/>
    <n v="116"/>
    <n v="279"/>
    <n v="0"/>
    <m/>
    <s v="mitchda01"/>
    <n v="0.25833333333333336"/>
  </r>
  <r>
    <n v="195"/>
    <x v="194"/>
    <n v="26"/>
    <s v="MIA"/>
    <s v="PG"/>
    <n v="30"/>
    <n v="15"/>
    <n v="947"/>
    <n v="117"/>
    <n v="232"/>
    <n v="0.504"/>
    <n v="42"/>
    <n v="94"/>
    <n v="0.44700000000000001"/>
    <n v="75"/>
    <n v="138"/>
    <n v="0.54300000000000004"/>
    <n v="0.59499999999999997"/>
    <n v="33"/>
    <n v="47"/>
    <n v="0.70199999999999996"/>
    <n v="19"/>
    <n v="63"/>
    <n v="82"/>
    <n v="160"/>
    <n v="41"/>
    <n v="8"/>
    <n v="50"/>
    <n v="69"/>
    <n v="309"/>
    <n v="0"/>
    <m/>
    <s v="mitchda01"/>
    <n v="0.32629355860612458"/>
  </r>
  <r>
    <n v="196"/>
    <x v="195"/>
    <n v="32"/>
    <s v="2TM"/>
    <s v="SG"/>
    <n v="54"/>
    <n v="4"/>
    <n v="1348"/>
    <n v="210"/>
    <n v="492"/>
    <n v="0.42699999999999999"/>
    <n v="105"/>
    <n v="289"/>
    <n v="0.36299999999999999"/>
    <n v="105"/>
    <n v="203"/>
    <n v="0.51700000000000002"/>
    <n v="0.53400000000000003"/>
    <n v="58"/>
    <n v="66"/>
    <n v="0.879"/>
    <n v="24"/>
    <n v="135"/>
    <n v="159"/>
    <n v="146"/>
    <n v="41"/>
    <n v="11"/>
    <n v="74"/>
    <n v="127"/>
    <n v="583"/>
    <n v="0"/>
    <m/>
    <s v="bogdabo01"/>
    <n v="0.43249258160237386"/>
  </r>
  <r>
    <n v="196"/>
    <x v="195"/>
    <n v="32"/>
    <s v="ATL"/>
    <s v="SG"/>
    <n v="24"/>
    <n v="0"/>
    <n v="598"/>
    <n v="83"/>
    <n v="224"/>
    <n v="0.371"/>
    <n v="44"/>
    <n v="146"/>
    <n v="0.30099999999999999"/>
    <n v="39"/>
    <n v="78"/>
    <n v="0.5"/>
    <n v="0.46899999999999997"/>
    <n v="30"/>
    <n v="34"/>
    <n v="0.88200000000000001"/>
    <n v="12"/>
    <n v="54"/>
    <n v="66"/>
    <n v="49"/>
    <n v="20"/>
    <n v="6"/>
    <n v="37"/>
    <n v="57"/>
    <n v="240"/>
    <n v="0"/>
    <m/>
    <s v="bogdabo01"/>
    <n v="0.40133779264214048"/>
  </r>
  <r>
    <n v="196"/>
    <x v="195"/>
    <n v="32"/>
    <s v="LAC"/>
    <s v="SG"/>
    <n v="30"/>
    <n v="4"/>
    <n v="750"/>
    <n v="127"/>
    <n v="268"/>
    <n v="0.47399999999999998"/>
    <n v="61"/>
    <n v="143"/>
    <n v="0.42699999999999999"/>
    <n v="66"/>
    <n v="125"/>
    <n v="0.52800000000000002"/>
    <n v="0.58799999999999997"/>
    <n v="28"/>
    <n v="32"/>
    <n v="0.875"/>
    <n v="12"/>
    <n v="81"/>
    <n v="93"/>
    <n v="97"/>
    <n v="21"/>
    <n v="5"/>
    <n v="37"/>
    <n v="70"/>
    <n v="343"/>
    <n v="0"/>
    <m/>
    <s v="bogdabo01"/>
    <n v="0.45733333333333331"/>
  </r>
  <r>
    <n v="197"/>
    <x v="196"/>
    <n v="37"/>
    <s v="MIN"/>
    <s v="PG"/>
    <n v="71"/>
    <n v="64"/>
    <n v="1756"/>
    <n v="187"/>
    <n v="468"/>
    <n v="0.4"/>
    <n v="127"/>
    <n v="310"/>
    <n v="0.41"/>
    <n v="60"/>
    <n v="158"/>
    <n v="0.38"/>
    <n v="0.53500000000000003"/>
    <n v="81"/>
    <n v="90"/>
    <n v="0.9"/>
    <n v="32"/>
    <n v="150"/>
    <n v="182"/>
    <n v="319"/>
    <n v="79"/>
    <n v="14"/>
    <n v="75"/>
    <n v="111"/>
    <n v="582"/>
    <n v="0"/>
    <m/>
    <s v="conlemi01"/>
    <n v="0.33143507972665148"/>
  </r>
  <r>
    <n v="198"/>
    <x v="197"/>
    <n v="26"/>
    <s v="NOP"/>
    <s v="PG"/>
    <n v="56"/>
    <n v="23"/>
    <n v="1366"/>
    <n v="204"/>
    <n v="521"/>
    <n v="0.39200000000000002"/>
    <n v="111"/>
    <n v="309"/>
    <n v="0.35899999999999999"/>
    <n v="93"/>
    <n v="212"/>
    <n v="0.439"/>
    <n v="0.498"/>
    <n v="60"/>
    <n v="74"/>
    <n v="0.81100000000000005"/>
    <n v="27"/>
    <n v="109"/>
    <n v="136"/>
    <n v="259"/>
    <n v="74"/>
    <n v="14"/>
    <n v="86"/>
    <n v="91"/>
    <n v="579"/>
    <n v="0"/>
    <m/>
    <s v="alvarjo01"/>
    <n v="0.42386530014641288"/>
  </r>
  <r>
    <n v="199"/>
    <x v="198"/>
    <n v="26"/>
    <s v="POR"/>
    <s v="C"/>
    <n v="40"/>
    <n v="40"/>
    <n v="1206"/>
    <n v="265"/>
    <n v="468"/>
    <n v="0.56599999999999995"/>
    <n v="6"/>
    <n v="32"/>
    <n v="0.188"/>
    <n v="259"/>
    <n v="436"/>
    <n v="0.59399999999999997"/>
    <n v="0.57299999999999995"/>
    <n v="40"/>
    <n v="60"/>
    <n v="0.66700000000000004"/>
    <n v="124"/>
    <n v="282"/>
    <n v="406"/>
    <n v="64"/>
    <n v="31"/>
    <n v="39"/>
    <n v="69"/>
    <n v="88"/>
    <n v="576"/>
    <n v="0"/>
    <m/>
    <s v="aytonde01"/>
    <n v="0.47761194029850745"/>
  </r>
  <r>
    <n v="200"/>
    <x v="199"/>
    <n v="28"/>
    <s v="MEM"/>
    <s v="SG"/>
    <n v="65"/>
    <n v="11"/>
    <n v="1472"/>
    <n v="206"/>
    <n v="431"/>
    <n v="0.47799999999999998"/>
    <n v="113"/>
    <n v="261"/>
    <n v="0.433"/>
    <n v="93"/>
    <n v="170"/>
    <n v="0.54700000000000004"/>
    <n v="0.60899999999999999"/>
    <n v="51"/>
    <n v="57"/>
    <n v="0.89500000000000002"/>
    <n v="37"/>
    <n v="146"/>
    <n v="183"/>
    <n v="215"/>
    <n v="50"/>
    <n v="5"/>
    <n v="72"/>
    <n v="59"/>
    <n v="576"/>
    <n v="0"/>
    <m/>
    <s v="kennalu01"/>
    <n v="0.39130434782608697"/>
  </r>
  <r>
    <n v="201"/>
    <x v="200"/>
    <n v="23"/>
    <s v="UTA"/>
    <s v="SG"/>
    <n v="64"/>
    <n v="18"/>
    <n v="1270"/>
    <n v="204"/>
    <n v="475"/>
    <n v="0.42899999999999999"/>
    <n v="118"/>
    <n v="314"/>
    <n v="0.376"/>
    <n v="86"/>
    <n v="161"/>
    <n v="0.53400000000000003"/>
    <n v="0.55400000000000005"/>
    <n v="45"/>
    <n v="53"/>
    <n v="0.84899999999999998"/>
    <n v="42"/>
    <n v="142"/>
    <n v="184"/>
    <n v="68"/>
    <n v="39"/>
    <n v="8"/>
    <n v="36"/>
    <n v="126"/>
    <n v="571"/>
    <n v="0"/>
    <m/>
    <s v="juzanjo01"/>
    <n v="0.44960629921259843"/>
  </r>
  <r>
    <n v="202"/>
    <x v="201"/>
    <n v="23"/>
    <s v="MIA"/>
    <s v="SF"/>
    <n v="66"/>
    <n v="17"/>
    <n v="1368"/>
    <n v="213"/>
    <n v="462"/>
    <n v="0.46100000000000002"/>
    <n v="37"/>
    <n v="119"/>
    <n v="0.311"/>
    <n v="176"/>
    <n v="343"/>
    <n v="0.51300000000000001"/>
    <n v="0.501"/>
    <n v="107"/>
    <n v="142"/>
    <n v="0.754"/>
    <n v="84"/>
    <n v="206"/>
    <n v="290"/>
    <n v="166"/>
    <n v="61"/>
    <n v="14"/>
    <n v="98"/>
    <n v="81"/>
    <n v="570"/>
    <n v="1"/>
    <m/>
    <s v="jaqueja01"/>
    <n v="0.41666666666666669"/>
  </r>
  <r>
    <n v="203"/>
    <x v="202"/>
    <n v="22"/>
    <s v="CHO"/>
    <s v="SF"/>
    <n v="27"/>
    <n v="27"/>
    <n v="924"/>
    <n v="198"/>
    <n v="491"/>
    <n v="0.40300000000000002"/>
    <n v="104"/>
    <n v="293"/>
    <n v="0.35499999999999998"/>
    <n v="94"/>
    <n v="198"/>
    <n v="0.47499999999999998"/>
    <n v="0.50900000000000001"/>
    <n v="68"/>
    <n v="79"/>
    <n v="0.86099999999999999"/>
    <n v="25"/>
    <n v="106"/>
    <n v="131"/>
    <n v="98"/>
    <n v="29"/>
    <n v="20"/>
    <n v="76"/>
    <n v="74"/>
    <n v="568"/>
    <n v="0"/>
    <m/>
    <s v="millebr02"/>
    <n v="0.61471861471861466"/>
  </r>
  <r>
    <n v="204"/>
    <x v="203"/>
    <n v="21"/>
    <s v="OKC"/>
    <s v="SG"/>
    <n v="68"/>
    <n v="43"/>
    <n v="1876"/>
    <n v="232"/>
    <n v="489"/>
    <n v="0.47399999999999998"/>
    <n v="74"/>
    <n v="208"/>
    <n v="0.35599999999999998"/>
    <n v="158"/>
    <n v="281"/>
    <n v="0.56200000000000006"/>
    <n v="0.55000000000000004"/>
    <n v="30"/>
    <n v="37"/>
    <n v="0.81100000000000005"/>
    <n v="71"/>
    <n v="158"/>
    <n v="229"/>
    <n v="173"/>
    <n v="120"/>
    <n v="35"/>
    <n v="59"/>
    <n v="145"/>
    <n v="568"/>
    <n v="0"/>
    <m/>
    <s v="wallaca01"/>
    <n v="0.30277185501066101"/>
  </r>
  <r>
    <n v="205"/>
    <x v="204"/>
    <n v="23"/>
    <s v="ORL"/>
    <s v="PG"/>
    <n v="35"/>
    <n v="35"/>
    <n v="1002"/>
    <n v="197"/>
    <n v="481"/>
    <n v="0.41"/>
    <n v="76"/>
    <n v="242"/>
    <n v="0.314"/>
    <n v="121"/>
    <n v="239"/>
    <n v="0.50600000000000001"/>
    <n v="0.48899999999999999"/>
    <n v="97"/>
    <n v="110"/>
    <n v="0.88200000000000001"/>
    <n v="23"/>
    <n v="118"/>
    <n v="141"/>
    <n v="129"/>
    <n v="51"/>
    <n v="33"/>
    <n v="102"/>
    <n v="98"/>
    <n v="567"/>
    <n v="0"/>
    <m/>
    <s v="suggsja01"/>
    <n v="0.56586826347305386"/>
  </r>
  <r>
    <n v="206"/>
    <x v="205"/>
    <n v="25"/>
    <s v="CHI"/>
    <s v="SG"/>
    <n v="46"/>
    <n v="26"/>
    <n v="1394"/>
    <n v="221"/>
    <n v="449"/>
    <n v="0.49199999999999999"/>
    <n v="62"/>
    <n v="189"/>
    <n v="0.32800000000000001"/>
    <n v="159"/>
    <n v="260"/>
    <n v="0.61199999999999999"/>
    <n v="0.56100000000000005"/>
    <n v="62"/>
    <n v="79"/>
    <n v="0.78500000000000003"/>
    <n v="26"/>
    <n v="135"/>
    <n v="161"/>
    <n v="208"/>
    <n v="43"/>
    <n v="18"/>
    <n v="69"/>
    <n v="105"/>
    <n v="566"/>
    <n v="1"/>
    <m/>
    <s v="dosunay01"/>
    <n v="0.40602582496413198"/>
  </r>
  <r>
    <n v="207"/>
    <x v="206"/>
    <n v="23"/>
    <s v="CHI"/>
    <s v="PF"/>
    <n v="63"/>
    <n v="36"/>
    <n v="1576"/>
    <n v="205"/>
    <n v="516"/>
    <n v="0.39700000000000002"/>
    <n v="96"/>
    <n v="272"/>
    <n v="0.35299999999999998"/>
    <n v="109"/>
    <n v="244"/>
    <n v="0.44700000000000001"/>
    <n v="0.49"/>
    <n v="60"/>
    <n v="83"/>
    <n v="0.72299999999999998"/>
    <n v="43"/>
    <n v="194"/>
    <n v="237"/>
    <n v="124"/>
    <n v="48"/>
    <n v="32"/>
    <n v="86"/>
    <n v="88"/>
    <n v="566"/>
    <n v="0"/>
    <m/>
    <s v="willipa01"/>
    <n v="0.35913705583756345"/>
  </r>
  <r>
    <n v="208"/>
    <x v="207"/>
    <n v="25"/>
    <s v="TOR"/>
    <s v="PG"/>
    <n v="33"/>
    <n v="33"/>
    <n v="918"/>
    <n v="184"/>
    <n v="438"/>
    <n v="0.42"/>
    <n v="85"/>
    <n v="225"/>
    <n v="0.378"/>
    <n v="99"/>
    <n v="213"/>
    <n v="0.46500000000000002"/>
    <n v="0.51700000000000002"/>
    <n v="111"/>
    <n v="128"/>
    <n v="0.86699999999999999"/>
    <n v="16"/>
    <n v="101"/>
    <n v="117"/>
    <n v="191"/>
    <n v="23"/>
    <n v="4"/>
    <n v="58"/>
    <n v="61"/>
    <n v="564"/>
    <n v="0"/>
    <m/>
    <s v="quickim01"/>
    <n v="0.6143790849673203"/>
  </r>
  <r>
    <n v="209"/>
    <x v="208"/>
    <n v="25"/>
    <s v="POR"/>
    <s v="PG"/>
    <n v="67"/>
    <n v="7"/>
    <n v="1120"/>
    <n v="198"/>
    <n v="507"/>
    <n v="0.39100000000000001"/>
    <n v="72"/>
    <n v="222"/>
    <n v="0.32400000000000001"/>
    <n v="126"/>
    <n v="285"/>
    <n v="0.442"/>
    <n v="0.46200000000000002"/>
    <n v="91"/>
    <n v="125"/>
    <n v="0.72799999999999998"/>
    <n v="30"/>
    <n v="105"/>
    <n v="135"/>
    <n v="160"/>
    <n v="43"/>
    <n v="34"/>
    <n v="86"/>
    <n v="58"/>
    <n v="559"/>
    <n v="0"/>
    <m/>
    <s v="bantoda01"/>
    <n v="0.49910714285714286"/>
  </r>
  <r>
    <n v="210"/>
    <x v="209"/>
    <n v="22"/>
    <s v="DEN"/>
    <s v="SF"/>
    <n v="68"/>
    <n v="18"/>
    <n v="1656"/>
    <n v="204"/>
    <n v="428"/>
    <n v="0.47699999999999998"/>
    <n v="48"/>
    <n v="136"/>
    <n v="0.35299999999999998"/>
    <n v="156"/>
    <n v="292"/>
    <n v="0.53400000000000003"/>
    <n v="0.53300000000000003"/>
    <n v="95"/>
    <n v="137"/>
    <n v="0.69299999999999995"/>
    <n v="47"/>
    <n v="186"/>
    <n v="233"/>
    <n v="94"/>
    <n v="48"/>
    <n v="93"/>
    <n v="56"/>
    <n v="123"/>
    <n v="551"/>
    <n v="0"/>
    <m/>
    <s v="watsope01"/>
    <n v="0.3327294685990338"/>
  </r>
  <r>
    <n v="211"/>
    <x v="210"/>
    <n v="31"/>
    <s v="2TM"/>
    <s v="PF"/>
    <n v="63"/>
    <n v="40"/>
    <n v="1818"/>
    <n v="195"/>
    <n v="435"/>
    <n v="0.44800000000000001"/>
    <n v="129"/>
    <n v="314"/>
    <n v="0.41099999999999998"/>
    <n v="66"/>
    <n v="121"/>
    <n v="0.54500000000000004"/>
    <n v="0.59699999999999998"/>
    <n v="30"/>
    <n v="45"/>
    <n v="0.66700000000000004"/>
    <n v="80"/>
    <n v="167"/>
    <n v="247"/>
    <n v="90"/>
    <n v="58"/>
    <n v="23"/>
    <n v="56"/>
    <n v="136"/>
    <n v="549"/>
    <n v="0"/>
    <m/>
    <s v="finnedo01"/>
    <n v="0.30198019801980197"/>
  </r>
  <r>
    <n v="211"/>
    <x v="210"/>
    <n v="31"/>
    <s v="BRK"/>
    <s v="PF"/>
    <n v="20"/>
    <n v="20"/>
    <n v="579"/>
    <n v="73"/>
    <n v="159"/>
    <n v="0.45900000000000002"/>
    <n v="47"/>
    <n v="108"/>
    <n v="0.435"/>
    <n v="26"/>
    <n v="51"/>
    <n v="0.51"/>
    <n v="0.60699999999999998"/>
    <n v="15"/>
    <n v="24"/>
    <n v="0.625"/>
    <n v="31"/>
    <n v="60"/>
    <n v="91"/>
    <n v="31"/>
    <n v="18"/>
    <n v="12"/>
    <n v="18"/>
    <n v="54"/>
    <n v="208"/>
    <n v="0"/>
    <m/>
    <s v="finnedo01"/>
    <n v="0.35924006908462869"/>
  </r>
  <r>
    <n v="211"/>
    <x v="210"/>
    <n v="31"/>
    <s v="LAL"/>
    <s v="PF"/>
    <n v="43"/>
    <n v="20"/>
    <n v="1239"/>
    <n v="122"/>
    <n v="276"/>
    <n v="0.442"/>
    <n v="82"/>
    <n v="206"/>
    <n v="0.39800000000000002"/>
    <n v="40"/>
    <n v="70"/>
    <n v="0.57099999999999995"/>
    <n v="0.59099999999999997"/>
    <n v="15"/>
    <n v="21"/>
    <n v="0.71399999999999997"/>
    <n v="49"/>
    <n v="107"/>
    <n v="156"/>
    <n v="59"/>
    <n v="40"/>
    <n v="11"/>
    <n v="38"/>
    <n v="82"/>
    <n v="341"/>
    <n v="0"/>
    <m/>
    <s v="finnedo01"/>
    <n v="0.27522195318805487"/>
  </r>
  <r>
    <n v="212"/>
    <x v="211"/>
    <n v="23"/>
    <s v="WAS"/>
    <s v="SF"/>
    <n v="62"/>
    <n v="31"/>
    <n v="1340"/>
    <n v="210"/>
    <n v="411"/>
    <n v="0.51100000000000001"/>
    <n v="74"/>
    <n v="193"/>
    <n v="0.38300000000000001"/>
    <n v="136"/>
    <n v="218"/>
    <n v="0.624"/>
    <n v="0.60099999999999998"/>
    <n v="50"/>
    <n v="73"/>
    <n v="0.68500000000000005"/>
    <n v="112"/>
    <n v="239"/>
    <n v="351"/>
    <n v="60"/>
    <n v="65"/>
    <n v="39"/>
    <n v="54"/>
    <n v="110"/>
    <n v="544"/>
    <n v="0"/>
    <m/>
    <s v="champju01"/>
    <n v="0.40597014925373132"/>
  </r>
  <r>
    <n v="213"/>
    <x v="212"/>
    <n v="28"/>
    <s v="NOP"/>
    <s v="PG"/>
    <n v="31"/>
    <n v="31"/>
    <n v="1012"/>
    <n v="194"/>
    <n v="494"/>
    <n v="0.39300000000000002"/>
    <n v="52"/>
    <n v="174"/>
    <n v="0.29899999999999999"/>
    <n v="142"/>
    <n v="320"/>
    <n v="0.44400000000000001"/>
    <n v="0.44500000000000001"/>
    <n v="102"/>
    <n v="124"/>
    <n v="0.82299999999999995"/>
    <n v="17"/>
    <n v="183"/>
    <n v="200"/>
    <n v="228"/>
    <n v="63"/>
    <n v="12"/>
    <n v="106"/>
    <n v="61"/>
    <n v="542"/>
    <n v="1"/>
    <m/>
    <s v="murrade01"/>
    <n v="0.53557312252964429"/>
  </r>
  <r>
    <n v="214"/>
    <x v="213"/>
    <n v="25"/>
    <s v="MIL"/>
    <s v="SG"/>
    <n v="73"/>
    <n v="7"/>
    <n v="1659"/>
    <n v="182"/>
    <n v="424"/>
    <n v="0.42899999999999999"/>
    <n v="155"/>
    <n v="363"/>
    <n v="0.42699999999999999"/>
    <n v="27"/>
    <n v="61"/>
    <n v="0.443"/>
    <n v="0.61199999999999999"/>
    <n v="22"/>
    <n v="27"/>
    <n v="0.81499999999999995"/>
    <n v="18"/>
    <n v="156"/>
    <n v="174"/>
    <n v="108"/>
    <n v="37"/>
    <n v="7"/>
    <n v="40"/>
    <n v="157"/>
    <n v="541"/>
    <n v="0"/>
    <m/>
    <s v="greenaj01"/>
    <n v="0.32610006027727545"/>
  </r>
  <r>
    <n v="215"/>
    <x v="214"/>
    <n v="25"/>
    <s v="IND"/>
    <s v="SF"/>
    <n v="45"/>
    <n v="37"/>
    <n v="1123"/>
    <n v="192"/>
    <n v="379"/>
    <n v="0.50700000000000001"/>
    <n v="84"/>
    <n v="195"/>
    <n v="0.43099999999999999"/>
    <n v="108"/>
    <n v="184"/>
    <n v="0.58699999999999997"/>
    <n v="0.61699999999999999"/>
    <n v="73"/>
    <n v="80"/>
    <n v="0.91300000000000003"/>
    <n v="37"/>
    <n v="141"/>
    <n v="178"/>
    <n v="54"/>
    <n v="35"/>
    <n v="17"/>
    <n v="37"/>
    <n v="114"/>
    <n v="541"/>
    <n v="0"/>
    <m/>
    <s v="nesmiaa01"/>
    <n v="0.48174532502226181"/>
  </r>
  <r>
    <n v="216"/>
    <x v="215"/>
    <n v="24"/>
    <s v="2TM"/>
    <s v="SG"/>
    <n v="60"/>
    <n v="17"/>
    <n v="1044"/>
    <n v="203"/>
    <n v="453"/>
    <n v="0.44800000000000001"/>
    <n v="60"/>
    <n v="169"/>
    <n v="0.35499999999999998"/>
    <n v="143"/>
    <n v="284"/>
    <n v="0.504"/>
    <n v="0.51400000000000001"/>
    <n v="75"/>
    <n v="91"/>
    <n v="0.82399999999999995"/>
    <n v="25"/>
    <n v="85"/>
    <n v="110"/>
    <n v="220"/>
    <n v="42"/>
    <n v="13"/>
    <n v="80"/>
    <n v="97"/>
    <n v="541"/>
    <n v="0"/>
    <m/>
    <s v="butleja02"/>
    <n v="0.51819923371647514"/>
  </r>
  <r>
    <n v="216"/>
    <x v="215"/>
    <n v="24"/>
    <s v="WAS"/>
    <s v="PG"/>
    <n v="32"/>
    <n v="0"/>
    <n v="362"/>
    <n v="85"/>
    <n v="176"/>
    <n v="0.48299999999999998"/>
    <n v="15"/>
    <n v="41"/>
    <n v="0.36599999999999999"/>
    <n v="70"/>
    <n v="135"/>
    <n v="0.51900000000000002"/>
    <n v="0.52600000000000002"/>
    <n v="35"/>
    <n v="45"/>
    <n v="0.77800000000000002"/>
    <n v="14"/>
    <n v="27"/>
    <n v="41"/>
    <n v="82"/>
    <n v="12"/>
    <n v="5"/>
    <n v="29"/>
    <n v="40"/>
    <n v="220"/>
    <n v="0"/>
    <m/>
    <s v="butleja02"/>
    <n v="0.60773480662983426"/>
  </r>
  <r>
    <n v="216"/>
    <x v="215"/>
    <n v="24"/>
    <s v="PHI"/>
    <s v="SG"/>
    <n v="28"/>
    <n v="17"/>
    <n v="682"/>
    <n v="118"/>
    <n v="277"/>
    <n v="0.42599999999999999"/>
    <n v="45"/>
    <n v="128"/>
    <n v="0.35199999999999998"/>
    <n v="73"/>
    <n v="149"/>
    <n v="0.49"/>
    <n v="0.50700000000000001"/>
    <n v="40"/>
    <n v="46"/>
    <n v="0.87"/>
    <n v="11"/>
    <n v="58"/>
    <n v="69"/>
    <n v="138"/>
    <n v="30"/>
    <n v="8"/>
    <n v="51"/>
    <n v="57"/>
    <n v="321"/>
    <n v="0"/>
    <m/>
    <s v="butleja02"/>
    <n v="0.47067448680351909"/>
  </r>
  <r>
    <n v="217"/>
    <x v="216"/>
    <n v="38"/>
    <s v="BOS"/>
    <s v="C"/>
    <n v="60"/>
    <n v="42"/>
    <n v="1659"/>
    <n v="195"/>
    <n v="461"/>
    <n v="0.42299999999999999"/>
    <n v="114"/>
    <n v="314"/>
    <n v="0.36299999999999999"/>
    <n v="81"/>
    <n v="147"/>
    <n v="0.55100000000000005"/>
    <n v="0.54700000000000004"/>
    <n v="34"/>
    <n v="38"/>
    <n v="0.89500000000000002"/>
    <n v="79"/>
    <n v="290"/>
    <n v="369"/>
    <n v="128"/>
    <n v="36"/>
    <n v="51"/>
    <n v="46"/>
    <n v="81"/>
    <n v="538"/>
    <n v="0"/>
    <m/>
    <s v="horfoal01"/>
    <n v="0.324291742013261"/>
  </r>
  <r>
    <n v="218"/>
    <x v="217"/>
    <n v="28"/>
    <s v="MEM"/>
    <s v="PF"/>
    <n v="64"/>
    <n v="18"/>
    <n v="1207"/>
    <n v="236"/>
    <n v="380"/>
    <n v="0.621"/>
    <n v="1"/>
    <n v="17"/>
    <n v="5.8999999999999997E-2"/>
    <n v="235"/>
    <n v="363"/>
    <n v="0.64700000000000002"/>
    <n v="0.622"/>
    <n v="61"/>
    <n v="87"/>
    <n v="0.70099999999999996"/>
    <n v="127"/>
    <n v="199"/>
    <n v="326"/>
    <n v="66"/>
    <n v="52"/>
    <n v="36"/>
    <n v="41"/>
    <n v="145"/>
    <n v="534"/>
    <n v="0"/>
    <m/>
    <s v="clarkbr01"/>
    <n v="0.44241922120961058"/>
  </r>
  <r>
    <n v="219"/>
    <x v="218"/>
    <n v="23"/>
    <s v="ORL"/>
    <s v="SF"/>
    <n v="74"/>
    <n v="38"/>
    <n v="1629"/>
    <n v="199"/>
    <n v="483"/>
    <n v="0.41199999999999998"/>
    <n v="80"/>
    <n v="239"/>
    <n v="0.33500000000000002"/>
    <n v="119"/>
    <n v="244"/>
    <n v="0.48799999999999999"/>
    <n v="0.495"/>
    <n v="55"/>
    <n v="63"/>
    <n v="0.873"/>
    <n v="73"/>
    <n v="172"/>
    <n v="245"/>
    <n v="113"/>
    <n v="33"/>
    <n v="18"/>
    <n v="56"/>
    <n v="94"/>
    <n v="533"/>
    <n v="0"/>
    <m/>
    <s v="dasiltr01"/>
    <n v="0.32719459791282995"/>
  </r>
  <r>
    <n v="220"/>
    <x v="219"/>
    <n v="22"/>
    <s v="TOR"/>
    <s v="PG"/>
    <n v="75"/>
    <n v="11"/>
    <n v="1467"/>
    <n v="204"/>
    <n v="504"/>
    <n v="0.40500000000000003"/>
    <n v="72"/>
    <n v="223"/>
    <n v="0.32300000000000001"/>
    <n v="132"/>
    <n v="281"/>
    <n v="0.47"/>
    <n v="0.47599999999999998"/>
    <n v="53"/>
    <n v="69"/>
    <n v="0.76800000000000002"/>
    <n v="30"/>
    <n v="85"/>
    <n v="115"/>
    <n v="316"/>
    <n v="58"/>
    <n v="10"/>
    <n v="117"/>
    <n v="158"/>
    <n v="533"/>
    <n v="0"/>
    <m/>
    <s v="sheadja01"/>
    <n v="0.36332651670074984"/>
  </r>
  <r>
    <n v="221"/>
    <x v="220"/>
    <n v="23"/>
    <s v="PHI"/>
    <s v="SF"/>
    <n v="73"/>
    <n v="12"/>
    <n v="1250"/>
    <n v="177"/>
    <n v="463"/>
    <n v="0.38200000000000001"/>
    <n v="55"/>
    <n v="213"/>
    <n v="0.25800000000000001"/>
    <n v="122"/>
    <n v="250"/>
    <n v="0.48799999999999999"/>
    <n v="0.442"/>
    <n v="123"/>
    <n v="153"/>
    <n v="0.80400000000000005"/>
    <n v="51"/>
    <n v="163"/>
    <n v="214"/>
    <n v="97"/>
    <n v="32"/>
    <n v="13"/>
    <n v="52"/>
    <n v="67"/>
    <n v="532"/>
    <n v="0"/>
    <m/>
    <s v="councri01"/>
    <n v="0.42559999999999998"/>
  </r>
  <r>
    <n v="222"/>
    <x v="221"/>
    <n v="27"/>
    <s v="2TM"/>
    <s v="C"/>
    <n v="57"/>
    <n v="43"/>
    <n v="1256"/>
    <n v="205"/>
    <n v="347"/>
    <n v="0.59099999999999997"/>
    <n v="0"/>
    <n v="2"/>
    <n v="0"/>
    <n v="205"/>
    <n v="345"/>
    <n v="0.59399999999999997"/>
    <n v="0.59099999999999997"/>
    <n v="119"/>
    <n v="160"/>
    <n v="0.74399999999999999"/>
    <n v="148"/>
    <n v="318"/>
    <n v="466"/>
    <n v="49"/>
    <n v="14"/>
    <n v="55"/>
    <n v="81"/>
    <n v="141"/>
    <n v="529"/>
    <n v="0"/>
    <m/>
    <s v="richani01"/>
    <n v="0.42117834394904458"/>
  </r>
  <r>
    <n v="222"/>
    <x v="221"/>
    <n v="27"/>
    <s v="CHO"/>
    <s v="C"/>
    <n v="21"/>
    <n v="9"/>
    <n v="440"/>
    <n v="64"/>
    <n v="114"/>
    <n v="0.56100000000000005"/>
    <n v="0"/>
    <n v="1"/>
    <n v="0"/>
    <n v="64"/>
    <n v="113"/>
    <n v="0.56599999999999995"/>
    <n v="0.56100000000000005"/>
    <n v="59"/>
    <n v="87"/>
    <n v="0.67800000000000005"/>
    <n v="51"/>
    <n v="107"/>
    <n v="158"/>
    <n v="28"/>
    <n v="7"/>
    <n v="26"/>
    <n v="33"/>
    <n v="48"/>
    <n v="187"/>
    <n v="0"/>
    <m/>
    <s v="richani01"/>
    <n v="0.42499999999999999"/>
  </r>
  <r>
    <n v="222"/>
    <x v="221"/>
    <n v="27"/>
    <s v="PHO"/>
    <s v="C"/>
    <n v="36"/>
    <n v="34"/>
    <n v="816"/>
    <n v="141"/>
    <n v="233"/>
    <n v="0.60499999999999998"/>
    <n v="0"/>
    <n v="1"/>
    <n v="0"/>
    <n v="141"/>
    <n v="232"/>
    <n v="0.60799999999999998"/>
    <n v="0.60499999999999998"/>
    <n v="60"/>
    <n v="73"/>
    <n v="0.82199999999999995"/>
    <n v="97"/>
    <n v="211"/>
    <n v="308"/>
    <n v="21"/>
    <n v="7"/>
    <n v="29"/>
    <n v="48"/>
    <n v="93"/>
    <n v="342"/>
    <n v="0"/>
    <m/>
    <s v="richani01"/>
    <n v="0.41911764705882354"/>
  </r>
  <r>
    <n v="223"/>
    <x v="222"/>
    <n v="22"/>
    <s v="DET"/>
    <s v="SG"/>
    <n v="30"/>
    <n v="30"/>
    <n v="898"/>
    <n v="190"/>
    <n v="413"/>
    <n v="0.46"/>
    <n v="63"/>
    <n v="154"/>
    <n v="0.40899999999999997"/>
    <n v="127"/>
    <n v="259"/>
    <n v="0.49"/>
    <n v="0.53600000000000003"/>
    <n v="85"/>
    <n v="116"/>
    <n v="0.73299999999999998"/>
    <n v="40"/>
    <n v="84"/>
    <n v="124"/>
    <n v="119"/>
    <n v="28"/>
    <n v="11"/>
    <n v="89"/>
    <n v="67"/>
    <n v="528"/>
    <n v="0"/>
    <m/>
    <s v="iveyja01"/>
    <n v="0.58797327394209353"/>
  </r>
  <r>
    <n v="224"/>
    <x v="223"/>
    <n v="24"/>
    <s v="CHI"/>
    <s v="C"/>
    <n v="64"/>
    <n v="2"/>
    <n v="962"/>
    <n v="190"/>
    <n v="408"/>
    <n v="0.46600000000000003"/>
    <n v="72"/>
    <n v="222"/>
    <n v="0.32400000000000001"/>
    <n v="118"/>
    <n v="186"/>
    <n v="0.63400000000000001"/>
    <n v="0.55400000000000005"/>
    <n v="72"/>
    <n v="89"/>
    <n v="0.80900000000000005"/>
    <n v="89"/>
    <n v="268"/>
    <n v="357"/>
    <n v="65"/>
    <n v="17"/>
    <n v="44"/>
    <n v="37"/>
    <n v="95"/>
    <n v="524"/>
    <n v="0"/>
    <m/>
    <s v="smithja04"/>
    <n v="0.54469854469854473"/>
  </r>
  <r>
    <n v="225"/>
    <x v="224"/>
    <n v="25"/>
    <s v="BRK"/>
    <s v="SG"/>
    <n v="60"/>
    <n v="11"/>
    <n v="1315"/>
    <n v="189"/>
    <n v="465"/>
    <n v="0.40600000000000003"/>
    <n v="99"/>
    <n v="282"/>
    <n v="0.35099999999999998"/>
    <n v="90"/>
    <n v="183"/>
    <n v="0.49199999999999999"/>
    <n v="0.51300000000000001"/>
    <n v="46"/>
    <n v="58"/>
    <n v="0.79300000000000004"/>
    <n v="58"/>
    <n v="161"/>
    <n v="219"/>
    <n v="122"/>
    <n v="34"/>
    <n v="9"/>
    <n v="74"/>
    <n v="77"/>
    <n v="523"/>
    <n v="0"/>
    <m/>
    <s v="martity01"/>
    <n v="0.3977186311787072"/>
  </r>
  <r>
    <n v="226"/>
    <x v="225"/>
    <n v="19"/>
    <s v="DET"/>
    <s v="SF"/>
    <n v="81"/>
    <n v="2"/>
    <n v="1266"/>
    <n v="197"/>
    <n v="416"/>
    <n v="0.47399999999999998"/>
    <n v="36"/>
    <n v="151"/>
    <n v="0.23799999999999999"/>
    <n v="161"/>
    <n v="265"/>
    <n v="0.60799999999999998"/>
    <n v="0.51700000000000002"/>
    <n v="92"/>
    <n v="122"/>
    <n v="0.754"/>
    <n v="40"/>
    <n v="178"/>
    <n v="218"/>
    <n v="82"/>
    <n v="49"/>
    <n v="17"/>
    <n v="72"/>
    <n v="141"/>
    <n v="522"/>
    <n v="0"/>
    <m/>
    <s v="hollaro01"/>
    <n v="0.41232227488151657"/>
  </r>
  <r>
    <n v="227"/>
    <x v="226"/>
    <n v="28"/>
    <s v="2TM"/>
    <s v="SG"/>
    <n v="67"/>
    <n v="13"/>
    <n v="1414"/>
    <n v="205"/>
    <n v="413"/>
    <n v="0.496"/>
    <n v="60"/>
    <n v="163"/>
    <n v="0.36799999999999999"/>
    <n v="145"/>
    <n v="250"/>
    <n v="0.57999999999999996"/>
    <n v="0.56899999999999995"/>
    <n v="47"/>
    <n v="68"/>
    <n v="0.69099999999999995"/>
    <n v="68"/>
    <n v="131"/>
    <n v="199"/>
    <n v="121"/>
    <n v="47"/>
    <n v="15"/>
    <n v="47"/>
    <n v="128"/>
    <n v="517"/>
    <n v="0"/>
    <m/>
    <s v="mannte01"/>
    <n v="0.36562942008486565"/>
  </r>
  <r>
    <n v="227"/>
    <x v="226"/>
    <n v="28"/>
    <s v="LAC"/>
    <s v="SG"/>
    <n v="37"/>
    <n v="12"/>
    <n v="732"/>
    <n v="87"/>
    <n v="195"/>
    <n v="0.44600000000000001"/>
    <n v="26"/>
    <n v="75"/>
    <n v="0.34699999999999998"/>
    <n v="61"/>
    <n v="120"/>
    <n v="0.50800000000000001"/>
    <n v="0.51300000000000001"/>
    <n v="23"/>
    <n v="32"/>
    <n v="0.71899999999999997"/>
    <n v="32"/>
    <n v="75"/>
    <n v="107"/>
    <n v="59"/>
    <n v="28"/>
    <n v="11"/>
    <n v="25"/>
    <n v="68"/>
    <n v="223"/>
    <n v="0"/>
    <m/>
    <s v="mannte01"/>
    <n v="0.3046448087431694"/>
  </r>
  <r>
    <n v="227"/>
    <x v="226"/>
    <n v="28"/>
    <s v="ATL"/>
    <s v="SG"/>
    <n v="30"/>
    <n v="1"/>
    <n v="682"/>
    <n v="118"/>
    <n v="218"/>
    <n v="0.54100000000000004"/>
    <n v="34"/>
    <n v="88"/>
    <n v="0.38600000000000001"/>
    <n v="84"/>
    <n v="130"/>
    <n v="0.64600000000000002"/>
    <n v="0.61899999999999999"/>
    <n v="24"/>
    <n v="36"/>
    <n v="0.66700000000000004"/>
    <n v="36"/>
    <n v="56"/>
    <n v="92"/>
    <n v="62"/>
    <n v="19"/>
    <n v="4"/>
    <n v="22"/>
    <n v="60"/>
    <n v="294"/>
    <n v="0"/>
    <m/>
    <s v="mannte01"/>
    <n v="0.4310850439882698"/>
  </r>
  <r>
    <n v="228"/>
    <x v="227"/>
    <n v="22"/>
    <s v="PHO"/>
    <s v="SF"/>
    <n v="74"/>
    <n v="44"/>
    <n v="1410"/>
    <n v="205"/>
    <n v="477"/>
    <n v="0.43"/>
    <n v="82"/>
    <n v="264"/>
    <n v="0.311"/>
    <n v="123"/>
    <n v="213"/>
    <n v="0.57699999999999996"/>
    <n v="0.51600000000000001"/>
    <n v="19"/>
    <n v="39"/>
    <n v="0.48699999999999999"/>
    <n v="92"/>
    <n v="175"/>
    <n v="267"/>
    <n v="57"/>
    <n v="44"/>
    <n v="40"/>
    <n v="40"/>
    <n v="162"/>
    <n v="511"/>
    <n v="0"/>
    <m/>
    <s v="dunnry01"/>
    <n v="0.36241134751773052"/>
  </r>
  <r>
    <n v="229"/>
    <x v="228"/>
    <n v="28"/>
    <s v="CLE"/>
    <s v="SG"/>
    <n v="71"/>
    <n v="4"/>
    <n v="1401"/>
    <n v="172"/>
    <n v="424"/>
    <n v="0.40600000000000003"/>
    <n v="137"/>
    <n v="368"/>
    <n v="0.372"/>
    <n v="35"/>
    <n v="56"/>
    <n v="0.625"/>
    <n v="0.56699999999999995"/>
    <n v="28"/>
    <n v="29"/>
    <n v="0.96599999999999997"/>
    <n v="38"/>
    <n v="119"/>
    <n v="157"/>
    <n v="108"/>
    <n v="53"/>
    <n v="14"/>
    <n v="35"/>
    <n v="124"/>
    <n v="509"/>
    <n v="0"/>
    <m/>
    <s v="merrisa01"/>
    <n v="0.36331192005710206"/>
  </r>
  <r>
    <n v="230"/>
    <x v="229"/>
    <n v="24"/>
    <s v="CHO"/>
    <s v="SG"/>
    <n v="68"/>
    <n v="67"/>
    <n v="1887"/>
    <n v="180"/>
    <n v="421"/>
    <n v="0.42799999999999999"/>
    <n v="97"/>
    <n v="248"/>
    <n v="0.39100000000000001"/>
    <n v="83"/>
    <n v="173"/>
    <n v="0.48"/>
    <n v="0.54300000000000004"/>
    <n v="49"/>
    <n v="72"/>
    <n v="0.68100000000000005"/>
    <n v="56"/>
    <n v="116"/>
    <n v="172"/>
    <n v="108"/>
    <n v="74"/>
    <n v="15"/>
    <n v="70"/>
    <n v="165"/>
    <n v="506"/>
    <n v="0"/>
    <m/>
    <s v="greenjo02"/>
    <n v="0.2681505034446211"/>
  </r>
  <r>
    <n v="231"/>
    <x v="230"/>
    <n v="25"/>
    <s v="ORL"/>
    <s v="C"/>
    <n v="70"/>
    <n v="42"/>
    <n v="1430"/>
    <n v="207"/>
    <n v="339"/>
    <n v="0.61099999999999999"/>
    <n v="3"/>
    <n v="28"/>
    <n v="0.107"/>
    <n v="204"/>
    <n v="311"/>
    <n v="0.65600000000000003"/>
    <n v="0.61499999999999999"/>
    <n v="85"/>
    <n v="133"/>
    <n v="0.63900000000000001"/>
    <n v="167"/>
    <n v="296"/>
    <n v="463"/>
    <n v="137"/>
    <n v="49"/>
    <n v="98"/>
    <n v="72"/>
    <n v="150"/>
    <n v="502"/>
    <n v="0"/>
    <m/>
    <s v="bitadgo01"/>
    <n v="0.35104895104895106"/>
  </r>
  <r>
    <n v="232"/>
    <x v="231"/>
    <n v="32"/>
    <s v="TOR"/>
    <s v="PF"/>
    <n v="50"/>
    <n v="0"/>
    <n v="862"/>
    <n v="182"/>
    <n v="370"/>
    <n v="0.49199999999999999"/>
    <n v="70"/>
    <n v="193"/>
    <n v="0.36299999999999999"/>
    <n v="112"/>
    <n v="177"/>
    <n v="0.63300000000000001"/>
    <n v="0.58599999999999997"/>
    <n v="68"/>
    <n v="87"/>
    <n v="0.78200000000000003"/>
    <n v="70"/>
    <n v="154"/>
    <n v="224"/>
    <n v="33"/>
    <n v="24"/>
    <n v="25"/>
    <n v="29"/>
    <n v="68"/>
    <n v="502"/>
    <n v="0"/>
    <m/>
    <s v="bouchch01"/>
    <n v="0.58236658932714613"/>
  </r>
  <r>
    <n v="233"/>
    <x v="232"/>
    <n v="30"/>
    <s v="NYK"/>
    <s v="PG"/>
    <n v="72"/>
    <n v="5"/>
    <n v="1090"/>
    <n v="179"/>
    <n v="446"/>
    <n v="0.40100000000000002"/>
    <n v="93"/>
    <n v="256"/>
    <n v="0.36299999999999999"/>
    <n v="86"/>
    <n v="190"/>
    <n v="0.45300000000000001"/>
    <n v="0.50600000000000001"/>
    <n v="49"/>
    <n v="54"/>
    <n v="0.90700000000000003"/>
    <n v="14"/>
    <n v="90"/>
    <n v="104"/>
    <n v="203"/>
    <n v="39"/>
    <n v="16"/>
    <n v="52"/>
    <n v="111"/>
    <n v="500"/>
    <n v="0"/>
    <m/>
    <s v="payneca01"/>
    <n v="0.45871559633027525"/>
  </r>
  <r>
    <n v="234"/>
    <x v="233"/>
    <n v="22"/>
    <s v="DAL"/>
    <s v="SG"/>
    <n v="57"/>
    <n v="3"/>
    <n v="907"/>
    <n v="180"/>
    <n v="414"/>
    <n v="0.435"/>
    <n v="76"/>
    <n v="197"/>
    <n v="0.38600000000000001"/>
    <n v="104"/>
    <n v="217"/>
    <n v="0.47899999999999998"/>
    <n v="0.52700000000000002"/>
    <n v="60"/>
    <n v="86"/>
    <n v="0.69799999999999995"/>
    <n v="9"/>
    <n v="80"/>
    <n v="89"/>
    <n v="81"/>
    <n v="28"/>
    <n v="5"/>
    <n v="82"/>
    <n v="90"/>
    <n v="496"/>
    <n v="0"/>
    <m/>
    <s v="hardyja02"/>
    <n v="0.5468577728776185"/>
  </r>
  <r>
    <n v="235"/>
    <x v="234"/>
    <n v="21"/>
    <s v="MIA"/>
    <s v="PF"/>
    <n v="46"/>
    <n v="10"/>
    <n v="1156"/>
    <n v="172"/>
    <n v="377"/>
    <n v="0.45600000000000002"/>
    <n v="78"/>
    <n v="210"/>
    <n v="0.371"/>
    <n v="94"/>
    <n v="167"/>
    <n v="0.56299999999999994"/>
    <n v="0.56000000000000005"/>
    <n v="72"/>
    <n v="87"/>
    <n v="0.82799999999999996"/>
    <n v="26"/>
    <n v="154"/>
    <n v="180"/>
    <n v="131"/>
    <n v="38"/>
    <n v="13"/>
    <n v="60"/>
    <n v="82"/>
    <n v="494"/>
    <n v="0"/>
    <m/>
    <s v="jovicni01"/>
    <n v="0.4273356401384083"/>
  </r>
  <r>
    <n v="236"/>
    <x v="235"/>
    <n v="30"/>
    <s v="ATL"/>
    <s v="C"/>
    <n v="55"/>
    <n v="41"/>
    <n v="1176"/>
    <n v="218"/>
    <n v="390"/>
    <n v="0.55900000000000005"/>
    <n v="0"/>
    <n v="1"/>
    <n v="0"/>
    <n v="218"/>
    <n v="389"/>
    <n v="0.56000000000000005"/>
    <n v="0.55900000000000005"/>
    <n v="52"/>
    <n v="97"/>
    <n v="0.53600000000000003"/>
    <n v="174"/>
    <n v="295"/>
    <n v="469"/>
    <n v="62"/>
    <n v="34"/>
    <n v="53"/>
    <n v="47"/>
    <n v="106"/>
    <n v="488"/>
    <n v="0"/>
    <m/>
    <s v="capelca01"/>
    <n v="0.41496598639455784"/>
  </r>
  <r>
    <n v="237"/>
    <x v="236"/>
    <n v="22"/>
    <s v="OKC"/>
    <s v="C"/>
    <n v="32"/>
    <n v="32"/>
    <n v="877"/>
    <n v="167"/>
    <n v="341"/>
    <n v="0.49"/>
    <n v="44"/>
    <n v="116"/>
    <n v="0.379"/>
    <n v="123"/>
    <n v="225"/>
    <n v="0.54700000000000004"/>
    <n v="0.55400000000000005"/>
    <n v="101"/>
    <n v="134"/>
    <n v="0.754"/>
    <n v="48"/>
    <n v="209"/>
    <n v="257"/>
    <n v="63"/>
    <n v="23"/>
    <n v="71"/>
    <n v="56"/>
    <n v="72"/>
    <n v="479"/>
    <n v="0"/>
    <m/>
    <s v="holmgch01"/>
    <n v="0.54618015963511968"/>
  </r>
  <r>
    <n v="238"/>
    <x v="237"/>
    <n v="28"/>
    <s v="MIA"/>
    <s v="SF"/>
    <n v="74"/>
    <n v="42"/>
    <n v="1818"/>
    <n v="179"/>
    <n v="391"/>
    <n v="0.45800000000000002"/>
    <n v="89"/>
    <n v="233"/>
    <n v="0.38200000000000001"/>
    <n v="90"/>
    <n v="158"/>
    <n v="0.56999999999999995"/>
    <n v="0.57199999999999995"/>
    <n v="31"/>
    <n v="43"/>
    <n v="0.72099999999999997"/>
    <n v="72"/>
    <n v="180"/>
    <n v="252"/>
    <n v="112"/>
    <n v="68"/>
    <n v="37"/>
    <n v="54"/>
    <n v="164"/>
    <n v="478"/>
    <n v="0"/>
    <m/>
    <s v="highsha01"/>
    <n v="0.26292629262926293"/>
  </r>
  <r>
    <n v="239"/>
    <x v="238"/>
    <n v="20"/>
    <s v="HOU"/>
    <s v="SF"/>
    <n v="51"/>
    <n v="3"/>
    <n v="827"/>
    <n v="179"/>
    <n v="403"/>
    <n v="0.44400000000000001"/>
    <n v="65"/>
    <n v="183"/>
    <n v="0.35499999999999998"/>
    <n v="114"/>
    <n v="220"/>
    <n v="0.51800000000000002"/>
    <n v="0.52500000000000002"/>
    <n v="54"/>
    <n v="72"/>
    <n v="0.75"/>
    <n v="36"/>
    <n v="115"/>
    <n v="151"/>
    <n v="49"/>
    <n v="31"/>
    <n v="13"/>
    <n v="46"/>
    <n v="44"/>
    <n v="477"/>
    <n v="0"/>
    <m/>
    <s v="whitmca01"/>
    <n v="0.57678355501813783"/>
  </r>
  <r>
    <n v="240"/>
    <x v="239"/>
    <n v="30"/>
    <s v="LAC"/>
    <s v="PG"/>
    <n v="74"/>
    <n v="58"/>
    <n v="1783"/>
    <n v="192"/>
    <n v="437"/>
    <n v="0.439"/>
    <n v="75"/>
    <n v="224"/>
    <n v="0.33500000000000002"/>
    <n v="117"/>
    <n v="213"/>
    <n v="0.54900000000000004"/>
    <n v="0.52500000000000002"/>
    <n v="15"/>
    <n v="22"/>
    <n v="0.68200000000000005"/>
    <n v="53"/>
    <n v="198"/>
    <n v="251"/>
    <n v="210"/>
    <n v="128"/>
    <n v="27"/>
    <n v="74"/>
    <n v="197"/>
    <n v="474"/>
    <n v="0"/>
    <m/>
    <s v="dunnkr01"/>
    <n v="0.26584408300616935"/>
  </r>
  <r>
    <n v="241"/>
    <x v="240"/>
    <n v="28"/>
    <s v="CLE"/>
    <s v="SF"/>
    <n v="50"/>
    <n v="37"/>
    <n v="1273"/>
    <n v="165"/>
    <n v="373"/>
    <n v="0.442"/>
    <n v="113"/>
    <n v="293"/>
    <n v="0.38600000000000001"/>
    <n v="52"/>
    <n v="80"/>
    <n v="0.65"/>
    <n v="0.59399999999999997"/>
    <n v="28"/>
    <n v="34"/>
    <n v="0.82399999999999995"/>
    <n v="53"/>
    <n v="164"/>
    <n v="217"/>
    <n v="158"/>
    <n v="26"/>
    <n v="12"/>
    <n v="54"/>
    <n v="104"/>
    <n v="471"/>
    <n v="0"/>
    <m/>
    <s v="strusma01"/>
    <n v="0.36999214454045559"/>
  </r>
  <r>
    <n v="242"/>
    <x v="241"/>
    <n v="21"/>
    <s v="IND"/>
    <s v="PF"/>
    <n v="75"/>
    <n v="5"/>
    <n v="1187"/>
    <n v="170"/>
    <n v="360"/>
    <n v="0.47199999999999998"/>
    <n v="75"/>
    <n v="185"/>
    <n v="0.40500000000000003"/>
    <n v="95"/>
    <n v="175"/>
    <n v="0.54300000000000004"/>
    <n v="0.57599999999999996"/>
    <n v="46"/>
    <n v="69"/>
    <n v="0.66700000000000004"/>
    <n v="25"/>
    <n v="204"/>
    <n v="229"/>
    <n v="110"/>
    <n v="54"/>
    <n v="25"/>
    <n v="78"/>
    <n v="115"/>
    <n v="461"/>
    <n v="0"/>
    <m/>
    <s v="walkeja02"/>
    <n v="0.38837405223251897"/>
  </r>
  <r>
    <n v="243"/>
    <x v="242"/>
    <n v="28"/>
    <s v="LAL"/>
    <s v="PG"/>
    <n v="72"/>
    <n v="11"/>
    <n v="1527"/>
    <n v="168"/>
    <n v="420"/>
    <n v="0.4"/>
    <n v="109"/>
    <n v="309"/>
    <n v="0.35299999999999998"/>
    <n v="59"/>
    <n v="111"/>
    <n v="0.53200000000000003"/>
    <n v="0.53"/>
    <n v="15"/>
    <n v="21"/>
    <n v="0.71399999999999997"/>
    <n v="20"/>
    <n v="72"/>
    <n v="92"/>
    <n v="98"/>
    <n v="51"/>
    <n v="13"/>
    <n v="41"/>
    <n v="152"/>
    <n v="460"/>
    <n v="0"/>
    <m/>
    <s v="vincega01"/>
    <n v="0.30124426981008512"/>
  </r>
  <r>
    <n v="244"/>
    <x v="243"/>
    <n v="23"/>
    <s v="2TM"/>
    <s v="PF"/>
    <n v="66"/>
    <n v="0"/>
    <n v="1349"/>
    <n v="160"/>
    <n v="337"/>
    <n v="0.47499999999999998"/>
    <n v="60"/>
    <n v="142"/>
    <n v="0.42299999999999999"/>
    <n v="100"/>
    <n v="195"/>
    <n v="0.51300000000000001"/>
    <n v="0.56399999999999995"/>
    <n v="78"/>
    <n v="115"/>
    <n v="0.67800000000000005"/>
    <n v="90"/>
    <n v="169"/>
    <n v="259"/>
    <n v="158"/>
    <n v="62"/>
    <n v="23"/>
    <n v="86"/>
    <n v="132"/>
    <n v="458"/>
    <n v="0"/>
    <m/>
    <s v="laravja01"/>
    <n v="0.33951074870274278"/>
  </r>
  <r>
    <n v="244"/>
    <x v="243"/>
    <n v="23"/>
    <s v="MEM"/>
    <s v="PF"/>
    <n v="47"/>
    <n v="0"/>
    <n v="982"/>
    <n v="118"/>
    <n v="241"/>
    <n v="0.49"/>
    <n v="40"/>
    <n v="90"/>
    <n v="0.44400000000000001"/>
    <n v="78"/>
    <n v="151"/>
    <n v="0.51700000000000002"/>
    <n v="0.57299999999999995"/>
    <n v="67"/>
    <n v="96"/>
    <n v="0.69799999999999995"/>
    <n v="67"/>
    <n v="138"/>
    <n v="205"/>
    <n v="133"/>
    <n v="44"/>
    <n v="20"/>
    <n v="69"/>
    <n v="92"/>
    <n v="343"/>
    <n v="0"/>
    <m/>
    <s v="laravja01"/>
    <n v="0.34928716904276985"/>
  </r>
  <r>
    <n v="244"/>
    <x v="243"/>
    <n v="23"/>
    <s v="SAC"/>
    <s v="PF"/>
    <n v="19"/>
    <n v="0"/>
    <n v="367"/>
    <n v="42"/>
    <n v="96"/>
    <n v="0.438"/>
    <n v="20"/>
    <n v="52"/>
    <n v="0.38500000000000001"/>
    <n v="22"/>
    <n v="44"/>
    <n v="0.5"/>
    <n v="0.54200000000000004"/>
    <n v="11"/>
    <n v="19"/>
    <n v="0.57899999999999996"/>
    <n v="23"/>
    <n v="31"/>
    <n v="54"/>
    <n v="25"/>
    <n v="18"/>
    <n v="3"/>
    <n v="17"/>
    <n v="40"/>
    <n v="115"/>
    <n v="0"/>
    <m/>
    <s v="laravja01"/>
    <n v="0.3133514986376022"/>
  </r>
  <r>
    <n v="245"/>
    <x v="244"/>
    <n v="30"/>
    <s v="2TM"/>
    <s v="C"/>
    <n v="51"/>
    <n v="32"/>
    <n v="1063"/>
    <n v="168"/>
    <n v="352"/>
    <n v="0.47699999999999998"/>
    <n v="32"/>
    <n v="105"/>
    <n v="0.30499999999999999"/>
    <n v="136"/>
    <n v="247"/>
    <n v="0.55100000000000005"/>
    <n v="0.52300000000000002"/>
    <n v="85"/>
    <n v="128"/>
    <n v="0.66400000000000003"/>
    <n v="85"/>
    <n v="313"/>
    <n v="398"/>
    <n v="115"/>
    <n v="40"/>
    <n v="34"/>
    <n v="97"/>
    <n v="130"/>
    <n v="453"/>
    <n v="0"/>
    <m/>
    <s v="nurkiju01"/>
    <n v="0.4261523988711195"/>
  </r>
  <r>
    <n v="245"/>
    <x v="244"/>
    <n v="30"/>
    <s v="PHO"/>
    <s v="C"/>
    <n v="25"/>
    <n v="23"/>
    <n v="592"/>
    <n v="74"/>
    <n v="163"/>
    <n v="0.45400000000000001"/>
    <n v="19"/>
    <n v="59"/>
    <n v="0.32200000000000001"/>
    <n v="55"/>
    <n v="104"/>
    <n v="0.52900000000000003"/>
    <n v="0.51200000000000001"/>
    <n v="48"/>
    <n v="69"/>
    <n v="0.69599999999999995"/>
    <n v="46"/>
    <n v="183"/>
    <n v="229"/>
    <n v="47"/>
    <n v="23"/>
    <n v="16"/>
    <n v="57"/>
    <n v="78"/>
    <n v="215"/>
    <n v="0"/>
    <m/>
    <s v="nurkiju01"/>
    <n v="0.36317567567567566"/>
  </r>
  <r>
    <n v="245"/>
    <x v="244"/>
    <n v="30"/>
    <s v="CHO"/>
    <s v="C"/>
    <n v="26"/>
    <n v="9"/>
    <n v="471"/>
    <n v="94"/>
    <n v="189"/>
    <n v="0.497"/>
    <n v="13"/>
    <n v="46"/>
    <n v="0.28299999999999997"/>
    <n v="81"/>
    <n v="143"/>
    <n v="0.56599999999999995"/>
    <n v="0.53200000000000003"/>
    <n v="37"/>
    <n v="59"/>
    <n v="0.627"/>
    <n v="39"/>
    <n v="130"/>
    <n v="169"/>
    <n v="68"/>
    <n v="17"/>
    <n v="18"/>
    <n v="40"/>
    <n v="52"/>
    <n v="238"/>
    <n v="0"/>
    <m/>
    <s v="nurkiju01"/>
    <n v="0.50530785562632696"/>
  </r>
  <r>
    <n v="246"/>
    <x v="245"/>
    <n v="30"/>
    <s v="PHI"/>
    <s v="C"/>
    <n v="19"/>
    <n v="19"/>
    <n v="574"/>
    <n v="140"/>
    <n v="315"/>
    <n v="0.44400000000000001"/>
    <n v="23"/>
    <n v="77"/>
    <n v="0.29899999999999999"/>
    <n v="117"/>
    <n v="238"/>
    <n v="0.49199999999999999"/>
    <n v="0.48099999999999998"/>
    <n v="149"/>
    <n v="169"/>
    <n v="0.88200000000000001"/>
    <n v="36"/>
    <n v="119"/>
    <n v="155"/>
    <n v="85"/>
    <n v="14"/>
    <n v="18"/>
    <n v="62"/>
    <n v="42"/>
    <n v="452"/>
    <n v="1"/>
    <m/>
    <s v="embiijo01"/>
    <n v="0.78745644599303133"/>
  </r>
  <r>
    <n v="247"/>
    <x v="246"/>
    <n v="29"/>
    <s v="SAC"/>
    <s v="PF"/>
    <n v="69"/>
    <n v="5"/>
    <n v="1349"/>
    <n v="157"/>
    <n v="374"/>
    <n v="0.42"/>
    <n v="81"/>
    <n v="238"/>
    <n v="0.34"/>
    <n v="76"/>
    <n v="136"/>
    <n v="0.55900000000000005"/>
    <n v="0.52800000000000002"/>
    <n v="56"/>
    <n v="80"/>
    <n v="0.7"/>
    <n v="80"/>
    <n v="236"/>
    <n v="316"/>
    <n v="82"/>
    <n v="41"/>
    <n v="23"/>
    <n v="39"/>
    <n v="86"/>
    <n v="451"/>
    <n v="0"/>
    <m/>
    <s v="lylestr01"/>
    <n v="0.33432171979243885"/>
  </r>
  <r>
    <n v="248"/>
    <x v="247"/>
    <n v="24"/>
    <s v="BRK"/>
    <s v="PF"/>
    <n v="44"/>
    <n v="6"/>
    <n v="913"/>
    <n v="164"/>
    <n v="350"/>
    <n v="0.46899999999999997"/>
    <n v="29"/>
    <n v="88"/>
    <n v="0.33"/>
    <n v="135"/>
    <n v="262"/>
    <n v="0.51500000000000001"/>
    <n v="0.51"/>
    <n v="93"/>
    <n v="122"/>
    <n v="0.76200000000000001"/>
    <n v="37"/>
    <n v="123"/>
    <n v="160"/>
    <n v="115"/>
    <n v="27"/>
    <n v="12"/>
    <n v="83"/>
    <n v="95"/>
    <n v="450"/>
    <n v="0"/>
    <m/>
    <s v="watfotr01"/>
    <n v="0.49288061336254108"/>
  </r>
  <r>
    <n v="249"/>
    <x v="248"/>
    <n v="20"/>
    <s v="TOR"/>
    <s v="SG"/>
    <n v="52"/>
    <n v="18"/>
    <n v="1103"/>
    <n v="159"/>
    <n v="393"/>
    <n v="0.40500000000000003"/>
    <n v="65"/>
    <n v="186"/>
    <n v="0.34899999999999998"/>
    <n v="94"/>
    <n v="207"/>
    <n v="0.45400000000000001"/>
    <n v="0.48699999999999999"/>
    <n v="66"/>
    <n v="83"/>
    <n v="0.79500000000000004"/>
    <n v="59"/>
    <n v="101"/>
    <n v="160"/>
    <n v="81"/>
    <n v="43"/>
    <n v="10"/>
    <n v="50"/>
    <n v="95"/>
    <n v="449"/>
    <n v="0"/>
    <m/>
    <s v="walteja01"/>
    <n v="0.4070716228467815"/>
  </r>
  <r>
    <n v="250"/>
    <x v="249"/>
    <n v="23"/>
    <s v="NOP"/>
    <s v="SG"/>
    <n v="42"/>
    <n v="10"/>
    <n v="993"/>
    <n v="166"/>
    <n v="381"/>
    <n v="0.436"/>
    <n v="49"/>
    <n v="140"/>
    <n v="0.35"/>
    <n v="117"/>
    <n v="241"/>
    <n v="0.48499999999999999"/>
    <n v="0.5"/>
    <n v="67"/>
    <n v="85"/>
    <n v="0.78800000000000003"/>
    <n v="28"/>
    <n v="106"/>
    <n v="134"/>
    <n v="92"/>
    <n v="53"/>
    <n v="9"/>
    <n v="52"/>
    <n v="73"/>
    <n v="448"/>
    <n v="0"/>
    <m/>
    <s v="bostobr01"/>
    <n v="0.45115810674723061"/>
  </r>
  <r>
    <n v="251"/>
    <x v="250"/>
    <n v="29"/>
    <s v="DET"/>
    <s v="SF"/>
    <n v="75"/>
    <n v="0"/>
    <n v="1237"/>
    <n v="150"/>
    <n v="373"/>
    <n v="0.40200000000000002"/>
    <n v="76"/>
    <n v="227"/>
    <n v="0.33500000000000002"/>
    <n v="74"/>
    <n v="146"/>
    <n v="0.50700000000000001"/>
    <n v="0.504"/>
    <n v="70"/>
    <n v="84"/>
    <n v="0.83299999999999996"/>
    <n v="52"/>
    <n v="163"/>
    <n v="215"/>
    <n v="65"/>
    <n v="31"/>
    <n v="12"/>
    <n v="54"/>
    <n v="95"/>
    <n v="446"/>
    <n v="0"/>
    <m/>
    <s v="fontesi01"/>
    <n v="0.36054971705739691"/>
  </r>
  <r>
    <n v="252"/>
    <x v="251"/>
    <n v="21"/>
    <s v="PHI"/>
    <s v="SF"/>
    <n v="44"/>
    <n v="26"/>
    <n v="1155"/>
    <n v="172"/>
    <n v="378"/>
    <n v="0.45500000000000002"/>
    <n v="69"/>
    <n v="190"/>
    <n v="0.36299999999999999"/>
    <n v="103"/>
    <n v="188"/>
    <n v="0.54800000000000004"/>
    <n v="0.54600000000000004"/>
    <n v="32"/>
    <n v="46"/>
    <n v="0.69599999999999995"/>
    <n v="46"/>
    <n v="102"/>
    <n v="148"/>
    <n v="69"/>
    <n v="45"/>
    <n v="16"/>
    <n v="49"/>
    <n v="98"/>
    <n v="445"/>
    <n v="0"/>
    <m/>
    <s v="edwarju01"/>
    <n v="0.38528138528138528"/>
  </r>
  <r>
    <n v="253"/>
    <x v="252"/>
    <n v="34"/>
    <s v="CHO"/>
    <s v="SG"/>
    <n v="68"/>
    <n v="14"/>
    <n v="1062"/>
    <n v="164"/>
    <n v="343"/>
    <n v="0.47799999999999998"/>
    <n v="83"/>
    <n v="182"/>
    <n v="0.45600000000000002"/>
    <n v="81"/>
    <n v="161"/>
    <n v="0.503"/>
    <n v="0.59899999999999998"/>
    <n v="33"/>
    <n v="39"/>
    <n v="0.84599999999999997"/>
    <n v="24"/>
    <n v="89"/>
    <n v="113"/>
    <n v="60"/>
    <n v="27"/>
    <n v="7"/>
    <n v="32"/>
    <n v="59"/>
    <n v="444"/>
    <n v="0"/>
    <m/>
    <s v="curryse01"/>
    <n v="0.41807909604519772"/>
  </r>
  <r>
    <n v="254"/>
    <x v="253"/>
    <n v="29"/>
    <s v="BOS"/>
    <s v="C"/>
    <n v="73"/>
    <n v="16"/>
    <n v="1361"/>
    <n v="187"/>
    <n v="280"/>
    <n v="0.66800000000000004"/>
    <n v="0"/>
    <n v="3"/>
    <n v="0"/>
    <n v="187"/>
    <n v="277"/>
    <n v="0.67500000000000004"/>
    <n v="0.66800000000000004"/>
    <n v="67"/>
    <n v="97"/>
    <n v="0.69099999999999995"/>
    <n v="190"/>
    <n v="198"/>
    <n v="388"/>
    <n v="117"/>
    <n v="36"/>
    <n v="71"/>
    <n v="31"/>
    <n v="119"/>
    <n v="441"/>
    <n v="0"/>
    <m/>
    <s v="kornelu01"/>
    <n v="0.32402645113886847"/>
  </r>
  <r>
    <n v="255"/>
    <x v="254"/>
    <n v="33"/>
    <s v="2TM"/>
    <s v="SF"/>
    <n v="37"/>
    <n v="21"/>
    <n v="843"/>
    <n v="160"/>
    <n v="337"/>
    <n v="0.47499999999999998"/>
    <n v="48"/>
    <n v="133"/>
    <n v="0.36099999999999999"/>
    <n v="112"/>
    <n v="204"/>
    <n v="0.54900000000000004"/>
    <n v="0.54600000000000004"/>
    <n v="72"/>
    <n v="84"/>
    <n v="0.85699999999999998"/>
    <n v="13"/>
    <n v="124"/>
    <n v="137"/>
    <n v="150"/>
    <n v="35"/>
    <n v="8"/>
    <n v="56"/>
    <n v="75"/>
    <n v="440"/>
    <n v="0"/>
    <m/>
    <s v="middlkh01"/>
    <n v="0.52194543297746143"/>
  </r>
  <r>
    <n v="255"/>
    <x v="254"/>
    <n v="33"/>
    <s v="MIL"/>
    <s v="SF"/>
    <n v="23"/>
    <n v="7"/>
    <n v="534"/>
    <n v="108"/>
    <n v="211"/>
    <n v="0.51200000000000001"/>
    <n v="35"/>
    <n v="86"/>
    <n v="0.40699999999999997"/>
    <n v="73"/>
    <n v="125"/>
    <n v="0.58399999999999996"/>
    <n v="0.59499999999999997"/>
    <n v="39"/>
    <n v="46"/>
    <n v="0.84799999999999998"/>
    <n v="5"/>
    <n v="80"/>
    <n v="85"/>
    <n v="102"/>
    <n v="17"/>
    <n v="5"/>
    <n v="37"/>
    <n v="52"/>
    <n v="290"/>
    <n v="0"/>
    <m/>
    <s v="middlkh01"/>
    <n v="0.54307116104868913"/>
  </r>
  <r>
    <n v="255"/>
    <x v="254"/>
    <n v="33"/>
    <s v="WAS"/>
    <s v="SF"/>
    <n v="14"/>
    <n v="14"/>
    <n v="309"/>
    <n v="52"/>
    <n v="126"/>
    <n v="0.41299999999999998"/>
    <n v="13"/>
    <n v="47"/>
    <n v="0.27700000000000002"/>
    <n v="39"/>
    <n v="79"/>
    <n v="0.49399999999999999"/>
    <n v="0.46400000000000002"/>
    <n v="33"/>
    <n v="38"/>
    <n v="0.86799999999999999"/>
    <n v="8"/>
    <n v="44"/>
    <n v="52"/>
    <n v="48"/>
    <n v="18"/>
    <n v="3"/>
    <n v="19"/>
    <n v="23"/>
    <n v="150"/>
    <n v="0"/>
    <m/>
    <s v="middlkh01"/>
    <n v="0.4854368932038835"/>
  </r>
  <r>
    <n v="256"/>
    <x v="255"/>
    <n v="26"/>
    <s v="MEM"/>
    <s v="C"/>
    <n v="64"/>
    <n v="2"/>
    <n v="748"/>
    <n v="157"/>
    <n v="305"/>
    <n v="0.51500000000000001"/>
    <n v="81"/>
    <n v="200"/>
    <n v="0.40500000000000003"/>
    <n v="76"/>
    <n v="105"/>
    <n v="0.72399999999999998"/>
    <n v="0.64800000000000002"/>
    <n v="44"/>
    <n v="56"/>
    <n v="0.78600000000000003"/>
    <n v="30"/>
    <n v="99"/>
    <n v="129"/>
    <n v="38"/>
    <n v="16"/>
    <n v="56"/>
    <n v="34"/>
    <n v="78"/>
    <n v="439"/>
    <n v="0"/>
    <m/>
    <s v="huffja01"/>
    <n v="0.58689839572192515"/>
  </r>
  <r>
    <n v="257"/>
    <x v="256"/>
    <n v="20"/>
    <s v="POR"/>
    <s v="C"/>
    <n v="67"/>
    <n v="37"/>
    <n v="1324"/>
    <n v="180"/>
    <n v="334"/>
    <n v="0.53900000000000003"/>
    <n v="14"/>
    <n v="49"/>
    <n v="0.28599999999999998"/>
    <n v="166"/>
    <n v="285"/>
    <n v="0.58199999999999996"/>
    <n v="0.56000000000000005"/>
    <n v="62"/>
    <n v="104"/>
    <n v="0.59599999999999997"/>
    <n v="217"/>
    <n v="310"/>
    <n v="527"/>
    <n v="77"/>
    <n v="34"/>
    <n v="110"/>
    <n v="72"/>
    <n v="189"/>
    <n v="436"/>
    <n v="0"/>
    <m/>
    <s v="clingdo01"/>
    <n v="0.32930513595166161"/>
  </r>
  <r>
    <n v="258"/>
    <x v="257"/>
    <n v="30"/>
    <s v="OKC"/>
    <s v="PF"/>
    <n v="69"/>
    <n v="7"/>
    <n v="1132"/>
    <n v="171"/>
    <n v="354"/>
    <n v="0.48299999999999998"/>
    <n v="66"/>
    <n v="171"/>
    <n v="0.38600000000000001"/>
    <n v="105"/>
    <n v="183"/>
    <n v="0.57399999999999995"/>
    <n v="0.57599999999999996"/>
    <n v="28"/>
    <n v="39"/>
    <n v="0.71799999999999997"/>
    <n v="65"/>
    <n v="176"/>
    <n v="241"/>
    <n v="97"/>
    <n v="43"/>
    <n v="10"/>
    <n v="39"/>
    <n v="110"/>
    <n v="436"/>
    <n v="0"/>
    <m/>
    <s v="willike04"/>
    <n v="0.38515901060070673"/>
  </r>
  <r>
    <n v="259"/>
    <x v="258"/>
    <n v="23"/>
    <s v="DET"/>
    <s v="C"/>
    <n v="72"/>
    <n v="4"/>
    <n v="1434"/>
    <n v="176"/>
    <n v="315"/>
    <n v="0.55900000000000005"/>
    <n v="17"/>
    <n v="53"/>
    <n v="0.32100000000000001"/>
    <n v="159"/>
    <n v="262"/>
    <n v="0.60699999999999998"/>
    <n v="0.58599999999999997"/>
    <n v="66"/>
    <n v="87"/>
    <n v="0.75900000000000001"/>
    <n v="130"/>
    <n v="269"/>
    <n v="399"/>
    <n v="123"/>
    <n v="28"/>
    <n v="101"/>
    <n v="68"/>
    <n v="183"/>
    <n v="435"/>
    <n v="0"/>
    <m/>
    <s v="stewais01"/>
    <n v="0.30334728033472802"/>
  </r>
  <r>
    <n v="260"/>
    <x v="259"/>
    <n v="27"/>
    <s v="2TM"/>
    <s v="C"/>
    <n v="66"/>
    <n v="8"/>
    <n v="963"/>
    <n v="163"/>
    <n v="321"/>
    <n v="0.50800000000000001"/>
    <n v="48"/>
    <n v="148"/>
    <n v="0.32400000000000001"/>
    <n v="115"/>
    <n v="173"/>
    <n v="0.66500000000000004"/>
    <n v="0.58299999999999996"/>
    <n v="55"/>
    <n v="64"/>
    <n v="0.85899999999999999"/>
    <n v="83"/>
    <n v="168"/>
    <n v="251"/>
    <n v="53"/>
    <n v="28"/>
    <n v="41"/>
    <n v="30"/>
    <n v="76"/>
    <n v="429"/>
    <n v="0"/>
    <m/>
    <s v="bryanth01"/>
    <n v="0.4454828660436137"/>
  </r>
  <r>
    <n v="260"/>
    <x v="259"/>
    <n v="27"/>
    <s v="MIA"/>
    <s v="C"/>
    <n v="10"/>
    <n v="0"/>
    <n v="115"/>
    <n v="12"/>
    <n v="28"/>
    <n v="0.42899999999999999"/>
    <n v="6"/>
    <n v="17"/>
    <n v="0.35299999999999998"/>
    <n v="6"/>
    <n v="11"/>
    <n v="0.54500000000000004"/>
    <n v="0.53600000000000003"/>
    <n v="11"/>
    <n v="11"/>
    <n v="1"/>
    <n v="6"/>
    <n v="26"/>
    <n v="32"/>
    <n v="4"/>
    <n v="1"/>
    <n v="9"/>
    <n v="2"/>
    <n v="9"/>
    <n v="41"/>
    <n v="0"/>
    <m/>
    <s v="bryanth01"/>
    <n v="0.35652173913043478"/>
  </r>
  <r>
    <n v="260"/>
    <x v="259"/>
    <n v="27"/>
    <s v="IND"/>
    <s v="C"/>
    <n v="56"/>
    <n v="8"/>
    <n v="848"/>
    <n v="151"/>
    <n v="293"/>
    <n v="0.51500000000000001"/>
    <n v="42"/>
    <n v="131"/>
    <n v="0.32100000000000001"/>
    <n v="109"/>
    <n v="162"/>
    <n v="0.67300000000000004"/>
    <n v="0.58699999999999997"/>
    <n v="44"/>
    <n v="53"/>
    <n v="0.83"/>
    <n v="77"/>
    <n v="142"/>
    <n v="219"/>
    <n v="49"/>
    <n v="27"/>
    <n v="32"/>
    <n v="28"/>
    <n v="67"/>
    <n v="388"/>
    <n v="0"/>
    <m/>
    <s v="bryanth01"/>
    <n v="0.45754716981132076"/>
  </r>
  <r>
    <n v="261"/>
    <x v="260"/>
    <n v="20"/>
    <s v="BRK"/>
    <s v="PF"/>
    <n v="46"/>
    <n v="20"/>
    <n v="1042"/>
    <n v="133"/>
    <n v="372"/>
    <n v="0.35799999999999998"/>
    <n v="87"/>
    <n v="261"/>
    <n v="0.33300000000000002"/>
    <n v="46"/>
    <n v="111"/>
    <n v="0.41399999999999998"/>
    <n v="0.47399999999999998"/>
    <n v="67"/>
    <n v="80"/>
    <n v="0.83799999999999997"/>
    <n v="43"/>
    <n v="138"/>
    <n v="181"/>
    <n v="40"/>
    <n v="24"/>
    <n v="21"/>
    <n v="46"/>
    <n v="105"/>
    <n v="420"/>
    <n v="0"/>
    <m/>
    <s v="clownno01"/>
    <n v="0.40307101727447214"/>
  </r>
  <r>
    <n v="262"/>
    <x v="261"/>
    <n v="23"/>
    <s v="TOR"/>
    <s v="SF"/>
    <n v="59"/>
    <n v="10"/>
    <n v="1042"/>
    <n v="149"/>
    <n v="347"/>
    <n v="0.42899999999999999"/>
    <n v="105"/>
    <n v="259"/>
    <n v="0.40500000000000003"/>
    <n v="44"/>
    <n v="88"/>
    <n v="0.5"/>
    <n v="0.58099999999999996"/>
    <n v="16"/>
    <n v="18"/>
    <n v="0.88900000000000001"/>
    <n v="37"/>
    <n v="121"/>
    <n v="158"/>
    <n v="53"/>
    <n v="17"/>
    <n v="10"/>
    <n v="27"/>
    <n v="92"/>
    <n v="419"/>
    <n v="0"/>
    <m/>
    <s v="battlja01"/>
    <n v="0.40211132437619962"/>
  </r>
  <r>
    <n v="263"/>
    <x v="262"/>
    <n v="24"/>
    <s v="NOP"/>
    <s v="PF"/>
    <n v="66"/>
    <n v="9"/>
    <n v="1239"/>
    <n v="158"/>
    <n v="347"/>
    <n v="0.45500000000000002"/>
    <n v="56"/>
    <n v="164"/>
    <n v="0.34100000000000003"/>
    <n v="102"/>
    <n v="183"/>
    <n v="0.55700000000000005"/>
    <n v="0.53600000000000003"/>
    <n v="46"/>
    <n v="55"/>
    <n v="0.83599999999999997"/>
    <n v="110"/>
    <n v="205"/>
    <n v="315"/>
    <n v="88"/>
    <n v="39"/>
    <n v="7"/>
    <n v="51"/>
    <n v="79"/>
    <n v="418"/>
    <n v="0"/>
    <m/>
    <s v="robinje02"/>
    <n v="0.33736884584342214"/>
  </r>
  <r>
    <n v="264"/>
    <x v="263"/>
    <n v="24"/>
    <s v="ATL"/>
    <s v="PG"/>
    <n v="57"/>
    <n v="16"/>
    <n v="1153"/>
    <n v="145"/>
    <n v="292"/>
    <n v="0.497"/>
    <n v="90"/>
    <n v="206"/>
    <n v="0.437"/>
    <n v="55"/>
    <n v="86"/>
    <n v="0.64"/>
    <n v="0.65100000000000002"/>
    <n v="32"/>
    <n v="45"/>
    <n v="0.71099999999999997"/>
    <n v="22"/>
    <n v="134"/>
    <n v="156"/>
    <n v="147"/>
    <n v="36"/>
    <n v="26"/>
    <n v="50"/>
    <n v="105"/>
    <n v="412"/>
    <n v="0"/>
    <m/>
    <s v="krejcvi01"/>
    <n v="0.35732870771899394"/>
  </r>
  <r>
    <n v="265"/>
    <x v="264"/>
    <n v="24"/>
    <s v="GSW"/>
    <s v="C"/>
    <n v="62"/>
    <n v="37"/>
    <n v="967"/>
    <n v="174"/>
    <n v="302"/>
    <n v="0.57599999999999996"/>
    <n v="0"/>
    <n v="3"/>
    <n v="0"/>
    <n v="174"/>
    <n v="299"/>
    <n v="0.58199999999999996"/>
    <n v="0.57599999999999996"/>
    <n v="59"/>
    <n v="102"/>
    <n v="0.57799999999999996"/>
    <n v="122"/>
    <n v="189"/>
    <n v="311"/>
    <n v="104"/>
    <n v="23"/>
    <n v="38"/>
    <n v="45"/>
    <n v="73"/>
    <n v="407"/>
    <n v="0"/>
    <m/>
    <s v="jackstr02"/>
    <n v="0.42088934850051707"/>
  </r>
  <r>
    <n v="266"/>
    <x v="265"/>
    <n v="27"/>
    <s v="2TM"/>
    <s v="PF"/>
    <n v="64"/>
    <n v="12"/>
    <n v="977"/>
    <n v="153"/>
    <n v="302"/>
    <n v="0.50700000000000001"/>
    <n v="32"/>
    <n v="106"/>
    <n v="0.30199999999999999"/>
    <n v="121"/>
    <n v="196"/>
    <n v="0.61699999999999999"/>
    <n v="0.56000000000000005"/>
    <n v="69"/>
    <n v="78"/>
    <n v="0.88500000000000001"/>
    <n v="102"/>
    <n v="186"/>
    <n v="288"/>
    <n v="111"/>
    <n v="29"/>
    <n v="29"/>
    <n v="60"/>
    <n v="132"/>
    <n v="407"/>
    <n v="0"/>
    <m/>
    <s v="colliza01"/>
    <n v="0.41658137154554759"/>
  </r>
  <r>
    <n v="266"/>
    <x v="265"/>
    <n v="27"/>
    <s v="SAS"/>
    <s v="C"/>
    <n v="36"/>
    <n v="4"/>
    <n v="425"/>
    <n v="61"/>
    <n v="132"/>
    <n v="0.46200000000000002"/>
    <n v="14"/>
    <n v="46"/>
    <n v="0.30399999999999999"/>
    <n v="47"/>
    <n v="86"/>
    <n v="0.54700000000000004"/>
    <n v="0.51500000000000001"/>
    <n v="31"/>
    <n v="35"/>
    <n v="0.88600000000000001"/>
    <n v="38"/>
    <n v="63"/>
    <n v="101"/>
    <n v="52"/>
    <n v="14"/>
    <n v="15"/>
    <n v="23"/>
    <n v="70"/>
    <n v="167"/>
    <n v="0"/>
    <m/>
    <s v="colliza01"/>
    <n v="0.39294117647058824"/>
  </r>
  <r>
    <n v="266"/>
    <x v="265"/>
    <n v="27"/>
    <s v="CHI"/>
    <s v="PF"/>
    <n v="28"/>
    <n v="8"/>
    <n v="552"/>
    <n v="92"/>
    <n v="170"/>
    <n v="0.54100000000000004"/>
    <n v="18"/>
    <n v="60"/>
    <n v="0.3"/>
    <n v="74"/>
    <n v="110"/>
    <n v="0.67300000000000004"/>
    <n v="0.59399999999999997"/>
    <n v="38"/>
    <n v="43"/>
    <n v="0.88400000000000001"/>
    <n v="64"/>
    <n v="123"/>
    <n v="187"/>
    <n v="59"/>
    <n v="15"/>
    <n v="14"/>
    <n v="37"/>
    <n v="62"/>
    <n v="240"/>
    <n v="0"/>
    <m/>
    <s v="colliza01"/>
    <n v="0.43478260869565216"/>
  </r>
  <r>
    <n v="267"/>
    <x v="266"/>
    <n v="23"/>
    <s v="CHO"/>
    <s v="C"/>
    <n v="71"/>
    <n v="8"/>
    <n v="1241"/>
    <n v="167"/>
    <n v="280"/>
    <n v="0.59599999999999997"/>
    <n v="0"/>
    <n v="6"/>
    <n v="0"/>
    <n v="167"/>
    <n v="274"/>
    <n v="0.60899999999999999"/>
    <n v="0.59599999999999997"/>
    <n v="69"/>
    <n v="116"/>
    <n v="0.59499999999999997"/>
    <n v="187"/>
    <n v="251"/>
    <n v="438"/>
    <n v="56"/>
    <n v="46"/>
    <n v="40"/>
    <n v="61"/>
    <n v="109"/>
    <n v="403"/>
    <n v="0"/>
    <m/>
    <s v="diabamo01"/>
    <n v="0.32473811442385175"/>
  </r>
  <r>
    <n v="268"/>
    <x v="267"/>
    <n v="27"/>
    <s v="NOP"/>
    <s v="SF"/>
    <n v="18"/>
    <n v="18"/>
    <n v="595"/>
    <n v="155"/>
    <n v="333"/>
    <n v="0.46500000000000002"/>
    <n v="43"/>
    <n v="115"/>
    <n v="0.374"/>
    <n v="112"/>
    <n v="218"/>
    <n v="0.51400000000000001"/>
    <n v="0.53"/>
    <n v="47"/>
    <n v="55"/>
    <n v="0.85499999999999998"/>
    <n v="17"/>
    <n v="83"/>
    <n v="100"/>
    <n v="93"/>
    <n v="16"/>
    <n v="11"/>
    <n v="69"/>
    <n v="45"/>
    <n v="400"/>
    <n v="0"/>
    <m/>
    <s v="ingrabr01"/>
    <n v="0.67226890756302526"/>
  </r>
  <r>
    <n v="269"/>
    <x v="268"/>
    <n v="32"/>
    <s v="GSW"/>
    <s v="SG"/>
    <n v="62"/>
    <n v="11"/>
    <n v="927"/>
    <n v="171"/>
    <n v="298"/>
    <n v="0.57399999999999995"/>
    <n v="31"/>
    <n v="95"/>
    <n v="0.32600000000000001"/>
    <n v="140"/>
    <n v="203"/>
    <n v="0.69"/>
    <n v="0.626"/>
    <n v="27"/>
    <n v="38"/>
    <n v="0.71099999999999997"/>
    <n v="53"/>
    <n v="132"/>
    <n v="185"/>
    <n v="83"/>
    <n v="52"/>
    <n v="17"/>
    <n v="39"/>
    <n v="108"/>
    <n v="400"/>
    <n v="0"/>
    <m/>
    <s v="paytoga02"/>
    <n v="0.43149946062567424"/>
  </r>
  <r>
    <n v="270"/>
    <x v="269"/>
    <n v="23"/>
    <s v="BRK"/>
    <s v="C"/>
    <n v="50"/>
    <n v="2"/>
    <n v="907"/>
    <n v="165"/>
    <n v="317"/>
    <n v="0.52100000000000002"/>
    <n v="11"/>
    <n v="45"/>
    <n v="0.24399999999999999"/>
    <n v="154"/>
    <n v="272"/>
    <n v="0.56599999999999995"/>
    <n v="0.53800000000000003"/>
    <n v="56"/>
    <n v="74"/>
    <n v="0.75700000000000001"/>
    <n v="149"/>
    <n v="181"/>
    <n v="330"/>
    <n v="91"/>
    <n v="41"/>
    <n v="42"/>
    <n v="63"/>
    <n v="113"/>
    <n v="397"/>
    <n v="0"/>
    <m/>
    <s v="sharpda01"/>
    <n v="0.43770672546857775"/>
  </r>
  <r>
    <n v="271"/>
    <x v="270"/>
    <n v="23"/>
    <s v="TOR"/>
    <s v="PF"/>
    <n v="63"/>
    <n v="18"/>
    <n v="1286"/>
    <n v="156"/>
    <n v="356"/>
    <n v="0.438"/>
    <n v="17"/>
    <n v="70"/>
    <n v="0.24299999999999999"/>
    <n v="139"/>
    <n v="286"/>
    <n v="0.48599999999999999"/>
    <n v="0.46200000000000002"/>
    <n v="60"/>
    <n v="82"/>
    <n v="0.73199999999999998"/>
    <n v="109"/>
    <n v="202"/>
    <n v="311"/>
    <n v="146"/>
    <n v="55"/>
    <n v="34"/>
    <n v="70"/>
    <n v="136"/>
    <n v="389"/>
    <n v="1"/>
    <m/>
    <s v="mogbojo01"/>
    <n v="0.3024883359253499"/>
  </r>
  <r>
    <n v="272"/>
    <x v="271"/>
    <n v="27"/>
    <s v="ORL"/>
    <s v="C"/>
    <n v="30"/>
    <n v="1"/>
    <n v="564"/>
    <n v="140"/>
    <n v="249"/>
    <n v="0.56200000000000006"/>
    <n v="27"/>
    <n v="75"/>
    <n v="0.36"/>
    <n v="113"/>
    <n v="174"/>
    <n v="0.64900000000000002"/>
    <n v="0.61599999999999999"/>
    <n v="79"/>
    <n v="110"/>
    <n v="0.71799999999999997"/>
    <n v="40"/>
    <n v="108"/>
    <n v="148"/>
    <n v="42"/>
    <n v="24"/>
    <n v="12"/>
    <n v="49"/>
    <n v="55"/>
    <n v="386"/>
    <n v="0"/>
    <m/>
    <s v="wagnemo01"/>
    <n v="0.68439716312056742"/>
  </r>
  <r>
    <n v="273"/>
    <x v="272"/>
    <n v="25"/>
    <s v="SAS"/>
    <s v="PF"/>
    <n v="61"/>
    <n v="0"/>
    <n v="681"/>
    <n v="141"/>
    <n v="281"/>
    <n v="0.502"/>
    <n v="60"/>
    <n v="161"/>
    <n v="0.373"/>
    <n v="81"/>
    <n v="120"/>
    <n v="0.67500000000000004"/>
    <n v="0.60899999999999999"/>
    <n v="43"/>
    <n v="58"/>
    <n v="0.74099999999999999"/>
    <n v="62"/>
    <n v="125"/>
    <n v="187"/>
    <n v="48"/>
    <n v="22"/>
    <n v="17"/>
    <n v="26"/>
    <n v="60"/>
    <n v="385"/>
    <n v="0"/>
    <m/>
    <s v="mamuksa01"/>
    <n v="0.56534508076358292"/>
  </r>
  <r>
    <n v="274"/>
    <x v="273"/>
    <n v="33"/>
    <s v="2TM"/>
    <s v="C"/>
    <n v="44"/>
    <n v="22"/>
    <n v="891"/>
    <n v="134"/>
    <n v="268"/>
    <n v="0.5"/>
    <n v="33"/>
    <n v="79"/>
    <n v="0.41799999999999998"/>
    <n v="101"/>
    <n v="189"/>
    <n v="0.53400000000000003"/>
    <n v="0.56200000000000006"/>
    <n v="83"/>
    <n v="108"/>
    <n v="0.76900000000000002"/>
    <n v="62"/>
    <n v="144"/>
    <n v="206"/>
    <n v="128"/>
    <n v="33"/>
    <n v="19"/>
    <n v="76"/>
    <n v="123"/>
    <n v="384"/>
    <n v="0"/>
    <m/>
    <s v="olynyke01"/>
    <n v="0.43097643097643096"/>
  </r>
  <r>
    <n v="274"/>
    <x v="273"/>
    <n v="33"/>
    <s v="TOR"/>
    <s v="C"/>
    <n v="24"/>
    <n v="2"/>
    <n v="383"/>
    <n v="59"/>
    <n v="118"/>
    <n v="0.5"/>
    <n v="19"/>
    <n v="43"/>
    <n v="0.442"/>
    <n v="40"/>
    <n v="75"/>
    <n v="0.53300000000000003"/>
    <n v="0.58099999999999996"/>
    <n v="34"/>
    <n v="43"/>
    <n v="0.79100000000000004"/>
    <n v="25"/>
    <n v="64"/>
    <n v="89"/>
    <n v="56"/>
    <n v="16"/>
    <n v="8"/>
    <n v="35"/>
    <n v="59"/>
    <n v="171"/>
    <n v="0"/>
    <m/>
    <s v="olynyke01"/>
    <n v="0.44647519582245432"/>
  </r>
  <r>
    <n v="274"/>
    <x v="273"/>
    <n v="33"/>
    <s v="NOP"/>
    <s v="C"/>
    <n v="20"/>
    <n v="20"/>
    <n v="508"/>
    <n v="75"/>
    <n v="150"/>
    <n v="0.5"/>
    <n v="14"/>
    <n v="36"/>
    <n v="0.38900000000000001"/>
    <n v="61"/>
    <n v="114"/>
    <n v="0.53500000000000003"/>
    <n v="0.54700000000000004"/>
    <n v="49"/>
    <n v="65"/>
    <n v="0.754"/>
    <n v="37"/>
    <n v="80"/>
    <n v="117"/>
    <n v="72"/>
    <n v="17"/>
    <n v="11"/>
    <n v="41"/>
    <n v="64"/>
    <n v="213"/>
    <n v="0"/>
    <m/>
    <s v="olynyke01"/>
    <n v="0.41929133858267714"/>
  </r>
  <r>
    <n v="275"/>
    <x v="274"/>
    <n v="24"/>
    <s v="LAL"/>
    <s v="C"/>
    <n v="56"/>
    <n v="35"/>
    <n v="1093"/>
    <n v="161"/>
    <n v="223"/>
    <n v="0.72199999999999998"/>
    <n v="0"/>
    <n v="3"/>
    <n v="0"/>
    <n v="161"/>
    <n v="220"/>
    <n v="0.73199999999999998"/>
    <n v="0.72199999999999998"/>
    <n v="61"/>
    <n v="98"/>
    <n v="0.622"/>
    <n v="78"/>
    <n v="191"/>
    <n v="269"/>
    <n v="58"/>
    <n v="31"/>
    <n v="51"/>
    <n v="43"/>
    <n v="136"/>
    <n v="383"/>
    <n v="0"/>
    <m/>
    <s v="hayesja02"/>
    <n v="0.3504117108874657"/>
  </r>
  <r>
    <n v="276"/>
    <x v="275"/>
    <n v="30"/>
    <s v="OKC"/>
    <s v="SG"/>
    <n v="54"/>
    <n v="3"/>
    <n v="1041"/>
    <n v="140"/>
    <n v="314"/>
    <n v="0.44600000000000001"/>
    <n v="60"/>
    <n v="170"/>
    <n v="0.35299999999999998"/>
    <n v="80"/>
    <n v="144"/>
    <n v="0.55600000000000005"/>
    <n v="0.54100000000000004"/>
    <n v="42"/>
    <n v="51"/>
    <n v="0.82399999999999995"/>
    <n v="38"/>
    <n v="121"/>
    <n v="159"/>
    <n v="137"/>
    <n v="87"/>
    <n v="30"/>
    <n v="37"/>
    <n v="102"/>
    <n v="382"/>
    <n v="0"/>
    <s v="6MOY-8"/>
    <s v="carusal01"/>
    <n v="0.36695485110470699"/>
  </r>
  <r>
    <n v="277"/>
    <x v="276"/>
    <n v="27"/>
    <s v="ORL"/>
    <s v="PF"/>
    <n v="71"/>
    <n v="1"/>
    <n v="1090"/>
    <n v="134"/>
    <n v="324"/>
    <n v="0.41399999999999998"/>
    <n v="39"/>
    <n v="151"/>
    <n v="0.25800000000000001"/>
    <n v="95"/>
    <n v="173"/>
    <n v="0.54900000000000004"/>
    <n v="0.47399999999999998"/>
    <n v="73"/>
    <n v="107"/>
    <n v="0.68200000000000005"/>
    <n v="120"/>
    <n v="194"/>
    <n v="314"/>
    <n v="40"/>
    <n v="61"/>
    <n v="80"/>
    <n v="33"/>
    <n v="90"/>
    <n v="380"/>
    <n v="0"/>
    <m/>
    <s v="isaacjo01"/>
    <n v="0.34862385321100919"/>
  </r>
  <r>
    <n v="278"/>
    <x v="277"/>
    <n v="25"/>
    <s v="NYK"/>
    <s v="C"/>
    <n v="57"/>
    <n v="10"/>
    <n v="1170"/>
    <n v="164"/>
    <n v="327"/>
    <n v="0.502"/>
    <n v="10"/>
    <n v="36"/>
    <n v="0.27800000000000002"/>
    <n v="154"/>
    <n v="291"/>
    <n v="0.52900000000000003"/>
    <n v="0.51700000000000002"/>
    <n v="41"/>
    <n v="69"/>
    <n v="0.59399999999999997"/>
    <n v="101"/>
    <n v="216"/>
    <n v="317"/>
    <n v="55"/>
    <n v="47"/>
    <n v="42"/>
    <n v="45"/>
    <n v="81"/>
    <n v="379"/>
    <n v="0"/>
    <m/>
    <s v="achiupr01"/>
    <n v="0.32393162393162395"/>
  </r>
  <r>
    <n v="279"/>
    <x v="278"/>
    <n v="24"/>
    <s v="CHI"/>
    <s v="SG"/>
    <n v="58"/>
    <n v="0"/>
    <n v="724"/>
    <n v="133"/>
    <n v="291"/>
    <n v="0.45700000000000002"/>
    <n v="41"/>
    <n v="122"/>
    <n v="0.33600000000000002"/>
    <n v="92"/>
    <n v="169"/>
    <n v="0.54400000000000004"/>
    <n v="0.52700000000000002"/>
    <n v="72"/>
    <n v="98"/>
    <n v="0.73499999999999999"/>
    <n v="19"/>
    <n v="81"/>
    <n v="100"/>
    <n v="83"/>
    <n v="21"/>
    <n v="11"/>
    <n v="40"/>
    <n v="59"/>
    <n v="379"/>
    <n v="0"/>
    <m/>
    <s v="hortota01"/>
    <n v="0.52348066298342544"/>
  </r>
  <r>
    <n v="280"/>
    <x v="279"/>
    <n v="24"/>
    <s v="DET"/>
    <s v="PG"/>
    <n v="57"/>
    <n v="1"/>
    <n v="811"/>
    <n v="137"/>
    <n v="296"/>
    <n v="0.46300000000000002"/>
    <n v="58"/>
    <n v="152"/>
    <n v="0.38200000000000001"/>
    <n v="79"/>
    <n v="144"/>
    <n v="0.54900000000000004"/>
    <n v="0.56100000000000005"/>
    <n v="43"/>
    <n v="51"/>
    <n v="0.84299999999999997"/>
    <n v="18"/>
    <n v="51"/>
    <n v="69"/>
    <n v="133"/>
    <n v="37"/>
    <n v="4"/>
    <n v="54"/>
    <n v="72"/>
    <n v="375"/>
    <n v="0"/>
    <m/>
    <s v="sassema01"/>
    <n v="0.46239210850801482"/>
  </r>
  <r>
    <n v="281"/>
    <x v="280"/>
    <n v="21"/>
    <s v="CHI"/>
    <s v="SF"/>
    <n v="79"/>
    <n v="5"/>
    <n v="1123"/>
    <n v="128"/>
    <n v="287"/>
    <n v="0.44600000000000001"/>
    <n v="50"/>
    <n v="153"/>
    <n v="0.32700000000000001"/>
    <n v="78"/>
    <n v="134"/>
    <n v="0.58199999999999996"/>
    <n v="0.53300000000000003"/>
    <n v="60"/>
    <n v="76"/>
    <n v="0.78900000000000003"/>
    <n v="67"/>
    <n v="102"/>
    <n v="169"/>
    <n v="39"/>
    <n v="38"/>
    <n v="20"/>
    <n v="27"/>
    <n v="108"/>
    <n v="366"/>
    <n v="0"/>
    <m/>
    <s v="phillju01"/>
    <n v="0.32591273374888691"/>
  </r>
  <r>
    <n v="282"/>
    <x v="281"/>
    <n v="29"/>
    <s v="2TM"/>
    <s v="SF"/>
    <n v="53"/>
    <n v="8"/>
    <n v="1173"/>
    <n v="136"/>
    <n v="325"/>
    <n v="0.41799999999999998"/>
    <n v="43"/>
    <n v="151"/>
    <n v="0.28499999999999998"/>
    <n v="93"/>
    <n v="174"/>
    <n v="0.53400000000000003"/>
    <n v="0.48499999999999999"/>
    <n v="43"/>
    <n v="61"/>
    <n v="0.70499999999999996"/>
    <n v="53"/>
    <n v="171"/>
    <n v="224"/>
    <n v="105"/>
    <n v="56"/>
    <n v="32"/>
    <n v="51"/>
    <n v="95"/>
    <n v="358"/>
    <n v="0"/>
    <m/>
    <s v="martico01"/>
    <n v="0.3052003410059676"/>
  </r>
  <r>
    <n v="282"/>
    <x v="281"/>
    <n v="29"/>
    <s v="CHO"/>
    <s v="SF"/>
    <n v="39"/>
    <n v="8"/>
    <n v="967"/>
    <n v="116"/>
    <n v="268"/>
    <n v="0.433"/>
    <n v="40"/>
    <n v="124"/>
    <n v="0.32300000000000001"/>
    <n v="76"/>
    <n v="144"/>
    <n v="0.52800000000000002"/>
    <n v="0.50700000000000001"/>
    <n v="34"/>
    <n v="49"/>
    <n v="0.69399999999999995"/>
    <n v="40"/>
    <n v="136"/>
    <n v="176"/>
    <n v="89"/>
    <n v="43"/>
    <n v="26"/>
    <n v="42"/>
    <n v="72"/>
    <n v="306"/>
    <n v="0"/>
    <m/>
    <s v="martico01"/>
    <n v="0.31644260599793173"/>
  </r>
  <r>
    <n v="282"/>
    <x v="281"/>
    <n v="29"/>
    <s v="PHO"/>
    <s v="SF"/>
    <n v="14"/>
    <n v="0"/>
    <n v="206"/>
    <n v="20"/>
    <n v="57"/>
    <n v="0.35099999999999998"/>
    <n v="3"/>
    <n v="27"/>
    <n v="0.111"/>
    <n v="17"/>
    <n v="30"/>
    <n v="0.56699999999999995"/>
    <n v="0.377"/>
    <n v="9"/>
    <n v="12"/>
    <n v="0.75"/>
    <n v="13"/>
    <n v="35"/>
    <n v="48"/>
    <n v="16"/>
    <n v="13"/>
    <n v="6"/>
    <n v="9"/>
    <n v="23"/>
    <n v="52"/>
    <n v="0"/>
    <m/>
    <s v="martico01"/>
    <n v="0.25242718446601942"/>
  </r>
  <r>
    <n v="283"/>
    <x v="282"/>
    <n v="31"/>
    <s v="2TM"/>
    <s v="PF"/>
    <n v="61"/>
    <n v="4"/>
    <n v="1002"/>
    <n v="142"/>
    <n v="303"/>
    <n v="0.46899999999999997"/>
    <n v="25"/>
    <n v="70"/>
    <n v="0.35699999999999998"/>
    <n v="117"/>
    <n v="233"/>
    <n v="0.502"/>
    <n v="0.51"/>
    <n v="48"/>
    <n v="65"/>
    <n v="0.73799999999999999"/>
    <n v="53"/>
    <n v="153"/>
    <n v="206"/>
    <n v="145"/>
    <n v="40"/>
    <n v="33"/>
    <n v="37"/>
    <n v="81"/>
    <n v="357"/>
    <n v="0"/>
    <m/>
    <s v="anderky01"/>
    <n v="0.35628742514970058"/>
  </r>
  <r>
    <n v="283"/>
    <x v="282"/>
    <n v="31"/>
    <s v="GSW"/>
    <s v="PF"/>
    <n v="36"/>
    <n v="3"/>
    <n v="541"/>
    <n v="76"/>
    <n v="169"/>
    <n v="0.45"/>
    <n v="19"/>
    <n v="52"/>
    <n v="0.36499999999999999"/>
    <n v="57"/>
    <n v="117"/>
    <n v="0.48699999999999999"/>
    <n v="0.50600000000000001"/>
    <n v="18"/>
    <n v="27"/>
    <n v="0.66700000000000004"/>
    <n v="27"/>
    <n v="83"/>
    <n v="110"/>
    <n v="81"/>
    <n v="26"/>
    <n v="20"/>
    <n v="20"/>
    <n v="40"/>
    <n v="189"/>
    <n v="0"/>
    <m/>
    <s v="anderky01"/>
    <n v="0.34935304990757854"/>
  </r>
  <r>
    <n v="283"/>
    <x v="282"/>
    <n v="31"/>
    <s v="MIA"/>
    <s v="SF"/>
    <n v="25"/>
    <n v="1"/>
    <n v="461"/>
    <n v="66"/>
    <n v="134"/>
    <n v="0.49299999999999999"/>
    <n v="6"/>
    <n v="18"/>
    <n v="0.33300000000000002"/>
    <n v="60"/>
    <n v="116"/>
    <n v="0.51700000000000002"/>
    <n v="0.51500000000000001"/>
    <n v="30"/>
    <n v="38"/>
    <n v="0.78900000000000003"/>
    <n v="26"/>
    <n v="70"/>
    <n v="96"/>
    <n v="64"/>
    <n v="14"/>
    <n v="13"/>
    <n v="17"/>
    <n v="41"/>
    <n v="168"/>
    <n v="0"/>
    <m/>
    <s v="anderky01"/>
    <n v="0.36442516268980479"/>
  </r>
  <r>
    <n v="284"/>
    <x v="283"/>
    <n v="33"/>
    <s v="MIA"/>
    <s v="SG"/>
    <n v="49"/>
    <n v="14"/>
    <n v="863"/>
    <n v="115"/>
    <n v="271"/>
    <n v="0.42399999999999999"/>
    <n v="88"/>
    <n v="207"/>
    <n v="0.42499999999999999"/>
    <n v="27"/>
    <n v="64"/>
    <n v="0.42199999999999999"/>
    <n v="0.58699999999999997"/>
    <n v="38"/>
    <n v="49"/>
    <n v="0.77600000000000002"/>
    <n v="15"/>
    <n v="109"/>
    <n v="124"/>
    <n v="55"/>
    <n v="28"/>
    <n v="7"/>
    <n v="29"/>
    <n v="37"/>
    <n v="356"/>
    <n v="0"/>
    <m/>
    <s v="burksal01"/>
    <n v="0.41251448435689453"/>
  </r>
  <r>
    <n v="285"/>
    <x v="284"/>
    <n v="29"/>
    <s v="2TM"/>
    <s v="SF"/>
    <n v="45"/>
    <n v="24"/>
    <n v="1218"/>
    <n v="129"/>
    <n v="304"/>
    <n v="0.42399999999999999"/>
    <n v="37"/>
    <n v="103"/>
    <n v="0.35899999999999999"/>
    <n v="92"/>
    <n v="201"/>
    <n v="0.45800000000000002"/>
    <n v="0.48499999999999999"/>
    <n v="61"/>
    <n v="98"/>
    <n v="0.622"/>
    <n v="53"/>
    <n v="124"/>
    <n v="177"/>
    <n v="95"/>
    <n v="46"/>
    <n v="23"/>
    <n v="56"/>
    <n v="87"/>
    <n v="356"/>
    <n v="0"/>
    <m/>
    <s v="martica02"/>
    <n v="0.29228243021346467"/>
  </r>
  <r>
    <n v="285"/>
    <x v="284"/>
    <n v="29"/>
    <s v="PHI"/>
    <s v="SF"/>
    <n v="31"/>
    <n v="24"/>
    <n v="943"/>
    <n v="101"/>
    <n v="232"/>
    <n v="0.435"/>
    <n v="33"/>
    <n v="87"/>
    <n v="0.379"/>
    <n v="68"/>
    <n v="145"/>
    <n v="0.46899999999999997"/>
    <n v="0.50600000000000001"/>
    <n v="46"/>
    <n v="74"/>
    <n v="0.622"/>
    <n v="43"/>
    <n v="93"/>
    <n v="136"/>
    <n v="69"/>
    <n v="34"/>
    <n v="20"/>
    <n v="43"/>
    <n v="63"/>
    <n v="281"/>
    <n v="0"/>
    <m/>
    <s v="martica02"/>
    <n v="0.29798515376458112"/>
  </r>
  <r>
    <n v="285"/>
    <x v="284"/>
    <n v="29"/>
    <s v="DAL"/>
    <s v="SF"/>
    <n v="14"/>
    <n v="0"/>
    <n v="275"/>
    <n v="28"/>
    <n v="72"/>
    <n v="0.38900000000000001"/>
    <n v="4"/>
    <n v="16"/>
    <n v="0.25"/>
    <n v="24"/>
    <n v="56"/>
    <n v="0.42899999999999999"/>
    <n v="0.41699999999999998"/>
    <n v="15"/>
    <n v="24"/>
    <n v="0.625"/>
    <n v="10"/>
    <n v="31"/>
    <n v="41"/>
    <n v="26"/>
    <n v="12"/>
    <n v="3"/>
    <n v="13"/>
    <n v="24"/>
    <n v="75"/>
    <n v="0"/>
    <m/>
    <s v="martica02"/>
    <n v="0.27272727272727271"/>
  </r>
  <r>
    <n v="286"/>
    <x v="285"/>
    <n v="28"/>
    <s v="ATL"/>
    <s v="SG"/>
    <n v="47"/>
    <n v="2"/>
    <n v="830"/>
    <n v="102"/>
    <n v="257"/>
    <n v="0.39700000000000002"/>
    <n v="85"/>
    <n v="218"/>
    <n v="0.39"/>
    <n v="17"/>
    <n v="39"/>
    <n v="0.436"/>
    <n v="0.56200000000000006"/>
    <n v="64"/>
    <n v="78"/>
    <n v="0.82099999999999995"/>
    <n v="13"/>
    <n v="74"/>
    <n v="87"/>
    <n v="60"/>
    <n v="26"/>
    <n v="15"/>
    <n v="31"/>
    <n v="81"/>
    <n v="353"/>
    <n v="0"/>
    <m/>
    <s v="mathega01"/>
    <n v="0.42530120481927713"/>
  </r>
  <r>
    <n v="287"/>
    <x v="286"/>
    <n v="19"/>
    <s v="CHO"/>
    <s v="PF"/>
    <n v="60"/>
    <n v="10"/>
    <n v="1244"/>
    <n v="114"/>
    <n v="345"/>
    <n v="0.33"/>
    <n v="58"/>
    <n v="205"/>
    <n v="0.28299999999999997"/>
    <n v="56"/>
    <n v="140"/>
    <n v="0.4"/>
    <n v="0.41399999999999998"/>
    <n v="67"/>
    <n v="94"/>
    <n v="0.71299999999999997"/>
    <n v="70"/>
    <n v="210"/>
    <n v="280"/>
    <n v="74"/>
    <n v="29"/>
    <n v="14"/>
    <n v="58"/>
    <n v="84"/>
    <n v="353"/>
    <n v="0"/>
    <m/>
    <s v="salauti01"/>
    <n v="0.2837620578778135"/>
  </r>
  <r>
    <n v="288"/>
    <x v="287"/>
    <n v="20"/>
    <s v="PHI"/>
    <s v="SG"/>
    <n v="23"/>
    <n v="8"/>
    <n v="592"/>
    <n v="126"/>
    <n v="274"/>
    <n v="0.46"/>
    <n v="51"/>
    <n v="133"/>
    <n v="0.38300000000000001"/>
    <n v="75"/>
    <n v="141"/>
    <n v="0.53200000000000003"/>
    <n v="0.55300000000000005"/>
    <n v="49"/>
    <n v="56"/>
    <n v="0.875"/>
    <n v="13"/>
    <n v="43"/>
    <n v="56"/>
    <n v="60"/>
    <n v="15"/>
    <n v="0"/>
    <n v="37"/>
    <n v="37"/>
    <n v="352"/>
    <n v="0"/>
    <s v="ROY-7"/>
    <s v="mccaija01"/>
    <n v="0.59459459459459463"/>
  </r>
  <r>
    <n v="289"/>
    <x v="288"/>
    <n v="22"/>
    <s v="MIL"/>
    <s v="PG"/>
    <n v="56"/>
    <n v="19"/>
    <n v="820"/>
    <n v="132"/>
    <n v="271"/>
    <n v="0.48699999999999999"/>
    <n v="49"/>
    <n v="120"/>
    <n v="0.40799999999999997"/>
    <n v="83"/>
    <n v="151"/>
    <n v="0.55000000000000004"/>
    <n v="0.57699999999999996"/>
    <n v="36"/>
    <n v="45"/>
    <n v="0.8"/>
    <n v="21"/>
    <n v="87"/>
    <n v="108"/>
    <n v="104"/>
    <n v="42"/>
    <n v="17"/>
    <n v="53"/>
    <n v="88"/>
    <n v="349"/>
    <n v="0"/>
    <m/>
    <s v="rolliry01"/>
    <n v="0.42560975609756097"/>
  </r>
  <r>
    <n v="290"/>
    <x v="289"/>
    <n v="31"/>
    <s v="2TM"/>
    <s v="SG"/>
    <n v="68"/>
    <n v="19"/>
    <n v="1258"/>
    <n v="123"/>
    <n v="287"/>
    <n v="0.42899999999999999"/>
    <n v="46"/>
    <n v="141"/>
    <n v="0.32600000000000001"/>
    <n v="77"/>
    <n v="146"/>
    <n v="0.52700000000000002"/>
    <n v="0.50900000000000001"/>
    <n v="55"/>
    <n v="76"/>
    <n v="0.72399999999999998"/>
    <n v="59"/>
    <n v="159"/>
    <n v="218"/>
    <n v="56"/>
    <n v="65"/>
    <n v="31"/>
    <n v="32"/>
    <n v="98"/>
    <n v="347"/>
    <n v="0"/>
    <m/>
    <s v="greenja02"/>
    <n v="0.27583465818759939"/>
  </r>
  <r>
    <n v="290"/>
    <x v="289"/>
    <n v="31"/>
    <s v="NOP"/>
    <s v="SG"/>
    <n v="50"/>
    <n v="18"/>
    <n v="1092"/>
    <n v="100"/>
    <n v="224"/>
    <n v="0.44600000000000001"/>
    <n v="38"/>
    <n v="108"/>
    <n v="0.35199999999999998"/>
    <n v="62"/>
    <n v="116"/>
    <n v="0.53400000000000003"/>
    <n v="0.53100000000000003"/>
    <n v="50"/>
    <n v="66"/>
    <n v="0.75800000000000001"/>
    <n v="49"/>
    <n v="129"/>
    <n v="178"/>
    <n v="45"/>
    <n v="55"/>
    <n v="30"/>
    <n v="28"/>
    <n v="77"/>
    <n v="288"/>
    <n v="0"/>
    <m/>
    <s v="greenja02"/>
    <n v="0.26373626373626374"/>
  </r>
  <r>
    <n v="290"/>
    <x v="289"/>
    <n v="31"/>
    <s v="CLE"/>
    <s v="SG"/>
    <n v="18"/>
    <n v="1"/>
    <n v="166"/>
    <n v="23"/>
    <n v="63"/>
    <n v="0.36499999999999999"/>
    <n v="8"/>
    <n v="33"/>
    <n v="0.24199999999999999"/>
    <n v="15"/>
    <n v="30"/>
    <n v="0.5"/>
    <n v="0.42899999999999999"/>
    <n v="5"/>
    <n v="10"/>
    <n v="0.5"/>
    <n v="10"/>
    <n v="30"/>
    <n v="40"/>
    <n v="11"/>
    <n v="10"/>
    <n v="1"/>
    <n v="4"/>
    <n v="21"/>
    <n v="59"/>
    <n v="0"/>
    <m/>
    <s v="greenja02"/>
    <n v="0.35542168674698793"/>
  </r>
  <r>
    <n v="291"/>
    <x v="290"/>
    <n v="28"/>
    <s v="GSW"/>
    <s v="C"/>
    <n v="76"/>
    <n v="6"/>
    <n v="1142"/>
    <n v="143"/>
    <n v="278"/>
    <n v="0.51400000000000001"/>
    <n v="2"/>
    <n v="5"/>
    <n v="0.4"/>
    <n v="141"/>
    <n v="273"/>
    <n v="0.51600000000000001"/>
    <n v="0.51800000000000002"/>
    <n v="56"/>
    <n v="99"/>
    <n v="0.56599999999999995"/>
    <n v="185"/>
    <n v="277"/>
    <n v="462"/>
    <n v="118"/>
    <n v="46"/>
    <n v="37"/>
    <n v="39"/>
    <n v="154"/>
    <n v="344"/>
    <n v="0"/>
    <m/>
    <s v="looneke01"/>
    <n v="0.30122591943957966"/>
  </r>
  <r>
    <n v="292"/>
    <x v="291"/>
    <n v="28"/>
    <s v="HOU"/>
    <s v="PG"/>
    <n v="62"/>
    <n v="3"/>
    <n v="792"/>
    <n v="117"/>
    <n v="268"/>
    <n v="0.437"/>
    <n v="72"/>
    <n v="181"/>
    <n v="0.39800000000000002"/>
    <n v="45"/>
    <n v="87"/>
    <n v="0.51700000000000002"/>
    <n v="0.57099999999999995"/>
    <n v="34"/>
    <n v="41"/>
    <n v="0.82899999999999996"/>
    <n v="13"/>
    <n v="65"/>
    <n v="78"/>
    <n v="83"/>
    <n v="19"/>
    <n v="11"/>
    <n v="37"/>
    <n v="64"/>
    <n v="340"/>
    <n v="0"/>
    <m/>
    <s v="holidaa01"/>
    <n v="0.42929292929292928"/>
  </r>
  <r>
    <n v="293"/>
    <x v="292"/>
    <n v="24"/>
    <s v="GSW"/>
    <s v="PF"/>
    <n v="42"/>
    <n v="14"/>
    <n v="686"/>
    <n v="123"/>
    <n v="274"/>
    <n v="0.44900000000000001"/>
    <n v="73"/>
    <n v="179"/>
    <n v="0.40799999999999997"/>
    <n v="50"/>
    <n v="95"/>
    <n v="0.52600000000000002"/>
    <n v="0.58199999999999996"/>
    <n v="21"/>
    <n v="27"/>
    <n v="0.77800000000000002"/>
    <n v="35"/>
    <n v="113"/>
    <n v="148"/>
    <n v="56"/>
    <n v="16"/>
    <n v="18"/>
    <n v="33"/>
    <n v="83"/>
    <n v="340"/>
    <n v="0"/>
    <m/>
    <s v="postqu01"/>
    <n v="0.49562682215743442"/>
  </r>
  <r>
    <n v="294"/>
    <x v="293"/>
    <n v="28"/>
    <s v="2TM"/>
    <s v="PG"/>
    <n v="41"/>
    <n v="12"/>
    <n v="922"/>
    <n v="130"/>
    <n v="309"/>
    <n v="0.42099999999999999"/>
    <n v="27"/>
    <n v="81"/>
    <n v="0.33300000000000002"/>
    <n v="103"/>
    <n v="228"/>
    <n v="0.45200000000000001"/>
    <n v="0.46400000000000002"/>
    <n v="53"/>
    <n v="65"/>
    <n v="0.81499999999999995"/>
    <n v="40"/>
    <n v="124"/>
    <n v="164"/>
    <n v="84"/>
    <n v="34"/>
    <n v="10"/>
    <n v="39"/>
    <n v="71"/>
    <n v="340"/>
    <n v="0"/>
    <m/>
    <s v="brownbr01"/>
    <n v="0.36876355748373102"/>
  </r>
  <r>
    <n v="294"/>
    <x v="293"/>
    <n v="28"/>
    <s v="TOR"/>
    <s v="PG"/>
    <n v="18"/>
    <n v="0"/>
    <n v="353"/>
    <n v="57"/>
    <n v="131"/>
    <n v="0.435"/>
    <n v="11"/>
    <n v="36"/>
    <n v="0.30599999999999999"/>
    <n v="46"/>
    <n v="95"/>
    <n v="0.48399999999999999"/>
    <n v="0.47699999999999998"/>
    <n v="26"/>
    <n v="29"/>
    <n v="0.89700000000000002"/>
    <n v="17"/>
    <n v="51"/>
    <n v="68"/>
    <n v="28"/>
    <n v="17"/>
    <n v="3"/>
    <n v="19"/>
    <n v="26"/>
    <n v="151"/>
    <n v="0"/>
    <m/>
    <s v="brownbr01"/>
    <n v="0.42776203966005666"/>
  </r>
  <r>
    <n v="294"/>
    <x v="293"/>
    <n v="28"/>
    <s v="NOP"/>
    <s v="PG"/>
    <n v="23"/>
    <n v="12"/>
    <n v="569"/>
    <n v="73"/>
    <n v="178"/>
    <n v="0.41"/>
    <n v="16"/>
    <n v="45"/>
    <n v="0.35599999999999998"/>
    <n v="57"/>
    <n v="133"/>
    <n v="0.42899999999999999"/>
    <n v="0.45500000000000002"/>
    <n v="27"/>
    <n v="36"/>
    <n v="0.75"/>
    <n v="23"/>
    <n v="73"/>
    <n v="96"/>
    <n v="56"/>
    <n v="17"/>
    <n v="7"/>
    <n v="20"/>
    <n v="45"/>
    <n v="189"/>
    <n v="0"/>
    <m/>
    <s v="brownbr01"/>
    <n v="0.33216168717047451"/>
  </r>
  <r>
    <n v="295"/>
    <x v="294"/>
    <n v="21"/>
    <s v="PHI"/>
    <s v="C"/>
    <n v="58"/>
    <n v="11"/>
    <n v="905"/>
    <n v="135"/>
    <n v="192"/>
    <n v="0.70299999999999996"/>
    <n v="0"/>
    <n v="1"/>
    <n v="0"/>
    <n v="135"/>
    <n v="191"/>
    <n v="0.70699999999999996"/>
    <n v="0.70299999999999996"/>
    <n v="67"/>
    <n v="100"/>
    <n v="0.67"/>
    <n v="92"/>
    <n v="153"/>
    <n v="245"/>
    <n v="27"/>
    <n v="26"/>
    <n v="69"/>
    <n v="61"/>
    <n v="125"/>
    <n v="337"/>
    <n v="0"/>
    <m/>
    <s v="bonaad01"/>
    <n v="0.37237569060773479"/>
  </r>
  <r>
    <n v="296"/>
    <x v="295"/>
    <n v="24"/>
    <s v="CLE"/>
    <s v="SG"/>
    <n v="55"/>
    <n v="22"/>
    <n v="1053"/>
    <n v="124"/>
    <n v="267"/>
    <n v="0.46400000000000002"/>
    <n v="56"/>
    <n v="151"/>
    <n v="0.371"/>
    <n v="68"/>
    <n v="116"/>
    <n v="0.58599999999999997"/>
    <n v="0.56899999999999995"/>
    <n v="33"/>
    <n v="46"/>
    <n v="0.71699999999999997"/>
    <n v="49"/>
    <n v="81"/>
    <n v="130"/>
    <n v="68"/>
    <n v="32"/>
    <n v="16"/>
    <n v="23"/>
    <n v="104"/>
    <n v="337"/>
    <n v="0"/>
    <m/>
    <s v="okorois01"/>
    <n v="0.32003798670465339"/>
  </r>
  <r>
    <n v="297"/>
    <x v="296"/>
    <n v="27"/>
    <s v="UTA"/>
    <s v="SF"/>
    <n v="38"/>
    <n v="13"/>
    <n v="760"/>
    <n v="118"/>
    <n v="302"/>
    <n v="0.39100000000000001"/>
    <n v="70"/>
    <n v="203"/>
    <n v="0.34499999999999997"/>
    <n v="48"/>
    <n v="99"/>
    <n v="0.48499999999999999"/>
    <n v="0.50700000000000001"/>
    <n v="28"/>
    <n v="35"/>
    <n v="0.8"/>
    <n v="22"/>
    <n v="68"/>
    <n v="90"/>
    <n v="76"/>
    <n v="19"/>
    <n v="7"/>
    <n v="52"/>
    <n v="43"/>
    <n v="334"/>
    <n v="0"/>
    <m/>
    <s v="mykhasv01"/>
    <n v="0.43947368421052629"/>
  </r>
  <r>
    <n v="298"/>
    <x v="297"/>
    <n v="34"/>
    <s v="PHO"/>
    <s v="C"/>
    <n v="74"/>
    <n v="21"/>
    <n v="1300"/>
    <n v="125"/>
    <n v="202"/>
    <n v="0.61899999999999999"/>
    <n v="0"/>
    <n v="4"/>
    <n v="0"/>
    <n v="125"/>
    <n v="198"/>
    <n v="0.63100000000000001"/>
    <n v="0.61899999999999999"/>
    <n v="83"/>
    <n v="128"/>
    <n v="0.64800000000000002"/>
    <n v="116"/>
    <n v="339"/>
    <n v="455"/>
    <n v="134"/>
    <n v="33"/>
    <n v="47"/>
    <n v="59"/>
    <n v="154"/>
    <n v="333"/>
    <n v="0"/>
    <m/>
    <s v="plumlma01"/>
    <n v="0.25615384615384618"/>
  </r>
  <r>
    <n v="299"/>
    <x v="298"/>
    <n v="23"/>
    <s v="IND"/>
    <s v="SG"/>
    <n v="63"/>
    <n v="9"/>
    <n v="1228"/>
    <n v="120"/>
    <n v="287"/>
    <n v="0.41799999999999998"/>
    <n v="68"/>
    <n v="199"/>
    <n v="0.34200000000000003"/>
    <n v="52"/>
    <n v="88"/>
    <n v="0.59099999999999997"/>
    <n v="0.53700000000000003"/>
    <n v="24"/>
    <n v="27"/>
    <n v="0.88900000000000001"/>
    <n v="44"/>
    <n v="133"/>
    <n v="177"/>
    <n v="85"/>
    <n v="38"/>
    <n v="14"/>
    <n v="22"/>
    <n v="125"/>
    <n v="332"/>
    <n v="0"/>
    <m/>
    <s v="sheppbe01"/>
    <n v="0.27035830618892509"/>
  </r>
  <r>
    <n v="300"/>
    <x v="299"/>
    <n v="21"/>
    <s v="WAS"/>
    <s v="C"/>
    <n v="35"/>
    <n v="1"/>
    <n v="513"/>
    <n v="120"/>
    <n v="242"/>
    <n v="0.496"/>
    <n v="38"/>
    <n v="102"/>
    <n v="0.373"/>
    <n v="82"/>
    <n v="140"/>
    <n v="0.58599999999999997"/>
    <n v="0.57399999999999995"/>
    <n v="52"/>
    <n v="67"/>
    <n v="0.77600000000000002"/>
    <n v="26"/>
    <n v="104"/>
    <n v="130"/>
    <n v="39"/>
    <n v="11"/>
    <n v="23"/>
    <n v="42"/>
    <n v="57"/>
    <n v="330"/>
    <n v="0"/>
    <m/>
    <s v="vukcetr01"/>
    <n v="0.64327485380116955"/>
  </r>
  <r>
    <n v="301"/>
    <x v="300"/>
    <n v="25"/>
    <s v="2TM"/>
    <s v="PG"/>
    <n v="46"/>
    <n v="9"/>
    <n v="905"/>
    <n v="128"/>
    <n v="238"/>
    <n v="0.53800000000000003"/>
    <n v="19"/>
    <n v="48"/>
    <n v="0.39600000000000002"/>
    <n v="109"/>
    <n v="190"/>
    <n v="0.57399999999999995"/>
    <n v="0.57799999999999996"/>
    <n v="55"/>
    <n v="67"/>
    <n v="0.82099999999999995"/>
    <n v="31"/>
    <n v="85"/>
    <n v="116"/>
    <n v="192"/>
    <n v="37"/>
    <n v="10"/>
    <n v="35"/>
    <n v="55"/>
    <n v="330"/>
    <n v="0"/>
    <m/>
    <s v="jonestr01"/>
    <n v="0.36464088397790057"/>
  </r>
  <r>
    <n v="301"/>
    <x v="300"/>
    <n v="25"/>
    <s v="SAS"/>
    <s v="PG"/>
    <n v="28"/>
    <n v="0"/>
    <n v="450"/>
    <n v="45"/>
    <n v="93"/>
    <n v="0.48399999999999999"/>
    <n v="8"/>
    <n v="26"/>
    <n v="0.308"/>
    <n v="37"/>
    <n v="67"/>
    <n v="0.55200000000000005"/>
    <n v="0.52700000000000002"/>
    <n v="25"/>
    <n v="33"/>
    <n v="0.75800000000000001"/>
    <n v="15"/>
    <n v="43"/>
    <n v="58"/>
    <n v="104"/>
    <n v="18"/>
    <n v="5"/>
    <n v="21"/>
    <n v="33"/>
    <n v="123"/>
    <n v="0"/>
    <m/>
    <s v="jonestr01"/>
    <n v="0.27333333333333332"/>
  </r>
  <r>
    <n v="301"/>
    <x v="300"/>
    <n v="25"/>
    <s v="CHI"/>
    <s v="PG"/>
    <n v="18"/>
    <n v="9"/>
    <n v="455"/>
    <n v="83"/>
    <n v="145"/>
    <n v="0.57199999999999995"/>
    <n v="11"/>
    <n v="22"/>
    <n v="0.5"/>
    <n v="72"/>
    <n v="123"/>
    <n v="0.58499999999999996"/>
    <n v="0.61"/>
    <n v="30"/>
    <n v="34"/>
    <n v="0.88200000000000001"/>
    <n v="16"/>
    <n v="42"/>
    <n v="58"/>
    <n v="88"/>
    <n v="19"/>
    <n v="5"/>
    <n v="14"/>
    <n v="22"/>
    <n v="207"/>
    <n v="0"/>
    <m/>
    <s v="jonestr01"/>
    <n v="0.45494505494505494"/>
  </r>
  <r>
    <n v="302"/>
    <x v="301"/>
    <n v="22"/>
    <s v="CHI"/>
    <s v="SG"/>
    <n v="73"/>
    <n v="5"/>
    <n v="987"/>
    <n v="120"/>
    <n v="268"/>
    <n v="0.44800000000000001"/>
    <n v="37"/>
    <n v="104"/>
    <n v="0.35599999999999998"/>
    <n v="83"/>
    <n v="164"/>
    <n v="0.50600000000000001"/>
    <n v="0.51700000000000002"/>
    <n v="49"/>
    <n v="69"/>
    <n v="0.71"/>
    <n v="38"/>
    <n v="86"/>
    <n v="124"/>
    <n v="97"/>
    <n v="44"/>
    <n v="15"/>
    <n v="53"/>
    <n v="114"/>
    <n v="326"/>
    <n v="0"/>
    <m/>
    <s v="terryda01"/>
    <n v="0.33029381965552179"/>
  </r>
  <r>
    <n v="303"/>
    <x v="302"/>
    <n v="23"/>
    <s v="NOP"/>
    <s v="PF"/>
    <n v="42"/>
    <n v="7"/>
    <n v="791"/>
    <n v="135"/>
    <n v="235"/>
    <n v="0.57399999999999995"/>
    <n v="21"/>
    <n v="66"/>
    <n v="0.318"/>
    <n v="114"/>
    <n v="169"/>
    <n v="0.67500000000000004"/>
    <n v="0.61899999999999999"/>
    <n v="34"/>
    <n v="44"/>
    <n v="0.77300000000000002"/>
    <n v="64"/>
    <n v="145"/>
    <n v="209"/>
    <n v="46"/>
    <n v="22"/>
    <n v="41"/>
    <n v="43"/>
    <n v="106"/>
    <n v="325"/>
    <n v="0"/>
    <m/>
    <s v="matkoka01"/>
    <n v="0.41087231352718079"/>
  </r>
  <r>
    <n v="304"/>
    <x v="303"/>
    <n v="28"/>
    <s v="CLE"/>
    <s v="PF"/>
    <n v="59"/>
    <n v="30"/>
    <n v="1252"/>
    <n v="112"/>
    <n v="271"/>
    <n v="0.41299999999999998"/>
    <n v="80"/>
    <n v="222"/>
    <n v="0.36"/>
    <n v="32"/>
    <n v="49"/>
    <n v="0.65300000000000002"/>
    <n v="0.56100000000000005"/>
    <n v="16"/>
    <n v="30"/>
    <n v="0.53300000000000003"/>
    <n v="51"/>
    <n v="198"/>
    <n v="249"/>
    <n v="76"/>
    <n v="42"/>
    <n v="20"/>
    <n v="22"/>
    <n v="101"/>
    <n v="320"/>
    <n v="0"/>
    <m/>
    <s v="wadede01"/>
    <n v="0.25559105431309903"/>
  </r>
  <r>
    <n v="305"/>
    <x v="304"/>
    <n v="27"/>
    <s v="CHO"/>
    <s v="SG"/>
    <n v="47"/>
    <n v="20"/>
    <n v="1071"/>
    <n v="118"/>
    <n v="291"/>
    <n v="0.40500000000000003"/>
    <n v="55"/>
    <n v="164"/>
    <n v="0.33500000000000002"/>
    <n v="63"/>
    <n v="127"/>
    <n v="0.496"/>
    <n v="0.5"/>
    <n v="24"/>
    <n v="30"/>
    <n v="0.8"/>
    <n v="37"/>
    <n v="98"/>
    <n v="135"/>
    <n v="53"/>
    <n v="26"/>
    <n v="25"/>
    <n v="35"/>
    <n v="99"/>
    <n v="315"/>
    <n v="0"/>
    <m/>
    <s v="jeffrda01"/>
    <n v="0.29411764705882354"/>
  </r>
  <r>
    <n v="306"/>
    <x v="305"/>
    <n v="28"/>
    <s v="2TM"/>
    <s v="SG"/>
    <n v="57"/>
    <n v="2"/>
    <n v="837"/>
    <n v="115"/>
    <n v="254"/>
    <n v="0.45300000000000001"/>
    <n v="38"/>
    <n v="106"/>
    <n v="0.35799999999999998"/>
    <n v="77"/>
    <n v="148"/>
    <n v="0.52"/>
    <n v="0.52800000000000002"/>
    <n v="47"/>
    <n v="59"/>
    <n v="0.79700000000000004"/>
    <n v="31"/>
    <n v="73"/>
    <n v="104"/>
    <n v="102"/>
    <n v="25"/>
    <n v="4"/>
    <n v="40"/>
    <n v="67"/>
    <n v="315"/>
    <n v="0"/>
    <m/>
    <s v="miltosh01"/>
    <n v="0.37634408602150538"/>
  </r>
  <r>
    <n v="306"/>
    <x v="305"/>
    <n v="28"/>
    <s v="BRK"/>
    <s v="SG"/>
    <n v="27"/>
    <n v="1"/>
    <n v="492"/>
    <n v="73"/>
    <n v="157"/>
    <n v="0.46500000000000002"/>
    <n v="28"/>
    <n v="72"/>
    <n v="0.38900000000000001"/>
    <n v="45"/>
    <n v="85"/>
    <n v="0.52900000000000003"/>
    <n v="0.55400000000000005"/>
    <n v="25"/>
    <n v="33"/>
    <n v="0.75800000000000001"/>
    <n v="16"/>
    <n v="35"/>
    <n v="51"/>
    <n v="64"/>
    <n v="15"/>
    <n v="1"/>
    <n v="20"/>
    <n v="43"/>
    <n v="199"/>
    <n v="0"/>
    <m/>
    <s v="miltosh01"/>
    <n v="0.40447154471544716"/>
  </r>
  <r>
    <n v="306"/>
    <x v="305"/>
    <n v="28"/>
    <s v="LAL"/>
    <s v="SG"/>
    <n v="30"/>
    <n v="1"/>
    <n v="345"/>
    <n v="42"/>
    <n v="97"/>
    <n v="0.433"/>
    <n v="10"/>
    <n v="34"/>
    <n v="0.29399999999999998"/>
    <n v="32"/>
    <n v="63"/>
    <n v="0.50800000000000001"/>
    <n v="0.48499999999999999"/>
    <n v="22"/>
    <n v="26"/>
    <n v="0.84599999999999997"/>
    <n v="15"/>
    <n v="38"/>
    <n v="53"/>
    <n v="38"/>
    <n v="10"/>
    <n v="3"/>
    <n v="20"/>
    <n v="24"/>
    <n v="116"/>
    <n v="0"/>
    <m/>
    <s v="miltosh01"/>
    <n v="0.336231884057971"/>
  </r>
  <r>
    <n v="307"/>
    <x v="306"/>
    <n v="20"/>
    <s v="DAL"/>
    <s v="C"/>
    <n v="36"/>
    <n v="29"/>
    <n v="833"/>
    <n v="134"/>
    <n v="191"/>
    <n v="0.70199999999999996"/>
    <n v="0"/>
    <n v="0"/>
    <n v="0"/>
    <n v="134"/>
    <n v="191"/>
    <n v="0.70199999999999996"/>
    <n v="0.70199999999999996"/>
    <n v="46"/>
    <n v="73"/>
    <n v="0.63"/>
    <n v="104"/>
    <n v="166"/>
    <n v="270"/>
    <n v="85"/>
    <n v="20"/>
    <n v="56"/>
    <n v="41"/>
    <n v="100"/>
    <n v="314"/>
    <n v="0"/>
    <m/>
    <s v="livelde01"/>
    <n v="0.37695078031212487"/>
  </r>
  <r>
    <n v="308"/>
    <x v="307"/>
    <n v="36"/>
    <s v="LAC"/>
    <s v="PF"/>
    <n v="78"/>
    <n v="8"/>
    <n v="1367"/>
    <n v="104"/>
    <n v="238"/>
    <n v="0.437"/>
    <n v="88"/>
    <n v="203"/>
    <n v="0.433"/>
    <n v="16"/>
    <n v="35"/>
    <n v="0.45700000000000002"/>
    <n v="0.622"/>
    <n v="17"/>
    <n v="21"/>
    <n v="0.81"/>
    <n v="47"/>
    <n v="171"/>
    <n v="218"/>
    <n v="84"/>
    <n v="52"/>
    <n v="36"/>
    <n v="34"/>
    <n v="111"/>
    <n v="313"/>
    <n v="0"/>
    <m/>
    <s v="batumni01"/>
    <n v="0.22896854425749816"/>
  </r>
  <r>
    <n v="309"/>
    <x v="308"/>
    <n v="22"/>
    <s v="POR"/>
    <s v="SF"/>
    <n v="60"/>
    <n v="1"/>
    <n v="749"/>
    <n v="118"/>
    <n v="229"/>
    <n v="0.51500000000000001"/>
    <n v="28"/>
    <n v="72"/>
    <n v="0.38900000000000001"/>
    <n v="90"/>
    <n v="157"/>
    <n v="0.57299999999999995"/>
    <n v="0.57599999999999996"/>
    <n v="49"/>
    <n v="71"/>
    <n v="0.69"/>
    <n v="59"/>
    <n v="152"/>
    <n v="211"/>
    <n v="37"/>
    <n v="33"/>
    <n v="6"/>
    <n v="34"/>
    <n v="87"/>
    <n v="313"/>
    <n v="0"/>
    <m/>
    <s v="walkeja01"/>
    <n v="0.41789052069425903"/>
  </r>
  <r>
    <n v="310"/>
    <x v="309"/>
    <n v="25"/>
    <s v="BOS"/>
    <s v="C"/>
    <n v="62"/>
    <n v="6"/>
    <n v="863"/>
    <n v="132"/>
    <n v="203"/>
    <n v="0.65"/>
    <n v="0"/>
    <n v="3"/>
    <n v="0"/>
    <n v="132"/>
    <n v="200"/>
    <n v="0.66"/>
    <n v="0.65"/>
    <n v="46"/>
    <n v="61"/>
    <n v="0.754"/>
    <n v="89"/>
    <n v="147"/>
    <n v="236"/>
    <n v="45"/>
    <n v="18"/>
    <n v="42"/>
    <n v="40"/>
    <n v="106"/>
    <n v="310"/>
    <n v="0"/>
    <m/>
    <s v="quetane01"/>
    <n v="0.35921205098493625"/>
  </r>
  <r>
    <n v="311"/>
    <x v="310"/>
    <n v="32"/>
    <s v="WAS"/>
    <s v="PG"/>
    <n v="24"/>
    <n v="13"/>
    <n v="564"/>
    <n v="104"/>
    <n v="240"/>
    <n v="0.433"/>
    <n v="16"/>
    <n v="56"/>
    <n v="0.28599999999999998"/>
    <n v="88"/>
    <n v="184"/>
    <n v="0.47799999999999998"/>
    <n v="0.46700000000000003"/>
    <n v="81"/>
    <n v="92"/>
    <n v="0.88"/>
    <n v="21"/>
    <n v="70"/>
    <n v="91"/>
    <n v="98"/>
    <n v="13"/>
    <n v="5"/>
    <n v="38"/>
    <n v="30"/>
    <n v="305"/>
    <n v="0"/>
    <m/>
    <s v="brogdma01"/>
    <n v="0.54078014184397161"/>
  </r>
  <r>
    <n v="312"/>
    <x v="311"/>
    <n v="24"/>
    <s v="NOP"/>
    <s v="SG"/>
    <n v="44"/>
    <n v="6"/>
    <n v="660"/>
    <n v="113"/>
    <n v="248"/>
    <n v="0.45600000000000002"/>
    <n v="51"/>
    <n v="129"/>
    <n v="0.39500000000000002"/>
    <n v="62"/>
    <n v="119"/>
    <n v="0.52100000000000002"/>
    <n v="0.55800000000000005"/>
    <n v="28"/>
    <n v="35"/>
    <n v="0.8"/>
    <n v="18"/>
    <n v="45"/>
    <n v="63"/>
    <n v="39"/>
    <n v="21"/>
    <n v="4"/>
    <n v="30"/>
    <n v="40"/>
    <n v="305"/>
    <n v="0"/>
    <m/>
    <s v="reevean01"/>
    <n v="0.4621212121212121"/>
  </r>
  <r>
    <n v="313"/>
    <x v="312"/>
    <n v="30"/>
    <s v="2TM"/>
    <s v="PG"/>
    <n v="34"/>
    <n v="7"/>
    <n v="680"/>
    <n v="101"/>
    <n v="257"/>
    <n v="0.39300000000000002"/>
    <n v="49"/>
    <n v="141"/>
    <n v="0.34799999999999998"/>
    <n v="52"/>
    <n v="116"/>
    <n v="0.44800000000000001"/>
    <n v="0.48799999999999999"/>
    <n v="54"/>
    <n v="71"/>
    <n v="0.76100000000000001"/>
    <n v="18"/>
    <n v="54"/>
    <n v="72"/>
    <n v="109"/>
    <n v="39"/>
    <n v="9"/>
    <n v="54"/>
    <n v="53"/>
    <n v="305"/>
    <n v="0"/>
    <m/>
    <s v="smartma01"/>
    <n v="0.4485294117647059"/>
  </r>
  <r>
    <n v="313"/>
    <x v="312"/>
    <n v="30"/>
    <s v="MEM"/>
    <s v="PG"/>
    <n v="19"/>
    <n v="6"/>
    <n v="400"/>
    <n v="53"/>
    <n v="148"/>
    <n v="0.35799999999999998"/>
    <n v="29"/>
    <n v="90"/>
    <n v="0.32200000000000001"/>
    <n v="24"/>
    <n v="58"/>
    <n v="0.41399999999999998"/>
    <n v="0.45600000000000002"/>
    <n v="30"/>
    <n v="36"/>
    <n v="0.83299999999999996"/>
    <n v="14"/>
    <n v="29"/>
    <n v="43"/>
    <n v="71"/>
    <n v="23"/>
    <n v="6"/>
    <n v="35"/>
    <n v="31"/>
    <n v="165"/>
    <n v="0"/>
    <m/>
    <s v="smartma01"/>
    <n v="0.41249999999999998"/>
  </r>
  <r>
    <n v="313"/>
    <x v="312"/>
    <n v="30"/>
    <s v="WAS"/>
    <s v="PG"/>
    <n v="15"/>
    <n v="1"/>
    <n v="280"/>
    <n v="48"/>
    <n v="109"/>
    <n v="0.44"/>
    <n v="20"/>
    <n v="51"/>
    <n v="0.39200000000000002"/>
    <n v="28"/>
    <n v="58"/>
    <n v="0.48299999999999998"/>
    <n v="0.53200000000000003"/>
    <n v="24"/>
    <n v="35"/>
    <n v="0.68600000000000005"/>
    <n v="4"/>
    <n v="25"/>
    <n v="29"/>
    <n v="38"/>
    <n v="16"/>
    <n v="3"/>
    <n v="19"/>
    <n v="22"/>
    <n v="140"/>
    <n v="0"/>
    <m/>
    <s v="smartma01"/>
    <n v="0.5"/>
  </r>
  <r>
    <n v="314"/>
    <x v="313"/>
    <n v="24"/>
    <s v="2TM"/>
    <s v="C"/>
    <n v="44"/>
    <n v="8"/>
    <n v="770"/>
    <n v="116"/>
    <n v="261"/>
    <n v="0.44400000000000001"/>
    <n v="17"/>
    <n v="52"/>
    <n v="0.32700000000000001"/>
    <n v="99"/>
    <n v="209"/>
    <n v="0.47399999999999998"/>
    <n v="0.47699999999999998"/>
    <n v="54"/>
    <n v="70"/>
    <n v="0.77100000000000002"/>
    <n v="89"/>
    <n v="131"/>
    <n v="220"/>
    <n v="77"/>
    <n v="17"/>
    <n v="16"/>
    <n v="49"/>
    <n v="100"/>
    <n v="303"/>
    <n v="0"/>
    <m/>
    <s v="robinor01"/>
    <n v="0.39350649350649353"/>
  </r>
  <r>
    <n v="314"/>
    <x v="313"/>
    <n v="24"/>
    <s v="SAC"/>
    <s v="C"/>
    <n v="9"/>
    <n v="0"/>
    <n v="57"/>
    <n v="7"/>
    <n v="17"/>
    <n v="0.41199999999999998"/>
    <n v="1"/>
    <n v="5"/>
    <n v="0.2"/>
    <n v="6"/>
    <n v="12"/>
    <n v="0.5"/>
    <n v="0.441"/>
    <n v="4"/>
    <n v="7"/>
    <n v="0.57099999999999995"/>
    <n v="3"/>
    <n v="11"/>
    <n v="14"/>
    <n v="9"/>
    <n v="3"/>
    <n v="1"/>
    <n v="4"/>
    <n v="6"/>
    <n v="19"/>
    <n v="0"/>
    <m/>
    <s v="robinor01"/>
    <n v="0.33333333333333331"/>
  </r>
  <r>
    <n v="314"/>
    <x v="313"/>
    <n v="24"/>
    <s v="TOR"/>
    <s v="C"/>
    <n v="35"/>
    <n v="8"/>
    <n v="713"/>
    <n v="109"/>
    <n v="244"/>
    <n v="0.44700000000000001"/>
    <n v="16"/>
    <n v="47"/>
    <n v="0.34"/>
    <n v="93"/>
    <n v="197"/>
    <n v="0.47199999999999998"/>
    <n v="0.48"/>
    <n v="50"/>
    <n v="63"/>
    <n v="0.79400000000000004"/>
    <n v="86"/>
    <n v="120"/>
    <n v="206"/>
    <n v="68"/>
    <n v="14"/>
    <n v="15"/>
    <n v="45"/>
    <n v="94"/>
    <n v="284"/>
    <n v="0"/>
    <m/>
    <s v="robinor01"/>
    <n v="0.39831697054698456"/>
  </r>
  <r>
    <n v="315"/>
    <x v="314"/>
    <n v="31"/>
    <s v="PHI"/>
    <s v="C"/>
    <n v="40"/>
    <n v="23"/>
    <n v="751"/>
    <n v="117"/>
    <n v="234"/>
    <n v="0.5"/>
    <n v="3"/>
    <n v="20"/>
    <n v="0.15"/>
    <n v="114"/>
    <n v="214"/>
    <n v="0.53300000000000003"/>
    <n v="0.50600000000000001"/>
    <n v="56"/>
    <n v="90"/>
    <n v="0.622"/>
    <n v="109"/>
    <n v="201"/>
    <n v="310"/>
    <n v="34"/>
    <n v="39"/>
    <n v="18"/>
    <n v="55"/>
    <n v="94"/>
    <n v="293"/>
    <n v="0"/>
    <m/>
    <s v="drumman01"/>
    <n v="0.39014647137150466"/>
  </r>
  <r>
    <n v="316"/>
    <x v="315"/>
    <n v="24"/>
    <s v="POR"/>
    <s v="SF"/>
    <n v="69"/>
    <n v="6"/>
    <n v="1040"/>
    <n v="117"/>
    <n v="279"/>
    <n v="0.41899999999999998"/>
    <n v="27"/>
    <n v="120"/>
    <n v="0.22500000000000001"/>
    <n v="90"/>
    <n v="159"/>
    <n v="0.56599999999999995"/>
    <n v="0.46800000000000003"/>
    <n v="26"/>
    <n v="57"/>
    <n v="0.45600000000000002"/>
    <n v="76"/>
    <n v="106"/>
    <n v="182"/>
    <n v="68"/>
    <n v="35"/>
    <n v="17"/>
    <n v="43"/>
    <n v="66"/>
    <n v="287"/>
    <n v="0"/>
    <m/>
    <s v="murrakr01"/>
    <n v="0.27596153846153848"/>
  </r>
  <r>
    <n v="317"/>
    <x v="316"/>
    <n v="27"/>
    <s v="NYK"/>
    <s v="SG"/>
    <n v="50"/>
    <n v="0"/>
    <n v="762"/>
    <n v="106"/>
    <n v="230"/>
    <n v="0.46100000000000002"/>
    <n v="62"/>
    <n v="156"/>
    <n v="0.39700000000000002"/>
    <n v="44"/>
    <n v="74"/>
    <n v="0.59499999999999997"/>
    <n v="0.59599999999999997"/>
    <n v="12"/>
    <n v="18"/>
    <n v="0.66700000000000004"/>
    <n v="11"/>
    <n v="50"/>
    <n v="61"/>
    <n v="27"/>
    <n v="23"/>
    <n v="2"/>
    <n v="22"/>
    <n v="52"/>
    <n v="286"/>
    <n v="0"/>
    <m/>
    <s v="shamela01"/>
    <n v="0.37532808398950129"/>
  </r>
  <r>
    <n v="318"/>
    <x v="317"/>
    <n v="27"/>
    <s v="PHI"/>
    <s v="PG"/>
    <n v="41"/>
    <n v="3"/>
    <n v="621"/>
    <n v="112"/>
    <n v="230"/>
    <n v="0.48699999999999999"/>
    <n v="28"/>
    <n v="70"/>
    <n v="0.4"/>
    <n v="84"/>
    <n v="160"/>
    <n v="0.52500000000000002"/>
    <n v="0.54800000000000004"/>
    <n v="33"/>
    <n v="45"/>
    <n v="0.73299999999999998"/>
    <n v="12"/>
    <n v="48"/>
    <n v="60"/>
    <n v="78"/>
    <n v="24"/>
    <n v="12"/>
    <n v="15"/>
    <n v="29"/>
    <n v="285"/>
    <n v="0"/>
    <m/>
    <s v="dowtije01"/>
    <n v="0.45893719806763283"/>
  </r>
  <r>
    <n v="319"/>
    <x v="318"/>
    <n v="26"/>
    <s v="2TM"/>
    <s v="SG"/>
    <n v="40"/>
    <n v="7"/>
    <n v="625"/>
    <n v="94"/>
    <n v="212"/>
    <n v="0.443"/>
    <n v="32"/>
    <n v="92"/>
    <n v="0.34799999999999998"/>
    <n v="62"/>
    <n v="120"/>
    <n v="0.51700000000000002"/>
    <n v="0.51900000000000002"/>
    <n v="63"/>
    <n v="85"/>
    <n v="0.74099999999999999"/>
    <n v="45"/>
    <n v="68"/>
    <n v="113"/>
    <n v="33"/>
    <n v="48"/>
    <n v="18"/>
    <n v="31"/>
    <n v="47"/>
    <n v="283"/>
    <n v="0"/>
    <m/>
    <s v="okogijo01"/>
    <n v="0.45279999999999998"/>
  </r>
  <r>
    <n v="319"/>
    <x v="318"/>
    <n v="26"/>
    <s v="PHO"/>
    <s v="SG"/>
    <n v="25"/>
    <n v="1"/>
    <n v="351"/>
    <n v="56"/>
    <n v="114"/>
    <n v="0.49099999999999999"/>
    <n v="16"/>
    <n v="42"/>
    <n v="0.38100000000000001"/>
    <n v="40"/>
    <n v="72"/>
    <n v="0.55600000000000005"/>
    <n v="0.56100000000000005"/>
    <n v="22"/>
    <n v="32"/>
    <n v="0.68799999999999994"/>
    <n v="32"/>
    <n v="40"/>
    <n v="72"/>
    <n v="14"/>
    <n v="21"/>
    <n v="10"/>
    <n v="16"/>
    <n v="28"/>
    <n v="150"/>
    <n v="0"/>
    <m/>
    <s v="okogijo01"/>
    <n v="0.42735042735042733"/>
  </r>
  <r>
    <n v="319"/>
    <x v="318"/>
    <n v="26"/>
    <s v="CHO"/>
    <s v="SG"/>
    <n v="15"/>
    <n v="6"/>
    <n v="274"/>
    <n v="38"/>
    <n v="98"/>
    <n v="0.38800000000000001"/>
    <n v="16"/>
    <n v="50"/>
    <n v="0.32"/>
    <n v="22"/>
    <n v="48"/>
    <n v="0.45800000000000002"/>
    <n v="0.46899999999999997"/>
    <n v="41"/>
    <n v="53"/>
    <n v="0.77400000000000002"/>
    <n v="13"/>
    <n v="28"/>
    <n v="41"/>
    <n v="19"/>
    <n v="27"/>
    <n v="8"/>
    <n v="15"/>
    <n v="19"/>
    <n v="133"/>
    <n v="0"/>
    <m/>
    <s v="okogijo01"/>
    <n v="0.48540145985401462"/>
  </r>
  <r>
    <n v="320"/>
    <x v="319"/>
    <n v="22"/>
    <s v="CHO"/>
    <s v="PG"/>
    <n v="36"/>
    <n v="15"/>
    <n v="842"/>
    <n v="104"/>
    <n v="301"/>
    <n v="0.34599999999999997"/>
    <n v="33"/>
    <n v="130"/>
    <n v="0.254"/>
    <n v="71"/>
    <n v="171"/>
    <n v="0.41499999999999998"/>
    <n v="0.4"/>
    <n v="41"/>
    <n v="50"/>
    <n v="0.82"/>
    <n v="39"/>
    <n v="70"/>
    <n v="109"/>
    <n v="112"/>
    <n v="34"/>
    <n v="6"/>
    <n v="56"/>
    <n v="56"/>
    <n v="282"/>
    <n v="0"/>
    <m/>
    <s v="simpskj01"/>
    <n v="0.33491686460807601"/>
  </r>
  <r>
    <n v="321"/>
    <x v="320"/>
    <n v="27"/>
    <s v="2TM"/>
    <s v="C"/>
    <n v="61"/>
    <n v="4"/>
    <n v="746"/>
    <n v="115"/>
    <n v="194"/>
    <n v="0.59299999999999997"/>
    <n v="3"/>
    <n v="6"/>
    <n v="0.5"/>
    <n v="112"/>
    <n v="188"/>
    <n v="0.59599999999999997"/>
    <n v="0.60099999999999998"/>
    <n v="47"/>
    <n v="71"/>
    <n v="0.66200000000000003"/>
    <n v="60"/>
    <n v="166"/>
    <n v="226"/>
    <n v="54"/>
    <n v="12"/>
    <n v="39"/>
    <n v="41"/>
    <n v="63"/>
    <n v="280"/>
    <n v="0"/>
    <m/>
    <s v="eubandr01"/>
    <n v="0.37533512064343161"/>
  </r>
  <r>
    <n v="321"/>
    <x v="320"/>
    <n v="27"/>
    <s v="UTA"/>
    <s v="C"/>
    <n v="37"/>
    <n v="4"/>
    <n v="568"/>
    <n v="88"/>
    <n v="145"/>
    <n v="0.60699999999999998"/>
    <n v="3"/>
    <n v="5"/>
    <n v="0.6"/>
    <n v="85"/>
    <n v="140"/>
    <n v="0.60699999999999998"/>
    <n v="0.61699999999999999"/>
    <n v="36"/>
    <n v="57"/>
    <n v="0.63200000000000001"/>
    <n v="40"/>
    <n v="128"/>
    <n v="168"/>
    <n v="45"/>
    <n v="10"/>
    <n v="32"/>
    <n v="31"/>
    <n v="46"/>
    <n v="215"/>
    <n v="0"/>
    <m/>
    <s v="eubandr01"/>
    <n v="0.37852112676056338"/>
  </r>
  <r>
    <n v="321"/>
    <x v="320"/>
    <n v="27"/>
    <s v="LAC"/>
    <s v="C"/>
    <n v="24"/>
    <n v="0"/>
    <n v="178"/>
    <n v="27"/>
    <n v="49"/>
    <n v="0.55100000000000005"/>
    <n v="0"/>
    <n v="1"/>
    <n v="0"/>
    <n v="27"/>
    <n v="48"/>
    <n v="0.56299999999999994"/>
    <n v="0.55100000000000005"/>
    <n v="11"/>
    <n v="14"/>
    <n v="0.78600000000000003"/>
    <n v="20"/>
    <n v="38"/>
    <n v="58"/>
    <n v="9"/>
    <n v="2"/>
    <n v="7"/>
    <n v="10"/>
    <n v="17"/>
    <n v="65"/>
    <n v="0"/>
    <m/>
    <s v="eubandr01"/>
    <n v="0.3651685393258427"/>
  </r>
  <r>
    <n v="322"/>
    <x v="321"/>
    <n v="22"/>
    <s v="OKC"/>
    <s v="PF"/>
    <n v="47"/>
    <n v="9"/>
    <n v="784"/>
    <n v="97"/>
    <n v="221"/>
    <n v="0.439"/>
    <n v="61"/>
    <n v="153"/>
    <n v="0.39900000000000002"/>
    <n v="36"/>
    <n v="68"/>
    <n v="0.52900000000000003"/>
    <n v="0.57699999999999996"/>
    <n v="23"/>
    <n v="30"/>
    <n v="0.76700000000000002"/>
    <n v="48"/>
    <n v="214"/>
    <n v="262"/>
    <n v="120"/>
    <n v="22"/>
    <n v="29"/>
    <n v="35"/>
    <n v="79"/>
    <n v="278"/>
    <n v="3"/>
    <m/>
    <s v="willija07"/>
    <n v="0.35459183673469385"/>
  </r>
  <r>
    <n v="323"/>
    <x v="322"/>
    <n v="25"/>
    <s v="DAL"/>
    <s v="PG"/>
    <n v="33"/>
    <n v="3"/>
    <n v="487"/>
    <n v="98"/>
    <n v="188"/>
    <n v="0.52100000000000002"/>
    <n v="24"/>
    <n v="60"/>
    <n v="0.4"/>
    <n v="74"/>
    <n v="128"/>
    <n v="0.57799999999999996"/>
    <n v="0.58499999999999996"/>
    <n v="55"/>
    <n v="66"/>
    <n v="0.83299999999999996"/>
    <n v="12"/>
    <n v="46"/>
    <n v="58"/>
    <n v="76"/>
    <n v="24"/>
    <n v="5"/>
    <n v="39"/>
    <n v="33"/>
    <n v="275"/>
    <n v="0"/>
    <m/>
    <s v="willibr03"/>
    <n v="0.56468172484599588"/>
  </r>
  <r>
    <n v="324"/>
    <x v="323"/>
    <n v="24"/>
    <s v="2TM"/>
    <s v="PF"/>
    <n v="43"/>
    <n v="16"/>
    <n v="912"/>
    <n v="111"/>
    <n v="201"/>
    <n v="0.55200000000000005"/>
    <n v="15"/>
    <n v="58"/>
    <n v="0.25900000000000001"/>
    <n v="96"/>
    <n v="143"/>
    <n v="0.67100000000000004"/>
    <n v="0.59"/>
    <n v="37"/>
    <n v="47"/>
    <n v="0.78700000000000003"/>
    <n v="30"/>
    <n v="95"/>
    <n v="125"/>
    <n v="48"/>
    <n v="17"/>
    <n v="22"/>
    <n v="24"/>
    <n v="101"/>
    <n v="274"/>
    <n v="0"/>
    <m/>
    <s v="martike04"/>
    <n v="0.30043859649122806"/>
  </r>
  <r>
    <n v="324"/>
    <x v="323"/>
    <n v="24"/>
    <s v="PHI"/>
    <s v="PF"/>
    <n v="24"/>
    <n v="7"/>
    <n v="480"/>
    <n v="61"/>
    <n v="99"/>
    <n v="0.61599999999999999"/>
    <n v="8"/>
    <n v="21"/>
    <n v="0.38100000000000001"/>
    <n v="53"/>
    <n v="78"/>
    <n v="0.67900000000000005"/>
    <n v="0.65700000000000003"/>
    <n v="24"/>
    <n v="29"/>
    <n v="0.82799999999999996"/>
    <n v="21"/>
    <n v="51"/>
    <n v="72"/>
    <n v="19"/>
    <n v="11"/>
    <n v="16"/>
    <n v="12"/>
    <n v="62"/>
    <n v="154"/>
    <n v="0"/>
    <m/>
    <s v="martike04"/>
    <n v="0.32083333333333336"/>
  </r>
  <r>
    <n v="324"/>
    <x v="323"/>
    <n v="24"/>
    <s v="UTA"/>
    <s v="SF"/>
    <n v="19"/>
    <n v="9"/>
    <n v="432"/>
    <n v="50"/>
    <n v="102"/>
    <n v="0.49"/>
    <n v="7"/>
    <n v="37"/>
    <n v="0.189"/>
    <n v="43"/>
    <n v="65"/>
    <n v="0.66200000000000003"/>
    <n v="0.52500000000000002"/>
    <n v="13"/>
    <n v="18"/>
    <n v="0.72199999999999998"/>
    <n v="9"/>
    <n v="44"/>
    <n v="53"/>
    <n v="29"/>
    <n v="6"/>
    <n v="6"/>
    <n v="12"/>
    <n v="39"/>
    <n v="120"/>
    <n v="0"/>
    <m/>
    <s v="martike04"/>
    <n v="0.27777777777777779"/>
  </r>
  <r>
    <n v="325"/>
    <x v="324"/>
    <n v="31"/>
    <s v="2TM"/>
    <s v="PG"/>
    <n v="41"/>
    <n v="16"/>
    <n v="785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9"/>
    <n v="89"/>
    <n v="128"/>
    <n v="15"/>
    <n v="0"/>
    <n v="77"/>
    <n v="45"/>
    <n v="269"/>
    <n v="0"/>
    <m/>
    <s v="micicva01"/>
    <n v="0.34267515923566877"/>
  </r>
  <r>
    <n v="325"/>
    <x v="324"/>
    <n v="31"/>
    <s v="CHO"/>
    <s v="PG"/>
    <n v="36"/>
    <n v="16"/>
    <n v="764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7"/>
    <n v="87"/>
    <n v="127"/>
    <n v="15"/>
    <n v="0"/>
    <n v="74"/>
    <n v="44"/>
    <n v="269"/>
    <n v="0"/>
    <m/>
    <s v="micicva01"/>
    <n v="0.35209424083769636"/>
  </r>
  <r>
    <n v="325"/>
    <x v="324"/>
    <n v="31"/>
    <s v="PHO"/>
    <s v="PG"/>
    <n v="5"/>
    <n v="0"/>
    <n v="21"/>
    <n v="0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3"/>
    <n v="1"/>
    <n v="0"/>
    <n v="0"/>
    <m/>
    <s v="micicva01"/>
    <n v="0"/>
  </r>
  <r>
    <n v="326"/>
    <x v="325"/>
    <n v="27"/>
    <s v="CHI"/>
    <s v="PG"/>
    <n v="35"/>
    <n v="14"/>
    <n v="777"/>
    <n v="89"/>
    <n v="243"/>
    <n v="0.36599999999999999"/>
    <n v="67"/>
    <n v="195"/>
    <n v="0.34399999999999997"/>
    <n v="22"/>
    <n v="48"/>
    <n v="0.45800000000000002"/>
    <n v="0.504"/>
    <n v="22"/>
    <n v="27"/>
    <n v="0.81499999999999995"/>
    <n v="25"/>
    <n v="93"/>
    <n v="118"/>
    <n v="115"/>
    <n v="47"/>
    <n v="17"/>
    <n v="41"/>
    <n v="55"/>
    <n v="267"/>
    <n v="0"/>
    <m/>
    <s v="balllo01"/>
    <n v="0.34362934362934361"/>
  </r>
  <r>
    <n v="327"/>
    <x v="326"/>
    <n v="23"/>
    <s v="BRK"/>
    <s v="SF"/>
    <n v="28"/>
    <n v="0"/>
    <n v="665"/>
    <n v="94"/>
    <n v="220"/>
    <n v="0.42699999999999999"/>
    <n v="24"/>
    <n v="77"/>
    <n v="0.312"/>
    <n v="70"/>
    <n v="143"/>
    <n v="0.49"/>
    <n v="0.48199999999999998"/>
    <n v="55"/>
    <n v="73"/>
    <n v="0.753"/>
    <n v="32"/>
    <n v="88"/>
    <n v="120"/>
    <n v="55"/>
    <n v="24"/>
    <n v="10"/>
    <n v="39"/>
    <n v="55"/>
    <n v="267"/>
    <n v="0"/>
    <m/>
    <s v="evbuoto01"/>
    <n v="0.40150375939849625"/>
  </r>
  <r>
    <n v="328"/>
    <x v="327"/>
    <n v="21"/>
    <s v="ORL"/>
    <s v="SF"/>
    <n v="60"/>
    <n v="0"/>
    <n v="701"/>
    <n v="98"/>
    <n v="262"/>
    <n v="0.374"/>
    <n v="55"/>
    <n v="186"/>
    <n v="0.29599999999999999"/>
    <n v="43"/>
    <n v="76"/>
    <n v="0.56599999999999995"/>
    <n v="0.47899999999999998"/>
    <n v="16"/>
    <n v="23"/>
    <n v="0.69599999999999995"/>
    <n v="20"/>
    <n v="50"/>
    <n v="70"/>
    <n v="44"/>
    <n v="13"/>
    <n v="11"/>
    <n v="36"/>
    <n v="68"/>
    <n v="267"/>
    <n v="0"/>
    <m/>
    <s v="howarje01"/>
    <n v="0.38088445078459343"/>
  </r>
  <r>
    <n v="329"/>
    <x v="328"/>
    <n v="36"/>
    <s v="PHI"/>
    <s v="SG"/>
    <n v="39"/>
    <n v="13"/>
    <n v="768"/>
    <n v="87"/>
    <n v="204"/>
    <n v="0.42599999999999999"/>
    <n v="56"/>
    <n v="137"/>
    <n v="0.40899999999999997"/>
    <n v="31"/>
    <n v="67"/>
    <n v="0.46300000000000002"/>
    <n v="0.56399999999999995"/>
    <n v="36"/>
    <n v="48"/>
    <n v="0.75"/>
    <n v="8"/>
    <n v="38"/>
    <n v="46"/>
    <n v="65"/>
    <n v="26"/>
    <n v="12"/>
    <n v="28"/>
    <n v="32"/>
    <n v="266"/>
    <n v="0"/>
    <m/>
    <s v="gordoer01"/>
    <n v="0.34635416666666669"/>
  </r>
  <r>
    <n v="330"/>
    <x v="329"/>
    <n v="27"/>
    <s v="2TM"/>
    <s v="SG"/>
    <n v="52"/>
    <n v="9"/>
    <n v="778"/>
    <n v="92"/>
    <n v="249"/>
    <n v="0.36899999999999999"/>
    <n v="64"/>
    <n v="186"/>
    <n v="0.34399999999999997"/>
    <n v="28"/>
    <n v="63"/>
    <n v="0.44400000000000001"/>
    <n v="0.498"/>
    <n v="8"/>
    <n v="11"/>
    <n v="0.72699999999999998"/>
    <n v="20"/>
    <n v="90"/>
    <n v="110"/>
    <n v="52"/>
    <n v="27"/>
    <n v="11"/>
    <n v="20"/>
    <n v="62"/>
    <n v="256"/>
    <n v="0"/>
    <m/>
    <s v="waterli01"/>
    <n v="0.32904884318766064"/>
  </r>
  <r>
    <n v="330"/>
    <x v="329"/>
    <n v="27"/>
    <s v="GSW"/>
    <s v="SG"/>
    <n v="38"/>
    <n v="9"/>
    <n v="655"/>
    <n v="76"/>
    <n v="205"/>
    <n v="0.371"/>
    <n v="49"/>
    <n v="148"/>
    <n v="0.33100000000000002"/>
    <n v="27"/>
    <n v="57"/>
    <n v="0.47399999999999998"/>
    <n v="0.49"/>
    <n v="8"/>
    <n v="11"/>
    <n v="0.72699999999999998"/>
    <n v="16"/>
    <n v="80"/>
    <n v="96"/>
    <n v="42"/>
    <n v="22"/>
    <n v="10"/>
    <n v="17"/>
    <n v="55"/>
    <n v="209"/>
    <n v="0"/>
    <m/>
    <s v="waterli01"/>
    <n v="0.31908396946564888"/>
  </r>
  <r>
    <n v="330"/>
    <x v="329"/>
    <n v="27"/>
    <s v="DET"/>
    <s v="SG"/>
    <n v="14"/>
    <n v="0"/>
    <n v="123"/>
    <n v="16"/>
    <n v="44"/>
    <n v="0.36399999999999999"/>
    <n v="15"/>
    <n v="38"/>
    <n v="0.39500000000000002"/>
    <n v="1"/>
    <n v="6"/>
    <n v="0.16700000000000001"/>
    <n v="0.53400000000000003"/>
    <n v="0"/>
    <n v="0"/>
    <n v="0"/>
    <n v="4"/>
    <n v="10"/>
    <n v="14"/>
    <n v="10"/>
    <n v="5"/>
    <n v="1"/>
    <n v="3"/>
    <n v="7"/>
    <n v="47"/>
    <n v="0"/>
    <m/>
    <s v="waterli01"/>
    <n v="0.38211382113821141"/>
  </r>
  <r>
    <n v="331"/>
    <x v="330"/>
    <n v="28"/>
    <s v="2TM"/>
    <s v="PG"/>
    <n v="51"/>
    <n v="24"/>
    <n v="1120"/>
    <n v="116"/>
    <n v="223"/>
    <n v="0.52"/>
    <n v="0"/>
    <n v="0"/>
    <n v="0"/>
    <n v="116"/>
    <n v="223"/>
    <n v="0.52"/>
    <n v="0.52"/>
    <n v="24"/>
    <n v="33"/>
    <n v="0.72699999999999998"/>
    <n v="47"/>
    <n v="194"/>
    <n v="241"/>
    <n v="285"/>
    <n v="38"/>
    <n v="23"/>
    <n v="102"/>
    <n v="107"/>
    <n v="256"/>
    <n v="0"/>
    <m/>
    <s v="simmobe01"/>
    <n v="0.22857142857142856"/>
  </r>
  <r>
    <n v="331"/>
    <x v="330"/>
    <n v="28"/>
    <s v="BRK"/>
    <s v="PG"/>
    <n v="33"/>
    <n v="24"/>
    <n v="825"/>
    <n v="93"/>
    <n v="170"/>
    <n v="0.54700000000000004"/>
    <n v="0"/>
    <n v="0"/>
    <n v="0"/>
    <n v="93"/>
    <n v="170"/>
    <n v="0.54700000000000004"/>
    <n v="0.54700000000000004"/>
    <n v="18"/>
    <n v="26"/>
    <n v="0.69199999999999995"/>
    <n v="30"/>
    <n v="142"/>
    <n v="172"/>
    <n v="229"/>
    <n v="26"/>
    <n v="16"/>
    <n v="88"/>
    <n v="81"/>
    <n v="204"/>
    <n v="0"/>
    <m/>
    <s v="simmobe01"/>
    <n v="0.24727272727272728"/>
  </r>
  <r>
    <n v="331"/>
    <x v="330"/>
    <n v="28"/>
    <s v="LAC"/>
    <s v="PG"/>
    <n v="18"/>
    <n v="0"/>
    <n v="295"/>
    <n v="23"/>
    <n v="53"/>
    <n v="0.434"/>
    <n v="0"/>
    <n v="0"/>
    <n v="0"/>
    <n v="23"/>
    <n v="53"/>
    <n v="0.434"/>
    <n v="0.434"/>
    <n v="6"/>
    <n v="7"/>
    <n v="0.85699999999999998"/>
    <n v="17"/>
    <n v="52"/>
    <n v="69"/>
    <n v="56"/>
    <n v="12"/>
    <n v="7"/>
    <n v="14"/>
    <n v="26"/>
    <n v="52"/>
    <n v="0"/>
    <m/>
    <s v="simmobe01"/>
    <n v="0.17627118644067796"/>
  </r>
  <r>
    <n v="332"/>
    <x v="331"/>
    <n v="22"/>
    <s v="PHO"/>
    <s v="PF"/>
    <n v="61"/>
    <n v="6"/>
    <n v="1045"/>
    <n v="113"/>
    <n v="187"/>
    <n v="0.60399999999999998"/>
    <n v="0"/>
    <n v="2"/>
    <n v="0"/>
    <n v="113"/>
    <n v="185"/>
    <n v="0.61099999999999999"/>
    <n v="0.60399999999999998"/>
    <n v="29"/>
    <n v="50"/>
    <n v="0.57999999999999996"/>
    <n v="66"/>
    <n v="156"/>
    <n v="222"/>
    <n v="71"/>
    <n v="28"/>
    <n v="29"/>
    <n v="39"/>
    <n v="102"/>
    <n v="255"/>
    <n v="0"/>
    <m/>
    <s v="ighodos01"/>
    <n v="0.24401913875598086"/>
  </r>
  <r>
    <n v="333"/>
    <x v="332"/>
    <n v="23"/>
    <s v="MIA"/>
    <s v="SG"/>
    <n v="55"/>
    <n v="8"/>
    <n v="782"/>
    <n v="89"/>
    <n v="203"/>
    <n v="0.438"/>
    <n v="32"/>
    <n v="95"/>
    <n v="0.33700000000000002"/>
    <n v="57"/>
    <n v="108"/>
    <n v="0.52800000000000002"/>
    <n v="0.51700000000000002"/>
    <n v="41"/>
    <n v="61"/>
    <n v="0.67200000000000004"/>
    <n v="28"/>
    <n v="64"/>
    <n v="92"/>
    <n v="65"/>
    <n v="32"/>
    <n v="7"/>
    <n v="24"/>
    <n v="91"/>
    <n v="251"/>
    <n v="0"/>
    <m/>
    <s v="larsspe01"/>
    <n v="0.32097186700767261"/>
  </r>
  <r>
    <n v="334"/>
    <x v="333"/>
    <n v="26"/>
    <s v="PHI"/>
    <s v="SG"/>
    <n v="20"/>
    <n v="7"/>
    <n v="477"/>
    <n v="89"/>
    <n v="212"/>
    <n v="0.42"/>
    <n v="45"/>
    <n v="127"/>
    <n v="0.35399999999999998"/>
    <n v="44"/>
    <n v="85"/>
    <n v="0.51800000000000002"/>
    <n v="0.52600000000000002"/>
    <n v="24"/>
    <n v="30"/>
    <n v="0.8"/>
    <n v="6"/>
    <n v="57"/>
    <n v="63"/>
    <n v="50"/>
    <n v="10"/>
    <n v="5"/>
    <n v="25"/>
    <n v="27"/>
    <n v="247"/>
    <n v="0"/>
    <m/>
    <s v="walkelo01"/>
    <n v="0.51781970649895182"/>
  </r>
  <r>
    <n v="335"/>
    <x v="334"/>
    <n v="25"/>
    <s v="PHO"/>
    <s v="PF"/>
    <n v="36"/>
    <n v="10"/>
    <n v="448"/>
    <n v="96"/>
    <n v="183"/>
    <n v="0.52500000000000002"/>
    <n v="32"/>
    <n v="93"/>
    <n v="0.34399999999999997"/>
    <n v="64"/>
    <n v="90"/>
    <n v="0.71099999999999997"/>
    <n v="0.61199999999999999"/>
    <n v="20"/>
    <n v="26"/>
    <n v="0.76900000000000002"/>
    <n v="20"/>
    <n v="84"/>
    <n v="104"/>
    <n v="22"/>
    <n v="9"/>
    <n v="25"/>
    <n v="20"/>
    <n v="20"/>
    <n v="244"/>
    <n v="0"/>
    <m/>
    <s v="bolbo01"/>
    <n v="0.5446428571428571"/>
  </r>
  <r>
    <n v="336"/>
    <x v="335"/>
    <n v="22"/>
    <s v="ORL"/>
    <s v="SF"/>
    <n v="58"/>
    <n v="6"/>
    <n v="788"/>
    <n v="80"/>
    <n v="190"/>
    <n v="0.42099999999999999"/>
    <n v="64"/>
    <n v="160"/>
    <n v="0.4"/>
    <n v="16"/>
    <n v="30"/>
    <n v="0.53300000000000003"/>
    <n v="0.58899999999999997"/>
    <n v="15"/>
    <n v="17"/>
    <n v="0.88200000000000001"/>
    <n v="19"/>
    <n v="56"/>
    <n v="75"/>
    <n v="35"/>
    <n v="22"/>
    <n v="6"/>
    <n v="13"/>
    <n v="62"/>
    <n v="239"/>
    <n v="0"/>
    <m/>
    <s v="houstca01"/>
    <n v="0.3032994923857868"/>
  </r>
  <r>
    <n v="337"/>
    <x v="336"/>
    <n v="24"/>
    <s v="TOR"/>
    <s v="SG"/>
    <n v="26"/>
    <n v="2"/>
    <n v="486"/>
    <n v="80"/>
    <n v="190"/>
    <n v="0.42099999999999999"/>
    <n v="33"/>
    <n v="101"/>
    <n v="0.32700000000000001"/>
    <n v="47"/>
    <n v="89"/>
    <n v="0.52800000000000002"/>
    <n v="0.50800000000000001"/>
    <n v="43"/>
    <n v="63"/>
    <n v="0.68300000000000005"/>
    <n v="20"/>
    <n v="66"/>
    <n v="86"/>
    <n v="31"/>
    <n v="13"/>
    <n v="6"/>
    <n v="15"/>
    <n v="44"/>
    <n v="236"/>
    <n v="0"/>
    <m/>
    <s v="lawsoaj01"/>
    <n v="0.48559670781893005"/>
  </r>
  <r>
    <n v="338"/>
    <x v="337"/>
    <n v="21"/>
    <s v="SAS"/>
    <s v="SG"/>
    <n v="47"/>
    <n v="0"/>
    <n v="427"/>
    <n v="87"/>
    <n v="190"/>
    <n v="0.45800000000000002"/>
    <n v="34"/>
    <n v="84"/>
    <n v="0.40500000000000003"/>
    <n v="53"/>
    <n v="106"/>
    <n v="0.5"/>
    <n v="0.54700000000000004"/>
    <n v="27"/>
    <n v="33"/>
    <n v="0.81799999999999995"/>
    <n v="7"/>
    <n v="44"/>
    <n v="51"/>
    <n v="38"/>
    <n v="11"/>
    <n v="2"/>
    <n v="34"/>
    <n v="29"/>
    <n v="235"/>
    <n v="0"/>
    <m/>
    <s v="branhma01"/>
    <n v="0.55035128805620603"/>
  </r>
  <r>
    <n v="339"/>
    <x v="338"/>
    <n v="22"/>
    <s v="OKC"/>
    <s v="SG"/>
    <n v="36"/>
    <n v="1"/>
    <n v="597"/>
    <n v="91"/>
    <n v="184"/>
    <n v="0.495"/>
    <n v="23"/>
    <n v="60"/>
    <n v="0.38300000000000001"/>
    <n v="68"/>
    <n v="124"/>
    <n v="0.54800000000000004"/>
    <n v="0.55700000000000005"/>
    <n v="29"/>
    <n v="35"/>
    <n v="0.82899999999999996"/>
    <n v="18"/>
    <n v="50"/>
    <n v="68"/>
    <n v="64"/>
    <n v="25"/>
    <n v="4"/>
    <n v="29"/>
    <n v="68"/>
    <n v="234"/>
    <n v="0"/>
    <m/>
    <s v="mitchaj01"/>
    <n v="0.39195979899497485"/>
  </r>
  <r>
    <n v="340"/>
    <x v="339"/>
    <n v="29"/>
    <s v="PHO"/>
    <s v="PG"/>
    <n v="45"/>
    <n v="0"/>
    <n v="571"/>
    <n v="83"/>
    <n v="195"/>
    <n v="0.42599999999999999"/>
    <n v="31"/>
    <n v="86"/>
    <n v="0.36"/>
    <n v="52"/>
    <n v="109"/>
    <n v="0.47699999999999998"/>
    <n v="0.505"/>
    <n v="36"/>
    <n v="42"/>
    <n v="0.85699999999999998"/>
    <n v="12"/>
    <n v="55"/>
    <n v="67"/>
    <n v="73"/>
    <n v="20"/>
    <n v="3"/>
    <n v="21"/>
    <n v="23"/>
    <n v="233"/>
    <n v="0"/>
    <m/>
    <s v="morrimo01"/>
    <n v="0.40805604203152362"/>
  </r>
  <r>
    <n v="341"/>
    <x v="340"/>
    <n v="31"/>
    <s v="WAS"/>
    <s v="PF"/>
    <n v="31"/>
    <n v="7"/>
    <n v="534"/>
    <n v="90"/>
    <n v="139"/>
    <n v="0.64700000000000002"/>
    <n v="0"/>
    <n v="3"/>
    <n v="0"/>
    <n v="90"/>
    <n v="136"/>
    <n v="0.66200000000000003"/>
    <n v="0.64700000000000002"/>
    <n v="50"/>
    <n v="60"/>
    <n v="0.83299999999999996"/>
    <n v="62"/>
    <n v="115"/>
    <n v="177"/>
    <n v="42"/>
    <n v="9"/>
    <n v="23"/>
    <n v="21"/>
    <n v="49"/>
    <n v="230"/>
    <n v="0"/>
    <m/>
    <s v="holmeri01"/>
    <n v="0.43071161048689138"/>
  </r>
  <r>
    <n v="342"/>
    <x v="341"/>
    <n v="23"/>
    <s v="MIL"/>
    <s v="SG"/>
    <n v="67"/>
    <n v="43"/>
    <n v="980"/>
    <n v="94"/>
    <n v="197"/>
    <n v="0.47699999999999998"/>
    <n v="30"/>
    <n v="76"/>
    <n v="0.39500000000000002"/>
    <n v="64"/>
    <n v="121"/>
    <n v="0.52900000000000003"/>
    <n v="0.55300000000000005"/>
    <n v="12"/>
    <n v="24"/>
    <n v="0.5"/>
    <n v="65"/>
    <n v="117"/>
    <n v="182"/>
    <n v="83"/>
    <n v="34"/>
    <n v="14"/>
    <n v="58"/>
    <n v="114"/>
    <n v="230"/>
    <n v="0"/>
    <m/>
    <s v="jacksan01"/>
    <n v="0.23469387755102042"/>
  </r>
  <r>
    <n v="343"/>
    <x v="342"/>
    <n v="20"/>
    <s v="UTA"/>
    <s v="SG"/>
    <n v="50"/>
    <n v="21"/>
    <n v="1060"/>
    <n v="83"/>
    <n v="257"/>
    <n v="0.32300000000000001"/>
    <n v="35"/>
    <n v="135"/>
    <n v="0.25900000000000001"/>
    <n v="48"/>
    <n v="122"/>
    <n v="0.39300000000000002"/>
    <n v="0.39100000000000001"/>
    <n v="29"/>
    <n v="40"/>
    <n v="0.72499999999999998"/>
    <n v="27"/>
    <n v="86"/>
    <n v="113"/>
    <n v="59"/>
    <n v="23"/>
    <n v="16"/>
    <n v="44"/>
    <n v="95"/>
    <n v="230"/>
    <n v="0"/>
    <m/>
    <s v="willico04"/>
    <n v="0.21698113207547171"/>
  </r>
  <r>
    <n v="344"/>
    <x v="343"/>
    <n v="20"/>
    <s v="HOU"/>
    <s v="PG"/>
    <n v="52"/>
    <n v="3"/>
    <n v="654"/>
    <n v="84"/>
    <n v="239"/>
    <n v="0.35099999999999998"/>
    <n v="48"/>
    <n v="142"/>
    <n v="0.33800000000000002"/>
    <n v="36"/>
    <n v="97"/>
    <n v="0.371"/>
    <n v="0.45200000000000001"/>
    <n v="13"/>
    <n v="16"/>
    <n v="0.81299999999999994"/>
    <n v="16"/>
    <n v="62"/>
    <n v="78"/>
    <n v="75"/>
    <n v="35"/>
    <n v="17"/>
    <n v="37"/>
    <n v="53"/>
    <n v="229"/>
    <n v="0"/>
    <m/>
    <s v="sheppre01"/>
    <n v="0.35015290519877673"/>
  </r>
  <r>
    <n v="345"/>
    <x v="344"/>
    <n v="22"/>
    <s v="GSW"/>
    <s v="PF"/>
    <n v="56"/>
    <n v="2"/>
    <n v="762"/>
    <n v="82"/>
    <n v="179"/>
    <n v="0.45800000000000002"/>
    <n v="34"/>
    <n v="103"/>
    <n v="0.33"/>
    <n v="48"/>
    <n v="76"/>
    <n v="0.63200000000000001"/>
    <n v="0.55300000000000005"/>
    <n v="29"/>
    <n v="42"/>
    <n v="0.69"/>
    <n v="72"/>
    <n v="100"/>
    <n v="172"/>
    <n v="80"/>
    <n v="25"/>
    <n v="10"/>
    <n v="42"/>
    <n v="91"/>
    <n v="227"/>
    <n v="0"/>
    <m/>
    <s v="santogu01"/>
    <n v="0.29790026246719159"/>
  </r>
  <r>
    <n v="346"/>
    <x v="345"/>
    <n v="31"/>
    <s v="HOU"/>
    <s v="C"/>
    <n v="58"/>
    <n v="3"/>
    <n v="794"/>
    <n v="91"/>
    <n v="167"/>
    <n v="0.54500000000000004"/>
    <n v="0"/>
    <n v="2"/>
    <n v="0"/>
    <n v="91"/>
    <n v="165"/>
    <n v="0.55200000000000005"/>
    <n v="0.54500000000000004"/>
    <n v="43"/>
    <n v="93"/>
    <n v="0.46200000000000002"/>
    <n v="166"/>
    <n v="161"/>
    <n v="327"/>
    <n v="66"/>
    <n v="22"/>
    <n v="28"/>
    <n v="54"/>
    <n v="60"/>
    <n v="225"/>
    <n v="0"/>
    <m/>
    <s v="adamsst01"/>
    <n v="0.28337531486146095"/>
  </r>
  <r>
    <n v="347"/>
    <x v="346"/>
    <n v="20"/>
    <s v="2TM"/>
    <s v="SG"/>
    <n v="29"/>
    <n v="11"/>
    <n v="639"/>
    <n v="82"/>
    <n v="213"/>
    <n v="0.38500000000000001"/>
    <n v="24"/>
    <n v="90"/>
    <n v="0.26700000000000002"/>
    <n v="58"/>
    <n v="123"/>
    <n v="0.47199999999999998"/>
    <n v="0.441"/>
    <n v="32"/>
    <n v="37"/>
    <n v="0.86499999999999999"/>
    <n v="8"/>
    <n v="51"/>
    <n v="59"/>
    <n v="76"/>
    <n v="12"/>
    <n v="3"/>
    <n v="35"/>
    <n v="50"/>
    <n v="220"/>
    <n v="0"/>
    <m/>
    <s v="johnsaj01"/>
    <n v="0.34428794992175271"/>
  </r>
  <r>
    <n v="347"/>
    <x v="346"/>
    <n v="20"/>
    <s v="MIL"/>
    <s v="SG"/>
    <n v="7"/>
    <n v="0"/>
    <n v="44"/>
    <n v="8"/>
    <n v="19"/>
    <n v="0.42099999999999999"/>
    <n v="3"/>
    <n v="5"/>
    <n v="0.6"/>
    <n v="5"/>
    <n v="14"/>
    <n v="0.35699999999999998"/>
    <n v="0.5"/>
    <n v="1"/>
    <n v="2"/>
    <n v="0.5"/>
    <n v="0"/>
    <n v="7"/>
    <n v="7"/>
    <n v="7"/>
    <n v="1"/>
    <n v="0"/>
    <n v="4"/>
    <n v="0"/>
    <n v="20"/>
    <n v="0"/>
    <m/>
    <s v="johnsaj01"/>
    <n v="0.45454545454545453"/>
  </r>
  <r>
    <n v="347"/>
    <x v="346"/>
    <n v="20"/>
    <s v="WAS"/>
    <s v="SG"/>
    <n v="22"/>
    <n v="11"/>
    <n v="595"/>
    <n v="74"/>
    <n v="194"/>
    <n v="0.38100000000000001"/>
    <n v="21"/>
    <n v="85"/>
    <n v="0.247"/>
    <n v="53"/>
    <n v="109"/>
    <n v="0.48599999999999999"/>
    <n v="0.436"/>
    <n v="31"/>
    <n v="35"/>
    <n v="0.88600000000000001"/>
    <n v="8"/>
    <n v="44"/>
    <n v="52"/>
    <n v="69"/>
    <n v="11"/>
    <n v="3"/>
    <n v="31"/>
    <n v="50"/>
    <n v="200"/>
    <n v="0"/>
    <m/>
    <s v="johnsaj01"/>
    <n v="0.33613445378151263"/>
  </r>
  <r>
    <n v="348"/>
    <x v="347"/>
    <n v="20"/>
    <s v="MIN"/>
    <s v="PG"/>
    <n v="49"/>
    <n v="1"/>
    <n v="516"/>
    <n v="93"/>
    <n v="211"/>
    <n v="0.441"/>
    <n v="25"/>
    <n v="74"/>
    <n v="0.33800000000000002"/>
    <n v="68"/>
    <n v="137"/>
    <n v="0.496"/>
    <n v="0.5"/>
    <n v="8"/>
    <n v="15"/>
    <n v="0.53300000000000003"/>
    <n v="12"/>
    <n v="38"/>
    <n v="50"/>
    <n v="98"/>
    <n v="20"/>
    <n v="1"/>
    <n v="53"/>
    <n v="37"/>
    <n v="219"/>
    <n v="0"/>
    <m/>
    <s v="dilliro01"/>
    <n v="0.42441860465116277"/>
  </r>
  <r>
    <n v="349"/>
    <x v="348"/>
    <n v="21"/>
    <s v="SAS"/>
    <s v="SG"/>
    <n v="58"/>
    <n v="0"/>
    <n v="683"/>
    <n v="81"/>
    <n v="186"/>
    <n v="0.435"/>
    <n v="17"/>
    <n v="58"/>
    <n v="0.29299999999999998"/>
    <n v="64"/>
    <n v="128"/>
    <n v="0.5"/>
    <n v="0.48099999999999998"/>
    <n v="38"/>
    <n v="61"/>
    <n v="0.623"/>
    <n v="17"/>
    <n v="44"/>
    <n v="61"/>
    <n v="114"/>
    <n v="37"/>
    <n v="6"/>
    <n v="54"/>
    <n v="46"/>
    <n v="217"/>
    <n v="0"/>
    <m/>
    <s v="weslebl01"/>
    <n v="0.31771595900439237"/>
  </r>
  <r>
    <n v="350"/>
    <x v="349"/>
    <n v="32"/>
    <s v="MIL"/>
    <s v="SG"/>
    <n v="41"/>
    <n v="1"/>
    <n v="603"/>
    <n v="83"/>
    <n v="177"/>
    <n v="0.46899999999999997"/>
    <n v="26"/>
    <n v="81"/>
    <n v="0.32100000000000001"/>
    <n v="57"/>
    <n v="96"/>
    <n v="0.59399999999999997"/>
    <n v="0.54200000000000004"/>
    <n v="24"/>
    <n v="31"/>
    <n v="0.77400000000000002"/>
    <n v="19"/>
    <n v="90"/>
    <n v="109"/>
    <n v="70"/>
    <n v="9"/>
    <n v="11"/>
    <n v="24"/>
    <n v="45"/>
    <n v="216"/>
    <n v="0"/>
    <m/>
    <s v="connapa01"/>
    <n v="0.35820895522388058"/>
  </r>
  <r>
    <n v="351"/>
    <x v="350"/>
    <n v="20"/>
    <s v="MEM"/>
    <s v="PF"/>
    <n v="29"/>
    <n v="3"/>
    <n v="459"/>
    <n v="74"/>
    <n v="199"/>
    <n v="0.372"/>
    <n v="32"/>
    <n v="95"/>
    <n v="0.33700000000000002"/>
    <n v="42"/>
    <n v="104"/>
    <n v="0.40400000000000003"/>
    <n v="0.45200000000000001"/>
    <n v="29"/>
    <n v="40"/>
    <n v="0.72499999999999998"/>
    <n v="27"/>
    <n v="65"/>
    <n v="92"/>
    <n v="29"/>
    <n v="12"/>
    <n v="5"/>
    <n v="31"/>
    <n v="30"/>
    <n v="209"/>
    <n v="0"/>
    <m/>
    <s v="jacksgg01"/>
    <n v="0.45533769063180829"/>
  </r>
  <r>
    <n v="352"/>
    <x v="351"/>
    <n v="36"/>
    <s v="DEN"/>
    <s v="C"/>
    <n v="56"/>
    <n v="5"/>
    <n v="691"/>
    <n v="91"/>
    <n v="140"/>
    <n v="0.65"/>
    <n v="0"/>
    <n v="0"/>
    <n v="0"/>
    <n v="91"/>
    <n v="140"/>
    <n v="0.65"/>
    <n v="0.65"/>
    <n v="27"/>
    <n v="64"/>
    <n v="0.42199999999999999"/>
    <n v="84"/>
    <n v="200"/>
    <n v="284"/>
    <n v="53"/>
    <n v="16"/>
    <n v="27"/>
    <n v="40"/>
    <n v="74"/>
    <n v="209"/>
    <n v="0"/>
    <m/>
    <s v="jordade01"/>
    <n v="0.3024602026049204"/>
  </r>
  <r>
    <n v="353"/>
    <x v="352"/>
    <n v="26"/>
    <s v="NOP"/>
    <s v="SF"/>
    <n v="20"/>
    <n v="20"/>
    <n v="648"/>
    <n v="75"/>
    <n v="172"/>
    <n v="0.436"/>
    <n v="22"/>
    <n v="72"/>
    <n v="0.30599999999999999"/>
    <n v="53"/>
    <n v="100"/>
    <n v="0.53"/>
    <n v="0.5"/>
    <n v="33"/>
    <n v="40"/>
    <n v="0.82499999999999996"/>
    <n v="22"/>
    <n v="56"/>
    <n v="78"/>
    <n v="65"/>
    <n v="37"/>
    <n v="9"/>
    <n v="35"/>
    <n v="66"/>
    <n v="205"/>
    <n v="0"/>
    <m/>
    <s v="joneshe01"/>
    <n v="0.31635802469135804"/>
  </r>
  <r>
    <n v="354"/>
    <x v="353"/>
    <n v="32"/>
    <s v="ATL"/>
    <s v="PF"/>
    <n v="24"/>
    <n v="3"/>
    <n v="463"/>
    <n v="80"/>
    <n v="155"/>
    <n v="0.51600000000000001"/>
    <n v="34"/>
    <n v="76"/>
    <n v="0.44700000000000001"/>
    <n v="46"/>
    <n v="79"/>
    <n v="0.58199999999999996"/>
    <n v="0.626"/>
    <n v="9"/>
    <n v="13"/>
    <n v="0.69199999999999995"/>
    <n v="23"/>
    <n v="80"/>
    <n v="103"/>
    <n v="38"/>
    <n v="20"/>
    <n v="13"/>
    <n v="16"/>
    <n v="37"/>
    <n v="203"/>
    <n v="0"/>
    <m/>
    <s v="nancela02"/>
    <n v="0.43844492440604754"/>
  </r>
  <r>
    <n v="355"/>
    <x v="354"/>
    <n v="22"/>
    <s v="DAL"/>
    <s v="PF"/>
    <n v="52"/>
    <n v="4"/>
    <n v="584"/>
    <n v="70"/>
    <n v="174"/>
    <n v="0.40200000000000002"/>
    <n v="12"/>
    <n v="51"/>
    <n v="0.23499999999999999"/>
    <n v="58"/>
    <n v="123"/>
    <n v="0.47199999999999998"/>
    <n v="0.437"/>
    <n v="49"/>
    <n v="76"/>
    <n v="0.64500000000000002"/>
    <n v="44"/>
    <n v="82"/>
    <n v="126"/>
    <n v="40"/>
    <n v="26"/>
    <n v="6"/>
    <n v="14"/>
    <n v="28"/>
    <n v="201"/>
    <n v="0"/>
    <m/>
    <s v="prospol01"/>
    <n v="0.34417808219178081"/>
  </r>
  <r>
    <n v="356"/>
    <x v="355"/>
    <n v="29"/>
    <s v="HOU"/>
    <s v="C"/>
    <n v="42"/>
    <n v="3"/>
    <n v="500"/>
    <n v="81"/>
    <n v="152"/>
    <n v="0.53300000000000003"/>
    <n v="11"/>
    <n v="26"/>
    <n v="0.42299999999999999"/>
    <n v="70"/>
    <n v="126"/>
    <n v="0.55600000000000005"/>
    <n v="0.56899999999999995"/>
    <n v="27"/>
    <n v="40"/>
    <n v="0.67500000000000004"/>
    <n v="56"/>
    <n v="81"/>
    <n v="137"/>
    <n v="37"/>
    <n v="13"/>
    <n v="10"/>
    <n v="21"/>
    <n v="49"/>
    <n v="200"/>
    <n v="0"/>
    <m/>
    <s v="landajo01"/>
    <n v="0.4"/>
  </r>
  <r>
    <n v="357"/>
    <x v="356"/>
    <n v="25"/>
    <s v="DEN"/>
    <s v="SG"/>
    <n v="49"/>
    <n v="4"/>
    <n v="666"/>
    <n v="77"/>
    <n v="180"/>
    <n v="0.42799999999999999"/>
    <n v="40"/>
    <n v="101"/>
    <n v="0.39600000000000002"/>
    <n v="37"/>
    <n v="79"/>
    <n v="0.46800000000000003"/>
    <n v="0.53900000000000003"/>
    <n v="6"/>
    <n v="8"/>
    <n v="0.75"/>
    <n v="15"/>
    <n v="56"/>
    <n v="71"/>
    <n v="107"/>
    <n v="19"/>
    <n v="5"/>
    <n v="24"/>
    <n v="38"/>
    <n v="200"/>
    <n v="1"/>
    <m/>
    <s v="pickeja02"/>
    <n v="0.3003003003003003"/>
  </r>
  <r>
    <n v="358"/>
    <x v="357"/>
    <n v="24"/>
    <s v="2TM"/>
    <s v="C"/>
    <n v="40"/>
    <n v="6"/>
    <n v="468"/>
    <n v="87"/>
    <n v="109"/>
    <n v="0.79800000000000004"/>
    <n v="1"/>
    <n v="5"/>
    <n v="0.2"/>
    <n v="86"/>
    <n v="104"/>
    <n v="0.82699999999999996"/>
    <n v="0.80300000000000005"/>
    <n v="23"/>
    <n v="32"/>
    <n v="0.71899999999999997"/>
    <n v="40"/>
    <n v="85"/>
    <n v="125"/>
    <n v="25"/>
    <n v="15"/>
    <n v="23"/>
    <n v="18"/>
    <n v="50"/>
    <n v="198"/>
    <n v="0"/>
    <m/>
    <s v="joneska01"/>
    <n v="0.42307692307692307"/>
  </r>
  <r>
    <n v="358"/>
    <x v="357"/>
    <n v="24"/>
    <s v="LAC"/>
    <s v="C"/>
    <n v="28"/>
    <n v="0"/>
    <n v="208"/>
    <n v="26"/>
    <n v="36"/>
    <n v="0.72199999999999998"/>
    <n v="0"/>
    <n v="2"/>
    <n v="0"/>
    <n v="26"/>
    <n v="34"/>
    <n v="0.76500000000000001"/>
    <n v="0.72199999999999998"/>
    <n v="9"/>
    <n v="12"/>
    <n v="0.75"/>
    <n v="15"/>
    <n v="31"/>
    <n v="46"/>
    <n v="10"/>
    <n v="6"/>
    <n v="13"/>
    <n v="10"/>
    <n v="23"/>
    <n v="61"/>
    <n v="0"/>
    <m/>
    <s v="joneska01"/>
    <n v="0.29326923076923078"/>
  </r>
  <r>
    <n v="358"/>
    <x v="357"/>
    <n v="24"/>
    <s v="DAL"/>
    <s v="C"/>
    <n v="12"/>
    <n v="6"/>
    <n v="260"/>
    <n v="61"/>
    <n v="73"/>
    <n v="0.83599999999999997"/>
    <n v="1"/>
    <n v="3"/>
    <n v="0.33300000000000002"/>
    <n v="60"/>
    <n v="70"/>
    <n v="0.85699999999999998"/>
    <n v="0.84199999999999997"/>
    <n v="14"/>
    <n v="20"/>
    <n v="0.7"/>
    <n v="25"/>
    <n v="54"/>
    <n v="79"/>
    <n v="15"/>
    <n v="9"/>
    <n v="10"/>
    <n v="8"/>
    <n v="27"/>
    <n v="137"/>
    <n v="0"/>
    <m/>
    <s v="joneska01"/>
    <n v="0.52692307692307694"/>
  </r>
  <r>
    <n v="359"/>
    <x v="358"/>
    <n v="22"/>
    <s v="ATL"/>
    <s v="PF"/>
    <n v="33"/>
    <n v="28"/>
    <n v="533"/>
    <n v="72"/>
    <n v="171"/>
    <n v="0.42099999999999999"/>
    <n v="21"/>
    <n v="81"/>
    <n v="0.25900000000000001"/>
    <n v="51"/>
    <n v="90"/>
    <n v="0.56699999999999995"/>
    <n v="0.48199999999999998"/>
    <n v="32"/>
    <n v="42"/>
    <n v="0.76200000000000001"/>
    <n v="44"/>
    <n v="95"/>
    <n v="139"/>
    <n v="27"/>
    <n v="28"/>
    <n v="33"/>
    <n v="15"/>
    <n v="55"/>
    <n v="197"/>
    <n v="0"/>
    <m/>
    <s v="gueyemo02"/>
    <n v="0.3696060037523452"/>
  </r>
  <r>
    <n v="360"/>
    <x v="359"/>
    <n v="25"/>
    <s v="NOP"/>
    <s v="SF"/>
    <n v="37"/>
    <n v="0"/>
    <n v="502"/>
    <n v="68"/>
    <n v="158"/>
    <n v="0.43"/>
    <n v="26"/>
    <n v="80"/>
    <n v="0.32500000000000001"/>
    <n v="42"/>
    <n v="78"/>
    <n v="0.53800000000000003"/>
    <n v="0.51300000000000001"/>
    <n v="34"/>
    <n v="50"/>
    <n v="0.68"/>
    <n v="27"/>
    <n v="58"/>
    <n v="85"/>
    <n v="22"/>
    <n v="23"/>
    <n v="9"/>
    <n v="22"/>
    <n v="46"/>
    <n v="196"/>
    <n v="0"/>
    <m/>
    <s v="cainja01"/>
    <n v="0.39043824701195218"/>
  </r>
  <r>
    <n v="361"/>
    <x v="360"/>
    <n v="25"/>
    <s v="PHO"/>
    <s v="PG"/>
    <n v="33"/>
    <n v="9"/>
    <n v="461"/>
    <n v="68"/>
    <n v="158"/>
    <n v="0.43"/>
    <n v="39"/>
    <n v="90"/>
    <n v="0.433"/>
    <n v="29"/>
    <n v="68"/>
    <n v="0.42599999999999999"/>
    <n v="0.55400000000000005"/>
    <n v="19"/>
    <n v="22"/>
    <n v="0.86399999999999999"/>
    <n v="22"/>
    <n v="56"/>
    <n v="78"/>
    <n v="78"/>
    <n v="21"/>
    <n v="5"/>
    <n v="17"/>
    <n v="30"/>
    <n v="194"/>
    <n v="0"/>
    <m/>
    <s v="gilleco01"/>
    <n v="0.42082429501084601"/>
  </r>
  <r>
    <n v="362"/>
    <x v="361"/>
    <n v="28"/>
    <s v="POR"/>
    <s v="C"/>
    <n v="46"/>
    <n v="0"/>
    <n v="469"/>
    <n v="70"/>
    <n v="166"/>
    <n v="0.42199999999999999"/>
    <n v="34"/>
    <n v="106"/>
    <n v="0.32100000000000001"/>
    <n v="36"/>
    <n v="60"/>
    <n v="0.6"/>
    <n v="0.52400000000000002"/>
    <n v="20"/>
    <n v="22"/>
    <n v="0.90900000000000003"/>
    <n v="44"/>
    <n v="48"/>
    <n v="92"/>
    <n v="26"/>
    <n v="12"/>
    <n v="14"/>
    <n v="16"/>
    <n v="41"/>
    <n v="194"/>
    <n v="0"/>
    <m/>
    <s v="reathdu01"/>
    <n v="0.4136460554371002"/>
  </r>
  <r>
    <n v="363"/>
    <x v="362"/>
    <n v="24"/>
    <s v="CLE"/>
    <s v="PG"/>
    <n v="51"/>
    <n v="1"/>
    <n v="513"/>
    <n v="72"/>
    <n v="140"/>
    <n v="0.51400000000000001"/>
    <n v="21"/>
    <n v="48"/>
    <n v="0.438"/>
    <n v="51"/>
    <n v="92"/>
    <n v="0.55400000000000005"/>
    <n v="0.58899999999999997"/>
    <n v="23"/>
    <n v="32"/>
    <n v="0.71899999999999997"/>
    <n v="19"/>
    <n v="48"/>
    <n v="67"/>
    <n v="71"/>
    <n v="17"/>
    <n v="15"/>
    <n v="38"/>
    <n v="25"/>
    <n v="188"/>
    <n v="0"/>
    <m/>
    <s v="portecr01"/>
    <n v="0.3664717348927875"/>
  </r>
  <r>
    <n v="364"/>
    <x v="363"/>
    <n v="29"/>
    <s v="HOU"/>
    <s v="SF"/>
    <n v="52"/>
    <n v="2"/>
    <n v="588"/>
    <n v="70"/>
    <n v="148"/>
    <n v="0.47299999999999998"/>
    <n v="16"/>
    <n v="46"/>
    <n v="0.34799999999999998"/>
    <n v="54"/>
    <n v="102"/>
    <n v="0.52900000000000003"/>
    <n v="0.52700000000000002"/>
    <n v="32"/>
    <n v="47"/>
    <n v="0.68100000000000005"/>
    <n v="50"/>
    <n v="67"/>
    <n v="117"/>
    <n v="47"/>
    <n v="26"/>
    <n v="7"/>
    <n v="22"/>
    <n v="82"/>
    <n v="188"/>
    <n v="0"/>
    <m/>
    <s v="tateja01"/>
    <n v="0.31972789115646261"/>
  </r>
  <r>
    <n v="365"/>
    <x v="364"/>
    <n v="24"/>
    <s v="DEN"/>
    <s v="PF"/>
    <n v="57"/>
    <n v="4"/>
    <n v="608"/>
    <n v="70"/>
    <n v="141"/>
    <n v="0.496"/>
    <n v="17"/>
    <n v="52"/>
    <n v="0.32700000000000001"/>
    <n v="53"/>
    <n v="89"/>
    <n v="0.59599999999999997"/>
    <n v="0.55700000000000005"/>
    <n v="27"/>
    <n v="44"/>
    <n v="0.61399999999999999"/>
    <n v="33"/>
    <n v="57"/>
    <n v="90"/>
    <n v="23"/>
    <n v="25"/>
    <n v="38"/>
    <n v="14"/>
    <n v="62"/>
    <n v="184"/>
    <n v="0"/>
    <m/>
    <s v="nnajize01"/>
    <n v="0.30263157894736842"/>
  </r>
  <r>
    <n v="366"/>
    <x v="365"/>
    <n v="25"/>
    <s v="DET"/>
    <s v="C"/>
    <n v="45"/>
    <n v="0"/>
    <n v="438"/>
    <n v="72"/>
    <n v="142"/>
    <n v="0.50700000000000001"/>
    <n v="8"/>
    <n v="28"/>
    <n v="0.28599999999999998"/>
    <n v="64"/>
    <n v="114"/>
    <n v="0.56100000000000005"/>
    <n v="0.53500000000000003"/>
    <n v="32"/>
    <n v="42"/>
    <n v="0.76200000000000001"/>
    <n v="40"/>
    <n v="83"/>
    <n v="123"/>
    <n v="44"/>
    <n v="39"/>
    <n v="25"/>
    <n v="26"/>
    <n v="75"/>
    <n v="184"/>
    <n v="0"/>
    <m/>
    <s v="reedpa01"/>
    <n v="0.42009132420091322"/>
  </r>
  <r>
    <n v="367"/>
    <x v="366"/>
    <n v="23"/>
    <s v="CHO"/>
    <s v="PG"/>
    <n v="13"/>
    <n v="0"/>
    <n v="319"/>
    <n v="70"/>
    <n v="161"/>
    <n v="0.435"/>
    <n v="24"/>
    <n v="60"/>
    <n v="0.4"/>
    <n v="46"/>
    <n v="101"/>
    <n v="0.45500000000000002"/>
    <n v="0.50900000000000001"/>
    <n v="19"/>
    <n v="21"/>
    <n v="0.90500000000000003"/>
    <n v="12"/>
    <n v="26"/>
    <n v="38"/>
    <n v="39"/>
    <n v="7"/>
    <n v="4"/>
    <n v="25"/>
    <n v="24"/>
    <n v="183"/>
    <n v="0"/>
    <m/>
    <s v="manntr01"/>
    <n v="0.57366771159874608"/>
  </r>
  <r>
    <n v="368"/>
    <x v="367"/>
    <n v="24"/>
    <s v="MEM"/>
    <s v="SG"/>
    <n v="27"/>
    <n v="5"/>
    <n v="499"/>
    <n v="67"/>
    <n v="167"/>
    <n v="0.40100000000000002"/>
    <n v="26"/>
    <n v="95"/>
    <n v="0.27400000000000002"/>
    <n v="41"/>
    <n v="72"/>
    <n v="0.56899999999999995"/>
    <n v="0.47899999999999998"/>
    <n v="19"/>
    <n v="24"/>
    <n v="0.79200000000000004"/>
    <n v="22"/>
    <n v="76"/>
    <n v="98"/>
    <n v="55"/>
    <n v="12"/>
    <n v="7"/>
    <n v="33"/>
    <n v="45"/>
    <n v="179"/>
    <n v="0"/>
    <m/>
    <s v="willivi01"/>
    <n v="0.3587174348697395"/>
  </r>
  <r>
    <n v="369"/>
    <x v="368"/>
    <n v="33"/>
    <s v="ORL"/>
    <s v="PG"/>
    <n v="50"/>
    <n v="16"/>
    <n v="612"/>
    <n v="62"/>
    <n v="154"/>
    <n v="0.40300000000000002"/>
    <n v="39"/>
    <n v="107"/>
    <n v="0.36399999999999999"/>
    <n v="23"/>
    <n v="47"/>
    <n v="0.48899999999999999"/>
    <n v="0.52900000000000003"/>
    <n v="14"/>
    <n v="18"/>
    <n v="0.77800000000000002"/>
    <n v="17"/>
    <n v="57"/>
    <n v="74"/>
    <n v="72"/>
    <n v="26"/>
    <n v="4"/>
    <n v="18"/>
    <n v="50"/>
    <n v="177"/>
    <n v="0"/>
    <m/>
    <s v="josepco01"/>
    <n v="0.28921568627450983"/>
  </r>
  <r>
    <n v="370"/>
    <x v="369"/>
    <n v="29"/>
    <s v="DAL"/>
    <s v="PG"/>
    <n v="20"/>
    <n v="13"/>
    <n v="372"/>
    <n v="64"/>
    <n v="134"/>
    <n v="0.47799999999999998"/>
    <n v="23"/>
    <n v="53"/>
    <n v="0.434"/>
    <n v="41"/>
    <n v="81"/>
    <n v="0.50600000000000001"/>
    <n v="0.56299999999999994"/>
    <n v="23"/>
    <n v="31"/>
    <n v="0.74199999999999999"/>
    <n v="4"/>
    <n v="29"/>
    <n v="33"/>
    <n v="56"/>
    <n v="12"/>
    <n v="3"/>
    <n v="22"/>
    <n v="34"/>
    <n v="174"/>
    <n v="0"/>
    <m/>
    <s v="exumda01"/>
    <n v="0.46774193548387094"/>
  </r>
  <r>
    <n v="371"/>
    <x v="370"/>
    <n v="38"/>
    <s v="HOU"/>
    <s v="PF"/>
    <n v="32"/>
    <n v="3"/>
    <n v="396"/>
    <n v="61"/>
    <n v="121"/>
    <n v="0.504"/>
    <n v="29"/>
    <n v="79"/>
    <n v="0.36699999999999999"/>
    <n v="32"/>
    <n v="42"/>
    <n v="0.76200000000000001"/>
    <n v="0.624"/>
    <n v="21"/>
    <n v="26"/>
    <n v="0.80800000000000005"/>
    <n v="11"/>
    <n v="47"/>
    <n v="58"/>
    <n v="20"/>
    <n v="6"/>
    <n v="4"/>
    <n v="9"/>
    <n v="32"/>
    <n v="172"/>
    <n v="0"/>
    <m/>
    <s v="greenje02"/>
    <n v="0.43434343434343436"/>
  </r>
  <r>
    <n v="372"/>
    <x v="371"/>
    <n v="24"/>
    <s v="DAL"/>
    <s v="SF"/>
    <n v="40"/>
    <n v="18"/>
    <n v="608"/>
    <n v="67"/>
    <n v="135"/>
    <n v="0.496"/>
    <n v="22"/>
    <n v="54"/>
    <n v="0.40699999999999997"/>
    <n v="45"/>
    <n v="81"/>
    <n v="0.55600000000000005"/>
    <n v="0.57799999999999996"/>
    <n v="12"/>
    <n v="13"/>
    <n v="0.92300000000000004"/>
    <n v="22"/>
    <n v="93"/>
    <n v="115"/>
    <n v="42"/>
    <n v="19"/>
    <n v="20"/>
    <n v="16"/>
    <n v="62"/>
    <n v="168"/>
    <n v="0"/>
    <m/>
    <s v="edwarke02"/>
    <n v="0.27631578947368424"/>
  </r>
  <r>
    <n v="373"/>
    <x v="372"/>
    <n v="25"/>
    <s v="ATL"/>
    <s v="PG"/>
    <n v="31"/>
    <n v="5"/>
    <n v="501"/>
    <n v="65"/>
    <n v="162"/>
    <n v="0.40100000000000002"/>
    <n v="27"/>
    <n v="82"/>
    <n v="0.32900000000000001"/>
    <n v="38"/>
    <n v="80"/>
    <n v="0.47499999999999998"/>
    <n v="0.48499999999999999"/>
    <n v="11"/>
    <n v="11"/>
    <n v="1"/>
    <n v="7"/>
    <n v="43"/>
    <n v="50"/>
    <n v="81"/>
    <n v="28"/>
    <n v="9"/>
    <n v="33"/>
    <n v="39"/>
    <n v="168"/>
    <n v="1"/>
    <m/>
    <s v="wallake01"/>
    <n v="0.33532934131736525"/>
  </r>
  <r>
    <n v="374"/>
    <x v="373"/>
    <n v="22"/>
    <s v="CLE"/>
    <s v="SG"/>
    <n v="47"/>
    <n v="3"/>
    <n v="453"/>
    <n v="64"/>
    <n v="149"/>
    <n v="0.43"/>
    <n v="20"/>
    <n v="58"/>
    <n v="0.34499999999999997"/>
    <n v="44"/>
    <n v="91"/>
    <n v="0.48399999999999999"/>
    <n v="0.497"/>
    <n v="19"/>
    <n v="24"/>
    <n v="0.79200000000000004"/>
    <n v="37"/>
    <n v="59"/>
    <n v="96"/>
    <n v="44"/>
    <n v="13"/>
    <n v="3"/>
    <n v="26"/>
    <n v="50"/>
    <n v="167"/>
    <n v="0"/>
    <m/>
    <s v="tysonja01"/>
    <n v="0.36865342163355408"/>
  </r>
  <r>
    <n v="375"/>
    <x v="374"/>
    <n v="26"/>
    <s v="CHO"/>
    <s v="PF"/>
    <n v="16"/>
    <n v="7"/>
    <n v="479"/>
    <n v="54"/>
    <n v="123"/>
    <n v="0.439"/>
    <n v="27"/>
    <n v="74"/>
    <n v="0.36499999999999999"/>
    <n v="27"/>
    <n v="49"/>
    <n v="0.55100000000000005"/>
    <n v="0.54900000000000004"/>
    <n v="31"/>
    <n v="37"/>
    <n v="0.83799999999999997"/>
    <n v="18"/>
    <n v="64"/>
    <n v="82"/>
    <n v="37"/>
    <n v="18"/>
    <n v="13"/>
    <n v="28"/>
    <n v="46"/>
    <n v="166"/>
    <n v="0"/>
    <m/>
    <s v="willigr01"/>
    <n v="0.3465553235908142"/>
  </r>
  <r>
    <n v="376"/>
    <x v="375"/>
    <n v="23"/>
    <s v="MIN"/>
    <s v="SG"/>
    <n v="40"/>
    <n v="4"/>
    <n v="522"/>
    <n v="56"/>
    <n v="120"/>
    <n v="0.46700000000000003"/>
    <n v="22"/>
    <n v="51"/>
    <n v="0.43099999999999999"/>
    <n v="34"/>
    <n v="69"/>
    <n v="0.49299999999999999"/>
    <n v="0.55800000000000005"/>
    <n v="29"/>
    <n v="37"/>
    <n v="0.78400000000000003"/>
    <n v="26"/>
    <n v="27"/>
    <n v="53"/>
    <n v="26"/>
    <n v="36"/>
    <n v="2"/>
    <n v="8"/>
    <n v="61"/>
    <n v="163"/>
    <n v="0"/>
    <m/>
    <s v="clarkja02"/>
    <n v="0.31226053639846746"/>
  </r>
  <r>
    <n v="377"/>
    <x v="376"/>
    <n v="26"/>
    <s v="IND"/>
    <s v="PG"/>
    <n v="28"/>
    <n v="7"/>
    <n v="381"/>
    <n v="58"/>
    <n v="122"/>
    <n v="0.47499999999999998"/>
    <n v="15"/>
    <n v="40"/>
    <n v="0.375"/>
    <n v="43"/>
    <n v="82"/>
    <n v="0.52400000000000002"/>
    <n v="0.53700000000000003"/>
    <n v="31"/>
    <n v="40"/>
    <n v="0.77500000000000002"/>
    <n v="14"/>
    <n v="30"/>
    <n v="44"/>
    <n v="53"/>
    <n v="21"/>
    <n v="5"/>
    <n v="16"/>
    <n v="43"/>
    <n v="162"/>
    <n v="0"/>
    <m/>
    <s v="jacksqu01"/>
    <n v="0.42519685039370081"/>
  </r>
  <r>
    <n v="378"/>
    <x v="377"/>
    <n v="26"/>
    <s v="UTA"/>
    <s v="C"/>
    <n v="38"/>
    <n v="10"/>
    <n v="705"/>
    <n v="57"/>
    <n v="135"/>
    <n v="0.42199999999999999"/>
    <n v="31"/>
    <n v="98"/>
    <n v="0.316"/>
    <n v="26"/>
    <n v="37"/>
    <n v="0.70299999999999996"/>
    <n v="0.53700000000000003"/>
    <n v="17"/>
    <n v="20"/>
    <n v="0.85"/>
    <n v="43"/>
    <n v="121"/>
    <n v="164"/>
    <n v="31"/>
    <n v="14"/>
    <n v="14"/>
    <n v="31"/>
    <n v="50"/>
    <n v="162"/>
    <n v="0"/>
    <m/>
    <s v="pottemi01"/>
    <n v="0.22978723404255319"/>
  </r>
  <r>
    <n v="379"/>
    <x v="378"/>
    <n v="32"/>
    <s v="NOP"/>
    <s v="C"/>
    <n v="38"/>
    <n v="9"/>
    <n v="621"/>
    <n v="61"/>
    <n v="129"/>
    <n v="0.47299999999999998"/>
    <n v="9"/>
    <n v="37"/>
    <n v="0.24299999999999999"/>
    <n v="52"/>
    <n v="92"/>
    <n v="0.56499999999999995"/>
    <n v="0.50800000000000001"/>
    <n v="31"/>
    <n v="37"/>
    <n v="0.83799999999999997"/>
    <n v="44"/>
    <n v="120"/>
    <n v="164"/>
    <n v="60"/>
    <n v="18"/>
    <n v="20"/>
    <n v="25"/>
    <n v="70"/>
    <n v="162"/>
    <n v="0"/>
    <m/>
    <s v="theisda01"/>
    <n v="0.2608695652173913"/>
  </r>
  <r>
    <n v="380"/>
    <x v="379"/>
    <n v="26"/>
    <s v="LAL"/>
    <s v="PG"/>
    <n v="29"/>
    <n v="5"/>
    <n v="543"/>
    <n v="63"/>
    <n v="144"/>
    <n v="0.438"/>
    <n v="26"/>
    <n v="68"/>
    <n v="0.38200000000000001"/>
    <n v="37"/>
    <n v="76"/>
    <n v="0.48699999999999999"/>
    <n v="0.52800000000000002"/>
    <n v="9"/>
    <n v="11"/>
    <n v="0.81799999999999995"/>
    <n v="38"/>
    <n v="74"/>
    <n v="112"/>
    <n v="42"/>
    <n v="30"/>
    <n v="11"/>
    <n v="26"/>
    <n v="43"/>
    <n v="161"/>
    <n v="0"/>
    <m/>
    <s v="goodwjo01"/>
    <n v="0.2965009208103131"/>
  </r>
  <r>
    <n v="381"/>
    <x v="380"/>
    <n v="24"/>
    <s v="SAS"/>
    <s v="C"/>
    <n v="36"/>
    <n v="1"/>
    <n v="376"/>
    <n v="68"/>
    <n v="117"/>
    <n v="0.58099999999999996"/>
    <n v="0"/>
    <n v="0"/>
    <n v="0"/>
    <n v="68"/>
    <n v="117"/>
    <n v="0.58099999999999996"/>
    <n v="0.58099999999999996"/>
    <n v="21"/>
    <n v="33"/>
    <n v="0.63600000000000001"/>
    <n v="56"/>
    <n v="96"/>
    <n v="152"/>
    <n v="17"/>
    <n v="14"/>
    <n v="30"/>
    <n v="23"/>
    <n v="50"/>
    <n v="157"/>
    <n v="0"/>
    <m/>
    <s v="bassech01"/>
    <n v="0.41755319148936171"/>
  </r>
  <r>
    <n v="382"/>
    <x v="381"/>
    <n v="22"/>
    <s v="2TM"/>
    <s v="SG"/>
    <n v="39"/>
    <n v="0"/>
    <n v="515"/>
    <n v="59"/>
    <n v="129"/>
    <n v="0.45700000000000002"/>
    <n v="16"/>
    <n v="49"/>
    <n v="0.32700000000000001"/>
    <n v="43"/>
    <n v="80"/>
    <n v="0.53800000000000003"/>
    <n v="0.51900000000000002"/>
    <n v="23"/>
    <n v="35"/>
    <n v="0.65700000000000003"/>
    <n v="21"/>
    <n v="66"/>
    <n v="87"/>
    <n v="44"/>
    <n v="26"/>
    <n v="13"/>
    <n v="23"/>
    <n v="37"/>
    <n v="157"/>
    <n v="0"/>
    <m/>
    <s v="jonesco02"/>
    <n v="0.30485436893203882"/>
  </r>
  <r>
    <n v="382"/>
    <x v="381"/>
    <n v="22"/>
    <s v="SAC"/>
    <s v="SG"/>
    <n v="24"/>
    <n v="0"/>
    <n v="130"/>
    <n v="11"/>
    <n v="26"/>
    <n v="0.42299999999999999"/>
    <n v="4"/>
    <n v="10"/>
    <n v="0.4"/>
    <n v="7"/>
    <n v="16"/>
    <n v="0.438"/>
    <n v="0.5"/>
    <n v="0"/>
    <n v="0"/>
    <n v="0"/>
    <n v="8"/>
    <n v="15"/>
    <n v="23"/>
    <n v="7"/>
    <n v="6"/>
    <n v="7"/>
    <n v="7"/>
    <n v="13"/>
    <n v="26"/>
    <n v="0"/>
    <m/>
    <s v="jonesco02"/>
    <n v="0.2"/>
  </r>
  <r>
    <n v="382"/>
    <x v="381"/>
    <n v="22"/>
    <s v="WAS"/>
    <s v="SG"/>
    <n v="15"/>
    <n v="0"/>
    <n v="385"/>
    <n v="48"/>
    <n v="103"/>
    <n v="0.46600000000000003"/>
    <n v="12"/>
    <n v="39"/>
    <n v="0.308"/>
    <n v="36"/>
    <n v="64"/>
    <n v="0.56299999999999994"/>
    <n v="0.52400000000000002"/>
    <n v="23"/>
    <n v="35"/>
    <n v="0.65700000000000003"/>
    <n v="13"/>
    <n v="51"/>
    <n v="64"/>
    <n v="37"/>
    <n v="20"/>
    <n v="6"/>
    <n v="16"/>
    <n v="24"/>
    <n v="131"/>
    <n v="0"/>
    <m/>
    <s v="jonesco02"/>
    <n v="0.34025974025974026"/>
  </r>
  <r>
    <n v="383"/>
    <x v="382"/>
    <n v="20"/>
    <s v="POR"/>
    <s v="SG"/>
    <n v="52"/>
    <n v="0"/>
    <n v="460"/>
    <n v="58"/>
    <n v="142"/>
    <n v="0.40799999999999997"/>
    <n v="16"/>
    <n v="59"/>
    <n v="0.27100000000000002"/>
    <n v="42"/>
    <n v="83"/>
    <n v="0.50600000000000001"/>
    <n v="0.46500000000000002"/>
    <n v="23"/>
    <n v="30"/>
    <n v="0.76700000000000002"/>
    <n v="26"/>
    <n v="44"/>
    <n v="70"/>
    <n v="25"/>
    <n v="16"/>
    <n v="4"/>
    <n v="30"/>
    <n v="37"/>
    <n v="155"/>
    <n v="0"/>
    <m/>
    <s v="ruperra01"/>
    <n v="0.33695652173913043"/>
  </r>
  <r>
    <n v="384"/>
    <x v="383"/>
    <n v="29"/>
    <s v="CHI"/>
    <s v="PG"/>
    <n v="36"/>
    <n v="1"/>
    <n v="321"/>
    <n v="55"/>
    <n v="146"/>
    <n v="0.377"/>
    <n v="35"/>
    <n v="105"/>
    <n v="0.33300000000000002"/>
    <n v="20"/>
    <n v="41"/>
    <n v="0.48799999999999999"/>
    <n v="0.497"/>
    <n v="8"/>
    <n v="10"/>
    <n v="0.8"/>
    <n v="4"/>
    <n v="35"/>
    <n v="39"/>
    <n v="40"/>
    <n v="13"/>
    <n v="3"/>
    <n v="11"/>
    <n v="15"/>
    <n v="153"/>
    <n v="0"/>
    <m/>
    <s v="carteje01"/>
    <n v="0.47663551401869159"/>
  </r>
  <r>
    <n v="385"/>
    <x v="384"/>
    <n v="23"/>
    <s v="3TM"/>
    <s v="PF"/>
    <n v="33"/>
    <n v="3"/>
    <n v="410"/>
    <n v="57"/>
    <n v="125"/>
    <n v="0.45600000000000002"/>
    <n v="19"/>
    <n v="61"/>
    <n v="0.311"/>
    <n v="38"/>
    <n v="64"/>
    <n v="0.59399999999999997"/>
    <n v="0.53200000000000003"/>
    <n v="20"/>
    <n v="26"/>
    <n v="0.76900000000000002"/>
    <n v="13"/>
    <n v="71"/>
    <n v="84"/>
    <n v="35"/>
    <n v="14"/>
    <n v="9"/>
    <n v="22"/>
    <n v="20"/>
    <n v="153"/>
    <n v="0"/>
    <m/>
    <s v="roddyda01"/>
    <n v="0.37317073170731707"/>
  </r>
  <r>
    <n v="385"/>
    <x v="384"/>
    <n v="23"/>
    <s v="ATL"/>
    <s v="PF"/>
    <n v="27"/>
    <n v="3"/>
    <n v="346"/>
    <n v="44"/>
    <n v="93"/>
    <n v="0.47299999999999998"/>
    <n v="16"/>
    <n v="43"/>
    <n v="0.372"/>
    <n v="28"/>
    <n v="50"/>
    <n v="0.56000000000000005"/>
    <n v="0.55900000000000005"/>
    <n v="18"/>
    <n v="22"/>
    <n v="0.81799999999999995"/>
    <n v="11"/>
    <n v="59"/>
    <n v="70"/>
    <n v="30"/>
    <n v="12"/>
    <n v="8"/>
    <n v="20"/>
    <n v="18"/>
    <n v="122"/>
    <n v="0"/>
    <m/>
    <s v="roddyda01"/>
    <n v="0.35260115606936415"/>
  </r>
  <r>
    <n v="385"/>
    <x v="384"/>
    <n v="23"/>
    <s v="PHI"/>
    <s v="PF"/>
    <n v="3"/>
    <n v="0"/>
    <n v="29"/>
    <n v="8"/>
    <n v="19"/>
    <n v="0.42099999999999999"/>
    <n v="2"/>
    <n v="11"/>
    <n v="0.182"/>
    <n v="6"/>
    <n v="8"/>
    <n v="0.75"/>
    <n v="0.47399999999999998"/>
    <n v="0"/>
    <n v="0"/>
    <n v="0"/>
    <n v="2"/>
    <n v="7"/>
    <n v="9"/>
    <n v="3"/>
    <n v="2"/>
    <n v="0"/>
    <n v="1"/>
    <n v="1"/>
    <n v="18"/>
    <n v="0"/>
    <m/>
    <s v="roddyda01"/>
    <n v="0.62068965517241381"/>
  </r>
  <r>
    <n v="385"/>
    <x v="384"/>
    <n v="23"/>
    <s v="HOU"/>
    <s v="PF"/>
    <n v="3"/>
    <n v="0"/>
    <n v="35"/>
    <n v="5"/>
    <n v="13"/>
    <n v="0.38500000000000001"/>
    <n v="1"/>
    <n v="7"/>
    <n v="0.14299999999999999"/>
    <n v="4"/>
    <n v="6"/>
    <n v="0.66700000000000004"/>
    <n v="0.42299999999999999"/>
    <n v="2"/>
    <n v="4"/>
    <n v="0.5"/>
    <n v="0"/>
    <n v="5"/>
    <n v="5"/>
    <n v="2"/>
    <n v="0"/>
    <n v="1"/>
    <n v="1"/>
    <n v="1"/>
    <n v="13"/>
    <n v="0"/>
    <m/>
    <s v="roddyda01"/>
    <n v="0.37142857142857144"/>
  </r>
  <r>
    <n v="386"/>
    <x v="385"/>
    <n v="25"/>
    <s v="LAC"/>
    <s v="SF"/>
    <n v="37"/>
    <n v="0"/>
    <n v="420"/>
    <n v="58"/>
    <n v="134"/>
    <n v="0.433"/>
    <n v="8"/>
    <n v="38"/>
    <n v="0.21099999999999999"/>
    <n v="50"/>
    <n v="96"/>
    <n v="0.52100000000000002"/>
    <n v="0.46300000000000002"/>
    <n v="28"/>
    <n v="35"/>
    <n v="0.8"/>
    <n v="23"/>
    <n v="35"/>
    <n v="58"/>
    <n v="34"/>
    <n v="17"/>
    <n v="5"/>
    <n v="26"/>
    <n v="26"/>
    <n v="152"/>
    <n v="0"/>
    <m/>
    <s v="millejo02"/>
    <n v="0.3619047619047619"/>
  </r>
  <r>
    <n v="387"/>
    <x v="386"/>
    <n v="27"/>
    <s v="ORL"/>
    <s v="SG"/>
    <n v="31"/>
    <n v="2"/>
    <n v="430"/>
    <n v="56"/>
    <n v="147"/>
    <n v="0.38100000000000001"/>
    <n v="22"/>
    <n v="77"/>
    <n v="0.28599999999999998"/>
    <n v="34"/>
    <n v="70"/>
    <n v="0.48599999999999999"/>
    <n v="0.45600000000000002"/>
    <n v="18"/>
    <n v="21"/>
    <n v="0.85699999999999998"/>
    <n v="26"/>
    <n v="28"/>
    <n v="54"/>
    <n v="38"/>
    <n v="31"/>
    <n v="10"/>
    <n v="22"/>
    <n v="38"/>
    <n v="152"/>
    <n v="0"/>
    <m/>
    <s v="queentr01"/>
    <n v="0.35348837209302325"/>
  </r>
  <r>
    <n v="388"/>
    <x v="387"/>
    <n v="23"/>
    <s v="2TM"/>
    <s v="SG"/>
    <n v="36"/>
    <n v="1"/>
    <n v="499"/>
    <n v="59"/>
    <n v="126"/>
    <n v="0.46800000000000003"/>
    <n v="14"/>
    <n v="41"/>
    <n v="0.34100000000000003"/>
    <n v="45"/>
    <n v="85"/>
    <n v="0.52900000000000003"/>
    <n v="0.52400000000000002"/>
    <n v="18"/>
    <n v="22"/>
    <n v="0.81799999999999995"/>
    <n v="30"/>
    <n v="65"/>
    <n v="95"/>
    <n v="42"/>
    <n v="20"/>
    <n v="5"/>
    <n v="27"/>
    <n v="31"/>
    <n v="150"/>
    <n v="0"/>
    <m/>
    <s v="moorewe01"/>
    <n v="0.30060120240480964"/>
  </r>
  <r>
    <n v="388"/>
    <x v="387"/>
    <n v="23"/>
    <s v="DET"/>
    <s v="SG"/>
    <n v="20"/>
    <n v="1"/>
    <n v="219"/>
    <n v="23"/>
    <n v="50"/>
    <n v="0.46"/>
    <n v="4"/>
    <n v="14"/>
    <n v="0.28599999999999998"/>
    <n v="19"/>
    <n v="36"/>
    <n v="0.52800000000000002"/>
    <n v="0.5"/>
    <n v="13"/>
    <n v="14"/>
    <n v="0.92900000000000005"/>
    <n v="11"/>
    <n v="33"/>
    <n v="44"/>
    <n v="23"/>
    <n v="10"/>
    <n v="3"/>
    <n v="9"/>
    <n v="15"/>
    <n v="63"/>
    <n v="0"/>
    <m/>
    <s v="moorewe01"/>
    <n v="0.28767123287671231"/>
  </r>
  <r>
    <n v="388"/>
    <x v="387"/>
    <n v="23"/>
    <s v="CHO"/>
    <s v="SG"/>
    <n v="16"/>
    <n v="0"/>
    <n v="280"/>
    <n v="36"/>
    <n v="76"/>
    <n v="0.47399999999999998"/>
    <n v="10"/>
    <n v="27"/>
    <n v="0.37"/>
    <n v="26"/>
    <n v="49"/>
    <n v="0.53100000000000003"/>
    <n v="0.53900000000000003"/>
    <n v="5"/>
    <n v="8"/>
    <n v="0.625"/>
    <n v="19"/>
    <n v="32"/>
    <n v="51"/>
    <n v="19"/>
    <n v="10"/>
    <n v="2"/>
    <n v="18"/>
    <n v="16"/>
    <n v="87"/>
    <n v="0"/>
    <m/>
    <s v="moorewe01"/>
    <n v="0.31071428571428572"/>
  </r>
  <r>
    <n v="389"/>
    <x v="388"/>
    <n v="24"/>
    <s v="2TM"/>
    <s v="PG"/>
    <n v="24"/>
    <n v="0"/>
    <n v="239"/>
    <n v="47"/>
    <n v="118"/>
    <n v="0.39800000000000002"/>
    <n v="32"/>
    <n v="82"/>
    <n v="0.39"/>
    <n v="15"/>
    <n v="36"/>
    <n v="0.41699999999999998"/>
    <n v="0.53400000000000003"/>
    <n v="23"/>
    <n v="26"/>
    <n v="0.88500000000000001"/>
    <n v="5"/>
    <n v="20"/>
    <n v="25"/>
    <n v="32"/>
    <n v="18"/>
    <n v="4"/>
    <n v="25"/>
    <n v="29"/>
    <n v="149"/>
    <n v="0"/>
    <m/>
    <s v="hylanbo01"/>
    <n v="0.62343096234309625"/>
  </r>
  <r>
    <n v="389"/>
    <x v="388"/>
    <n v="24"/>
    <s v="LAC"/>
    <s v="PG"/>
    <n v="20"/>
    <n v="0"/>
    <n v="222"/>
    <n v="45"/>
    <n v="115"/>
    <n v="0.39100000000000001"/>
    <n v="31"/>
    <n v="80"/>
    <n v="0.38800000000000001"/>
    <n v="14"/>
    <n v="35"/>
    <n v="0.4"/>
    <n v="0.52600000000000002"/>
    <n v="23"/>
    <n v="26"/>
    <n v="0.88500000000000001"/>
    <n v="5"/>
    <n v="19"/>
    <n v="24"/>
    <n v="28"/>
    <n v="18"/>
    <n v="4"/>
    <n v="24"/>
    <n v="26"/>
    <n v="144"/>
    <n v="0"/>
    <m/>
    <s v="hylanbo01"/>
    <n v="0.64864864864864868"/>
  </r>
  <r>
    <n v="389"/>
    <x v="388"/>
    <n v="24"/>
    <s v="MIN"/>
    <s v="PG"/>
    <n v="4"/>
    <n v="0"/>
    <n v="17"/>
    <n v="2"/>
    <n v="3"/>
    <n v="0.66700000000000004"/>
    <n v="1"/>
    <n v="2"/>
    <n v="0.5"/>
    <n v="1"/>
    <n v="1"/>
    <n v="1"/>
    <n v="0.83299999999999996"/>
    <n v="0"/>
    <n v="0"/>
    <n v="0"/>
    <n v="0"/>
    <n v="1"/>
    <n v="1"/>
    <n v="4"/>
    <n v="0"/>
    <n v="0"/>
    <n v="1"/>
    <n v="3"/>
    <n v="5"/>
    <n v="0"/>
    <m/>
    <s v="hylanbo01"/>
    <n v="0.29411764705882354"/>
  </r>
  <r>
    <n v="390"/>
    <x v="389"/>
    <n v="21"/>
    <s v="ATL"/>
    <s v="SF"/>
    <n v="35"/>
    <n v="4"/>
    <n v="375"/>
    <n v="60"/>
    <n v="113"/>
    <n v="0.53100000000000003"/>
    <n v="7"/>
    <n v="27"/>
    <n v="0.25900000000000001"/>
    <n v="53"/>
    <n v="86"/>
    <n v="0.61599999999999999"/>
    <n v="0.56200000000000006"/>
    <n v="21"/>
    <n v="33"/>
    <n v="0.63600000000000001"/>
    <n v="35"/>
    <n v="50"/>
    <n v="85"/>
    <n v="19"/>
    <n v="9"/>
    <n v="16"/>
    <n v="5"/>
    <n v="47"/>
    <n v="148"/>
    <n v="0"/>
    <m/>
    <s v="barlodo01"/>
    <n v="0.39466666666666667"/>
  </r>
  <r>
    <n v="391"/>
    <x v="390"/>
    <n v="33"/>
    <s v="SAC"/>
    <s v="SF"/>
    <n v="42"/>
    <n v="3"/>
    <n v="342"/>
    <n v="50"/>
    <n v="117"/>
    <n v="0.42699999999999999"/>
    <n v="44"/>
    <n v="101"/>
    <n v="0.436"/>
    <n v="6"/>
    <n v="16"/>
    <n v="0.375"/>
    <n v="0.61499999999999999"/>
    <n v="3"/>
    <n v="5"/>
    <n v="0.6"/>
    <n v="3"/>
    <n v="19"/>
    <n v="22"/>
    <n v="7"/>
    <n v="4"/>
    <n v="2"/>
    <n v="6"/>
    <n v="30"/>
    <n v="147"/>
    <n v="0"/>
    <m/>
    <s v="mcderdo01"/>
    <n v="0.42982456140350878"/>
  </r>
  <r>
    <n v="392"/>
    <x v="391"/>
    <n v="25"/>
    <s v="LAL"/>
    <s v="PF"/>
    <n v="36"/>
    <n v="2"/>
    <n v="581"/>
    <n v="59"/>
    <n v="121"/>
    <n v="0.48799999999999999"/>
    <n v="9"/>
    <n v="32"/>
    <n v="0.28100000000000003"/>
    <n v="50"/>
    <n v="89"/>
    <n v="0.56200000000000006"/>
    <n v="0.52500000000000002"/>
    <n v="20"/>
    <n v="36"/>
    <n v="0.55600000000000005"/>
    <n v="68"/>
    <n v="114"/>
    <n v="182"/>
    <n v="41"/>
    <n v="35"/>
    <n v="10"/>
    <n v="29"/>
    <n v="67"/>
    <n v="147"/>
    <n v="0"/>
    <m/>
    <s v="vandeja01"/>
    <n v="0.25301204819277107"/>
  </r>
  <r>
    <n v="393"/>
    <x v="392"/>
    <n v="30"/>
    <s v="ORL"/>
    <s v="SG"/>
    <n v="48"/>
    <n v="3"/>
    <n v="711"/>
    <n v="51"/>
    <n v="133"/>
    <n v="0.38300000000000001"/>
    <n v="36"/>
    <n v="101"/>
    <n v="0.35599999999999998"/>
    <n v="15"/>
    <n v="32"/>
    <n v="0.46899999999999997"/>
    <n v="0.51900000000000002"/>
    <n v="7"/>
    <n v="12"/>
    <n v="0.58299999999999996"/>
    <n v="20"/>
    <n v="44"/>
    <n v="64"/>
    <n v="30"/>
    <n v="26"/>
    <n v="12"/>
    <n v="17"/>
    <n v="45"/>
    <n v="145"/>
    <n v="0"/>
    <m/>
    <s v="harriga01"/>
    <n v="0.20393811533052039"/>
  </r>
  <r>
    <n v="394"/>
    <x v="393"/>
    <n v="32"/>
    <s v="SAS"/>
    <s v="C"/>
    <n v="28"/>
    <n v="26"/>
    <n v="528"/>
    <n v="67"/>
    <n v="114"/>
    <n v="0.58799999999999997"/>
    <n v="0"/>
    <n v="0"/>
    <n v="0"/>
    <n v="67"/>
    <n v="114"/>
    <n v="0.58799999999999997"/>
    <n v="0.58799999999999997"/>
    <n v="10"/>
    <n v="25"/>
    <n v="0.4"/>
    <n v="43"/>
    <n v="115"/>
    <n v="158"/>
    <n v="31"/>
    <n v="16"/>
    <n v="23"/>
    <n v="27"/>
    <n v="52"/>
    <n v="144"/>
    <n v="0"/>
    <m/>
    <s v="biyombi01"/>
    <n v="0.27272727272727271"/>
  </r>
  <r>
    <n v="395"/>
    <x v="394"/>
    <n v="24"/>
    <s v="NOP"/>
    <s v="SF"/>
    <n v="14"/>
    <n v="6"/>
    <n v="332"/>
    <n v="53"/>
    <n v="109"/>
    <n v="0.48599999999999999"/>
    <n v="14"/>
    <n v="43"/>
    <n v="0.32600000000000001"/>
    <n v="39"/>
    <n v="66"/>
    <n v="0.59099999999999997"/>
    <n v="0.55000000000000004"/>
    <n v="22"/>
    <n v="30"/>
    <n v="0.73299999999999998"/>
    <n v="12"/>
    <n v="46"/>
    <n v="58"/>
    <n v="13"/>
    <n v="10"/>
    <n v="10"/>
    <n v="12"/>
    <n v="30"/>
    <n v="142"/>
    <n v="0"/>
    <m/>
    <s v="brookke02"/>
    <n v="0.42771084337349397"/>
  </r>
  <r>
    <n v="396"/>
    <x v="395"/>
    <n v="21"/>
    <s v="OKC"/>
    <s v="C"/>
    <n v="37"/>
    <n v="1"/>
    <n v="405"/>
    <n v="54"/>
    <n v="125"/>
    <n v="0.432"/>
    <n v="23"/>
    <n v="71"/>
    <n v="0.32400000000000001"/>
    <n v="31"/>
    <n v="54"/>
    <n v="0.57399999999999995"/>
    <n v="0.52400000000000002"/>
    <n v="11"/>
    <n v="16"/>
    <n v="0.68799999999999994"/>
    <n v="18"/>
    <n v="63"/>
    <n v="81"/>
    <n v="31"/>
    <n v="17"/>
    <n v="7"/>
    <n v="18"/>
    <n v="33"/>
    <n v="142"/>
    <n v="0"/>
    <m/>
    <s v="diengou01"/>
    <n v="0.35061728395061731"/>
  </r>
  <r>
    <n v="397"/>
    <x v="396"/>
    <n v="22"/>
    <s v="SAC"/>
    <s v="PG"/>
    <n v="36"/>
    <n v="0"/>
    <n v="396"/>
    <n v="47"/>
    <n v="127"/>
    <n v="0.37"/>
    <n v="18"/>
    <n v="61"/>
    <n v="0.29499999999999998"/>
    <n v="29"/>
    <n v="66"/>
    <n v="0.439"/>
    <n v="0.441"/>
    <n v="26"/>
    <n v="44"/>
    <n v="0.59099999999999997"/>
    <n v="19"/>
    <n v="57"/>
    <n v="76"/>
    <n v="41"/>
    <n v="21"/>
    <n v="4"/>
    <n v="18"/>
    <n v="39"/>
    <n v="138"/>
    <n v="0"/>
    <m/>
    <s v="cartede02"/>
    <n v="0.34848484848484851"/>
  </r>
  <r>
    <n v="398"/>
    <x v="397"/>
    <n v="26"/>
    <s v="MIN"/>
    <s v="C"/>
    <n v="39"/>
    <n v="0"/>
    <n v="219"/>
    <n v="52"/>
    <n v="105"/>
    <n v="0.495"/>
    <n v="10"/>
    <n v="36"/>
    <n v="0.27800000000000002"/>
    <n v="42"/>
    <n v="69"/>
    <n v="0.60899999999999999"/>
    <n v="0.54300000000000004"/>
    <n v="24"/>
    <n v="35"/>
    <n v="0.68600000000000005"/>
    <n v="31"/>
    <n v="23"/>
    <n v="54"/>
    <n v="11"/>
    <n v="6"/>
    <n v="3"/>
    <n v="12"/>
    <n v="29"/>
    <n v="138"/>
    <n v="0"/>
    <m/>
    <s v="garzalu01"/>
    <n v="0.63013698630136983"/>
  </r>
  <r>
    <n v="399"/>
    <x v="398"/>
    <n v="38"/>
    <s v="PHI"/>
    <s v="PG"/>
    <n v="35"/>
    <n v="12"/>
    <n v="659"/>
    <n v="41"/>
    <n v="117"/>
    <n v="0.35"/>
    <n v="29"/>
    <n v="88"/>
    <n v="0.33"/>
    <n v="12"/>
    <n v="29"/>
    <n v="0.41399999999999998"/>
    <n v="0.47399999999999998"/>
    <n v="27"/>
    <n v="33"/>
    <n v="0.81799999999999995"/>
    <n v="11"/>
    <n v="56"/>
    <n v="67"/>
    <n v="96"/>
    <n v="33"/>
    <n v="11"/>
    <n v="21"/>
    <n v="62"/>
    <n v="138"/>
    <n v="0"/>
    <m/>
    <s v="lowryky01"/>
    <n v="0.20940819423368739"/>
  </r>
  <r>
    <n v="400"/>
    <x v="399"/>
    <n v="24"/>
    <s v="MIN"/>
    <s v="SG"/>
    <n v="32"/>
    <n v="1"/>
    <n v="339"/>
    <n v="55"/>
    <n v="114"/>
    <n v="0.48199999999999998"/>
    <n v="11"/>
    <n v="31"/>
    <n v="0.35499999999999998"/>
    <n v="44"/>
    <n v="83"/>
    <n v="0.53"/>
    <n v="0.53100000000000003"/>
    <n v="17"/>
    <n v="21"/>
    <n v="0.81"/>
    <n v="10"/>
    <n v="37"/>
    <n v="47"/>
    <n v="32"/>
    <n v="7"/>
    <n v="5"/>
    <n v="15"/>
    <n v="27"/>
    <n v="138"/>
    <n v="0"/>
    <m/>
    <s v="shannte01"/>
    <n v="0.40707964601769914"/>
  </r>
  <r>
    <n v="401"/>
    <x v="400"/>
    <n v="26"/>
    <s v="2TM"/>
    <s v="C"/>
    <n v="32"/>
    <n v="2"/>
    <n v="413"/>
    <n v="52"/>
    <n v="112"/>
    <n v="0.46400000000000002"/>
    <n v="15"/>
    <n v="54"/>
    <n v="0.27800000000000002"/>
    <n v="37"/>
    <n v="58"/>
    <n v="0.63800000000000001"/>
    <n v="0.53100000000000003"/>
    <n v="19"/>
    <n v="27"/>
    <n v="0.70399999999999996"/>
    <n v="32"/>
    <n v="113"/>
    <n v="145"/>
    <n v="18"/>
    <n v="9"/>
    <n v="31"/>
    <n v="20"/>
    <n v="56"/>
    <n v="138"/>
    <n v="0"/>
    <m/>
    <s v="bambamo01"/>
    <n v="0.33414043583535108"/>
  </r>
  <r>
    <n v="401"/>
    <x v="400"/>
    <n v="26"/>
    <s v="LAC"/>
    <s v="C"/>
    <n v="28"/>
    <n v="2"/>
    <n v="352"/>
    <n v="48"/>
    <n v="103"/>
    <n v="0.46600000000000003"/>
    <n v="15"/>
    <n v="50"/>
    <n v="0.3"/>
    <n v="33"/>
    <n v="53"/>
    <n v="0.623"/>
    <n v="0.53900000000000003"/>
    <n v="17"/>
    <n v="25"/>
    <n v="0.68"/>
    <n v="26"/>
    <n v="94"/>
    <n v="120"/>
    <n v="16"/>
    <n v="9"/>
    <n v="28"/>
    <n v="19"/>
    <n v="49"/>
    <n v="128"/>
    <n v="0"/>
    <m/>
    <s v="bambamo01"/>
    <n v="0.36363636363636365"/>
  </r>
  <r>
    <n v="401"/>
    <x v="400"/>
    <n v="26"/>
    <s v="NOP"/>
    <s v="C"/>
    <n v="4"/>
    <n v="0"/>
    <n v="61"/>
    <n v="4"/>
    <n v="9"/>
    <n v="0.44400000000000001"/>
    <n v="0"/>
    <n v="4"/>
    <n v="0"/>
    <n v="4"/>
    <n v="5"/>
    <n v="0.8"/>
    <n v="0.44400000000000001"/>
    <n v="2"/>
    <n v="2"/>
    <n v="1"/>
    <n v="6"/>
    <n v="19"/>
    <n v="25"/>
    <n v="2"/>
    <n v="0"/>
    <n v="3"/>
    <n v="1"/>
    <n v="7"/>
    <n v="10"/>
    <n v="0"/>
    <m/>
    <s v="bambamo01"/>
    <n v="0.16393442622950818"/>
  </r>
  <r>
    <n v="402"/>
    <x v="401"/>
    <n v="34"/>
    <s v="PHI"/>
    <s v="PG"/>
    <n v="31"/>
    <n v="1"/>
    <n v="384"/>
    <n v="52"/>
    <n v="133"/>
    <n v="0.39100000000000001"/>
    <n v="25"/>
    <n v="74"/>
    <n v="0.33800000000000002"/>
    <n v="27"/>
    <n v="59"/>
    <n v="0.45800000000000002"/>
    <n v="0.48499999999999999"/>
    <n v="7"/>
    <n v="9"/>
    <n v="0.77800000000000002"/>
    <n v="8"/>
    <n v="34"/>
    <n v="42"/>
    <n v="45"/>
    <n v="16"/>
    <n v="3"/>
    <n v="17"/>
    <n v="34"/>
    <n v="136"/>
    <n v="0"/>
    <m/>
    <s v="jacksre01"/>
    <n v="0.35416666666666669"/>
  </r>
  <r>
    <n v="403"/>
    <x v="402"/>
    <n v="25"/>
    <s v="2TM"/>
    <s v="PF"/>
    <n v="31"/>
    <n v="2"/>
    <n v="265"/>
    <n v="55"/>
    <n v="106"/>
    <n v="0.51900000000000002"/>
    <n v="3"/>
    <n v="19"/>
    <n v="0.158"/>
    <n v="52"/>
    <n v="87"/>
    <n v="0.59799999999999998"/>
    <n v="0.53300000000000003"/>
    <n v="23"/>
    <n v="35"/>
    <n v="0.65700000000000003"/>
    <n v="38"/>
    <n v="46"/>
    <n v="84"/>
    <n v="11"/>
    <n v="9"/>
    <n v="8"/>
    <n v="12"/>
    <n v="18"/>
    <n v="136"/>
    <n v="0"/>
    <m/>
    <s v="baglema01"/>
    <n v="0.51320754716981132"/>
  </r>
  <r>
    <n v="403"/>
    <x v="402"/>
    <n v="25"/>
    <s v="WAS"/>
    <s v="C"/>
    <n v="19"/>
    <n v="1"/>
    <n v="166"/>
    <n v="38"/>
    <n v="71"/>
    <n v="0.53500000000000003"/>
    <n v="2"/>
    <n v="10"/>
    <n v="0.2"/>
    <n v="36"/>
    <n v="61"/>
    <n v="0.59"/>
    <n v="0.54900000000000004"/>
    <n v="15"/>
    <n v="23"/>
    <n v="0.65200000000000002"/>
    <n v="27"/>
    <n v="29"/>
    <n v="56"/>
    <n v="7"/>
    <n v="7"/>
    <n v="5"/>
    <n v="11"/>
    <n v="12"/>
    <n v="93"/>
    <n v="0"/>
    <m/>
    <s v="baglema01"/>
    <n v="0.56024096385542166"/>
  </r>
  <r>
    <n v="403"/>
    <x v="402"/>
    <n v="25"/>
    <s v="MEM"/>
    <s v="PF"/>
    <n v="12"/>
    <n v="1"/>
    <n v="99"/>
    <n v="17"/>
    <n v="35"/>
    <n v="0.48599999999999999"/>
    <n v="1"/>
    <n v="9"/>
    <n v="0.111"/>
    <n v="16"/>
    <n v="26"/>
    <n v="0.61499999999999999"/>
    <n v="0.5"/>
    <n v="8"/>
    <n v="12"/>
    <n v="0.66700000000000004"/>
    <n v="11"/>
    <n v="17"/>
    <n v="28"/>
    <n v="4"/>
    <n v="2"/>
    <n v="3"/>
    <n v="1"/>
    <n v="6"/>
    <n v="43"/>
    <n v="0"/>
    <m/>
    <s v="baglema01"/>
    <n v="0.43434343434343436"/>
  </r>
  <r>
    <n v="404"/>
    <x v="403"/>
    <n v="23"/>
    <s v="OKC"/>
    <s v="SF"/>
    <n v="54"/>
    <n v="3"/>
    <n v="551"/>
    <n v="51"/>
    <n v="133"/>
    <n v="0.38300000000000001"/>
    <n v="16"/>
    <n v="63"/>
    <n v="0.254"/>
    <n v="35"/>
    <n v="70"/>
    <n v="0.5"/>
    <n v="0.44400000000000001"/>
    <n v="17"/>
    <n v="28"/>
    <n v="0.60699999999999998"/>
    <n v="30"/>
    <n v="91"/>
    <n v="121"/>
    <n v="58"/>
    <n v="16"/>
    <n v="4"/>
    <n v="28"/>
    <n v="54"/>
    <n v="135"/>
    <n v="0"/>
    <m/>
    <s v="jonesdi01"/>
    <n v="0.24500907441016334"/>
  </r>
  <r>
    <n v="405"/>
    <x v="404"/>
    <n v="24"/>
    <s v="SAC"/>
    <s v="PF"/>
    <n v="40"/>
    <n v="0"/>
    <n v="304"/>
    <n v="54"/>
    <n v="83"/>
    <n v="0.65100000000000002"/>
    <n v="3"/>
    <n v="8"/>
    <n v="0.375"/>
    <n v="51"/>
    <n v="75"/>
    <n v="0.68"/>
    <n v="0.66900000000000004"/>
    <n v="23"/>
    <n v="36"/>
    <n v="0.63900000000000001"/>
    <n v="22"/>
    <n v="35"/>
    <n v="57"/>
    <n v="12"/>
    <n v="5"/>
    <n v="10"/>
    <n v="16"/>
    <n v="30"/>
    <n v="134"/>
    <n v="0"/>
    <m/>
    <s v="jonesis01"/>
    <n v="0.44078947368421051"/>
  </r>
  <r>
    <n v="406"/>
    <x v="405"/>
    <n v="24"/>
    <s v="DEN"/>
    <s v="PF"/>
    <n v="51"/>
    <n v="2"/>
    <n v="400"/>
    <n v="45"/>
    <n v="120"/>
    <n v="0.375"/>
    <n v="23"/>
    <n v="74"/>
    <n v="0.311"/>
    <n v="22"/>
    <n v="46"/>
    <n v="0.47799999999999998"/>
    <n v="0.47099999999999997"/>
    <n v="21"/>
    <n v="28"/>
    <n v="0.75"/>
    <n v="25"/>
    <n v="53"/>
    <n v="78"/>
    <n v="20"/>
    <n v="10"/>
    <n v="6"/>
    <n v="14"/>
    <n v="44"/>
    <n v="134"/>
    <n v="0"/>
    <m/>
    <s v="tysonhu01"/>
    <n v="0.33500000000000002"/>
  </r>
  <r>
    <n v="407"/>
    <x v="406"/>
    <n v="32"/>
    <s v="WAS"/>
    <s v="PF"/>
    <n v="51"/>
    <n v="0"/>
    <n v="397"/>
    <n v="43"/>
    <n v="88"/>
    <n v="0.48899999999999999"/>
    <n v="10"/>
    <n v="31"/>
    <n v="0.32300000000000001"/>
    <n v="33"/>
    <n v="57"/>
    <n v="0.57899999999999996"/>
    <n v="0.54500000000000004"/>
    <n v="33"/>
    <n v="50"/>
    <n v="0.66"/>
    <n v="18"/>
    <n v="48"/>
    <n v="66"/>
    <n v="16"/>
    <n v="9"/>
    <n v="2"/>
    <n v="10"/>
    <n v="30"/>
    <n v="129"/>
    <n v="0"/>
    <m/>
    <s v="gillan01"/>
    <n v="0.32493702770780858"/>
  </r>
  <r>
    <n v="408"/>
    <x v="407"/>
    <n v="32"/>
    <s v="2TM"/>
    <s v="PG"/>
    <n v="40"/>
    <n v="7"/>
    <n v="635"/>
    <n v="45"/>
    <n v="131"/>
    <n v="0.34399999999999997"/>
    <n v="20"/>
    <n v="73"/>
    <n v="0.27400000000000002"/>
    <n v="25"/>
    <n v="58"/>
    <n v="0.43099999999999999"/>
    <n v="0.42"/>
    <n v="15"/>
    <n v="25"/>
    <n v="0.6"/>
    <n v="27"/>
    <n v="39"/>
    <n v="66"/>
    <n v="77"/>
    <n v="35"/>
    <n v="12"/>
    <n v="22"/>
    <n v="25"/>
    <n v="125"/>
    <n v="0"/>
    <m/>
    <s v="wrighde01"/>
    <n v="0.19685039370078741"/>
  </r>
  <r>
    <n v="408"/>
    <x v="407"/>
    <n v="32"/>
    <s v="MIL"/>
    <s v="PG"/>
    <n v="26"/>
    <n v="2"/>
    <n v="405"/>
    <n v="22"/>
    <n v="82"/>
    <n v="0.26800000000000002"/>
    <n v="12"/>
    <n v="49"/>
    <n v="0.245"/>
    <n v="10"/>
    <n v="33"/>
    <n v="0.30299999999999999"/>
    <n v="0.34100000000000003"/>
    <n v="9"/>
    <n v="16"/>
    <n v="0.56299999999999994"/>
    <n v="15"/>
    <n v="31"/>
    <n v="46"/>
    <n v="48"/>
    <n v="23"/>
    <n v="9"/>
    <n v="14"/>
    <n v="17"/>
    <n v="65"/>
    <n v="0"/>
    <m/>
    <s v="wrighde01"/>
    <n v="0.16049382716049382"/>
  </r>
  <r>
    <n v="408"/>
    <x v="407"/>
    <n v="32"/>
    <s v="NYK"/>
    <s v="PG"/>
    <n v="14"/>
    <n v="5"/>
    <n v="230"/>
    <n v="23"/>
    <n v="49"/>
    <n v="0.46899999999999997"/>
    <n v="8"/>
    <n v="24"/>
    <n v="0.33300000000000002"/>
    <n v="15"/>
    <n v="25"/>
    <n v="0.6"/>
    <n v="0.55100000000000005"/>
    <n v="6"/>
    <n v="9"/>
    <n v="0.66700000000000004"/>
    <n v="12"/>
    <n v="8"/>
    <n v="20"/>
    <n v="29"/>
    <n v="12"/>
    <n v="3"/>
    <n v="8"/>
    <n v="8"/>
    <n v="60"/>
    <n v="0"/>
    <m/>
    <s v="wrighde01"/>
    <n v="0.2608695652173913"/>
  </r>
  <r>
    <n v="409"/>
    <x v="408"/>
    <n v="24"/>
    <s v="3TM"/>
    <s v="C"/>
    <n v="26"/>
    <n v="4"/>
    <n v="432"/>
    <n v="46"/>
    <n v="98"/>
    <n v="0.46899999999999997"/>
    <n v="2"/>
    <n v="16"/>
    <n v="0.125"/>
    <n v="44"/>
    <n v="82"/>
    <n v="0.53700000000000003"/>
    <n v="0.48"/>
    <n v="29"/>
    <n v="38"/>
    <n v="0.76300000000000001"/>
    <n v="53"/>
    <n v="69"/>
    <n v="122"/>
    <n v="28"/>
    <n v="8"/>
    <n v="10"/>
    <n v="23"/>
    <n v="51"/>
    <n v="123"/>
    <n v="0"/>
    <m/>
    <s v="castlco01"/>
    <n v="0.28472222222222221"/>
  </r>
  <r>
    <n v="409"/>
    <x v="408"/>
    <n v="24"/>
    <s v="MEM"/>
    <s v="C"/>
    <n v="10"/>
    <n v="0"/>
    <n v="46"/>
    <n v="2"/>
    <n v="10"/>
    <n v="0.2"/>
    <n v="0"/>
    <n v="4"/>
    <n v="0"/>
    <n v="2"/>
    <n v="6"/>
    <n v="0.33300000000000002"/>
    <n v="0.2"/>
    <n v="10"/>
    <n v="11"/>
    <n v="0.90900000000000003"/>
    <n v="3"/>
    <n v="6"/>
    <n v="9"/>
    <n v="0"/>
    <n v="1"/>
    <n v="1"/>
    <n v="1"/>
    <n v="6"/>
    <n v="14"/>
    <n v="0"/>
    <m/>
    <s v="castlco01"/>
    <n v="0.30434782608695654"/>
  </r>
  <r>
    <n v="409"/>
    <x v="408"/>
    <n v="24"/>
    <s v="TOR"/>
    <s v="C"/>
    <n v="11"/>
    <n v="4"/>
    <n v="288"/>
    <n v="32"/>
    <n v="64"/>
    <n v="0.5"/>
    <n v="2"/>
    <n v="8"/>
    <n v="0.25"/>
    <n v="30"/>
    <n v="56"/>
    <n v="0.53600000000000003"/>
    <n v="0.51600000000000001"/>
    <n v="13"/>
    <n v="18"/>
    <n v="0.72199999999999998"/>
    <n v="34"/>
    <n v="42"/>
    <n v="76"/>
    <n v="18"/>
    <n v="6"/>
    <n v="8"/>
    <n v="21"/>
    <n v="32"/>
    <n v="79"/>
    <n v="0"/>
    <m/>
    <s v="castlco01"/>
    <n v="0.27430555555555558"/>
  </r>
  <r>
    <n v="409"/>
    <x v="408"/>
    <n v="24"/>
    <s v="PHI"/>
    <s v="C"/>
    <n v="5"/>
    <n v="0"/>
    <n v="98"/>
    <n v="12"/>
    <n v="24"/>
    <n v="0.5"/>
    <n v="0"/>
    <n v="4"/>
    <n v="0"/>
    <n v="12"/>
    <n v="20"/>
    <n v="0.6"/>
    <n v="0.5"/>
    <n v="6"/>
    <n v="9"/>
    <n v="0.66700000000000004"/>
    <n v="16"/>
    <n v="21"/>
    <n v="37"/>
    <n v="10"/>
    <n v="1"/>
    <n v="1"/>
    <n v="1"/>
    <n v="13"/>
    <n v="30"/>
    <n v="0"/>
    <m/>
    <s v="castlco01"/>
    <n v="0.30612244897959184"/>
  </r>
  <r>
    <n v="410"/>
    <x v="409"/>
    <n v="25"/>
    <s v="OKC"/>
    <s v="C"/>
    <n v="32"/>
    <n v="0"/>
    <n v="246"/>
    <n v="43"/>
    <n v="97"/>
    <n v="0.443"/>
    <n v="22"/>
    <n v="66"/>
    <n v="0.33300000000000002"/>
    <n v="21"/>
    <n v="31"/>
    <n v="0.67700000000000005"/>
    <n v="0.55700000000000005"/>
    <n v="14"/>
    <n v="18"/>
    <n v="0.77800000000000002"/>
    <n v="17"/>
    <n v="37"/>
    <n v="54"/>
    <n v="14"/>
    <n v="5"/>
    <n v="21"/>
    <n v="7"/>
    <n v="22"/>
    <n v="122"/>
    <n v="0"/>
    <m/>
    <s v="carlsbr01"/>
    <n v="0.49593495934959347"/>
  </r>
  <r>
    <n v="411"/>
    <x v="410"/>
    <n v="36"/>
    <s v="MIA"/>
    <s v="PF"/>
    <n v="23"/>
    <n v="9"/>
    <n v="251"/>
    <n v="41"/>
    <n v="115"/>
    <n v="0.35699999999999998"/>
    <n v="24"/>
    <n v="67"/>
    <n v="0.35799999999999998"/>
    <n v="17"/>
    <n v="48"/>
    <n v="0.35399999999999998"/>
    <n v="0.46100000000000002"/>
    <n v="16"/>
    <n v="23"/>
    <n v="0.69599999999999995"/>
    <n v="22"/>
    <n v="72"/>
    <n v="94"/>
    <n v="22"/>
    <n v="15"/>
    <n v="4"/>
    <n v="14"/>
    <n v="21"/>
    <n v="122"/>
    <n v="0"/>
    <m/>
    <s v="loveke01"/>
    <n v="0.48605577689243029"/>
  </r>
  <r>
    <n v="412"/>
    <x v="411"/>
    <n v="24"/>
    <s v="CHO"/>
    <s v="SG"/>
    <n v="20"/>
    <n v="0"/>
    <n v="265"/>
    <n v="41"/>
    <n v="105"/>
    <n v="0.39"/>
    <n v="13"/>
    <n v="33"/>
    <n v="0.39400000000000002"/>
    <n v="28"/>
    <n v="72"/>
    <n v="0.38900000000000001"/>
    <n v="0.45200000000000001"/>
    <n v="25"/>
    <n v="34"/>
    <n v="0.73499999999999999"/>
    <n v="14"/>
    <n v="18"/>
    <n v="32"/>
    <n v="28"/>
    <n v="11"/>
    <n v="0"/>
    <n v="18"/>
    <n v="21"/>
    <n v="120"/>
    <n v="0"/>
    <m/>
    <s v="wongis01"/>
    <n v="0.45283018867924529"/>
  </r>
  <r>
    <n v="413"/>
    <x v="412"/>
    <n v="22"/>
    <s v="MIN"/>
    <s v="SF"/>
    <n v="46"/>
    <n v="0"/>
    <n v="276"/>
    <n v="44"/>
    <n v="90"/>
    <n v="0.48899999999999999"/>
    <n v="14"/>
    <n v="43"/>
    <n v="0.32600000000000001"/>
    <n v="30"/>
    <n v="47"/>
    <n v="0.63800000000000001"/>
    <n v="0.56699999999999995"/>
    <n v="17"/>
    <n v="19"/>
    <n v="0.89500000000000002"/>
    <n v="12"/>
    <n v="35"/>
    <n v="47"/>
    <n v="18"/>
    <n v="15"/>
    <n v="12"/>
    <n v="11"/>
    <n v="34"/>
    <n v="119"/>
    <n v="0"/>
    <m/>
    <s v="minotjo01"/>
    <n v="0.4311594202898551"/>
  </r>
  <r>
    <n v="414"/>
    <x v="413"/>
    <n v="25"/>
    <s v="2TM"/>
    <s v="SG"/>
    <n v="14"/>
    <n v="2"/>
    <n v="227"/>
    <n v="42"/>
    <n v="87"/>
    <n v="0.48299999999999998"/>
    <n v="12"/>
    <n v="39"/>
    <n v="0.308"/>
    <n v="30"/>
    <n v="48"/>
    <n v="0.625"/>
    <n v="0.55200000000000005"/>
    <n v="22"/>
    <n v="25"/>
    <n v="0.88"/>
    <n v="14"/>
    <n v="28"/>
    <n v="42"/>
    <n v="16"/>
    <n v="10"/>
    <n v="2"/>
    <n v="9"/>
    <n v="20"/>
    <n v="118"/>
    <n v="0"/>
    <m/>
    <s v="rhodeja01"/>
    <n v="0.51982378854625555"/>
  </r>
  <r>
    <n v="414"/>
    <x v="413"/>
    <n v="25"/>
    <s v="CHO"/>
    <s v="SG"/>
    <n v="4"/>
    <n v="0"/>
    <n v="12"/>
    <n v="2"/>
    <n v="8"/>
    <n v="0.25"/>
    <n v="0"/>
    <n v="2"/>
    <n v="0"/>
    <n v="2"/>
    <n v="6"/>
    <n v="0.33300000000000002"/>
    <n v="0.25"/>
    <n v="0"/>
    <n v="0"/>
    <n v="0"/>
    <n v="2"/>
    <n v="2"/>
    <n v="4"/>
    <n v="2"/>
    <n v="1"/>
    <n v="0"/>
    <n v="1"/>
    <n v="1"/>
    <n v="4"/>
    <n v="0"/>
    <m/>
    <s v="rhodeja01"/>
    <n v="0.33333333333333331"/>
  </r>
  <r>
    <n v="414"/>
    <x v="413"/>
    <n v="25"/>
    <s v="TOR"/>
    <s v="SG"/>
    <n v="10"/>
    <n v="2"/>
    <n v="215"/>
    <n v="40"/>
    <n v="79"/>
    <n v="0.50600000000000001"/>
    <n v="12"/>
    <n v="37"/>
    <n v="0.32400000000000001"/>
    <n v="28"/>
    <n v="42"/>
    <n v="0.66700000000000004"/>
    <n v="0.58199999999999996"/>
    <n v="22"/>
    <n v="25"/>
    <n v="0.88"/>
    <n v="12"/>
    <n v="26"/>
    <n v="38"/>
    <n v="14"/>
    <n v="9"/>
    <n v="2"/>
    <n v="8"/>
    <n v="19"/>
    <n v="114"/>
    <n v="0"/>
    <m/>
    <s v="rhodeja01"/>
    <n v="0.53023255813953485"/>
  </r>
  <r>
    <n v="415"/>
    <x v="414"/>
    <n v="27"/>
    <s v="POR"/>
    <s v="C"/>
    <n v="20"/>
    <n v="3"/>
    <n v="351"/>
    <n v="50"/>
    <n v="78"/>
    <n v="0.64100000000000001"/>
    <n v="1"/>
    <n v="3"/>
    <n v="0.33300000000000002"/>
    <n v="49"/>
    <n v="75"/>
    <n v="0.65300000000000002"/>
    <n v="0.64700000000000002"/>
    <n v="15"/>
    <n v="17"/>
    <n v="0.88200000000000001"/>
    <n v="35"/>
    <n v="83"/>
    <n v="118"/>
    <n v="21"/>
    <n v="13"/>
    <n v="33"/>
    <n v="17"/>
    <n v="31"/>
    <n v="116"/>
    <n v="0"/>
    <m/>
    <s v="williro04"/>
    <n v="0.33048433048433046"/>
  </r>
  <r>
    <n v="416"/>
    <x v="415"/>
    <n v="22"/>
    <s v="2TM"/>
    <s v="SF"/>
    <n v="28"/>
    <n v="1"/>
    <n v="327"/>
    <n v="45"/>
    <n v="108"/>
    <n v="0.41699999999999998"/>
    <n v="19"/>
    <n v="50"/>
    <n v="0.38"/>
    <n v="26"/>
    <n v="58"/>
    <n v="0.44800000000000001"/>
    <n v="0.505"/>
    <n v="7"/>
    <n v="10"/>
    <n v="0.7"/>
    <n v="18"/>
    <n v="37"/>
    <n v="55"/>
    <n v="19"/>
    <n v="9"/>
    <n v="7"/>
    <n v="14"/>
    <n v="29"/>
    <n v="116"/>
    <n v="0"/>
    <m/>
    <s v="lewisma05"/>
    <n v="0.35474006116207951"/>
  </r>
  <r>
    <n v="416"/>
    <x v="415"/>
    <n v="22"/>
    <s v="LAL"/>
    <s v="SF"/>
    <n v="7"/>
    <n v="0"/>
    <n v="29"/>
    <n v="2"/>
    <n v="6"/>
    <n v="0.33300000000000002"/>
    <n v="0"/>
    <n v="0"/>
    <n v="0"/>
    <n v="2"/>
    <n v="6"/>
    <n v="0.33300000000000002"/>
    <n v="0.33300000000000002"/>
    <n v="0"/>
    <n v="0"/>
    <n v="0"/>
    <n v="2"/>
    <n v="0"/>
    <n v="2"/>
    <n v="2"/>
    <n v="1"/>
    <n v="0"/>
    <n v="2"/>
    <n v="1"/>
    <n v="4"/>
    <n v="0"/>
    <m/>
    <s v="lewisma05"/>
    <n v="0.13793103448275862"/>
  </r>
  <r>
    <n v="416"/>
    <x v="415"/>
    <n v="22"/>
    <s v="BRK"/>
    <s v="SF"/>
    <n v="21"/>
    <n v="1"/>
    <n v="298"/>
    <n v="43"/>
    <n v="102"/>
    <n v="0.42199999999999999"/>
    <n v="19"/>
    <n v="50"/>
    <n v="0.38"/>
    <n v="24"/>
    <n v="52"/>
    <n v="0.46200000000000002"/>
    <n v="0.51500000000000001"/>
    <n v="7"/>
    <n v="10"/>
    <n v="0.7"/>
    <n v="16"/>
    <n v="37"/>
    <n v="53"/>
    <n v="17"/>
    <n v="8"/>
    <n v="7"/>
    <n v="12"/>
    <n v="28"/>
    <n v="112"/>
    <n v="0"/>
    <m/>
    <s v="lewisma05"/>
    <n v="0.37583892617449666"/>
  </r>
  <r>
    <n v="417"/>
    <x v="416"/>
    <n v="20"/>
    <s v="BRK"/>
    <s v="SF"/>
    <n v="20"/>
    <n v="0"/>
    <n v="246"/>
    <n v="39"/>
    <n v="96"/>
    <n v="0.40600000000000003"/>
    <n v="33"/>
    <n v="74"/>
    <n v="0.44600000000000001"/>
    <n v="6"/>
    <n v="22"/>
    <n v="0.27300000000000002"/>
    <n v="0.57799999999999996"/>
    <n v="3"/>
    <n v="5"/>
    <n v="0.6"/>
    <n v="4"/>
    <n v="25"/>
    <n v="29"/>
    <n v="12"/>
    <n v="6"/>
    <n v="1"/>
    <n v="15"/>
    <n v="22"/>
    <n v="114"/>
    <n v="0"/>
    <m/>
    <s v="whiteda01"/>
    <n v="0.46341463414634149"/>
  </r>
  <r>
    <n v="418"/>
    <x v="417"/>
    <n v="33"/>
    <s v="DAL"/>
    <s v="C"/>
    <n v="55"/>
    <n v="3"/>
    <n v="551"/>
    <n v="42"/>
    <n v="61"/>
    <n v="0.68899999999999995"/>
    <n v="2"/>
    <n v="5"/>
    <n v="0.4"/>
    <n v="40"/>
    <n v="56"/>
    <n v="0.71399999999999997"/>
    <n v="0.70499999999999996"/>
    <n v="28"/>
    <n v="43"/>
    <n v="0.65100000000000002"/>
    <n v="47"/>
    <n v="71"/>
    <n v="118"/>
    <n v="55"/>
    <n v="18"/>
    <n v="21"/>
    <n v="18"/>
    <n v="75"/>
    <n v="114"/>
    <n v="0"/>
    <m/>
    <s v="poweldw01"/>
    <n v="0.20689655172413793"/>
  </r>
  <r>
    <n v="419"/>
    <x v="418"/>
    <n v="24"/>
    <s v="BOS"/>
    <s v="SG"/>
    <n v="31"/>
    <n v="2"/>
    <n v="384"/>
    <n v="39"/>
    <n v="110"/>
    <n v="0.35499999999999998"/>
    <n v="26"/>
    <n v="82"/>
    <n v="0.317"/>
    <n v="13"/>
    <n v="28"/>
    <n v="0.46400000000000002"/>
    <n v="0.47299999999999998"/>
    <n v="9"/>
    <n v="12"/>
    <n v="0.75"/>
    <n v="19"/>
    <n v="46"/>
    <n v="65"/>
    <n v="33"/>
    <n v="17"/>
    <n v="2"/>
    <n v="12"/>
    <n v="22"/>
    <n v="113"/>
    <n v="0"/>
    <m/>
    <s v="scheiba01"/>
    <n v="0.29427083333333331"/>
  </r>
  <r>
    <n v="420"/>
    <x v="419"/>
    <n v="28"/>
    <s v="MEM"/>
    <s v="SG"/>
    <n v="46"/>
    <n v="4"/>
    <n v="558"/>
    <n v="41"/>
    <n v="91"/>
    <n v="0.45100000000000001"/>
    <n v="23"/>
    <n v="62"/>
    <n v="0.371"/>
    <n v="18"/>
    <n v="29"/>
    <n v="0.621"/>
    <n v="0.57699999999999996"/>
    <n v="7"/>
    <n v="8"/>
    <n v="0.875"/>
    <n v="37"/>
    <n v="114"/>
    <n v="151"/>
    <n v="42"/>
    <n v="30"/>
    <n v="14"/>
    <n v="16"/>
    <n v="32"/>
    <n v="112"/>
    <n v="0"/>
    <m/>
    <s v="konchjo01"/>
    <n v="0.20071684587813621"/>
  </r>
  <r>
    <n v="421"/>
    <x v="420"/>
    <n v="27"/>
    <s v="POR"/>
    <s v="SG"/>
    <n v="15"/>
    <n v="5"/>
    <n v="312"/>
    <n v="42"/>
    <n v="88"/>
    <n v="0.47699999999999998"/>
    <n v="21"/>
    <n v="48"/>
    <n v="0.438"/>
    <n v="21"/>
    <n v="40"/>
    <n v="0.52500000000000002"/>
    <n v="0.59699999999999998"/>
    <n v="7"/>
    <n v="15"/>
    <n v="0.46700000000000003"/>
    <n v="14"/>
    <n v="38"/>
    <n v="52"/>
    <n v="28"/>
    <n v="33"/>
    <n v="9"/>
    <n v="13"/>
    <n v="14"/>
    <n v="112"/>
    <n v="0"/>
    <m/>
    <s v="thybuma01"/>
    <n v="0.35897435897435898"/>
  </r>
  <r>
    <n v="422"/>
    <x v="421"/>
    <n v="36"/>
    <s v="2TM"/>
    <s v="PG"/>
    <n v="29"/>
    <n v="0"/>
    <n v="321"/>
    <n v="36"/>
    <n v="96"/>
    <n v="0.375"/>
    <n v="26"/>
    <n v="75"/>
    <n v="0.34699999999999998"/>
    <n v="10"/>
    <n v="21"/>
    <n v="0.47599999999999998"/>
    <n v="0.51"/>
    <n v="13"/>
    <n v="14"/>
    <n v="0.92900000000000005"/>
    <n v="4"/>
    <n v="18"/>
    <n v="22"/>
    <n v="26"/>
    <n v="13"/>
    <n v="3"/>
    <n v="17"/>
    <n v="24"/>
    <n v="111"/>
    <n v="0"/>
    <m/>
    <s v="millspa02"/>
    <n v="0.34579439252336447"/>
  </r>
  <r>
    <n v="422"/>
    <x v="421"/>
    <n v="36"/>
    <s v="UTA"/>
    <s v="PG"/>
    <n v="17"/>
    <n v="0"/>
    <n v="260"/>
    <n v="26"/>
    <n v="76"/>
    <n v="0.34200000000000003"/>
    <n v="17"/>
    <n v="57"/>
    <n v="0.29799999999999999"/>
    <n v="9"/>
    <n v="19"/>
    <n v="0.47399999999999998"/>
    <n v="0.45400000000000001"/>
    <n v="5"/>
    <n v="5"/>
    <n v="1"/>
    <n v="3"/>
    <n v="18"/>
    <n v="21"/>
    <n v="21"/>
    <n v="12"/>
    <n v="3"/>
    <n v="16"/>
    <n v="12"/>
    <n v="74"/>
    <n v="0"/>
    <m/>
    <s v="millspa02"/>
    <n v="0.2846153846153846"/>
  </r>
  <r>
    <n v="422"/>
    <x v="421"/>
    <n v="36"/>
    <s v="LAC"/>
    <s v="PG"/>
    <n v="12"/>
    <n v="0"/>
    <n v="61"/>
    <n v="10"/>
    <n v="20"/>
    <n v="0.5"/>
    <n v="9"/>
    <n v="18"/>
    <n v="0.5"/>
    <n v="1"/>
    <n v="2"/>
    <n v="0.5"/>
    <n v="0.72499999999999998"/>
    <n v="8"/>
    <n v="9"/>
    <n v="0.88900000000000001"/>
    <n v="1"/>
    <n v="0"/>
    <n v="1"/>
    <n v="5"/>
    <n v="1"/>
    <n v="0"/>
    <n v="1"/>
    <n v="12"/>
    <n v="37"/>
    <n v="0"/>
    <m/>
    <s v="millspa02"/>
    <n v="0.60655737704918034"/>
  </r>
  <r>
    <n v="423"/>
    <x v="422"/>
    <n v="24"/>
    <s v="CHO"/>
    <s v="SG"/>
    <n v="15"/>
    <n v="2"/>
    <n v="370"/>
    <n v="42"/>
    <n v="130"/>
    <n v="0.32300000000000001"/>
    <n v="12"/>
    <n v="56"/>
    <n v="0.214"/>
    <n v="30"/>
    <n v="74"/>
    <n v="0.40500000000000003"/>
    <n v="0.36899999999999999"/>
    <n v="13"/>
    <n v="15"/>
    <n v="0.86699999999999999"/>
    <n v="14"/>
    <n v="36"/>
    <n v="50"/>
    <n v="56"/>
    <n v="15"/>
    <n v="2"/>
    <n v="31"/>
    <n v="22"/>
    <n v="109"/>
    <n v="0"/>
    <m/>
    <s v="baughda01"/>
    <n v="0.29459459459459458"/>
  </r>
  <r>
    <n v="424"/>
    <x v="423"/>
    <n v="24"/>
    <s v="BRK"/>
    <s v="PF"/>
    <n v="9"/>
    <n v="2"/>
    <n v="254"/>
    <n v="45"/>
    <n v="102"/>
    <n v="0.441"/>
    <n v="9"/>
    <n v="35"/>
    <n v="0.25700000000000001"/>
    <n v="36"/>
    <n v="67"/>
    <n v="0.53700000000000003"/>
    <n v="0.48499999999999999"/>
    <n v="10"/>
    <n v="16"/>
    <n v="0.625"/>
    <n v="17"/>
    <n v="48"/>
    <n v="65"/>
    <n v="20"/>
    <n v="4"/>
    <n v="1"/>
    <n v="15"/>
    <n v="21"/>
    <n v="109"/>
    <n v="0"/>
    <m/>
    <s v="timmedr01"/>
    <n v="0.42913385826771655"/>
  </r>
  <r>
    <n v="425"/>
    <x v="424"/>
    <n v="22"/>
    <s v="2TM"/>
    <s v="PG"/>
    <n v="43"/>
    <n v="2"/>
    <n v="365"/>
    <n v="35"/>
    <n v="90"/>
    <n v="0.38900000000000001"/>
    <n v="12"/>
    <n v="48"/>
    <n v="0.25"/>
    <n v="23"/>
    <n v="42"/>
    <n v="0.54800000000000004"/>
    <n v="0.45600000000000002"/>
    <n v="27"/>
    <n v="38"/>
    <n v="0.71099999999999997"/>
    <n v="17"/>
    <n v="41"/>
    <n v="58"/>
    <n v="33"/>
    <n v="24"/>
    <n v="4"/>
    <n v="16"/>
    <n v="42"/>
    <n v="109"/>
    <n v="0"/>
    <m/>
    <s v="sprinja01"/>
    <n v="0.29863013698630136"/>
  </r>
  <r>
    <n v="425"/>
    <x v="424"/>
    <n v="22"/>
    <s v="BOS"/>
    <s v="SG"/>
    <n v="26"/>
    <n v="0"/>
    <n v="141"/>
    <n v="12"/>
    <n v="34"/>
    <n v="0.35299999999999998"/>
    <n v="6"/>
    <n v="19"/>
    <n v="0.316"/>
    <n v="6"/>
    <n v="15"/>
    <n v="0.4"/>
    <n v="0.441"/>
    <n v="15"/>
    <n v="21"/>
    <n v="0.71399999999999997"/>
    <n v="4"/>
    <n v="20"/>
    <n v="24"/>
    <n v="10"/>
    <n v="12"/>
    <n v="1"/>
    <n v="4"/>
    <n v="17"/>
    <n v="45"/>
    <n v="0"/>
    <m/>
    <s v="sprinja01"/>
    <n v="0.31914893617021278"/>
  </r>
  <r>
    <n v="425"/>
    <x v="424"/>
    <n v="22"/>
    <s v="UTA"/>
    <s v="PG"/>
    <n v="17"/>
    <n v="2"/>
    <n v="224"/>
    <n v="23"/>
    <n v="56"/>
    <n v="0.41099999999999998"/>
    <n v="6"/>
    <n v="29"/>
    <n v="0.20699999999999999"/>
    <n v="17"/>
    <n v="27"/>
    <n v="0.63"/>
    <n v="0.46400000000000002"/>
    <n v="12"/>
    <n v="17"/>
    <n v="0.70599999999999996"/>
    <n v="13"/>
    <n v="21"/>
    <n v="34"/>
    <n v="23"/>
    <n v="12"/>
    <n v="3"/>
    <n v="12"/>
    <n v="25"/>
    <n v="64"/>
    <n v="0"/>
    <m/>
    <s v="sprinja01"/>
    <n v="0.2857142857142857"/>
  </r>
  <r>
    <n v="426"/>
    <x v="425"/>
    <n v="34"/>
    <s v="2TM"/>
    <s v="SF"/>
    <n v="26"/>
    <n v="4"/>
    <n v="314"/>
    <n v="38"/>
    <n v="90"/>
    <n v="0.42199999999999999"/>
    <n v="24"/>
    <n v="66"/>
    <n v="0.36399999999999999"/>
    <n v="14"/>
    <n v="24"/>
    <n v="0.58299999999999996"/>
    <n v="0.55600000000000005"/>
    <n v="8"/>
    <n v="12"/>
    <n v="0.66700000000000004"/>
    <n v="27"/>
    <n v="46"/>
    <n v="73"/>
    <n v="17"/>
    <n v="8"/>
    <n v="12"/>
    <n v="8"/>
    <n v="34"/>
    <n v="108"/>
    <n v="0"/>
    <m/>
    <s v="craigto01"/>
    <n v="0.34394904458598724"/>
  </r>
  <r>
    <n v="426"/>
    <x v="425"/>
    <n v="34"/>
    <s v="CHI"/>
    <s v="SF"/>
    <n v="9"/>
    <n v="1"/>
    <n v="113"/>
    <n v="22"/>
    <n v="45"/>
    <n v="0.48899999999999999"/>
    <n v="15"/>
    <n v="35"/>
    <n v="0.42899999999999999"/>
    <n v="7"/>
    <n v="10"/>
    <n v="0.7"/>
    <n v="0.65600000000000003"/>
    <n v="3"/>
    <n v="4"/>
    <n v="0.75"/>
    <n v="8"/>
    <n v="17"/>
    <n v="25"/>
    <n v="5"/>
    <n v="2"/>
    <n v="1"/>
    <n v="0"/>
    <n v="15"/>
    <n v="62"/>
    <n v="0"/>
    <m/>
    <s v="craigto01"/>
    <n v="0.54867256637168138"/>
  </r>
  <r>
    <n v="426"/>
    <x v="425"/>
    <n v="34"/>
    <s v="BOS"/>
    <s v="SF"/>
    <n v="17"/>
    <n v="3"/>
    <n v="201"/>
    <n v="16"/>
    <n v="45"/>
    <n v="0.35599999999999998"/>
    <n v="9"/>
    <n v="31"/>
    <n v="0.28999999999999998"/>
    <n v="7"/>
    <n v="14"/>
    <n v="0.5"/>
    <n v="0.45600000000000002"/>
    <n v="5"/>
    <n v="8"/>
    <n v="0.625"/>
    <n v="19"/>
    <n v="29"/>
    <n v="48"/>
    <n v="12"/>
    <n v="6"/>
    <n v="11"/>
    <n v="8"/>
    <n v="19"/>
    <n v="46"/>
    <n v="0"/>
    <m/>
    <s v="craigto01"/>
    <n v="0.22885572139303484"/>
  </r>
  <r>
    <n v="427"/>
    <x v="426"/>
    <n v="39"/>
    <s v="CHO"/>
    <s v="C"/>
    <n v="37"/>
    <n v="11"/>
    <n v="409"/>
    <n v="47"/>
    <n v="95"/>
    <n v="0.495"/>
    <n v="1"/>
    <n v="2"/>
    <n v="0.5"/>
    <n v="46"/>
    <n v="93"/>
    <n v="0.495"/>
    <n v="0.5"/>
    <n v="12"/>
    <n v="20"/>
    <n v="0.6"/>
    <n v="51"/>
    <n v="69"/>
    <n v="120"/>
    <n v="21"/>
    <n v="9"/>
    <n v="18"/>
    <n v="25"/>
    <n v="54"/>
    <n v="107"/>
    <n v="0"/>
    <m/>
    <s v="gibsota01"/>
    <n v="0.26161369193154033"/>
  </r>
  <r>
    <n v="428"/>
    <x v="427"/>
    <n v="25"/>
    <s v="UTA"/>
    <s v="C"/>
    <n v="14"/>
    <n v="1"/>
    <n v="255"/>
    <n v="42"/>
    <n v="70"/>
    <n v="0.6"/>
    <n v="0"/>
    <n v="0"/>
    <n v="0"/>
    <n v="42"/>
    <n v="70"/>
    <n v="0.6"/>
    <n v="0.6"/>
    <n v="23"/>
    <n v="31"/>
    <n v="0.74199999999999999"/>
    <n v="46"/>
    <n v="76"/>
    <n v="122"/>
    <n v="9"/>
    <n v="13"/>
    <n v="1"/>
    <n v="10"/>
    <n v="24"/>
    <n v="107"/>
    <n v="0"/>
    <m/>
    <s v="tshieos01"/>
    <n v="0.41960784313725491"/>
  </r>
  <r>
    <n v="429"/>
    <x v="428"/>
    <n v="24"/>
    <s v="MEM"/>
    <s v="SG"/>
    <n v="25"/>
    <n v="1"/>
    <n v="252"/>
    <n v="34"/>
    <n v="82"/>
    <n v="0.41499999999999998"/>
    <n v="19"/>
    <n v="52"/>
    <n v="0.36499999999999999"/>
    <n v="15"/>
    <n v="30"/>
    <n v="0.5"/>
    <n v="0.53"/>
    <n v="19"/>
    <n v="19"/>
    <n v="1"/>
    <n v="12"/>
    <n v="18"/>
    <n v="30"/>
    <n v="34"/>
    <n v="9"/>
    <n v="1"/>
    <n v="6"/>
    <n v="23"/>
    <n v="106"/>
    <n v="0"/>
    <m/>
    <s v="spencca01"/>
    <n v="0.42063492063492064"/>
  </r>
  <r>
    <n v="430"/>
    <x v="429"/>
    <n v="21"/>
    <s v="2TM"/>
    <s v="SG"/>
    <n v="15"/>
    <n v="0"/>
    <n v="315"/>
    <n v="37"/>
    <n v="98"/>
    <n v="0.378"/>
    <n v="14"/>
    <n v="46"/>
    <n v="0.30399999999999999"/>
    <n v="23"/>
    <n v="52"/>
    <n v="0.442"/>
    <n v="0.44900000000000001"/>
    <n v="18"/>
    <n v="21"/>
    <n v="0.85699999999999998"/>
    <n v="3"/>
    <n v="24"/>
    <n v="27"/>
    <n v="37"/>
    <n v="5"/>
    <n v="7"/>
    <n v="18"/>
    <n v="25"/>
    <n v="106"/>
    <n v="0"/>
    <m/>
    <s v="hoodsja01"/>
    <n v="0.33650793650793653"/>
  </r>
  <r>
    <n v="430"/>
    <x v="429"/>
    <n v="21"/>
    <s v="LAL"/>
    <s v="SG"/>
    <n v="2"/>
    <n v="0"/>
    <n v="14"/>
    <n v="1"/>
    <n v="1"/>
    <n v="1"/>
    <n v="0"/>
    <n v="0"/>
    <n v="0"/>
    <n v="1"/>
    <n v="1"/>
    <n v="1"/>
    <n v="1"/>
    <n v="2"/>
    <n v="2"/>
    <n v="1"/>
    <n v="1"/>
    <n v="0"/>
    <n v="1"/>
    <n v="1"/>
    <n v="0"/>
    <n v="1"/>
    <n v="1"/>
    <n v="3"/>
    <n v="4"/>
    <n v="0"/>
    <m/>
    <s v="hoodsja01"/>
    <n v="0.2857142857142857"/>
  </r>
  <r>
    <n v="430"/>
    <x v="429"/>
    <n v="21"/>
    <s v="PHI"/>
    <s v="SG"/>
    <n v="13"/>
    <n v="0"/>
    <n v="301"/>
    <n v="36"/>
    <n v="97"/>
    <n v="0.371"/>
    <n v="14"/>
    <n v="46"/>
    <n v="0.30399999999999999"/>
    <n v="22"/>
    <n v="51"/>
    <n v="0.43099999999999999"/>
    <n v="0.443"/>
    <n v="16"/>
    <n v="19"/>
    <n v="0.84199999999999997"/>
    <n v="2"/>
    <n v="24"/>
    <n v="26"/>
    <n v="36"/>
    <n v="5"/>
    <n v="6"/>
    <n v="17"/>
    <n v="22"/>
    <n v="102"/>
    <n v="0"/>
    <m/>
    <s v="hoodsja01"/>
    <n v="0.33887043189368771"/>
  </r>
  <r>
    <n v="431"/>
    <x v="430"/>
    <n v="25"/>
    <s v="LAL"/>
    <s v="SF"/>
    <n v="33"/>
    <n v="8"/>
    <n v="589"/>
    <n v="38"/>
    <n v="94"/>
    <n v="0.40400000000000003"/>
    <n v="13"/>
    <n v="47"/>
    <n v="0.27700000000000002"/>
    <n v="25"/>
    <n v="47"/>
    <n v="0.53200000000000003"/>
    <n v="0.47299999999999998"/>
    <n v="16"/>
    <n v="26"/>
    <n v="0.61499999999999999"/>
    <n v="17"/>
    <n v="49"/>
    <n v="66"/>
    <n v="22"/>
    <n v="33"/>
    <n v="10"/>
    <n v="12"/>
    <n v="43"/>
    <n v="105"/>
    <n v="0"/>
    <m/>
    <s v="reddica01"/>
    <n v="0.17826825127334464"/>
  </r>
  <r>
    <n v="432"/>
    <x v="431"/>
    <n v="20"/>
    <s v="IND"/>
    <s v="SG"/>
    <n v="50"/>
    <n v="0"/>
    <n v="379"/>
    <n v="35"/>
    <n v="92"/>
    <n v="0.38"/>
    <n v="15"/>
    <n v="50"/>
    <n v="0.3"/>
    <n v="20"/>
    <n v="42"/>
    <n v="0.47599999999999998"/>
    <n v="0.46200000000000002"/>
    <n v="18"/>
    <n v="22"/>
    <n v="0.81799999999999995"/>
    <n v="23"/>
    <n v="48"/>
    <n v="71"/>
    <n v="19"/>
    <n v="18"/>
    <n v="11"/>
    <n v="12"/>
    <n v="41"/>
    <n v="103"/>
    <n v="0"/>
    <m/>
    <s v="furphjo01"/>
    <n v="0.27176781002638523"/>
  </r>
  <r>
    <n v="433"/>
    <x v="432"/>
    <n v="33"/>
    <s v="DAL"/>
    <s v="PF"/>
    <n v="34"/>
    <n v="4"/>
    <n v="637"/>
    <n v="37"/>
    <n v="96"/>
    <n v="0.38500000000000001"/>
    <n v="13"/>
    <n v="49"/>
    <n v="0.26500000000000001"/>
    <n v="24"/>
    <n v="47"/>
    <n v="0.51100000000000001"/>
    <n v="0.45300000000000001"/>
    <n v="16"/>
    <n v="21"/>
    <n v="0.76200000000000001"/>
    <n v="25"/>
    <n v="70"/>
    <n v="95"/>
    <n v="43"/>
    <n v="9"/>
    <n v="17"/>
    <n v="23"/>
    <n v="66"/>
    <n v="103"/>
    <n v="0"/>
    <m/>
    <s v="klebima01"/>
    <n v="0.16169544740973313"/>
  </r>
  <r>
    <n v="434"/>
    <x v="433"/>
    <n v="28"/>
    <s v="GSW"/>
    <s v="PG"/>
    <n v="39"/>
    <n v="0"/>
    <n v="250"/>
    <n v="41"/>
    <n v="101"/>
    <n v="0.40600000000000003"/>
    <n v="5"/>
    <n v="22"/>
    <n v="0.22700000000000001"/>
    <n v="36"/>
    <n v="79"/>
    <n v="0.45600000000000002"/>
    <n v="0.43099999999999999"/>
    <n v="11"/>
    <n v="15"/>
    <n v="0.73299999999999998"/>
    <n v="15"/>
    <n v="31"/>
    <n v="46"/>
    <n v="48"/>
    <n v="14"/>
    <n v="3"/>
    <n v="18"/>
    <n v="20"/>
    <n v="98"/>
    <n v="0"/>
    <m/>
    <s v="spencpa01"/>
    <n v="0.39200000000000002"/>
  </r>
  <r>
    <n v="435"/>
    <x v="434"/>
    <n v="26"/>
    <s v="2TM"/>
    <s v="C"/>
    <n v="53"/>
    <n v="5"/>
    <n v="632"/>
    <n v="45"/>
    <n v="71"/>
    <n v="0.63400000000000001"/>
    <n v="0"/>
    <n v="0"/>
    <n v="0"/>
    <n v="45"/>
    <n v="71"/>
    <n v="0.63400000000000001"/>
    <n v="0.63400000000000001"/>
    <n v="8"/>
    <n v="13"/>
    <n v="0.61499999999999999"/>
    <n v="71"/>
    <n v="126"/>
    <n v="197"/>
    <n v="33"/>
    <n v="10"/>
    <n v="19"/>
    <n v="33"/>
    <n v="65"/>
    <n v="98"/>
    <n v="0"/>
    <m/>
    <s v="simsje01"/>
    <n v="0.1550632911392405"/>
  </r>
  <r>
    <n v="435"/>
    <x v="434"/>
    <n v="26"/>
    <s v="NYK"/>
    <s v="C"/>
    <n v="39"/>
    <n v="5"/>
    <n v="422"/>
    <n v="28"/>
    <n v="46"/>
    <n v="0.60899999999999999"/>
    <n v="0"/>
    <n v="0"/>
    <n v="0"/>
    <n v="28"/>
    <n v="46"/>
    <n v="0.60899999999999999"/>
    <n v="0.60899999999999999"/>
    <n v="8"/>
    <n v="13"/>
    <n v="0.61499999999999999"/>
    <n v="51"/>
    <n v="78"/>
    <n v="129"/>
    <n v="22"/>
    <n v="8"/>
    <n v="10"/>
    <n v="21"/>
    <n v="46"/>
    <n v="64"/>
    <n v="0"/>
    <m/>
    <s v="simsje01"/>
    <n v="0.15165876777251186"/>
  </r>
  <r>
    <n v="435"/>
    <x v="434"/>
    <n v="26"/>
    <s v="MIL"/>
    <s v="C"/>
    <n v="14"/>
    <n v="0"/>
    <n v="210"/>
    <n v="17"/>
    <n v="25"/>
    <n v="0.68"/>
    <n v="0"/>
    <n v="0"/>
    <n v="0"/>
    <n v="17"/>
    <n v="25"/>
    <n v="0.68"/>
    <n v="0.68"/>
    <n v="0"/>
    <n v="0"/>
    <n v="0"/>
    <n v="20"/>
    <n v="48"/>
    <n v="68"/>
    <n v="11"/>
    <n v="2"/>
    <n v="9"/>
    <n v="12"/>
    <n v="19"/>
    <n v="34"/>
    <n v="0"/>
    <m/>
    <s v="simsje01"/>
    <n v="0.16190476190476191"/>
  </r>
  <r>
    <n v="436"/>
    <x v="435"/>
    <n v="28"/>
    <s v="2TM"/>
    <s v="PG"/>
    <n v="46"/>
    <n v="0"/>
    <n v="314"/>
    <n v="31"/>
    <n v="72"/>
    <n v="0.43099999999999999"/>
    <n v="19"/>
    <n v="46"/>
    <n v="0.41299999999999998"/>
    <n v="12"/>
    <n v="26"/>
    <n v="0.46200000000000002"/>
    <n v="0.56299999999999994"/>
    <n v="17"/>
    <n v="22"/>
    <n v="0.77300000000000002"/>
    <n v="6"/>
    <n v="24"/>
    <n v="30"/>
    <n v="51"/>
    <n v="16"/>
    <n v="1"/>
    <n v="16"/>
    <n v="18"/>
    <n v="98"/>
    <n v="0"/>
    <m/>
    <s v="mclaujo01"/>
    <n v="0.31210191082802546"/>
  </r>
  <r>
    <n v="436"/>
    <x v="435"/>
    <n v="28"/>
    <s v="SAC"/>
    <s v="PG"/>
    <n v="28"/>
    <n v="0"/>
    <n v="190"/>
    <n v="16"/>
    <n v="44"/>
    <n v="0.36399999999999999"/>
    <n v="10"/>
    <n v="26"/>
    <n v="0.38500000000000001"/>
    <n v="6"/>
    <n v="18"/>
    <n v="0.33300000000000002"/>
    <n v="0.47699999999999998"/>
    <n v="11"/>
    <n v="16"/>
    <n v="0.68799999999999994"/>
    <n v="4"/>
    <n v="17"/>
    <n v="21"/>
    <n v="24"/>
    <n v="11"/>
    <n v="0"/>
    <n v="11"/>
    <n v="13"/>
    <n v="53"/>
    <n v="0"/>
    <m/>
    <s v="mclaujo01"/>
    <n v="0.27894736842105261"/>
  </r>
  <r>
    <n v="436"/>
    <x v="435"/>
    <n v="28"/>
    <s v="SAS"/>
    <s v="PG"/>
    <n v="18"/>
    <n v="0"/>
    <n v="124"/>
    <n v="15"/>
    <n v="28"/>
    <n v="0.53600000000000003"/>
    <n v="9"/>
    <n v="20"/>
    <n v="0.45"/>
    <n v="6"/>
    <n v="8"/>
    <n v="0.75"/>
    <n v="0.69599999999999995"/>
    <n v="6"/>
    <n v="6"/>
    <n v="1"/>
    <n v="2"/>
    <n v="7"/>
    <n v="9"/>
    <n v="27"/>
    <n v="5"/>
    <n v="1"/>
    <n v="5"/>
    <n v="5"/>
    <n v="45"/>
    <n v="0"/>
    <m/>
    <s v="mclaujo01"/>
    <n v="0.36290322580645162"/>
  </r>
  <r>
    <n v="437"/>
    <x v="436"/>
    <n v="25"/>
    <s v="2TM"/>
    <s v="C"/>
    <n v="38"/>
    <n v="0"/>
    <n v="392"/>
    <n v="41"/>
    <n v="74"/>
    <n v="0.55400000000000005"/>
    <n v="0"/>
    <n v="0"/>
    <n v="0"/>
    <n v="41"/>
    <n v="74"/>
    <n v="0.55400000000000005"/>
    <n v="0.55400000000000005"/>
    <n v="13"/>
    <n v="33"/>
    <n v="0.39400000000000002"/>
    <n v="44"/>
    <n v="61"/>
    <n v="105"/>
    <n v="16"/>
    <n v="9"/>
    <n v="15"/>
    <n v="24"/>
    <n v="69"/>
    <n v="95"/>
    <n v="0"/>
    <m/>
    <s v="jemistr01"/>
    <n v="0.2423469387755102"/>
  </r>
  <r>
    <n v="437"/>
    <x v="436"/>
    <n v="25"/>
    <s v="NOP"/>
    <s v="C"/>
    <n v="16"/>
    <n v="0"/>
    <n v="166"/>
    <n v="15"/>
    <n v="32"/>
    <n v="0.46899999999999997"/>
    <n v="0"/>
    <n v="0"/>
    <n v="0"/>
    <n v="15"/>
    <n v="32"/>
    <n v="0.46899999999999997"/>
    <n v="0.46899999999999997"/>
    <n v="8"/>
    <n v="21"/>
    <n v="0.38100000000000001"/>
    <n v="22"/>
    <n v="22"/>
    <n v="44"/>
    <n v="10"/>
    <n v="7"/>
    <n v="6"/>
    <n v="10"/>
    <n v="27"/>
    <n v="38"/>
    <n v="0"/>
    <m/>
    <s v="jemistr01"/>
    <n v="0.2289156626506024"/>
  </r>
  <r>
    <n v="437"/>
    <x v="436"/>
    <n v="25"/>
    <s v="LAL"/>
    <s v="C"/>
    <n v="22"/>
    <n v="0"/>
    <n v="226"/>
    <n v="26"/>
    <n v="42"/>
    <n v="0.61899999999999999"/>
    <n v="0"/>
    <n v="0"/>
    <n v="0"/>
    <n v="26"/>
    <n v="42"/>
    <n v="0.61899999999999999"/>
    <n v="0.61899999999999999"/>
    <n v="5"/>
    <n v="12"/>
    <n v="0.41699999999999998"/>
    <n v="22"/>
    <n v="39"/>
    <n v="61"/>
    <n v="6"/>
    <n v="2"/>
    <n v="9"/>
    <n v="14"/>
    <n v="42"/>
    <n v="57"/>
    <n v="0"/>
    <m/>
    <s v="jemistr01"/>
    <n v="0.25221238938053098"/>
  </r>
  <r>
    <n v="438"/>
    <x v="437"/>
    <n v="23"/>
    <s v="2TM"/>
    <s v="PG"/>
    <n v="36"/>
    <n v="4"/>
    <n v="469"/>
    <n v="35"/>
    <n v="107"/>
    <n v="0.32700000000000001"/>
    <n v="7"/>
    <n v="40"/>
    <n v="0.17499999999999999"/>
    <n v="28"/>
    <n v="67"/>
    <n v="0.41799999999999998"/>
    <n v="0.36"/>
    <n v="16"/>
    <n v="21"/>
    <n v="0.76200000000000001"/>
    <n v="13"/>
    <n v="26"/>
    <n v="39"/>
    <n v="63"/>
    <n v="33"/>
    <n v="2"/>
    <n v="21"/>
    <n v="36"/>
    <n v="93"/>
    <n v="0"/>
    <m/>
    <s v="beekmre01"/>
    <n v="0.19829424307036247"/>
  </r>
  <r>
    <n v="438"/>
    <x v="437"/>
    <n v="23"/>
    <s v="GSW"/>
    <s v="PG"/>
    <n v="2"/>
    <n v="0"/>
    <n v="4"/>
    <n v="1"/>
    <n v="1"/>
    <n v="1"/>
    <n v="0"/>
    <n v="0"/>
    <n v="0"/>
    <n v="1"/>
    <n v="1"/>
    <n v="1"/>
    <n v="1"/>
    <n v="0"/>
    <n v="0"/>
    <n v="0"/>
    <n v="1"/>
    <n v="0"/>
    <n v="1"/>
    <n v="1"/>
    <n v="1"/>
    <n v="0"/>
    <n v="0"/>
    <n v="1"/>
    <n v="2"/>
    <n v="0"/>
    <m/>
    <s v="beekmre01"/>
    <n v="0.5"/>
  </r>
  <r>
    <n v="438"/>
    <x v="437"/>
    <n v="23"/>
    <s v="BRK"/>
    <s v="PG"/>
    <n v="34"/>
    <n v="4"/>
    <n v="465"/>
    <n v="34"/>
    <n v="106"/>
    <n v="0.32100000000000001"/>
    <n v="7"/>
    <n v="40"/>
    <n v="0.17499999999999999"/>
    <n v="27"/>
    <n v="66"/>
    <n v="0.40899999999999997"/>
    <n v="0.35399999999999998"/>
    <n v="16"/>
    <n v="21"/>
    <n v="0.76200000000000001"/>
    <n v="12"/>
    <n v="26"/>
    <n v="38"/>
    <n v="62"/>
    <n v="32"/>
    <n v="2"/>
    <n v="21"/>
    <n v="35"/>
    <n v="91"/>
    <n v="0"/>
    <m/>
    <s v="beekmre01"/>
    <n v="0.19569892473118281"/>
  </r>
  <r>
    <n v="439"/>
    <x v="438"/>
    <n v="24"/>
    <s v="LAL"/>
    <s v="C"/>
    <n v="37"/>
    <n v="0"/>
    <n v="342"/>
    <n v="40"/>
    <n v="66"/>
    <n v="0.60599999999999998"/>
    <n v="0"/>
    <n v="4"/>
    <n v="0"/>
    <n v="40"/>
    <n v="62"/>
    <n v="0.64500000000000002"/>
    <n v="0.60599999999999998"/>
    <n v="10"/>
    <n v="14"/>
    <n v="0.71399999999999997"/>
    <n v="35"/>
    <n v="57"/>
    <n v="92"/>
    <n v="16"/>
    <n v="8"/>
    <n v="16"/>
    <n v="12"/>
    <n v="44"/>
    <n v="90"/>
    <n v="0"/>
    <m/>
    <s v="kolokch01"/>
    <n v="0.26315789473684209"/>
  </r>
  <r>
    <n v="440"/>
    <x v="439"/>
    <n v="26"/>
    <s v="NYK"/>
    <s v="C"/>
    <n v="17"/>
    <n v="3"/>
    <n v="290"/>
    <n v="37"/>
    <n v="56"/>
    <n v="0.66100000000000003"/>
    <n v="0"/>
    <n v="0"/>
    <n v="0"/>
    <n v="37"/>
    <n v="56"/>
    <n v="0.66100000000000003"/>
    <n v="0.66100000000000003"/>
    <n v="13"/>
    <n v="19"/>
    <n v="0.68400000000000005"/>
    <n v="52"/>
    <n v="49"/>
    <n v="101"/>
    <n v="13"/>
    <n v="16"/>
    <n v="18"/>
    <n v="10"/>
    <n v="26"/>
    <n v="87"/>
    <n v="0"/>
    <m/>
    <s v="robinmi01"/>
    <n v="0.3"/>
  </r>
  <r>
    <n v="441"/>
    <x v="440"/>
    <n v="27"/>
    <s v="MIA"/>
    <s v="SG"/>
    <n v="14"/>
    <n v="1"/>
    <n v="268"/>
    <n v="31"/>
    <n v="61"/>
    <n v="0.50800000000000001"/>
    <n v="16"/>
    <n v="30"/>
    <n v="0.53300000000000003"/>
    <n v="15"/>
    <n v="31"/>
    <n v="0.48399999999999999"/>
    <n v="0.63900000000000001"/>
    <n v="9"/>
    <n v="12"/>
    <n v="0.75"/>
    <n v="12"/>
    <n v="24"/>
    <n v="36"/>
    <n v="23"/>
    <n v="21"/>
    <n v="6"/>
    <n v="17"/>
    <n v="30"/>
    <n v="87"/>
    <n v="0"/>
    <m/>
    <s v="smithdr01"/>
    <n v="0.32462686567164178"/>
  </r>
  <r>
    <n v="442"/>
    <x v="441"/>
    <n v="24"/>
    <s v="2TM"/>
    <s v="SG"/>
    <n v="13"/>
    <n v="0"/>
    <n v="183"/>
    <n v="31"/>
    <n v="78"/>
    <n v="0.39700000000000002"/>
    <n v="13"/>
    <n v="44"/>
    <n v="0.29499999999999998"/>
    <n v="18"/>
    <n v="34"/>
    <n v="0.52900000000000003"/>
    <n v="0.48099999999999998"/>
    <n v="11"/>
    <n v="13"/>
    <n v="0.84599999999999997"/>
    <n v="4"/>
    <n v="15"/>
    <n v="19"/>
    <n v="24"/>
    <n v="3"/>
    <n v="2"/>
    <n v="14"/>
    <n v="18"/>
    <n v="86"/>
    <n v="0"/>
    <m/>
    <s v="quinole01"/>
    <n v="0.46994535519125685"/>
  </r>
  <r>
    <n v="442"/>
    <x v="441"/>
    <n v="24"/>
    <s v="PHI"/>
    <s v="SG"/>
    <n v="4"/>
    <n v="0"/>
    <n v="17"/>
    <n v="4"/>
    <n v="8"/>
    <n v="0.5"/>
    <n v="0"/>
    <n v="3"/>
    <n v="0"/>
    <n v="4"/>
    <n v="5"/>
    <n v="0.8"/>
    <n v="0.5"/>
    <n v="1"/>
    <n v="1"/>
    <n v="1"/>
    <n v="3"/>
    <n v="1"/>
    <n v="4"/>
    <n v="1"/>
    <n v="0"/>
    <n v="0"/>
    <n v="4"/>
    <n v="0"/>
    <n v="9"/>
    <n v="0"/>
    <m/>
    <s v="quinole01"/>
    <n v="0.52941176470588236"/>
  </r>
  <r>
    <n v="442"/>
    <x v="441"/>
    <n v="24"/>
    <s v="NOP"/>
    <s v="SG"/>
    <n v="9"/>
    <n v="0"/>
    <n v="166"/>
    <n v="27"/>
    <n v="70"/>
    <n v="0.38600000000000001"/>
    <n v="13"/>
    <n v="41"/>
    <n v="0.317"/>
    <n v="14"/>
    <n v="29"/>
    <n v="0.48299999999999998"/>
    <n v="0.47899999999999998"/>
    <n v="10"/>
    <n v="12"/>
    <n v="0.83299999999999996"/>
    <n v="1"/>
    <n v="14"/>
    <n v="15"/>
    <n v="23"/>
    <n v="3"/>
    <n v="2"/>
    <n v="10"/>
    <n v="18"/>
    <n v="77"/>
    <n v="0"/>
    <m/>
    <s v="quinole01"/>
    <n v="0.46385542168674698"/>
  </r>
  <r>
    <n v="443"/>
    <x v="442"/>
    <n v="30"/>
    <s v="2TM"/>
    <s v="PG"/>
    <n v="24"/>
    <n v="9"/>
    <n v="511"/>
    <n v="40"/>
    <n v="122"/>
    <n v="0.32800000000000001"/>
    <n v="1"/>
    <n v="6"/>
    <n v="0.16700000000000001"/>
    <n v="39"/>
    <n v="116"/>
    <n v="0.33600000000000002"/>
    <n v="0.33200000000000002"/>
    <n v="4"/>
    <n v="7"/>
    <n v="0.57099999999999995"/>
    <n v="15"/>
    <n v="64"/>
    <n v="79"/>
    <n v="166"/>
    <n v="24"/>
    <n v="11"/>
    <n v="59"/>
    <n v="36"/>
    <n v="85"/>
    <n v="0"/>
    <m/>
    <s v="paytoel01"/>
    <n v="0.16634050880626222"/>
  </r>
  <r>
    <n v="443"/>
    <x v="442"/>
    <n v="30"/>
    <s v="NOP"/>
    <s v="PG"/>
    <n v="18"/>
    <n v="7"/>
    <n v="388"/>
    <n v="37"/>
    <n v="101"/>
    <n v="0.36599999999999999"/>
    <n v="1"/>
    <n v="6"/>
    <n v="0.16700000000000001"/>
    <n v="36"/>
    <n v="95"/>
    <n v="0.379"/>
    <n v="0.371"/>
    <n v="4"/>
    <n v="7"/>
    <n v="0.57099999999999995"/>
    <n v="14"/>
    <n v="52"/>
    <n v="66"/>
    <n v="146"/>
    <n v="18"/>
    <n v="8"/>
    <n v="52"/>
    <n v="24"/>
    <n v="79"/>
    <n v="0"/>
    <m/>
    <s v="paytoel01"/>
    <n v="0.20360824742268041"/>
  </r>
  <r>
    <n v="443"/>
    <x v="442"/>
    <n v="30"/>
    <s v="CHO"/>
    <s v="PG"/>
    <n v="6"/>
    <n v="2"/>
    <n v="123"/>
    <n v="3"/>
    <n v="21"/>
    <n v="0.14299999999999999"/>
    <n v="0"/>
    <n v="0"/>
    <n v="0"/>
    <n v="3"/>
    <n v="21"/>
    <n v="0.14299999999999999"/>
    <n v="0.14299999999999999"/>
    <n v="0"/>
    <n v="0"/>
    <n v="0"/>
    <n v="1"/>
    <n v="12"/>
    <n v="13"/>
    <n v="20"/>
    <n v="6"/>
    <n v="3"/>
    <n v="7"/>
    <n v="12"/>
    <n v="6"/>
    <n v="0"/>
    <m/>
    <s v="paytoel01"/>
    <n v="4.878048780487805E-2"/>
  </r>
  <r>
    <n v="444"/>
    <x v="443"/>
    <n v="32"/>
    <s v="PHO"/>
    <s v="SG"/>
    <n v="25"/>
    <n v="0"/>
    <n v="144"/>
    <n v="27"/>
    <n v="74"/>
    <n v="0.36499999999999999"/>
    <n v="9"/>
    <n v="37"/>
    <n v="0.24299999999999999"/>
    <n v="18"/>
    <n v="37"/>
    <n v="0.48599999999999999"/>
    <n v="0.42599999999999999"/>
    <n v="20"/>
    <n v="21"/>
    <n v="0.95199999999999996"/>
    <n v="3"/>
    <n v="17"/>
    <n v="20"/>
    <n v="11"/>
    <n v="6"/>
    <n v="0"/>
    <n v="10"/>
    <n v="6"/>
    <n v="83"/>
    <n v="0"/>
    <m/>
    <s v="leeda03"/>
    <n v="0.57638888888888884"/>
  </r>
  <r>
    <n v="445"/>
    <x v="444"/>
    <n v="20"/>
    <s v="BOS"/>
    <s v="PF"/>
    <n v="52"/>
    <n v="1"/>
    <n v="403"/>
    <n v="30"/>
    <n v="83"/>
    <n v="0.36099999999999999"/>
    <n v="15"/>
    <n v="55"/>
    <n v="0.27300000000000002"/>
    <n v="15"/>
    <n v="28"/>
    <n v="0.53600000000000003"/>
    <n v="0.45200000000000001"/>
    <n v="7"/>
    <n v="12"/>
    <n v="0.58299999999999996"/>
    <n v="23"/>
    <n v="46"/>
    <n v="69"/>
    <n v="19"/>
    <n v="12"/>
    <n v="11"/>
    <n v="17"/>
    <n v="30"/>
    <n v="82"/>
    <n v="0"/>
    <m/>
    <s v="walshjo01"/>
    <n v="0.20347394540942929"/>
  </r>
  <r>
    <n v="446"/>
    <x v="445"/>
    <n v="23"/>
    <s v="NYK"/>
    <s v="PG"/>
    <n v="41"/>
    <n v="0"/>
    <n v="296"/>
    <n v="27"/>
    <n v="82"/>
    <n v="0.32900000000000001"/>
    <n v="14"/>
    <n v="47"/>
    <n v="0.29799999999999999"/>
    <n v="13"/>
    <n v="35"/>
    <n v="0.371"/>
    <n v="0.41499999999999998"/>
    <n v="13"/>
    <n v="17"/>
    <n v="0.76500000000000001"/>
    <n v="8"/>
    <n v="19"/>
    <n v="27"/>
    <n v="70"/>
    <n v="12"/>
    <n v="4"/>
    <n v="18"/>
    <n v="26"/>
    <n v="81"/>
    <n v="0"/>
    <m/>
    <s v="kolekty01"/>
    <n v="0.27364864864864863"/>
  </r>
  <r>
    <n v="447"/>
    <x v="446"/>
    <n v="22"/>
    <s v="WAS"/>
    <s v="SG"/>
    <n v="34"/>
    <n v="0"/>
    <n v="242"/>
    <n v="32"/>
    <n v="78"/>
    <n v="0.41"/>
    <n v="7"/>
    <n v="29"/>
    <n v="0.24099999999999999"/>
    <n v="25"/>
    <n v="49"/>
    <n v="0.51"/>
    <n v="0.45500000000000002"/>
    <n v="9"/>
    <n v="15"/>
    <n v="0.6"/>
    <n v="10"/>
    <n v="28"/>
    <n v="38"/>
    <n v="11"/>
    <n v="15"/>
    <n v="6"/>
    <n v="7"/>
    <n v="18"/>
    <n v="80"/>
    <n v="0"/>
    <m/>
    <s v="davisjo06"/>
    <n v="0.33057851239669422"/>
  </r>
  <r>
    <n v="448"/>
    <x v="447"/>
    <n v="24"/>
    <s v="3TM"/>
    <s v="SF"/>
    <n v="35"/>
    <n v="0"/>
    <n v="156"/>
    <n v="27"/>
    <n v="65"/>
    <n v="0.41499999999999998"/>
    <n v="10"/>
    <n v="29"/>
    <n v="0.34499999999999997"/>
    <n v="17"/>
    <n v="36"/>
    <n v="0.47199999999999998"/>
    <n v="0.49199999999999999"/>
    <n v="15"/>
    <n v="20"/>
    <n v="0.75"/>
    <n v="11"/>
    <n v="33"/>
    <n v="44"/>
    <n v="11"/>
    <n v="4"/>
    <n v="1"/>
    <n v="15"/>
    <n v="14"/>
    <n v="79"/>
    <n v="0"/>
    <m/>
    <s v="beaucma01"/>
    <n v="0.50641025641025639"/>
  </r>
  <r>
    <n v="448"/>
    <x v="447"/>
    <n v="24"/>
    <s v="MIL"/>
    <s v="SF"/>
    <n v="26"/>
    <n v="0"/>
    <n v="122"/>
    <n v="18"/>
    <n v="47"/>
    <n v="0.38300000000000001"/>
    <n v="7"/>
    <n v="21"/>
    <n v="0.33300000000000002"/>
    <n v="11"/>
    <n v="26"/>
    <n v="0.42299999999999999"/>
    <n v="0.45700000000000002"/>
    <n v="9"/>
    <n v="12"/>
    <n v="0.75"/>
    <n v="7"/>
    <n v="25"/>
    <n v="32"/>
    <n v="8"/>
    <n v="3"/>
    <n v="1"/>
    <n v="13"/>
    <n v="10"/>
    <n v="52"/>
    <n v="0"/>
    <m/>
    <s v="beaucma01"/>
    <n v="0.42622950819672129"/>
  </r>
  <r>
    <n v="448"/>
    <x v="447"/>
    <n v="24"/>
    <s v="LAC"/>
    <s v="SF"/>
    <n v="3"/>
    <n v="0"/>
    <n v="17"/>
    <n v="4"/>
    <n v="7"/>
    <n v="0.57099999999999995"/>
    <n v="2"/>
    <n v="3"/>
    <n v="0.66700000000000004"/>
    <n v="2"/>
    <n v="4"/>
    <n v="0.5"/>
    <n v="0.71399999999999997"/>
    <n v="2"/>
    <n v="4"/>
    <n v="0.5"/>
    <n v="2"/>
    <n v="1"/>
    <n v="3"/>
    <n v="2"/>
    <n v="0"/>
    <n v="0"/>
    <n v="1"/>
    <n v="2"/>
    <n v="12"/>
    <n v="0"/>
    <m/>
    <s v="beaucma01"/>
    <n v="0.70588235294117652"/>
  </r>
  <r>
    <n v="448"/>
    <x v="447"/>
    <n v="24"/>
    <s v="NYK"/>
    <s v="SF"/>
    <n v="6"/>
    <n v="0"/>
    <n v="17"/>
    <n v="5"/>
    <n v="11"/>
    <n v="0.45500000000000002"/>
    <n v="1"/>
    <n v="5"/>
    <n v="0.2"/>
    <n v="4"/>
    <n v="6"/>
    <n v="0.66700000000000004"/>
    <n v="0.5"/>
    <n v="4"/>
    <n v="4"/>
    <n v="1"/>
    <n v="2"/>
    <n v="7"/>
    <n v="9"/>
    <n v="1"/>
    <n v="1"/>
    <n v="0"/>
    <n v="1"/>
    <n v="2"/>
    <n v="15"/>
    <n v="0"/>
    <m/>
    <s v="beaucma01"/>
    <n v="0.88235294117647056"/>
  </r>
  <r>
    <n v="449"/>
    <x v="448"/>
    <n v="21"/>
    <s v="2TM"/>
    <s v="SF"/>
    <n v="16"/>
    <n v="0"/>
    <n v="239"/>
    <n v="31"/>
    <n v="74"/>
    <n v="0.41899999999999998"/>
    <n v="7"/>
    <n v="23"/>
    <n v="0.30399999999999999"/>
    <n v="24"/>
    <n v="51"/>
    <n v="0.47099999999999997"/>
    <n v="0.46600000000000003"/>
    <n v="9"/>
    <n v="10"/>
    <n v="0.9"/>
    <n v="11"/>
    <n v="33"/>
    <n v="44"/>
    <n v="17"/>
    <n v="9"/>
    <n v="0"/>
    <n v="12"/>
    <n v="14"/>
    <n v="78"/>
    <n v="0"/>
    <m/>
    <s v="martija02"/>
    <n v="0.32635983263598328"/>
  </r>
  <r>
    <n v="449"/>
    <x v="448"/>
    <n v="21"/>
    <s v="BRK"/>
    <s v="SF"/>
    <n v="3"/>
    <n v="0"/>
    <n v="5"/>
    <n v="1"/>
    <n v="2"/>
    <n v="0.5"/>
    <n v="1"/>
    <n v="1"/>
    <n v="1"/>
    <n v="0"/>
    <n v="1"/>
    <n v="0"/>
    <n v="0.75"/>
    <n v="0"/>
    <n v="0"/>
    <n v="0"/>
    <n v="0"/>
    <n v="0"/>
    <n v="0"/>
    <n v="0"/>
    <n v="0"/>
    <n v="0"/>
    <n v="0"/>
    <n v="1"/>
    <n v="3"/>
    <n v="0"/>
    <m/>
    <s v="martija02"/>
    <n v="0.6"/>
  </r>
  <r>
    <n v="449"/>
    <x v="448"/>
    <n v="21"/>
    <s v="WAS"/>
    <s v="SF"/>
    <n v="13"/>
    <n v="0"/>
    <n v="234"/>
    <n v="30"/>
    <n v="72"/>
    <n v="0.41699999999999998"/>
    <n v="6"/>
    <n v="22"/>
    <n v="0.27300000000000002"/>
    <n v="24"/>
    <n v="50"/>
    <n v="0.48"/>
    <n v="0.45800000000000002"/>
    <n v="9"/>
    <n v="10"/>
    <n v="0.9"/>
    <n v="11"/>
    <n v="33"/>
    <n v="44"/>
    <n v="17"/>
    <n v="9"/>
    <n v="0"/>
    <n v="12"/>
    <n v="13"/>
    <n v="75"/>
    <n v="0"/>
    <m/>
    <s v="martija02"/>
    <n v="0.32051282051282054"/>
  </r>
  <r>
    <n v="450"/>
    <x v="449"/>
    <n v="25"/>
    <s v="LAC"/>
    <s v="PF"/>
    <n v="40"/>
    <n v="0"/>
    <n v="272"/>
    <n v="33"/>
    <n v="72"/>
    <n v="0.45800000000000002"/>
    <n v="6"/>
    <n v="26"/>
    <n v="0.23100000000000001"/>
    <n v="27"/>
    <n v="46"/>
    <n v="0.58699999999999997"/>
    <n v="0.5"/>
    <n v="5"/>
    <n v="7"/>
    <n v="0.71399999999999997"/>
    <n v="19"/>
    <n v="46"/>
    <n v="65"/>
    <n v="24"/>
    <n v="7"/>
    <n v="4"/>
    <n v="12"/>
    <n v="23"/>
    <n v="77"/>
    <n v="0"/>
    <m/>
    <s v="brownko01"/>
    <n v="0.28308823529411764"/>
  </r>
  <r>
    <n v="451"/>
    <x v="450"/>
    <n v="25"/>
    <s v="2TM"/>
    <s v="PF"/>
    <n v="15"/>
    <n v="0"/>
    <n v="216"/>
    <n v="26"/>
    <n v="54"/>
    <n v="0.48099999999999998"/>
    <n v="15"/>
    <n v="41"/>
    <n v="0.36599999999999999"/>
    <n v="11"/>
    <n v="13"/>
    <n v="0.84599999999999997"/>
    <n v="0.62"/>
    <n v="9"/>
    <n v="12"/>
    <n v="0.75"/>
    <n v="9"/>
    <n v="38"/>
    <n v="47"/>
    <n v="4"/>
    <n v="10"/>
    <n v="10"/>
    <n v="6"/>
    <n v="21"/>
    <n v="76"/>
    <n v="0"/>
    <m/>
    <s v="reeseal01"/>
    <n v="0.35185185185185186"/>
  </r>
  <r>
    <n v="451"/>
    <x v="450"/>
    <n v="25"/>
    <s v="OKC"/>
    <s v="PF"/>
    <n v="1"/>
    <n v="0"/>
    <n v="2"/>
    <n v="1"/>
    <n v="1"/>
    <n v="1"/>
    <n v="0"/>
    <n v="0"/>
    <n v="0"/>
    <n v="1"/>
    <n v="1"/>
    <n v="1"/>
    <n v="1"/>
    <n v="0"/>
    <n v="0"/>
    <n v="0"/>
    <n v="1"/>
    <n v="0"/>
    <n v="1"/>
    <n v="0"/>
    <n v="0"/>
    <n v="0"/>
    <n v="0"/>
    <n v="0"/>
    <n v="2"/>
    <n v="0"/>
    <m/>
    <s v="reeseal01"/>
    <n v="1"/>
  </r>
  <r>
    <n v="451"/>
    <x v="450"/>
    <n v="25"/>
    <s v="PHI"/>
    <s v="PF"/>
    <n v="14"/>
    <n v="0"/>
    <n v="214"/>
    <n v="25"/>
    <n v="53"/>
    <n v="0.47199999999999998"/>
    <n v="15"/>
    <n v="41"/>
    <n v="0.36599999999999999"/>
    <n v="10"/>
    <n v="12"/>
    <n v="0.83299999999999996"/>
    <n v="0.61299999999999999"/>
    <n v="9"/>
    <n v="12"/>
    <n v="0.75"/>
    <n v="8"/>
    <n v="38"/>
    <n v="46"/>
    <n v="4"/>
    <n v="10"/>
    <n v="10"/>
    <n v="6"/>
    <n v="21"/>
    <n v="74"/>
    <n v="0"/>
    <m/>
    <s v="reeseal01"/>
    <n v="0.34579439252336447"/>
  </r>
  <r>
    <n v="452"/>
    <x v="451"/>
    <n v="25"/>
    <s v="2TM"/>
    <s v="C"/>
    <n v="13"/>
    <n v="2"/>
    <n v="119"/>
    <n v="34"/>
    <n v="49"/>
    <n v="0.69399999999999995"/>
    <n v="0"/>
    <n v="0"/>
    <n v="0"/>
    <n v="34"/>
    <n v="49"/>
    <n v="0.69399999999999995"/>
    <n v="0.69399999999999995"/>
    <n v="8"/>
    <n v="11"/>
    <n v="0.72699999999999998"/>
    <n v="12"/>
    <n v="32"/>
    <n v="44"/>
    <n v="2"/>
    <n v="6"/>
    <n v="4"/>
    <n v="11"/>
    <n v="17"/>
    <n v="76"/>
    <n v="0"/>
    <m/>
    <s v="brownmo01"/>
    <n v="0.6386554621848739"/>
  </r>
  <r>
    <n v="452"/>
    <x v="451"/>
    <n v="25"/>
    <s v="IND"/>
    <s v="C"/>
    <n v="9"/>
    <n v="0"/>
    <n v="46"/>
    <n v="13"/>
    <n v="20"/>
    <n v="0.65"/>
    <n v="0"/>
    <n v="0"/>
    <n v="0"/>
    <n v="13"/>
    <n v="20"/>
    <n v="0.65"/>
    <n v="0.65"/>
    <n v="3"/>
    <n v="5"/>
    <n v="0.6"/>
    <n v="4"/>
    <n v="9"/>
    <n v="13"/>
    <n v="0"/>
    <n v="2"/>
    <n v="1"/>
    <n v="6"/>
    <n v="6"/>
    <n v="29"/>
    <n v="0"/>
    <m/>
    <s v="brownmo01"/>
    <n v="0.63043478260869568"/>
  </r>
  <r>
    <n v="452"/>
    <x v="451"/>
    <n v="25"/>
    <s v="DAL"/>
    <s v="C"/>
    <n v="4"/>
    <n v="2"/>
    <n v="73"/>
    <n v="21"/>
    <n v="29"/>
    <n v="0.72399999999999998"/>
    <n v="0"/>
    <n v="0"/>
    <n v="0"/>
    <n v="21"/>
    <n v="29"/>
    <n v="0.72399999999999998"/>
    <n v="0.72399999999999998"/>
    <n v="5"/>
    <n v="6"/>
    <n v="0.83299999999999996"/>
    <n v="8"/>
    <n v="23"/>
    <n v="31"/>
    <n v="2"/>
    <n v="4"/>
    <n v="3"/>
    <n v="5"/>
    <n v="11"/>
    <n v="47"/>
    <n v="0"/>
    <m/>
    <s v="brownmo01"/>
    <n v="0.64383561643835618"/>
  </r>
  <r>
    <n v="453"/>
    <x v="452"/>
    <n v="27"/>
    <s v="MEM"/>
    <s v="PF"/>
    <n v="17"/>
    <n v="1"/>
    <n v="155"/>
    <n v="29"/>
    <n v="63"/>
    <n v="0.46"/>
    <n v="8"/>
    <n v="27"/>
    <n v="0.29599999999999999"/>
    <n v="21"/>
    <n v="36"/>
    <n v="0.58299999999999996"/>
    <n v="0.52400000000000002"/>
    <n v="8"/>
    <n v="11"/>
    <n v="0.72699999999999998"/>
    <n v="4"/>
    <n v="34"/>
    <n v="38"/>
    <n v="8"/>
    <n v="5"/>
    <n v="3"/>
    <n v="10"/>
    <n v="15"/>
    <n v="74"/>
    <n v="0"/>
    <m/>
    <s v="stevela01"/>
    <n v="0.47741935483870968"/>
  </r>
  <r>
    <n v="454"/>
    <x v="453"/>
    <n v="31"/>
    <s v="2TM"/>
    <s v="C"/>
    <n v="46"/>
    <n v="7"/>
    <n v="380"/>
    <n v="32"/>
    <n v="63"/>
    <n v="0.50800000000000001"/>
    <n v="2"/>
    <n v="9"/>
    <n v="0.222"/>
    <n v="30"/>
    <n v="54"/>
    <n v="0.55600000000000005"/>
    <n v="0.52400000000000002"/>
    <n v="8"/>
    <n v="17"/>
    <n v="0.47099999999999997"/>
    <n v="38"/>
    <n v="57"/>
    <n v="95"/>
    <n v="38"/>
    <n v="9"/>
    <n v="21"/>
    <n v="20"/>
    <n v="56"/>
    <n v="74"/>
    <n v="0"/>
    <m/>
    <s v="lenal01"/>
    <n v="0.19473684210526315"/>
  </r>
  <r>
    <n v="454"/>
    <x v="453"/>
    <n v="31"/>
    <s v="SAC"/>
    <s v="C"/>
    <n v="36"/>
    <n v="3"/>
    <n v="258"/>
    <n v="22"/>
    <n v="41"/>
    <n v="0.53700000000000003"/>
    <n v="1"/>
    <n v="6"/>
    <n v="0.16700000000000001"/>
    <n v="21"/>
    <n v="35"/>
    <n v="0.6"/>
    <n v="0.54900000000000004"/>
    <n v="7"/>
    <n v="13"/>
    <n v="0.53800000000000003"/>
    <n v="25"/>
    <n v="39"/>
    <n v="64"/>
    <n v="30"/>
    <n v="8"/>
    <n v="18"/>
    <n v="11"/>
    <n v="35"/>
    <n v="52"/>
    <n v="0"/>
    <m/>
    <s v="lenal01"/>
    <n v="0.20155038759689922"/>
  </r>
  <r>
    <n v="454"/>
    <x v="453"/>
    <n v="31"/>
    <s v="LAL"/>
    <s v="C"/>
    <n v="10"/>
    <n v="4"/>
    <n v="122"/>
    <n v="10"/>
    <n v="22"/>
    <n v="0.45500000000000002"/>
    <n v="1"/>
    <n v="3"/>
    <n v="0.33300000000000002"/>
    <n v="9"/>
    <n v="19"/>
    <n v="0.47399999999999998"/>
    <n v="0.47699999999999998"/>
    <n v="1"/>
    <n v="4"/>
    <n v="0.25"/>
    <n v="13"/>
    <n v="18"/>
    <n v="31"/>
    <n v="8"/>
    <n v="1"/>
    <n v="3"/>
    <n v="9"/>
    <n v="21"/>
    <n v="22"/>
    <n v="0"/>
    <m/>
    <s v="lenal01"/>
    <n v="0.18032786885245902"/>
  </r>
  <r>
    <n v="455"/>
    <x v="454"/>
    <n v="22"/>
    <s v="2TM"/>
    <s v="PF"/>
    <n v="20"/>
    <n v="0"/>
    <n v="249"/>
    <n v="25"/>
    <n v="59"/>
    <n v="0.42399999999999999"/>
    <n v="6"/>
    <n v="21"/>
    <n v="0.28599999999999998"/>
    <n v="19"/>
    <n v="38"/>
    <n v="0.5"/>
    <n v="0.47499999999999998"/>
    <n v="15"/>
    <n v="22"/>
    <n v="0.68200000000000005"/>
    <n v="20"/>
    <n v="28"/>
    <n v="48"/>
    <n v="6"/>
    <n v="8"/>
    <n v="9"/>
    <n v="9"/>
    <n v="17"/>
    <n v="71"/>
    <n v="0"/>
    <m/>
    <s v="thorjt01"/>
    <n v="0.28514056224899598"/>
  </r>
  <r>
    <n v="455"/>
    <x v="454"/>
    <n v="22"/>
    <s v="CLE"/>
    <s v="PF"/>
    <n v="9"/>
    <n v="0"/>
    <n v="42"/>
    <n v="9"/>
    <n v="15"/>
    <n v="0.6"/>
    <n v="3"/>
    <n v="6"/>
    <n v="0.5"/>
    <n v="6"/>
    <n v="9"/>
    <n v="0.66700000000000004"/>
    <n v="0.7"/>
    <n v="7"/>
    <n v="8"/>
    <n v="0.875"/>
    <n v="3"/>
    <n v="3"/>
    <n v="6"/>
    <n v="1"/>
    <n v="2"/>
    <n v="3"/>
    <n v="6"/>
    <n v="6"/>
    <n v="28"/>
    <n v="0"/>
    <m/>
    <s v="thorjt01"/>
    <n v="0.66666666666666663"/>
  </r>
  <r>
    <n v="455"/>
    <x v="454"/>
    <n v="22"/>
    <s v="WAS"/>
    <s v="PF"/>
    <n v="11"/>
    <n v="0"/>
    <n v="207"/>
    <n v="16"/>
    <n v="44"/>
    <n v="0.36399999999999999"/>
    <n v="3"/>
    <n v="15"/>
    <n v="0.2"/>
    <n v="13"/>
    <n v="29"/>
    <n v="0.44800000000000001"/>
    <n v="0.39800000000000002"/>
    <n v="8"/>
    <n v="14"/>
    <n v="0.57099999999999995"/>
    <n v="17"/>
    <n v="25"/>
    <n v="42"/>
    <n v="5"/>
    <n v="6"/>
    <n v="6"/>
    <n v="3"/>
    <n v="11"/>
    <n v="43"/>
    <n v="0"/>
    <m/>
    <s v="thorjt01"/>
    <n v="0.20772946859903382"/>
  </r>
  <r>
    <n v="456"/>
    <x v="455"/>
    <n v="33"/>
    <s v="CLE"/>
    <s v="C"/>
    <n v="40"/>
    <n v="0"/>
    <n v="328"/>
    <n v="31"/>
    <n v="71"/>
    <n v="0.437"/>
    <n v="0"/>
    <n v="3"/>
    <n v="0"/>
    <n v="31"/>
    <n v="68"/>
    <n v="0.45600000000000002"/>
    <n v="0.437"/>
    <n v="7"/>
    <n v="30"/>
    <n v="0.23300000000000001"/>
    <n v="32"/>
    <n v="102"/>
    <n v="134"/>
    <n v="24"/>
    <n v="2"/>
    <n v="11"/>
    <n v="14"/>
    <n v="36"/>
    <n v="69"/>
    <n v="0"/>
    <m/>
    <s v="thomptr01"/>
    <n v="0.21036585365853658"/>
  </r>
  <r>
    <n v="457"/>
    <x v="456"/>
    <n v="23"/>
    <s v="PHI"/>
    <s v="SF"/>
    <n v="10"/>
    <n v="4"/>
    <n v="253"/>
    <n v="27"/>
    <n v="69"/>
    <n v="0.39100000000000001"/>
    <n v="5"/>
    <n v="32"/>
    <n v="0.156"/>
    <n v="22"/>
    <n v="37"/>
    <n v="0.59499999999999997"/>
    <n v="0.42799999999999999"/>
    <n v="8"/>
    <n v="10"/>
    <n v="0.8"/>
    <n v="23"/>
    <n v="47"/>
    <n v="70"/>
    <n v="10"/>
    <n v="9"/>
    <n v="12"/>
    <n v="7"/>
    <n v="16"/>
    <n v="67"/>
    <n v="0"/>
    <m/>
    <s v="baglema02"/>
    <n v="0.2648221343873518"/>
  </r>
  <r>
    <n v="458"/>
    <x v="457"/>
    <n v="25"/>
    <s v="NOP"/>
    <s v="SG"/>
    <n v="8"/>
    <n v="0"/>
    <n v="168"/>
    <n v="26"/>
    <n v="73"/>
    <n v="0.35599999999999998"/>
    <n v="8"/>
    <n v="27"/>
    <n v="0.29599999999999999"/>
    <n v="18"/>
    <n v="46"/>
    <n v="0.39100000000000001"/>
    <n v="0.41099999999999998"/>
    <n v="7"/>
    <n v="11"/>
    <n v="0.63600000000000001"/>
    <n v="6"/>
    <n v="14"/>
    <n v="20"/>
    <n v="18"/>
    <n v="1"/>
    <n v="4"/>
    <n v="8"/>
    <n v="9"/>
    <n v="67"/>
    <n v="0"/>
    <m/>
    <s v="nowelja01"/>
    <n v="0.39880952380952384"/>
  </r>
  <r>
    <n v="459"/>
    <x v="458"/>
    <n v="20"/>
    <s v="MIL"/>
    <s v="PF"/>
    <n v="23"/>
    <n v="0"/>
    <n v="122"/>
    <n v="24"/>
    <n v="50"/>
    <n v="0.48"/>
    <n v="13"/>
    <n v="30"/>
    <n v="0.433"/>
    <n v="11"/>
    <n v="20"/>
    <n v="0.55000000000000004"/>
    <n v="0.61"/>
    <n v="6"/>
    <n v="8"/>
    <n v="0.75"/>
    <n v="6"/>
    <n v="19"/>
    <n v="25"/>
    <n v="4"/>
    <n v="3"/>
    <n v="4"/>
    <n v="8"/>
    <n v="11"/>
    <n v="67"/>
    <n v="0"/>
    <m/>
    <s v="smithty02"/>
    <n v="0.54918032786885251"/>
  </r>
  <r>
    <n v="460"/>
    <x v="459"/>
    <n v="25"/>
    <s v="OKC"/>
    <s v="SG"/>
    <n v="37"/>
    <n v="0"/>
    <n v="203"/>
    <n v="25"/>
    <n v="96"/>
    <n v="0.26"/>
    <n v="14"/>
    <n v="72"/>
    <n v="0.19400000000000001"/>
    <n v="11"/>
    <n v="24"/>
    <n v="0.45800000000000002"/>
    <n v="0.33300000000000002"/>
    <n v="1"/>
    <n v="2"/>
    <n v="0.5"/>
    <n v="7"/>
    <n v="20"/>
    <n v="27"/>
    <n v="12"/>
    <n v="8"/>
    <n v="3"/>
    <n v="4"/>
    <n v="15"/>
    <n v="65"/>
    <n v="0"/>
    <m/>
    <s v="flaglad01"/>
    <n v="0.32019704433497537"/>
  </r>
  <r>
    <n v="461"/>
    <x v="460"/>
    <n v="25"/>
    <s v="HOU"/>
    <s v="SG"/>
    <n v="20"/>
    <n v="0"/>
    <n v="147"/>
    <n v="27"/>
    <n v="62"/>
    <n v="0.435"/>
    <n v="6"/>
    <n v="26"/>
    <n v="0.23100000000000001"/>
    <n v="21"/>
    <n v="36"/>
    <n v="0.58299999999999996"/>
    <n v="0.48399999999999999"/>
    <n v="5"/>
    <n v="8"/>
    <n v="0.625"/>
    <n v="5"/>
    <n v="8"/>
    <n v="13"/>
    <n v="9"/>
    <n v="8"/>
    <n v="4"/>
    <n v="14"/>
    <n v="16"/>
    <n v="65"/>
    <n v="0"/>
    <m/>
    <s v="willije02"/>
    <n v="0.44217687074829931"/>
  </r>
  <r>
    <n v="462"/>
    <x v="461"/>
    <n v="20"/>
    <s v="LAL"/>
    <s v="SG"/>
    <n v="27"/>
    <n v="1"/>
    <n v="181"/>
    <n v="21"/>
    <n v="67"/>
    <n v="0.313"/>
    <n v="9"/>
    <n v="32"/>
    <n v="0.28100000000000003"/>
    <n v="12"/>
    <n v="35"/>
    <n v="0.34300000000000003"/>
    <n v="0.38100000000000001"/>
    <n v="11"/>
    <n v="14"/>
    <n v="0.78600000000000003"/>
    <n v="4"/>
    <n v="14"/>
    <n v="18"/>
    <n v="22"/>
    <n v="9"/>
    <n v="3"/>
    <n v="13"/>
    <n v="13"/>
    <n v="62"/>
    <n v="0"/>
    <m/>
    <s v="jamesbr02"/>
    <n v="0.34254143646408841"/>
  </r>
  <r>
    <n v="463"/>
    <x v="462"/>
    <n v="26"/>
    <s v="GSW"/>
    <s v="SG"/>
    <n v="6"/>
    <n v="2"/>
    <n v="121"/>
    <n v="22"/>
    <n v="54"/>
    <n v="0.40699999999999997"/>
    <n v="13"/>
    <n v="35"/>
    <n v="0.371"/>
    <n v="9"/>
    <n v="19"/>
    <n v="0.47399999999999998"/>
    <n v="0.52800000000000002"/>
    <n v="5"/>
    <n v="8"/>
    <n v="0.625"/>
    <n v="6"/>
    <n v="14"/>
    <n v="20"/>
    <n v="17"/>
    <n v="7"/>
    <n v="2"/>
    <n v="10"/>
    <n v="18"/>
    <n v="62"/>
    <n v="0"/>
    <m/>
    <s v="meltode01"/>
    <n v="0.51239669421487599"/>
  </r>
  <r>
    <n v="464"/>
    <x v="463"/>
    <n v="27"/>
    <s v="IND"/>
    <s v="C"/>
    <n v="14"/>
    <n v="0"/>
    <n v="113"/>
    <n v="29"/>
    <n v="45"/>
    <n v="0.64400000000000002"/>
    <n v="1"/>
    <n v="3"/>
    <n v="0.33300000000000002"/>
    <n v="28"/>
    <n v="42"/>
    <n v="0.66700000000000004"/>
    <n v="0.65600000000000003"/>
    <n v="2"/>
    <n v="6"/>
    <n v="0.33300000000000002"/>
    <n v="18"/>
    <n v="24"/>
    <n v="42"/>
    <n v="6"/>
    <n v="2"/>
    <n v="9"/>
    <n v="5"/>
    <n v="11"/>
    <n v="61"/>
    <n v="0"/>
    <m/>
    <s v="bradlto01"/>
    <n v="0.53982300884955747"/>
  </r>
  <r>
    <n v="465"/>
    <x v="464"/>
    <n v="26"/>
    <s v="SAC"/>
    <s v="PG"/>
    <n v="21"/>
    <n v="0"/>
    <n v="184"/>
    <n v="28"/>
    <n v="67"/>
    <n v="0.41799999999999998"/>
    <n v="4"/>
    <n v="8"/>
    <n v="0.5"/>
    <n v="24"/>
    <n v="59"/>
    <n v="0.40699999999999997"/>
    <n v="0.44800000000000001"/>
    <n v="1"/>
    <n v="1"/>
    <n v="1"/>
    <n v="6"/>
    <n v="14"/>
    <n v="20"/>
    <n v="27"/>
    <n v="10"/>
    <n v="2"/>
    <n v="15"/>
    <n v="12"/>
    <n v="61"/>
    <n v="0"/>
    <m/>
    <s v="fultzma01"/>
    <n v="0.33152173913043476"/>
  </r>
  <r>
    <n v="466"/>
    <x v="465"/>
    <n v="25"/>
    <s v="2TM"/>
    <s v="SF"/>
    <n v="10"/>
    <n v="0"/>
    <n v="169"/>
    <n v="22"/>
    <n v="63"/>
    <n v="0.34899999999999998"/>
    <n v="15"/>
    <n v="47"/>
    <n v="0.31900000000000001"/>
    <n v="7"/>
    <n v="16"/>
    <n v="0.438"/>
    <n v="0.46800000000000003"/>
    <n v="0"/>
    <n v="1"/>
    <n v="0"/>
    <n v="5"/>
    <n v="22"/>
    <n v="27"/>
    <n v="3"/>
    <n v="4"/>
    <n v="2"/>
    <n v="4"/>
    <n v="12"/>
    <n v="59"/>
    <n v="0"/>
    <m/>
    <s v="swideco01"/>
    <n v="0.34911242603550297"/>
  </r>
  <r>
    <n v="466"/>
    <x v="465"/>
    <n v="25"/>
    <s v="DET"/>
    <s v="SF"/>
    <n v="2"/>
    <n v="0"/>
    <n v="13"/>
    <n v="0"/>
    <n v="5"/>
    <n v="0"/>
    <n v="0"/>
    <n v="5"/>
    <n v="0"/>
    <n v="0"/>
    <n v="0"/>
    <n v="0"/>
    <n v="0"/>
    <n v="0"/>
    <n v="0"/>
    <n v="0"/>
    <n v="0"/>
    <n v="2"/>
    <n v="2"/>
    <n v="1"/>
    <n v="0"/>
    <n v="0"/>
    <n v="0"/>
    <n v="1"/>
    <n v="0"/>
    <n v="0"/>
    <m/>
    <s v="swideco01"/>
    <n v="0"/>
  </r>
  <r>
    <n v="466"/>
    <x v="465"/>
    <n v="25"/>
    <s v="TOR"/>
    <s v="SF"/>
    <n v="8"/>
    <n v="0"/>
    <n v="156"/>
    <n v="22"/>
    <n v="58"/>
    <n v="0.379"/>
    <n v="15"/>
    <n v="42"/>
    <n v="0.35699999999999998"/>
    <n v="7"/>
    <n v="16"/>
    <n v="0.438"/>
    <n v="0.50900000000000001"/>
    <n v="0"/>
    <n v="1"/>
    <n v="0"/>
    <n v="5"/>
    <n v="20"/>
    <n v="25"/>
    <n v="2"/>
    <n v="4"/>
    <n v="2"/>
    <n v="4"/>
    <n v="11"/>
    <n v="59"/>
    <n v="0"/>
    <m/>
    <s v="swideco01"/>
    <n v="0.37820512820512819"/>
  </r>
  <r>
    <n v="467"/>
    <x v="466"/>
    <n v="26"/>
    <s v="TOR"/>
    <s v="C"/>
    <n v="17"/>
    <n v="2"/>
    <n v="147"/>
    <n v="26"/>
    <n v="49"/>
    <n v="0.53100000000000003"/>
    <n v="0"/>
    <n v="0"/>
    <n v="0"/>
    <n v="26"/>
    <n v="49"/>
    <n v="0.53100000000000003"/>
    <n v="0.53100000000000003"/>
    <n v="6"/>
    <n v="8"/>
    <n v="0.75"/>
    <n v="21"/>
    <n v="30"/>
    <n v="51"/>
    <n v="18"/>
    <n v="4"/>
    <n v="9"/>
    <n v="14"/>
    <n v="27"/>
    <n v="58"/>
    <n v="0"/>
    <m/>
    <s v="fernabr01"/>
    <n v="0.39455782312925169"/>
  </r>
  <r>
    <n v="468"/>
    <x v="467"/>
    <n v="30"/>
    <s v="DEN"/>
    <s v="C"/>
    <n v="16"/>
    <n v="4"/>
    <n v="210"/>
    <n v="21"/>
    <n v="58"/>
    <n v="0.36199999999999999"/>
    <n v="7"/>
    <n v="26"/>
    <n v="0.26900000000000002"/>
    <n v="14"/>
    <n v="32"/>
    <n v="0.438"/>
    <n v="0.42199999999999999"/>
    <n v="7"/>
    <n v="10"/>
    <n v="0.7"/>
    <n v="14"/>
    <n v="36"/>
    <n v="50"/>
    <n v="23"/>
    <n v="7"/>
    <n v="1"/>
    <n v="15"/>
    <n v="19"/>
    <n v="56"/>
    <n v="0"/>
    <m/>
    <s v="saricda01"/>
    <n v="0.26666666666666666"/>
  </r>
  <r>
    <n v="469"/>
    <x v="468"/>
    <n v="35"/>
    <s v="2TM"/>
    <s v="PF"/>
    <n v="15"/>
    <n v="2"/>
    <n v="165"/>
    <n v="21"/>
    <n v="70"/>
    <n v="0.3"/>
    <n v="9"/>
    <n v="36"/>
    <n v="0.25"/>
    <n v="12"/>
    <n v="34"/>
    <n v="0.35299999999999998"/>
    <n v="0.36399999999999999"/>
    <n v="5"/>
    <n v="6"/>
    <n v="0.83299999999999996"/>
    <n v="3"/>
    <n v="20"/>
    <n v="23"/>
    <n v="21"/>
    <n v="2"/>
    <n v="3"/>
    <n v="5"/>
    <n v="16"/>
    <n v="56"/>
    <n v="0"/>
    <m/>
    <s v="morrima02"/>
    <n v="0.33939393939393941"/>
  </r>
  <r>
    <n v="469"/>
    <x v="468"/>
    <n v="35"/>
    <s v="DAL"/>
    <s v="PF"/>
    <n v="7"/>
    <n v="0"/>
    <n v="41"/>
    <n v="5"/>
    <n v="22"/>
    <n v="0.22700000000000001"/>
    <n v="2"/>
    <n v="13"/>
    <n v="0.154"/>
    <n v="3"/>
    <n v="9"/>
    <n v="0.33300000000000002"/>
    <n v="0.27300000000000002"/>
    <n v="0"/>
    <n v="0"/>
    <n v="0"/>
    <n v="0"/>
    <n v="8"/>
    <n v="8"/>
    <n v="4"/>
    <n v="1"/>
    <n v="1"/>
    <n v="2"/>
    <n v="2"/>
    <n v="12"/>
    <n v="0"/>
    <m/>
    <s v="morrima02"/>
    <n v="0.29268292682926828"/>
  </r>
  <r>
    <n v="469"/>
    <x v="468"/>
    <n v="35"/>
    <s v="LAL"/>
    <s v="PF"/>
    <n v="8"/>
    <n v="2"/>
    <n v="124"/>
    <n v="16"/>
    <n v="48"/>
    <n v="0.33300000000000002"/>
    <n v="7"/>
    <n v="23"/>
    <n v="0.30399999999999999"/>
    <n v="9"/>
    <n v="25"/>
    <n v="0.36"/>
    <n v="0.40600000000000003"/>
    <n v="5"/>
    <n v="6"/>
    <n v="0.83299999999999996"/>
    <n v="3"/>
    <n v="12"/>
    <n v="15"/>
    <n v="17"/>
    <n v="1"/>
    <n v="2"/>
    <n v="3"/>
    <n v="14"/>
    <n v="44"/>
    <n v="0"/>
    <m/>
    <s v="morrima02"/>
    <n v="0.35483870967741937"/>
  </r>
  <r>
    <n v="470"/>
    <x v="469"/>
    <n v="25"/>
    <s v="BRK"/>
    <s v="PG"/>
    <n v="7"/>
    <n v="0"/>
    <n v="151"/>
    <n v="17"/>
    <n v="52"/>
    <n v="0.32700000000000001"/>
    <n v="13"/>
    <n v="44"/>
    <n v="0.29499999999999998"/>
    <n v="4"/>
    <n v="8"/>
    <n v="0.5"/>
    <n v="0.45200000000000001"/>
    <n v="8"/>
    <n v="10"/>
    <n v="0.8"/>
    <n v="3"/>
    <n v="6"/>
    <n v="9"/>
    <n v="12"/>
    <n v="3"/>
    <n v="1"/>
    <n v="8"/>
    <n v="17"/>
    <n v="55"/>
    <n v="0"/>
    <m/>
    <s v="etienty01"/>
    <n v="0.36423841059602646"/>
  </r>
  <r>
    <n v="471"/>
    <x v="470"/>
    <n v="23"/>
    <s v="BRK"/>
    <s v="PG"/>
    <n v="6"/>
    <n v="5"/>
    <n v="162"/>
    <n v="18"/>
    <n v="43"/>
    <n v="0.41899999999999998"/>
    <n v="8"/>
    <n v="21"/>
    <n v="0.38100000000000001"/>
    <n v="10"/>
    <n v="22"/>
    <n v="0.45500000000000002"/>
    <n v="0.51200000000000001"/>
    <n v="10"/>
    <n v="12"/>
    <n v="0.83299999999999996"/>
    <n v="5"/>
    <n v="13"/>
    <n v="18"/>
    <n v="31"/>
    <n v="4"/>
    <n v="4"/>
    <n v="9"/>
    <n v="13"/>
    <n v="54"/>
    <n v="0"/>
    <m/>
    <s v="hayeski01"/>
    <n v="0.33333333333333331"/>
  </r>
  <r>
    <n v="472"/>
    <x v="471"/>
    <n v="25"/>
    <s v="BOS"/>
    <s v="PF"/>
    <n v="25"/>
    <n v="1"/>
    <n v="186"/>
    <n v="17"/>
    <n v="41"/>
    <n v="0.41499999999999998"/>
    <n v="13"/>
    <n v="33"/>
    <n v="0.39400000000000002"/>
    <n v="4"/>
    <n v="8"/>
    <n v="0.5"/>
    <n v="0.57299999999999995"/>
    <n v="7"/>
    <n v="9"/>
    <n v="0.77800000000000002"/>
    <n v="9"/>
    <n v="31"/>
    <n v="40"/>
    <n v="13"/>
    <n v="5"/>
    <n v="2"/>
    <n v="8"/>
    <n v="18"/>
    <n v="54"/>
    <n v="0"/>
    <m/>
    <s v="peterdr01"/>
    <n v="0.29032258064516131"/>
  </r>
  <r>
    <n v="473"/>
    <x v="472"/>
    <n v="21"/>
    <s v="ATL"/>
    <s v="SG"/>
    <n v="10"/>
    <n v="0"/>
    <n v="124"/>
    <n v="18"/>
    <n v="47"/>
    <n v="0.38300000000000001"/>
    <n v="4"/>
    <n v="19"/>
    <n v="0.21099999999999999"/>
    <n v="14"/>
    <n v="28"/>
    <n v="0.5"/>
    <n v="0.42599999999999999"/>
    <n v="13"/>
    <n v="18"/>
    <n v="0.72199999999999998"/>
    <n v="5"/>
    <n v="16"/>
    <n v="21"/>
    <n v="17"/>
    <n v="3"/>
    <n v="2"/>
    <n v="8"/>
    <n v="9"/>
    <n v="53"/>
    <n v="0"/>
    <m/>
    <s v="bufkiko01"/>
    <n v="0.42741935483870969"/>
  </r>
  <r>
    <n v="474"/>
    <x v="473"/>
    <n v="38"/>
    <s v="TOR"/>
    <s v="SG"/>
    <n v="28"/>
    <n v="0"/>
    <n v="227"/>
    <n v="18"/>
    <n v="60"/>
    <n v="0.3"/>
    <n v="6"/>
    <n v="28"/>
    <n v="0.214"/>
    <n v="12"/>
    <n v="32"/>
    <n v="0.375"/>
    <n v="0.35"/>
    <n v="11"/>
    <n v="12"/>
    <n v="0.91700000000000004"/>
    <n v="9"/>
    <n v="20"/>
    <n v="29"/>
    <n v="31"/>
    <n v="17"/>
    <n v="2"/>
    <n v="10"/>
    <n v="23"/>
    <n v="53"/>
    <n v="0"/>
    <m/>
    <s v="templga01"/>
    <n v="0.23348017621145375"/>
  </r>
  <r>
    <n v="475"/>
    <x v="474"/>
    <n v="26"/>
    <s v="2TM"/>
    <s v="PF"/>
    <n v="9"/>
    <n v="3"/>
    <n v="196"/>
    <n v="20"/>
    <n v="40"/>
    <n v="0.5"/>
    <n v="11"/>
    <n v="28"/>
    <n v="0.39300000000000002"/>
    <n v="9"/>
    <n v="12"/>
    <n v="0.75"/>
    <n v="0.63800000000000001"/>
    <n v="2"/>
    <n v="3"/>
    <n v="0.66700000000000004"/>
    <n v="21"/>
    <n v="26"/>
    <n v="47"/>
    <n v="15"/>
    <n v="5"/>
    <n v="4"/>
    <n v="3"/>
    <n v="5"/>
    <n v="53"/>
    <n v="0"/>
    <m/>
    <s v="okekech01"/>
    <n v="0.27040816326530615"/>
  </r>
  <r>
    <n v="475"/>
    <x v="474"/>
    <n v="26"/>
    <s v="PHI"/>
    <s v="PF"/>
    <n v="7"/>
    <n v="3"/>
    <n v="171"/>
    <n v="18"/>
    <n v="33"/>
    <n v="0.54500000000000004"/>
    <n v="10"/>
    <n v="22"/>
    <n v="0.45500000000000002"/>
    <n v="8"/>
    <n v="11"/>
    <n v="0.72699999999999998"/>
    <n v="0.69699999999999995"/>
    <n v="2"/>
    <n v="3"/>
    <n v="0.66700000000000004"/>
    <n v="20"/>
    <n v="23"/>
    <n v="43"/>
    <n v="13"/>
    <n v="5"/>
    <n v="3"/>
    <n v="3"/>
    <n v="5"/>
    <n v="48"/>
    <n v="0"/>
    <m/>
    <s v="okekech01"/>
    <n v="0.2807017543859649"/>
  </r>
  <r>
    <n v="475"/>
    <x v="474"/>
    <n v="26"/>
    <s v="CLE"/>
    <s v="PF"/>
    <n v="2"/>
    <n v="0"/>
    <n v="25"/>
    <n v="2"/>
    <n v="7"/>
    <n v="0.28599999999999998"/>
    <n v="1"/>
    <n v="6"/>
    <n v="0.16700000000000001"/>
    <n v="1"/>
    <n v="1"/>
    <n v="1"/>
    <n v="0.35699999999999998"/>
    <n v="0"/>
    <n v="0"/>
    <n v="0"/>
    <n v="1"/>
    <n v="3"/>
    <n v="4"/>
    <n v="2"/>
    <n v="0"/>
    <n v="1"/>
    <n v="0"/>
    <n v="0"/>
    <n v="5"/>
    <n v="0"/>
    <m/>
    <s v="okekech01"/>
    <n v="0.2"/>
  </r>
  <r>
    <n v="476"/>
    <x v="475"/>
    <n v="22"/>
    <s v="2TM"/>
    <s v="SF"/>
    <n v="24"/>
    <n v="0"/>
    <n v="107"/>
    <n v="19"/>
    <n v="35"/>
    <n v="0.54300000000000004"/>
    <n v="13"/>
    <n v="23"/>
    <n v="0.56499999999999995"/>
    <n v="6"/>
    <n v="12"/>
    <n v="0.5"/>
    <n v="0.72899999999999998"/>
    <n v="2"/>
    <n v="4"/>
    <n v="0.5"/>
    <n v="5"/>
    <n v="20"/>
    <n v="25"/>
    <n v="3"/>
    <n v="3"/>
    <n v="2"/>
    <n v="5"/>
    <n v="7"/>
    <n v="53"/>
    <n v="0"/>
    <m/>
    <s v="baldwpa01"/>
    <n v="0.49532710280373832"/>
  </r>
  <r>
    <n v="476"/>
    <x v="475"/>
    <n v="22"/>
    <s v="WAS"/>
    <s v="SF"/>
    <n v="22"/>
    <n v="0"/>
    <n v="101"/>
    <n v="17"/>
    <n v="33"/>
    <n v="0.51500000000000001"/>
    <n v="11"/>
    <n v="21"/>
    <n v="0.52400000000000002"/>
    <n v="6"/>
    <n v="12"/>
    <n v="0.5"/>
    <n v="0.68200000000000005"/>
    <n v="2"/>
    <n v="4"/>
    <n v="0.5"/>
    <n v="5"/>
    <n v="17"/>
    <n v="22"/>
    <n v="2"/>
    <n v="3"/>
    <n v="2"/>
    <n v="5"/>
    <n v="5"/>
    <n v="47"/>
    <n v="0"/>
    <m/>
    <s v="baldwpa01"/>
    <n v="0.46534653465346537"/>
  </r>
  <r>
    <n v="476"/>
    <x v="475"/>
    <n v="22"/>
    <s v="LAC"/>
    <s v="SF"/>
    <n v="2"/>
    <n v="0"/>
    <n v="6"/>
    <n v="2"/>
    <n v="2"/>
    <n v="1"/>
    <n v="2"/>
    <n v="2"/>
    <n v="1"/>
    <n v="0"/>
    <n v="0"/>
    <n v="0"/>
    <n v="1.5"/>
    <n v="0"/>
    <n v="0"/>
    <n v="0"/>
    <n v="0"/>
    <n v="3"/>
    <n v="3"/>
    <n v="1"/>
    <n v="0"/>
    <n v="0"/>
    <n v="0"/>
    <n v="2"/>
    <n v="6"/>
    <n v="0"/>
    <m/>
    <s v="baldwpa01"/>
    <n v="1"/>
  </r>
  <r>
    <n v="477"/>
    <x v="476"/>
    <n v="26"/>
    <s v="PHI"/>
    <s v="SF"/>
    <n v="6"/>
    <n v="2"/>
    <n v="142"/>
    <n v="19"/>
    <n v="39"/>
    <n v="0.48699999999999999"/>
    <n v="6"/>
    <n v="18"/>
    <n v="0.33300000000000002"/>
    <n v="13"/>
    <n v="21"/>
    <n v="0.61899999999999999"/>
    <n v="0.56399999999999995"/>
    <n v="8"/>
    <n v="14"/>
    <n v="0.57099999999999995"/>
    <n v="7"/>
    <n v="15"/>
    <n v="22"/>
    <n v="4"/>
    <n v="4"/>
    <n v="3"/>
    <n v="8"/>
    <n v="14"/>
    <n v="52"/>
    <n v="0"/>
    <m/>
    <s v="brissos01"/>
    <n v="0.36619718309859156"/>
  </r>
  <r>
    <n v="478"/>
    <x v="477"/>
    <n v="22"/>
    <s v="NYK"/>
    <s v="C"/>
    <n v="25"/>
    <n v="1"/>
    <n v="217"/>
    <n v="21"/>
    <n v="31"/>
    <n v="0.67700000000000005"/>
    <n v="0"/>
    <n v="0"/>
    <n v="0"/>
    <n v="21"/>
    <n v="31"/>
    <n v="0.67700000000000005"/>
    <n v="0.67700000000000005"/>
    <n v="6"/>
    <n v="13"/>
    <n v="0.46200000000000002"/>
    <n v="14"/>
    <n v="37"/>
    <n v="51"/>
    <n v="11"/>
    <n v="1"/>
    <n v="15"/>
    <n v="21"/>
    <n v="32"/>
    <n v="48"/>
    <n v="0"/>
    <m/>
    <s v="hukpoar01"/>
    <n v="0.22119815668202766"/>
  </r>
  <r>
    <n v="479"/>
    <x v="478"/>
    <n v="24"/>
    <s v="IND"/>
    <s v="PF"/>
    <n v="22"/>
    <n v="1"/>
    <n v="181"/>
    <n v="16"/>
    <n v="37"/>
    <n v="0.432"/>
    <n v="1"/>
    <n v="10"/>
    <n v="0.1"/>
    <n v="15"/>
    <n v="27"/>
    <n v="0.55600000000000005"/>
    <n v="0.44600000000000001"/>
    <n v="13"/>
    <n v="19"/>
    <n v="0.68400000000000005"/>
    <n v="11"/>
    <n v="19"/>
    <n v="30"/>
    <n v="9"/>
    <n v="3"/>
    <n v="3"/>
    <n v="6"/>
    <n v="21"/>
    <n v="46"/>
    <n v="0"/>
    <m/>
    <s v="freemen01"/>
    <n v="0.2541436464088398"/>
  </r>
  <r>
    <n v="480"/>
    <x v="479"/>
    <n v="25"/>
    <s v="GSW"/>
    <s v="SF"/>
    <n v="14"/>
    <n v="0"/>
    <n v="84"/>
    <n v="18"/>
    <n v="36"/>
    <n v="0.5"/>
    <n v="4"/>
    <n v="15"/>
    <n v="0.26700000000000002"/>
    <n v="14"/>
    <n v="21"/>
    <n v="0.66700000000000004"/>
    <n v="0.55600000000000005"/>
    <n v="6"/>
    <n v="8"/>
    <n v="0.75"/>
    <n v="7"/>
    <n v="10"/>
    <n v="17"/>
    <n v="5"/>
    <n v="2"/>
    <n v="4"/>
    <n v="4"/>
    <n v="6"/>
    <n v="46"/>
    <n v="0"/>
    <m/>
    <s v="knoxke01"/>
    <n v="0.54761904761904767"/>
  </r>
  <r>
    <n v="481"/>
    <x v="480"/>
    <n v="23"/>
    <s v="MIA"/>
    <s v="SF"/>
    <n v="16"/>
    <n v="0"/>
    <n v="98"/>
    <n v="18"/>
    <n v="26"/>
    <n v="0.69199999999999995"/>
    <n v="3"/>
    <n v="7"/>
    <n v="0.42899999999999999"/>
    <n v="15"/>
    <n v="19"/>
    <n v="0.78900000000000003"/>
    <n v="0.75"/>
    <n v="4"/>
    <n v="9"/>
    <n v="0.44400000000000001"/>
    <n v="6"/>
    <n v="22"/>
    <n v="28"/>
    <n v="4"/>
    <n v="5"/>
    <n v="4"/>
    <n v="4"/>
    <n v="11"/>
    <n v="43"/>
    <n v="0"/>
    <m/>
    <s v="johnske10"/>
    <n v="0.43877551020408162"/>
  </r>
  <r>
    <n v="482"/>
    <x v="481"/>
    <n v="26"/>
    <s v="ATL"/>
    <s v="SG"/>
    <n v="6"/>
    <n v="0"/>
    <n v="72"/>
    <n v="16"/>
    <n v="25"/>
    <n v="0.64"/>
    <n v="9"/>
    <n v="17"/>
    <n v="0.52900000000000003"/>
    <n v="7"/>
    <n v="8"/>
    <n v="0.875"/>
    <n v="0.82"/>
    <n v="2"/>
    <n v="2"/>
    <n v="1"/>
    <n v="4"/>
    <n v="7"/>
    <n v="11"/>
    <n v="2"/>
    <n v="0"/>
    <n v="0"/>
    <n v="4"/>
    <n v="10"/>
    <n v="43"/>
    <n v="0"/>
    <m/>
    <s v="plowdda01"/>
    <n v="0.59722222222222221"/>
  </r>
  <r>
    <n v="483"/>
    <x v="482"/>
    <n v="26"/>
    <s v="CHO"/>
    <s v="SG"/>
    <n v="6"/>
    <n v="0"/>
    <n v="112"/>
    <n v="12"/>
    <n v="28"/>
    <n v="0.42899999999999999"/>
    <n v="6"/>
    <n v="15"/>
    <n v="0.4"/>
    <n v="6"/>
    <n v="13"/>
    <n v="0.46200000000000002"/>
    <n v="0.53600000000000003"/>
    <n v="12"/>
    <n v="15"/>
    <n v="0.8"/>
    <n v="3"/>
    <n v="3"/>
    <n v="6"/>
    <n v="12"/>
    <n v="3"/>
    <n v="1"/>
    <n v="8"/>
    <n v="10"/>
    <n v="42"/>
    <n v="0"/>
    <m/>
    <s v="simsja01"/>
    <n v="0.375"/>
  </r>
  <r>
    <n v="484"/>
    <x v="483"/>
    <n v="24"/>
    <s v="2TM"/>
    <s v="C"/>
    <n v="13"/>
    <n v="1"/>
    <n v="138"/>
    <n v="14"/>
    <n v="32"/>
    <n v="0.438"/>
    <n v="9"/>
    <n v="24"/>
    <n v="0.375"/>
    <n v="5"/>
    <n v="8"/>
    <n v="0.625"/>
    <n v="0.57799999999999996"/>
    <n v="1"/>
    <n v="2"/>
    <n v="0.5"/>
    <n v="5"/>
    <n v="16"/>
    <n v="21"/>
    <n v="10"/>
    <n v="2"/>
    <n v="2"/>
    <n v="4"/>
    <n v="17"/>
    <n v="38"/>
    <n v="0"/>
    <m/>
    <s v="nancepe01"/>
    <n v="0.27536231884057971"/>
  </r>
  <r>
    <n v="484"/>
    <x v="483"/>
    <n v="24"/>
    <s v="PHI"/>
    <s v="C"/>
    <n v="7"/>
    <n v="0"/>
    <n v="68"/>
    <n v="5"/>
    <n v="15"/>
    <n v="0.33300000000000002"/>
    <n v="4"/>
    <n v="12"/>
    <n v="0.33300000000000002"/>
    <n v="1"/>
    <n v="3"/>
    <n v="0.33300000000000002"/>
    <n v="0.46700000000000003"/>
    <n v="1"/>
    <n v="2"/>
    <n v="0.5"/>
    <n v="2"/>
    <n v="8"/>
    <n v="10"/>
    <n v="3"/>
    <n v="1"/>
    <n v="0"/>
    <n v="0"/>
    <n v="10"/>
    <n v="15"/>
    <n v="0"/>
    <m/>
    <s v="nancepe01"/>
    <n v="0.22058823529411764"/>
  </r>
  <r>
    <n v="484"/>
    <x v="483"/>
    <n v="24"/>
    <s v="MIL"/>
    <s v="PF"/>
    <n v="6"/>
    <n v="1"/>
    <n v="70"/>
    <n v="9"/>
    <n v="17"/>
    <n v="0.52900000000000003"/>
    <n v="5"/>
    <n v="12"/>
    <n v="0.41699999999999998"/>
    <n v="4"/>
    <n v="5"/>
    <n v="0.8"/>
    <n v="0.67600000000000005"/>
    <n v="0"/>
    <n v="0"/>
    <n v="0"/>
    <n v="3"/>
    <n v="8"/>
    <n v="11"/>
    <n v="7"/>
    <n v="1"/>
    <n v="2"/>
    <n v="4"/>
    <n v="7"/>
    <n v="23"/>
    <n v="0"/>
    <m/>
    <s v="nancepe01"/>
    <n v="0.32857142857142857"/>
  </r>
  <r>
    <n v="485"/>
    <x v="484"/>
    <n v="21"/>
    <s v="CLE"/>
    <s v="SF"/>
    <n v="10"/>
    <n v="0"/>
    <n v="75"/>
    <n v="13"/>
    <n v="38"/>
    <n v="0.34200000000000003"/>
    <n v="11"/>
    <n v="30"/>
    <n v="0.36699999999999999"/>
    <n v="2"/>
    <n v="8"/>
    <n v="0.25"/>
    <n v="0.48699999999999999"/>
    <n v="0"/>
    <n v="0"/>
    <n v="0"/>
    <n v="0"/>
    <n v="7"/>
    <n v="7"/>
    <n v="8"/>
    <n v="1"/>
    <n v="1"/>
    <n v="2"/>
    <n v="4"/>
    <n v="37"/>
    <n v="0"/>
    <m/>
    <s v="batesem01"/>
    <n v="0.49333333333333335"/>
  </r>
  <r>
    <n v="486"/>
    <x v="485"/>
    <n v="27"/>
    <s v="CHI"/>
    <s v="SG"/>
    <n v="17"/>
    <n v="0"/>
    <n v="74"/>
    <n v="12"/>
    <n v="26"/>
    <n v="0.46200000000000002"/>
    <n v="6"/>
    <n v="15"/>
    <n v="0.4"/>
    <n v="6"/>
    <n v="11"/>
    <n v="0.54500000000000004"/>
    <n v="0.57699999999999996"/>
    <n v="6"/>
    <n v="8"/>
    <n v="0.75"/>
    <n v="5"/>
    <n v="15"/>
    <n v="20"/>
    <n v="9"/>
    <n v="0"/>
    <n v="0"/>
    <n v="1"/>
    <n v="7"/>
    <n v="36"/>
    <n v="0"/>
    <m/>
    <s v="duartch01"/>
    <n v="0.48648648648648651"/>
  </r>
  <r>
    <n v="487"/>
    <x v="486"/>
    <n v="24"/>
    <s v="OKC"/>
    <s v="SG"/>
    <n v="21"/>
    <n v="0"/>
    <n v="125"/>
    <n v="12"/>
    <n v="30"/>
    <n v="0.4"/>
    <n v="10"/>
    <n v="21"/>
    <n v="0.47599999999999998"/>
    <n v="2"/>
    <n v="9"/>
    <n v="0.222"/>
    <n v="0.56699999999999995"/>
    <n v="2"/>
    <n v="2"/>
    <n v="1"/>
    <n v="9"/>
    <n v="17"/>
    <n v="26"/>
    <n v="5"/>
    <n v="5"/>
    <n v="0"/>
    <n v="4"/>
    <n v="12"/>
    <n v="36"/>
    <n v="0"/>
    <m/>
    <s v="ducasal01"/>
    <n v="0.28799999999999998"/>
  </r>
  <r>
    <n v="488"/>
    <x v="487"/>
    <n v="23"/>
    <s v="MEM"/>
    <s v="PG"/>
    <n v="22"/>
    <n v="0"/>
    <n v="93"/>
    <n v="11"/>
    <n v="30"/>
    <n v="0.36699999999999999"/>
    <n v="7"/>
    <n v="23"/>
    <n v="0.30399999999999999"/>
    <n v="4"/>
    <n v="7"/>
    <n v="0.57099999999999995"/>
    <n v="0.48299999999999998"/>
    <n v="7"/>
    <n v="9"/>
    <n v="0.77800000000000002"/>
    <n v="0"/>
    <n v="12"/>
    <n v="12"/>
    <n v="19"/>
    <n v="2"/>
    <n v="0"/>
    <n v="5"/>
    <n v="8"/>
    <n v="36"/>
    <n v="0"/>
    <m/>
    <s v="kawamyu01"/>
    <n v="0.38709677419354838"/>
  </r>
  <r>
    <n v="489"/>
    <x v="488"/>
    <n v="24"/>
    <s v="CLE"/>
    <s v="PF"/>
    <n v="5"/>
    <n v="1"/>
    <n v="63"/>
    <n v="13"/>
    <n v="32"/>
    <n v="0.40600000000000003"/>
    <n v="2"/>
    <n v="10"/>
    <n v="0.2"/>
    <n v="11"/>
    <n v="22"/>
    <n v="0.5"/>
    <n v="0.438"/>
    <n v="8"/>
    <n v="11"/>
    <n v="0.72699999999999998"/>
    <n v="9"/>
    <n v="12"/>
    <n v="21"/>
    <n v="2"/>
    <n v="0"/>
    <n v="1"/>
    <n v="2"/>
    <n v="9"/>
    <n v="36"/>
    <n v="0"/>
    <m/>
    <s v="tomlina01"/>
    <n v="0.5714285714285714"/>
  </r>
  <r>
    <n v="490"/>
    <x v="489"/>
    <n v="23"/>
    <s v="IND"/>
    <s v="C"/>
    <n v="5"/>
    <n v="1"/>
    <n v="84"/>
    <n v="14"/>
    <n v="23"/>
    <n v="0.60899999999999999"/>
    <n v="0"/>
    <n v="0"/>
    <n v="0"/>
    <n v="14"/>
    <n v="23"/>
    <n v="0.60899999999999999"/>
    <n v="0.60899999999999999"/>
    <n v="7"/>
    <n v="14"/>
    <n v="0.5"/>
    <n v="11"/>
    <n v="17"/>
    <n v="28"/>
    <n v="5"/>
    <n v="3"/>
    <n v="8"/>
    <n v="5"/>
    <n v="14"/>
    <n v="35"/>
    <n v="0"/>
    <m/>
    <s v="jacksis01"/>
    <n v="0.41666666666666669"/>
  </r>
  <r>
    <n v="491"/>
    <x v="490"/>
    <n v="23"/>
    <s v="PHO"/>
    <s v="PG"/>
    <n v="16"/>
    <n v="0"/>
    <n v="118"/>
    <n v="14"/>
    <n v="45"/>
    <n v="0.311"/>
    <n v="4"/>
    <n v="21"/>
    <n v="0.19"/>
    <n v="10"/>
    <n v="24"/>
    <n v="0.41699999999999998"/>
    <n v="0.35599999999999998"/>
    <n v="3"/>
    <n v="6"/>
    <n v="0.5"/>
    <n v="4"/>
    <n v="9"/>
    <n v="13"/>
    <n v="16"/>
    <n v="3"/>
    <n v="0"/>
    <n v="3"/>
    <n v="4"/>
    <n v="35"/>
    <n v="0"/>
    <m/>
    <s v="washity02"/>
    <n v="0.29661016949152541"/>
  </r>
  <r>
    <n v="492"/>
    <x v="491"/>
    <n v="26"/>
    <s v="BOS"/>
    <s v="C"/>
    <n v="33"/>
    <n v="2"/>
    <n v="231"/>
    <n v="13"/>
    <n v="53"/>
    <n v="0.245"/>
    <n v="5"/>
    <n v="32"/>
    <n v="0.156"/>
    <n v="8"/>
    <n v="21"/>
    <n v="0.38100000000000001"/>
    <n v="0.29199999999999998"/>
    <n v="3"/>
    <n v="4"/>
    <n v="0.75"/>
    <n v="10"/>
    <n v="33"/>
    <n v="43"/>
    <n v="7"/>
    <n v="11"/>
    <n v="5"/>
    <n v="14"/>
    <n v="18"/>
    <n v="34"/>
    <n v="0"/>
    <m/>
    <s v="tillmxa01"/>
    <n v="0.1471861471861472"/>
  </r>
  <r>
    <n v="493"/>
    <x v="492"/>
    <n v="27"/>
    <s v="2TM"/>
    <s v="C"/>
    <n v="11"/>
    <n v="2"/>
    <n v="126"/>
    <n v="14"/>
    <n v="22"/>
    <n v="0.63600000000000001"/>
    <n v="0"/>
    <n v="0"/>
    <n v="0"/>
    <n v="14"/>
    <n v="22"/>
    <n v="0.63600000000000001"/>
    <n v="0.63600000000000001"/>
    <n v="6"/>
    <n v="10"/>
    <n v="0.6"/>
    <n v="12"/>
    <n v="27"/>
    <n v="39"/>
    <n v="5"/>
    <n v="1"/>
    <n v="3"/>
    <n v="4"/>
    <n v="15"/>
    <n v="34"/>
    <n v="0"/>
    <m/>
    <s v="kelleky01"/>
    <n v="0.26984126984126983"/>
  </r>
  <r>
    <n v="493"/>
    <x v="492"/>
    <n v="27"/>
    <s v="DAL"/>
    <s v="C"/>
    <n v="8"/>
    <n v="1"/>
    <n v="67"/>
    <n v="10"/>
    <n v="13"/>
    <n v="0.76900000000000002"/>
    <n v="0"/>
    <n v="0"/>
    <n v="0"/>
    <n v="10"/>
    <n v="13"/>
    <n v="0.76900000000000002"/>
    <n v="0.76900000000000002"/>
    <n v="4"/>
    <n v="6"/>
    <n v="0.66700000000000004"/>
    <n v="8"/>
    <n v="13"/>
    <n v="21"/>
    <n v="2"/>
    <n v="0"/>
    <n v="2"/>
    <n v="1"/>
    <n v="8"/>
    <n v="24"/>
    <n v="0"/>
    <m/>
    <s v="kelleky01"/>
    <n v="0.35820895522388058"/>
  </r>
  <r>
    <n v="493"/>
    <x v="492"/>
    <n v="27"/>
    <s v="NOP"/>
    <s v="C"/>
    <n v="3"/>
    <n v="1"/>
    <n v="59"/>
    <n v="4"/>
    <n v="9"/>
    <n v="0.44400000000000001"/>
    <n v="0"/>
    <n v="0"/>
    <n v="0"/>
    <n v="4"/>
    <n v="9"/>
    <n v="0.44400000000000001"/>
    <n v="0.44400000000000001"/>
    <n v="2"/>
    <n v="4"/>
    <n v="0.5"/>
    <n v="4"/>
    <n v="14"/>
    <n v="18"/>
    <n v="3"/>
    <n v="1"/>
    <n v="1"/>
    <n v="3"/>
    <n v="7"/>
    <n v="10"/>
    <n v="0"/>
    <m/>
    <s v="kelleky01"/>
    <n v="0.16949152542372881"/>
  </r>
  <r>
    <n v="494"/>
    <x v="493"/>
    <n v="22"/>
    <s v="BOS"/>
    <s v="PG"/>
    <n v="16"/>
    <n v="0"/>
    <n v="93"/>
    <n v="12"/>
    <n v="34"/>
    <n v="0.35299999999999998"/>
    <n v="4"/>
    <n v="18"/>
    <n v="0.222"/>
    <n v="8"/>
    <n v="16"/>
    <n v="0.5"/>
    <n v="0.41199999999999998"/>
    <n v="5"/>
    <n v="7"/>
    <n v="0.71399999999999997"/>
    <n v="2"/>
    <n v="11"/>
    <n v="13"/>
    <n v="13"/>
    <n v="5"/>
    <n v="1"/>
    <n v="13"/>
    <n v="2"/>
    <n v="33"/>
    <n v="0"/>
    <m/>
    <s v="davisjd01"/>
    <n v="0.35483870967741937"/>
  </r>
  <r>
    <n v="495"/>
    <x v="494"/>
    <n v="22"/>
    <s v="DEN"/>
    <s v="C"/>
    <n v="19"/>
    <n v="0"/>
    <n v="66"/>
    <n v="14"/>
    <n v="24"/>
    <n v="0.58299999999999996"/>
    <n v="2"/>
    <n v="8"/>
    <n v="0.25"/>
    <n v="12"/>
    <n v="16"/>
    <n v="0.75"/>
    <n v="0.625"/>
    <n v="3"/>
    <n v="4"/>
    <n v="0.75"/>
    <n v="6"/>
    <n v="16"/>
    <n v="22"/>
    <n v="4"/>
    <n v="0"/>
    <n v="4"/>
    <n v="2"/>
    <n v="11"/>
    <n v="33"/>
    <n v="0"/>
    <m/>
    <s v="hallpj01"/>
    <n v="0.5"/>
  </r>
  <r>
    <n v="496"/>
    <x v="495"/>
    <n v="21"/>
    <s v="DEN"/>
    <s v="SG"/>
    <n v="24"/>
    <n v="0"/>
    <n v="117"/>
    <n v="13"/>
    <n v="41"/>
    <n v="0.317"/>
    <n v="3"/>
    <n v="17"/>
    <n v="0.17599999999999999"/>
    <n v="10"/>
    <n v="24"/>
    <n v="0.41699999999999998"/>
    <n v="0.35399999999999998"/>
    <n v="3"/>
    <n v="4"/>
    <n v="0.75"/>
    <n v="1"/>
    <n v="11"/>
    <n v="12"/>
    <n v="11"/>
    <n v="2"/>
    <n v="1"/>
    <n v="5"/>
    <n v="10"/>
    <n v="32"/>
    <n v="0"/>
    <m/>
    <s v="alexatr01"/>
    <n v="0.27350427350427353"/>
  </r>
  <r>
    <n v="497"/>
    <x v="496"/>
    <n v="24"/>
    <s v="UTA"/>
    <s v="SG"/>
    <n v="10"/>
    <n v="0"/>
    <n v="138"/>
    <n v="11"/>
    <n v="35"/>
    <n v="0.314"/>
    <n v="7"/>
    <n v="25"/>
    <n v="0.28000000000000003"/>
    <n v="4"/>
    <n v="10"/>
    <n v="0.4"/>
    <n v="0.41399999999999998"/>
    <n v="3"/>
    <n v="6"/>
    <n v="0.5"/>
    <n v="9"/>
    <n v="12"/>
    <n v="21"/>
    <n v="8"/>
    <n v="10"/>
    <n v="1"/>
    <n v="3"/>
    <n v="18"/>
    <n v="32"/>
    <n v="0"/>
    <m/>
    <s v="harklej01"/>
    <n v="0.2318840579710145"/>
  </r>
  <r>
    <n v="498"/>
    <x v="497"/>
    <n v="31"/>
    <s v="MIA"/>
    <s v="SG"/>
    <n v="8"/>
    <n v="0"/>
    <n v="150"/>
    <n v="11"/>
    <n v="38"/>
    <n v="0.28899999999999998"/>
    <n v="6"/>
    <n v="22"/>
    <n v="0.27300000000000002"/>
    <n v="5"/>
    <n v="16"/>
    <n v="0.313"/>
    <n v="0.36799999999999999"/>
    <n v="4"/>
    <n v="4"/>
    <n v="1"/>
    <n v="6"/>
    <n v="6"/>
    <n v="12"/>
    <n v="12"/>
    <n v="8"/>
    <n v="1"/>
    <n v="8"/>
    <n v="17"/>
    <n v="32"/>
    <n v="0"/>
    <m/>
    <s v="richajo01"/>
    <n v="0.21333333333333335"/>
  </r>
  <r>
    <n v="499"/>
    <x v="498"/>
    <n v="20"/>
    <s v="2TM"/>
    <s v="SF"/>
    <n v="22"/>
    <n v="0"/>
    <n v="114"/>
    <n v="13"/>
    <n v="30"/>
    <n v="0.433"/>
    <n v="3"/>
    <n v="13"/>
    <n v="0.23100000000000001"/>
    <n v="10"/>
    <n v="17"/>
    <n v="0.58799999999999997"/>
    <n v="0.48299999999999998"/>
    <n v="3"/>
    <n v="9"/>
    <n v="0.33300000000000002"/>
    <n v="8"/>
    <n v="13"/>
    <n v="21"/>
    <n v="15"/>
    <n v="2"/>
    <n v="1"/>
    <n v="11"/>
    <n v="10"/>
    <n v="32"/>
    <n v="0"/>
    <m/>
    <s v="cissosi01"/>
    <n v="0.2807017543859649"/>
  </r>
  <r>
    <n v="499"/>
    <x v="498"/>
    <n v="20"/>
    <s v="SAS"/>
    <s v="SF"/>
    <n v="17"/>
    <n v="0"/>
    <n v="54"/>
    <n v="9"/>
    <n v="18"/>
    <n v="0.5"/>
    <n v="3"/>
    <n v="7"/>
    <n v="0.42899999999999999"/>
    <n v="6"/>
    <n v="11"/>
    <n v="0.54500000000000004"/>
    <n v="0.58299999999999996"/>
    <n v="1"/>
    <n v="6"/>
    <n v="0.16700000000000001"/>
    <n v="3"/>
    <n v="7"/>
    <n v="10"/>
    <n v="6"/>
    <n v="1"/>
    <n v="0"/>
    <n v="2"/>
    <n v="6"/>
    <n v="22"/>
    <n v="0"/>
    <m/>
    <s v="cissosi01"/>
    <n v="0.40740740740740738"/>
  </r>
  <r>
    <n v="499"/>
    <x v="498"/>
    <n v="20"/>
    <s v="POR"/>
    <s v="SF"/>
    <n v="5"/>
    <n v="0"/>
    <n v="60"/>
    <n v="4"/>
    <n v="12"/>
    <n v="0.33300000000000002"/>
    <n v="0"/>
    <n v="6"/>
    <n v="0"/>
    <n v="4"/>
    <n v="6"/>
    <n v="0.66700000000000004"/>
    <n v="0.33300000000000002"/>
    <n v="2"/>
    <n v="3"/>
    <n v="0.66700000000000004"/>
    <n v="5"/>
    <n v="6"/>
    <n v="11"/>
    <n v="9"/>
    <n v="1"/>
    <n v="1"/>
    <n v="9"/>
    <n v="4"/>
    <n v="10"/>
    <n v="0"/>
    <m/>
    <s v="cissosi01"/>
    <n v="0.16666666666666666"/>
  </r>
  <r>
    <n v="500"/>
    <x v="499"/>
    <n v="19"/>
    <s v="NYK"/>
    <s v="SG"/>
    <n v="18"/>
    <n v="0"/>
    <n v="111"/>
    <n v="10"/>
    <n v="31"/>
    <n v="0.32300000000000001"/>
    <n v="6"/>
    <n v="19"/>
    <n v="0.316"/>
    <n v="4"/>
    <n v="12"/>
    <n v="0.33300000000000002"/>
    <n v="0.41899999999999998"/>
    <n v="4"/>
    <n v="6"/>
    <n v="0.66700000000000004"/>
    <n v="3"/>
    <n v="15"/>
    <n v="18"/>
    <n v="5"/>
    <n v="3"/>
    <n v="2"/>
    <n v="4"/>
    <n v="7"/>
    <n v="30"/>
    <n v="0"/>
    <m/>
    <s v="dadiepa01"/>
    <n v="0.27027027027027029"/>
  </r>
  <r>
    <n v="501"/>
    <x v="500"/>
    <n v="23"/>
    <s v="IND"/>
    <s v="PG"/>
    <n v="11"/>
    <n v="0"/>
    <n v="70"/>
    <n v="11"/>
    <n v="33"/>
    <n v="0.33300000000000002"/>
    <n v="6"/>
    <n v="21"/>
    <n v="0.28599999999999998"/>
    <n v="5"/>
    <n v="12"/>
    <n v="0.41699999999999998"/>
    <n v="0.42399999999999999"/>
    <n v="2"/>
    <n v="2"/>
    <n v="1"/>
    <n v="2"/>
    <n v="10"/>
    <n v="12"/>
    <n v="14"/>
    <n v="7"/>
    <n v="2"/>
    <n v="5"/>
    <n v="7"/>
    <n v="30"/>
    <n v="0"/>
    <m/>
    <s v="dennira01"/>
    <n v="0.42857142857142855"/>
  </r>
  <r>
    <n v="502"/>
    <x v="501"/>
    <n v="21"/>
    <s v="MIL"/>
    <s v="SF"/>
    <n v="21"/>
    <n v="1"/>
    <n v="106"/>
    <n v="9"/>
    <n v="27"/>
    <n v="0.33300000000000002"/>
    <n v="0"/>
    <n v="8"/>
    <n v="0"/>
    <n v="9"/>
    <n v="19"/>
    <n v="0.47399999999999998"/>
    <n v="0.33300000000000002"/>
    <n v="12"/>
    <n v="16"/>
    <n v="0.75"/>
    <n v="10"/>
    <n v="25"/>
    <n v="35"/>
    <n v="5"/>
    <n v="5"/>
    <n v="0"/>
    <n v="6"/>
    <n v="8"/>
    <n v="30"/>
    <n v="0"/>
    <m/>
    <s v="livinch01"/>
    <n v="0.28301886792452829"/>
  </r>
  <r>
    <n v="503"/>
    <x v="502"/>
    <n v="23"/>
    <s v="MIA"/>
    <s v="SG"/>
    <n v="14"/>
    <n v="0"/>
    <n v="69"/>
    <n v="11"/>
    <n v="31"/>
    <n v="0.35499999999999998"/>
    <n v="2"/>
    <n v="11"/>
    <n v="0.182"/>
    <n v="9"/>
    <n v="20"/>
    <n v="0.45"/>
    <n v="0.38700000000000001"/>
    <n v="4"/>
    <n v="6"/>
    <n v="0.66700000000000004"/>
    <n v="0"/>
    <n v="9"/>
    <n v="9"/>
    <n v="8"/>
    <n v="5"/>
    <n v="3"/>
    <n v="6"/>
    <n v="2"/>
    <n v="28"/>
    <n v="0"/>
    <m/>
    <s v="chrisjo01"/>
    <n v="0.40579710144927539"/>
  </r>
  <r>
    <n v="504"/>
    <x v="503"/>
    <n v="26"/>
    <s v="CHO"/>
    <s v="SG"/>
    <n v="4"/>
    <n v="0"/>
    <n v="79"/>
    <n v="11"/>
    <n v="27"/>
    <n v="0.40699999999999997"/>
    <n v="3"/>
    <n v="8"/>
    <n v="0.375"/>
    <n v="8"/>
    <n v="19"/>
    <n v="0.42099999999999999"/>
    <n v="0.46300000000000002"/>
    <n v="3"/>
    <n v="4"/>
    <n v="0.75"/>
    <n v="1"/>
    <n v="5"/>
    <n v="6"/>
    <n v="13"/>
    <n v="3"/>
    <n v="2"/>
    <n v="6"/>
    <n v="10"/>
    <n v="28"/>
    <n v="0"/>
    <m/>
    <s v="garrema01"/>
    <n v="0.35443037974683544"/>
  </r>
  <r>
    <n v="505"/>
    <x v="504"/>
    <n v="27"/>
    <s v="NYK"/>
    <s v="SF"/>
    <n v="19"/>
    <n v="0"/>
    <n v="68"/>
    <n v="10"/>
    <n v="31"/>
    <n v="0.32300000000000001"/>
    <n v="6"/>
    <n v="19"/>
    <n v="0.316"/>
    <n v="4"/>
    <n v="12"/>
    <n v="0.33300000000000002"/>
    <n v="0.41899999999999998"/>
    <n v="2"/>
    <n v="2"/>
    <n v="1"/>
    <n v="0"/>
    <n v="8"/>
    <n v="8"/>
    <n v="3"/>
    <n v="2"/>
    <n v="0"/>
    <n v="3"/>
    <n v="1"/>
    <n v="28"/>
    <n v="0"/>
    <m/>
    <s v="ryanma01"/>
    <n v="0.41176470588235292"/>
  </r>
  <r>
    <n v="506"/>
    <x v="505"/>
    <n v="23"/>
    <s v="DEN"/>
    <s v="SF"/>
    <n v="20"/>
    <n v="0"/>
    <n v="125"/>
    <n v="11"/>
    <n v="34"/>
    <n v="0.32400000000000001"/>
    <n v="1"/>
    <n v="17"/>
    <n v="5.8999999999999997E-2"/>
    <n v="10"/>
    <n v="17"/>
    <n v="0.58799999999999997"/>
    <n v="0.33800000000000002"/>
    <n v="3"/>
    <n v="3"/>
    <n v="1"/>
    <n v="8"/>
    <n v="9"/>
    <n v="17"/>
    <n v="5"/>
    <n v="5"/>
    <n v="5"/>
    <n v="5"/>
    <n v="17"/>
    <n v="26"/>
    <n v="0"/>
    <m/>
    <s v="jonessp01"/>
    <n v="0.20799999999999999"/>
  </r>
  <r>
    <n v="507"/>
    <x v="506"/>
    <n v="27"/>
    <s v="DEN"/>
    <s v="PF"/>
    <n v="13"/>
    <n v="0"/>
    <n v="136"/>
    <n v="10"/>
    <n v="26"/>
    <n v="0.38500000000000001"/>
    <n v="4"/>
    <n v="15"/>
    <n v="0.26700000000000002"/>
    <n v="6"/>
    <n v="11"/>
    <n v="0.54500000000000004"/>
    <n v="0.46200000000000002"/>
    <n v="0"/>
    <n v="0"/>
    <n v="0"/>
    <n v="6"/>
    <n v="26"/>
    <n v="32"/>
    <n v="9"/>
    <n v="3"/>
    <n v="2"/>
    <n v="11"/>
    <n v="10"/>
    <n v="24"/>
    <n v="0"/>
    <m/>
    <s v="cancavl01"/>
    <n v="0.17647058823529413"/>
  </r>
  <r>
    <n v="508"/>
    <x v="507"/>
    <n v="23"/>
    <s v="HOU"/>
    <s v="C"/>
    <n v="4"/>
    <n v="0"/>
    <n v="51"/>
    <n v="10"/>
    <n v="13"/>
    <n v="0.76900000000000002"/>
    <n v="0"/>
    <n v="0"/>
    <n v="0"/>
    <n v="10"/>
    <n v="13"/>
    <n v="0.76900000000000002"/>
    <n v="0.76900000000000002"/>
    <n v="4"/>
    <n v="5"/>
    <n v="0.8"/>
    <n v="6"/>
    <n v="15"/>
    <n v="21"/>
    <n v="2"/>
    <n v="1"/>
    <n v="5"/>
    <n v="2"/>
    <n v="9"/>
    <n v="24"/>
    <n v="0"/>
    <m/>
    <s v="nfalyda01"/>
    <n v="0.47058823529411764"/>
  </r>
  <r>
    <n v="509"/>
    <x v="508"/>
    <n v="21"/>
    <s v="DAL"/>
    <s v="PG"/>
    <n v="16"/>
    <n v="0"/>
    <n v="57"/>
    <n v="9"/>
    <n v="23"/>
    <n v="0.39100000000000001"/>
    <n v="4"/>
    <n v="11"/>
    <n v="0.36399999999999999"/>
    <n v="5"/>
    <n v="12"/>
    <n v="0.41699999999999998"/>
    <n v="0.47799999999999998"/>
    <n v="2"/>
    <n v="4"/>
    <n v="0.5"/>
    <n v="1"/>
    <n v="4"/>
    <n v="5"/>
    <n v="6"/>
    <n v="2"/>
    <n v="1"/>
    <n v="5"/>
    <n v="9"/>
    <n v="24"/>
    <n v="0"/>
    <m/>
    <s v="gortmja01"/>
    <n v="0.42105263157894735"/>
  </r>
  <r>
    <n v="510"/>
    <x v="509"/>
    <n v="34"/>
    <s v="SAC"/>
    <s v="PF"/>
    <n v="9"/>
    <n v="2"/>
    <n v="103"/>
    <n v="7"/>
    <n v="22"/>
    <n v="0.318"/>
    <n v="4"/>
    <n v="15"/>
    <n v="0.26700000000000002"/>
    <n v="3"/>
    <n v="7"/>
    <n v="0.42899999999999999"/>
    <n v="0.40899999999999997"/>
    <n v="5"/>
    <n v="6"/>
    <n v="0.83299999999999996"/>
    <n v="6"/>
    <n v="14"/>
    <n v="20"/>
    <n v="6"/>
    <n v="3"/>
    <n v="0"/>
    <n v="4"/>
    <n v="10"/>
    <n v="23"/>
    <n v="0"/>
    <m/>
    <s v="crowdja01"/>
    <n v="0.22330097087378642"/>
  </r>
  <r>
    <n v="511"/>
    <x v="510"/>
    <n v="26"/>
    <s v="SAC"/>
    <s v="SG"/>
    <n v="10"/>
    <n v="0"/>
    <n v="45"/>
    <n v="9"/>
    <n v="18"/>
    <n v="0.5"/>
    <n v="1"/>
    <n v="8"/>
    <n v="0.125"/>
    <n v="8"/>
    <n v="10"/>
    <n v="0.8"/>
    <n v="0.52800000000000002"/>
    <n v="4"/>
    <n v="5"/>
    <n v="0.8"/>
    <n v="2"/>
    <n v="7"/>
    <n v="9"/>
    <n v="11"/>
    <n v="0"/>
    <n v="1"/>
    <n v="1"/>
    <n v="3"/>
    <n v="23"/>
    <n v="0"/>
    <m/>
    <s v="jonesma05"/>
    <n v="0.51111111111111107"/>
  </r>
  <r>
    <n v="512"/>
    <x v="511"/>
    <n v="24"/>
    <s v="2TM"/>
    <s v="SF"/>
    <n v="17"/>
    <n v="0"/>
    <n v="76"/>
    <n v="9"/>
    <n v="22"/>
    <n v="0.40899999999999997"/>
    <n v="5"/>
    <n v="10"/>
    <n v="0.5"/>
    <n v="4"/>
    <n v="12"/>
    <n v="0.33300000000000002"/>
    <n v="0.52300000000000002"/>
    <n v="0"/>
    <n v="0"/>
    <n v="0"/>
    <n v="3"/>
    <n v="12"/>
    <n v="15"/>
    <n v="6"/>
    <n v="2"/>
    <n v="0"/>
    <n v="3"/>
    <n v="3"/>
    <n v="23"/>
    <n v="0"/>
    <m/>
    <s v="toppija01"/>
    <n v="0.30263157894736842"/>
  </r>
  <r>
    <n v="512"/>
    <x v="511"/>
    <n v="24"/>
    <s v="NYK"/>
    <s v="SF"/>
    <n v="16"/>
    <n v="0"/>
    <n v="49"/>
    <n v="3"/>
    <n v="10"/>
    <n v="0.3"/>
    <n v="0"/>
    <n v="2"/>
    <n v="0"/>
    <n v="3"/>
    <n v="8"/>
    <n v="0.375"/>
    <n v="0.3"/>
    <n v="0"/>
    <n v="0"/>
    <n v="0"/>
    <n v="2"/>
    <n v="9"/>
    <n v="11"/>
    <n v="4"/>
    <n v="2"/>
    <n v="0"/>
    <n v="2"/>
    <n v="3"/>
    <n v="6"/>
    <n v="0"/>
    <m/>
    <s v="toppija01"/>
    <n v="0.12244897959183673"/>
  </r>
  <r>
    <n v="512"/>
    <x v="511"/>
    <n v="24"/>
    <s v="ATL"/>
    <s v="SF"/>
    <n v="1"/>
    <n v="0"/>
    <n v="27"/>
    <n v="6"/>
    <n v="12"/>
    <n v="0.5"/>
    <n v="5"/>
    <n v="8"/>
    <n v="0.625"/>
    <n v="1"/>
    <n v="4"/>
    <n v="0.25"/>
    <n v="0.70799999999999996"/>
    <n v="0"/>
    <n v="0"/>
    <n v="0"/>
    <n v="1"/>
    <n v="3"/>
    <n v="4"/>
    <n v="2"/>
    <n v="0"/>
    <n v="0"/>
    <n v="1"/>
    <n v="0"/>
    <n v="17"/>
    <n v="0"/>
    <m/>
    <s v="toppija01"/>
    <n v="0.62962962962962965"/>
  </r>
  <r>
    <n v="513"/>
    <x v="512"/>
    <n v="28"/>
    <s v="GSW"/>
    <s v="PF"/>
    <n v="6"/>
    <n v="0"/>
    <n v="52"/>
    <n v="8"/>
    <n v="17"/>
    <n v="0.47099999999999997"/>
    <n v="3"/>
    <n v="10"/>
    <n v="0.3"/>
    <n v="5"/>
    <n v="7"/>
    <n v="0.71399999999999997"/>
    <n v="0.55900000000000005"/>
    <n v="3"/>
    <n v="6"/>
    <n v="0.5"/>
    <n v="3"/>
    <n v="8"/>
    <n v="11"/>
    <n v="4"/>
    <n v="4"/>
    <n v="0"/>
    <n v="1"/>
    <n v="4"/>
    <n v="22"/>
    <n v="0"/>
    <m/>
    <s v="roweja01"/>
    <n v="0.42307692307692307"/>
  </r>
  <r>
    <n v="514"/>
    <x v="513"/>
    <n v="24"/>
    <s v="CHI"/>
    <s v="PF"/>
    <n v="12"/>
    <n v="0"/>
    <n v="53"/>
    <n v="8"/>
    <n v="15"/>
    <n v="0.53300000000000003"/>
    <n v="3"/>
    <n v="10"/>
    <n v="0.3"/>
    <n v="5"/>
    <n v="5"/>
    <n v="1"/>
    <n v="0.63300000000000001"/>
    <n v="2"/>
    <n v="2"/>
    <n v="1"/>
    <n v="3"/>
    <n v="6"/>
    <n v="9"/>
    <n v="3"/>
    <n v="1"/>
    <n v="1"/>
    <n v="2"/>
    <n v="11"/>
    <n v="21"/>
    <n v="0"/>
    <m/>
    <s v="liddeej01"/>
    <n v="0.39622641509433965"/>
  </r>
  <r>
    <n v="515"/>
    <x v="514"/>
    <n v="21"/>
    <s v="MIN"/>
    <s v="SF"/>
    <n v="13"/>
    <n v="0"/>
    <n v="32"/>
    <n v="6"/>
    <n v="15"/>
    <n v="0.4"/>
    <n v="0"/>
    <n v="5"/>
    <n v="0"/>
    <n v="6"/>
    <n v="10"/>
    <n v="0.6"/>
    <n v="0.4"/>
    <n v="8"/>
    <n v="8"/>
    <n v="1"/>
    <n v="3"/>
    <n v="8"/>
    <n v="11"/>
    <n v="0"/>
    <n v="2"/>
    <n v="1"/>
    <n v="2"/>
    <n v="2"/>
    <n v="20"/>
    <n v="0"/>
    <m/>
    <s v="millele01"/>
    <n v="0.625"/>
  </r>
  <r>
    <n v="516"/>
    <x v="515"/>
    <n v="19"/>
    <s v="LAC"/>
    <s v="SG"/>
    <n v="13"/>
    <n v="0"/>
    <n v="59"/>
    <n v="7"/>
    <n v="24"/>
    <n v="0.29199999999999998"/>
    <n v="2"/>
    <n v="13"/>
    <n v="0.154"/>
    <n v="5"/>
    <n v="11"/>
    <n v="0.45500000000000002"/>
    <n v="0.33300000000000002"/>
    <n v="2"/>
    <n v="4"/>
    <n v="0.5"/>
    <n v="3"/>
    <n v="9"/>
    <n v="12"/>
    <n v="6"/>
    <n v="5"/>
    <n v="1"/>
    <n v="2"/>
    <n v="4"/>
    <n v="18"/>
    <n v="0"/>
    <m/>
    <s v="chrisca02"/>
    <n v="0.30508474576271188"/>
  </r>
  <r>
    <n v="517"/>
    <x v="516"/>
    <n v="25"/>
    <s v="POR"/>
    <s v="SF"/>
    <n v="19"/>
    <n v="0"/>
    <n v="101"/>
    <n v="8"/>
    <n v="21"/>
    <n v="0.38100000000000001"/>
    <n v="2"/>
    <n v="10"/>
    <n v="0.2"/>
    <n v="6"/>
    <n v="11"/>
    <n v="0.54500000000000004"/>
    <n v="0.42899999999999999"/>
    <n v="0"/>
    <n v="2"/>
    <n v="0"/>
    <n v="5"/>
    <n v="5"/>
    <n v="10"/>
    <n v="7"/>
    <n v="6"/>
    <n v="1"/>
    <n v="5"/>
    <n v="12"/>
    <n v="18"/>
    <n v="0"/>
    <m/>
    <s v="minayju01"/>
    <n v="0.17821782178217821"/>
  </r>
  <r>
    <n v="518"/>
    <x v="517"/>
    <n v="25"/>
    <s v="MIL"/>
    <s v="PG"/>
    <n v="5"/>
    <n v="1"/>
    <n v="62"/>
    <n v="6"/>
    <n v="12"/>
    <n v="0.5"/>
    <n v="1"/>
    <n v="5"/>
    <n v="0.2"/>
    <n v="5"/>
    <n v="7"/>
    <n v="0.71399999999999997"/>
    <n v="0.54200000000000004"/>
    <n v="4"/>
    <n v="6"/>
    <n v="0.66700000000000004"/>
    <n v="1"/>
    <n v="4"/>
    <n v="5"/>
    <n v="10"/>
    <n v="4"/>
    <n v="2"/>
    <n v="8"/>
    <n v="2"/>
    <n v="17"/>
    <n v="0"/>
    <m/>
    <s v="bouyeja01"/>
    <n v="0.27419354838709675"/>
  </r>
  <r>
    <n v="519"/>
    <x v="518"/>
    <n v="25"/>
    <s v="SAS"/>
    <s v="SG"/>
    <n v="6"/>
    <n v="0"/>
    <n v="34"/>
    <n v="6"/>
    <n v="14"/>
    <n v="0.42899999999999999"/>
    <n v="3"/>
    <n v="6"/>
    <n v="0.5"/>
    <n v="3"/>
    <n v="8"/>
    <n v="0.375"/>
    <n v="0.53600000000000003"/>
    <n v="1"/>
    <n v="2"/>
    <n v="0.5"/>
    <n v="1"/>
    <n v="4"/>
    <n v="5"/>
    <n v="4"/>
    <n v="1"/>
    <n v="0"/>
    <n v="2"/>
    <n v="1"/>
    <n v="16"/>
    <n v="0"/>
    <m/>
    <s v="dukeda01"/>
    <n v="0.47058823529411764"/>
  </r>
  <r>
    <n v="520"/>
    <x v="519"/>
    <n v="26"/>
    <s v="CHO"/>
    <s v="PG"/>
    <n v="4"/>
    <n v="0"/>
    <n v="44"/>
    <n v="5"/>
    <n v="13"/>
    <n v="0.38500000000000001"/>
    <n v="1"/>
    <n v="4"/>
    <n v="0.25"/>
    <n v="4"/>
    <n v="9"/>
    <n v="0.44400000000000001"/>
    <n v="0.42299999999999999"/>
    <n v="5"/>
    <n v="6"/>
    <n v="0.83299999999999996"/>
    <n v="3"/>
    <n v="4"/>
    <n v="7"/>
    <n v="7"/>
    <n v="3"/>
    <n v="0"/>
    <n v="4"/>
    <n v="4"/>
    <n v="16"/>
    <n v="0"/>
    <m/>
    <s v="flynnma01"/>
    <n v="0.36363636363636365"/>
  </r>
  <r>
    <n v="521"/>
    <x v="520"/>
    <n v="37"/>
    <s v="MIN"/>
    <s v="SF"/>
    <n v="19"/>
    <n v="1"/>
    <n v="114"/>
    <n v="6"/>
    <n v="23"/>
    <n v="0.26100000000000001"/>
    <n v="3"/>
    <n v="15"/>
    <n v="0.2"/>
    <n v="3"/>
    <n v="8"/>
    <n v="0.375"/>
    <n v="0.32600000000000001"/>
    <n v="0"/>
    <n v="0"/>
    <n v="0"/>
    <n v="2"/>
    <n v="9"/>
    <n v="11"/>
    <n v="23"/>
    <n v="2"/>
    <n v="0"/>
    <n v="9"/>
    <n v="12"/>
    <n v="15"/>
    <n v="0"/>
    <m/>
    <s v="inglejo01"/>
    <n v="0.13157894736842105"/>
  </r>
  <r>
    <n v="522"/>
    <x v="521"/>
    <n v="21"/>
    <s v="DET"/>
    <s v="SF"/>
    <n v="8"/>
    <n v="0"/>
    <n v="42"/>
    <n v="6"/>
    <n v="10"/>
    <n v="0.6"/>
    <n v="2"/>
    <n v="5"/>
    <n v="0.4"/>
    <n v="4"/>
    <n v="5"/>
    <n v="0.8"/>
    <n v="0.7"/>
    <n v="1"/>
    <n v="2"/>
    <n v="0.5"/>
    <n v="1"/>
    <n v="6"/>
    <n v="7"/>
    <n v="7"/>
    <n v="2"/>
    <n v="1"/>
    <n v="1"/>
    <n v="8"/>
    <n v="15"/>
    <n v="0"/>
    <m/>
    <s v="klintbo01"/>
    <n v="0.35714285714285715"/>
  </r>
  <r>
    <n v="523"/>
    <x v="522"/>
    <n v="25"/>
    <s v="MIL"/>
    <s v="SG"/>
    <n v="22"/>
    <n v="0"/>
    <n v="86"/>
    <n v="5"/>
    <n v="26"/>
    <n v="0.192"/>
    <n v="3"/>
    <n v="15"/>
    <n v="0.2"/>
    <n v="2"/>
    <n v="11"/>
    <n v="0.182"/>
    <n v="0.25"/>
    <n v="2"/>
    <n v="4"/>
    <n v="0.5"/>
    <n v="4"/>
    <n v="13"/>
    <n v="17"/>
    <n v="4"/>
    <n v="3"/>
    <n v="6"/>
    <n v="3"/>
    <n v="8"/>
    <n v="15"/>
    <n v="0"/>
    <m/>
    <s v="umudest01"/>
    <n v="0.1744186046511628"/>
  </r>
  <r>
    <n v="524"/>
    <x v="523"/>
    <n v="21"/>
    <s v="UTA"/>
    <s v="PF"/>
    <n v="3"/>
    <n v="3"/>
    <n v="75"/>
    <n v="4"/>
    <n v="18"/>
    <n v="0.222"/>
    <n v="3"/>
    <n v="12"/>
    <n v="0.25"/>
    <n v="1"/>
    <n v="6"/>
    <n v="0.16700000000000001"/>
    <n v="0.30599999999999999"/>
    <n v="3"/>
    <n v="4"/>
    <n v="0.75"/>
    <n v="5"/>
    <n v="10"/>
    <n v="15"/>
    <n v="2"/>
    <n v="5"/>
    <n v="4"/>
    <n v="2"/>
    <n v="8"/>
    <n v="14"/>
    <n v="0"/>
    <m/>
    <s v="hendrta01"/>
    <n v="0.18666666666666668"/>
  </r>
  <r>
    <n v="525"/>
    <x v="524"/>
    <n v="28"/>
    <s v="HOU"/>
    <s v="PF"/>
    <n v="9"/>
    <n v="0"/>
    <n v="43"/>
    <n v="5"/>
    <n v="17"/>
    <n v="0.29399999999999998"/>
    <n v="4"/>
    <n v="13"/>
    <n v="0.308"/>
    <n v="1"/>
    <n v="4"/>
    <n v="0.25"/>
    <n v="0.41199999999999998"/>
    <n v="0"/>
    <n v="0"/>
    <n v="0"/>
    <n v="2"/>
    <n v="3"/>
    <n v="5"/>
    <n v="1"/>
    <n v="0"/>
    <n v="2"/>
    <n v="2"/>
    <n v="3"/>
    <n v="14"/>
    <n v="0"/>
    <m/>
    <s v="mcveija01"/>
    <n v="0.32558139534883723"/>
  </r>
  <r>
    <n v="526"/>
    <x v="525"/>
    <n v="24"/>
    <s v="DET"/>
    <s v="PF"/>
    <n v="1"/>
    <n v="0"/>
    <n v="22"/>
    <n v="6"/>
    <n v="9"/>
    <n v="0.66700000000000004"/>
    <n v="0"/>
    <n v="0"/>
    <n v="0"/>
    <n v="6"/>
    <n v="9"/>
    <n v="0.66700000000000004"/>
    <n v="0.66700000000000004"/>
    <n v="2"/>
    <n v="3"/>
    <n v="0.66700000000000004"/>
    <n v="4"/>
    <n v="4"/>
    <n v="8"/>
    <n v="0"/>
    <n v="0"/>
    <n v="0"/>
    <n v="2"/>
    <n v="3"/>
    <n v="14"/>
    <n v="0"/>
    <m/>
    <s v="smithto05"/>
    <n v="0.63636363636363635"/>
  </r>
  <r>
    <n v="527"/>
    <x v="526"/>
    <n v="22"/>
    <s v="LAL"/>
    <s v="SF"/>
    <n v="9"/>
    <n v="0"/>
    <n v="67"/>
    <n v="6"/>
    <n v="19"/>
    <n v="0.316"/>
    <n v="0"/>
    <n v="7"/>
    <n v="0"/>
    <n v="6"/>
    <n v="12"/>
    <n v="0.5"/>
    <n v="0.316"/>
    <n v="2"/>
    <n v="7"/>
    <n v="0.28599999999999998"/>
    <n v="2"/>
    <n v="13"/>
    <n v="15"/>
    <n v="1"/>
    <n v="4"/>
    <n v="2"/>
    <n v="3"/>
    <n v="6"/>
    <n v="14"/>
    <n v="0"/>
    <m/>
    <s v="armeltr01"/>
    <n v="0.20895522388059701"/>
  </r>
  <r>
    <n v="528"/>
    <x v="527"/>
    <n v="23"/>
    <s v="SAC"/>
    <s v="SF"/>
    <n v="15"/>
    <n v="0"/>
    <n v="46"/>
    <n v="5"/>
    <n v="11"/>
    <n v="0.45500000000000002"/>
    <n v="1"/>
    <n v="5"/>
    <n v="0.2"/>
    <n v="4"/>
    <n v="6"/>
    <n v="0.66700000000000004"/>
    <n v="0.5"/>
    <n v="2"/>
    <n v="4"/>
    <n v="0.5"/>
    <n v="1"/>
    <n v="7"/>
    <n v="8"/>
    <n v="1"/>
    <n v="1"/>
    <n v="2"/>
    <n v="1"/>
    <n v="2"/>
    <n v="13"/>
    <n v="0"/>
    <m/>
    <s v="crawfis01"/>
    <n v="0.28260869565217389"/>
  </r>
  <r>
    <n v="529"/>
    <x v="528"/>
    <n v="22"/>
    <s v="POR"/>
    <s v="SG"/>
    <n v="13"/>
    <n v="0"/>
    <n v="32"/>
    <n v="4"/>
    <n v="14"/>
    <n v="0.28599999999999998"/>
    <n v="0"/>
    <n v="4"/>
    <n v="0"/>
    <n v="4"/>
    <n v="10"/>
    <n v="0.4"/>
    <n v="0.28599999999999998"/>
    <n v="5"/>
    <n v="6"/>
    <n v="0.83299999999999996"/>
    <n v="2"/>
    <n v="1"/>
    <n v="3"/>
    <n v="2"/>
    <n v="1"/>
    <n v="0"/>
    <n v="4"/>
    <n v="3"/>
    <n v="13"/>
    <n v="0"/>
    <m/>
    <s v="mcgowbr01"/>
    <n v="0.40625"/>
  </r>
  <r>
    <n v="530"/>
    <x v="529"/>
    <n v="23"/>
    <s v="CLE"/>
    <s v="SG"/>
    <n v="12"/>
    <n v="0"/>
    <n v="88"/>
    <n v="5"/>
    <n v="20"/>
    <n v="0.25"/>
    <n v="0"/>
    <n v="9"/>
    <n v="0"/>
    <n v="5"/>
    <n v="11"/>
    <n v="0.45500000000000002"/>
    <n v="0.25"/>
    <n v="2"/>
    <n v="2"/>
    <n v="1"/>
    <n v="8"/>
    <n v="12"/>
    <n v="20"/>
    <n v="8"/>
    <n v="1"/>
    <n v="1"/>
    <n v="8"/>
    <n v="6"/>
    <n v="12"/>
    <n v="0"/>
    <m/>
    <s v="travelu01"/>
    <n v="0.13636363636363635"/>
  </r>
  <r>
    <n v="531"/>
    <x v="530"/>
    <n v="19"/>
    <s v="LAC"/>
    <s v="SF"/>
    <n v="6"/>
    <n v="0"/>
    <n v="27"/>
    <n v="4"/>
    <n v="11"/>
    <n v="0.36399999999999999"/>
    <n v="0"/>
    <n v="2"/>
    <n v="0"/>
    <n v="4"/>
    <n v="9"/>
    <n v="0.44400000000000001"/>
    <n v="0.36399999999999999"/>
    <n v="3"/>
    <n v="3"/>
    <n v="1"/>
    <n v="1"/>
    <n v="3"/>
    <n v="4"/>
    <n v="0"/>
    <n v="0"/>
    <n v="0"/>
    <n v="1"/>
    <n v="4"/>
    <n v="11"/>
    <n v="0"/>
    <m/>
    <s v="flowetr01"/>
    <n v="0.40740740740740738"/>
  </r>
  <r>
    <n v="532"/>
    <x v="531"/>
    <n v="24"/>
    <s v="CHI"/>
    <s v="PG"/>
    <n v="6"/>
    <n v="0"/>
    <n v="30"/>
    <n v="4"/>
    <n v="5"/>
    <n v="0.8"/>
    <n v="1"/>
    <n v="2"/>
    <n v="0.5"/>
    <n v="3"/>
    <n v="3"/>
    <n v="1"/>
    <n v="0.9"/>
    <n v="2"/>
    <n v="2"/>
    <n v="1"/>
    <n v="1"/>
    <n v="2"/>
    <n v="3"/>
    <n v="6"/>
    <n v="0"/>
    <n v="0"/>
    <n v="1"/>
    <n v="2"/>
    <n v="11"/>
    <n v="0"/>
    <m/>
    <s v="youngja05"/>
    <n v="0.36666666666666664"/>
  </r>
  <r>
    <n v="533"/>
    <x v="532"/>
    <n v="24"/>
    <s v="CHI"/>
    <s v="PF"/>
    <n v="6"/>
    <n v="0"/>
    <n v="25"/>
    <n v="4"/>
    <n v="8"/>
    <n v="0.5"/>
    <n v="0"/>
    <n v="1"/>
    <n v="0"/>
    <n v="4"/>
    <n v="7"/>
    <n v="0.57099999999999995"/>
    <n v="0.5"/>
    <n v="2"/>
    <n v="2"/>
    <n v="1"/>
    <n v="4"/>
    <n v="4"/>
    <n v="8"/>
    <n v="2"/>
    <n v="1"/>
    <n v="0"/>
    <n v="0"/>
    <n v="3"/>
    <n v="10"/>
    <n v="0"/>
    <m/>
    <s v="milleem01"/>
    <n v="0.4"/>
  </r>
  <r>
    <n v="534"/>
    <x v="533"/>
    <n v="23"/>
    <s v="PHO"/>
    <s v="SF"/>
    <n v="8"/>
    <n v="0"/>
    <n v="30"/>
    <n v="2"/>
    <n v="7"/>
    <n v="0.28599999999999998"/>
    <n v="2"/>
    <n v="7"/>
    <n v="0.28599999999999998"/>
    <n v="0"/>
    <n v="0"/>
    <n v="0"/>
    <n v="0.42899999999999999"/>
    <n v="3"/>
    <n v="4"/>
    <n v="0.75"/>
    <n v="0"/>
    <n v="4"/>
    <n v="4"/>
    <n v="0"/>
    <n v="0"/>
    <n v="0"/>
    <n v="4"/>
    <n v="0"/>
    <n v="9"/>
    <n v="0"/>
    <m/>
    <s v="bridgja01"/>
    <n v="0.3"/>
  </r>
  <r>
    <n v="535"/>
    <x v="534"/>
    <n v="25"/>
    <s v="MIL"/>
    <s v="C"/>
    <n v="13"/>
    <n v="0"/>
    <n v="57"/>
    <n v="2"/>
    <n v="8"/>
    <n v="0.25"/>
    <n v="0"/>
    <n v="2"/>
    <n v="0"/>
    <n v="2"/>
    <n v="6"/>
    <n v="0.33300000000000002"/>
    <n v="0.25"/>
    <n v="5"/>
    <n v="10"/>
    <n v="0.5"/>
    <n v="7"/>
    <n v="5"/>
    <n v="12"/>
    <n v="2"/>
    <n v="2"/>
    <n v="2"/>
    <n v="6"/>
    <n v="9"/>
    <n v="9"/>
    <n v="0"/>
    <m/>
    <s v="robbili01"/>
    <n v="0.15789473684210525"/>
  </r>
  <r>
    <n v="536"/>
    <x v="535"/>
    <n v="39"/>
    <s v="NYK"/>
    <s v="SF"/>
    <n v="3"/>
    <n v="1"/>
    <n v="58"/>
    <n v="3"/>
    <n v="7"/>
    <n v="0.42899999999999999"/>
    <n v="3"/>
    <n v="6"/>
    <n v="0.5"/>
    <n v="0"/>
    <n v="1"/>
    <n v="0"/>
    <n v="0.64300000000000002"/>
    <n v="0"/>
    <n v="0"/>
    <n v="0"/>
    <n v="4"/>
    <n v="4"/>
    <n v="8"/>
    <n v="0"/>
    <n v="1"/>
    <n v="1"/>
    <n v="1"/>
    <n v="8"/>
    <n v="9"/>
    <n v="0"/>
    <m/>
    <s v="tuckepj01"/>
    <n v="0.15517241379310345"/>
  </r>
  <r>
    <n v="537"/>
    <x v="536"/>
    <n v="37"/>
    <s v="IND"/>
    <s v="PF"/>
    <n v="12"/>
    <n v="0"/>
    <n v="37"/>
    <n v="4"/>
    <n v="11"/>
    <n v="0.36399999999999999"/>
    <n v="0"/>
    <n v="3"/>
    <n v="0"/>
    <n v="4"/>
    <n v="8"/>
    <n v="0.5"/>
    <n v="0.36399999999999999"/>
    <n v="0"/>
    <n v="1"/>
    <n v="0"/>
    <n v="0"/>
    <n v="6"/>
    <n v="6"/>
    <n v="4"/>
    <n v="0"/>
    <n v="2"/>
    <n v="4"/>
    <n v="5"/>
    <n v="8"/>
    <n v="0"/>
    <m/>
    <s v="johnsja01"/>
    <n v="0.21621621621621623"/>
  </r>
  <r>
    <n v="538"/>
    <x v="537"/>
    <n v="22"/>
    <s v="CHI"/>
    <s v="C"/>
    <n v="4"/>
    <n v="0"/>
    <n v="21"/>
    <n v="4"/>
    <n v="7"/>
    <n v="0.57099999999999995"/>
    <n v="0"/>
    <n v="0"/>
    <n v="0"/>
    <n v="4"/>
    <n v="7"/>
    <n v="0.57099999999999995"/>
    <n v="0.57099999999999995"/>
    <n v="0"/>
    <n v="0"/>
    <n v="0"/>
    <n v="5"/>
    <n v="1"/>
    <n v="6"/>
    <n v="1"/>
    <n v="0"/>
    <n v="0"/>
    <n v="1"/>
    <n v="1"/>
    <n v="8"/>
    <n v="0"/>
    <m/>
    <s v="sanogad01"/>
    <n v="0.38095238095238093"/>
  </r>
  <r>
    <n v="539"/>
    <x v="538"/>
    <n v="24"/>
    <s v="NYK"/>
    <s v="SF"/>
    <n v="9"/>
    <n v="0"/>
    <n v="22"/>
    <n v="4"/>
    <n v="9"/>
    <n v="0.44400000000000001"/>
    <n v="0"/>
    <n v="1"/>
    <n v="0"/>
    <n v="4"/>
    <n v="8"/>
    <n v="0.5"/>
    <n v="0.44400000000000001"/>
    <n v="0"/>
    <n v="0"/>
    <n v="0"/>
    <n v="1"/>
    <n v="2"/>
    <n v="3"/>
    <n v="2"/>
    <n v="1"/>
    <n v="0"/>
    <n v="2"/>
    <n v="3"/>
    <n v="8"/>
    <n v="0"/>
    <m/>
    <s v="watsoan02"/>
    <n v="0.36363636363636365"/>
  </r>
  <r>
    <n v="540"/>
    <x v="539"/>
    <n v="22"/>
    <s v="PHI"/>
    <s v="PF"/>
    <n v="5"/>
    <n v="0"/>
    <n v="44"/>
    <n v="3"/>
    <n v="21"/>
    <n v="0.14299999999999999"/>
    <n v="0"/>
    <n v="10"/>
    <n v="0"/>
    <n v="3"/>
    <n v="11"/>
    <n v="0.27300000000000002"/>
    <n v="0.14299999999999999"/>
    <n v="2"/>
    <n v="2"/>
    <n v="1"/>
    <n v="2"/>
    <n v="6"/>
    <n v="8"/>
    <n v="2"/>
    <n v="1"/>
    <n v="2"/>
    <n v="1"/>
    <n v="1"/>
    <n v="8"/>
    <n v="0"/>
    <m/>
    <s v="wheelph02"/>
    <n v="0.18181818181818182"/>
  </r>
  <r>
    <n v="541"/>
    <x v="540"/>
    <n v="28"/>
    <s v="MIN"/>
    <s v="SG"/>
    <n v="9"/>
    <n v="0"/>
    <n v="35"/>
    <n v="2"/>
    <n v="3"/>
    <n v="0.66700000000000004"/>
    <n v="2"/>
    <n v="3"/>
    <n v="0.66700000000000004"/>
    <n v="0"/>
    <n v="0"/>
    <n v="0"/>
    <n v="1"/>
    <n v="1"/>
    <n v="6"/>
    <n v="0.16700000000000001"/>
    <n v="1"/>
    <n v="4"/>
    <n v="5"/>
    <n v="5"/>
    <n v="1"/>
    <n v="0"/>
    <n v="1"/>
    <n v="3"/>
    <n v="7"/>
    <n v="0"/>
    <m/>
    <s v="doziepj01"/>
    <n v="0.2"/>
  </r>
  <r>
    <n v="542"/>
    <x v="541"/>
    <n v="23"/>
    <s v="DET"/>
    <s v="PG"/>
    <n v="7"/>
    <n v="0"/>
    <n v="23"/>
    <n v="3"/>
    <n v="10"/>
    <n v="0.3"/>
    <n v="1"/>
    <n v="7"/>
    <n v="0.14299999999999999"/>
    <n v="2"/>
    <n v="3"/>
    <n v="0.66700000000000004"/>
    <n v="0.35"/>
    <n v="0"/>
    <n v="2"/>
    <n v="0"/>
    <n v="0"/>
    <n v="2"/>
    <n v="2"/>
    <n v="3"/>
    <n v="0"/>
    <n v="0"/>
    <n v="1"/>
    <n v="2"/>
    <n v="7"/>
    <n v="0"/>
    <m/>
    <s v="jenkida01"/>
    <n v="0.30434782608695654"/>
  </r>
  <r>
    <n v="543"/>
    <x v="542"/>
    <n v="24"/>
    <s v="BOS"/>
    <s v="PF"/>
    <n v="3"/>
    <n v="0"/>
    <n v="35"/>
    <n v="2"/>
    <n v="9"/>
    <n v="0.222"/>
    <n v="2"/>
    <n v="7"/>
    <n v="0.28599999999999998"/>
    <n v="0"/>
    <n v="2"/>
    <n v="0"/>
    <n v="0.33300000000000002"/>
    <n v="1"/>
    <n v="2"/>
    <n v="0.5"/>
    <n v="2"/>
    <n v="7"/>
    <n v="9"/>
    <n v="0"/>
    <n v="2"/>
    <n v="1"/>
    <n v="0"/>
    <n v="0"/>
    <n v="7"/>
    <n v="0"/>
    <m/>
    <s v="norrimi01"/>
    <n v="0.2"/>
  </r>
  <r>
    <n v="544"/>
    <x v="543"/>
    <n v="23"/>
    <s v="NYK"/>
    <s v="SF"/>
    <n v="4"/>
    <n v="0"/>
    <n v="29"/>
    <n v="2"/>
    <n v="7"/>
    <n v="0.28599999999999998"/>
    <n v="0"/>
    <n v="1"/>
    <n v="0"/>
    <n v="2"/>
    <n v="6"/>
    <n v="0.33300000000000002"/>
    <n v="0.28599999999999998"/>
    <n v="2"/>
    <n v="2"/>
    <n v="1"/>
    <n v="0"/>
    <n v="8"/>
    <n v="8"/>
    <n v="2"/>
    <n v="1"/>
    <n v="1"/>
    <n v="0"/>
    <n v="6"/>
    <n v="6"/>
    <n v="0"/>
    <m/>
    <s v="mcculke01"/>
    <n v="0.20689655172413793"/>
  </r>
  <r>
    <n v="545"/>
    <x v="544"/>
    <n v="25"/>
    <s v="PHI"/>
    <s v="PF"/>
    <n v="1"/>
    <n v="0"/>
    <n v="17"/>
    <n v="2"/>
    <n v="7"/>
    <n v="0.28599999999999998"/>
    <n v="1"/>
    <n v="3"/>
    <n v="0.33300000000000002"/>
    <n v="1"/>
    <n v="4"/>
    <n v="0.25"/>
    <n v="0.35699999999999998"/>
    <n v="1"/>
    <n v="2"/>
    <n v="0.5"/>
    <n v="1"/>
    <n v="3"/>
    <n v="4"/>
    <n v="5"/>
    <n v="1"/>
    <n v="1"/>
    <n v="0"/>
    <n v="3"/>
    <n v="6"/>
    <n v="0"/>
    <m/>
    <s v="mobleis01"/>
    <n v="0.35294117647058826"/>
  </r>
  <r>
    <n v="546"/>
    <x v="545"/>
    <n v="26"/>
    <s v="POR"/>
    <s v="SG"/>
    <n v="2"/>
    <n v="0"/>
    <n v="20"/>
    <n v="2"/>
    <n v="10"/>
    <n v="0.2"/>
    <n v="1"/>
    <n v="4"/>
    <n v="0.25"/>
    <n v="1"/>
    <n v="6"/>
    <n v="0.16700000000000001"/>
    <n v="0.25"/>
    <n v="1"/>
    <n v="2"/>
    <n v="0.5"/>
    <n v="4"/>
    <n v="4"/>
    <n v="8"/>
    <n v="1"/>
    <n v="2"/>
    <n v="0"/>
    <n v="2"/>
    <n v="0"/>
    <n v="6"/>
    <n v="0"/>
    <m/>
    <s v="mooreta02"/>
    <n v="0.3"/>
  </r>
  <r>
    <n v="547"/>
    <x v="546"/>
    <n v="23"/>
    <s v="IND"/>
    <s v="C"/>
    <n v="1"/>
    <n v="0"/>
    <n v="5"/>
    <n v="2"/>
    <n v="4"/>
    <n v="0.5"/>
    <n v="0"/>
    <n v="1"/>
    <n v="0"/>
    <n v="2"/>
    <n v="3"/>
    <n v="0.66700000000000004"/>
    <n v="0.5"/>
    <n v="2"/>
    <n v="2"/>
    <n v="1"/>
    <n v="0"/>
    <n v="1"/>
    <n v="1"/>
    <n v="0"/>
    <n v="0"/>
    <n v="0"/>
    <n v="0"/>
    <n v="0"/>
    <n v="6"/>
    <n v="0"/>
    <m/>
    <s v="wisemja01"/>
    <n v="1.2"/>
  </r>
  <r>
    <n v="548"/>
    <x v="547"/>
    <n v="19"/>
    <s v="TOR"/>
    <s v="PF"/>
    <n v="7"/>
    <n v="0"/>
    <n v="32"/>
    <n v="2"/>
    <n v="5"/>
    <n v="0.4"/>
    <n v="0"/>
    <n v="0"/>
    <n v="0"/>
    <n v="2"/>
    <n v="5"/>
    <n v="0.4"/>
    <n v="0.4"/>
    <n v="1"/>
    <n v="2"/>
    <n v="0.5"/>
    <n v="4"/>
    <n v="4"/>
    <n v="8"/>
    <n v="2"/>
    <n v="0"/>
    <n v="1"/>
    <n v="2"/>
    <n v="5"/>
    <n v="5"/>
    <n v="0"/>
    <m/>
    <s v="chomcul01"/>
    <n v="0.15625"/>
  </r>
  <r>
    <n v="549"/>
    <x v="548"/>
    <n v="28"/>
    <s v="SAC"/>
    <s v="PF"/>
    <n v="4"/>
    <n v="0"/>
    <n v="12"/>
    <n v="2"/>
    <n v="4"/>
    <n v="0.5"/>
    <n v="1"/>
    <n v="1"/>
    <n v="1"/>
    <n v="1"/>
    <n v="3"/>
    <n v="0.33300000000000002"/>
    <n v="0.625"/>
    <n v="0"/>
    <n v="0"/>
    <n v="0"/>
    <n v="1"/>
    <n v="2"/>
    <n v="3"/>
    <n v="1"/>
    <n v="0"/>
    <n v="0"/>
    <n v="0"/>
    <n v="1"/>
    <n v="5"/>
    <n v="0"/>
    <m/>
    <s v="labissk01"/>
    <n v="0.41666666666666669"/>
  </r>
  <r>
    <n v="550"/>
    <x v="549"/>
    <n v="25"/>
    <s v="DET"/>
    <s v="SG"/>
    <n v="1"/>
    <n v="0"/>
    <n v="4"/>
    <n v="2"/>
    <n v="2"/>
    <n v="1"/>
    <n v="1"/>
    <n v="1"/>
    <n v="1"/>
    <n v="1"/>
    <n v="1"/>
    <n v="1"/>
    <n v="1.25"/>
    <n v="0"/>
    <n v="0"/>
    <n v="0"/>
    <n v="0"/>
    <n v="0"/>
    <n v="0"/>
    <n v="1"/>
    <n v="0"/>
    <n v="0"/>
    <n v="0"/>
    <n v="0"/>
    <n v="5"/>
    <n v="0"/>
    <m/>
    <s v="willial06"/>
    <n v="1.25"/>
  </r>
  <r>
    <n v="551"/>
    <x v="550"/>
    <n v="24"/>
    <s v="DET"/>
    <s v="SF"/>
    <n v="1"/>
    <n v="0"/>
    <n v="17"/>
    <n v="1"/>
    <n v="8"/>
    <n v="0.125"/>
    <n v="0"/>
    <n v="6"/>
    <n v="0"/>
    <n v="1"/>
    <n v="2"/>
    <n v="0.5"/>
    <n v="0.125"/>
    <n v="2"/>
    <n v="2"/>
    <n v="1"/>
    <n v="4"/>
    <n v="3"/>
    <n v="7"/>
    <n v="2"/>
    <n v="0"/>
    <n v="0"/>
    <n v="0"/>
    <n v="0"/>
    <n v="4"/>
    <n v="0"/>
    <m/>
    <s v="harpero02"/>
    <n v="0.23529411764705882"/>
  </r>
  <r>
    <n v="552"/>
    <x v="551"/>
    <n v="22"/>
    <s v="SAS"/>
    <s v="SF"/>
    <n v="5"/>
    <n v="0"/>
    <n v="35"/>
    <n v="2"/>
    <n v="4"/>
    <n v="0.5"/>
    <n v="0"/>
    <n v="1"/>
    <n v="0"/>
    <n v="2"/>
    <n v="3"/>
    <n v="0.66700000000000004"/>
    <n v="0.5"/>
    <n v="0"/>
    <n v="0"/>
    <n v="0"/>
    <n v="2"/>
    <n v="7"/>
    <n v="9"/>
    <n v="3"/>
    <n v="3"/>
    <n v="0"/>
    <n v="1"/>
    <n v="2"/>
    <n v="4"/>
    <n v="0"/>
    <m/>
    <s v="ingraha01"/>
    <n v="0.11428571428571428"/>
  </r>
  <r>
    <n v="553"/>
    <x v="552"/>
    <n v="24"/>
    <s v="TOR"/>
    <s v="SG"/>
    <n v="4"/>
    <n v="0"/>
    <n v="33"/>
    <n v="1"/>
    <n v="7"/>
    <n v="0.14299999999999999"/>
    <n v="0"/>
    <n v="3"/>
    <n v="0"/>
    <n v="1"/>
    <n v="4"/>
    <n v="0.25"/>
    <n v="0.14299999999999999"/>
    <n v="1"/>
    <n v="1"/>
    <n v="1"/>
    <n v="0"/>
    <n v="4"/>
    <n v="4"/>
    <n v="3"/>
    <n v="2"/>
    <n v="0"/>
    <n v="4"/>
    <n v="1"/>
    <n v="3"/>
    <n v="0"/>
    <m/>
    <s v="cartodj01"/>
    <n v="9.0909090909090912E-2"/>
  </r>
  <r>
    <n v="554"/>
    <x v="553"/>
    <n v="21"/>
    <s v="BRK"/>
    <s v="SG"/>
    <n v="5"/>
    <n v="0"/>
    <n v="10"/>
    <n v="1"/>
    <n v="7"/>
    <n v="0.14299999999999999"/>
    <n v="0"/>
    <n v="3"/>
    <n v="0"/>
    <n v="1"/>
    <n v="4"/>
    <n v="0.25"/>
    <n v="0.14299999999999999"/>
    <n v="1"/>
    <n v="2"/>
    <n v="0.5"/>
    <n v="0"/>
    <n v="2"/>
    <n v="2"/>
    <n v="0"/>
    <n v="0"/>
    <n v="0"/>
    <n v="0"/>
    <n v="0"/>
    <n v="3"/>
    <n v="0"/>
    <m/>
    <s v="cuiyo01"/>
    <n v="0.3"/>
  </r>
  <r>
    <n v="555"/>
    <x v="554"/>
    <n v="27"/>
    <s v="GSW"/>
    <s v="SF"/>
    <n v="3"/>
    <n v="0"/>
    <n v="11"/>
    <n v="0"/>
    <n v="4"/>
    <n v="0"/>
    <n v="0"/>
    <n v="1"/>
    <n v="0"/>
    <n v="0"/>
    <n v="3"/>
    <n v="0"/>
    <n v="0"/>
    <n v="3"/>
    <n v="6"/>
    <n v="0.5"/>
    <n v="1"/>
    <n v="1"/>
    <n v="2"/>
    <n v="0"/>
    <n v="2"/>
    <n v="0"/>
    <n v="1"/>
    <n v="0"/>
    <n v="3"/>
    <n v="0"/>
    <m/>
    <s v="keybr01"/>
    <n v="0.27272727272727271"/>
  </r>
  <r>
    <n v="556"/>
    <x v="555"/>
    <n v="23"/>
    <s v="2TM"/>
    <s v="SG"/>
    <n v="8"/>
    <n v="0"/>
    <n v="16"/>
    <n v="1"/>
    <n v="8"/>
    <n v="0.125"/>
    <n v="0"/>
    <n v="3"/>
    <n v="0"/>
    <n v="1"/>
    <n v="5"/>
    <n v="0.2"/>
    <n v="0.125"/>
    <n v="1"/>
    <n v="1"/>
    <n v="1"/>
    <n v="2"/>
    <n v="2"/>
    <n v="4"/>
    <n v="2"/>
    <n v="1"/>
    <n v="0"/>
    <n v="2"/>
    <n v="4"/>
    <n v="3"/>
    <n v="0"/>
    <m/>
    <s v="newtotr01"/>
    <n v="0.1875"/>
  </r>
  <r>
    <n v="556"/>
    <x v="555"/>
    <n v="23"/>
    <s v="IND"/>
    <s v="SG"/>
    <n v="5"/>
    <n v="0"/>
    <n v="8"/>
    <n v="1"/>
    <n v="6"/>
    <n v="0.16700000000000001"/>
    <n v="0"/>
    <n v="3"/>
    <n v="0"/>
    <n v="1"/>
    <n v="3"/>
    <n v="0.33300000000000002"/>
    <n v="0.16700000000000001"/>
    <n v="1"/>
    <n v="1"/>
    <n v="1"/>
    <n v="0"/>
    <n v="0"/>
    <n v="0"/>
    <n v="1"/>
    <n v="0"/>
    <n v="0"/>
    <n v="1"/>
    <n v="2"/>
    <n v="3"/>
    <n v="0"/>
    <m/>
    <s v="newtotr01"/>
    <n v="0.375"/>
  </r>
  <r>
    <n v="556"/>
    <x v="555"/>
    <n v="23"/>
    <s v="MIN"/>
    <s v="SG"/>
    <n v="3"/>
    <n v="0"/>
    <n v="8"/>
    <n v="0"/>
    <n v="2"/>
    <n v="0"/>
    <n v="0"/>
    <n v="0"/>
    <n v="0"/>
    <n v="0"/>
    <n v="2"/>
    <n v="0"/>
    <n v="0"/>
    <n v="0"/>
    <n v="0"/>
    <n v="0"/>
    <n v="2"/>
    <n v="2"/>
    <n v="4"/>
    <n v="1"/>
    <n v="1"/>
    <n v="0"/>
    <n v="1"/>
    <n v="2"/>
    <n v="0"/>
    <n v="0"/>
    <m/>
    <s v="newtotr01"/>
    <n v="0"/>
  </r>
  <r>
    <n v="557"/>
    <x v="556"/>
    <n v="23"/>
    <s v="LAL"/>
    <s v="PG"/>
    <n v="2"/>
    <n v="0"/>
    <n v="10"/>
    <n v="1"/>
    <n v="5"/>
    <n v="0.2"/>
    <n v="1"/>
    <n v="5"/>
    <n v="0.2"/>
    <n v="0"/>
    <n v="0"/>
    <n v="0"/>
    <n v="0.3"/>
    <n v="0"/>
    <n v="0"/>
    <n v="0"/>
    <n v="0"/>
    <n v="0"/>
    <n v="0"/>
    <n v="1"/>
    <n v="0"/>
    <n v="0"/>
    <n v="1"/>
    <n v="0"/>
    <n v="3"/>
    <n v="0"/>
    <m/>
    <s v="olivaqu01"/>
    <n v="0.3"/>
  </r>
  <r>
    <n v="558"/>
    <x v="557"/>
    <n v="23"/>
    <s v="GSW"/>
    <s v="PG"/>
    <n v="2"/>
    <n v="0"/>
    <n v="16"/>
    <n v="1"/>
    <n v="3"/>
    <n v="0.33300000000000002"/>
    <n v="0"/>
    <n v="0"/>
    <n v="0"/>
    <n v="1"/>
    <n v="3"/>
    <n v="0.33300000000000002"/>
    <n v="0.33300000000000002"/>
    <n v="0"/>
    <n v="0"/>
    <n v="0"/>
    <n v="2"/>
    <n v="1"/>
    <n v="3"/>
    <n v="4"/>
    <n v="2"/>
    <n v="0"/>
    <n v="0"/>
    <n v="5"/>
    <n v="2"/>
    <n v="0"/>
    <m/>
    <s v="colliyu01"/>
    <n v="0.125"/>
  </r>
  <r>
    <n v="559"/>
    <x v="558"/>
    <n v="25"/>
    <s v="OKC"/>
    <s v="SF"/>
    <n v="6"/>
    <n v="0"/>
    <n v="21"/>
    <n v="0"/>
    <n v="2"/>
    <n v="0"/>
    <n v="0"/>
    <n v="1"/>
    <n v="0"/>
    <n v="0"/>
    <n v="1"/>
    <n v="0"/>
    <n v="0"/>
    <n v="2"/>
    <n v="4"/>
    <n v="0.5"/>
    <n v="1"/>
    <n v="2"/>
    <n v="3"/>
    <n v="1"/>
    <n v="0"/>
    <n v="0"/>
    <n v="1"/>
    <n v="4"/>
    <n v="2"/>
    <n v="0"/>
    <m/>
    <s v="leonsma01"/>
    <n v="9.5238095238095233E-2"/>
  </r>
  <r>
    <n v="560"/>
    <x v="559"/>
    <n v="22"/>
    <s v="MIN"/>
    <s v="PG"/>
    <n v="3"/>
    <n v="0"/>
    <n v="13"/>
    <n v="0"/>
    <n v="1"/>
    <n v="0"/>
    <n v="0"/>
    <n v="1"/>
    <n v="0"/>
    <n v="0"/>
    <n v="0"/>
    <n v="0"/>
    <n v="0"/>
    <n v="1"/>
    <n v="2"/>
    <n v="0.5"/>
    <n v="0"/>
    <n v="4"/>
    <n v="4"/>
    <n v="3"/>
    <n v="0"/>
    <n v="0"/>
    <n v="4"/>
    <n v="1"/>
    <n v="1"/>
    <n v="0"/>
    <m/>
    <s v="nixda01"/>
    <n v="7.6923076923076927E-2"/>
  </r>
  <r>
    <n v="561"/>
    <x v="560"/>
    <n v="27"/>
    <s v="SAC"/>
    <s v="SG"/>
    <n v="1"/>
    <n v="0"/>
    <n v="8"/>
    <n v="0"/>
    <n v="2"/>
    <n v="0"/>
    <n v="0"/>
    <n v="1"/>
    <n v="0"/>
    <n v="0"/>
    <n v="1"/>
    <n v="0"/>
    <n v="0"/>
    <n v="0"/>
    <n v="0"/>
    <n v="0"/>
    <n v="0"/>
    <n v="1"/>
    <n v="1"/>
    <n v="1"/>
    <n v="0"/>
    <n v="0"/>
    <n v="0"/>
    <n v="0"/>
    <n v="0"/>
    <n v="0"/>
    <m/>
    <s v="daviste02"/>
    <n v="0"/>
  </r>
  <r>
    <n v="562"/>
    <x v="561"/>
    <n v="24"/>
    <s v="MIN"/>
    <s v="C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  <m/>
    <s v="edwarje01"/>
    <n v="0"/>
  </r>
  <r>
    <n v="563"/>
    <x v="562"/>
    <n v="26"/>
    <s v="ORL"/>
    <s v="SG"/>
    <n v="2"/>
    <n v="0"/>
    <n v="10"/>
    <n v="0"/>
    <n v="2"/>
    <n v="0"/>
    <n v="0"/>
    <n v="1"/>
    <n v="0"/>
    <n v="0"/>
    <n v="1"/>
    <n v="0"/>
    <n v="0"/>
    <n v="0"/>
    <n v="0"/>
    <n v="0"/>
    <n v="0"/>
    <n v="1"/>
    <n v="1"/>
    <n v="3"/>
    <n v="0"/>
    <n v="0"/>
    <n v="0"/>
    <n v="2"/>
    <n v="0"/>
    <n v="0"/>
    <m/>
    <s v="mccluma01"/>
    <n v="0"/>
  </r>
  <r>
    <n v="564"/>
    <x v="563"/>
    <n v="27"/>
    <s v="WAS"/>
    <s v="SF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m/>
    <s v="mcdanja01"/>
    <n v="0"/>
  </r>
  <r>
    <n v="565"/>
    <x v="564"/>
    <n v="24"/>
    <s v="SAS"/>
    <s v="SF"/>
    <n v="1"/>
    <n v="0"/>
    <n v="7"/>
    <n v="0"/>
    <n v="1"/>
    <n v="0"/>
    <n v="0"/>
    <n v="1"/>
    <n v="0"/>
    <n v="0"/>
    <n v="0"/>
    <n v="0"/>
    <n v="0"/>
    <n v="0"/>
    <n v="0"/>
    <n v="0"/>
    <n v="0"/>
    <n v="2"/>
    <n v="2"/>
    <n v="0"/>
    <n v="0"/>
    <n v="0"/>
    <n v="0"/>
    <n v="0"/>
    <n v="0"/>
    <n v="0"/>
    <m/>
    <s v="minixri01"/>
    <n v="0"/>
  </r>
  <r>
    <n v="566"/>
    <x v="565"/>
    <n v="29"/>
    <s v="IND"/>
    <s v="C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m/>
    <s v="okafoja01"/>
    <n v="0"/>
  </r>
  <r>
    <n v="567"/>
    <x v="566"/>
    <n v="23"/>
    <s v="MEM"/>
    <s v="SG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ullizy01"/>
    <n v="0"/>
  </r>
  <r>
    <n v="568"/>
    <x v="567"/>
    <n v="24"/>
    <s v="MIA"/>
    <s v="PG"/>
    <n v="3"/>
    <n v="0"/>
    <n v="6"/>
    <n v="0"/>
    <n v="2"/>
    <n v="0"/>
    <n v="0"/>
    <n v="1"/>
    <n v="0"/>
    <n v="0"/>
    <n v="1"/>
    <n v="0"/>
    <n v="0"/>
    <n v="0"/>
    <n v="0"/>
    <n v="0"/>
    <n v="0"/>
    <n v="2"/>
    <n v="2"/>
    <n v="0"/>
    <n v="1"/>
    <n v="0"/>
    <n v="0"/>
    <n v="0"/>
    <n v="0"/>
    <n v="0"/>
    <m/>
    <s v="steveis01"/>
    <n v="0"/>
  </r>
  <r>
    <n v="569"/>
    <x v="568"/>
    <n v="25"/>
    <s v="SAC"/>
    <s v="PF"/>
    <n v="3"/>
    <n v="0"/>
    <n v="6"/>
    <n v="0"/>
    <n v="1"/>
    <n v="0"/>
    <n v="0"/>
    <n v="0"/>
    <n v="0"/>
    <n v="0"/>
    <n v="1"/>
    <n v="0"/>
    <n v="0"/>
    <n v="0"/>
    <n v="0"/>
    <n v="0"/>
    <n v="1"/>
    <n v="0"/>
    <n v="1"/>
    <n v="2"/>
    <n v="0"/>
    <n v="0"/>
    <n v="0"/>
    <n v="0"/>
    <n v="0"/>
    <n v="0"/>
    <m/>
    <s v="taylote01"/>
    <n v="0"/>
  </r>
  <r>
    <m/>
    <x v="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n v="1"/>
    <x v="0"/>
    <n v="26"/>
    <x v="0"/>
    <x v="0"/>
    <n v="76"/>
    <n v="76"/>
    <n v="2598"/>
    <n v="860"/>
    <n v="1656"/>
    <n v="0.51900000000000002"/>
    <n v="163"/>
    <n v="435"/>
    <n v="0.375"/>
    <n v="697"/>
    <n v="1221"/>
    <n v="0.57099999999999995"/>
    <n v="0.56899999999999995"/>
    <n v="601"/>
    <n v="669"/>
    <n v="0.89800000000000002"/>
    <n v="67"/>
    <n v="312"/>
    <n v="379"/>
    <n v="486"/>
    <n v="131"/>
    <n v="77"/>
    <n v="183"/>
    <n v="164"/>
    <n v="2484"/>
    <n v="0"/>
    <s v="MVP-1DPOY-10CPOY-8ASNBA1"/>
    <s v="gilgesh01"/>
    <n v="0.95612009237875284"/>
    <n v="2.6557377049180326"/>
  </r>
  <r>
    <n v="2"/>
    <x v="1"/>
    <n v="23"/>
    <x v="1"/>
    <x v="1"/>
    <n v="79"/>
    <n v="79"/>
    <n v="2871"/>
    <n v="721"/>
    <n v="1612"/>
    <n v="0.44700000000000001"/>
    <n v="320"/>
    <n v="811"/>
    <n v="0.39500000000000002"/>
    <n v="401"/>
    <n v="801"/>
    <n v="0.501"/>
    <n v="0.54700000000000004"/>
    <n v="415"/>
    <n v="496"/>
    <n v="0.83699999999999997"/>
    <n v="61"/>
    <n v="389"/>
    <n v="450"/>
    <n v="359"/>
    <n v="91"/>
    <n v="51"/>
    <n v="249"/>
    <n v="150"/>
    <n v="2177"/>
    <n v="0"/>
    <s v="MVP-7CPOY-3ASNBA2"/>
    <s v="edwaran01"/>
    <n v="0.75827237896203414"/>
    <n v="1.4417670682730923"/>
  </r>
  <r>
    <n v="3"/>
    <x v="2"/>
    <n v="29"/>
    <x v="2"/>
    <x v="2"/>
    <n v="70"/>
    <n v="70"/>
    <n v="2571"/>
    <n v="786"/>
    <n v="1364"/>
    <n v="0.57599999999999996"/>
    <n v="138"/>
    <n v="331"/>
    <n v="0.41699999999999998"/>
    <n v="648"/>
    <n v="1033"/>
    <n v="0.627"/>
    <n v="0.627"/>
    <n v="361"/>
    <n v="451"/>
    <n v="0.8"/>
    <n v="200"/>
    <n v="692"/>
    <n v="892"/>
    <n v="716"/>
    <n v="127"/>
    <n v="45"/>
    <n v="230"/>
    <n v="160"/>
    <n v="2071"/>
    <n v="34"/>
    <s v="MVP-2CPOY-2ASNBA1"/>
    <s v="jokicni01"/>
    <n v="0.80552314274601322"/>
    <n v="3.1130434782608694"/>
  </r>
  <r>
    <n v="4"/>
    <x v="3"/>
    <n v="30"/>
    <x v="3"/>
    <x v="3"/>
    <n v="67"/>
    <n v="67"/>
    <n v="2289"/>
    <n v="793"/>
    <n v="1319"/>
    <n v="0.60099999999999998"/>
    <n v="14"/>
    <n v="63"/>
    <n v="0.222"/>
    <n v="779"/>
    <n v="1256"/>
    <n v="0.62"/>
    <n v="0.60699999999999998"/>
    <n v="436"/>
    <n v="707"/>
    <n v="0.61699999999999999"/>
    <n v="147"/>
    <n v="651"/>
    <n v="798"/>
    <n v="433"/>
    <n v="58"/>
    <n v="78"/>
    <n v="206"/>
    <n v="155"/>
    <n v="2036"/>
    <n v="11"/>
    <s v="MVP-3DPOY-8ASNBA1"/>
    <s v="antetgi01"/>
    <n v="0.88947138488422894"/>
    <n v="2.1019417475728157"/>
  </r>
  <r>
    <n v="5"/>
    <x v="4"/>
    <n v="26"/>
    <x v="4"/>
    <x v="3"/>
    <n v="72"/>
    <n v="72"/>
    <n v="2624"/>
    <n v="662"/>
    <n v="1465"/>
    <n v="0.45200000000000001"/>
    <n v="250"/>
    <n v="728"/>
    <n v="0.34300000000000003"/>
    <n v="412"/>
    <n v="737"/>
    <n v="0.55900000000000005"/>
    <n v="0.53700000000000003"/>
    <n v="358"/>
    <n v="440"/>
    <n v="0.81399999999999995"/>
    <n v="48"/>
    <n v="575"/>
    <n v="623"/>
    <n v="431"/>
    <n v="76"/>
    <n v="38"/>
    <n v="209"/>
    <n v="157"/>
    <n v="1932"/>
    <n v="2"/>
    <s v="MVP-4CPOY-10ASNBA1"/>
    <s v="tatumja01"/>
    <n v="0.73628048780487809"/>
    <n v="2.062200956937799"/>
  </r>
  <r>
    <n v="6"/>
    <x v="5"/>
    <n v="28"/>
    <x v="5"/>
    <x v="1"/>
    <n v="75"/>
    <n v="75"/>
    <n v="2795"/>
    <n v="654"/>
    <n v="1420"/>
    <n v="0.46100000000000002"/>
    <n v="183"/>
    <n v="551"/>
    <n v="0.33200000000000002"/>
    <n v="471"/>
    <n v="869"/>
    <n v="0.54200000000000004"/>
    <n v="0.52500000000000002"/>
    <n v="432"/>
    <n v="483"/>
    <n v="0.89400000000000002"/>
    <n v="76"/>
    <n v="229"/>
    <n v="305"/>
    <n v="529"/>
    <n v="67"/>
    <n v="16"/>
    <n v="220"/>
    <n v="198"/>
    <n v="1923"/>
    <n v="0"/>
    <m/>
    <s v="bookede01"/>
    <n v="0.68801431127012525"/>
    <n v="2.4045454545454548"/>
  </r>
  <r>
    <n v="7"/>
    <x v="6"/>
    <n v="26"/>
    <x v="6"/>
    <x v="0"/>
    <n v="76"/>
    <n v="76"/>
    <n v="2739"/>
    <n v="566"/>
    <n v="1376"/>
    <n v="0.41099999999999998"/>
    <n v="218"/>
    <n v="642"/>
    <n v="0.34"/>
    <n v="348"/>
    <n v="734"/>
    <n v="0.47399999999999998"/>
    <n v="0.49099999999999999"/>
    <n v="491"/>
    <n v="561"/>
    <n v="0.875"/>
    <n v="36"/>
    <n v="200"/>
    <n v="236"/>
    <n v="880"/>
    <n v="91"/>
    <n v="12"/>
    <n v="355"/>
    <n v="145"/>
    <n v="1841"/>
    <n v="0"/>
    <s v="CPOY-4AS"/>
    <s v="youngtr01"/>
    <n v="0.67214311792625048"/>
    <n v="2.4788732394366195"/>
  </r>
  <r>
    <n v="8"/>
    <x v="7"/>
    <n v="25"/>
    <x v="7"/>
    <x v="1"/>
    <n v="77"/>
    <n v="77"/>
    <n v="2725"/>
    <n v="651"/>
    <n v="1378"/>
    <n v="0.47199999999999998"/>
    <n v="251"/>
    <n v="670"/>
    <n v="0.375"/>
    <n v="400"/>
    <n v="708"/>
    <n v="0.56499999999999995"/>
    <n v="0.56299999999999994"/>
    <n v="287"/>
    <n v="327"/>
    <n v="0.878"/>
    <n v="35"/>
    <n v="364"/>
    <n v="399"/>
    <n v="424"/>
    <n v="69"/>
    <n v="17"/>
    <n v="198"/>
    <n v="85"/>
    <n v="1840"/>
    <n v="0"/>
    <s v="AS"/>
    <s v="herroty01"/>
    <n v="0.67522935779816518"/>
    <n v="2.1414141414141414"/>
  </r>
  <r>
    <n v="9"/>
    <x v="8"/>
    <n v="23"/>
    <x v="8"/>
    <x v="0"/>
    <n v="70"/>
    <n v="70"/>
    <n v="2452"/>
    <n v="684"/>
    <n v="1457"/>
    <n v="0.46899999999999997"/>
    <n v="149"/>
    <n v="418"/>
    <n v="0.35599999999999998"/>
    <n v="535"/>
    <n v="1039"/>
    <n v="0.51500000000000001"/>
    <n v="0.52100000000000002"/>
    <n v="313"/>
    <n v="370"/>
    <n v="0.84599999999999997"/>
    <n v="56"/>
    <n v="369"/>
    <n v="425"/>
    <n v="638"/>
    <n v="71"/>
    <n v="53"/>
    <n v="309"/>
    <n v="195"/>
    <n v="1830"/>
    <n v="9"/>
    <s v="MVP-7ASNBA3"/>
    <s v="cunnica01"/>
    <n v="0.74632952691680265"/>
    <n v="2.0647249190938513"/>
  </r>
  <r>
    <n v="10"/>
    <x v="9"/>
    <n v="35"/>
    <x v="9"/>
    <x v="0"/>
    <n v="79"/>
    <n v="79"/>
    <n v="2789"/>
    <n v="531"/>
    <n v="1295"/>
    <n v="0.41"/>
    <n v="235"/>
    <n v="668"/>
    <n v="0.35199999999999998"/>
    <n v="296"/>
    <n v="627"/>
    <n v="0.47199999999999998"/>
    <n v="0.501"/>
    <n v="505"/>
    <n v="578"/>
    <n v="0.874"/>
    <n v="55"/>
    <n v="401"/>
    <n v="456"/>
    <n v="687"/>
    <n v="118"/>
    <n v="55"/>
    <n v="341"/>
    <n v="162"/>
    <n v="1802"/>
    <n v="3"/>
    <s v="MVP-10ASNBA3"/>
    <s v="hardeja01"/>
    <n v="0.6461097167443528"/>
    <n v="2.0146627565982405"/>
  </r>
  <r>
    <n v="11"/>
    <x v="10"/>
    <n v="29"/>
    <x v="10"/>
    <x v="2"/>
    <n v="72"/>
    <n v="72"/>
    <n v="2517"/>
    <n v="639"/>
    <n v="1215"/>
    <n v="0.52600000000000002"/>
    <n v="142"/>
    <n v="338"/>
    <n v="0.42"/>
    <n v="497"/>
    <n v="877"/>
    <n v="0.56699999999999995"/>
    <n v="0.58399999999999996"/>
    <n v="339"/>
    <n v="409"/>
    <n v="0.82899999999999996"/>
    <n v="212"/>
    <n v="708"/>
    <n v="920"/>
    <n v="222"/>
    <n v="71"/>
    <n v="50"/>
    <n v="192"/>
    <n v="249"/>
    <n v="1759"/>
    <n v="1"/>
    <s v="ASNBA3"/>
    <s v="townska01"/>
    <n v="0.69884783472387768"/>
    <n v="1.15625"/>
  </r>
  <r>
    <n v="12"/>
    <x v="11"/>
    <n v="29"/>
    <x v="11"/>
    <x v="1"/>
    <n v="74"/>
    <n v="74"/>
    <n v="2602"/>
    <n v="625"/>
    <n v="1223"/>
    <n v="0.51100000000000001"/>
    <n v="239"/>
    <n v="536"/>
    <n v="0.44600000000000001"/>
    <n v="386"/>
    <n v="687"/>
    <n v="0.56200000000000006"/>
    <n v="0.60899999999999999"/>
    <n v="235"/>
    <n v="285"/>
    <n v="0.82499999999999996"/>
    <n v="22"/>
    <n v="293"/>
    <n v="315"/>
    <n v="310"/>
    <n v="58"/>
    <n v="12"/>
    <n v="208"/>
    <n v="121"/>
    <n v="1724"/>
    <n v="0"/>
    <m/>
    <s v="lavinza01"/>
    <n v="0.6625672559569562"/>
    <n v="1.4903846153846154"/>
  </r>
  <r>
    <n v="12"/>
    <x v="11"/>
    <n v="29"/>
    <x v="12"/>
    <x v="4"/>
    <n v="42"/>
    <n v="42"/>
    <n v="1432"/>
    <n v="363"/>
    <n v="710"/>
    <n v="0.51100000000000001"/>
    <n v="136"/>
    <n v="305"/>
    <n v="0.44600000000000001"/>
    <n v="227"/>
    <n v="405"/>
    <n v="0.56000000000000005"/>
    <n v="0.60699999999999998"/>
    <n v="145"/>
    <n v="182"/>
    <n v="0.79700000000000004"/>
    <n v="12"/>
    <n v="190"/>
    <n v="202"/>
    <n v="189"/>
    <n v="39"/>
    <n v="10"/>
    <n v="121"/>
    <n v="64"/>
    <n v="1007"/>
    <n v="0"/>
    <m/>
    <s v="lavinza01"/>
    <n v="0.70321229050279332"/>
    <n v="1.5619834710743801"/>
  </r>
  <r>
    <n v="12"/>
    <x v="11"/>
    <n v="29"/>
    <x v="13"/>
    <x v="1"/>
    <n v="32"/>
    <n v="32"/>
    <n v="1170"/>
    <n v="262"/>
    <n v="513"/>
    <n v="0.51100000000000001"/>
    <n v="103"/>
    <n v="231"/>
    <n v="0.44600000000000001"/>
    <n v="159"/>
    <n v="282"/>
    <n v="0.56399999999999995"/>
    <n v="0.61099999999999999"/>
    <n v="90"/>
    <n v="103"/>
    <n v="0.874"/>
    <n v="10"/>
    <n v="103"/>
    <n v="113"/>
    <n v="121"/>
    <n v="19"/>
    <n v="2"/>
    <n v="87"/>
    <n v="57"/>
    <n v="717"/>
    <n v="0"/>
    <m/>
    <s v="lavinza01"/>
    <n v="0.61282051282051286"/>
    <n v="1.3908045977011494"/>
  </r>
  <r>
    <n v="13"/>
    <x v="12"/>
    <n v="22"/>
    <x v="14"/>
    <x v="1"/>
    <n v="82"/>
    <n v="82"/>
    <n v="2697"/>
    <n v="608"/>
    <n v="1437"/>
    <n v="0.42299999999999999"/>
    <n v="234"/>
    <n v="661"/>
    <n v="0.35399999999999998"/>
    <n v="374"/>
    <n v="776"/>
    <n v="0.48199999999999998"/>
    <n v="0.505"/>
    <n v="273"/>
    <n v="336"/>
    <n v="0.81299999999999994"/>
    <n v="45"/>
    <n v="332"/>
    <n v="377"/>
    <n v="282"/>
    <n v="71"/>
    <n v="27"/>
    <n v="203"/>
    <n v="127"/>
    <n v="1723"/>
    <n v="0"/>
    <m/>
    <s v="greenja05"/>
    <n v="0.63885799035965884"/>
    <n v="1.3891625615763548"/>
  </r>
  <r>
    <n v="14"/>
    <x v="13"/>
    <n v="36"/>
    <x v="15"/>
    <x v="0"/>
    <n v="70"/>
    <n v="70"/>
    <n v="2252"/>
    <n v="564"/>
    <n v="1258"/>
    <n v="0.44800000000000001"/>
    <n v="311"/>
    <n v="784"/>
    <n v="0.39700000000000002"/>
    <n v="253"/>
    <n v="474"/>
    <n v="0.53400000000000003"/>
    <n v="0.57199999999999995"/>
    <n v="279"/>
    <n v="299"/>
    <n v="0.93300000000000005"/>
    <n v="40"/>
    <n v="270"/>
    <n v="310"/>
    <n v="421"/>
    <n v="80"/>
    <n v="30"/>
    <n v="200"/>
    <n v="95"/>
    <n v="1718"/>
    <n v="0"/>
    <s v="MVP-9CPOY-5ASNBA2"/>
    <s v="curryst01"/>
    <n v="0.7628774422735346"/>
    <n v="2.105"/>
  </r>
  <r>
    <n v="15"/>
    <x v="14"/>
    <n v="35"/>
    <x v="13"/>
    <x v="4"/>
    <n v="77"/>
    <n v="77"/>
    <n v="2768"/>
    <n v="624"/>
    <n v="1308"/>
    <n v="0.47699999999999998"/>
    <n v="84"/>
    <n v="256"/>
    <n v="0.32800000000000001"/>
    <n v="540"/>
    <n v="1052"/>
    <n v="0.51300000000000001"/>
    <n v="0.50900000000000001"/>
    <n v="378"/>
    <n v="441"/>
    <n v="0.85699999999999998"/>
    <n v="50"/>
    <n v="248"/>
    <n v="298"/>
    <n v="342"/>
    <n v="62"/>
    <n v="32"/>
    <n v="105"/>
    <n v="150"/>
    <n v="1710"/>
    <n v="0"/>
    <m/>
    <s v="derozde01"/>
    <n v="0.61777456647398843"/>
    <n v="3.2571428571428571"/>
  </r>
  <r>
    <n v="16"/>
    <x v="15"/>
    <n v="40"/>
    <x v="16"/>
    <x v="4"/>
    <n v="70"/>
    <n v="70"/>
    <n v="2444"/>
    <n v="651"/>
    <n v="1270"/>
    <n v="0.51300000000000001"/>
    <n v="149"/>
    <n v="396"/>
    <n v="0.376"/>
    <n v="502"/>
    <n v="874"/>
    <n v="0.57399999999999995"/>
    <n v="0.57099999999999995"/>
    <n v="259"/>
    <n v="331"/>
    <n v="0.78200000000000003"/>
    <n v="72"/>
    <n v="474"/>
    <n v="546"/>
    <n v="575"/>
    <n v="70"/>
    <n v="39"/>
    <n v="260"/>
    <n v="99"/>
    <n v="1710"/>
    <n v="10"/>
    <s v="MVP-6CPOY-7ASNBA2"/>
    <s v="jamesle01"/>
    <n v="0.69967266775777415"/>
    <n v="2.2115384615384617"/>
  </r>
  <r>
    <n v="17"/>
    <x v="16"/>
    <n v="28"/>
    <x v="17"/>
    <x v="1"/>
    <n v="71"/>
    <n v="71"/>
    <n v="2232"/>
    <n v="585"/>
    <n v="1320"/>
    <n v="0.443"/>
    <n v="233"/>
    <n v="633"/>
    <n v="0.36799999999999999"/>
    <n v="352"/>
    <n v="687"/>
    <n v="0.51200000000000001"/>
    <n v="0.53100000000000003"/>
    <n v="298"/>
    <n v="362"/>
    <n v="0.82299999999999995"/>
    <n v="57"/>
    <n v="265"/>
    <n v="322"/>
    <n v="354"/>
    <n v="95"/>
    <n v="17"/>
    <n v="149"/>
    <n v="140"/>
    <n v="1701"/>
    <n v="0"/>
    <s v="MVP-5CPOY-9ASNBA1"/>
    <s v="mitchdo01"/>
    <n v="0.76209677419354838"/>
    <n v="2.3758389261744965"/>
  </r>
  <r>
    <n v="18"/>
    <x v="17"/>
    <n v="28"/>
    <x v="10"/>
    <x v="0"/>
    <n v="65"/>
    <n v="65"/>
    <n v="2301"/>
    <n v="585"/>
    <n v="1200"/>
    <n v="0.48799999999999999"/>
    <n v="152"/>
    <n v="397"/>
    <n v="0.38300000000000001"/>
    <n v="433"/>
    <n v="803"/>
    <n v="0.53900000000000003"/>
    <n v="0.55100000000000005"/>
    <n v="368"/>
    <n v="448"/>
    <n v="0.82099999999999995"/>
    <n v="27"/>
    <n v="160"/>
    <n v="187"/>
    <n v="475"/>
    <n v="60"/>
    <n v="8"/>
    <n v="164"/>
    <n v="138"/>
    <n v="1690"/>
    <n v="0"/>
    <s v="MVP-10CPOY-1ASNBA2"/>
    <s v="brunsja01"/>
    <n v="0.7344632768361582"/>
    <n v="2.8963414634146343"/>
  </r>
  <r>
    <n v="19"/>
    <x v="18"/>
    <n v="36"/>
    <x v="5"/>
    <x v="3"/>
    <n v="62"/>
    <n v="62"/>
    <n v="2265"/>
    <n v="592"/>
    <n v="1124"/>
    <n v="0.52700000000000002"/>
    <n v="160"/>
    <n v="372"/>
    <n v="0.43"/>
    <n v="432"/>
    <n v="752"/>
    <n v="0.57399999999999995"/>
    <n v="0.59799999999999998"/>
    <n v="303"/>
    <n v="361"/>
    <n v="0.83899999999999997"/>
    <n v="23"/>
    <n v="351"/>
    <n v="374"/>
    <n v="263"/>
    <n v="50"/>
    <n v="77"/>
    <n v="190"/>
    <n v="104"/>
    <n v="1647"/>
    <n v="0"/>
    <s v="AS"/>
    <s v="duranke01"/>
    <n v="0.72715231788079471"/>
    <n v="1.3842105263157896"/>
  </r>
  <r>
    <n v="20"/>
    <x v="19"/>
    <n v="25"/>
    <x v="18"/>
    <x v="2"/>
    <n v="74"/>
    <n v="74"/>
    <n v="2207"/>
    <n v="592"/>
    <n v="1213"/>
    <n v="0.48799999999999999"/>
    <n v="146"/>
    <n v="389"/>
    <n v="0.375"/>
    <n v="446"/>
    <n v="824"/>
    <n v="0.54100000000000004"/>
    <n v="0.54800000000000004"/>
    <n v="311"/>
    <n v="398"/>
    <n v="0.78100000000000003"/>
    <n v="91"/>
    <n v="326"/>
    <n v="417"/>
    <n v="148"/>
    <n v="92"/>
    <n v="113"/>
    <n v="153"/>
    <n v="257"/>
    <n v="1641"/>
    <n v="0"/>
    <s v="DPOY-7ASDEF2"/>
    <s v="jacksja02"/>
    <n v="0.74354327140915266"/>
    <n v="0.9673202614379085"/>
  </r>
  <r>
    <n v="21"/>
    <x v="20"/>
    <n v="30"/>
    <x v="19"/>
    <x v="3"/>
    <n v="78"/>
    <n v="78"/>
    <n v="2548"/>
    <n v="613"/>
    <n v="1182"/>
    <n v="0.51900000000000002"/>
    <n v="126"/>
    <n v="324"/>
    <n v="0.38900000000000001"/>
    <n v="487"/>
    <n v="858"/>
    <n v="0.56799999999999995"/>
    <n v="0.57199999999999995"/>
    <n v="226"/>
    <n v="308"/>
    <n v="0.73399999999999999"/>
    <n v="133"/>
    <n v="407"/>
    <n v="540"/>
    <n v="263"/>
    <n v="70"/>
    <n v="42"/>
    <n v="109"/>
    <n v="189"/>
    <n v="1578"/>
    <n v="0"/>
    <s v="AS"/>
    <s v="siakapa01"/>
    <n v="0.61930926216640503"/>
    <n v="2.4128440366972477"/>
  </r>
  <r>
    <n v="22"/>
    <x v="21"/>
    <n v="25"/>
    <x v="17"/>
    <x v="0"/>
    <n v="75"/>
    <n v="75"/>
    <n v="2301"/>
    <n v="554"/>
    <n v="1174"/>
    <n v="0.47199999999999998"/>
    <n v="212"/>
    <n v="529"/>
    <n v="0.40100000000000002"/>
    <n v="342"/>
    <n v="645"/>
    <n v="0.53"/>
    <n v="0.56200000000000006"/>
    <n v="224"/>
    <n v="255"/>
    <n v="0.878"/>
    <n v="47"/>
    <n v="167"/>
    <n v="214"/>
    <n v="506"/>
    <n v="91"/>
    <n v="11"/>
    <n v="189"/>
    <n v="143"/>
    <n v="1544"/>
    <n v="0"/>
    <s v="CPOY-6AS"/>
    <s v="garlada01"/>
    <n v="0.6710126032159931"/>
    <n v="2.6772486772486772"/>
  </r>
  <r>
    <n v="23"/>
    <x v="22"/>
    <n v="24"/>
    <x v="12"/>
    <x v="1"/>
    <n v="74"/>
    <n v="73"/>
    <n v="2450"/>
    <n v="508"/>
    <n v="1121"/>
    <n v="0.45300000000000001"/>
    <n v="216"/>
    <n v="584"/>
    <n v="0.37"/>
    <n v="292"/>
    <n v="537"/>
    <n v="0.54400000000000004"/>
    <n v="0.55000000000000004"/>
    <n v="277"/>
    <n v="307"/>
    <n v="0.90200000000000002"/>
    <n v="25"/>
    <n v="248"/>
    <n v="273"/>
    <n v="330"/>
    <n v="69"/>
    <n v="16"/>
    <n v="177"/>
    <n v="154"/>
    <n v="1509"/>
    <n v="0"/>
    <m/>
    <s v="whiteco01"/>
    <n v="0.61591836734693872"/>
    <n v="1.8644067796610169"/>
  </r>
  <r>
    <n v="24"/>
    <x v="23"/>
    <n v="23"/>
    <x v="0"/>
    <x v="1"/>
    <n v="69"/>
    <n v="69"/>
    <n v="2237"/>
    <n v="565"/>
    <n v="1168"/>
    <n v="0.48399999999999999"/>
    <n v="124"/>
    <n v="340"/>
    <n v="0.36499999999999999"/>
    <n v="441"/>
    <n v="828"/>
    <n v="0.53300000000000003"/>
    <n v="0.53700000000000003"/>
    <n v="236"/>
    <n v="299"/>
    <n v="0.78900000000000003"/>
    <n v="59"/>
    <n v="310"/>
    <n v="369"/>
    <n v="354"/>
    <n v="111"/>
    <n v="46"/>
    <n v="150"/>
    <n v="158"/>
    <n v="1490"/>
    <n v="0"/>
    <s v="ASNBA3DEF2"/>
    <s v="willija06"/>
    <n v="0.66607063030844882"/>
    <n v="2.36"/>
  </r>
  <r>
    <n v="25"/>
    <x v="24"/>
    <n v="26"/>
    <x v="16"/>
    <x v="1"/>
    <n v="73"/>
    <n v="73"/>
    <n v="2550"/>
    <n v="477"/>
    <n v="1037"/>
    <n v="0.46"/>
    <n v="200"/>
    <n v="531"/>
    <n v="0.377"/>
    <n v="277"/>
    <n v="506"/>
    <n v="0.54700000000000004"/>
    <n v="0.55600000000000005"/>
    <n v="321"/>
    <n v="366"/>
    <n v="0.877"/>
    <n v="61"/>
    <n v="268"/>
    <n v="329"/>
    <n v="421"/>
    <n v="81"/>
    <n v="22"/>
    <n v="177"/>
    <n v="151"/>
    <n v="1475"/>
    <n v="1"/>
    <m/>
    <s v="reaveau01"/>
    <n v="0.57843137254901966"/>
    <n v="2.3785310734463279"/>
  </r>
  <r>
    <n v="26"/>
    <x v="25"/>
    <n v="27"/>
    <x v="11"/>
    <x v="0"/>
    <n v="62"/>
    <n v="62"/>
    <n v="2241"/>
    <n v="539"/>
    <n v="1163"/>
    <n v="0.46300000000000002"/>
    <n v="118"/>
    <n v="381"/>
    <n v="0.31"/>
    <n v="421"/>
    <n v="782"/>
    <n v="0.53800000000000003"/>
    <n v="0.51400000000000001"/>
    <n v="263"/>
    <n v="318"/>
    <n v="0.82699999999999996"/>
    <n v="54"/>
    <n v="244"/>
    <n v="298"/>
    <n v="392"/>
    <n v="91"/>
    <n v="25"/>
    <n v="174"/>
    <n v="164"/>
    <n v="1459"/>
    <n v="0"/>
    <m/>
    <s v="foxde01"/>
    <n v="0.65104863900044618"/>
    <n v="2.2528735632183907"/>
  </r>
  <r>
    <n v="26"/>
    <x v="25"/>
    <n v="27"/>
    <x v="13"/>
    <x v="0"/>
    <n v="45"/>
    <n v="45"/>
    <n v="1663"/>
    <n v="414"/>
    <n v="883"/>
    <n v="0.46899999999999997"/>
    <n v="92"/>
    <n v="286"/>
    <n v="0.32200000000000001"/>
    <n v="322"/>
    <n v="597"/>
    <n v="0.53900000000000003"/>
    <n v="0.52100000000000002"/>
    <n v="204"/>
    <n v="246"/>
    <n v="0.82899999999999996"/>
    <n v="45"/>
    <n v="180"/>
    <n v="225"/>
    <n v="276"/>
    <n v="66"/>
    <n v="20"/>
    <n v="133"/>
    <n v="118"/>
    <n v="1124"/>
    <n v="0"/>
    <m/>
    <s v="foxde01"/>
    <n v="0.67588695129284426"/>
    <n v="2.0751879699248121"/>
  </r>
  <r>
    <n v="26"/>
    <x v="25"/>
    <n v="27"/>
    <x v="20"/>
    <x v="0"/>
    <n v="17"/>
    <n v="17"/>
    <n v="578"/>
    <n v="125"/>
    <n v="280"/>
    <n v="0.44600000000000001"/>
    <n v="26"/>
    <n v="95"/>
    <n v="0.27400000000000002"/>
    <n v="99"/>
    <n v="185"/>
    <n v="0.53500000000000003"/>
    <n v="0.49299999999999999"/>
    <n v="59"/>
    <n v="72"/>
    <n v="0.81899999999999995"/>
    <n v="9"/>
    <n v="64"/>
    <n v="73"/>
    <n v="116"/>
    <n v="25"/>
    <n v="5"/>
    <n v="41"/>
    <n v="46"/>
    <n v="335"/>
    <n v="0"/>
    <m/>
    <s v="foxde01"/>
    <n v="0.57958477508650519"/>
    <n v="2.8292682926829267"/>
  </r>
  <r>
    <n v="27"/>
    <x v="26"/>
    <n v="22"/>
    <x v="14"/>
    <x v="2"/>
    <n v="76"/>
    <n v="76"/>
    <n v="2395"/>
    <n v="567"/>
    <n v="1143"/>
    <n v="0.496"/>
    <n v="21"/>
    <n v="90"/>
    <n v="0.23300000000000001"/>
    <n v="546"/>
    <n v="1053"/>
    <n v="0.51900000000000002"/>
    <n v="0.505"/>
    <n v="296"/>
    <n v="428"/>
    <n v="0.69199999999999995"/>
    <n v="262"/>
    <n v="524"/>
    <n v="786"/>
    <n v="372"/>
    <n v="84"/>
    <n v="61"/>
    <n v="194"/>
    <n v="209"/>
    <n v="1451"/>
    <n v="4"/>
    <s v="AS"/>
    <s v="sengual01"/>
    <n v="0.60584551148225474"/>
    <n v="1.9175257731958764"/>
  </r>
  <r>
    <n v="28"/>
    <x v="27"/>
    <n v="23"/>
    <x v="21"/>
    <x v="4"/>
    <n v="60"/>
    <n v="60"/>
    <n v="2023"/>
    <n v="537"/>
    <n v="1161"/>
    <n v="0.46300000000000002"/>
    <n v="104"/>
    <n v="352"/>
    <n v="0.29499999999999998"/>
    <n v="433"/>
    <n v="809"/>
    <n v="0.53500000000000003"/>
    <n v="0.50700000000000001"/>
    <n v="271"/>
    <n v="311"/>
    <n v="0.871"/>
    <n v="56"/>
    <n v="286"/>
    <n v="342"/>
    <n v="284"/>
    <n v="75"/>
    <n v="21"/>
    <n v="138"/>
    <n v="147"/>
    <n v="1449"/>
    <n v="0"/>
    <m/>
    <s v="wagnefr01"/>
    <n v="0.7162629757785467"/>
    <n v="2.0579710144927534"/>
  </r>
  <r>
    <n v="29"/>
    <x v="28"/>
    <n v="34"/>
    <x v="3"/>
    <x v="0"/>
    <n v="58"/>
    <n v="58"/>
    <n v="2093"/>
    <n v="444"/>
    <n v="992"/>
    <n v="0.44800000000000001"/>
    <n v="197"/>
    <n v="524"/>
    <n v="0.376"/>
    <n v="247"/>
    <n v="468"/>
    <n v="0.52800000000000002"/>
    <n v="0.54700000000000004"/>
    <n v="362"/>
    <n v="393"/>
    <n v="0.92100000000000004"/>
    <n v="29"/>
    <n v="243"/>
    <n v="272"/>
    <n v="410"/>
    <n v="70"/>
    <n v="10"/>
    <n v="162"/>
    <n v="97"/>
    <n v="1447"/>
    <n v="2"/>
    <s v="AS"/>
    <s v="lillada01"/>
    <n v="0.69135212613473485"/>
    <n v="2.5308641975308643"/>
  </r>
  <r>
    <n v="30"/>
    <x v="29"/>
    <n v="28"/>
    <x v="10"/>
    <x v="4"/>
    <n v="82"/>
    <n v="82"/>
    <n v="3036"/>
    <n v="592"/>
    <n v="1183"/>
    <n v="0.5"/>
    <n v="164"/>
    <n v="463"/>
    <n v="0.35399999999999998"/>
    <n v="428"/>
    <n v="720"/>
    <n v="0.59399999999999997"/>
    <n v="0.56999999999999995"/>
    <n v="96"/>
    <n v="118"/>
    <n v="0.81399999999999995"/>
    <n v="71"/>
    <n v="188"/>
    <n v="259"/>
    <n v="306"/>
    <n v="75"/>
    <n v="43"/>
    <n v="132"/>
    <n v="127"/>
    <n v="1444"/>
    <n v="0"/>
    <m/>
    <s v="bridgmi01"/>
    <n v="0.4756258234519104"/>
    <n v="2.3181818181818183"/>
  </r>
  <r>
    <n v="31"/>
    <x v="30"/>
    <n v="27"/>
    <x v="2"/>
    <x v="0"/>
    <n v="67"/>
    <n v="67"/>
    <n v="2418"/>
    <n v="531"/>
    <n v="1121"/>
    <n v="0.47399999999999998"/>
    <n v="156"/>
    <n v="397"/>
    <n v="0.39300000000000002"/>
    <n v="375"/>
    <n v="724"/>
    <n v="0.51800000000000002"/>
    <n v="0.54300000000000004"/>
    <n v="218"/>
    <n v="246"/>
    <n v="0.88600000000000001"/>
    <n v="45"/>
    <n v="216"/>
    <n v="261"/>
    <n v="403"/>
    <n v="91"/>
    <n v="33"/>
    <n v="138"/>
    <n v="128"/>
    <n v="1436"/>
    <n v="0"/>
    <m/>
    <s v="murraja01"/>
    <n v="0.59387923904052942"/>
    <n v="2.9202898550724639"/>
  </r>
  <r>
    <n v="32"/>
    <x v="31"/>
    <n v="27"/>
    <x v="7"/>
    <x v="2"/>
    <n v="78"/>
    <n v="78"/>
    <n v="2674"/>
    <n v="540"/>
    <n v="1113"/>
    <n v="0.48499999999999999"/>
    <n v="79"/>
    <n v="221"/>
    <n v="0.35699999999999998"/>
    <n v="461"/>
    <n v="892"/>
    <n v="0.51700000000000002"/>
    <n v="0.52100000000000002"/>
    <n v="251"/>
    <n v="328"/>
    <n v="0.76500000000000001"/>
    <n v="185"/>
    <n v="564"/>
    <n v="749"/>
    <n v="337"/>
    <n v="98"/>
    <n v="53"/>
    <n v="161"/>
    <n v="162"/>
    <n v="1410"/>
    <n v="1"/>
    <s v="DPOY-10"/>
    <s v="adebaba01"/>
    <n v="0.52729992520568436"/>
    <n v="2.0931677018633539"/>
  </r>
  <r>
    <n v="33"/>
    <x v="32"/>
    <n v="25"/>
    <x v="11"/>
    <x v="0"/>
    <n v="50"/>
    <n v="50"/>
    <n v="1769"/>
    <n v="461"/>
    <n v="1025"/>
    <n v="0.45"/>
    <n v="177"/>
    <n v="481"/>
    <n v="0.36799999999999999"/>
    <n v="284"/>
    <n v="544"/>
    <n v="0.52200000000000002"/>
    <n v="0.53600000000000003"/>
    <n v="309"/>
    <n v="395"/>
    <n v="0.78200000000000003"/>
    <n v="40"/>
    <n v="369"/>
    <n v="409"/>
    <n v="383"/>
    <n v="89"/>
    <n v="21"/>
    <n v="179"/>
    <n v="126"/>
    <n v="1408"/>
    <n v="5"/>
    <m/>
    <s v="doncilu01"/>
    <n v="0.79592990390050877"/>
    <n v="2.1396648044692737"/>
  </r>
  <r>
    <n v="33"/>
    <x v="32"/>
    <n v="25"/>
    <x v="22"/>
    <x v="0"/>
    <n v="22"/>
    <n v="22"/>
    <n v="785"/>
    <n v="216"/>
    <n v="466"/>
    <n v="0.46400000000000002"/>
    <n v="75"/>
    <n v="212"/>
    <n v="0.35399999999999998"/>
    <n v="141"/>
    <n v="254"/>
    <n v="0.55500000000000005"/>
    <n v="0.54400000000000004"/>
    <n v="112"/>
    <n v="146"/>
    <n v="0.76700000000000002"/>
    <n v="16"/>
    <n v="167"/>
    <n v="183"/>
    <n v="172"/>
    <n v="44"/>
    <n v="9"/>
    <n v="75"/>
    <n v="58"/>
    <n v="619"/>
    <n v="3"/>
    <m/>
    <s v="doncilu01"/>
    <n v="0.7885350318471338"/>
    <n v="2.2933333333333334"/>
  </r>
  <r>
    <n v="33"/>
    <x v="32"/>
    <n v="25"/>
    <x v="16"/>
    <x v="0"/>
    <n v="28"/>
    <n v="28"/>
    <n v="984"/>
    <n v="245"/>
    <n v="559"/>
    <n v="0.438"/>
    <n v="102"/>
    <n v="269"/>
    <n v="0.379"/>
    <n v="143"/>
    <n v="290"/>
    <n v="0.49299999999999999"/>
    <n v="0.53"/>
    <n v="197"/>
    <n v="249"/>
    <n v="0.79100000000000004"/>
    <n v="24"/>
    <n v="202"/>
    <n v="226"/>
    <n v="211"/>
    <n v="45"/>
    <n v="12"/>
    <n v="104"/>
    <n v="68"/>
    <n v="789"/>
    <n v="2"/>
    <m/>
    <s v="doncilu01"/>
    <n v="0.80182926829268297"/>
    <n v="2.0288461538461537"/>
  </r>
  <r>
    <n v="34"/>
    <x v="33"/>
    <n v="28"/>
    <x v="4"/>
    <x v="4"/>
    <n v="63"/>
    <n v="63"/>
    <n v="2158"/>
    <n v="518"/>
    <n v="1118"/>
    <n v="0.46300000000000002"/>
    <n v="116"/>
    <n v="358"/>
    <n v="0.32400000000000001"/>
    <n v="402"/>
    <n v="760"/>
    <n v="0.52900000000000003"/>
    <n v="0.51500000000000001"/>
    <n v="246"/>
    <n v="322"/>
    <n v="0.76400000000000001"/>
    <n v="82"/>
    <n v="286"/>
    <n v="368"/>
    <n v="286"/>
    <n v="73"/>
    <n v="19"/>
    <n v="162"/>
    <n v="154"/>
    <n v="1398"/>
    <n v="0"/>
    <s v="AS"/>
    <s v="brownja02"/>
    <n v="0.64782205746061172"/>
    <n v="1.7654320987654322"/>
  </r>
  <r>
    <n v="35"/>
    <x v="34"/>
    <n v="26"/>
    <x v="2"/>
    <x v="4"/>
    <n v="77"/>
    <n v="77"/>
    <n v="2593"/>
    <n v="528"/>
    <n v="1048"/>
    <n v="0.504"/>
    <n v="193"/>
    <n v="489"/>
    <n v="0.39500000000000002"/>
    <n v="335"/>
    <n v="559"/>
    <n v="0.59899999999999998"/>
    <n v="0.59599999999999997"/>
    <n v="149"/>
    <n v="194"/>
    <n v="0.76800000000000002"/>
    <n v="138"/>
    <n v="402"/>
    <n v="540"/>
    <n v="165"/>
    <n v="50"/>
    <n v="38"/>
    <n v="104"/>
    <n v="157"/>
    <n v="1398"/>
    <n v="0"/>
    <m/>
    <s v="portemi01"/>
    <n v="0.53914384882375632"/>
    <n v="1.5865384615384615"/>
  </r>
  <r>
    <n v="36"/>
    <x v="35"/>
    <n v="25"/>
    <x v="23"/>
    <x v="1"/>
    <n v="68"/>
    <n v="68"/>
    <n v="2001"/>
    <n v="457"/>
    <n v="1057"/>
    <n v="0.432"/>
    <n v="235"/>
    <n v="622"/>
    <n v="0.378"/>
    <n v="222"/>
    <n v="435"/>
    <n v="0.51"/>
    <n v="0.54400000000000004"/>
    <n v="242"/>
    <n v="274"/>
    <n v="0.88300000000000001"/>
    <n v="31"/>
    <n v="172"/>
    <n v="203"/>
    <n v="303"/>
    <n v="86"/>
    <n v="27"/>
    <n v="204"/>
    <n v="201"/>
    <n v="1391"/>
    <n v="0"/>
    <m/>
    <s v="poolejo01"/>
    <n v="0.69515242378810593"/>
    <n v="1.4852941176470589"/>
  </r>
  <r>
    <n v="37"/>
    <x v="36"/>
    <n v="24"/>
    <x v="24"/>
    <x v="0"/>
    <n v="52"/>
    <n v="52"/>
    <n v="1960"/>
    <n v="477"/>
    <n v="1091"/>
    <n v="0.437"/>
    <n v="161"/>
    <n v="478"/>
    <n v="0.33700000000000002"/>
    <n v="316"/>
    <n v="613"/>
    <n v="0.51500000000000001"/>
    <n v="0.51100000000000001"/>
    <n v="254"/>
    <n v="289"/>
    <n v="0.879"/>
    <n v="15"/>
    <n v="159"/>
    <n v="174"/>
    <n v="317"/>
    <n v="91"/>
    <n v="21"/>
    <n v="124"/>
    <n v="116"/>
    <n v="1369"/>
    <n v="1"/>
    <s v="CPOY-10"/>
    <s v="maxeyty01"/>
    <n v="0.69846938775510203"/>
    <n v="2.556451612903226"/>
  </r>
  <r>
    <n v="38"/>
    <x v="37"/>
    <n v="24"/>
    <x v="19"/>
    <x v="0"/>
    <n v="73"/>
    <n v="73"/>
    <n v="2451"/>
    <n v="476"/>
    <n v="1006"/>
    <n v="0.47299999999999998"/>
    <n v="218"/>
    <n v="562"/>
    <n v="0.38800000000000001"/>
    <n v="258"/>
    <n v="444"/>
    <n v="0.58099999999999996"/>
    <n v="0.58199999999999996"/>
    <n v="189"/>
    <n v="222"/>
    <n v="0.85099999999999998"/>
    <n v="42"/>
    <n v="216"/>
    <n v="258"/>
    <n v="673"/>
    <n v="105"/>
    <n v="49"/>
    <n v="120"/>
    <n v="92"/>
    <n v="1359"/>
    <n v="0"/>
    <s v="NBA3"/>
    <s v="halibty01"/>
    <n v="0.55446756425948596"/>
    <n v="5.6083333333333334"/>
  </r>
  <r>
    <n v="39"/>
    <x v="38"/>
    <n v="34"/>
    <x v="12"/>
    <x v="2"/>
    <n v="73"/>
    <n v="72"/>
    <n v="2278"/>
    <n v="550"/>
    <n v="1038"/>
    <n v="0.53"/>
    <n v="129"/>
    <n v="321"/>
    <n v="0.40200000000000002"/>
    <n v="421"/>
    <n v="717"/>
    <n v="0.58699999999999997"/>
    <n v="0.59199999999999997"/>
    <n v="120"/>
    <n v="149"/>
    <n v="0.80500000000000005"/>
    <n v="178"/>
    <n v="557"/>
    <n v="735"/>
    <n v="256"/>
    <n v="61"/>
    <n v="52"/>
    <n v="119"/>
    <n v="163"/>
    <n v="1349"/>
    <n v="1"/>
    <m/>
    <s v="vucevni01"/>
    <n v="0.59218612818261629"/>
    <n v="2.1512605042016806"/>
  </r>
  <r>
    <n v="40"/>
    <x v="39"/>
    <n v="25"/>
    <x v="25"/>
    <x v="1"/>
    <n v="70"/>
    <n v="70"/>
    <n v="2292"/>
    <n v="479"/>
    <n v="1125"/>
    <n v="0.42599999999999999"/>
    <n v="215"/>
    <n v="593"/>
    <n v="0.36299999999999999"/>
    <n v="264"/>
    <n v="532"/>
    <n v="0.496"/>
    <n v="0.52100000000000002"/>
    <n v="175"/>
    <n v="194"/>
    <n v="0.90200000000000002"/>
    <n v="25"/>
    <n v="164"/>
    <n v="189"/>
    <n v="337"/>
    <n v="60"/>
    <n v="5"/>
    <n v="143"/>
    <n v="117"/>
    <n v="1348"/>
    <n v="0"/>
    <m/>
    <s v="simonan01"/>
    <n v="0.58813263525305415"/>
    <n v="2.3566433566433567"/>
  </r>
  <r>
    <n v="41"/>
    <x v="40"/>
    <n v="27"/>
    <x v="9"/>
    <x v="2"/>
    <n v="80"/>
    <n v="80"/>
    <n v="2624"/>
    <n v="592"/>
    <n v="942"/>
    <n v="0.628"/>
    <n v="0"/>
    <n v="0"/>
    <n v="0"/>
    <n v="592"/>
    <n v="942"/>
    <n v="0.628"/>
    <n v="0.628"/>
    <n v="156"/>
    <n v="236"/>
    <n v="0.66100000000000003"/>
    <n v="300"/>
    <n v="710"/>
    <n v="1010"/>
    <n v="214"/>
    <n v="55"/>
    <n v="90"/>
    <n v="127"/>
    <n v="168"/>
    <n v="1340"/>
    <n v="1"/>
    <s v="DPOY-6DEF2"/>
    <s v="zubaciv01"/>
    <n v="0.51067073170731703"/>
    <n v="1.6850393700787401"/>
  </r>
  <r>
    <n v="42"/>
    <x v="41"/>
    <n v="28"/>
    <x v="13"/>
    <x v="2"/>
    <n v="70"/>
    <n v="70"/>
    <n v="2429"/>
    <n v="527"/>
    <n v="893"/>
    <n v="0.59"/>
    <n v="65"/>
    <n v="156"/>
    <n v="0.41699999999999998"/>
    <n v="462"/>
    <n v="737"/>
    <n v="0.627"/>
    <n v="0.627"/>
    <n v="218"/>
    <n v="289"/>
    <n v="0.754"/>
    <n v="267"/>
    <n v="705"/>
    <n v="972"/>
    <n v="423"/>
    <n v="48"/>
    <n v="26"/>
    <n v="202"/>
    <n v="229"/>
    <n v="1337"/>
    <n v="10"/>
    <m/>
    <s v="sabondo01"/>
    <n v="0.55043227665706052"/>
    <n v="2.0940594059405941"/>
  </r>
  <r>
    <n v="43"/>
    <x v="42"/>
    <n v="28"/>
    <x v="8"/>
    <x v="1"/>
    <n v="82"/>
    <n v="18"/>
    <n v="2283"/>
    <n v="461"/>
    <n v="1071"/>
    <n v="0.43"/>
    <n v="319"/>
    <n v="766"/>
    <n v="0.41599999999999998"/>
    <n v="142"/>
    <n v="305"/>
    <n v="0.46600000000000003"/>
    <n v="0.57899999999999996"/>
    <n v="95"/>
    <n v="140"/>
    <n v="0.67900000000000005"/>
    <n v="47"/>
    <n v="167"/>
    <n v="214"/>
    <n v="139"/>
    <n v="73"/>
    <n v="5"/>
    <n v="83"/>
    <n v="125"/>
    <n v="1336"/>
    <n v="0"/>
    <s v="6MOY-2"/>
    <s v="beaslma01"/>
    <n v="0.5851949189662724"/>
    <n v="1.6746987951807228"/>
  </r>
  <r>
    <n v="44"/>
    <x v="43"/>
    <n v="21"/>
    <x v="25"/>
    <x v="1"/>
    <n v="72"/>
    <n v="52"/>
    <n v="2252"/>
    <n v="499"/>
    <n v="1104"/>
    <n v="0.45200000000000001"/>
    <n v="147"/>
    <n v="472"/>
    <n v="0.311"/>
    <n v="352"/>
    <n v="632"/>
    <n v="0.55700000000000005"/>
    <n v="0.51900000000000002"/>
    <n v="190"/>
    <n v="242"/>
    <n v="0.78500000000000003"/>
    <n v="68"/>
    <n v="256"/>
    <n v="324"/>
    <n v="198"/>
    <n v="62"/>
    <n v="16"/>
    <n v="150"/>
    <n v="120"/>
    <n v="1335"/>
    <n v="0"/>
    <m/>
    <s v="sharpsh01"/>
    <n v="0.59280639431616344"/>
    <n v="1.32"/>
  </r>
  <r>
    <n v="45"/>
    <x v="44"/>
    <n v="27"/>
    <x v="10"/>
    <x v="3"/>
    <n v="74"/>
    <n v="74"/>
    <n v="2706"/>
    <n v="489"/>
    <n v="1027"/>
    <n v="0.47599999999999998"/>
    <n v="171"/>
    <n v="460"/>
    <n v="0.372"/>
    <n v="318"/>
    <n v="567"/>
    <n v="0.56100000000000005"/>
    <n v="0.55900000000000005"/>
    <n v="183"/>
    <n v="226"/>
    <n v="0.81"/>
    <n v="97"/>
    <n v="261"/>
    <n v="358"/>
    <n v="164"/>
    <n v="110"/>
    <n v="65"/>
    <n v="102"/>
    <n v="172"/>
    <n v="1332"/>
    <n v="0"/>
    <m/>
    <s v="anunoog01"/>
    <n v="0.49223946784922396"/>
    <n v="1.607843137254902"/>
  </r>
  <r>
    <n v="46"/>
    <x v="45"/>
    <n v="26"/>
    <x v="18"/>
    <x v="1"/>
    <n v="69"/>
    <n v="68"/>
    <n v="2205"/>
    <n v="493"/>
    <n v="1018"/>
    <n v="0.48399999999999999"/>
    <n v="164"/>
    <n v="418"/>
    <n v="0.39200000000000002"/>
    <n v="329"/>
    <n v="600"/>
    <n v="0.54800000000000004"/>
    <n v="0.56499999999999995"/>
    <n v="177"/>
    <n v="198"/>
    <n v="0.89400000000000002"/>
    <n v="62"/>
    <n v="356"/>
    <n v="418"/>
    <n v="369"/>
    <n v="80"/>
    <n v="28"/>
    <n v="169"/>
    <n v="164"/>
    <n v="1327"/>
    <n v="1"/>
    <m/>
    <s v="banede01"/>
    <n v="0.60181405895691609"/>
    <n v="2.1834319526627217"/>
  </r>
  <r>
    <n v="47"/>
    <x v="46"/>
    <n v="23"/>
    <x v="17"/>
    <x v="3"/>
    <n v="71"/>
    <n v="71"/>
    <n v="2167"/>
    <n v="505"/>
    <n v="906"/>
    <n v="0.55700000000000005"/>
    <n v="85"/>
    <n v="230"/>
    <n v="0.37"/>
    <n v="420"/>
    <n v="676"/>
    <n v="0.621"/>
    <n v="0.60399999999999998"/>
    <n v="221"/>
    <n v="305"/>
    <n v="0.72499999999999998"/>
    <n v="164"/>
    <n v="495"/>
    <n v="659"/>
    <n v="226"/>
    <n v="61"/>
    <n v="113"/>
    <n v="145"/>
    <n v="141"/>
    <n v="1316"/>
    <n v="0"/>
    <s v="MVP-10DPOY-1ASNBA2DEF1"/>
    <s v="mobleev01"/>
    <n v="0.60729118597138898"/>
    <n v="1.5586206896551724"/>
  </r>
  <r>
    <n v="48"/>
    <x v="47"/>
    <n v="31"/>
    <x v="9"/>
    <x v="1"/>
    <n v="60"/>
    <n v="60"/>
    <n v="1958"/>
    <n v="457"/>
    <n v="945"/>
    <n v="0.48399999999999999"/>
    <n v="179"/>
    <n v="428"/>
    <n v="0.41799999999999998"/>
    <n v="278"/>
    <n v="517"/>
    <n v="0.53800000000000003"/>
    <n v="0.57799999999999996"/>
    <n v="213"/>
    <n v="265"/>
    <n v="0.80400000000000005"/>
    <n v="21"/>
    <n v="169"/>
    <n v="190"/>
    <n v="125"/>
    <n v="73"/>
    <n v="9"/>
    <n v="108"/>
    <n v="114"/>
    <n v="1306"/>
    <n v="0"/>
    <m/>
    <s v="powelno01"/>
    <n v="0.66700715015321754"/>
    <n v="1.1574074074074074"/>
  </r>
  <r>
    <n v="49"/>
    <x v="48"/>
    <n v="26"/>
    <x v="26"/>
    <x v="3"/>
    <n v="64"/>
    <n v="64"/>
    <n v="2029"/>
    <n v="469"/>
    <n v="1089"/>
    <n v="0.43099999999999999"/>
    <n v="141"/>
    <n v="450"/>
    <n v="0.313"/>
    <n v="328"/>
    <n v="639"/>
    <n v="0.51300000000000001"/>
    <n v="0.495"/>
    <n v="221"/>
    <n v="254"/>
    <n v="0.87"/>
    <n v="72"/>
    <n v="409"/>
    <n v="481"/>
    <n v="248"/>
    <n v="44"/>
    <n v="45"/>
    <n v="136"/>
    <n v="93"/>
    <n v="1300"/>
    <n v="1"/>
    <m/>
    <s v="bridgmi02"/>
    <n v="0.64070970921636272"/>
    <n v="1.8235294117647058"/>
  </r>
  <r>
    <n v="50"/>
    <x v="49"/>
    <n v="30"/>
    <x v="1"/>
    <x v="3"/>
    <n v="69"/>
    <n v="69"/>
    <n v="2226"/>
    <n v="455"/>
    <n v="939"/>
    <n v="0.48499999999999999"/>
    <n v="108"/>
    <n v="314"/>
    <n v="0.34399999999999997"/>
    <n v="347"/>
    <n v="625"/>
    <n v="0.55500000000000005"/>
    <n v="0.54200000000000004"/>
    <n v="270"/>
    <n v="335"/>
    <n v="0.80600000000000005"/>
    <n v="144"/>
    <n v="343"/>
    <n v="487"/>
    <n v="323"/>
    <n v="47"/>
    <n v="16"/>
    <n v="196"/>
    <n v="175"/>
    <n v="1288"/>
    <n v="0"/>
    <m/>
    <s v="randlju01"/>
    <n v="0.57861635220125784"/>
    <n v="1.6479591836734695"/>
  </r>
  <r>
    <n v="51"/>
    <x v="50"/>
    <n v="31"/>
    <x v="11"/>
    <x v="2"/>
    <n v="51"/>
    <n v="51"/>
    <n v="1706"/>
    <n v="470"/>
    <n v="910"/>
    <n v="0.51600000000000001"/>
    <n v="35"/>
    <n v="124"/>
    <n v="0.28199999999999997"/>
    <n v="435"/>
    <n v="786"/>
    <n v="0.55300000000000005"/>
    <n v="0.53600000000000003"/>
    <n v="286"/>
    <n v="369"/>
    <n v="0.77500000000000002"/>
    <n v="134"/>
    <n v="456"/>
    <n v="590"/>
    <n v="181"/>
    <n v="59"/>
    <n v="110"/>
    <n v="113"/>
    <n v="98"/>
    <n v="1261"/>
    <n v="1"/>
    <s v="AS"/>
    <s v="davisan02"/>
    <n v="0.7391559202813599"/>
    <n v="1.6017699115044248"/>
  </r>
  <r>
    <n v="51"/>
    <x v="50"/>
    <n v="31"/>
    <x v="16"/>
    <x v="2"/>
    <n v="42"/>
    <n v="42"/>
    <n v="1440"/>
    <n v="400"/>
    <n v="758"/>
    <n v="0.52800000000000002"/>
    <n v="28"/>
    <n v="94"/>
    <n v="0.29799999999999999"/>
    <n v="372"/>
    <n v="664"/>
    <n v="0.56000000000000005"/>
    <n v="0.54600000000000004"/>
    <n v="253"/>
    <n v="321"/>
    <n v="0.78800000000000003"/>
    <n v="119"/>
    <n v="380"/>
    <n v="499"/>
    <n v="141"/>
    <n v="54"/>
    <n v="90"/>
    <n v="93"/>
    <n v="82"/>
    <n v="1081"/>
    <n v="0"/>
    <m/>
    <s v="davisan02"/>
    <n v="0.75069444444444444"/>
    <n v="1.5161290322580645"/>
  </r>
  <r>
    <n v="51"/>
    <x v="50"/>
    <n v="31"/>
    <x v="22"/>
    <x v="3"/>
    <n v="9"/>
    <n v="9"/>
    <n v="266"/>
    <n v="70"/>
    <n v="152"/>
    <n v="0.46100000000000002"/>
    <n v="7"/>
    <n v="30"/>
    <n v="0.23300000000000001"/>
    <n v="63"/>
    <n v="122"/>
    <n v="0.51600000000000001"/>
    <n v="0.48399999999999999"/>
    <n v="33"/>
    <n v="48"/>
    <n v="0.68799999999999994"/>
    <n v="15"/>
    <n v="76"/>
    <n v="91"/>
    <n v="40"/>
    <n v="5"/>
    <n v="20"/>
    <n v="20"/>
    <n v="16"/>
    <n v="180"/>
    <n v="1"/>
    <m/>
    <s v="davisan02"/>
    <n v="0.67669172932330823"/>
    <n v="2"/>
  </r>
  <r>
    <n v="52"/>
    <x v="51"/>
    <n v="23"/>
    <x v="27"/>
    <x v="3"/>
    <n v="65"/>
    <n v="65"/>
    <n v="2134"/>
    <n v="474"/>
    <n v="1063"/>
    <n v="0.44600000000000001"/>
    <n v="76"/>
    <n v="280"/>
    <n v="0.27100000000000002"/>
    <n v="398"/>
    <n v="783"/>
    <n v="0.50800000000000001"/>
    <n v="0.48199999999999998"/>
    <n v="228"/>
    <n v="302"/>
    <n v="0.755"/>
    <n v="109"/>
    <n v="393"/>
    <n v="502"/>
    <n v="378"/>
    <n v="93"/>
    <n v="63"/>
    <n v="185"/>
    <n v="113"/>
    <n v="1252"/>
    <n v="1"/>
    <m/>
    <s v="barnesc01"/>
    <n v="0.58669165885660735"/>
    <n v="2.0432432432432432"/>
  </r>
  <r>
    <n v="53"/>
    <x v="52"/>
    <n v="30"/>
    <x v="4"/>
    <x v="1"/>
    <n v="76"/>
    <n v="76"/>
    <n v="2574"/>
    <n v="424"/>
    <n v="959"/>
    <n v="0.442"/>
    <n v="265"/>
    <n v="691"/>
    <n v="0.38400000000000001"/>
    <n v="159"/>
    <n v="268"/>
    <n v="0.59299999999999997"/>
    <n v="0.57999999999999996"/>
    <n v="135"/>
    <n v="161"/>
    <n v="0.83899999999999997"/>
    <n v="67"/>
    <n v="274"/>
    <n v="341"/>
    <n v="361"/>
    <n v="72"/>
    <n v="80"/>
    <n v="131"/>
    <n v="138"/>
    <n v="1248"/>
    <n v="0"/>
    <s v="DPOY-10"/>
    <s v="whitede01"/>
    <n v="0.48484848484848486"/>
    <n v="2.7557251908396947"/>
  </r>
  <r>
    <n v="54"/>
    <x v="53"/>
    <n v="32"/>
    <x v="22"/>
    <x v="1"/>
    <n v="50"/>
    <n v="50"/>
    <n v="1804"/>
    <n v="447"/>
    <n v="945"/>
    <n v="0.47299999999999998"/>
    <n v="144"/>
    <n v="359"/>
    <n v="0.40100000000000002"/>
    <n v="303"/>
    <n v="586"/>
    <n v="0.51700000000000002"/>
    <n v="0.54900000000000004"/>
    <n v="196"/>
    <n v="214"/>
    <n v="0.91600000000000004"/>
    <n v="60"/>
    <n v="180"/>
    <n v="240"/>
    <n v="231"/>
    <n v="66"/>
    <n v="23"/>
    <n v="111"/>
    <n v="101"/>
    <n v="1234"/>
    <n v="0"/>
    <s v="CPOY-10AS"/>
    <s v="irvinky01"/>
    <n v="0.68403547671840359"/>
    <n v="2.0810810810810811"/>
  </r>
  <r>
    <n v="55"/>
    <x v="54"/>
    <n v="24"/>
    <x v="27"/>
    <x v="4"/>
    <n v="58"/>
    <n v="58"/>
    <n v="1869"/>
    <n v="460"/>
    <n v="982"/>
    <n v="0.46800000000000003"/>
    <n v="107"/>
    <n v="306"/>
    <n v="0.35"/>
    <n v="353"/>
    <n v="676"/>
    <n v="0.52200000000000002"/>
    <n v="0.52300000000000002"/>
    <n v="196"/>
    <n v="311"/>
    <n v="0.63"/>
    <n v="61"/>
    <n v="305"/>
    <n v="366"/>
    <n v="314"/>
    <n v="46"/>
    <n v="17"/>
    <n v="165"/>
    <n v="137"/>
    <n v="1223"/>
    <n v="2"/>
    <m/>
    <s v="barrerj01"/>
    <n v="0.65436062065275546"/>
    <n v="1.9030303030303031"/>
  </r>
  <r>
    <n v="56"/>
    <x v="55"/>
    <n v="24"/>
    <x v="25"/>
    <x v="4"/>
    <n v="72"/>
    <n v="54"/>
    <n v="2161"/>
    <n v="402"/>
    <n v="844"/>
    <n v="0.47599999999999998"/>
    <n v="125"/>
    <n v="342"/>
    <n v="0.36499999999999999"/>
    <n v="277"/>
    <n v="502"/>
    <n v="0.55200000000000005"/>
    <n v="0.55000000000000004"/>
    <n v="290"/>
    <n v="372"/>
    <n v="0.78"/>
    <n v="110"/>
    <n v="412"/>
    <n v="522"/>
    <n v="281"/>
    <n v="71"/>
    <n v="35"/>
    <n v="196"/>
    <n v="171"/>
    <n v="1219"/>
    <n v="2"/>
    <m/>
    <s v="avdijde01"/>
    <n v="0.56409069875057849"/>
    <n v="1.4336734693877551"/>
  </r>
  <r>
    <n v="57"/>
    <x v="56"/>
    <n v="23"/>
    <x v="2"/>
    <x v="1"/>
    <n v="79"/>
    <n v="77"/>
    <n v="2675"/>
    <n v="476"/>
    <n v="821"/>
    <n v="0.57999999999999996"/>
    <n v="89"/>
    <n v="224"/>
    <n v="0.39700000000000002"/>
    <n v="387"/>
    <n v="597"/>
    <n v="0.64800000000000002"/>
    <n v="0.63400000000000001"/>
    <n v="177"/>
    <n v="214"/>
    <n v="0.82699999999999996"/>
    <n v="98"/>
    <n v="312"/>
    <n v="410"/>
    <n v="205"/>
    <n v="85"/>
    <n v="37"/>
    <n v="81"/>
    <n v="170"/>
    <n v="1218"/>
    <n v="0"/>
    <m/>
    <s v="braunch01"/>
    <n v="0.45532710280373834"/>
    <n v="2.5308641975308643"/>
  </r>
  <r>
    <n v="58"/>
    <x v="57"/>
    <n v="22"/>
    <x v="21"/>
    <x v="3"/>
    <n v="46"/>
    <n v="46"/>
    <n v="1582"/>
    <n v="412"/>
    <n v="911"/>
    <n v="0.45200000000000001"/>
    <n v="87"/>
    <n v="272"/>
    <n v="0.32"/>
    <n v="325"/>
    <n v="639"/>
    <n v="0.50900000000000001"/>
    <n v="0.5"/>
    <n v="280"/>
    <n v="385"/>
    <n v="0.72699999999999998"/>
    <n v="51"/>
    <n v="294"/>
    <n v="345"/>
    <n v="219"/>
    <n v="36"/>
    <n v="28"/>
    <n v="136"/>
    <n v="97"/>
    <n v="1191"/>
    <n v="0"/>
    <m/>
    <s v="banchpa01"/>
    <n v="0.75284450063211128"/>
    <n v="1.6102941176470589"/>
  </r>
  <r>
    <n v="59"/>
    <x v="58"/>
    <n v="20"/>
    <x v="20"/>
    <x v="0"/>
    <n v="81"/>
    <n v="47"/>
    <n v="2162"/>
    <n v="423"/>
    <n v="988"/>
    <n v="0.42799999999999999"/>
    <n v="95"/>
    <n v="333"/>
    <n v="0.28499999999999998"/>
    <n v="328"/>
    <n v="655"/>
    <n v="0.501"/>
    <n v="0.47599999999999998"/>
    <n v="249"/>
    <n v="344"/>
    <n v="0.72399999999999998"/>
    <n v="89"/>
    <n v="208"/>
    <n v="297"/>
    <n v="332"/>
    <n v="74"/>
    <n v="22"/>
    <n v="177"/>
    <n v="164"/>
    <n v="1190"/>
    <n v="0"/>
    <s v="ROY-1"/>
    <s v="castlst01"/>
    <n v="0.55041628122109154"/>
    <n v="1.8757062146892656"/>
  </r>
  <r>
    <n v="60"/>
    <x v="59"/>
    <n v="23"/>
    <x v="26"/>
    <x v="0"/>
    <n v="47"/>
    <n v="47"/>
    <n v="1505"/>
    <n v="406"/>
    <n v="1003"/>
    <n v="0.40500000000000003"/>
    <n v="179"/>
    <n v="528"/>
    <n v="0.33900000000000002"/>
    <n v="227"/>
    <n v="475"/>
    <n v="0.47799999999999998"/>
    <n v="0.49399999999999999"/>
    <n v="193"/>
    <n v="229"/>
    <n v="0.84299999999999997"/>
    <n v="47"/>
    <n v="185"/>
    <n v="232"/>
    <n v="346"/>
    <n v="54"/>
    <n v="13"/>
    <n v="167"/>
    <n v="157"/>
    <n v="1184"/>
    <n v="0"/>
    <m/>
    <s v="ballla01"/>
    <n v="0.78671096345514946"/>
    <n v="2.0718562874251498"/>
  </r>
  <r>
    <n v="61"/>
    <x v="60"/>
    <n v="33"/>
    <x v="28"/>
    <x v="0"/>
    <n v="56"/>
    <n v="56"/>
    <n v="1832"/>
    <n v="444"/>
    <n v="1000"/>
    <n v="0.44400000000000001"/>
    <n v="171"/>
    <n v="459"/>
    <n v="0.373"/>
    <n v="273"/>
    <n v="541"/>
    <n v="0.505"/>
    <n v="0.53"/>
    <n v="124"/>
    <n v="173"/>
    <n v="0.71699999999999997"/>
    <n v="42"/>
    <n v="170"/>
    <n v="212"/>
    <n v="227"/>
    <n v="46"/>
    <n v="24"/>
    <n v="106"/>
    <n v="124"/>
    <n v="1183"/>
    <n v="0"/>
    <m/>
    <s v="mccolcj01"/>
    <n v="0.64574235807860259"/>
    <n v="2.141509433962264"/>
  </r>
  <r>
    <n v="62"/>
    <x v="61"/>
    <n v="25"/>
    <x v="18"/>
    <x v="0"/>
    <n v="50"/>
    <n v="50"/>
    <n v="1519"/>
    <n v="404"/>
    <n v="889"/>
    <n v="0.45400000000000001"/>
    <n v="88"/>
    <n v="285"/>
    <n v="0.309"/>
    <n v="316"/>
    <n v="604"/>
    <n v="0.52300000000000002"/>
    <n v="0.504"/>
    <n v="263"/>
    <n v="319"/>
    <n v="0.82399999999999995"/>
    <n v="34"/>
    <n v="171"/>
    <n v="205"/>
    <n v="364"/>
    <n v="61"/>
    <n v="12"/>
    <n v="185"/>
    <n v="113"/>
    <n v="1159"/>
    <n v="1"/>
    <m/>
    <s v="moranja01"/>
    <n v="0.76300197498354183"/>
    <n v="1.9675675675675677"/>
  </r>
  <r>
    <n v="63"/>
    <x v="62"/>
    <n v="26"/>
    <x v="29"/>
    <x v="1"/>
    <n v="63"/>
    <n v="61"/>
    <n v="1758"/>
    <n v="416"/>
    <n v="867"/>
    <n v="0.48"/>
    <n v="110"/>
    <n v="271"/>
    <n v="0.40600000000000003"/>
    <n v="306"/>
    <n v="596"/>
    <n v="0.51300000000000001"/>
    <n v="0.54300000000000004"/>
    <n v="217"/>
    <n v="251"/>
    <n v="0.86499999999999999"/>
    <n v="60"/>
    <n v="111"/>
    <n v="171"/>
    <n v="264"/>
    <n v="47"/>
    <n v="6"/>
    <n v="160"/>
    <n v="144"/>
    <n v="1159"/>
    <n v="0"/>
    <m/>
    <s v="sextoco01"/>
    <n v="0.65927189988623436"/>
    <n v="1.65"/>
  </r>
  <r>
    <n v="64"/>
    <x v="63"/>
    <n v="22"/>
    <x v="19"/>
    <x v="4"/>
    <n v="72"/>
    <n v="49"/>
    <n v="2149"/>
    <n v="391"/>
    <n v="853"/>
    <n v="0.45800000000000002"/>
    <n v="98"/>
    <n v="288"/>
    <n v="0.34"/>
    <n v="293"/>
    <n v="565"/>
    <n v="0.51900000000000002"/>
    <n v="0.51600000000000001"/>
    <n v="276"/>
    <n v="332"/>
    <n v="0.83099999999999996"/>
    <n v="87"/>
    <n v="296"/>
    <n v="383"/>
    <n v="136"/>
    <n v="47"/>
    <n v="24"/>
    <n v="135"/>
    <n v="162"/>
    <n v="1156"/>
    <n v="0"/>
    <m/>
    <s v="mathube01"/>
    <n v="0.5379246161005119"/>
    <n v="1.0074074074074073"/>
  </r>
  <r>
    <n v="65"/>
    <x v="64"/>
    <n v="27"/>
    <x v="4"/>
    <x v="0"/>
    <n v="80"/>
    <n v="3"/>
    <n v="2271"/>
    <n v="409"/>
    <n v="866"/>
    <n v="0.47199999999999998"/>
    <n v="255"/>
    <n v="626"/>
    <n v="0.40699999999999997"/>
    <n v="154"/>
    <n v="240"/>
    <n v="0.64200000000000002"/>
    <n v="0.62"/>
    <n v="71"/>
    <n v="84"/>
    <n v="0.84499999999999997"/>
    <n v="102"/>
    <n v="205"/>
    <n v="307"/>
    <n v="279"/>
    <n v="70"/>
    <n v="14"/>
    <n v="83"/>
    <n v="118"/>
    <n v="1144"/>
    <n v="0"/>
    <s v="6MOY-1"/>
    <s v="pritcpa01"/>
    <n v="0.50374284456186702"/>
    <n v="3.3614457831325302"/>
  </r>
  <r>
    <n v="66"/>
    <x v="65"/>
    <n v="25"/>
    <x v="1"/>
    <x v="2"/>
    <n v="80"/>
    <n v="17"/>
    <n v="2200"/>
    <n v="426"/>
    <n v="923"/>
    <n v="0.46200000000000002"/>
    <n v="175"/>
    <n v="462"/>
    <n v="0.379"/>
    <n v="251"/>
    <n v="461"/>
    <n v="0.54400000000000004"/>
    <n v="0.55600000000000005"/>
    <n v="111"/>
    <n v="143"/>
    <n v="0.77600000000000002"/>
    <n v="92"/>
    <n v="388"/>
    <n v="480"/>
    <n v="181"/>
    <n v="58"/>
    <n v="72"/>
    <n v="108"/>
    <n v="189"/>
    <n v="1138"/>
    <n v="0"/>
    <s v="6MOY-5"/>
    <s v="reidna01"/>
    <n v="0.51727272727272722"/>
    <n v="1.6759259259259258"/>
  </r>
  <r>
    <n v="67"/>
    <x v="66"/>
    <n v="21"/>
    <x v="29"/>
    <x v="0"/>
    <n v="67"/>
    <n v="35"/>
    <n v="2109"/>
    <n v="359"/>
    <n v="919"/>
    <n v="0.39100000000000001"/>
    <n v="174"/>
    <n v="507"/>
    <n v="0.34300000000000003"/>
    <n v="185"/>
    <n v="412"/>
    <n v="0.44900000000000001"/>
    <n v="0.48499999999999999"/>
    <n v="233"/>
    <n v="285"/>
    <n v="0.81799999999999995"/>
    <n v="26"/>
    <n v="227"/>
    <n v="253"/>
    <n v="377"/>
    <n v="46"/>
    <n v="9"/>
    <n v="183"/>
    <n v="111"/>
    <n v="1125"/>
    <n v="0"/>
    <m/>
    <s v="georgke01"/>
    <n v="0.53342816500711232"/>
    <n v="2.0601092896174862"/>
  </r>
  <r>
    <n v="68"/>
    <x v="67"/>
    <n v="24"/>
    <x v="28"/>
    <x v="4"/>
    <n v="53"/>
    <n v="51"/>
    <n v="1854"/>
    <n v="381"/>
    <n v="839"/>
    <n v="0.45400000000000001"/>
    <n v="158"/>
    <n v="438"/>
    <n v="0.36099999999999999"/>
    <n v="223"/>
    <n v="401"/>
    <n v="0.55600000000000005"/>
    <n v="0.54800000000000004"/>
    <n v="204"/>
    <n v="230"/>
    <n v="0.88700000000000001"/>
    <n v="47"/>
    <n v="221"/>
    <n v="268"/>
    <n v="188"/>
    <n v="56"/>
    <n v="39"/>
    <n v="103"/>
    <n v="112"/>
    <n v="1124"/>
    <n v="0"/>
    <m/>
    <s v="murphtr02"/>
    <n v="0.60625674217907233"/>
    <n v="1.825242718446602"/>
  </r>
  <r>
    <n v="69"/>
    <x v="68"/>
    <n v="28"/>
    <x v="19"/>
    <x v="2"/>
    <n v="72"/>
    <n v="72"/>
    <n v="2174"/>
    <n v="390"/>
    <n v="811"/>
    <n v="0.48099999999999998"/>
    <n v="156"/>
    <n v="394"/>
    <n v="0.39600000000000002"/>
    <n v="234"/>
    <n v="417"/>
    <n v="0.56100000000000005"/>
    <n v="0.57699999999999996"/>
    <n v="184"/>
    <n v="238"/>
    <n v="0.77300000000000002"/>
    <n v="90"/>
    <n v="381"/>
    <n v="471"/>
    <n v="111"/>
    <n v="54"/>
    <n v="144"/>
    <n v="123"/>
    <n v="183"/>
    <n v="1120"/>
    <n v="0"/>
    <m/>
    <s v="turnemy01"/>
    <n v="0.51517939282428704"/>
    <n v="0.90243902439024393"/>
  </r>
  <r>
    <n v="70"/>
    <x v="69"/>
    <n v="26"/>
    <x v="13"/>
    <x v="1"/>
    <n v="65"/>
    <n v="45"/>
    <n v="2054"/>
    <n v="412"/>
    <n v="939"/>
    <n v="0.439"/>
    <n v="139"/>
    <n v="428"/>
    <n v="0.32500000000000001"/>
    <n v="273"/>
    <n v="511"/>
    <n v="0.53400000000000003"/>
    <n v="0.51300000000000001"/>
    <n v="154"/>
    <n v="178"/>
    <n v="0.86499999999999999"/>
    <n v="30"/>
    <n v="215"/>
    <n v="245"/>
    <n v="362"/>
    <n v="61"/>
    <n v="38"/>
    <n v="159"/>
    <n v="158"/>
    <n v="1117"/>
    <n v="0"/>
    <m/>
    <s v="monkma01"/>
    <n v="0.54381694255111979"/>
    <n v="2.2767295597484276"/>
  </r>
  <r>
    <n v="71"/>
    <x v="70"/>
    <n v="21"/>
    <x v="20"/>
    <x v="2"/>
    <n v="46"/>
    <n v="46"/>
    <n v="1527"/>
    <n v="408"/>
    <n v="857"/>
    <n v="0.47599999999999998"/>
    <n v="142"/>
    <n v="403"/>
    <n v="0.35199999999999998"/>
    <n v="266"/>
    <n v="454"/>
    <n v="0.58599999999999997"/>
    <n v="0.55900000000000005"/>
    <n v="158"/>
    <n v="189"/>
    <n v="0.83599999999999997"/>
    <n v="82"/>
    <n v="424"/>
    <n v="506"/>
    <n v="168"/>
    <n v="52"/>
    <n v="176"/>
    <n v="149"/>
    <n v="105"/>
    <n v="1116"/>
    <n v="1"/>
    <s v="AS"/>
    <s v="wembavi01"/>
    <n v="0.73084479371316302"/>
    <n v="1.1275167785234899"/>
  </r>
  <r>
    <n v="72"/>
    <x v="71"/>
    <n v="26"/>
    <x v="17"/>
    <x v="2"/>
    <n v="82"/>
    <n v="82"/>
    <n v="2296"/>
    <n v="452"/>
    <n v="640"/>
    <n v="0.70599999999999996"/>
    <n v="0"/>
    <n v="5"/>
    <n v="0"/>
    <n v="452"/>
    <n v="635"/>
    <n v="0.71199999999999997"/>
    <n v="0.70599999999999996"/>
    <n v="199"/>
    <n v="277"/>
    <n v="0.71799999999999997"/>
    <n v="216"/>
    <n v="582"/>
    <n v="798"/>
    <n v="158"/>
    <n v="77"/>
    <n v="73"/>
    <n v="97"/>
    <n v="127"/>
    <n v="1103"/>
    <n v="0"/>
    <m/>
    <s v="allenja01"/>
    <n v="0.48040069686411152"/>
    <n v="1.6288659793814433"/>
  </r>
  <r>
    <n v="73"/>
    <x v="72"/>
    <n v="24"/>
    <x v="11"/>
    <x v="1"/>
    <n v="75"/>
    <n v="37"/>
    <n v="2013"/>
    <n v="384"/>
    <n v="823"/>
    <n v="0.46700000000000003"/>
    <n v="162"/>
    <n v="421"/>
    <n v="0.38500000000000001"/>
    <n v="222"/>
    <n v="402"/>
    <n v="0.55200000000000005"/>
    <n v="0.56499999999999995"/>
    <n v="162"/>
    <n v="214"/>
    <n v="0.75700000000000001"/>
    <n v="59"/>
    <n v="265"/>
    <n v="324"/>
    <n v="228"/>
    <n v="74"/>
    <n v="22"/>
    <n v="141"/>
    <n v="138"/>
    <n v="1092"/>
    <n v="0"/>
    <m/>
    <s v="grimequ01"/>
    <n v="0.54247391952309987"/>
    <n v="1.6170212765957446"/>
  </r>
  <r>
    <n v="73"/>
    <x v="72"/>
    <n v="24"/>
    <x v="22"/>
    <x v="1"/>
    <n v="47"/>
    <n v="12"/>
    <n v="1070"/>
    <n v="169"/>
    <n v="365"/>
    <n v="0.46300000000000002"/>
    <n v="80"/>
    <n v="201"/>
    <n v="0.39800000000000002"/>
    <n v="89"/>
    <n v="164"/>
    <n v="0.54300000000000004"/>
    <n v="0.57299999999999995"/>
    <n v="62"/>
    <n v="81"/>
    <n v="0.76500000000000001"/>
    <n v="30"/>
    <n v="149"/>
    <n v="179"/>
    <n v="101"/>
    <n v="32"/>
    <n v="10"/>
    <n v="61"/>
    <n v="78"/>
    <n v="480"/>
    <n v="0"/>
    <m/>
    <s v="grimequ01"/>
    <n v="0.44859813084112149"/>
    <n v="1.6557377049180328"/>
  </r>
  <r>
    <n v="73"/>
    <x v="72"/>
    <n v="24"/>
    <x v="24"/>
    <x v="1"/>
    <n v="28"/>
    <n v="25"/>
    <n v="943"/>
    <n v="215"/>
    <n v="458"/>
    <n v="0.46899999999999997"/>
    <n v="82"/>
    <n v="220"/>
    <n v="0.373"/>
    <n v="133"/>
    <n v="238"/>
    <n v="0.55900000000000005"/>
    <n v="0.55900000000000005"/>
    <n v="100"/>
    <n v="133"/>
    <n v="0.752"/>
    <n v="29"/>
    <n v="116"/>
    <n v="145"/>
    <n v="127"/>
    <n v="42"/>
    <n v="12"/>
    <n v="80"/>
    <n v="60"/>
    <n v="612"/>
    <n v="0"/>
    <m/>
    <s v="grimequ01"/>
    <n v="0.64899257688229062"/>
    <n v="1.5874999999999999"/>
  </r>
  <r>
    <n v="74"/>
    <x v="73"/>
    <n v="27"/>
    <x v="11"/>
    <x v="4"/>
    <n v="64"/>
    <n v="9"/>
    <n v="1740"/>
    <n v="358"/>
    <n v="762"/>
    <n v="0.47"/>
    <n v="157"/>
    <n v="388"/>
    <n v="0.40500000000000003"/>
    <n v="201"/>
    <n v="374"/>
    <n v="0.53700000000000003"/>
    <n v="0.57299999999999995"/>
    <n v="215"/>
    <n v="254"/>
    <n v="0.84599999999999997"/>
    <n v="44"/>
    <n v="214"/>
    <n v="258"/>
    <n v="92"/>
    <n v="50"/>
    <n v="13"/>
    <n v="82"/>
    <n v="155"/>
    <n v="1088"/>
    <n v="0"/>
    <s v="6MOY-4"/>
    <s v="huntede01"/>
    <n v="0.62528735632183907"/>
    <n v="1.1219512195121952"/>
  </r>
  <r>
    <n v="74"/>
    <x v="73"/>
    <n v="27"/>
    <x v="6"/>
    <x v="4"/>
    <n v="37"/>
    <n v="4"/>
    <n v="1064"/>
    <n v="227"/>
    <n v="492"/>
    <n v="0.46100000000000002"/>
    <n v="97"/>
    <n v="247"/>
    <n v="0.39300000000000002"/>
    <n v="130"/>
    <n v="245"/>
    <n v="0.53100000000000003"/>
    <n v="0.56000000000000005"/>
    <n v="151"/>
    <n v="176"/>
    <n v="0.85799999999999998"/>
    <n v="27"/>
    <n v="118"/>
    <n v="145"/>
    <n v="57"/>
    <n v="31"/>
    <n v="5"/>
    <n v="59"/>
    <n v="88"/>
    <n v="702"/>
    <n v="0"/>
    <m/>
    <s v="huntede01"/>
    <n v="0.65977443609022557"/>
    <n v="0.96610169491525422"/>
  </r>
  <r>
    <n v="74"/>
    <x v="73"/>
    <n v="27"/>
    <x v="17"/>
    <x v="4"/>
    <n v="27"/>
    <n v="5"/>
    <n v="676"/>
    <n v="131"/>
    <n v="270"/>
    <n v="0.48499999999999999"/>
    <n v="60"/>
    <n v="141"/>
    <n v="0.42599999999999999"/>
    <n v="71"/>
    <n v="129"/>
    <n v="0.55000000000000004"/>
    <n v="0.59599999999999997"/>
    <n v="64"/>
    <n v="78"/>
    <n v="0.82099999999999995"/>
    <n v="17"/>
    <n v="96"/>
    <n v="113"/>
    <n v="35"/>
    <n v="19"/>
    <n v="8"/>
    <n v="23"/>
    <n v="67"/>
    <n v="386"/>
    <n v="0"/>
    <m/>
    <s v="huntede01"/>
    <n v="0.57100591715976334"/>
    <n v="1.5217391304347827"/>
  </r>
  <r>
    <n v="75"/>
    <x v="74"/>
    <n v="29"/>
    <x v="11"/>
    <x v="4"/>
    <n v="60"/>
    <n v="60"/>
    <n v="1842"/>
    <n v="376"/>
    <n v="839"/>
    <n v="0.44800000000000001"/>
    <n v="130"/>
    <n v="348"/>
    <n v="0.374"/>
    <n v="246"/>
    <n v="491"/>
    <n v="0.501"/>
    <n v="0.52600000000000002"/>
    <n v="196"/>
    <n v="257"/>
    <n v="0.76300000000000001"/>
    <n v="89"/>
    <n v="180"/>
    <n v="269"/>
    <n v="158"/>
    <n v="60"/>
    <n v="50"/>
    <n v="99"/>
    <n v="101"/>
    <n v="1078"/>
    <n v="0"/>
    <m/>
    <s v="wiggian01"/>
    <n v="0.58523344191096638"/>
    <n v="1.595959595959596"/>
  </r>
  <r>
    <n v="75"/>
    <x v="74"/>
    <n v="29"/>
    <x v="15"/>
    <x v="4"/>
    <n v="43"/>
    <n v="43"/>
    <n v="1296"/>
    <n v="261"/>
    <n v="588"/>
    <n v="0.44400000000000001"/>
    <n v="94"/>
    <n v="248"/>
    <n v="0.379"/>
    <n v="167"/>
    <n v="340"/>
    <n v="0.49099999999999999"/>
    <n v="0.52400000000000002"/>
    <n v="139"/>
    <n v="179"/>
    <n v="0.77700000000000002"/>
    <n v="66"/>
    <n v="131"/>
    <n v="197"/>
    <n v="102"/>
    <n v="40"/>
    <n v="33"/>
    <n v="56"/>
    <n v="70"/>
    <n v="755"/>
    <n v="0"/>
    <m/>
    <s v="wiggian01"/>
    <n v="0.58256172839506171"/>
    <n v="1.8214285714285714"/>
  </r>
  <r>
    <n v="75"/>
    <x v="74"/>
    <n v="29"/>
    <x v="7"/>
    <x v="4"/>
    <n v="17"/>
    <n v="17"/>
    <n v="546"/>
    <n v="115"/>
    <n v="251"/>
    <n v="0.45800000000000002"/>
    <n v="36"/>
    <n v="100"/>
    <n v="0.36"/>
    <n v="79"/>
    <n v="151"/>
    <n v="0.52300000000000002"/>
    <n v="0.53"/>
    <n v="57"/>
    <n v="78"/>
    <n v="0.73099999999999998"/>
    <n v="23"/>
    <n v="49"/>
    <n v="72"/>
    <n v="56"/>
    <n v="20"/>
    <n v="17"/>
    <n v="43"/>
    <n v="31"/>
    <n v="323"/>
    <n v="0"/>
    <m/>
    <s v="wiggian01"/>
    <n v="0.59157509157509158"/>
    <n v="1.3023255813953489"/>
  </r>
  <r>
    <n v="76"/>
    <x v="75"/>
    <n v="21"/>
    <x v="6"/>
    <x v="1"/>
    <n v="76"/>
    <n v="76"/>
    <n v="2571"/>
    <n v="455"/>
    <n v="923"/>
    <n v="0.49299999999999999"/>
    <n v="80"/>
    <n v="235"/>
    <n v="0.34"/>
    <n v="375"/>
    <n v="688"/>
    <n v="0.54500000000000004"/>
    <n v="0.53600000000000003"/>
    <n v="83"/>
    <n v="140"/>
    <n v="0.59299999999999997"/>
    <n v="124"/>
    <n v="325"/>
    <n v="449"/>
    <n v="333"/>
    <n v="229"/>
    <n v="55"/>
    <n v="155"/>
    <n v="175"/>
    <n v="1073"/>
    <n v="0"/>
    <s v="DPOY-2MIP-1DEF1"/>
    <s v="daniedy01"/>
    <n v="0.41734733566705562"/>
    <n v="2.1483870967741936"/>
  </r>
  <r>
    <n v="77"/>
    <x v="76"/>
    <n v="28"/>
    <x v="30"/>
    <x v="3"/>
    <n v="57"/>
    <n v="57"/>
    <n v="1800"/>
    <n v="355"/>
    <n v="747"/>
    <n v="0.47499999999999998"/>
    <n v="159"/>
    <n v="408"/>
    <n v="0.39"/>
    <n v="196"/>
    <n v="339"/>
    <n v="0.57799999999999996"/>
    <n v="0.58199999999999996"/>
    <n v="201"/>
    <n v="225"/>
    <n v="0.89300000000000002"/>
    <n v="54"/>
    <n v="193"/>
    <n v="247"/>
    <n v="194"/>
    <n v="53"/>
    <n v="25"/>
    <n v="99"/>
    <n v="104"/>
    <n v="1070"/>
    <n v="0"/>
    <m/>
    <s v="johnsca02"/>
    <n v="0.59444444444444444"/>
    <n v="1.9595959595959596"/>
  </r>
  <r>
    <n v="78"/>
    <x v="77"/>
    <n v="29"/>
    <x v="14"/>
    <x v="4"/>
    <n v="75"/>
    <n v="75"/>
    <n v="2388"/>
    <n v="384"/>
    <n v="895"/>
    <n v="0.42899999999999999"/>
    <n v="186"/>
    <n v="469"/>
    <n v="0.39700000000000002"/>
    <n v="198"/>
    <n v="426"/>
    <n v="0.46500000000000002"/>
    <n v="0.53300000000000003"/>
    <n v="99"/>
    <n v="121"/>
    <n v="0.81799999999999995"/>
    <n v="75"/>
    <n v="200"/>
    <n v="275"/>
    <n v="128"/>
    <n v="60"/>
    <n v="16"/>
    <n v="76"/>
    <n v="242"/>
    <n v="1053"/>
    <n v="0"/>
    <m/>
    <s v="brookdi01"/>
    <n v="0.44095477386934673"/>
    <n v="1.6842105263157894"/>
  </r>
  <r>
    <n v="79"/>
    <x v="78"/>
    <n v="29"/>
    <x v="10"/>
    <x v="1"/>
    <n v="77"/>
    <n v="77"/>
    <n v="2897"/>
    <n v="404"/>
    <n v="770"/>
    <n v="0.52500000000000002"/>
    <n v="84"/>
    <n v="252"/>
    <n v="0.33300000000000002"/>
    <n v="320"/>
    <n v="518"/>
    <n v="0.61799999999999999"/>
    <n v="0.57899999999999996"/>
    <n v="159"/>
    <n v="205"/>
    <n v="0.77600000000000002"/>
    <n v="161"/>
    <n v="576"/>
    <n v="737"/>
    <n v="453"/>
    <n v="119"/>
    <n v="27"/>
    <n v="158"/>
    <n v="201"/>
    <n v="1051"/>
    <n v="9"/>
    <m/>
    <s v="hartjo01"/>
    <n v="0.36278909216430788"/>
    <n v="2.8670886075949369"/>
  </r>
  <r>
    <n v="80"/>
    <x v="79"/>
    <n v="36"/>
    <x v="3"/>
    <x v="2"/>
    <n v="80"/>
    <n v="80"/>
    <n v="2546"/>
    <n v="394"/>
    <n v="774"/>
    <n v="0.50900000000000001"/>
    <n v="139"/>
    <n v="373"/>
    <n v="0.373"/>
    <n v="255"/>
    <n v="401"/>
    <n v="0.63600000000000001"/>
    <n v="0.59899999999999998"/>
    <n v="114"/>
    <n v="138"/>
    <n v="0.82599999999999996"/>
    <n v="113"/>
    <n v="288"/>
    <n v="401"/>
    <n v="143"/>
    <n v="50"/>
    <n v="148"/>
    <n v="84"/>
    <n v="171"/>
    <n v="1041"/>
    <n v="0"/>
    <m/>
    <s v="lopezbr01"/>
    <n v="0.4088766692851532"/>
    <n v="1.7023809523809523"/>
  </r>
  <r>
    <n v="81"/>
    <x v="80"/>
    <n v="24"/>
    <x v="20"/>
    <x v="1"/>
    <n v="64"/>
    <n v="53"/>
    <n v="1983"/>
    <n v="394"/>
    <n v="889"/>
    <n v="0.443"/>
    <n v="158"/>
    <n v="429"/>
    <n v="0.36799999999999999"/>
    <n v="236"/>
    <n v="460"/>
    <n v="0.51300000000000001"/>
    <n v="0.53200000000000003"/>
    <n v="95"/>
    <n v="120"/>
    <n v="0.79200000000000004"/>
    <n v="34"/>
    <n v="221"/>
    <n v="255"/>
    <n v="183"/>
    <n v="84"/>
    <n v="33"/>
    <n v="88"/>
    <n v="108"/>
    <n v="1041"/>
    <n v="0"/>
    <m/>
    <s v="vassede01"/>
    <n v="0.5249621785173979"/>
    <n v="2.0795454545454546"/>
  </r>
  <r>
    <n v="82"/>
    <x v="81"/>
    <n v="22"/>
    <x v="12"/>
    <x v="0"/>
    <n v="70"/>
    <n v="69"/>
    <n v="2117"/>
    <n v="371"/>
    <n v="798"/>
    <n v="0.46500000000000002"/>
    <n v="105"/>
    <n v="278"/>
    <n v="0.378"/>
    <n v="266"/>
    <n v="520"/>
    <n v="0.51200000000000001"/>
    <n v="0.53100000000000003"/>
    <n v="175"/>
    <n v="224"/>
    <n v="0.78100000000000003"/>
    <n v="127"/>
    <n v="439"/>
    <n v="566"/>
    <n v="503"/>
    <n v="84"/>
    <n v="45"/>
    <n v="202"/>
    <n v="122"/>
    <n v="1022"/>
    <n v="7"/>
    <m/>
    <s v="giddejo01"/>
    <n v="0.48275862068965519"/>
    <n v="2.4900990099009901"/>
  </r>
  <r>
    <n v="83"/>
    <x v="82"/>
    <n v="32"/>
    <x v="20"/>
    <x v="3"/>
    <n v="82"/>
    <n v="82"/>
    <n v="2230"/>
    <n v="347"/>
    <n v="683"/>
    <n v="0.50800000000000001"/>
    <n v="156"/>
    <n v="360"/>
    <n v="0.433"/>
    <n v="191"/>
    <n v="323"/>
    <n v="0.59099999999999997"/>
    <n v="0.622"/>
    <n v="161"/>
    <n v="199"/>
    <n v="0.80900000000000005"/>
    <n v="97"/>
    <n v="213"/>
    <n v="310"/>
    <n v="136"/>
    <n v="39"/>
    <n v="14"/>
    <n v="50"/>
    <n v="75"/>
    <n v="1011"/>
    <n v="0"/>
    <m/>
    <s v="barneha02"/>
    <n v="0.45336322869955159"/>
    <n v="2.72"/>
  </r>
  <r>
    <n v="84"/>
    <x v="83"/>
    <n v="34"/>
    <x v="22"/>
    <x v="4"/>
    <n v="72"/>
    <n v="72"/>
    <n v="1965"/>
    <n v="361"/>
    <n v="877"/>
    <n v="0.41199999999999998"/>
    <n v="216"/>
    <n v="553"/>
    <n v="0.39100000000000001"/>
    <n v="145"/>
    <n v="324"/>
    <n v="0.44800000000000001"/>
    <n v="0.53500000000000003"/>
    <n v="67"/>
    <n v="74"/>
    <n v="0.90500000000000003"/>
    <n v="44"/>
    <n v="202"/>
    <n v="246"/>
    <n v="145"/>
    <n v="50"/>
    <n v="30"/>
    <n v="88"/>
    <n v="81"/>
    <n v="1005"/>
    <n v="0"/>
    <m/>
    <s v="thompkl01"/>
    <n v="0.51145038167938928"/>
    <n v="1.6477272727272727"/>
  </r>
  <r>
    <n v="85"/>
    <x v="84"/>
    <n v="32"/>
    <x v="8"/>
    <x v="3"/>
    <n v="73"/>
    <n v="73"/>
    <n v="2305"/>
    <n v="384"/>
    <n v="805"/>
    <n v="0.47699999999999998"/>
    <n v="91"/>
    <n v="264"/>
    <n v="0.34499999999999997"/>
    <n v="293"/>
    <n v="541"/>
    <n v="0.54200000000000004"/>
    <n v="0.53400000000000003"/>
    <n v="143"/>
    <n v="166"/>
    <n v="0.86099999999999999"/>
    <n v="65"/>
    <n v="367"/>
    <n v="432"/>
    <n v="162"/>
    <n v="74"/>
    <n v="57"/>
    <n v="85"/>
    <n v="138"/>
    <n v="1002"/>
    <n v="0"/>
    <m/>
    <s v="harrito02"/>
    <n v="0.43470715835140999"/>
    <n v="1.9058823529411764"/>
  </r>
  <r>
    <n v="86"/>
    <x v="85"/>
    <n v="24"/>
    <x v="1"/>
    <x v="3"/>
    <n v="82"/>
    <n v="82"/>
    <n v="2614"/>
    <n v="398"/>
    <n v="834"/>
    <n v="0.47699999999999998"/>
    <n v="100"/>
    <n v="303"/>
    <n v="0.33"/>
    <n v="298"/>
    <n v="531"/>
    <n v="0.56100000000000005"/>
    <n v="0.53700000000000003"/>
    <n v="104"/>
    <n v="128"/>
    <n v="0.81299999999999994"/>
    <n v="129"/>
    <n v="341"/>
    <n v="470"/>
    <n v="163"/>
    <n v="110"/>
    <n v="74"/>
    <n v="95"/>
    <n v="225"/>
    <n v="1000"/>
    <n v="0"/>
    <m/>
    <s v="mcdanja02"/>
    <n v="0.38255547054322875"/>
    <n v="1.7157894736842105"/>
  </r>
  <r>
    <n v="87"/>
    <x v="86"/>
    <n v="36"/>
    <x v="2"/>
    <x v="0"/>
    <n v="75"/>
    <n v="36"/>
    <n v="2092"/>
    <n v="373"/>
    <n v="831"/>
    <n v="0.44900000000000001"/>
    <n v="94"/>
    <n v="291"/>
    <n v="0.32300000000000001"/>
    <n v="279"/>
    <n v="540"/>
    <n v="0.51700000000000002"/>
    <n v="0.505"/>
    <n v="154"/>
    <n v="233"/>
    <n v="0.66100000000000003"/>
    <n v="102"/>
    <n v="268"/>
    <n v="370"/>
    <n v="457"/>
    <n v="106"/>
    <n v="37"/>
    <n v="242"/>
    <n v="188"/>
    <n v="994"/>
    <n v="4"/>
    <s v="6MOY-7"/>
    <s v="westbru01"/>
    <n v="0.4751434034416826"/>
    <n v="1.8884297520661157"/>
  </r>
  <r>
    <n v="88"/>
    <x v="87"/>
    <n v="24"/>
    <x v="6"/>
    <x v="2"/>
    <n v="74"/>
    <n v="40"/>
    <n v="2064"/>
    <n v="388"/>
    <n v="684"/>
    <n v="0.56699999999999995"/>
    <n v="48"/>
    <n v="148"/>
    <n v="0.32400000000000001"/>
    <n v="340"/>
    <n v="536"/>
    <n v="0.63400000000000001"/>
    <n v="0.60199999999999998"/>
    <n v="164"/>
    <n v="216"/>
    <n v="0.75900000000000001"/>
    <n v="220"/>
    <n v="440"/>
    <n v="660"/>
    <n v="168"/>
    <n v="69"/>
    <n v="68"/>
    <n v="90"/>
    <n v="193"/>
    <n v="988"/>
    <n v="0"/>
    <m/>
    <s v="okongon01"/>
    <n v="0.47868217054263568"/>
    <n v="1.8666666666666667"/>
  </r>
  <r>
    <n v="89"/>
    <x v="88"/>
    <n v="31"/>
    <x v="31"/>
    <x v="0"/>
    <n v="75"/>
    <n v="49"/>
    <n v="2105"/>
    <n v="336"/>
    <n v="827"/>
    <n v="0.40600000000000003"/>
    <n v="127"/>
    <n v="371"/>
    <n v="0.34200000000000003"/>
    <n v="209"/>
    <n v="456"/>
    <n v="0.45800000000000002"/>
    <n v="0.48299999999999998"/>
    <n v="181"/>
    <n v="216"/>
    <n v="0.83799999999999997"/>
    <n v="27"/>
    <n v="171"/>
    <n v="198"/>
    <n v="404"/>
    <n v="66"/>
    <n v="12"/>
    <n v="142"/>
    <n v="180"/>
    <n v="980"/>
    <n v="0"/>
    <m/>
    <s v="schrode01"/>
    <n v="0.46555819477434679"/>
    <n v="2.8450704225352115"/>
  </r>
  <r>
    <n v="89"/>
    <x v="88"/>
    <n v="31"/>
    <x v="30"/>
    <x v="0"/>
    <n v="23"/>
    <n v="23"/>
    <n v="772"/>
    <n v="147"/>
    <n v="325"/>
    <n v="0.45200000000000001"/>
    <n v="58"/>
    <n v="150"/>
    <n v="0.38700000000000001"/>
    <n v="89"/>
    <n v="175"/>
    <n v="0.50900000000000001"/>
    <n v="0.54200000000000004"/>
    <n v="72"/>
    <n v="81"/>
    <n v="0.88900000000000001"/>
    <n v="4"/>
    <n v="64"/>
    <n v="68"/>
    <n v="152"/>
    <n v="26"/>
    <n v="4"/>
    <n v="59"/>
    <n v="56"/>
    <n v="424"/>
    <n v="0"/>
    <m/>
    <s v="schrode01"/>
    <n v="0.54922279792746109"/>
    <n v="2.5762711864406778"/>
  </r>
  <r>
    <n v="89"/>
    <x v="88"/>
    <n v="31"/>
    <x v="15"/>
    <x v="1"/>
    <n v="24"/>
    <n v="18"/>
    <n v="628"/>
    <n v="94"/>
    <n v="251"/>
    <n v="0.375"/>
    <n v="37"/>
    <n v="115"/>
    <n v="0.32200000000000001"/>
    <n v="57"/>
    <n v="136"/>
    <n v="0.41899999999999998"/>
    <n v="0.44800000000000001"/>
    <n v="29"/>
    <n v="39"/>
    <n v="0.74399999999999999"/>
    <n v="10"/>
    <n v="46"/>
    <n v="56"/>
    <n v="105"/>
    <n v="25"/>
    <n v="3"/>
    <n v="48"/>
    <n v="67"/>
    <n v="254"/>
    <n v="0"/>
    <m/>
    <s v="schrode01"/>
    <n v="0.40445859872611467"/>
    <n v="2.1875"/>
  </r>
  <r>
    <n v="89"/>
    <x v="88"/>
    <n v="31"/>
    <x v="8"/>
    <x v="0"/>
    <n v="28"/>
    <n v="8"/>
    <n v="705"/>
    <n v="95"/>
    <n v="251"/>
    <n v="0.378"/>
    <n v="32"/>
    <n v="106"/>
    <n v="0.30199999999999999"/>
    <n v="63"/>
    <n v="145"/>
    <n v="0.434"/>
    <n v="0.442"/>
    <n v="80"/>
    <n v="96"/>
    <n v="0.83299999999999996"/>
    <n v="13"/>
    <n v="61"/>
    <n v="74"/>
    <n v="147"/>
    <n v="15"/>
    <n v="5"/>
    <n v="35"/>
    <n v="57"/>
    <n v="302"/>
    <n v="0"/>
    <m/>
    <s v="schrode01"/>
    <n v="0.42836879432624114"/>
    <n v="4.2"/>
  </r>
  <r>
    <n v="90"/>
    <x v="89"/>
    <n v="25"/>
    <x v="20"/>
    <x v="4"/>
    <n v="77"/>
    <n v="0"/>
    <n v="1838"/>
    <n v="371"/>
    <n v="770"/>
    <n v="0.48199999999999998"/>
    <n v="87"/>
    <n v="274"/>
    <n v="0.318"/>
    <n v="284"/>
    <n v="496"/>
    <n v="0.57299999999999995"/>
    <n v="0.53800000000000003"/>
    <n v="150"/>
    <n v="194"/>
    <n v="0.77300000000000002"/>
    <n v="112"/>
    <n v="259"/>
    <n v="371"/>
    <n v="125"/>
    <n v="49"/>
    <n v="22"/>
    <n v="77"/>
    <n v="115"/>
    <n v="979"/>
    <n v="0"/>
    <m/>
    <s v="johnske04"/>
    <n v="0.53264417845484224"/>
    <n v="1.6233766233766234"/>
  </r>
  <r>
    <n v="91"/>
    <x v="90"/>
    <n v="22"/>
    <x v="14"/>
    <x v="4"/>
    <n v="69"/>
    <n v="42"/>
    <n v="2225"/>
    <n v="388"/>
    <n v="697"/>
    <n v="0.55700000000000005"/>
    <n v="25"/>
    <n v="91"/>
    <n v="0.27500000000000002"/>
    <n v="363"/>
    <n v="606"/>
    <n v="0.59899999999999998"/>
    <n v="0.57499999999999996"/>
    <n v="169"/>
    <n v="247"/>
    <n v="0.68400000000000005"/>
    <n v="192"/>
    <n v="372"/>
    <n v="564"/>
    <n v="265"/>
    <n v="97"/>
    <n v="89"/>
    <n v="138"/>
    <n v="167"/>
    <n v="970"/>
    <n v="3"/>
    <s v="DPOY-5DEF1"/>
    <s v="thompam01"/>
    <n v="0.43595505617977526"/>
    <n v="1.9202898550724639"/>
  </r>
  <r>
    <n v="92"/>
    <x v="91"/>
    <n v="35"/>
    <x v="11"/>
    <x v="4"/>
    <n v="55"/>
    <n v="55"/>
    <n v="1746"/>
    <n v="301"/>
    <n v="597"/>
    <n v="0.504"/>
    <n v="32"/>
    <n v="104"/>
    <n v="0.308"/>
    <n v="269"/>
    <n v="493"/>
    <n v="0.54600000000000004"/>
    <n v="0.53100000000000003"/>
    <n v="330"/>
    <n v="392"/>
    <n v="0.84199999999999997"/>
    <n v="125"/>
    <n v="171"/>
    <n v="296"/>
    <n v="298"/>
    <n v="77"/>
    <n v="18"/>
    <n v="74"/>
    <n v="52"/>
    <n v="964"/>
    <n v="3"/>
    <m/>
    <s v="butleji01"/>
    <n v="0.5521191294387171"/>
    <n v="4.0270270270270272"/>
  </r>
  <r>
    <n v="92"/>
    <x v="91"/>
    <n v="35"/>
    <x v="7"/>
    <x v="3"/>
    <n v="25"/>
    <n v="25"/>
    <n v="766"/>
    <n v="142"/>
    <n v="263"/>
    <n v="0.54"/>
    <n v="13"/>
    <n v="36"/>
    <n v="0.36099999999999999"/>
    <n v="129"/>
    <n v="227"/>
    <n v="0.56799999999999995"/>
    <n v="0.56499999999999995"/>
    <n v="129"/>
    <n v="161"/>
    <n v="0.80100000000000005"/>
    <n v="55"/>
    <n v="76"/>
    <n v="131"/>
    <n v="120"/>
    <n v="27"/>
    <n v="10"/>
    <n v="30"/>
    <n v="23"/>
    <n v="426"/>
    <n v="1"/>
    <m/>
    <s v="butleji01"/>
    <n v="0.55613577023498695"/>
    <n v="4"/>
  </r>
  <r>
    <n v="92"/>
    <x v="91"/>
    <n v="35"/>
    <x v="15"/>
    <x v="4"/>
    <n v="30"/>
    <n v="30"/>
    <n v="980"/>
    <n v="159"/>
    <n v="334"/>
    <n v="0.47599999999999998"/>
    <n v="19"/>
    <n v="68"/>
    <n v="0.27900000000000003"/>
    <n v="140"/>
    <n v="266"/>
    <n v="0.52600000000000002"/>
    <n v="0.504"/>
    <n v="201"/>
    <n v="231"/>
    <n v="0.87"/>
    <n v="70"/>
    <n v="95"/>
    <n v="165"/>
    <n v="178"/>
    <n v="50"/>
    <n v="8"/>
    <n v="44"/>
    <n v="29"/>
    <n v="538"/>
    <n v="2"/>
    <m/>
    <s v="butleji01"/>
    <n v="0.54897959183673473"/>
    <n v="4.0454545454545459"/>
  </r>
  <r>
    <n v="93"/>
    <x v="92"/>
    <n v="29"/>
    <x v="11"/>
    <x v="3"/>
    <n v="65"/>
    <n v="62"/>
    <n v="1936"/>
    <n v="370"/>
    <n v="848"/>
    <n v="0.436"/>
    <n v="96"/>
    <n v="313"/>
    <n v="0.307"/>
    <n v="274"/>
    <n v="535"/>
    <n v="0.51200000000000001"/>
    <n v="0.49299999999999999"/>
    <n v="128"/>
    <n v="202"/>
    <n v="0.63400000000000001"/>
    <n v="54"/>
    <n v="316"/>
    <n v="370"/>
    <n v="152"/>
    <n v="36"/>
    <n v="19"/>
    <n v="146"/>
    <n v="119"/>
    <n v="964"/>
    <n v="0"/>
    <m/>
    <s v="kuzmaky01"/>
    <n v="0.49793388429752067"/>
    <n v="1.0410958904109588"/>
  </r>
  <r>
    <n v="93"/>
    <x v="92"/>
    <n v="29"/>
    <x v="23"/>
    <x v="3"/>
    <n v="32"/>
    <n v="30"/>
    <n v="887"/>
    <n v="191"/>
    <n v="455"/>
    <n v="0.42"/>
    <n v="45"/>
    <n v="160"/>
    <n v="0.28100000000000003"/>
    <n v="146"/>
    <n v="295"/>
    <n v="0.495"/>
    <n v="0.46899999999999997"/>
    <n v="59"/>
    <n v="98"/>
    <n v="0.60199999999999998"/>
    <n v="27"/>
    <n v="158"/>
    <n v="185"/>
    <n v="79"/>
    <n v="20"/>
    <n v="7"/>
    <n v="73"/>
    <n v="52"/>
    <n v="486"/>
    <n v="0"/>
    <m/>
    <s v="kuzmaky01"/>
    <n v="0.54791431792559186"/>
    <n v="1.0821917808219179"/>
  </r>
  <r>
    <n v="93"/>
    <x v="92"/>
    <n v="29"/>
    <x v="3"/>
    <x v="3"/>
    <n v="33"/>
    <n v="32"/>
    <n v="1049"/>
    <n v="179"/>
    <n v="393"/>
    <n v="0.45500000000000002"/>
    <n v="51"/>
    <n v="153"/>
    <n v="0.33300000000000002"/>
    <n v="128"/>
    <n v="240"/>
    <n v="0.53300000000000003"/>
    <n v="0.52"/>
    <n v="69"/>
    <n v="104"/>
    <n v="0.66300000000000003"/>
    <n v="27"/>
    <n v="158"/>
    <n v="185"/>
    <n v="73"/>
    <n v="16"/>
    <n v="12"/>
    <n v="73"/>
    <n v="67"/>
    <n v="478"/>
    <n v="0"/>
    <m/>
    <s v="kuzmaky01"/>
    <n v="0.45567206863679693"/>
    <n v="1"/>
  </r>
  <r>
    <n v="94"/>
    <x v="93"/>
    <n v="24"/>
    <x v="13"/>
    <x v="3"/>
    <n v="76"/>
    <n v="76"/>
    <n v="2610"/>
    <n v="364"/>
    <n v="820"/>
    <n v="0.44400000000000001"/>
    <n v="154"/>
    <n v="449"/>
    <n v="0.34300000000000003"/>
    <n v="210"/>
    <n v="371"/>
    <n v="0.56599999999999995"/>
    <n v="0.53800000000000003"/>
    <n v="60"/>
    <n v="72"/>
    <n v="0.83299999999999996"/>
    <n v="146"/>
    <n v="361"/>
    <n v="507"/>
    <n v="109"/>
    <n v="61"/>
    <n v="69"/>
    <n v="60"/>
    <n v="186"/>
    <n v="942"/>
    <n v="0"/>
    <m/>
    <s v="murrake02"/>
    <n v="0.36091954022988504"/>
    <n v="1.8166666666666667"/>
  </r>
  <r>
    <n v="95"/>
    <x v="94"/>
    <n v="19"/>
    <x v="6"/>
    <x v="4"/>
    <n v="75"/>
    <n v="73"/>
    <n v="1843"/>
    <n v="357"/>
    <n v="779"/>
    <n v="0.45800000000000002"/>
    <n v="122"/>
    <n v="344"/>
    <n v="0.35499999999999998"/>
    <n v="235"/>
    <n v="435"/>
    <n v="0.54"/>
    <n v="0.53700000000000003"/>
    <n v="106"/>
    <n v="149"/>
    <n v="0.71099999999999997"/>
    <n v="86"/>
    <n v="182"/>
    <n v="268"/>
    <n v="92"/>
    <n v="52"/>
    <n v="37"/>
    <n v="92"/>
    <n v="149"/>
    <n v="942"/>
    <n v="0"/>
    <s v="ROY-2"/>
    <s v="risacza01"/>
    <n v="0.51112316874660879"/>
    <n v="1"/>
  </r>
  <r>
    <n v="96"/>
    <x v="95"/>
    <n v="21"/>
    <x v="8"/>
    <x v="2"/>
    <n v="78"/>
    <n v="78"/>
    <n v="2034"/>
    <n v="378"/>
    <n v="546"/>
    <n v="0.69199999999999995"/>
    <n v="0"/>
    <n v="0"/>
    <n v="0"/>
    <n v="378"/>
    <n v="546"/>
    <n v="0.69199999999999995"/>
    <n v="0.69199999999999995"/>
    <n v="162"/>
    <n v="242"/>
    <n v="0.66900000000000004"/>
    <n v="277"/>
    <n v="530"/>
    <n v="807"/>
    <n v="209"/>
    <n v="54"/>
    <n v="89"/>
    <n v="136"/>
    <n v="251"/>
    <n v="918"/>
    <n v="0"/>
    <m/>
    <s v="durenja01"/>
    <n v="0.45132743362831856"/>
    <n v="1.536764705882353"/>
  </r>
  <r>
    <n v="97"/>
    <x v="96"/>
    <n v="27"/>
    <x v="22"/>
    <x v="4"/>
    <n v="69"/>
    <n v="31"/>
    <n v="1919"/>
    <n v="362"/>
    <n v="712"/>
    <n v="0.50800000000000001"/>
    <n v="60"/>
    <n v="218"/>
    <n v="0.27500000000000002"/>
    <n v="302"/>
    <n v="494"/>
    <n v="0.61099999999999999"/>
    <n v="0.55100000000000005"/>
    <n v="130"/>
    <n v="160"/>
    <n v="0.81299999999999994"/>
    <n v="76"/>
    <n v="252"/>
    <n v="328"/>
    <n v="208"/>
    <n v="70"/>
    <n v="11"/>
    <n v="112"/>
    <n v="109"/>
    <n v="914"/>
    <n v="0"/>
    <m/>
    <s v="marshna01"/>
    <n v="0.47628973423658155"/>
    <n v="1.8571428571428572"/>
  </r>
  <r>
    <n v="98"/>
    <x v="97"/>
    <n v="26"/>
    <x v="0"/>
    <x v="1"/>
    <n v="76"/>
    <n v="26"/>
    <n v="1744"/>
    <n v="355"/>
    <n v="728"/>
    <n v="0.48799999999999999"/>
    <n v="130"/>
    <n v="339"/>
    <n v="0.38300000000000001"/>
    <n v="225"/>
    <n v="389"/>
    <n v="0.57799999999999996"/>
    <n v="0.57699999999999996"/>
    <n v="74"/>
    <n v="89"/>
    <n v="0.83099999999999996"/>
    <n v="81"/>
    <n v="214"/>
    <n v="295"/>
    <n v="134"/>
    <n v="60"/>
    <n v="18"/>
    <n v="69"/>
    <n v="101"/>
    <n v="914"/>
    <n v="0"/>
    <m/>
    <s v="wiggiaa01"/>
    <n v="0.5240825688073395"/>
    <n v="1.9420289855072463"/>
  </r>
  <r>
    <n v="99"/>
    <x v="98"/>
    <n v="32"/>
    <x v="15"/>
    <x v="1"/>
    <n v="82"/>
    <n v="22"/>
    <n v="1863"/>
    <n v="328"/>
    <n v="786"/>
    <n v="0.41699999999999998"/>
    <n v="203"/>
    <n v="549"/>
    <n v="0.37"/>
    <n v="125"/>
    <n v="237"/>
    <n v="0.52700000000000002"/>
    <n v="0.54600000000000004"/>
    <n v="53"/>
    <n v="64"/>
    <n v="0.82799999999999996"/>
    <n v="51"/>
    <n v="213"/>
    <n v="264"/>
    <n v="134"/>
    <n v="69"/>
    <n v="23"/>
    <n v="91"/>
    <n v="132"/>
    <n v="912"/>
    <n v="0"/>
    <m/>
    <s v="hieldbu01"/>
    <n v="0.48953301127214172"/>
    <n v="1.4725274725274726"/>
  </r>
  <r>
    <n v="100"/>
    <x v="99"/>
    <n v="29"/>
    <x v="24"/>
    <x v="4"/>
    <n v="60"/>
    <n v="57"/>
    <n v="2078"/>
    <n v="348"/>
    <n v="741"/>
    <n v="0.47"/>
    <n v="71"/>
    <n v="242"/>
    <n v="0.29299999999999998"/>
    <n v="277"/>
    <n v="499"/>
    <n v="0.55500000000000005"/>
    <n v="0.51800000000000002"/>
    <n v="139"/>
    <n v="185"/>
    <n v="0.751"/>
    <n v="97"/>
    <n v="271"/>
    <n v="368"/>
    <n v="108"/>
    <n v="92"/>
    <n v="30"/>
    <n v="80"/>
    <n v="180"/>
    <n v="906"/>
    <n v="0"/>
    <m/>
    <s v="oubreke01"/>
    <n v="0.4359961501443696"/>
    <n v="1.35"/>
  </r>
  <r>
    <n v="101"/>
    <x v="100"/>
    <n v="31"/>
    <x v="5"/>
    <x v="1"/>
    <n v="53"/>
    <n v="38"/>
    <n v="1702"/>
    <n v="345"/>
    <n v="694"/>
    <n v="0.497"/>
    <n v="102"/>
    <n v="264"/>
    <n v="0.38600000000000001"/>
    <n v="243"/>
    <n v="430"/>
    <n v="0.56499999999999995"/>
    <n v="0.57099999999999995"/>
    <n v="110"/>
    <n v="137"/>
    <n v="0.80300000000000005"/>
    <n v="34"/>
    <n v="143"/>
    <n v="177"/>
    <n v="195"/>
    <n v="58"/>
    <n v="28"/>
    <n v="99"/>
    <n v="136"/>
    <n v="902"/>
    <n v="0"/>
    <m/>
    <s v="bealbr01"/>
    <n v="0.5299647473560517"/>
    <n v="1.9696969696969697"/>
  </r>
  <r>
    <n v="102"/>
    <x v="101"/>
    <n v="27"/>
    <x v="29"/>
    <x v="3"/>
    <n v="47"/>
    <n v="47"/>
    <n v="1476"/>
    <n v="296"/>
    <n v="700"/>
    <n v="0.42299999999999999"/>
    <n v="138"/>
    <n v="399"/>
    <n v="0.34599999999999997"/>
    <n v="158"/>
    <n v="301"/>
    <n v="0.52500000000000002"/>
    <n v="0.52100000000000002"/>
    <n v="162"/>
    <n v="185"/>
    <n v="0.876"/>
    <n v="72"/>
    <n v="206"/>
    <n v="278"/>
    <n v="70"/>
    <n v="33"/>
    <n v="17"/>
    <n v="66"/>
    <n v="79"/>
    <n v="892"/>
    <n v="0"/>
    <m/>
    <s v="markkla01"/>
    <n v="0.60433604336043356"/>
    <n v="1.0606060606060606"/>
  </r>
  <r>
    <n v="103"/>
    <x v="102"/>
    <n v="24"/>
    <x v="25"/>
    <x v="3"/>
    <n v="78"/>
    <n v="78"/>
    <n v="2548"/>
    <n v="328"/>
    <n v="716"/>
    <n v="0.45800000000000002"/>
    <n v="135"/>
    <n v="360"/>
    <n v="0.375"/>
    <n v="193"/>
    <n v="356"/>
    <n v="0.54200000000000004"/>
    <n v="0.55200000000000005"/>
    <n v="91"/>
    <n v="126"/>
    <n v="0.72199999999999998"/>
    <n v="173"/>
    <n v="277"/>
    <n v="450"/>
    <n v="175"/>
    <n v="116"/>
    <n v="50"/>
    <n v="109"/>
    <n v="230"/>
    <n v="882"/>
    <n v="0"/>
    <s v="DPOY-9DEF2"/>
    <s v="camarto01"/>
    <n v="0.34615384615384615"/>
    <n v="1.6055045871559632"/>
  </r>
  <r>
    <n v="104"/>
    <x v="103"/>
    <n v="27"/>
    <x v="17"/>
    <x v="1"/>
    <n v="70"/>
    <n v="3"/>
    <n v="1392"/>
    <n v="319"/>
    <n v="618"/>
    <n v="0.51600000000000001"/>
    <n v="111"/>
    <n v="253"/>
    <n v="0.439"/>
    <n v="208"/>
    <n v="365"/>
    <n v="0.56999999999999995"/>
    <n v="0.60599999999999998"/>
    <n v="129"/>
    <n v="148"/>
    <n v="0.872"/>
    <n v="50"/>
    <n v="123"/>
    <n v="173"/>
    <n v="237"/>
    <n v="78"/>
    <n v="3"/>
    <n v="92"/>
    <n v="102"/>
    <n v="878"/>
    <n v="0"/>
    <s v="6MOY-3"/>
    <s v="jeromty01"/>
    <n v="0.63074712643678166"/>
    <n v="2.5760869565217392"/>
  </r>
  <r>
    <n v="105"/>
    <x v="104"/>
    <n v="31"/>
    <x v="22"/>
    <x v="0"/>
    <n v="79"/>
    <n v="30"/>
    <n v="2136"/>
    <n v="284"/>
    <n v="682"/>
    <n v="0.41599999999999998"/>
    <n v="109"/>
    <n v="326"/>
    <n v="0.33400000000000002"/>
    <n v="175"/>
    <n v="356"/>
    <n v="0.49199999999999999"/>
    <n v="0.496"/>
    <n v="195"/>
    <n v="243"/>
    <n v="0.80200000000000005"/>
    <n v="18"/>
    <n v="191"/>
    <n v="209"/>
    <n v="349"/>
    <n v="70"/>
    <n v="17"/>
    <n v="102"/>
    <n v="121"/>
    <n v="872"/>
    <n v="0"/>
    <m/>
    <s v="dinwisp01"/>
    <n v="0.40823970037453183"/>
    <n v="3.4215686274509802"/>
  </r>
  <r>
    <n v="106"/>
    <x v="105"/>
    <n v="19"/>
    <x v="23"/>
    <x v="2"/>
    <n v="67"/>
    <n v="67"/>
    <n v="1814"/>
    <n v="326"/>
    <n v="828"/>
    <n v="0.39400000000000002"/>
    <n v="105"/>
    <n v="341"/>
    <n v="0.308"/>
    <n v="221"/>
    <n v="487"/>
    <n v="0.45400000000000001"/>
    <n v="0.45700000000000002"/>
    <n v="112"/>
    <n v="165"/>
    <n v="0.67900000000000005"/>
    <n v="124"/>
    <n v="311"/>
    <n v="435"/>
    <n v="161"/>
    <n v="44"/>
    <n v="101"/>
    <n v="114"/>
    <n v="146"/>
    <n v="869"/>
    <n v="0"/>
    <s v="ROY-4"/>
    <s v="sarral01"/>
    <n v="0.47905181918412348"/>
    <n v="1.4122807017543859"/>
  </r>
  <r>
    <n v="107"/>
    <x v="106"/>
    <n v="32"/>
    <x v="1"/>
    <x v="2"/>
    <n v="72"/>
    <n v="72"/>
    <n v="2388"/>
    <n v="341"/>
    <n v="510"/>
    <n v="0.66900000000000004"/>
    <n v="0"/>
    <n v="0"/>
    <n v="0"/>
    <n v="341"/>
    <n v="510"/>
    <n v="0.66900000000000004"/>
    <n v="0.66900000000000004"/>
    <n v="184"/>
    <n v="273"/>
    <n v="0.67400000000000004"/>
    <n v="265"/>
    <n v="520"/>
    <n v="785"/>
    <n v="127"/>
    <n v="56"/>
    <n v="104"/>
    <n v="89"/>
    <n v="182"/>
    <n v="866"/>
    <n v="0"/>
    <s v="DPOY-13DEF2"/>
    <s v="goberru01"/>
    <n v="0.36264656616415408"/>
    <n v="1.4269662921348314"/>
  </r>
  <r>
    <n v="108"/>
    <x v="107"/>
    <n v="32"/>
    <x v="8"/>
    <x v="1"/>
    <n v="77"/>
    <n v="77"/>
    <n v="2153"/>
    <n v="276"/>
    <n v="680"/>
    <n v="0.40600000000000003"/>
    <n v="168"/>
    <n v="457"/>
    <n v="0.36799999999999999"/>
    <n v="108"/>
    <n v="223"/>
    <n v="0.48399999999999999"/>
    <n v="0.52900000000000003"/>
    <n v="124"/>
    <n v="145"/>
    <n v="0.85499999999999998"/>
    <n v="18"/>
    <n v="165"/>
    <n v="183"/>
    <n v="123"/>
    <n v="38"/>
    <n v="7"/>
    <n v="48"/>
    <n v="96"/>
    <n v="844"/>
    <n v="0"/>
    <m/>
    <s v="hardati02"/>
    <n v="0.39201114723641428"/>
    <n v="2.5625"/>
  </r>
  <r>
    <n v="109"/>
    <x v="108"/>
    <n v="30"/>
    <x v="14"/>
    <x v="0"/>
    <n v="60"/>
    <n v="60"/>
    <n v="2111"/>
    <n v="287"/>
    <n v="759"/>
    <n v="0.378"/>
    <n v="159"/>
    <n v="461"/>
    <n v="0.34499999999999997"/>
    <n v="128"/>
    <n v="298"/>
    <n v="0.43"/>
    <n v="0.48299999999999998"/>
    <n v="111"/>
    <n v="137"/>
    <n v="0.81"/>
    <n v="32"/>
    <n v="189"/>
    <n v="221"/>
    <n v="333"/>
    <n v="94"/>
    <n v="25"/>
    <n v="87"/>
    <n v="140"/>
    <n v="844"/>
    <n v="0"/>
    <m/>
    <s v="vanvlfr01"/>
    <n v="0.39981051634296544"/>
    <n v="3.8275862068965516"/>
  </r>
  <r>
    <n v="110"/>
    <x v="109"/>
    <n v="32"/>
    <x v="11"/>
    <x v="2"/>
    <n v="81"/>
    <n v="21"/>
    <n v="1524"/>
    <n v="345"/>
    <n v="627"/>
    <n v="0.55000000000000004"/>
    <n v="8"/>
    <n v="37"/>
    <n v="0.216"/>
    <n v="337"/>
    <n v="590"/>
    <n v="0.57099999999999995"/>
    <n v="0.55700000000000005"/>
    <n v="145"/>
    <n v="165"/>
    <n v="0.879"/>
    <n v="190"/>
    <n v="437"/>
    <n v="627"/>
    <n v="164"/>
    <n v="37"/>
    <n v="46"/>
    <n v="120"/>
    <n v="181"/>
    <n v="843"/>
    <n v="0"/>
    <m/>
    <s v="valanjo01"/>
    <n v="0.55314960629921262"/>
    <n v="1.3666666666666667"/>
  </r>
  <r>
    <n v="110"/>
    <x v="109"/>
    <n v="32"/>
    <x v="23"/>
    <x v="2"/>
    <n v="49"/>
    <n v="12"/>
    <n v="983"/>
    <n v="231"/>
    <n v="422"/>
    <n v="0.54700000000000004"/>
    <n v="7"/>
    <n v="27"/>
    <n v="0.25900000000000001"/>
    <n v="224"/>
    <n v="395"/>
    <n v="0.56699999999999995"/>
    <n v="0.55600000000000005"/>
    <n v="95"/>
    <n v="106"/>
    <n v="0.89600000000000002"/>
    <n v="120"/>
    <n v="284"/>
    <n v="404"/>
    <n v="108"/>
    <n v="22"/>
    <n v="28"/>
    <n v="88"/>
    <n v="97"/>
    <n v="564"/>
    <n v="0"/>
    <m/>
    <s v="valanjo01"/>
    <n v="0.57375381485249233"/>
    <n v="1.2272727272727273"/>
  </r>
  <r>
    <n v="110"/>
    <x v="109"/>
    <n v="32"/>
    <x v="13"/>
    <x v="2"/>
    <n v="32"/>
    <n v="9"/>
    <n v="541"/>
    <n v="114"/>
    <n v="205"/>
    <n v="0.55600000000000005"/>
    <n v="1"/>
    <n v="10"/>
    <n v="0.1"/>
    <n v="113"/>
    <n v="195"/>
    <n v="0.57899999999999996"/>
    <n v="0.55900000000000005"/>
    <n v="50"/>
    <n v="59"/>
    <n v="0.84699999999999998"/>
    <n v="70"/>
    <n v="153"/>
    <n v="223"/>
    <n v="56"/>
    <n v="15"/>
    <n v="18"/>
    <n v="32"/>
    <n v="84"/>
    <n v="279"/>
    <n v="0"/>
    <m/>
    <s v="valanjo01"/>
    <n v="0.51571164510166356"/>
    <n v="1.75"/>
  </r>
  <r>
    <n v="111"/>
    <x v="110"/>
    <n v="22"/>
    <x v="30"/>
    <x v="1"/>
    <n v="79"/>
    <n v="56"/>
    <n v="1925"/>
    <n v="303"/>
    <n v="779"/>
    <n v="0.38900000000000001"/>
    <n v="126"/>
    <n v="401"/>
    <n v="0.314"/>
    <n v="177"/>
    <n v="378"/>
    <n v="0.46800000000000003"/>
    <n v="0.47"/>
    <n v="107"/>
    <n v="139"/>
    <n v="0.77"/>
    <n v="63"/>
    <n v="234"/>
    <n v="297"/>
    <n v="175"/>
    <n v="82"/>
    <n v="30"/>
    <n v="116"/>
    <n v="209"/>
    <n v="839"/>
    <n v="0"/>
    <m/>
    <s v="johnske07"/>
    <n v="0.43584415584415587"/>
    <n v="1.5086206896551724"/>
  </r>
  <r>
    <n v="112"/>
    <x v="111"/>
    <n v="20"/>
    <x v="25"/>
    <x v="0"/>
    <n v="66"/>
    <n v="10"/>
    <n v="1759"/>
    <n v="287"/>
    <n v="685"/>
    <n v="0.41899999999999998"/>
    <n v="105"/>
    <n v="297"/>
    <n v="0.35399999999999998"/>
    <n v="182"/>
    <n v="388"/>
    <n v="0.46899999999999997"/>
    <n v="0.496"/>
    <n v="158"/>
    <n v="206"/>
    <n v="0.76700000000000002"/>
    <n v="52"/>
    <n v="146"/>
    <n v="198"/>
    <n v="335"/>
    <n v="68"/>
    <n v="13"/>
    <n v="177"/>
    <n v="181"/>
    <n v="837"/>
    <n v="0"/>
    <m/>
    <s v="hendesc01"/>
    <n v="0.47583854462762931"/>
    <n v="1.8926553672316384"/>
  </r>
  <r>
    <n v="113"/>
    <x v="112"/>
    <n v="26"/>
    <x v="22"/>
    <x v="3"/>
    <n v="57"/>
    <n v="56"/>
    <n v="1835"/>
    <n v="301"/>
    <n v="665"/>
    <n v="0.45300000000000001"/>
    <n v="91"/>
    <n v="239"/>
    <n v="0.38100000000000001"/>
    <n v="210"/>
    <n v="426"/>
    <n v="0.49299999999999999"/>
    <n v="0.52100000000000002"/>
    <n v="143"/>
    <n v="198"/>
    <n v="0.72199999999999998"/>
    <n v="82"/>
    <n v="360"/>
    <n v="442"/>
    <n v="131"/>
    <n v="63"/>
    <n v="60"/>
    <n v="118"/>
    <n v="131"/>
    <n v="836"/>
    <n v="0"/>
    <m/>
    <s v="washipj01"/>
    <n v="0.45558583106267031"/>
    <n v="1.1101694915254237"/>
  </r>
  <r>
    <n v="114"/>
    <x v="113"/>
    <n v="26"/>
    <x v="19"/>
    <x v="3"/>
    <n v="79"/>
    <n v="4"/>
    <n v="1545"/>
    <n v="317"/>
    <n v="599"/>
    <n v="0.52900000000000003"/>
    <n v="110"/>
    <n v="301"/>
    <n v="0.36499999999999999"/>
    <n v="207"/>
    <n v="298"/>
    <n v="0.69499999999999995"/>
    <n v="0.621"/>
    <n v="89"/>
    <n v="114"/>
    <n v="0.78100000000000003"/>
    <n v="56"/>
    <n v="262"/>
    <n v="318"/>
    <n v="128"/>
    <n v="46"/>
    <n v="28"/>
    <n v="68"/>
    <n v="108"/>
    <n v="833"/>
    <n v="0"/>
    <m/>
    <s v="toppiob01"/>
    <n v="0.53915857605177997"/>
    <n v="1.8823529411764706"/>
  </r>
  <r>
    <n v="115"/>
    <x v="114"/>
    <n v="28"/>
    <x v="5"/>
    <x v="0"/>
    <n v="81"/>
    <n v="58"/>
    <n v="2174"/>
    <n v="306"/>
    <n v="683"/>
    <n v="0.44800000000000001"/>
    <n v="166"/>
    <n v="401"/>
    <n v="0.41399999999999998"/>
    <n v="140"/>
    <n v="282"/>
    <n v="0.496"/>
    <n v="0.56999999999999995"/>
    <n v="51"/>
    <n v="57"/>
    <n v="0.89500000000000002"/>
    <n v="40"/>
    <n v="156"/>
    <n v="196"/>
    <n v="429"/>
    <n v="69"/>
    <n v="8"/>
    <n v="91"/>
    <n v="63"/>
    <n v="829"/>
    <n v="0"/>
    <m/>
    <s v="jonesty01"/>
    <n v="0.38132474701011959"/>
    <n v="4.7142857142857144"/>
  </r>
  <r>
    <n v="116"/>
    <x v="115"/>
    <n v="29"/>
    <x v="27"/>
    <x v="2"/>
    <n v="57"/>
    <n v="56"/>
    <n v="1686"/>
    <n v="363"/>
    <n v="579"/>
    <n v="0.627"/>
    <n v="1"/>
    <n v="3"/>
    <n v="0.33300000000000002"/>
    <n v="362"/>
    <n v="576"/>
    <n v="0.628"/>
    <n v="0.628"/>
    <n v="97"/>
    <n v="144"/>
    <n v="0.67400000000000004"/>
    <n v="189"/>
    <n v="358"/>
    <n v="547"/>
    <n v="158"/>
    <n v="66"/>
    <n v="71"/>
    <n v="111"/>
    <n v="176"/>
    <n v="824"/>
    <n v="0"/>
    <m/>
    <s v="poeltja01"/>
    <n v="0.48873072360616843"/>
    <n v="1.4234234234234233"/>
  </r>
  <r>
    <n v="117"/>
    <x v="116"/>
    <n v="26"/>
    <x v="3"/>
    <x v="1"/>
    <n v="74"/>
    <n v="9"/>
    <n v="1893"/>
    <n v="283"/>
    <n v="657"/>
    <n v="0.43099999999999999"/>
    <n v="180"/>
    <n v="433"/>
    <n v="0.41599999999999998"/>
    <n v="103"/>
    <n v="224"/>
    <n v="0.46"/>
    <n v="0.56799999999999995"/>
    <n v="78"/>
    <n v="92"/>
    <n v="0.84799999999999998"/>
    <n v="20"/>
    <n v="148"/>
    <n v="168"/>
    <n v="87"/>
    <n v="72"/>
    <n v="4"/>
    <n v="42"/>
    <n v="124"/>
    <n v="824"/>
    <n v="0"/>
    <m/>
    <s v="trentga02"/>
    <n v="0.43528790279978868"/>
    <n v="2.0714285714285716"/>
  </r>
  <r>
    <n v="118"/>
    <x v="117"/>
    <n v="21"/>
    <x v="18"/>
    <x v="1"/>
    <n v="79"/>
    <n v="74"/>
    <n v="2043"/>
    <n v="287"/>
    <n v="676"/>
    <n v="0.42499999999999999"/>
    <n v="138"/>
    <n v="392"/>
    <n v="0.35199999999999998"/>
    <n v="149"/>
    <n v="284"/>
    <n v="0.52500000000000002"/>
    <n v="0.52700000000000002"/>
    <n v="111"/>
    <n v="135"/>
    <n v="0.82199999999999995"/>
    <n v="87"/>
    <n v="181"/>
    <n v="268"/>
    <n v="135"/>
    <n v="44"/>
    <n v="8"/>
    <n v="69"/>
    <n v="146"/>
    <n v="823"/>
    <n v="0"/>
    <s v="ROY-3"/>
    <s v="wellsja01"/>
    <n v="0.40283896231032795"/>
    <n v="1.9565217391304348"/>
  </r>
  <r>
    <n v="119"/>
    <x v="118"/>
    <n v="29"/>
    <x v="4"/>
    <x v="2"/>
    <n v="42"/>
    <n v="42"/>
    <n v="1210"/>
    <n v="277"/>
    <n v="574"/>
    <n v="0.48299999999999998"/>
    <n v="103"/>
    <n v="250"/>
    <n v="0.41199999999999998"/>
    <n v="174"/>
    <n v="324"/>
    <n v="0.53700000000000003"/>
    <n v="0.57199999999999995"/>
    <n v="161"/>
    <n v="199"/>
    <n v="0.80900000000000005"/>
    <n v="68"/>
    <n v="216"/>
    <n v="284"/>
    <n v="87"/>
    <n v="31"/>
    <n v="63"/>
    <n v="53"/>
    <n v="116"/>
    <n v="818"/>
    <n v="0"/>
    <m/>
    <s v="porzikr01"/>
    <n v="0.67603305785123968"/>
    <n v="1.6415094339622642"/>
  </r>
  <r>
    <n v="120"/>
    <x v="119"/>
    <n v="30"/>
    <x v="7"/>
    <x v="4"/>
    <n v="74"/>
    <n v="37"/>
    <n v="1785"/>
    <n v="290"/>
    <n v="663"/>
    <n v="0.437"/>
    <n v="190"/>
    <n v="483"/>
    <n v="0.39300000000000002"/>
    <n v="100"/>
    <n v="180"/>
    <n v="0.55600000000000005"/>
    <n v="0.58099999999999996"/>
    <n v="47"/>
    <n v="53"/>
    <n v="0.88700000000000001"/>
    <n v="18"/>
    <n v="149"/>
    <n v="167"/>
    <n v="176"/>
    <n v="40"/>
    <n v="6"/>
    <n v="86"/>
    <n v="135"/>
    <n v="817"/>
    <n v="0"/>
    <m/>
    <s v="robindu01"/>
    <n v="0.45770308123249298"/>
    <n v="2.0465116279069768"/>
  </r>
  <r>
    <n v="121"/>
    <x v="120"/>
    <n v="23"/>
    <x v="20"/>
    <x v="4"/>
    <n v="82"/>
    <n v="29"/>
    <n v="1932"/>
    <n v="276"/>
    <n v="665"/>
    <n v="0.41499999999999998"/>
    <n v="178"/>
    <n v="480"/>
    <n v="0.371"/>
    <n v="98"/>
    <n v="185"/>
    <n v="0.53"/>
    <n v="0.54900000000000004"/>
    <n v="85"/>
    <n v="94"/>
    <n v="0.90400000000000003"/>
    <n v="67"/>
    <n v="251"/>
    <n v="318"/>
    <n v="111"/>
    <n v="61"/>
    <n v="35"/>
    <n v="74"/>
    <n v="114"/>
    <n v="815"/>
    <n v="0"/>
    <m/>
    <s v="champju02"/>
    <n v="0.42184265010351968"/>
    <n v="1.5"/>
  </r>
  <r>
    <n v="122"/>
    <x v="121"/>
    <n v="24"/>
    <x v="18"/>
    <x v="3"/>
    <n v="65"/>
    <n v="16"/>
    <n v="1660"/>
    <n v="313"/>
    <n v="648"/>
    <n v="0.48299999999999998"/>
    <n v="120"/>
    <n v="326"/>
    <n v="0.36799999999999999"/>
    <n v="193"/>
    <n v="322"/>
    <n v="0.59899999999999998"/>
    <n v="0.57599999999999996"/>
    <n v="65"/>
    <n v="94"/>
    <n v="0.69099999999999995"/>
    <n v="94"/>
    <n v="322"/>
    <n v="416"/>
    <n v="188"/>
    <n v="52"/>
    <n v="29"/>
    <n v="71"/>
    <n v="76"/>
    <n v="811"/>
    <n v="0"/>
    <m/>
    <s v="aldamsa01"/>
    <n v="0.48855421686746986"/>
    <n v="2.647887323943662"/>
  </r>
  <r>
    <n v="123"/>
    <x v="122"/>
    <n v="19"/>
    <x v="23"/>
    <x v="0"/>
    <n v="82"/>
    <n v="57"/>
    <n v="2458"/>
    <n v="300"/>
    <n v="748"/>
    <n v="0.40100000000000002"/>
    <n v="138"/>
    <n v="407"/>
    <n v="0.33900000000000002"/>
    <n v="162"/>
    <n v="341"/>
    <n v="0.47499999999999998"/>
    <n v="0.49299999999999999"/>
    <n v="69"/>
    <n v="85"/>
    <n v="0.81200000000000006"/>
    <n v="33"/>
    <n v="308"/>
    <n v="341"/>
    <n v="364"/>
    <n v="54"/>
    <n v="21"/>
    <n v="141"/>
    <n v="190"/>
    <n v="807"/>
    <n v="0"/>
    <m/>
    <s v="carrica01"/>
    <n v="0.32831570382424735"/>
    <n v="2.5815602836879434"/>
  </r>
  <r>
    <n v="124"/>
    <x v="123"/>
    <n v="33"/>
    <x v="9"/>
    <x v="4"/>
    <n v="37"/>
    <n v="37"/>
    <n v="1180"/>
    <n v="310"/>
    <n v="623"/>
    <n v="0.498"/>
    <n v="78"/>
    <n v="190"/>
    <n v="0.41099999999999998"/>
    <n v="232"/>
    <n v="433"/>
    <n v="0.53600000000000003"/>
    <n v="0.56000000000000005"/>
    <n v="98"/>
    <n v="121"/>
    <n v="0.81"/>
    <n v="35"/>
    <n v="184"/>
    <n v="219"/>
    <n v="116"/>
    <n v="59"/>
    <n v="17"/>
    <n v="72"/>
    <n v="56"/>
    <n v="796"/>
    <n v="0"/>
    <m/>
    <s v="leonaka01"/>
    <n v="0.6745762711864407"/>
    <n v="1.6111111111111112"/>
  </r>
  <r>
    <n v="125"/>
    <x v="124"/>
    <n v="31"/>
    <x v="11"/>
    <x v="3"/>
    <n v="79"/>
    <n v="3"/>
    <n v="1697"/>
    <n v="286"/>
    <n v="620"/>
    <n v="0.46100000000000002"/>
    <n v="166"/>
    <n v="409"/>
    <n v="0.40600000000000003"/>
    <n v="120"/>
    <n v="211"/>
    <n v="0.56899999999999995"/>
    <n v="0.59499999999999997"/>
    <n v="46"/>
    <n v="58"/>
    <n v="0.79300000000000004"/>
    <n v="47"/>
    <n v="225"/>
    <n v="272"/>
    <n v="111"/>
    <n v="28"/>
    <n v="14"/>
    <n v="82"/>
    <n v="201"/>
    <n v="784"/>
    <n v="0"/>
    <m/>
    <s v="niangge01"/>
    <n v="0.4619917501473188"/>
    <n v="1.3536585365853659"/>
  </r>
  <r>
    <n v="125"/>
    <x v="124"/>
    <n v="31"/>
    <x v="17"/>
    <x v="3"/>
    <n v="51"/>
    <n v="1"/>
    <n v="1053"/>
    <n v="166"/>
    <n v="348"/>
    <n v="0.47699999999999998"/>
    <n v="90"/>
    <n v="225"/>
    <n v="0.4"/>
    <n v="76"/>
    <n v="123"/>
    <n v="0.61799999999999999"/>
    <n v="0.60599999999999998"/>
    <n v="23"/>
    <n v="29"/>
    <n v="0.79300000000000004"/>
    <n v="34"/>
    <n v="155"/>
    <n v="189"/>
    <n v="67"/>
    <n v="17"/>
    <n v="7"/>
    <n v="48"/>
    <n v="129"/>
    <n v="445"/>
    <n v="0"/>
    <m/>
    <s v="niangge01"/>
    <n v="0.42260208926875592"/>
    <n v="1.3958333333333333"/>
  </r>
  <r>
    <n v="125"/>
    <x v="124"/>
    <n v="31"/>
    <x v="6"/>
    <x v="3"/>
    <n v="28"/>
    <n v="2"/>
    <n v="644"/>
    <n v="120"/>
    <n v="272"/>
    <n v="0.441"/>
    <n v="76"/>
    <n v="184"/>
    <n v="0.41299999999999998"/>
    <n v="44"/>
    <n v="88"/>
    <n v="0.5"/>
    <n v="0.58099999999999996"/>
    <n v="23"/>
    <n v="29"/>
    <n v="0.79300000000000004"/>
    <n v="13"/>
    <n v="70"/>
    <n v="83"/>
    <n v="44"/>
    <n v="11"/>
    <n v="7"/>
    <n v="34"/>
    <n v="72"/>
    <n v="339"/>
    <n v="0"/>
    <m/>
    <s v="niangge01"/>
    <n v="0.52639751552795033"/>
    <n v="1.2941176470588236"/>
  </r>
  <r>
    <n v="126"/>
    <x v="125"/>
    <n v="27"/>
    <x v="9"/>
    <x v="4"/>
    <n v="77"/>
    <n v="55"/>
    <n v="1873"/>
    <n v="310"/>
    <n v="589"/>
    <n v="0.52600000000000002"/>
    <n v="78"/>
    <n v="219"/>
    <n v="0.35599999999999998"/>
    <n v="232"/>
    <n v="370"/>
    <n v="0.627"/>
    <n v="0.59299999999999997"/>
    <n v="83"/>
    <n v="118"/>
    <n v="0.70299999999999996"/>
    <n v="93"/>
    <n v="170"/>
    <n v="263"/>
    <n v="60"/>
    <n v="79"/>
    <n v="33"/>
    <n v="66"/>
    <n v="153"/>
    <n v="781"/>
    <n v="0"/>
    <m/>
    <s v="jonesde02"/>
    <n v="0.41697810998398294"/>
    <n v="0.90909090909090906"/>
  </r>
  <r>
    <n v="127"/>
    <x v="126"/>
    <n v="24"/>
    <x v="18"/>
    <x v="0"/>
    <n v="79"/>
    <n v="21"/>
    <n v="1683"/>
    <n v="285"/>
    <n v="594"/>
    <n v="0.48"/>
    <n v="87"/>
    <n v="219"/>
    <n v="0.39700000000000002"/>
    <n v="198"/>
    <n v="375"/>
    <n v="0.52800000000000002"/>
    <n v="0.55300000000000005"/>
    <n v="122"/>
    <n v="171"/>
    <n v="0.71299999999999997"/>
    <n v="65"/>
    <n v="194"/>
    <n v="259"/>
    <n v="347"/>
    <n v="103"/>
    <n v="30"/>
    <n v="138"/>
    <n v="203"/>
    <n v="779"/>
    <n v="1"/>
    <m/>
    <s v="pippesc02"/>
    <n v="0.46286393345216875"/>
    <n v="2.5144927536231885"/>
  </r>
  <r>
    <n v="128"/>
    <x v="127"/>
    <n v="21"/>
    <x v="27"/>
    <x v="1"/>
    <n v="54"/>
    <n v="54"/>
    <n v="1587"/>
    <n v="265"/>
    <n v="647"/>
    <n v="0.41"/>
    <n v="114"/>
    <n v="326"/>
    <n v="0.35"/>
    <n v="151"/>
    <n v="321"/>
    <n v="0.47"/>
    <n v="0.498"/>
    <n v="133"/>
    <n v="155"/>
    <n v="0.85799999999999998"/>
    <n v="44"/>
    <n v="149"/>
    <n v="193"/>
    <n v="98"/>
    <n v="48"/>
    <n v="10"/>
    <n v="83"/>
    <n v="120"/>
    <n v="777"/>
    <n v="0"/>
    <m/>
    <s v="dickgr01"/>
    <n v="0.4896030245746692"/>
    <n v="1.1807228915662651"/>
  </r>
  <r>
    <n v="129"/>
    <x v="128"/>
    <n v="30"/>
    <x v="11"/>
    <x v="1"/>
    <n v="64"/>
    <n v="3"/>
    <n v="1596"/>
    <n v="280"/>
    <n v="599"/>
    <n v="0.46700000000000003"/>
    <n v="106"/>
    <n v="284"/>
    <n v="0.373"/>
    <n v="174"/>
    <n v="315"/>
    <n v="0.55200000000000005"/>
    <n v="0.55600000000000005"/>
    <n v="110"/>
    <n v="155"/>
    <n v="0.71"/>
    <n v="41"/>
    <n v="162"/>
    <n v="203"/>
    <n v="215"/>
    <n v="57"/>
    <n v="33"/>
    <n v="76"/>
    <n v="99"/>
    <n v="776"/>
    <n v="0"/>
    <m/>
    <s v="leverca01"/>
    <n v="0.48621553884711777"/>
    <n v="2.8289473684210527"/>
  </r>
  <r>
    <n v="129"/>
    <x v="128"/>
    <n v="30"/>
    <x v="17"/>
    <x v="4"/>
    <n v="38"/>
    <n v="3"/>
    <n v="904"/>
    <n v="135"/>
    <n v="298"/>
    <n v="0.45300000000000001"/>
    <n v="60"/>
    <n v="148"/>
    <n v="0.40500000000000003"/>
    <n v="75"/>
    <n v="150"/>
    <n v="0.5"/>
    <n v="0.55400000000000005"/>
    <n v="58"/>
    <n v="83"/>
    <n v="0.69899999999999995"/>
    <n v="22"/>
    <n v="85"/>
    <n v="107"/>
    <n v="140"/>
    <n v="33"/>
    <n v="19"/>
    <n v="51"/>
    <n v="48"/>
    <n v="388"/>
    <n v="0"/>
    <m/>
    <s v="leverca01"/>
    <n v="0.42920353982300885"/>
    <n v="2.7450980392156863"/>
  </r>
  <r>
    <n v="129"/>
    <x v="128"/>
    <n v="30"/>
    <x v="6"/>
    <x v="1"/>
    <n v="26"/>
    <n v="0"/>
    <n v="692"/>
    <n v="145"/>
    <n v="301"/>
    <n v="0.48199999999999998"/>
    <n v="46"/>
    <n v="136"/>
    <n v="0.33800000000000002"/>
    <n v="99"/>
    <n v="165"/>
    <n v="0.6"/>
    <n v="0.55800000000000005"/>
    <n v="52"/>
    <n v="72"/>
    <n v="0.72199999999999998"/>
    <n v="19"/>
    <n v="77"/>
    <n v="96"/>
    <n v="75"/>
    <n v="24"/>
    <n v="14"/>
    <n v="25"/>
    <n v="51"/>
    <n v="388"/>
    <n v="0"/>
    <m/>
    <s v="leverca01"/>
    <n v="0.56069364161849711"/>
    <n v="3"/>
  </r>
  <r>
    <n v="130"/>
    <x v="129"/>
    <n v="26"/>
    <x v="16"/>
    <x v="3"/>
    <n v="59"/>
    <n v="57"/>
    <n v="1869"/>
    <n v="293"/>
    <n v="576"/>
    <n v="0.50900000000000001"/>
    <n v="102"/>
    <n v="247"/>
    <n v="0.41299999999999998"/>
    <n v="191"/>
    <n v="329"/>
    <n v="0.58099999999999996"/>
    <n v="0.59699999999999998"/>
    <n v="87"/>
    <n v="113"/>
    <n v="0.77"/>
    <n v="79"/>
    <n v="216"/>
    <n v="295"/>
    <n v="83"/>
    <n v="45"/>
    <n v="26"/>
    <n v="49"/>
    <n v="105"/>
    <n v="775"/>
    <n v="0"/>
    <m/>
    <s v="hachiru01"/>
    <n v="0.41466024612092028"/>
    <n v="1.6938775510204083"/>
  </r>
  <r>
    <n v="131"/>
    <x v="130"/>
    <n v="26"/>
    <x v="1"/>
    <x v="1"/>
    <n v="82"/>
    <n v="10"/>
    <n v="2073"/>
    <n v="270"/>
    <n v="616"/>
    <n v="0.438"/>
    <n v="141"/>
    <n v="370"/>
    <n v="0.38100000000000001"/>
    <n v="129"/>
    <n v="246"/>
    <n v="0.52400000000000002"/>
    <n v="0.55300000000000005"/>
    <n v="92"/>
    <n v="118"/>
    <n v="0.78"/>
    <n v="54"/>
    <n v="211"/>
    <n v="265"/>
    <n v="223"/>
    <n v="50"/>
    <n v="34"/>
    <n v="99"/>
    <n v="139"/>
    <n v="773"/>
    <n v="0"/>
    <s v="6MOY-6"/>
    <s v="alexani01"/>
    <n v="0.37288953207911241"/>
    <n v="2.2525252525252526"/>
  </r>
  <r>
    <n v="132"/>
    <x v="131"/>
    <n v="21"/>
    <x v="29"/>
    <x v="4"/>
    <n v="71"/>
    <n v="15"/>
    <n v="1432"/>
    <n v="275"/>
    <n v="599"/>
    <n v="0.45900000000000002"/>
    <n v="157"/>
    <n v="372"/>
    <n v="0.42199999999999999"/>
    <n v="118"/>
    <n v="227"/>
    <n v="0.52"/>
    <n v="0.59"/>
    <n v="65"/>
    <n v="73"/>
    <n v="0.89"/>
    <n v="42"/>
    <n v="168"/>
    <n v="210"/>
    <n v="110"/>
    <n v="46"/>
    <n v="8"/>
    <n v="107"/>
    <n v="111"/>
    <n v="772"/>
    <n v="0"/>
    <m/>
    <s v="sensabr01"/>
    <n v="0.53910614525139666"/>
    <n v="1.02803738317757"/>
  </r>
  <r>
    <n v="133"/>
    <x v="132"/>
    <n v="24"/>
    <x v="11"/>
    <x v="1"/>
    <n v="75"/>
    <n v="4"/>
    <n v="1482"/>
    <n v="293"/>
    <n v="652"/>
    <n v="0.44900000000000001"/>
    <n v="55"/>
    <n v="177"/>
    <n v="0.311"/>
    <n v="238"/>
    <n v="475"/>
    <n v="0.501"/>
    <n v="0.49199999999999999"/>
    <n v="130"/>
    <n v="169"/>
    <n v="0.76900000000000002"/>
    <n v="42"/>
    <n v="236"/>
    <n v="278"/>
    <n v="256"/>
    <n v="81"/>
    <n v="13"/>
    <n v="136"/>
    <n v="119"/>
    <n v="771"/>
    <n v="1"/>
    <m/>
    <s v="porteke02"/>
    <n v="0.52024291497975705"/>
    <n v="1.8823529411764706"/>
  </r>
  <r>
    <n v="133"/>
    <x v="132"/>
    <n v="24"/>
    <x v="9"/>
    <x v="1"/>
    <n v="45"/>
    <n v="2"/>
    <n v="884"/>
    <n v="172"/>
    <n v="407"/>
    <n v="0.42299999999999999"/>
    <n v="26"/>
    <n v="106"/>
    <n v="0.245"/>
    <n v="146"/>
    <n v="301"/>
    <n v="0.48499999999999999"/>
    <n v="0.45500000000000002"/>
    <n v="49"/>
    <n v="76"/>
    <n v="0.64500000000000002"/>
    <n v="29"/>
    <n v="131"/>
    <n v="160"/>
    <n v="144"/>
    <n v="43"/>
    <n v="11"/>
    <n v="84"/>
    <n v="70"/>
    <n v="419"/>
    <n v="0"/>
    <m/>
    <s v="porteke02"/>
    <n v="0.47398190045248867"/>
    <n v="1.7142857142857142"/>
  </r>
  <r>
    <n v="133"/>
    <x v="132"/>
    <n v="24"/>
    <x v="3"/>
    <x v="1"/>
    <n v="30"/>
    <n v="2"/>
    <n v="598"/>
    <n v="121"/>
    <n v="245"/>
    <n v="0.49399999999999999"/>
    <n v="29"/>
    <n v="71"/>
    <n v="0.40799999999999997"/>
    <n v="92"/>
    <n v="174"/>
    <n v="0.52900000000000003"/>
    <n v="0.55300000000000005"/>
    <n v="81"/>
    <n v="93"/>
    <n v="0.871"/>
    <n v="13"/>
    <n v="105"/>
    <n v="118"/>
    <n v="112"/>
    <n v="38"/>
    <n v="2"/>
    <n v="52"/>
    <n v="49"/>
    <n v="352"/>
    <n v="1"/>
    <m/>
    <s v="porteke02"/>
    <n v="0.58862876254180607"/>
    <n v="2.1538461538461537"/>
  </r>
  <r>
    <n v="134"/>
    <x v="133"/>
    <n v="29"/>
    <x v="24"/>
    <x v="2"/>
    <n v="70"/>
    <n v="43"/>
    <n v="1895"/>
    <n v="282"/>
    <n v="563"/>
    <n v="0.501"/>
    <n v="104"/>
    <n v="274"/>
    <n v="0.38"/>
    <n v="178"/>
    <n v="289"/>
    <n v="0.61599999999999999"/>
    <n v="0.59299999999999997"/>
    <n v="100"/>
    <n v="138"/>
    <n v="0.72499999999999998"/>
    <n v="134"/>
    <n v="261"/>
    <n v="395"/>
    <n v="148"/>
    <n v="58"/>
    <n v="24"/>
    <n v="87"/>
    <n v="164"/>
    <n v="768"/>
    <n v="0"/>
    <m/>
    <s v="yabusgu01"/>
    <n v="0.40527704485488125"/>
    <n v="1.7011494252873562"/>
  </r>
  <r>
    <n v="135"/>
    <x v="134"/>
    <n v="27"/>
    <x v="29"/>
    <x v="3"/>
    <n v="40"/>
    <n v="31"/>
    <n v="1220"/>
    <n v="280"/>
    <n v="531"/>
    <n v="0.52700000000000002"/>
    <n v="59"/>
    <n v="148"/>
    <n v="0.39900000000000002"/>
    <n v="221"/>
    <n v="383"/>
    <n v="0.57699999999999996"/>
    <n v="0.58299999999999996"/>
    <n v="139"/>
    <n v="164"/>
    <n v="0.84799999999999998"/>
    <n v="89"/>
    <n v="238"/>
    <n v="327"/>
    <n v="80"/>
    <n v="39"/>
    <n v="40"/>
    <n v="103"/>
    <n v="116"/>
    <n v="758"/>
    <n v="0"/>
    <m/>
    <s v="collijo01"/>
    <n v="0.62131147540983611"/>
    <n v="0.77669902912621358"/>
  </r>
  <r>
    <n v="136"/>
    <x v="135"/>
    <n v="25"/>
    <x v="0"/>
    <x v="1"/>
    <n v="74"/>
    <n v="16"/>
    <n v="1604"/>
    <n v="259"/>
    <n v="588"/>
    <n v="0.44"/>
    <n v="192"/>
    <n v="466"/>
    <n v="0.41199999999999998"/>
    <n v="67"/>
    <n v="122"/>
    <n v="0.54900000000000004"/>
    <n v="0.60399999999999998"/>
    <n v="46"/>
    <n v="56"/>
    <n v="0.82099999999999995"/>
    <n v="41"/>
    <n v="155"/>
    <n v="196"/>
    <n v="119"/>
    <n v="48"/>
    <n v="9"/>
    <n v="38"/>
    <n v="113"/>
    <n v="756"/>
    <n v="0"/>
    <m/>
    <s v="joeis01"/>
    <n v="0.47132169576059851"/>
    <n v="3.1315789473684212"/>
  </r>
  <r>
    <n v="137"/>
    <x v="136"/>
    <n v="24"/>
    <x v="30"/>
    <x v="3"/>
    <n v="79"/>
    <n v="22"/>
    <n v="2031"/>
    <n v="246"/>
    <n v="620"/>
    <n v="0.39700000000000002"/>
    <n v="122"/>
    <n v="362"/>
    <n v="0.33700000000000002"/>
    <n v="124"/>
    <n v="258"/>
    <n v="0.48099999999999998"/>
    <n v="0.495"/>
    <n v="135"/>
    <n v="165"/>
    <n v="0.81799999999999995"/>
    <n v="75"/>
    <n v="195"/>
    <n v="270"/>
    <n v="145"/>
    <n v="40"/>
    <n v="5"/>
    <n v="79"/>
    <n v="164"/>
    <n v="749"/>
    <n v="0"/>
    <m/>
    <s v="wilsoja03"/>
    <n v="0.36878385032003941"/>
    <n v="1.8354430379746836"/>
  </r>
  <r>
    <n v="138"/>
    <x v="137"/>
    <n v="21"/>
    <x v="11"/>
    <x v="1"/>
    <n v="78"/>
    <n v="36"/>
    <n v="2127"/>
    <n v="252"/>
    <n v="590"/>
    <n v="0.42699999999999999"/>
    <n v="115"/>
    <n v="314"/>
    <n v="0.36599999999999999"/>
    <n v="137"/>
    <n v="276"/>
    <n v="0.496"/>
    <n v="0.52500000000000002"/>
    <n v="130"/>
    <n v="152"/>
    <n v="0.85499999999999998"/>
    <n v="38"/>
    <n v="220"/>
    <n v="258"/>
    <n v="146"/>
    <n v="64"/>
    <n v="31"/>
    <n v="88"/>
    <n v="115"/>
    <n v="749"/>
    <n v="0"/>
    <m/>
    <s v="chrisma02"/>
    <n v="0.35213916314057359"/>
    <n v="1.6590909090909092"/>
  </r>
  <r>
    <n v="138"/>
    <x v="137"/>
    <n v="21"/>
    <x v="16"/>
    <x v="1"/>
    <n v="46"/>
    <n v="25"/>
    <n v="1154"/>
    <n v="128"/>
    <n v="288"/>
    <n v="0.44400000000000001"/>
    <n v="60"/>
    <n v="163"/>
    <n v="0.36799999999999999"/>
    <n v="68"/>
    <n v="125"/>
    <n v="0.54400000000000004"/>
    <n v="0.54900000000000004"/>
    <n v="74"/>
    <n v="87"/>
    <n v="0.85099999999999998"/>
    <n v="25"/>
    <n v="98"/>
    <n v="123"/>
    <n v="66"/>
    <n v="35"/>
    <n v="21"/>
    <n v="39"/>
    <n v="73"/>
    <n v="390"/>
    <n v="0"/>
    <m/>
    <s v="chrisma02"/>
    <n v="0.33795493934142112"/>
    <n v="1.6923076923076923"/>
  </r>
  <r>
    <n v="138"/>
    <x v="137"/>
    <n v="21"/>
    <x v="22"/>
    <x v="1"/>
    <n v="32"/>
    <n v="11"/>
    <n v="973"/>
    <n v="124"/>
    <n v="302"/>
    <n v="0.41099999999999998"/>
    <n v="55"/>
    <n v="151"/>
    <n v="0.36399999999999999"/>
    <n v="69"/>
    <n v="151"/>
    <n v="0.45700000000000002"/>
    <n v="0.502"/>
    <n v="56"/>
    <n v="65"/>
    <n v="0.86199999999999999"/>
    <n v="13"/>
    <n v="122"/>
    <n v="135"/>
    <n v="80"/>
    <n v="29"/>
    <n v="10"/>
    <n v="49"/>
    <n v="42"/>
    <n v="359"/>
    <n v="0"/>
    <m/>
    <s v="chrisma02"/>
    <n v="0.36896197327852004"/>
    <n v="1.6326530612244898"/>
  </r>
  <r>
    <n v="139"/>
    <x v="138"/>
    <n v="29"/>
    <x v="2"/>
    <x v="3"/>
    <n v="51"/>
    <n v="42"/>
    <n v="1447"/>
    <n v="264"/>
    <n v="497"/>
    <n v="0.53100000000000003"/>
    <n v="75"/>
    <n v="172"/>
    <n v="0.436"/>
    <n v="189"/>
    <n v="325"/>
    <n v="0.58199999999999996"/>
    <n v="0.60699999999999998"/>
    <n v="145"/>
    <n v="179"/>
    <n v="0.81"/>
    <n v="80"/>
    <n v="167"/>
    <n v="247"/>
    <n v="164"/>
    <n v="23"/>
    <n v="14"/>
    <n v="73"/>
    <n v="82"/>
    <n v="748"/>
    <n v="0"/>
    <m/>
    <s v="gordoaa01"/>
    <n v="0.51693158258465788"/>
    <n v="2.2465753424657535"/>
  </r>
  <r>
    <n v="140"/>
    <x v="139"/>
    <n v="21"/>
    <x v="15"/>
    <x v="1"/>
    <n v="64"/>
    <n v="33"/>
    <n v="1716"/>
    <n v="280"/>
    <n v="629"/>
    <n v="0.44500000000000001"/>
    <n v="115"/>
    <n v="309"/>
    <n v="0.372"/>
    <n v="165"/>
    <n v="320"/>
    <n v="0.51600000000000001"/>
    <n v="0.53700000000000003"/>
    <n v="72"/>
    <n v="95"/>
    <n v="0.75800000000000001"/>
    <n v="65"/>
    <n v="260"/>
    <n v="325"/>
    <n v="220"/>
    <n v="69"/>
    <n v="13"/>
    <n v="75"/>
    <n v="95"/>
    <n v="747"/>
    <n v="0"/>
    <m/>
    <s v="podzibr01"/>
    <n v="0.43531468531468531"/>
    <n v="2.9333333333333331"/>
  </r>
  <r>
    <n v="141"/>
    <x v="140"/>
    <n v="24"/>
    <x v="28"/>
    <x v="3"/>
    <n v="30"/>
    <n v="30"/>
    <n v="857"/>
    <n v="288"/>
    <n v="508"/>
    <n v="0.56699999999999995"/>
    <n v="3"/>
    <n v="13"/>
    <n v="0.23100000000000001"/>
    <n v="285"/>
    <n v="495"/>
    <n v="0.57599999999999996"/>
    <n v="0.56999999999999995"/>
    <n v="158"/>
    <n v="241"/>
    <n v="0.65600000000000003"/>
    <n v="76"/>
    <n v="140"/>
    <n v="216"/>
    <n v="159"/>
    <n v="37"/>
    <n v="27"/>
    <n v="90"/>
    <n v="82"/>
    <n v="737"/>
    <n v="2"/>
    <m/>
    <s v="willizi01"/>
    <n v="0.85997666277712947"/>
    <n v="1.7666666666666666"/>
  </r>
  <r>
    <n v="142"/>
    <x v="141"/>
    <n v="21"/>
    <x v="21"/>
    <x v="0"/>
    <n v="78"/>
    <n v="10"/>
    <n v="1887"/>
    <n v="262"/>
    <n v="620"/>
    <n v="0.42299999999999999"/>
    <n v="62"/>
    <n v="195"/>
    <n v="0.318"/>
    <n v="200"/>
    <n v="425"/>
    <n v="0.47099999999999997"/>
    <n v="0.47299999999999998"/>
    <n v="150"/>
    <n v="197"/>
    <n v="0.76100000000000001"/>
    <n v="52"/>
    <n v="178"/>
    <n v="230"/>
    <n v="240"/>
    <n v="86"/>
    <n v="48"/>
    <n v="139"/>
    <n v="166"/>
    <n v="736"/>
    <n v="0"/>
    <m/>
    <s v="blackan01"/>
    <n v="0.39003709591944885"/>
    <n v="1.7266187050359711"/>
  </r>
  <r>
    <n v="143"/>
    <x v="142"/>
    <n v="28"/>
    <x v="11"/>
    <x v="0"/>
    <n v="58"/>
    <n v="36"/>
    <n v="1480"/>
    <n v="249"/>
    <n v="638"/>
    <n v="0.39"/>
    <n v="113"/>
    <n v="360"/>
    <n v="0.314"/>
    <n v="136"/>
    <n v="278"/>
    <n v="0.48899999999999999"/>
    <n v="0.47899999999999998"/>
    <n v="121"/>
    <n v="145"/>
    <n v="0.83399999999999996"/>
    <n v="20"/>
    <n v="142"/>
    <n v="162"/>
    <n v="297"/>
    <n v="56"/>
    <n v="23"/>
    <n v="108"/>
    <n v="115"/>
    <n v="732"/>
    <n v="0"/>
    <m/>
    <s v="russeda01"/>
    <n v="0.49459459459459459"/>
    <n v="2.75"/>
  </r>
  <r>
    <n v="143"/>
    <x v="142"/>
    <n v="28"/>
    <x v="16"/>
    <x v="0"/>
    <n v="29"/>
    <n v="10"/>
    <n v="763"/>
    <n v="129"/>
    <n v="311"/>
    <n v="0.41499999999999998"/>
    <n v="56"/>
    <n v="168"/>
    <n v="0.33300000000000002"/>
    <n v="73"/>
    <n v="143"/>
    <n v="0.51"/>
    <n v="0.505"/>
    <n v="45"/>
    <n v="53"/>
    <n v="0.84899999999999998"/>
    <n v="8"/>
    <n v="72"/>
    <n v="80"/>
    <n v="136"/>
    <n v="23"/>
    <n v="4"/>
    <n v="50"/>
    <n v="53"/>
    <n v="359"/>
    <n v="0"/>
    <m/>
    <s v="russeda01"/>
    <n v="0.4705111402359109"/>
    <n v="2.72"/>
  </r>
  <r>
    <n v="143"/>
    <x v="142"/>
    <n v="28"/>
    <x v="30"/>
    <x v="0"/>
    <n v="29"/>
    <n v="26"/>
    <n v="717"/>
    <n v="120"/>
    <n v="327"/>
    <n v="0.36699999999999999"/>
    <n v="57"/>
    <n v="192"/>
    <n v="0.29699999999999999"/>
    <n v="63"/>
    <n v="135"/>
    <n v="0.46700000000000003"/>
    <n v="0.45400000000000001"/>
    <n v="76"/>
    <n v="92"/>
    <n v="0.82599999999999996"/>
    <n v="12"/>
    <n v="70"/>
    <n v="82"/>
    <n v="161"/>
    <n v="33"/>
    <n v="19"/>
    <n v="58"/>
    <n v="62"/>
    <n v="373"/>
    <n v="0"/>
    <m/>
    <s v="russeda01"/>
    <n v="0.52022315202231517"/>
    <n v="2.7758620689655173"/>
  </r>
  <r>
    <n v="144"/>
    <x v="143"/>
    <n v="20"/>
    <x v="23"/>
    <x v="4"/>
    <n v="59"/>
    <n v="59"/>
    <n v="1948"/>
    <n v="263"/>
    <n v="624"/>
    <n v="0.42099999999999999"/>
    <n v="63"/>
    <n v="224"/>
    <n v="0.28100000000000003"/>
    <n v="200"/>
    <n v="400"/>
    <n v="0.5"/>
    <n v="0.47199999999999998"/>
    <n v="138"/>
    <n v="185"/>
    <n v="0.746"/>
    <n v="91"/>
    <n v="203"/>
    <n v="294"/>
    <n v="199"/>
    <n v="78"/>
    <n v="41"/>
    <n v="125"/>
    <n v="139"/>
    <n v="727"/>
    <n v="1"/>
    <m/>
    <s v="coulibi01"/>
    <n v="0.37320328542094455"/>
    <n v="1.5920000000000001"/>
  </r>
  <r>
    <n v="145"/>
    <x v="144"/>
    <n v="25"/>
    <x v="30"/>
    <x v="2"/>
    <n v="70"/>
    <n v="62"/>
    <n v="1882"/>
    <n v="320"/>
    <n v="568"/>
    <n v="0.56299999999999994"/>
    <n v="5"/>
    <n v="21"/>
    <n v="0.23799999999999999"/>
    <n v="315"/>
    <n v="547"/>
    <n v="0.57599999999999996"/>
    <n v="0.56799999999999995"/>
    <n v="79"/>
    <n v="154"/>
    <n v="0.51300000000000001"/>
    <n v="157"/>
    <n v="358"/>
    <n v="515"/>
    <n v="157"/>
    <n v="62"/>
    <n v="100"/>
    <n v="87"/>
    <n v="150"/>
    <n v="724"/>
    <n v="0"/>
    <m/>
    <s v="claxtni01"/>
    <n v="0.38469713071200851"/>
    <n v="1.8045977011494252"/>
  </r>
  <r>
    <n v="146"/>
    <x v="145"/>
    <n v="22"/>
    <x v="15"/>
    <x v="1"/>
    <n v="74"/>
    <n v="34"/>
    <n v="1649"/>
    <n v="246"/>
    <n v="568"/>
    <n v="0.433"/>
    <n v="126"/>
    <n v="337"/>
    <n v="0.374"/>
    <n v="120"/>
    <n v="231"/>
    <n v="0.51900000000000002"/>
    <n v="0.54400000000000004"/>
    <n v="106"/>
    <n v="133"/>
    <n v="0.79700000000000004"/>
    <n v="52"/>
    <n v="137"/>
    <n v="189"/>
    <n v="96"/>
    <n v="59"/>
    <n v="31"/>
    <n v="54"/>
    <n v="116"/>
    <n v="724"/>
    <n v="0"/>
    <m/>
    <s v="moodymo01"/>
    <n v="0.43905397210430563"/>
    <n v="1.7777777777777777"/>
  </r>
  <r>
    <n v="147"/>
    <x v="146"/>
    <n v="28"/>
    <x v="1"/>
    <x v="1"/>
    <n v="62"/>
    <n v="10"/>
    <n v="1606"/>
    <n v="250"/>
    <n v="593"/>
    <n v="0.42199999999999999"/>
    <n v="174"/>
    <n v="438"/>
    <n v="0.39700000000000002"/>
    <n v="76"/>
    <n v="155"/>
    <n v="0.49"/>
    <n v="0.56799999999999995"/>
    <n v="49"/>
    <n v="63"/>
    <n v="0.77800000000000002"/>
    <n v="32"/>
    <n v="196"/>
    <n v="228"/>
    <n v="225"/>
    <n v="73"/>
    <n v="17"/>
    <n v="99"/>
    <n v="114"/>
    <n v="723"/>
    <n v="0"/>
    <m/>
    <s v="divindo01"/>
    <n v="0.45018679950186802"/>
    <n v="2.2727272727272729"/>
  </r>
  <r>
    <n v="148"/>
    <x v="147"/>
    <n v="39"/>
    <x v="20"/>
    <x v="0"/>
    <n v="82"/>
    <n v="82"/>
    <n v="2292"/>
    <n v="249"/>
    <n v="583"/>
    <n v="0.42699999999999999"/>
    <n v="140"/>
    <n v="371"/>
    <n v="0.377"/>
    <n v="109"/>
    <n v="212"/>
    <n v="0.51400000000000001"/>
    <n v="0.54700000000000004"/>
    <n v="85"/>
    <n v="92"/>
    <n v="0.92400000000000004"/>
    <n v="33"/>
    <n v="263"/>
    <n v="296"/>
    <n v="605"/>
    <n v="103"/>
    <n v="22"/>
    <n v="129"/>
    <n v="151"/>
    <n v="723"/>
    <n v="0"/>
    <m/>
    <s v="paulch01"/>
    <n v="0.31544502617801046"/>
    <n v="4.6899224806201554"/>
  </r>
  <r>
    <n v="149"/>
    <x v="148"/>
    <n v="32"/>
    <x v="19"/>
    <x v="0"/>
    <n v="79"/>
    <n v="1"/>
    <n v="1415"/>
    <n v="324"/>
    <n v="624"/>
    <n v="0.51900000000000002"/>
    <n v="15"/>
    <n v="49"/>
    <n v="0.30599999999999999"/>
    <n v="309"/>
    <n v="575"/>
    <n v="0.53700000000000003"/>
    <n v="0.53100000000000003"/>
    <n v="57"/>
    <n v="77"/>
    <n v="0.74"/>
    <n v="44"/>
    <n v="149"/>
    <n v="193"/>
    <n v="351"/>
    <n v="83"/>
    <n v="21"/>
    <n v="109"/>
    <n v="79"/>
    <n v="720"/>
    <n v="0"/>
    <m/>
    <s v="mccontj01"/>
    <n v="0.50883392226148405"/>
    <n v="3.2201834862385321"/>
  </r>
  <r>
    <n v="150"/>
    <x v="149"/>
    <n v="25"/>
    <x v="0"/>
    <x v="4"/>
    <n v="71"/>
    <n v="71"/>
    <n v="2073"/>
    <n v="258"/>
    <n v="593"/>
    <n v="0.435"/>
    <n v="170"/>
    <n v="413"/>
    <n v="0.41199999999999998"/>
    <n v="88"/>
    <n v="180"/>
    <n v="0.48899999999999999"/>
    <n v="0.57799999999999996"/>
    <n v="33"/>
    <n v="46"/>
    <n v="0.71699999999999997"/>
    <n v="89"/>
    <n v="204"/>
    <n v="293"/>
    <n v="115"/>
    <n v="79"/>
    <n v="39"/>
    <n v="51"/>
    <n v="208"/>
    <n v="719"/>
    <n v="0"/>
    <s v="DPOY-4DEF1"/>
    <s v="dortlu01"/>
    <n v="0.34684032802701398"/>
    <n v="2.2549019607843137"/>
  </r>
  <r>
    <n v="151"/>
    <x v="150"/>
    <n v="22"/>
    <x v="15"/>
    <x v="3"/>
    <n v="47"/>
    <n v="10"/>
    <n v="1144"/>
    <n v="258"/>
    <n v="568"/>
    <n v="0.45400000000000001"/>
    <n v="46"/>
    <n v="151"/>
    <n v="0.30499999999999999"/>
    <n v="212"/>
    <n v="417"/>
    <n v="0.50800000000000001"/>
    <n v="0.495"/>
    <n v="157"/>
    <n v="235"/>
    <n v="0.66800000000000004"/>
    <n v="56"/>
    <n v="161"/>
    <n v="217"/>
    <n v="104"/>
    <n v="38"/>
    <n v="21"/>
    <n v="71"/>
    <n v="90"/>
    <n v="719"/>
    <n v="0"/>
    <m/>
    <s v="kuminjo01"/>
    <n v="0.62849650349650354"/>
    <n v="1.4647887323943662"/>
  </r>
  <r>
    <n v="152"/>
    <x v="151"/>
    <n v="23"/>
    <x v="16"/>
    <x v="4"/>
    <n v="78"/>
    <n v="16"/>
    <n v="1494"/>
    <n v="257"/>
    <n v="557"/>
    <n v="0.46100000000000002"/>
    <n v="128"/>
    <n v="340"/>
    <n v="0.376"/>
    <n v="129"/>
    <n v="217"/>
    <n v="0.59399999999999997"/>
    <n v="0.57599999999999996"/>
    <n v="64"/>
    <n v="84"/>
    <n v="0.76200000000000001"/>
    <n v="37"/>
    <n v="179"/>
    <n v="216"/>
    <n v="66"/>
    <n v="24"/>
    <n v="8"/>
    <n v="37"/>
    <n v="93"/>
    <n v="706"/>
    <n v="0"/>
    <m/>
    <s v="knechda01"/>
    <n v="0.47255689424364122"/>
    <n v="1.7837837837837838"/>
  </r>
  <r>
    <n v="153"/>
    <x v="152"/>
    <n v="25"/>
    <x v="23"/>
    <x v="4"/>
    <n v="61"/>
    <n v="0"/>
    <n v="1602"/>
    <n v="255"/>
    <n v="565"/>
    <n v="0.45100000000000001"/>
    <n v="120"/>
    <n v="330"/>
    <n v="0.36399999999999999"/>
    <n v="135"/>
    <n v="235"/>
    <n v="0.57399999999999995"/>
    <n v="0.55800000000000005"/>
    <n v="75"/>
    <n v="88"/>
    <n v="0.85199999999999998"/>
    <n v="36"/>
    <n v="145"/>
    <n v="181"/>
    <n v="103"/>
    <n v="26"/>
    <n v="14"/>
    <n v="64"/>
    <n v="98"/>
    <n v="705"/>
    <n v="0"/>
    <m/>
    <s v="kispeco01"/>
    <n v="0.44007490636704122"/>
    <n v="1.609375"/>
  </r>
  <r>
    <n v="154"/>
    <x v="153"/>
    <n v="26"/>
    <x v="22"/>
    <x v="2"/>
    <n v="57"/>
    <n v="31"/>
    <n v="1226"/>
    <n v="283"/>
    <n v="403"/>
    <n v="0.70199999999999996"/>
    <n v="0"/>
    <n v="0"/>
    <n v="0"/>
    <n v="283"/>
    <n v="403"/>
    <n v="0.70199999999999996"/>
    <n v="0.70199999999999996"/>
    <n v="135"/>
    <n v="196"/>
    <n v="0.68899999999999995"/>
    <n v="155"/>
    <n v="233"/>
    <n v="388"/>
    <n v="80"/>
    <n v="23"/>
    <n v="102"/>
    <n v="66"/>
    <n v="152"/>
    <n v="701"/>
    <n v="0"/>
    <m/>
    <s v="gaffoda01"/>
    <n v="0.57177814029363783"/>
    <n v="1.2121212121212122"/>
  </r>
  <r>
    <n v="155"/>
    <x v="154"/>
    <n v="21"/>
    <x v="14"/>
    <x v="3"/>
    <n v="57"/>
    <n v="39"/>
    <n v="1716"/>
    <n v="248"/>
    <n v="566"/>
    <n v="0.438"/>
    <n v="98"/>
    <n v="277"/>
    <n v="0.35399999999999998"/>
    <n v="150"/>
    <n v="289"/>
    <n v="0.51900000000000002"/>
    <n v="0.52500000000000002"/>
    <n v="104"/>
    <n v="126"/>
    <n v="0.82499999999999996"/>
    <n v="105"/>
    <n v="294"/>
    <n v="399"/>
    <n v="60"/>
    <n v="25"/>
    <n v="41"/>
    <n v="61"/>
    <n v="123"/>
    <n v="698"/>
    <n v="0"/>
    <m/>
    <s v="smithja05"/>
    <n v="0.40675990675990675"/>
    <n v="0.98360655737704916"/>
  </r>
  <r>
    <n v="156"/>
    <x v="155"/>
    <n v="27"/>
    <x v="9"/>
    <x v="1"/>
    <n v="72"/>
    <n v="13"/>
    <n v="1748"/>
    <n v="240"/>
    <n v="510"/>
    <n v="0.47099999999999997"/>
    <n v="101"/>
    <n v="247"/>
    <n v="0.40899999999999997"/>
    <n v="139"/>
    <n v="263"/>
    <n v="0.52900000000000003"/>
    <n v="0.56999999999999995"/>
    <n v="115"/>
    <n v="129"/>
    <n v="0.89100000000000001"/>
    <n v="32"/>
    <n v="129"/>
    <n v="161"/>
    <n v="77"/>
    <n v="40"/>
    <n v="7"/>
    <n v="45"/>
    <n v="120"/>
    <n v="696"/>
    <n v="0"/>
    <m/>
    <s v="coffeam01"/>
    <n v="0.39816933638443935"/>
    <n v="1.711111111111111"/>
  </r>
  <r>
    <n v="157"/>
    <x v="156"/>
    <n v="21"/>
    <x v="29"/>
    <x v="2"/>
    <n v="72"/>
    <n v="27"/>
    <n v="1522"/>
    <n v="260"/>
    <n v="518"/>
    <n v="0.502"/>
    <n v="77"/>
    <n v="220"/>
    <n v="0.35"/>
    <n v="183"/>
    <n v="298"/>
    <n v="0.61399999999999999"/>
    <n v="0.57599999999999996"/>
    <n v="93"/>
    <n v="143"/>
    <n v="0.65"/>
    <n v="112"/>
    <n v="328"/>
    <n v="440"/>
    <n v="140"/>
    <n v="48"/>
    <n v="22"/>
    <n v="102"/>
    <n v="171"/>
    <n v="690"/>
    <n v="0"/>
    <m/>
    <s v="filipky01"/>
    <n v="0.45335085413929038"/>
    <n v="1.3725490196078431"/>
  </r>
  <r>
    <n v="158"/>
    <x v="157"/>
    <n v="20"/>
    <x v="12"/>
    <x v="4"/>
    <n v="80"/>
    <n v="31"/>
    <n v="1511"/>
    <n v="252"/>
    <n v="555"/>
    <n v="0.45400000000000001"/>
    <n v="96"/>
    <n v="266"/>
    <n v="0.36099999999999999"/>
    <n v="156"/>
    <n v="289"/>
    <n v="0.54"/>
    <n v="0.54100000000000004"/>
    <n v="88"/>
    <n v="108"/>
    <n v="0.81499999999999995"/>
    <n v="55"/>
    <n v="223"/>
    <n v="278"/>
    <n v="79"/>
    <n v="29"/>
    <n v="75"/>
    <n v="74"/>
    <n v="128"/>
    <n v="688"/>
    <n v="0"/>
    <s v="ROY-7"/>
    <s v="buzelma01"/>
    <n v="0.45532759761747188"/>
    <n v="1.0675675675675675"/>
  </r>
  <r>
    <n v="159"/>
    <x v="158"/>
    <n v="23"/>
    <x v="14"/>
    <x v="3"/>
    <n v="57"/>
    <n v="16"/>
    <n v="1420"/>
    <n v="272"/>
    <n v="559"/>
    <n v="0.48699999999999999"/>
    <n v="63"/>
    <n v="184"/>
    <n v="0.34200000000000003"/>
    <n v="209"/>
    <n v="375"/>
    <n v="0.55700000000000005"/>
    <n v="0.54300000000000004"/>
    <n v="79"/>
    <n v="104"/>
    <n v="0.76"/>
    <n v="128"/>
    <n v="234"/>
    <n v="362"/>
    <n v="83"/>
    <n v="97"/>
    <n v="50"/>
    <n v="65"/>
    <n v="136"/>
    <n v="686"/>
    <n v="0"/>
    <m/>
    <s v="easonta01"/>
    <n v="0.4830985915492958"/>
    <n v="1.2769230769230768"/>
  </r>
  <r>
    <n v="160"/>
    <x v="159"/>
    <n v="34"/>
    <x v="4"/>
    <x v="0"/>
    <n v="62"/>
    <n v="62"/>
    <n v="1896"/>
    <n v="254"/>
    <n v="573"/>
    <n v="0.443"/>
    <n v="108"/>
    <n v="306"/>
    <n v="0.35299999999999998"/>
    <n v="146"/>
    <n v="267"/>
    <n v="0.54700000000000004"/>
    <n v="0.53800000000000003"/>
    <n v="70"/>
    <n v="77"/>
    <n v="0.90900000000000003"/>
    <n v="76"/>
    <n v="189"/>
    <n v="265"/>
    <n v="239"/>
    <n v="66"/>
    <n v="27"/>
    <n v="77"/>
    <n v="101"/>
    <n v="686"/>
    <n v="0"/>
    <m/>
    <s v="holidjr01"/>
    <n v="0.3618143459915612"/>
    <n v="3.1038961038961039"/>
  </r>
  <r>
    <n v="161"/>
    <x v="160"/>
    <n v="26"/>
    <x v="11"/>
    <x v="1"/>
    <n v="69"/>
    <n v="31"/>
    <n v="1679"/>
    <n v="257"/>
    <n v="604"/>
    <n v="0.42499999999999999"/>
    <n v="132"/>
    <n v="391"/>
    <n v="0.33800000000000002"/>
    <n v="125"/>
    <n v="213"/>
    <n v="0.58699999999999997"/>
    <n v="0.53500000000000003"/>
    <n v="35"/>
    <n v="49"/>
    <n v="0.71399999999999997"/>
    <n v="30"/>
    <n v="175"/>
    <n v="205"/>
    <n v="156"/>
    <n v="66"/>
    <n v="23"/>
    <n v="67"/>
    <n v="121"/>
    <n v="681"/>
    <n v="0"/>
    <m/>
    <s v="huertke01"/>
    <n v="0.40559857057772486"/>
    <n v="2.3283582089552239"/>
  </r>
  <r>
    <n v="161"/>
    <x v="160"/>
    <n v="26"/>
    <x v="13"/>
    <x v="1"/>
    <n v="43"/>
    <n v="15"/>
    <n v="899"/>
    <n v="128"/>
    <n v="310"/>
    <n v="0.41299999999999998"/>
    <n v="62"/>
    <n v="205"/>
    <n v="0.30199999999999999"/>
    <n v="66"/>
    <n v="105"/>
    <n v="0.629"/>
    <n v="0.51300000000000001"/>
    <n v="20"/>
    <n v="28"/>
    <n v="0.71399999999999997"/>
    <n v="19"/>
    <n v="101"/>
    <n v="120"/>
    <n v="74"/>
    <n v="36"/>
    <n v="16"/>
    <n v="37"/>
    <n v="70"/>
    <n v="338"/>
    <n v="0"/>
    <m/>
    <s v="huertke01"/>
    <n v="0.37597330367074527"/>
    <n v="2"/>
  </r>
  <r>
    <n v="161"/>
    <x v="160"/>
    <n v="26"/>
    <x v="12"/>
    <x v="1"/>
    <n v="26"/>
    <n v="16"/>
    <n v="780"/>
    <n v="129"/>
    <n v="294"/>
    <n v="0.439"/>
    <n v="70"/>
    <n v="186"/>
    <n v="0.376"/>
    <n v="59"/>
    <n v="108"/>
    <n v="0.54600000000000004"/>
    <n v="0.55800000000000005"/>
    <n v="15"/>
    <n v="21"/>
    <n v="0.71399999999999997"/>
    <n v="11"/>
    <n v="74"/>
    <n v="85"/>
    <n v="82"/>
    <n v="30"/>
    <n v="7"/>
    <n v="30"/>
    <n v="51"/>
    <n v="343"/>
    <n v="0"/>
    <m/>
    <s v="huertke01"/>
    <n v="0.43974358974358974"/>
    <n v="2.7333333333333334"/>
  </r>
  <r>
    <n v="162"/>
    <x v="161"/>
    <n v="29"/>
    <x v="5"/>
    <x v="1"/>
    <n v="64"/>
    <n v="7"/>
    <n v="1544"/>
    <n v="219"/>
    <n v="489"/>
    <n v="0.44800000000000001"/>
    <n v="149"/>
    <n v="350"/>
    <n v="0.42599999999999999"/>
    <n v="70"/>
    <n v="139"/>
    <n v="0.504"/>
    <n v="0.6"/>
    <n v="93"/>
    <n v="114"/>
    <n v="0.81599999999999995"/>
    <n v="34"/>
    <n v="160"/>
    <n v="194"/>
    <n v="137"/>
    <n v="54"/>
    <n v="19"/>
    <n v="75"/>
    <n v="95"/>
    <n v="680"/>
    <n v="0"/>
    <m/>
    <s v="allengr01"/>
    <n v="0.44041450777202074"/>
    <n v="1.8266666666666667"/>
  </r>
  <r>
    <n v="163"/>
    <x v="162"/>
    <n v="23"/>
    <x v="6"/>
    <x v="4"/>
    <n v="36"/>
    <n v="36"/>
    <n v="1284"/>
    <n v="271"/>
    <n v="542"/>
    <n v="0.5"/>
    <n v="44"/>
    <n v="141"/>
    <n v="0.312"/>
    <n v="227"/>
    <n v="401"/>
    <n v="0.56599999999999995"/>
    <n v="0.54100000000000004"/>
    <n v="94"/>
    <n v="126"/>
    <n v="0.746"/>
    <n v="62"/>
    <n v="297"/>
    <n v="359"/>
    <n v="181"/>
    <n v="56"/>
    <n v="36"/>
    <n v="106"/>
    <n v="67"/>
    <n v="680"/>
    <n v="1"/>
    <m/>
    <s v="johnsja05"/>
    <n v="0.52959501557632394"/>
    <n v="1.7075471698113207"/>
  </r>
  <r>
    <n v="164"/>
    <x v="163"/>
    <n v="31"/>
    <x v="5"/>
    <x v="4"/>
    <n v="75"/>
    <n v="22"/>
    <n v="1837"/>
    <n v="241"/>
    <n v="570"/>
    <n v="0.42299999999999999"/>
    <n v="179"/>
    <n v="441"/>
    <n v="0.40600000000000003"/>
    <n v="62"/>
    <n v="129"/>
    <n v="0.48099999999999998"/>
    <n v="0.57999999999999996"/>
    <n v="19"/>
    <n v="26"/>
    <n v="0.73099999999999998"/>
    <n v="53"/>
    <n v="296"/>
    <n v="349"/>
    <n v="163"/>
    <n v="67"/>
    <n v="34"/>
    <n v="65"/>
    <n v="151"/>
    <n v="680"/>
    <n v="0"/>
    <m/>
    <s v="onealro01"/>
    <n v="0.37016875340228633"/>
    <n v="2.5076923076923077"/>
  </r>
  <r>
    <n v="165"/>
    <x v="164"/>
    <n v="29"/>
    <x v="3"/>
    <x v="3"/>
    <n v="49"/>
    <n v="7"/>
    <n v="1244"/>
    <n v="277"/>
    <n v="595"/>
    <n v="0.46600000000000003"/>
    <n v="65"/>
    <n v="178"/>
    <n v="0.36499999999999999"/>
    <n v="212"/>
    <n v="417"/>
    <n v="0.50800000000000001"/>
    <n v="0.52"/>
    <n v="61"/>
    <n v="73"/>
    <n v="0.83599999999999997"/>
    <n v="90"/>
    <n v="321"/>
    <n v="411"/>
    <n v="104"/>
    <n v="35"/>
    <n v="26"/>
    <n v="57"/>
    <n v="94"/>
    <n v="680"/>
    <n v="0"/>
    <m/>
    <s v="portibo01"/>
    <n v="0.54662379421221863"/>
    <n v="1.8245614035087718"/>
  </r>
  <r>
    <n v="166"/>
    <x v="165"/>
    <n v="30"/>
    <x v="7"/>
    <x v="0"/>
    <n v="64"/>
    <n v="23"/>
    <n v="1658"/>
    <n v="248"/>
    <n v="635"/>
    <n v="0.39100000000000001"/>
    <n v="91"/>
    <n v="308"/>
    <n v="0.29499999999999998"/>
    <n v="157"/>
    <n v="327"/>
    <n v="0.48"/>
    <n v="0.46200000000000002"/>
    <n v="92"/>
    <n v="108"/>
    <n v="0.85199999999999998"/>
    <n v="44"/>
    <n v="194"/>
    <n v="238"/>
    <n v="167"/>
    <n v="37"/>
    <n v="14"/>
    <n v="78"/>
    <n v="73"/>
    <n v="679"/>
    <n v="0"/>
    <m/>
    <s v="roziete01"/>
    <n v="0.40952955367913146"/>
    <n v="2.141025641025641"/>
  </r>
  <r>
    <n v="167"/>
    <x v="166"/>
    <n v="30"/>
    <x v="25"/>
    <x v="3"/>
    <n v="47"/>
    <n v="47"/>
    <n v="1524"/>
    <n v="214"/>
    <n v="574"/>
    <n v="0.373"/>
    <n v="108"/>
    <n v="296"/>
    <n v="0.36499999999999999"/>
    <n v="106"/>
    <n v="278"/>
    <n v="0.38100000000000001"/>
    <n v="0.46700000000000003"/>
    <n v="141"/>
    <n v="166"/>
    <n v="0.84899999999999998"/>
    <n v="26"/>
    <n v="137"/>
    <n v="163"/>
    <n v="101"/>
    <n v="41"/>
    <n v="46"/>
    <n v="65"/>
    <n v="109"/>
    <n v="677"/>
    <n v="0"/>
    <m/>
    <s v="grantje01"/>
    <n v="0.44422572178477693"/>
    <n v="1.5538461538461539"/>
  </r>
  <r>
    <n v="168"/>
    <x v="167"/>
    <n v="31"/>
    <x v="21"/>
    <x v="1"/>
    <n v="77"/>
    <n v="77"/>
    <n v="2279"/>
    <n v="239"/>
    <n v="544"/>
    <n v="0.439"/>
    <n v="113"/>
    <n v="330"/>
    <n v="0.34200000000000003"/>
    <n v="126"/>
    <n v="214"/>
    <n v="0.58899999999999997"/>
    <n v="0.54300000000000004"/>
    <n v="82"/>
    <n v="95"/>
    <n v="0.86299999999999999"/>
    <n v="33"/>
    <n v="136"/>
    <n v="169"/>
    <n v="136"/>
    <n v="99"/>
    <n v="34"/>
    <n v="62"/>
    <n v="136"/>
    <n v="673"/>
    <n v="0"/>
    <m/>
    <s v="caldwke01"/>
    <n v="0.29530495831505044"/>
    <n v="2.193548387096774"/>
  </r>
  <r>
    <n v="169"/>
    <x v="168"/>
    <n v="23"/>
    <x v="26"/>
    <x v="2"/>
    <n v="44"/>
    <n v="41"/>
    <n v="1171"/>
    <n v="270"/>
    <n v="447"/>
    <n v="0.60399999999999998"/>
    <n v="0"/>
    <n v="4"/>
    <n v="0"/>
    <n v="270"/>
    <n v="443"/>
    <n v="0.60899999999999999"/>
    <n v="0.60399999999999998"/>
    <n v="131"/>
    <n v="163"/>
    <n v="0.80400000000000005"/>
    <n v="132"/>
    <n v="315"/>
    <n v="447"/>
    <n v="109"/>
    <n v="32"/>
    <n v="54"/>
    <n v="71"/>
    <n v="105"/>
    <n v="671"/>
    <n v="0"/>
    <m/>
    <s v="willima07"/>
    <n v="0.57301451750640475"/>
    <n v="1.5352112676056338"/>
  </r>
  <r>
    <n v="170"/>
    <x v="169"/>
    <n v="24"/>
    <x v="27"/>
    <x v="1"/>
    <n v="64"/>
    <n v="45"/>
    <n v="1739"/>
    <n v="266"/>
    <n v="534"/>
    <n v="0.498"/>
    <n v="101"/>
    <n v="253"/>
    <n v="0.39900000000000002"/>
    <n v="165"/>
    <n v="281"/>
    <n v="0.58699999999999997"/>
    <n v="0.59299999999999997"/>
    <n v="34"/>
    <n v="48"/>
    <n v="0.70799999999999996"/>
    <n v="61"/>
    <n v="181"/>
    <n v="242"/>
    <n v="98"/>
    <n v="58"/>
    <n v="30"/>
    <n v="54"/>
    <n v="125"/>
    <n v="667"/>
    <n v="0"/>
    <m/>
    <s v="agbajoc01"/>
    <n v="0.38355376653248996"/>
    <n v="1.8148148148148149"/>
  </r>
  <r>
    <n v="171"/>
    <x v="170"/>
    <n v="25"/>
    <x v="13"/>
    <x v="1"/>
    <n v="80"/>
    <n v="28"/>
    <n v="1948"/>
    <n v="227"/>
    <n v="464"/>
    <n v="0.48899999999999999"/>
    <n v="139"/>
    <n v="321"/>
    <n v="0.433"/>
    <n v="88"/>
    <n v="143"/>
    <n v="0.61499999999999999"/>
    <n v="0.63900000000000001"/>
    <n v="73"/>
    <n v="86"/>
    <n v="0.84899999999999998"/>
    <n v="60"/>
    <n v="152"/>
    <n v="212"/>
    <n v="120"/>
    <n v="121"/>
    <n v="63"/>
    <n v="71"/>
    <n v="176"/>
    <n v="666"/>
    <n v="0"/>
    <m/>
    <s v="elliske01"/>
    <n v="0.34188911704312114"/>
    <n v="1.6901408450704225"/>
  </r>
  <r>
    <n v="172"/>
    <x v="171"/>
    <n v="34"/>
    <x v="24"/>
    <x v="3"/>
    <n v="41"/>
    <n v="41"/>
    <n v="1334"/>
    <n v="245"/>
    <n v="570"/>
    <n v="0.43"/>
    <n v="96"/>
    <n v="268"/>
    <n v="0.35799999999999998"/>
    <n v="149"/>
    <n v="302"/>
    <n v="0.49299999999999999"/>
    <n v="0.51400000000000001"/>
    <n v="79"/>
    <n v="97"/>
    <n v="0.81399999999999995"/>
    <n v="24"/>
    <n v="195"/>
    <n v="219"/>
    <n v="178"/>
    <n v="75"/>
    <n v="20"/>
    <n v="106"/>
    <n v="101"/>
    <n v="665"/>
    <n v="0"/>
    <m/>
    <s v="georgpa01"/>
    <n v="0.49850074962518742"/>
    <n v="1.679245283018868"/>
  </r>
  <r>
    <n v="173"/>
    <x v="172"/>
    <n v="20"/>
    <x v="28"/>
    <x v="2"/>
    <n v="73"/>
    <n v="67"/>
    <n v="1956"/>
    <n v="269"/>
    <n v="492"/>
    <n v="0.54700000000000004"/>
    <n v="0"/>
    <n v="1"/>
    <n v="0"/>
    <n v="269"/>
    <n v="491"/>
    <n v="0.54800000000000004"/>
    <n v="0.54700000000000004"/>
    <n v="127"/>
    <n v="204"/>
    <n v="0.623"/>
    <n v="255"/>
    <n v="346"/>
    <n v="601"/>
    <n v="99"/>
    <n v="37"/>
    <n v="98"/>
    <n v="82"/>
    <n v="145"/>
    <n v="665"/>
    <n v="0"/>
    <m/>
    <s v="missiyv01"/>
    <n v="0.33997955010224951"/>
    <n v="1.2073170731707317"/>
  </r>
  <r>
    <n v="174"/>
    <x v="173"/>
    <n v="30"/>
    <x v="3"/>
    <x v="4"/>
    <n v="80"/>
    <n v="73"/>
    <n v="2166"/>
    <n v="235"/>
    <n v="514"/>
    <n v="0.45700000000000002"/>
    <n v="147"/>
    <n v="335"/>
    <n v="0.439"/>
    <n v="88"/>
    <n v="179"/>
    <n v="0.49199999999999999"/>
    <n v="0.6"/>
    <n v="39"/>
    <n v="48"/>
    <n v="0.81299999999999994"/>
    <n v="34"/>
    <n v="253"/>
    <n v="287"/>
    <n v="155"/>
    <n v="76"/>
    <n v="15"/>
    <n v="82"/>
    <n v="165"/>
    <n v="656"/>
    <n v="0"/>
    <m/>
    <s v="princta02"/>
    <n v="0.30286241920590951"/>
    <n v="1.8902439024390243"/>
  </r>
  <r>
    <n v="175"/>
    <x v="174"/>
    <n v="25"/>
    <x v="19"/>
    <x v="1"/>
    <n v="65"/>
    <n v="65"/>
    <n v="1881"/>
    <n v="247"/>
    <n v="539"/>
    <n v="0.45800000000000002"/>
    <n v="51"/>
    <n v="175"/>
    <n v="0.29099999999999998"/>
    <n v="196"/>
    <n v="364"/>
    <n v="0.53800000000000003"/>
    <n v="0.50600000000000001"/>
    <n v="108"/>
    <n v="136"/>
    <n v="0.79400000000000004"/>
    <n v="34"/>
    <n v="182"/>
    <n v="216"/>
    <n v="326"/>
    <n v="79"/>
    <n v="11"/>
    <n v="112"/>
    <n v="149"/>
    <n v="653"/>
    <n v="0"/>
    <m/>
    <s v="nembhan01"/>
    <n v="0.34715576820839977"/>
    <n v="2.9107142857142856"/>
  </r>
  <r>
    <n v="176"/>
    <x v="175"/>
    <n v="23"/>
    <x v="29"/>
    <x v="2"/>
    <n v="58"/>
    <n v="58"/>
    <n v="1740"/>
    <n v="278"/>
    <n v="419"/>
    <n v="0.66300000000000003"/>
    <n v="6"/>
    <n v="34"/>
    <n v="0.17599999999999999"/>
    <n v="272"/>
    <n v="385"/>
    <n v="0.70599999999999996"/>
    <n v="0.67100000000000004"/>
    <n v="79"/>
    <n v="152"/>
    <n v="0.52"/>
    <n v="266"/>
    <n v="441"/>
    <n v="707"/>
    <n v="97"/>
    <n v="36"/>
    <n v="138"/>
    <n v="86"/>
    <n v="130"/>
    <n v="641"/>
    <n v="0"/>
    <m/>
    <s v="kesslwa01"/>
    <n v="0.36839080459770113"/>
    <n v="1.1279069767441861"/>
  </r>
  <r>
    <n v="177"/>
    <x v="176"/>
    <n v="26"/>
    <x v="0"/>
    <x v="2"/>
    <n v="57"/>
    <n v="53"/>
    <n v="1590"/>
    <n v="279"/>
    <n v="480"/>
    <n v="0.58099999999999996"/>
    <n v="0"/>
    <n v="19"/>
    <n v="0"/>
    <n v="279"/>
    <n v="461"/>
    <n v="0.60499999999999998"/>
    <n v="0.58099999999999996"/>
    <n v="79"/>
    <n v="117"/>
    <n v="0.67500000000000004"/>
    <n v="163"/>
    <n v="448"/>
    <n v="611"/>
    <n v="219"/>
    <n v="47"/>
    <n v="62"/>
    <n v="96"/>
    <n v="171"/>
    <n v="637"/>
    <n v="0"/>
    <m/>
    <s v="harteis01"/>
    <n v="0.40062893081761008"/>
    <n v="2.28125"/>
  </r>
  <r>
    <n v="178"/>
    <x v="177"/>
    <n v="23"/>
    <x v="30"/>
    <x v="4"/>
    <n v="63"/>
    <n v="45"/>
    <n v="1541"/>
    <n v="214"/>
    <n v="520"/>
    <n v="0.41199999999999998"/>
    <n v="103"/>
    <n v="302"/>
    <n v="0.34100000000000003"/>
    <n v="111"/>
    <n v="218"/>
    <n v="0.50900000000000001"/>
    <n v="0.51100000000000001"/>
    <n v="101"/>
    <n v="123"/>
    <n v="0.82099999999999995"/>
    <n v="61"/>
    <n v="226"/>
    <n v="287"/>
    <n v="84"/>
    <n v="62"/>
    <n v="28"/>
    <n v="67"/>
    <n v="149"/>
    <n v="632"/>
    <n v="0"/>
    <m/>
    <s v="willizi02"/>
    <n v="0.41012329656067487"/>
    <n v="1.2537313432835822"/>
  </r>
  <r>
    <n v="179"/>
    <x v="178"/>
    <n v="24"/>
    <x v="21"/>
    <x v="0"/>
    <n v="67"/>
    <n v="22"/>
    <n v="1234"/>
    <n v="230"/>
    <n v="543"/>
    <n v="0.42399999999999999"/>
    <n v="77"/>
    <n v="218"/>
    <n v="0.35299999999999998"/>
    <n v="153"/>
    <n v="325"/>
    <n v="0.47099999999999997"/>
    <n v="0.49399999999999999"/>
    <n v="93"/>
    <n v="113"/>
    <n v="0.82299999999999995"/>
    <n v="46"/>
    <n v="158"/>
    <n v="204"/>
    <n v="191"/>
    <n v="45"/>
    <n v="32"/>
    <n v="103"/>
    <n v="151"/>
    <n v="630"/>
    <n v="0"/>
    <m/>
    <s v="anthoco01"/>
    <n v="0.51053484602917343"/>
    <n v="1.854368932038835"/>
  </r>
  <r>
    <n v="180"/>
    <x v="179"/>
    <n v="25"/>
    <x v="21"/>
    <x v="2"/>
    <n v="68"/>
    <n v="51"/>
    <n v="1758"/>
    <n v="226"/>
    <n v="491"/>
    <n v="0.46"/>
    <n v="37"/>
    <n v="158"/>
    <n v="0.23400000000000001"/>
    <n v="189"/>
    <n v="333"/>
    <n v="0.56799999999999995"/>
    <n v="0.498"/>
    <n v="129"/>
    <n v="175"/>
    <n v="0.73699999999999999"/>
    <n v="151"/>
    <n v="341"/>
    <n v="492"/>
    <n v="134"/>
    <n v="52"/>
    <n v="41"/>
    <n v="77"/>
    <n v="199"/>
    <n v="618"/>
    <n v="0"/>
    <m/>
    <s v="cartewe01"/>
    <n v="0.35153583617747441"/>
    <n v="1.7402597402597402"/>
  </r>
  <r>
    <n v="181"/>
    <x v="180"/>
    <n v="21"/>
    <x v="20"/>
    <x v="3"/>
    <n v="54"/>
    <n v="23"/>
    <n v="1364"/>
    <n v="251"/>
    <n v="469"/>
    <n v="0.53500000000000003"/>
    <n v="28"/>
    <n v="91"/>
    <n v="0.308"/>
    <n v="223"/>
    <n v="378"/>
    <n v="0.59"/>
    <n v="0.56499999999999995"/>
    <n v="87"/>
    <n v="125"/>
    <n v="0.69599999999999995"/>
    <n v="127"/>
    <n v="225"/>
    <n v="352"/>
    <n v="128"/>
    <n v="45"/>
    <n v="27"/>
    <n v="84"/>
    <n v="131"/>
    <n v="617"/>
    <n v="0"/>
    <m/>
    <s v="sochaje01"/>
    <n v="0.45234604105571846"/>
    <n v="1.5238095238095237"/>
  </r>
  <r>
    <n v="182"/>
    <x v="181"/>
    <n v="20"/>
    <x v="29"/>
    <x v="0"/>
    <n v="71"/>
    <n v="46"/>
    <n v="1839"/>
    <n v="234"/>
    <n v="555"/>
    <n v="0.42199999999999999"/>
    <n v="42"/>
    <n v="169"/>
    <n v="0.249"/>
    <n v="192"/>
    <n v="386"/>
    <n v="0.497"/>
    <n v="0.45900000000000002"/>
    <n v="105"/>
    <n v="154"/>
    <n v="0.68200000000000005"/>
    <n v="32"/>
    <n v="203"/>
    <n v="235"/>
    <n v="446"/>
    <n v="66"/>
    <n v="16"/>
    <n v="208"/>
    <n v="149"/>
    <n v="615"/>
    <n v="0"/>
    <m/>
    <s v="colliis01"/>
    <n v="0.33442088091353994"/>
    <n v="2.1442307692307692"/>
  </r>
  <r>
    <n v="183"/>
    <x v="182"/>
    <n v="34"/>
    <x v="15"/>
    <x v="3"/>
    <n v="68"/>
    <n v="66"/>
    <n v="1983"/>
    <n v="216"/>
    <n v="509"/>
    <n v="0.42399999999999999"/>
    <n v="80"/>
    <n v="246"/>
    <n v="0.32500000000000001"/>
    <n v="136"/>
    <n v="263"/>
    <n v="0.51700000000000002"/>
    <n v="0.503"/>
    <n v="101"/>
    <n v="147"/>
    <n v="0.68700000000000006"/>
    <n v="74"/>
    <n v="340"/>
    <n v="414"/>
    <n v="383"/>
    <n v="99"/>
    <n v="70"/>
    <n v="174"/>
    <n v="219"/>
    <n v="613"/>
    <n v="1"/>
    <s v="DPOY-3DEF1"/>
    <s v="greendr01"/>
    <n v="0.30912758446797783"/>
    <n v="2.2011494252873565"/>
  </r>
  <r>
    <n v="184"/>
    <x v="183"/>
    <n v="24"/>
    <x v="10"/>
    <x v="0"/>
    <n v="64"/>
    <n v="10"/>
    <n v="1593"/>
    <n v="222"/>
    <n v="547"/>
    <n v="0.40600000000000003"/>
    <n v="115"/>
    <n v="312"/>
    <n v="0.36899999999999999"/>
    <n v="107"/>
    <n v="235"/>
    <n v="0.45500000000000002"/>
    <n v="0.51100000000000001"/>
    <n v="52"/>
    <n v="64"/>
    <n v="0.81299999999999994"/>
    <n v="47"/>
    <n v="114"/>
    <n v="161"/>
    <n v="187"/>
    <n v="67"/>
    <n v="17"/>
    <n v="41"/>
    <n v="108"/>
    <n v="611"/>
    <n v="0"/>
    <m/>
    <s v="mcbrimi01"/>
    <n v="0.38355304456999373"/>
    <n v="4.5609756097560972"/>
  </r>
  <r>
    <n v="185"/>
    <x v="184"/>
    <n v="22"/>
    <x v="18"/>
    <x v="2"/>
    <n v="66"/>
    <n v="55"/>
    <n v="1416"/>
    <n v="251"/>
    <n v="433"/>
    <n v="0.57999999999999996"/>
    <n v="18"/>
    <n v="52"/>
    <n v="0.34599999999999997"/>
    <n v="233"/>
    <n v="381"/>
    <n v="0.61199999999999999"/>
    <n v="0.6"/>
    <n v="90"/>
    <n v="127"/>
    <n v="0.70899999999999996"/>
    <n v="232"/>
    <n v="316"/>
    <n v="548"/>
    <n v="65"/>
    <n v="36"/>
    <n v="85"/>
    <n v="88"/>
    <n v="182"/>
    <n v="610"/>
    <n v="0"/>
    <s v="ROY-5"/>
    <s v="edeyza01"/>
    <n v="0.4307909604519774"/>
    <n v="0.73863636363636365"/>
  </r>
  <r>
    <n v="186"/>
    <x v="185"/>
    <n v="27"/>
    <x v="4"/>
    <x v="3"/>
    <n v="71"/>
    <n v="19"/>
    <n v="1541"/>
    <n v="214"/>
    <n v="474"/>
    <n v="0.45100000000000001"/>
    <n v="166"/>
    <n v="399"/>
    <n v="0.41599999999999998"/>
    <n v="48"/>
    <n v="75"/>
    <n v="0.64"/>
    <n v="0.627"/>
    <n v="11"/>
    <n v="11"/>
    <n v="1"/>
    <n v="44"/>
    <n v="180"/>
    <n v="224"/>
    <n v="64"/>
    <n v="41"/>
    <n v="13"/>
    <n v="23"/>
    <n v="87"/>
    <n v="605"/>
    <n v="0"/>
    <m/>
    <s v="hausesa01"/>
    <n v="0.39260220635950682"/>
    <n v="2.7826086956521738"/>
  </r>
  <r>
    <n v="187"/>
    <x v="186"/>
    <n v="22"/>
    <x v="28"/>
    <x v="1"/>
    <n v="56"/>
    <n v="9"/>
    <n v="1321"/>
    <n v="207"/>
    <n v="556"/>
    <n v="0.372"/>
    <n v="110"/>
    <n v="332"/>
    <n v="0.33100000000000002"/>
    <n v="97"/>
    <n v="224"/>
    <n v="0.433"/>
    <n v="0.47099999999999997"/>
    <n v="80"/>
    <n v="98"/>
    <n v="0.81599999999999995"/>
    <n v="25"/>
    <n v="133"/>
    <n v="158"/>
    <n v="66"/>
    <n v="30"/>
    <n v="23"/>
    <n v="58"/>
    <n v="51"/>
    <n v="604"/>
    <n v="0"/>
    <m/>
    <s v="hawkijo01"/>
    <n v="0.45722937168811506"/>
    <n v="1.1379310344827587"/>
  </r>
  <r>
    <n v="188"/>
    <x v="187"/>
    <n v="32"/>
    <x v="29"/>
    <x v="1"/>
    <n v="37"/>
    <n v="9"/>
    <n v="962"/>
    <n v="201"/>
    <n v="493"/>
    <n v="0.40799999999999997"/>
    <n v="84"/>
    <n v="232"/>
    <n v="0.36199999999999999"/>
    <n v="117"/>
    <n v="261"/>
    <n v="0.44800000000000001"/>
    <n v="0.49299999999999999"/>
    <n v="114"/>
    <n v="143"/>
    <n v="0.79700000000000004"/>
    <n v="25"/>
    <n v="93"/>
    <n v="118"/>
    <n v="138"/>
    <n v="31"/>
    <n v="9"/>
    <n v="86"/>
    <n v="52"/>
    <n v="600"/>
    <n v="0"/>
    <m/>
    <s v="clarkjo01"/>
    <n v="0.62370062370062374"/>
    <n v="1.6046511627906976"/>
  </r>
  <r>
    <n v="189"/>
    <x v="188"/>
    <n v="23"/>
    <x v="30"/>
    <x v="1"/>
    <n v="25"/>
    <n v="23"/>
    <n v="781"/>
    <n v="199"/>
    <n v="454"/>
    <n v="0.438"/>
    <n v="68"/>
    <n v="195"/>
    <n v="0.34899999999999998"/>
    <n v="131"/>
    <n v="259"/>
    <n v="0.50600000000000001"/>
    <n v="0.51300000000000001"/>
    <n v="133"/>
    <n v="151"/>
    <n v="0.88100000000000001"/>
    <n v="15"/>
    <n v="68"/>
    <n v="83"/>
    <n v="94"/>
    <n v="15"/>
    <n v="2"/>
    <n v="62"/>
    <n v="44"/>
    <n v="599"/>
    <n v="0"/>
    <m/>
    <s v="thomaca02"/>
    <n v="0.76696542893725994"/>
    <n v="1.5161290322580645"/>
  </r>
  <r>
    <n v="190"/>
    <x v="189"/>
    <n v="20"/>
    <x v="7"/>
    <x v="2"/>
    <n v="64"/>
    <n v="36"/>
    <n v="1422"/>
    <n v="257"/>
    <n v="464"/>
    <n v="0.55400000000000005"/>
    <n v="35"/>
    <n v="111"/>
    <n v="0.315"/>
    <n v="222"/>
    <n v="353"/>
    <n v="0.629"/>
    <n v="0.59199999999999997"/>
    <n v="46"/>
    <n v="67"/>
    <n v="0.68700000000000006"/>
    <n v="116"/>
    <n v="357"/>
    <n v="473"/>
    <n v="60"/>
    <n v="39"/>
    <n v="71"/>
    <n v="57"/>
    <n v="111"/>
    <n v="595"/>
    <n v="0"/>
    <s v="ROY-6"/>
    <s v="wareke01"/>
    <n v="0.41842475386779182"/>
    <n v="1.0526315789473684"/>
  </r>
  <r>
    <n v="191"/>
    <x v="190"/>
    <n v="22"/>
    <x v="8"/>
    <x v="4"/>
    <n v="59"/>
    <n v="48"/>
    <n v="1328"/>
    <n v="246"/>
    <n v="460"/>
    <n v="0.53500000000000003"/>
    <n v="11"/>
    <n v="49"/>
    <n v="0.224"/>
    <n v="235"/>
    <n v="411"/>
    <n v="0.57199999999999995"/>
    <n v="0.54700000000000004"/>
    <n v="91"/>
    <n v="142"/>
    <n v="0.64100000000000001"/>
    <n v="111"/>
    <n v="192"/>
    <n v="303"/>
    <n v="134"/>
    <n v="98"/>
    <n v="40"/>
    <n v="80"/>
    <n v="164"/>
    <n v="594"/>
    <n v="0"/>
    <m/>
    <s v="thompau01"/>
    <n v="0.44728915662650603"/>
    <n v="1.675"/>
  </r>
  <r>
    <n v="192"/>
    <x v="191"/>
    <n v="20"/>
    <x v="26"/>
    <x v="1"/>
    <n v="60"/>
    <n v="27"/>
    <n v="1369"/>
    <n v="222"/>
    <n v="568"/>
    <n v="0.39100000000000001"/>
    <n v="104"/>
    <n v="306"/>
    <n v="0.34"/>
    <n v="118"/>
    <n v="262"/>
    <n v="0.45"/>
    <n v="0.48199999999999998"/>
    <n v="43"/>
    <n v="46"/>
    <n v="0.93500000000000005"/>
    <n v="13"/>
    <n v="115"/>
    <n v="128"/>
    <n v="145"/>
    <n v="17"/>
    <n v="6"/>
    <n v="82"/>
    <n v="79"/>
    <n v="591"/>
    <n v="0"/>
    <m/>
    <s v="smithni01"/>
    <n v="0.43170197224251278"/>
    <n v="1.7682926829268293"/>
  </r>
  <r>
    <n v="193"/>
    <x v="192"/>
    <n v="21"/>
    <x v="23"/>
    <x v="1"/>
    <n v="68"/>
    <n v="38"/>
    <n v="1802"/>
    <n v="203"/>
    <n v="546"/>
    <n v="0.372"/>
    <n v="114"/>
    <n v="354"/>
    <n v="0.32200000000000001"/>
    <n v="89"/>
    <n v="192"/>
    <n v="0.46400000000000002"/>
    <n v="0.47599999999999998"/>
    <n v="70"/>
    <n v="93"/>
    <n v="0.753"/>
    <n v="49"/>
    <n v="236"/>
    <n v="285"/>
    <n v="169"/>
    <n v="68"/>
    <n v="50"/>
    <n v="97"/>
    <n v="201"/>
    <n v="590"/>
    <n v="0"/>
    <m/>
    <s v="georgky01"/>
    <n v="0.32741398446170922"/>
    <n v="1.7422680412371134"/>
  </r>
  <r>
    <n v="194"/>
    <x v="193"/>
    <n v="22"/>
    <x v="2"/>
    <x v="1"/>
    <n v="65"/>
    <n v="4"/>
    <n v="1384"/>
    <n v="210"/>
    <n v="486"/>
    <n v="0.432"/>
    <n v="94"/>
    <n v="269"/>
    <n v="0.34899999999999998"/>
    <n v="116"/>
    <n v="217"/>
    <n v="0.53500000000000003"/>
    <n v="0.52900000000000003"/>
    <n v="74"/>
    <n v="90"/>
    <n v="0.82199999999999995"/>
    <n v="17"/>
    <n v="125"/>
    <n v="142"/>
    <n v="83"/>
    <n v="39"/>
    <n v="16"/>
    <n v="57"/>
    <n v="151"/>
    <n v="588"/>
    <n v="0"/>
    <m/>
    <s v="strawju01"/>
    <n v="0.42485549132947975"/>
    <n v="1.4561403508771931"/>
  </r>
  <r>
    <n v="195"/>
    <x v="194"/>
    <n v="26"/>
    <x v="11"/>
    <x v="0"/>
    <n v="74"/>
    <n v="37"/>
    <n v="2027"/>
    <n v="223"/>
    <n v="476"/>
    <n v="0.46800000000000003"/>
    <n v="84"/>
    <n v="211"/>
    <n v="0.39800000000000002"/>
    <n v="139"/>
    <n v="265"/>
    <n v="0.52500000000000002"/>
    <n v="0.55700000000000005"/>
    <n v="58"/>
    <n v="84"/>
    <n v="0.69"/>
    <n v="35"/>
    <n v="132"/>
    <n v="167"/>
    <n v="363"/>
    <n v="72"/>
    <n v="16"/>
    <n v="128"/>
    <n v="185"/>
    <n v="588"/>
    <n v="0"/>
    <m/>
    <s v="mitchda01"/>
    <n v="0.2900838677849038"/>
    <n v="2.8359375"/>
  </r>
  <r>
    <n v="195"/>
    <x v="194"/>
    <n v="26"/>
    <x v="27"/>
    <x v="0"/>
    <n v="44"/>
    <n v="22"/>
    <n v="1080"/>
    <n v="106"/>
    <n v="244"/>
    <n v="0.434"/>
    <n v="42"/>
    <n v="117"/>
    <n v="0.35899999999999999"/>
    <n v="64"/>
    <n v="127"/>
    <n v="0.504"/>
    <n v="0.52"/>
    <n v="25"/>
    <n v="37"/>
    <n v="0.67600000000000005"/>
    <n v="16"/>
    <n v="69"/>
    <n v="85"/>
    <n v="203"/>
    <n v="31"/>
    <n v="8"/>
    <n v="78"/>
    <n v="116"/>
    <n v="279"/>
    <n v="0"/>
    <m/>
    <s v="mitchda01"/>
    <n v="0.25833333333333336"/>
    <n v="2.6025641025641026"/>
  </r>
  <r>
    <n v="195"/>
    <x v="194"/>
    <n v="26"/>
    <x v="7"/>
    <x v="0"/>
    <n v="30"/>
    <n v="15"/>
    <n v="947"/>
    <n v="117"/>
    <n v="232"/>
    <n v="0.504"/>
    <n v="42"/>
    <n v="94"/>
    <n v="0.44700000000000001"/>
    <n v="75"/>
    <n v="138"/>
    <n v="0.54300000000000004"/>
    <n v="0.59499999999999997"/>
    <n v="33"/>
    <n v="47"/>
    <n v="0.70199999999999996"/>
    <n v="19"/>
    <n v="63"/>
    <n v="82"/>
    <n v="160"/>
    <n v="41"/>
    <n v="8"/>
    <n v="50"/>
    <n v="69"/>
    <n v="309"/>
    <n v="0"/>
    <m/>
    <s v="mitchda01"/>
    <n v="0.32629355860612458"/>
    <n v="3.2"/>
  </r>
  <r>
    <n v="196"/>
    <x v="195"/>
    <n v="32"/>
    <x v="11"/>
    <x v="1"/>
    <n v="54"/>
    <n v="4"/>
    <n v="1348"/>
    <n v="210"/>
    <n v="492"/>
    <n v="0.42699999999999999"/>
    <n v="105"/>
    <n v="289"/>
    <n v="0.36299999999999999"/>
    <n v="105"/>
    <n v="203"/>
    <n v="0.51700000000000002"/>
    <n v="0.53400000000000003"/>
    <n v="58"/>
    <n v="66"/>
    <n v="0.879"/>
    <n v="24"/>
    <n v="135"/>
    <n v="159"/>
    <n v="146"/>
    <n v="41"/>
    <n v="11"/>
    <n v="74"/>
    <n v="127"/>
    <n v="583"/>
    <n v="0"/>
    <m/>
    <s v="bogdabo01"/>
    <n v="0.43249258160237386"/>
    <n v="1.972972972972973"/>
  </r>
  <r>
    <n v="196"/>
    <x v="195"/>
    <n v="32"/>
    <x v="6"/>
    <x v="1"/>
    <n v="24"/>
    <n v="0"/>
    <n v="598"/>
    <n v="83"/>
    <n v="224"/>
    <n v="0.371"/>
    <n v="44"/>
    <n v="146"/>
    <n v="0.30099999999999999"/>
    <n v="39"/>
    <n v="78"/>
    <n v="0.5"/>
    <n v="0.46899999999999997"/>
    <n v="30"/>
    <n v="34"/>
    <n v="0.88200000000000001"/>
    <n v="12"/>
    <n v="54"/>
    <n v="66"/>
    <n v="49"/>
    <n v="20"/>
    <n v="6"/>
    <n v="37"/>
    <n v="57"/>
    <n v="240"/>
    <n v="0"/>
    <m/>
    <s v="bogdabo01"/>
    <n v="0.40133779264214048"/>
    <n v="1.3243243243243243"/>
  </r>
  <r>
    <n v="196"/>
    <x v="195"/>
    <n v="32"/>
    <x v="9"/>
    <x v="1"/>
    <n v="30"/>
    <n v="4"/>
    <n v="750"/>
    <n v="127"/>
    <n v="268"/>
    <n v="0.47399999999999998"/>
    <n v="61"/>
    <n v="143"/>
    <n v="0.42699999999999999"/>
    <n v="66"/>
    <n v="125"/>
    <n v="0.52800000000000002"/>
    <n v="0.58799999999999997"/>
    <n v="28"/>
    <n v="32"/>
    <n v="0.875"/>
    <n v="12"/>
    <n v="81"/>
    <n v="93"/>
    <n v="97"/>
    <n v="21"/>
    <n v="5"/>
    <n v="37"/>
    <n v="70"/>
    <n v="343"/>
    <n v="0"/>
    <m/>
    <s v="bogdabo01"/>
    <n v="0.45733333333333331"/>
    <n v="2.6216216216216215"/>
  </r>
  <r>
    <n v="197"/>
    <x v="196"/>
    <n v="37"/>
    <x v="1"/>
    <x v="0"/>
    <n v="71"/>
    <n v="64"/>
    <n v="1756"/>
    <n v="187"/>
    <n v="468"/>
    <n v="0.4"/>
    <n v="127"/>
    <n v="310"/>
    <n v="0.41"/>
    <n v="60"/>
    <n v="158"/>
    <n v="0.38"/>
    <n v="0.53500000000000003"/>
    <n v="81"/>
    <n v="90"/>
    <n v="0.9"/>
    <n v="32"/>
    <n v="150"/>
    <n v="182"/>
    <n v="319"/>
    <n v="79"/>
    <n v="14"/>
    <n v="75"/>
    <n v="111"/>
    <n v="582"/>
    <n v="0"/>
    <m/>
    <s v="conlemi01"/>
    <n v="0.33143507972665148"/>
    <n v="4.253333333333333"/>
  </r>
  <r>
    <n v="198"/>
    <x v="197"/>
    <n v="26"/>
    <x v="28"/>
    <x v="0"/>
    <n v="56"/>
    <n v="23"/>
    <n v="1366"/>
    <n v="204"/>
    <n v="521"/>
    <n v="0.39200000000000002"/>
    <n v="111"/>
    <n v="309"/>
    <n v="0.35899999999999999"/>
    <n v="93"/>
    <n v="212"/>
    <n v="0.439"/>
    <n v="0.498"/>
    <n v="60"/>
    <n v="74"/>
    <n v="0.81100000000000005"/>
    <n v="27"/>
    <n v="109"/>
    <n v="136"/>
    <n v="259"/>
    <n v="74"/>
    <n v="14"/>
    <n v="86"/>
    <n v="91"/>
    <n v="579"/>
    <n v="0"/>
    <m/>
    <s v="alvarjo01"/>
    <n v="0.42386530014641288"/>
    <n v="3.0116279069767442"/>
  </r>
  <r>
    <n v="199"/>
    <x v="198"/>
    <n v="26"/>
    <x v="25"/>
    <x v="2"/>
    <n v="40"/>
    <n v="40"/>
    <n v="1206"/>
    <n v="265"/>
    <n v="468"/>
    <n v="0.56599999999999995"/>
    <n v="6"/>
    <n v="32"/>
    <n v="0.188"/>
    <n v="259"/>
    <n v="436"/>
    <n v="0.59399999999999997"/>
    <n v="0.57299999999999995"/>
    <n v="40"/>
    <n v="60"/>
    <n v="0.66700000000000004"/>
    <n v="124"/>
    <n v="282"/>
    <n v="406"/>
    <n v="64"/>
    <n v="31"/>
    <n v="39"/>
    <n v="69"/>
    <n v="88"/>
    <n v="576"/>
    <n v="0"/>
    <m/>
    <s v="aytonde01"/>
    <n v="0.47761194029850745"/>
    <n v="0.92753623188405798"/>
  </r>
  <r>
    <n v="200"/>
    <x v="199"/>
    <n v="28"/>
    <x v="18"/>
    <x v="1"/>
    <n v="65"/>
    <n v="11"/>
    <n v="1472"/>
    <n v="206"/>
    <n v="431"/>
    <n v="0.47799999999999998"/>
    <n v="113"/>
    <n v="261"/>
    <n v="0.433"/>
    <n v="93"/>
    <n v="170"/>
    <n v="0.54700000000000004"/>
    <n v="0.60899999999999999"/>
    <n v="51"/>
    <n v="57"/>
    <n v="0.89500000000000002"/>
    <n v="37"/>
    <n v="146"/>
    <n v="183"/>
    <n v="215"/>
    <n v="50"/>
    <n v="5"/>
    <n v="72"/>
    <n v="59"/>
    <n v="576"/>
    <n v="0"/>
    <m/>
    <s v="kennalu01"/>
    <n v="0.39130434782608697"/>
    <n v="2.9861111111111112"/>
  </r>
  <r>
    <n v="201"/>
    <x v="200"/>
    <n v="23"/>
    <x v="29"/>
    <x v="1"/>
    <n v="64"/>
    <n v="18"/>
    <n v="1270"/>
    <n v="204"/>
    <n v="475"/>
    <n v="0.42899999999999999"/>
    <n v="118"/>
    <n v="314"/>
    <n v="0.376"/>
    <n v="86"/>
    <n v="161"/>
    <n v="0.53400000000000003"/>
    <n v="0.55400000000000005"/>
    <n v="45"/>
    <n v="53"/>
    <n v="0.84899999999999998"/>
    <n v="42"/>
    <n v="142"/>
    <n v="184"/>
    <n v="68"/>
    <n v="39"/>
    <n v="8"/>
    <n v="36"/>
    <n v="126"/>
    <n v="571"/>
    <n v="0"/>
    <m/>
    <s v="juzanjo01"/>
    <n v="0.44960629921259843"/>
    <n v="1.8888888888888888"/>
  </r>
  <r>
    <n v="202"/>
    <x v="201"/>
    <n v="23"/>
    <x v="7"/>
    <x v="4"/>
    <n v="66"/>
    <n v="17"/>
    <n v="1368"/>
    <n v="213"/>
    <n v="462"/>
    <n v="0.46100000000000002"/>
    <n v="37"/>
    <n v="119"/>
    <n v="0.311"/>
    <n v="176"/>
    <n v="343"/>
    <n v="0.51300000000000001"/>
    <n v="0.501"/>
    <n v="107"/>
    <n v="142"/>
    <n v="0.754"/>
    <n v="84"/>
    <n v="206"/>
    <n v="290"/>
    <n v="166"/>
    <n v="61"/>
    <n v="14"/>
    <n v="98"/>
    <n v="81"/>
    <n v="570"/>
    <n v="1"/>
    <m/>
    <s v="jaqueja01"/>
    <n v="0.41666666666666669"/>
    <n v="1.6938775510204083"/>
  </r>
  <r>
    <n v="203"/>
    <x v="202"/>
    <n v="22"/>
    <x v="26"/>
    <x v="4"/>
    <n v="27"/>
    <n v="27"/>
    <n v="924"/>
    <n v="198"/>
    <n v="491"/>
    <n v="0.40300000000000002"/>
    <n v="104"/>
    <n v="293"/>
    <n v="0.35499999999999998"/>
    <n v="94"/>
    <n v="198"/>
    <n v="0.47499999999999998"/>
    <n v="0.50900000000000001"/>
    <n v="68"/>
    <n v="79"/>
    <n v="0.86099999999999999"/>
    <n v="25"/>
    <n v="106"/>
    <n v="131"/>
    <n v="98"/>
    <n v="29"/>
    <n v="20"/>
    <n v="76"/>
    <n v="74"/>
    <n v="568"/>
    <n v="0"/>
    <m/>
    <s v="millebr02"/>
    <n v="0.61471861471861466"/>
    <n v="1.2894736842105263"/>
  </r>
  <r>
    <n v="204"/>
    <x v="203"/>
    <n v="21"/>
    <x v="0"/>
    <x v="1"/>
    <n v="68"/>
    <n v="43"/>
    <n v="1876"/>
    <n v="232"/>
    <n v="489"/>
    <n v="0.47399999999999998"/>
    <n v="74"/>
    <n v="208"/>
    <n v="0.35599999999999998"/>
    <n v="158"/>
    <n v="281"/>
    <n v="0.56200000000000006"/>
    <n v="0.55000000000000004"/>
    <n v="30"/>
    <n v="37"/>
    <n v="0.81100000000000005"/>
    <n v="71"/>
    <n v="158"/>
    <n v="229"/>
    <n v="173"/>
    <n v="120"/>
    <n v="35"/>
    <n v="59"/>
    <n v="145"/>
    <n v="568"/>
    <n v="0"/>
    <m/>
    <s v="wallaca01"/>
    <n v="0.30277185501066101"/>
    <n v="2.9322033898305087"/>
  </r>
  <r>
    <n v="205"/>
    <x v="204"/>
    <n v="23"/>
    <x v="21"/>
    <x v="0"/>
    <n v="35"/>
    <n v="35"/>
    <n v="1002"/>
    <n v="197"/>
    <n v="481"/>
    <n v="0.41"/>
    <n v="76"/>
    <n v="242"/>
    <n v="0.314"/>
    <n v="121"/>
    <n v="239"/>
    <n v="0.50600000000000001"/>
    <n v="0.48899999999999999"/>
    <n v="97"/>
    <n v="110"/>
    <n v="0.88200000000000001"/>
    <n v="23"/>
    <n v="118"/>
    <n v="141"/>
    <n v="129"/>
    <n v="51"/>
    <n v="33"/>
    <n v="102"/>
    <n v="98"/>
    <n v="567"/>
    <n v="0"/>
    <m/>
    <s v="suggsja01"/>
    <n v="0.56586826347305386"/>
    <n v="1.2647058823529411"/>
  </r>
  <r>
    <n v="206"/>
    <x v="205"/>
    <n v="25"/>
    <x v="12"/>
    <x v="1"/>
    <n v="46"/>
    <n v="26"/>
    <n v="1394"/>
    <n v="221"/>
    <n v="449"/>
    <n v="0.49199999999999999"/>
    <n v="62"/>
    <n v="189"/>
    <n v="0.32800000000000001"/>
    <n v="159"/>
    <n v="260"/>
    <n v="0.61199999999999999"/>
    <n v="0.56100000000000005"/>
    <n v="62"/>
    <n v="79"/>
    <n v="0.78500000000000003"/>
    <n v="26"/>
    <n v="135"/>
    <n v="161"/>
    <n v="208"/>
    <n v="43"/>
    <n v="18"/>
    <n v="69"/>
    <n v="105"/>
    <n v="566"/>
    <n v="1"/>
    <m/>
    <s v="dosunay01"/>
    <n v="0.40602582496413198"/>
    <n v="3.0144927536231885"/>
  </r>
  <r>
    <n v="207"/>
    <x v="206"/>
    <n v="23"/>
    <x v="12"/>
    <x v="3"/>
    <n v="63"/>
    <n v="36"/>
    <n v="1576"/>
    <n v="205"/>
    <n v="516"/>
    <n v="0.39700000000000002"/>
    <n v="96"/>
    <n v="272"/>
    <n v="0.35299999999999998"/>
    <n v="109"/>
    <n v="244"/>
    <n v="0.44700000000000001"/>
    <n v="0.49"/>
    <n v="60"/>
    <n v="83"/>
    <n v="0.72299999999999998"/>
    <n v="43"/>
    <n v="194"/>
    <n v="237"/>
    <n v="124"/>
    <n v="48"/>
    <n v="32"/>
    <n v="86"/>
    <n v="88"/>
    <n v="566"/>
    <n v="0"/>
    <m/>
    <s v="willipa01"/>
    <n v="0.35913705583756345"/>
    <n v="1.441860465116279"/>
  </r>
  <r>
    <n v="208"/>
    <x v="207"/>
    <n v="25"/>
    <x v="27"/>
    <x v="0"/>
    <n v="33"/>
    <n v="33"/>
    <n v="918"/>
    <n v="184"/>
    <n v="438"/>
    <n v="0.42"/>
    <n v="85"/>
    <n v="225"/>
    <n v="0.378"/>
    <n v="99"/>
    <n v="213"/>
    <n v="0.46500000000000002"/>
    <n v="0.51700000000000002"/>
    <n v="111"/>
    <n v="128"/>
    <n v="0.86699999999999999"/>
    <n v="16"/>
    <n v="101"/>
    <n v="117"/>
    <n v="191"/>
    <n v="23"/>
    <n v="4"/>
    <n v="58"/>
    <n v="61"/>
    <n v="564"/>
    <n v="0"/>
    <m/>
    <s v="quickim01"/>
    <n v="0.6143790849673203"/>
    <n v="3.2931034482758621"/>
  </r>
  <r>
    <n v="209"/>
    <x v="208"/>
    <n v="25"/>
    <x v="25"/>
    <x v="0"/>
    <n v="67"/>
    <n v="7"/>
    <n v="1120"/>
    <n v="198"/>
    <n v="507"/>
    <n v="0.39100000000000001"/>
    <n v="72"/>
    <n v="222"/>
    <n v="0.32400000000000001"/>
    <n v="126"/>
    <n v="285"/>
    <n v="0.442"/>
    <n v="0.46200000000000002"/>
    <n v="91"/>
    <n v="125"/>
    <n v="0.72799999999999998"/>
    <n v="30"/>
    <n v="105"/>
    <n v="135"/>
    <n v="160"/>
    <n v="43"/>
    <n v="34"/>
    <n v="86"/>
    <n v="58"/>
    <n v="559"/>
    <n v="0"/>
    <m/>
    <s v="bantoda01"/>
    <n v="0.49910714285714286"/>
    <n v="1.8604651162790697"/>
  </r>
  <r>
    <n v="210"/>
    <x v="209"/>
    <n v="22"/>
    <x v="2"/>
    <x v="4"/>
    <n v="68"/>
    <n v="18"/>
    <n v="1656"/>
    <n v="204"/>
    <n v="428"/>
    <n v="0.47699999999999998"/>
    <n v="48"/>
    <n v="136"/>
    <n v="0.35299999999999998"/>
    <n v="156"/>
    <n v="292"/>
    <n v="0.53400000000000003"/>
    <n v="0.53300000000000003"/>
    <n v="95"/>
    <n v="137"/>
    <n v="0.69299999999999995"/>
    <n v="47"/>
    <n v="186"/>
    <n v="233"/>
    <n v="94"/>
    <n v="48"/>
    <n v="93"/>
    <n v="56"/>
    <n v="123"/>
    <n v="551"/>
    <n v="0"/>
    <m/>
    <s v="watsope01"/>
    <n v="0.3327294685990338"/>
    <n v="1.6785714285714286"/>
  </r>
  <r>
    <n v="211"/>
    <x v="210"/>
    <n v="31"/>
    <x v="11"/>
    <x v="3"/>
    <n v="63"/>
    <n v="40"/>
    <n v="1818"/>
    <n v="195"/>
    <n v="435"/>
    <n v="0.44800000000000001"/>
    <n v="129"/>
    <n v="314"/>
    <n v="0.41099999999999998"/>
    <n v="66"/>
    <n v="121"/>
    <n v="0.54500000000000004"/>
    <n v="0.59699999999999998"/>
    <n v="30"/>
    <n v="45"/>
    <n v="0.66700000000000004"/>
    <n v="80"/>
    <n v="167"/>
    <n v="247"/>
    <n v="90"/>
    <n v="58"/>
    <n v="23"/>
    <n v="56"/>
    <n v="136"/>
    <n v="549"/>
    <n v="0"/>
    <m/>
    <s v="finnedo01"/>
    <n v="0.30198019801980197"/>
    <n v="1.6071428571428572"/>
  </r>
  <r>
    <n v="211"/>
    <x v="210"/>
    <n v="31"/>
    <x v="30"/>
    <x v="3"/>
    <n v="20"/>
    <n v="20"/>
    <n v="579"/>
    <n v="73"/>
    <n v="159"/>
    <n v="0.45900000000000002"/>
    <n v="47"/>
    <n v="108"/>
    <n v="0.435"/>
    <n v="26"/>
    <n v="51"/>
    <n v="0.51"/>
    <n v="0.60699999999999998"/>
    <n v="15"/>
    <n v="24"/>
    <n v="0.625"/>
    <n v="31"/>
    <n v="60"/>
    <n v="91"/>
    <n v="31"/>
    <n v="18"/>
    <n v="12"/>
    <n v="18"/>
    <n v="54"/>
    <n v="208"/>
    <n v="0"/>
    <m/>
    <s v="finnedo01"/>
    <n v="0.35924006908462869"/>
    <n v="1.7222222222222223"/>
  </r>
  <r>
    <n v="211"/>
    <x v="210"/>
    <n v="31"/>
    <x v="16"/>
    <x v="3"/>
    <n v="43"/>
    <n v="20"/>
    <n v="1239"/>
    <n v="122"/>
    <n v="276"/>
    <n v="0.442"/>
    <n v="82"/>
    <n v="206"/>
    <n v="0.39800000000000002"/>
    <n v="40"/>
    <n v="70"/>
    <n v="0.57099999999999995"/>
    <n v="0.59099999999999997"/>
    <n v="15"/>
    <n v="21"/>
    <n v="0.71399999999999997"/>
    <n v="49"/>
    <n v="107"/>
    <n v="156"/>
    <n v="59"/>
    <n v="40"/>
    <n v="11"/>
    <n v="38"/>
    <n v="82"/>
    <n v="341"/>
    <n v="0"/>
    <m/>
    <s v="finnedo01"/>
    <n v="0.27522195318805487"/>
    <n v="1.5526315789473684"/>
  </r>
  <r>
    <n v="212"/>
    <x v="211"/>
    <n v="23"/>
    <x v="23"/>
    <x v="4"/>
    <n v="62"/>
    <n v="31"/>
    <n v="1340"/>
    <n v="210"/>
    <n v="411"/>
    <n v="0.51100000000000001"/>
    <n v="74"/>
    <n v="193"/>
    <n v="0.38300000000000001"/>
    <n v="136"/>
    <n v="218"/>
    <n v="0.624"/>
    <n v="0.60099999999999998"/>
    <n v="50"/>
    <n v="73"/>
    <n v="0.68500000000000005"/>
    <n v="112"/>
    <n v="239"/>
    <n v="351"/>
    <n v="60"/>
    <n v="65"/>
    <n v="39"/>
    <n v="54"/>
    <n v="110"/>
    <n v="544"/>
    <n v="0"/>
    <m/>
    <s v="champju01"/>
    <n v="0.40597014925373132"/>
    <n v="1.1111111111111112"/>
  </r>
  <r>
    <n v="213"/>
    <x v="212"/>
    <n v="28"/>
    <x v="28"/>
    <x v="0"/>
    <n v="31"/>
    <n v="31"/>
    <n v="1012"/>
    <n v="194"/>
    <n v="494"/>
    <n v="0.39300000000000002"/>
    <n v="52"/>
    <n v="174"/>
    <n v="0.29899999999999999"/>
    <n v="142"/>
    <n v="320"/>
    <n v="0.44400000000000001"/>
    <n v="0.44500000000000001"/>
    <n v="102"/>
    <n v="124"/>
    <n v="0.82299999999999995"/>
    <n v="17"/>
    <n v="183"/>
    <n v="200"/>
    <n v="228"/>
    <n v="63"/>
    <n v="12"/>
    <n v="106"/>
    <n v="61"/>
    <n v="542"/>
    <n v="1"/>
    <m/>
    <s v="murrade01"/>
    <n v="0.53557312252964429"/>
    <n v="2.1509433962264151"/>
  </r>
  <r>
    <n v="214"/>
    <x v="213"/>
    <n v="25"/>
    <x v="3"/>
    <x v="1"/>
    <n v="73"/>
    <n v="7"/>
    <n v="1659"/>
    <n v="182"/>
    <n v="424"/>
    <n v="0.42899999999999999"/>
    <n v="155"/>
    <n v="363"/>
    <n v="0.42699999999999999"/>
    <n v="27"/>
    <n v="61"/>
    <n v="0.443"/>
    <n v="0.61199999999999999"/>
    <n v="22"/>
    <n v="27"/>
    <n v="0.81499999999999995"/>
    <n v="18"/>
    <n v="156"/>
    <n v="174"/>
    <n v="108"/>
    <n v="37"/>
    <n v="7"/>
    <n v="40"/>
    <n v="157"/>
    <n v="541"/>
    <n v="0"/>
    <m/>
    <s v="greenaj01"/>
    <n v="0.32610006027727545"/>
    <n v="2.7"/>
  </r>
  <r>
    <n v="215"/>
    <x v="214"/>
    <n v="25"/>
    <x v="19"/>
    <x v="4"/>
    <n v="45"/>
    <n v="37"/>
    <n v="1123"/>
    <n v="192"/>
    <n v="379"/>
    <n v="0.50700000000000001"/>
    <n v="84"/>
    <n v="195"/>
    <n v="0.43099999999999999"/>
    <n v="108"/>
    <n v="184"/>
    <n v="0.58699999999999997"/>
    <n v="0.61699999999999999"/>
    <n v="73"/>
    <n v="80"/>
    <n v="0.91300000000000003"/>
    <n v="37"/>
    <n v="141"/>
    <n v="178"/>
    <n v="54"/>
    <n v="35"/>
    <n v="17"/>
    <n v="37"/>
    <n v="114"/>
    <n v="541"/>
    <n v="0"/>
    <m/>
    <s v="nesmiaa01"/>
    <n v="0.48174532502226181"/>
    <n v="1.4594594594594594"/>
  </r>
  <r>
    <n v="216"/>
    <x v="215"/>
    <n v="24"/>
    <x v="11"/>
    <x v="1"/>
    <n v="60"/>
    <n v="17"/>
    <n v="1044"/>
    <n v="203"/>
    <n v="453"/>
    <n v="0.44800000000000001"/>
    <n v="60"/>
    <n v="169"/>
    <n v="0.35499999999999998"/>
    <n v="143"/>
    <n v="284"/>
    <n v="0.504"/>
    <n v="0.51400000000000001"/>
    <n v="75"/>
    <n v="91"/>
    <n v="0.82399999999999995"/>
    <n v="25"/>
    <n v="85"/>
    <n v="110"/>
    <n v="220"/>
    <n v="42"/>
    <n v="13"/>
    <n v="80"/>
    <n v="97"/>
    <n v="541"/>
    <n v="0"/>
    <m/>
    <s v="butleja02"/>
    <n v="0.51819923371647514"/>
    <n v="2.75"/>
  </r>
  <r>
    <n v="216"/>
    <x v="215"/>
    <n v="24"/>
    <x v="23"/>
    <x v="0"/>
    <n v="32"/>
    <n v="0"/>
    <n v="362"/>
    <n v="85"/>
    <n v="176"/>
    <n v="0.48299999999999998"/>
    <n v="15"/>
    <n v="41"/>
    <n v="0.36599999999999999"/>
    <n v="70"/>
    <n v="135"/>
    <n v="0.51900000000000002"/>
    <n v="0.52600000000000002"/>
    <n v="35"/>
    <n v="45"/>
    <n v="0.77800000000000002"/>
    <n v="14"/>
    <n v="27"/>
    <n v="41"/>
    <n v="82"/>
    <n v="12"/>
    <n v="5"/>
    <n v="29"/>
    <n v="40"/>
    <n v="220"/>
    <n v="0"/>
    <m/>
    <s v="butleja02"/>
    <n v="0.60773480662983426"/>
    <n v="2.8275862068965516"/>
  </r>
  <r>
    <n v="216"/>
    <x v="215"/>
    <n v="24"/>
    <x v="24"/>
    <x v="1"/>
    <n v="28"/>
    <n v="17"/>
    <n v="682"/>
    <n v="118"/>
    <n v="277"/>
    <n v="0.42599999999999999"/>
    <n v="45"/>
    <n v="128"/>
    <n v="0.35199999999999998"/>
    <n v="73"/>
    <n v="149"/>
    <n v="0.49"/>
    <n v="0.50700000000000001"/>
    <n v="40"/>
    <n v="46"/>
    <n v="0.87"/>
    <n v="11"/>
    <n v="58"/>
    <n v="69"/>
    <n v="138"/>
    <n v="30"/>
    <n v="8"/>
    <n v="51"/>
    <n v="57"/>
    <n v="321"/>
    <n v="0"/>
    <m/>
    <s v="butleja02"/>
    <n v="0.47067448680351909"/>
    <n v="2.7058823529411766"/>
  </r>
  <r>
    <n v="217"/>
    <x v="216"/>
    <n v="38"/>
    <x v="4"/>
    <x v="2"/>
    <n v="60"/>
    <n v="42"/>
    <n v="1659"/>
    <n v="195"/>
    <n v="461"/>
    <n v="0.42299999999999999"/>
    <n v="114"/>
    <n v="314"/>
    <n v="0.36299999999999999"/>
    <n v="81"/>
    <n v="147"/>
    <n v="0.55100000000000005"/>
    <n v="0.54700000000000004"/>
    <n v="34"/>
    <n v="38"/>
    <n v="0.89500000000000002"/>
    <n v="79"/>
    <n v="290"/>
    <n v="369"/>
    <n v="128"/>
    <n v="36"/>
    <n v="51"/>
    <n v="46"/>
    <n v="81"/>
    <n v="538"/>
    <n v="0"/>
    <m/>
    <s v="horfoal01"/>
    <n v="0.324291742013261"/>
    <n v="2.7826086956521738"/>
  </r>
  <r>
    <n v="218"/>
    <x v="217"/>
    <n v="28"/>
    <x v="18"/>
    <x v="3"/>
    <n v="64"/>
    <n v="18"/>
    <n v="1207"/>
    <n v="236"/>
    <n v="380"/>
    <n v="0.621"/>
    <n v="1"/>
    <n v="17"/>
    <n v="5.8999999999999997E-2"/>
    <n v="235"/>
    <n v="363"/>
    <n v="0.64700000000000002"/>
    <n v="0.622"/>
    <n v="61"/>
    <n v="87"/>
    <n v="0.70099999999999996"/>
    <n v="127"/>
    <n v="199"/>
    <n v="326"/>
    <n v="66"/>
    <n v="52"/>
    <n v="36"/>
    <n v="41"/>
    <n v="145"/>
    <n v="534"/>
    <n v="0"/>
    <m/>
    <s v="clarkbr01"/>
    <n v="0.44241922120961058"/>
    <n v="1.6097560975609757"/>
  </r>
  <r>
    <n v="219"/>
    <x v="218"/>
    <n v="23"/>
    <x v="21"/>
    <x v="4"/>
    <n v="74"/>
    <n v="38"/>
    <n v="1629"/>
    <n v="199"/>
    <n v="483"/>
    <n v="0.41199999999999998"/>
    <n v="80"/>
    <n v="239"/>
    <n v="0.33500000000000002"/>
    <n v="119"/>
    <n v="244"/>
    <n v="0.48799999999999999"/>
    <n v="0.495"/>
    <n v="55"/>
    <n v="63"/>
    <n v="0.873"/>
    <n v="73"/>
    <n v="172"/>
    <n v="245"/>
    <n v="113"/>
    <n v="33"/>
    <n v="18"/>
    <n v="56"/>
    <n v="94"/>
    <n v="533"/>
    <n v="0"/>
    <m/>
    <s v="dasiltr01"/>
    <n v="0.32719459791282995"/>
    <n v="2.0178571428571428"/>
  </r>
  <r>
    <n v="220"/>
    <x v="219"/>
    <n v="22"/>
    <x v="27"/>
    <x v="0"/>
    <n v="75"/>
    <n v="11"/>
    <n v="1467"/>
    <n v="204"/>
    <n v="504"/>
    <n v="0.40500000000000003"/>
    <n v="72"/>
    <n v="223"/>
    <n v="0.32300000000000001"/>
    <n v="132"/>
    <n v="281"/>
    <n v="0.47"/>
    <n v="0.47599999999999998"/>
    <n v="53"/>
    <n v="69"/>
    <n v="0.76800000000000002"/>
    <n v="30"/>
    <n v="85"/>
    <n v="115"/>
    <n v="316"/>
    <n v="58"/>
    <n v="10"/>
    <n v="117"/>
    <n v="158"/>
    <n v="533"/>
    <n v="0"/>
    <m/>
    <s v="sheadja01"/>
    <n v="0.36332651670074984"/>
    <n v="2.700854700854701"/>
  </r>
  <r>
    <n v="221"/>
    <x v="220"/>
    <n v="23"/>
    <x v="24"/>
    <x v="4"/>
    <n v="73"/>
    <n v="12"/>
    <n v="1250"/>
    <n v="177"/>
    <n v="463"/>
    <n v="0.38200000000000001"/>
    <n v="55"/>
    <n v="213"/>
    <n v="0.25800000000000001"/>
    <n v="122"/>
    <n v="250"/>
    <n v="0.48799999999999999"/>
    <n v="0.442"/>
    <n v="123"/>
    <n v="153"/>
    <n v="0.80400000000000005"/>
    <n v="51"/>
    <n v="163"/>
    <n v="214"/>
    <n v="97"/>
    <n v="32"/>
    <n v="13"/>
    <n v="52"/>
    <n v="67"/>
    <n v="532"/>
    <n v="0"/>
    <m/>
    <s v="councri01"/>
    <n v="0.42559999999999998"/>
    <n v="1.8653846153846154"/>
  </r>
  <r>
    <n v="222"/>
    <x v="221"/>
    <n v="27"/>
    <x v="11"/>
    <x v="2"/>
    <n v="57"/>
    <n v="43"/>
    <n v="1256"/>
    <n v="205"/>
    <n v="347"/>
    <n v="0.59099999999999997"/>
    <n v="0"/>
    <n v="2"/>
    <n v="0"/>
    <n v="205"/>
    <n v="345"/>
    <n v="0.59399999999999997"/>
    <n v="0.59099999999999997"/>
    <n v="119"/>
    <n v="160"/>
    <n v="0.74399999999999999"/>
    <n v="148"/>
    <n v="318"/>
    <n v="466"/>
    <n v="49"/>
    <n v="14"/>
    <n v="55"/>
    <n v="81"/>
    <n v="141"/>
    <n v="529"/>
    <n v="0"/>
    <m/>
    <s v="richani01"/>
    <n v="0.42117834394904458"/>
    <n v="0.60493827160493829"/>
  </r>
  <r>
    <n v="222"/>
    <x v="221"/>
    <n v="27"/>
    <x v="26"/>
    <x v="2"/>
    <n v="21"/>
    <n v="9"/>
    <n v="440"/>
    <n v="64"/>
    <n v="114"/>
    <n v="0.56100000000000005"/>
    <n v="0"/>
    <n v="1"/>
    <n v="0"/>
    <n v="64"/>
    <n v="113"/>
    <n v="0.56599999999999995"/>
    <n v="0.56100000000000005"/>
    <n v="59"/>
    <n v="87"/>
    <n v="0.67800000000000005"/>
    <n v="51"/>
    <n v="107"/>
    <n v="158"/>
    <n v="28"/>
    <n v="7"/>
    <n v="26"/>
    <n v="33"/>
    <n v="48"/>
    <n v="187"/>
    <n v="0"/>
    <m/>
    <s v="richani01"/>
    <n v="0.42499999999999999"/>
    <n v="0.84848484848484851"/>
  </r>
  <r>
    <n v="222"/>
    <x v="221"/>
    <n v="27"/>
    <x v="5"/>
    <x v="2"/>
    <n v="36"/>
    <n v="34"/>
    <n v="816"/>
    <n v="141"/>
    <n v="233"/>
    <n v="0.60499999999999998"/>
    <n v="0"/>
    <n v="1"/>
    <n v="0"/>
    <n v="141"/>
    <n v="232"/>
    <n v="0.60799999999999998"/>
    <n v="0.60499999999999998"/>
    <n v="60"/>
    <n v="73"/>
    <n v="0.82199999999999995"/>
    <n v="97"/>
    <n v="211"/>
    <n v="308"/>
    <n v="21"/>
    <n v="7"/>
    <n v="29"/>
    <n v="48"/>
    <n v="93"/>
    <n v="342"/>
    <n v="0"/>
    <m/>
    <s v="richani01"/>
    <n v="0.41911764705882354"/>
    <n v="0.4375"/>
  </r>
  <r>
    <n v="223"/>
    <x v="222"/>
    <n v="22"/>
    <x v="8"/>
    <x v="1"/>
    <n v="30"/>
    <n v="30"/>
    <n v="898"/>
    <n v="190"/>
    <n v="413"/>
    <n v="0.46"/>
    <n v="63"/>
    <n v="154"/>
    <n v="0.40899999999999997"/>
    <n v="127"/>
    <n v="259"/>
    <n v="0.49"/>
    <n v="0.53600000000000003"/>
    <n v="85"/>
    <n v="116"/>
    <n v="0.73299999999999998"/>
    <n v="40"/>
    <n v="84"/>
    <n v="124"/>
    <n v="119"/>
    <n v="28"/>
    <n v="11"/>
    <n v="89"/>
    <n v="67"/>
    <n v="528"/>
    <n v="0"/>
    <m/>
    <s v="iveyja01"/>
    <n v="0.58797327394209353"/>
    <n v="1.3370786516853932"/>
  </r>
  <r>
    <n v="224"/>
    <x v="223"/>
    <n v="24"/>
    <x v="12"/>
    <x v="2"/>
    <n v="64"/>
    <n v="2"/>
    <n v="962"/>
    <n v="190"/>
    <n v="408"/>
    <n v="0.46600000000000003"/>
    <n v="72"/>
    <n v="222"/>
    <n v="0.32400000000000001"/>
    <n v="118"/>
    <n v="186"/>
    <n v="0.63400000000000001"/>
    <n v="0.55400000000000005"/>
    <n v="72"/>
    <n v="89"/>
    <n v="0.80900000000000005"/>
    <n v="89"/>
    <n v="268"/>
    <n v="357"/>
    <n v="65"/>
    <n v="17"/>
    <n v="44"/>
    <n v="37"/>
    <n v="95"/>
    <n v="524"/>
    <n v="0"/>
    <m/>
    <s v="smithja04"/>
    <n v="0.54469854469854473"/>
    <n v="1.7567567567567568"/>
  </r>
  <r>
    <n v="225"/>
    <x v="224"/>
    <n v="25"/>
    <x v="30"/>
    <x v="1"/>
    <n v="60"/>
    <n v="11"/>
    <n v="1315"/>
    <n v="189"/>
    <n v="465"/>
    <n v="0.40600000000000003"/>
    <n v="99"/>
    <n v="282"/>
    <n v="0.35099999999999998"/>
    <n v="90"/>
    <n v="183"/>
    <n v="0.49199999999999999"/>
    <n v="0.51300000000000001"/>
    <n v="46"/>
    <n v="58"/>
    <n v="0.79300000000000004"/>
    <n v="58"/>
    <n v="161"/>
    <n v="219"/>
    <n v="122"/>
    <n v="34"/>
    <n v="9"/>
    <n v="74"/>
    <n v="77"/>
    <n v="523"/>
    <n v="0"/>
    <m/>
    <s v="martity01"/>
    <n v="0.3977186311787072"/>
    <n v="1.6486486486486487"/>
  </r>
  <r>
    <n v="226"/>
    <x v="225"/>
    <n v="19"/>
    <x v="8"/>
    <x v="4"/>
    <n v="81"/>
    <n v="2"/>
    <n v="1266"/>
    <n v="197"/>
    <n v="416"/>
    <n v="0.47399999999999998"/>
    <n v="36"/>
    <n v="151"/>
    <n v="0.23799999999999999"/>
    <n v="161"/>
    <n v="265"/>
    <n v="0.60799999999999998"/>
    <n v="0.51700000000000002"/>
    <n v="92"/>
    <n v="122"/>
    <n v="0.754"/>
    <n v="40"/>
    <n v="178"/>
    <n v="218"/>
    <n v="82"/>
    <n v="49"/>
    <n v="17"/>
    <n v="72"/>
    <n v="141"/>
    <n v="522"/>
    <n v="0"/>
    <m/>
    <s v="hollaro01"/>
    <n v="0.41232227488151657"/>
    <n v="1.1388888888888888"/>
  </r>
  <r>
    <n v="227"/>
    <x v="226"/>
    <n v="28"/>
    <x v="11"/>
    <x v="1"/>
    <n v="67"/>
    <n v="13"/>
    <n v="1414"/>
    <n v="205"/>
    <n v="413"/>
    <n v="0.496"/>
    <n v="60"/>
    <n v="163"/>
    <n v="0.36799999999999999"/>
    <n v="145"/>
    <n v="250"/>
    <n v="0.57999999999999996"/>
    <n v="0.56899999999999995"/>
    <n v="47"/>
    <n v="68"/>
    <n v="0.69099999999999995"/>
    <n v="68"/>
    <n v="131"/>
    <n v="199"/>
    <n v="121"/>
    <n v="47"/>
    <n v="15"/>
    <n v="47"/>
    <n v="128"/>
    <n v="517"/>
    <n v="0"/>
    <m/>
    <s v="mannte01"/>
    <n v="0.36562942008486565"/>
    <n v="2.5744680851063828"/>
  </r>
  <r>
    <n v="227"/>
    <x v="226"/>
    <n v="28"/>
    <x v="9"/>
    <x v="1"/>
    <n v="37"/>
    <n v="12"/>
    <n v="732"/>
    <n v="87"/>
    <n v="195"/>
    <n v="0.44600000000000001"/>
    <n v="26"/>
    <n v="75"/>
    <n v="0.34699999999999998"/>
    <n v="61"/>
    <n v="120"/>
    <n v="0.50800000000000001"/>
    <n v="0.51300000000000001"/>
    <n v="23"/>
    <n v="32"/>
    <n v="0.71899999999999997"/>
    <n v="32"/>
    <n v="75"/>
    <n v="107"/>
    <n v="59"/>
    <n v="28"/>
    <n v="11"/>
    <n v="25"/>
    <n v="68"/>
    <n v="223"/>
    <n v="0"/>
    <m/>
    <s v="mannte01"/>
    <n v="0.3046448087431694"/>
    <n v="2.36"/>
  </r>
  <r>
    <n v="227"/>
    <x v="226"/>
    <n v="28"/>
    <x v="6"/>
    <x v="1"/>
    <n v="30"/>
    <n v="1"/>
    <n v="682"/>
    <n v="118"/>
    <n v="218"/>
    <n v="0.54100000000000004"/>
    <n v="34"/>
    <n v="88"/>
    <n v="0.38600000000000001"/>
    <n v="84"/>
    <n v="130"/>
    <n v="0.64600000000000002"/>
    <n v="0.61899999999999999"/>
    <n v="24"/>
    <n v="36"/>
    <n v="0.66700000000000004"/>
    <n v="36"/>
    <n v="56"/>
    <n v="92"/>
    <n v="62"/>
    <n v="19"/>
    <n v="4"/>
    <n v="22"/>
    <n v="60"/>
    <n v="294"/>
    <n v="0"/>
    <m/>
    <s v="mannte01"/>
    <n v="0.4310850439882698"/>
    <n v="2.8181818181818183"/>
  </r>
  <r>
    <n v="228"/>
    <x v="227"/>
    <n v="22"/>
    <x v="5"/>
    <x v="4"/>
    <n v="74"/>
    <n v="44"/>
    <n v="1410"/>
    <n v="205"/>
    <n v="477"/>
    <n v="0.43"/>
    <n v="82"/>
    <n v="264"/>
    <n v="0.311"/>
    <n v="123"/>
    <n v="213"/>
    <n v="0.57699999999999996"/>
    <n v="0.51600000000000001"/>
    <n v="19"/>
    <n v="39"/>
    <n v="0.48699999999999999"/>
    <n v="92"/>
    <n v="175"/>
    <n v="267"/>
    <n v="57"/>
    <n v="44"/>
    <n v="40"/>
    <n v="40"/>
    <n v="162"/>
    <n v="511"/>
    <n v="0"/>
    <m/>
    <s v="dunnry01"/>
    <n v="0.36241134751773052"/>
    <n v="1.425"/>
  </r>
  <r>
    <n v="229"/>
    <x v="228"/>
    <n v="28"/>
    <x v="17"/>
    <x v="1"/>
    <n v="71"/>
    <n v="4"/>
    <n v="1401"/>
    <n v="172"/>
    <n v="424"/>
    <n v="0.40600000000000003"/>
    <n v="137"/>
    <n v="368"/>
    <n v="0.372"/>
    <n v="35"/>
    <n v="56"/>
    <n v="0.625"/>
    <n v="0.56699999999999995"/>
    <n v="28"/>
    <n v="29"/>
    <n v="0.96599999999999997"/>
    <n v="38"/>
    <n v="119"/>
    <n v="157"/>
    <n v="108"/>
    <n v="53"/>
    <n v="14"/>
    <n v="35"/>
    <n v="124"/>
    <n v="509"/>
    <n v="0"/>
    <m/>
    <s v="merrisa01"/>
    <n v="0.36331192005710206"/>
    <n v="3.0857142857142859"/>
  </r>
  <r>
    <n v="230"/>
    <x v="229"/>
    <n v="24"/>
    <x v="26"/>
    <x v="1"/>
    <n v="68"/>
    <n v="67"/>
    <n v="1887"/>
    <n v="180"/>
    <n v="421"/>
    <n v="0.42799999999999999"/>
    <n v="97"/>
    <n v="248"/>
    <n v="0.39100000000000001"/>
    <n v="83"/>
    <n v="173"/>
    <n v="0.48"/>
    <n v="0.54300000000000004"/>
    <n v="49"/>
    <n v="72"/>
    <n v="0.68100000000000005"/>
    <n v="56"/>
    <n v="116"/>
    <n v="172"/>
    <n v="108"/>
    <n v="74"/>
    <n v="15"/>
    <n v="70"/>
    <n v="165"/>
    <n v="506"/>
    <n v="0"/>
    <m/>
    <s v="greenjo02"/>
    <n v="0.2681505034446211"/>
    <n v="1.5428571428571429"/>
  </r>
  <r>
    <n v="231"/>
    <x v="230"/>
    <n v="25"/>
    <x v="21"/>
    <x v="2"/>
    <n v="70"/>
    <n v="42"/>
    <n v="1430"/>
    <n v="207"/>
    <n v="339"/>
    <n v="0.61099999999999999"/>
    <n v="3"/>
    <n v="28"/>
    <n v="0.107"/>
    <n v="204"/>
    <n v="311"/>
    <n v="0.65600000000000003"/>
    <n v="0.61499999999999999"/>
    <n v="85"/>
    <n v="133"/>
    <n v="0.63900000000000001"/>
    <n v="167"/>
    <n v="296"/>
    <n v="463"/>
    <n v="137"/>
    <n v="49"/>
    <n v="98"/>
    <n v="72"/>
    <n v="150"/>
    <n v="502"/>
    <n v="0"/>
    <m/>
    <s v="bitadgo01"/>
    <n v="0.35104895104895106"/>
    <n v="1.9027777777777777"/>
  </r>
  <r>
    <n v="232"/>
    <x v="231"/>
    <n v="32"/>
    <x v="27"/>
    <x v="3"/>
    <n v="50"/>
    <n v="0"/>
    <n v="862"/>
    <n v="182"/>
    <n v="370"/>
    <n v="0.49199999999999999"/>
    <n v="70"/>
    <n v="193"/>
    <n v="0.36299999999999999"/>
    <n v="112"/>
    <n v="177"/>
    <n v="0.63300000000000001"/>
    <n v="0.58599999999999997"/>
    <n v="68"/>
    <n v="87"/>
    <n v="0.78200000000000003"/>
    <n v="70"/>
    <n v="154"/>
    <n v="224"/>
    <n v="33"/>
    <n v="24"/>
    <n v="25"/>
    <n v="29"/>
    <n v="68"/>
    <n v="502"/>
    <n v="0"/>
    <m/>
    <s v="bouchch01"/>
    <n v="0.58236658932714613"/>
    <n v="1.1379310344827587"/>
  </r>
  <r>
    <n v="233"/>
    <x v="232"/>
    <n v="30"/>
    <x v="10"/>
    <x v="0"/>
    <n v="72"/>
    <n v="5"/>
    <n v="1090"/>
    <n v="179"/>
    <n v="446"/>
    <n v="0.40100000000000002"/>
    <n v="93"/>
    <n v="256"/>
    <n v="0.36299999999999999"/>
    <n v="86"/>
    <n v="190"/>
    <n v="0.45300000000000001"/>
    <n v="0.50600000000000001"/>
    <n v="49"/>
    <n v="54"/>
    <n v="0.90700000000000003"/>
    <n v="14"/>
    <n v="90"/>
    <n v="104"/>
    <n v="203"/>
    <n v="39"/>
    <n v="16"/>
    <n v="52"/>
    <n v="111"/>
    <n v="500"/>
    <n v="0"/>
    <m/>
    <s v="payneca01"/>
    <n v="0.45871559633027525"/>
    <n v="3.9038461538461537"/>
  </r>
  <r>
    <n v="234"/>
    <x v="233"/>
    <n v="22"/>
    <x v="22"/>
    <x v="1"/>
    <n v="57"/>
    <n v="3"/>
    <n v="907"/>
    <n v="180"/>
    <n v="414"/>
    <n v="0.435"/>
    <n v="76"/>
    <n v="197"/>
    <n v="0.38600000000000001"/>
    <n v="104"/>
    <n v="217"/>
    <n v="0.47899999999999998"/>
    <n v="0.52700000000000002"/>
    <n v="60"/>
    <n v="86"/>
    <n v="0.69799999999999995"/>
    <n v="9"/>
    <n v="80"/>
    <n v="89"/>
    <n v="81"/>
    <n v="28"/>
    <n v="5"/>
    <n v="82"/>
    <n v="90"/>
    <n v="496"/>
    <n v="0"/>
    <m/>
    <s v="hardyja02"/>
    <n v="0.5468577728776185"/>
    <n v="0.98780487804878048"/>
  </r>
  <r>
    <n v="235"/>
    <x v="234"/>
    <n v="21"/>
    <x v="7"/>
    <x v="3"/>
    <n v="46"/>
    <n v="10"/>
    <n v="1156"/>
    <n v="172"/>
    <n v="377"/>
    <n v="0.45600000000000002"/>
    <n v="78"/>
    <n v="210"/>
    <n v="0.371"/>
    <n v="94"/>
    <n v="167"/>
    <n v="0.56299999999999994"/>
    <n v="0.56000000000000005"/>
    <n v="72"/>
    <n v="87"/>
    <n v="0.82799999999999996"/>
    <n v="26"/>
    <n v="154"/>
    <n v="180"/>
    <n v="131"/>
    <n v="38"/>
    <n v="13"/>
    <n v="60"/>
    <n v="82"/>
    <n v="494"/>
    <n v="0"/>
    <m/>
    <s v="jovicni01"/>
    <n v="0.4273356401384083"/>
    <n v="2.1833333333333331"/>
  </r>
  <r>
    <n v="236"/>
    <x v="235"/>
    <n v="30"/>
    <x v="6"/>
    <x v="2"/>
    <n v="55"/>
    <n v="41"/>
    <n v="1176"/>
    <n v="218"/>
    <n v="390"/>
    <n v="0.55900000000000005"/>
    <n v="0"/>
    <n v="1"/>
    <n v="0"/>
    <n v="218"/>
    <n v="389"/>
    <n v="0.56000000000000005"/>
    <n v="0.55900000000000005"/>
    <n v="52"/>
    <n v="97"/>
    <n v="0.53600000000000003"/>
    <n v="174"/>
    <n v="295"/>
    <n v="469"/>
    <n v="62"/>
    <n v="34"/>
    <n v="53"/>
    <n v="47"/>
    <n v="106"/>
    <n v="488"/>
    <n v="0"/>
    <m/>
    <s v="capelca01"/>
    <n v="0.41496598639455784"/>
    <n v="1.3191489361702127"/>
  </r>
  <r>
    <n v="237"/>
    <x v="236"/>
    <n v="22"/>
    <x v="0"/>
    <x v="2"/>
    <n v="32"/>
    <n v="32"/>
    <n v="877"/>
    <n v="167"/>
    <n v="341"/>
    <n v="0.49"/>
    <n v="44"/>
    <n v="116"/>
    <n v="0.379"/>
    <n v="123"/>
    <n v="225"/>
    <n v="0.54700000000000004"/>
    <n v="0.55400000000000005"/>
    <n v="101"/>
    <n v="134"/>
    <n v="0.754"/>
    <n v="48"/>
    <n v="209"/>
    <n v="257"/>
    <n v="63"/>
    <n v="23"/>
    <n v="71"/>
    <n v="56"/>
    <n v="72"/>
    <n v="479"/>
    <n v="0"/>
    <m/>
    <s v="holmgch01"/>
    <n v="0.54618015963511968"/>
    <n v="1.125"/>
  </r>
  <r>
    <n v="238"/>
    <x v="237"/>
    <n v="28"/>
    <x v="7"/>
    <x v="4"/>
    <n v="74"/>
    <n v="42"/>
    <n v="1818"/>
    <n v="179"/>
    <n v="391"/>
    <n v="0.45800000000000002"/>
    <n v="89"/>
    <n v="233"/>
    <n v="0.38200000000000001"/>
    <n v="90"/>
    <n v="158"/>
    <n v="0.56999999999999995"/>
    <n v="0.57199999999999995"/>
    <n v="31"/>
    <n v="43"/>
    <n v="0.72099999999999997"/>
    <n v="72"/>
    <n v="180"/>
    <n v="252"/>
    <n v="112"/>
    <n v="68"/>
    <n v="37"/>
    <n v="54"/>
    <n v="164"/>
    <n v="478"/>
    <n v="0"/>
    <m/>
    <s v="highsha01"/>
    <n v="0.26292629262926293"/>
    <n v="2.074074074074074"/>
  </r>
  <r>
    <n v="239"/>
    <x v="238"/>
    <n v="20"/>
    <x v="14"/>
    <x v="4"/>
    <n v="51"/>
    <n v="3"/>
    <n v="827"/>
    <n v="179"/>
    <n v="403"/>
    <n v="0.44400000000000001"/>
    <n v="65"/>
    <n v="183"/>
    <n v="0.35499999999999998"/>
    <n v="114"/>
    <n v="220"/>
    <n v="0.51800000000000002"/>
    <n v="0.52500000000000002"/>
    <n v="54"/>
    <n v="72"/>
    <n v="0.75"/>
    <n v="36"/>
    <n v="115"/>
    <n v="151"/>
    <n v="49"/>
    <n v="31"/>
    <n v="13"/>
    <n v="46"/>
    <n v="44"/>
    <n v="477"/>
    <n v="0"/>
    <m/>
    <s v="whitmca01"/>
    <n v="0.57678355501813783"/>
    <n v="1.0652173913043479"/>
  </r>
  <r>
    <n v="240"/>
    <x v="239"/>
    <n v="30"/>
    <x v="9"/>
    <x v="0"/>
    <n v="74"/>
    <n v="58"/>
    <n v="1783"/>
    <n v="192"/>
    <n v="437"/>
    <n v="0.439"/>
    <n v="75"/>
    <n v="224"/>
    <n v="0.33500000000000002"/>
    <n v="117"/>
    <n v="213"/>
    <n v="0.54900000000000004"/>
    <n v="0.52500000000000002"/>
    <n v="15"/>
    <n v="22"/>
    <n v="0.68200000000000005"/>
    <n v="53"/>
    <n v="198"/>
    <n v="251"/>
    <n v="210"/>
    <n v="128"/>
    <n v="27"/>
    <n v="74"/>
    <n v="197"/>
    <n v="474"/>
    <n v="0"/>
    <m/>
    <s v="dunnkr01"/>
    <n v="0.26584408300616935"/>
    <n v="2.8378378378378377"/>
  </r>
  <r>
    <n v="241"/>
    <x v="240"/>
    <n v="28"/>
    <x v="17"/>
    <x v="4"/>
    <n v="50"/>
    <n v="37"/>
    <n v="1273"/>
    <n v="165"/>
    <n v="373"/>
    <n v="0.442"/>
    <n v="113"/>
    <n v="293"/>
    <n v="0.38600000000000001"/>
    <n v="52"/>
    <n v="80"/>
    <n v="0.65"/>
    <n v="0.59399999999999997"/>
    <n v="28"/>
    <n v="34"/>
    <n v="0.82399999999999995"/>
    <n v="53"/>
    <n v="164"/>
    <n v="217"/>
    <n v="158"/>
    <n v="26"/>
    <n v="12"/>
    <n v="54"/>
    <n v="104"/>
    <n v="471"/>
    <n v="0"/>
    <m/>
    <s v="strusma01"/>
    <n v="0.36999214454045559"/>
    <n v="2.925925925925926"/>
  </r>
  <r>
    <n v="242"/>
    <x v="241"/>
    <n v="21"/>
    <x v="19"/>
    <x v="3"/>
    <n v="75"/>
    <n v="5"/>
    <n v="1187"/>
    <n v="170"/>
    <n v="360"/>
    <n v="0.47199999999999998"/>
    <n v="75"/>
    <n v="185"/>
    <n v="0.40500000000000003"/>
    <n v="95"/>
    <n v="175"/>
    <n v="0.54300000000000004"/>
    <n v="0.57599999999999996"/>
    <n v="46"/>
    <n v="69"/>
    <n v="0.66700000000000004"/>
    <n v="25"/>
    <n v="204"/>
    <n v="229"/>
    <n v="110"/>
    <n v="54"/>
    <n v="25"/>
    <n v="78"/>
    <n v="115"/>
    <n v="461"/>
    <n v="0"/>
    <m/>
    <s v="walkeja02"/>
    <n v="0.38837405223251897"/>
    <n v="1.4102564102564104"/>
  </r>
  <r>
    <n v="243"/>
    <x v="242"/>
    <n v="28"/>
    <x v="16"/>
    <x v="0"/>
    <n v="72"/>
    <n v="11"/>
    <n v="1527"/>
    <n v="168"/>
    <n v="420"/>
    <n v="0.4"/>
    <n v="109"/>
    <n v="309"/>
    <n v="0.35299999999999998"/>
    <n v="59"/>
    <n v="111"/>
    <n v="0.53200000000000003"/>
    <n v="0.53"/>
    <n v="15"/>
    <n v="21"/>
    <n v="0.71399999999999997"/>
    <n v="20"/>
    <n v="72"/>
    <n v="92"/>
    <n v="98"/>
    <n v="51"/>
    <n v="13"/>
    <n v="41"/>
    <n v="152"/>
    <n v="460"/>
    <n v="0"/>
    <m/>
    <s v="vincega01"/>
    <n v="0.30124426981008512"/>
    <n v="2.3902439024390243"/>
  </r>
  <r>
    <n v="244"/>
    <x v="243"/>
    <n v="23"/>
    <x v="11"/>
    <x v="3"/>
    <n v="66"/>
    <n v="0"/>
    <n v="1349"/>
    <n v="160"/>
    <n v="337"/>
    <n v="0.47499999999999998"/>
    <n v="60"/>
    <n v="142"/>
    <n v="0.42299999999999999"/>
    <n v="100"/>
    <n v="195"/>
    <n v="0.51300000000000001"/>
    <n v="0.56399999999999995"/>
    <n v="78"/>
    <n v="115"/>
    <n v="0.67800000000000005"/>
    <n v="90"/>
    <n v="169"/>
    <n v="259"/>
    <n v="158"/>
    <n v="62"/>
    <n v="23"/>
    <n v="86"/>
    <n v="132"/>
    <n v="458"/>
    <n v="0"/>
    <m/>
    <s v="laravja01"/>
    <n v="0.33951074870274278"/>
    <n v="1.8372093023255813"/>
  </r>
  <r>
    <n v="244"/>
    <x v="243"/>
    <n v="23"/>
    <x v="18"/>
    <x v="3"/>
    <n v="47"/>
    <n v="0"/>
    <n v="982"/>
    <n v="118"/>
    <n v="241"/>
    <n v="0.49"/>
    <n v="40"/>
    <n v="90"/>
    <n v="0.44400000000000001"/>
    <n v="78"/>
    <n v="151"/>
    <n v="0.51700000000000002"/>
    <n v="0.57299999999999995"/>
    <n v="67"/>
    <n v="96"/>
    <n v="0.69799999999999995"/>
    <n v="67"/>
    <n v="138"/>
    <n v="205"/>
    <n v="133"/>
    <n v="44"/>
    <n v="20"/>
    <n v="69"/>
    <n v="92"/>
    <n v="343"/>
    <n v="0"/>
    <m/>
    <s v="laravja01"/>
    <n v="0.34928716904276985"/>
    <n v="1.9275362318840579"/>
  </r>
  <r>
    <n v="244"/>
    <x v="243"/>
    <n v="23"/>
    <x v="13"/>
    <x v="3"/>
    <n v="19"/>
    <n v="0"/>
    <n v="367"/>
    <n v="42"/>
    <n v="96"/>
    <n v="0.438"/>
    <n v="20"/>
    <n v="52"/>
    <n v="0.38500000000000001"/>
    <n v="22"/>
    <n v="44"/>
    <n v="0.5"/>
    <n v="0.54200000000000004"/>
    <n v="11"/>
    <n v="19"/>
    <n v="0.57899999999999996"/>
    <n v="23"/>
    <n v="31"/>
    <n v="54"/>
    <n v="25"/>
    <n v="18"/>
    <n v="3"/>
    <n v="17"/>
    <n v="40"/>
    <n v="115"/>
    <n v="0"/>
    <m/>
    <s v="laravja01"/>
    <n v="0.3133514986376022"/>
    <n v="1.4705882352941178"/>
  </r>
  <r>
    <n v="245"/>
    <x v="244"/>
    <n v="30"/>
    <x v="11"/>
    <x v="2"/>
    <n v="51"/>
    <n v="32"/>
    <n v="1063"/>
    <n v="168"/>
    <n v="352"/>
    <n v="0.47699999999999998"/>
    <n v="32"/>
    <n v="105"/>
    <n v="0.30499999999999999"/>
    <n v="136"/>
    <n v="247"/>
    <n v="0.55100000000000005"/>
    <n v="0.52300000000000002"/>
    <n v="85"/>
    <n v="128"/>
    <n v="0.66400000000000003"/>
    <n v="85"/>
    <n v="313"/>
    <n v="398"/>
    <n v="115"/>
    <n v="40"/>
    <n v="34"/>
    <n v="97"/>
    <n v="130"/>
    <n v="453"/>
    <n v="0"/>
    <m/>
    <s v="nurkiju01"/>
    <n v="0.4261523988711195"/>
    <n v="1.1855670103092784"/>
  </r>
  <r>
    <n v="245"/>
    <x v="244"/>
    <n v="30"/>
    <x v="5"/>
    <x v="2"/>
    <n v="25"/>
    <n v="23"/>
    <n v="592"/>
    <n v="74"/>
    <n v="163"/>
    <n v="0.45400000000000001"/>
    <n v="19"/>
    <n v="59"/>
    <n v="0.32200000000000001"/>
    <n v="55"/>
    <n v="104"/>
    <n v="0.52900000000000003"/>
    <n v="0.51200000000000001"/>
    <n v="48"/>
    <n v="69"/>
    <n v="0.69599999999999995"/>
    <n v="46"/>
    <n v="183"/>
    <n v="229"/>
    <n v="47"/>
    <n v="23"/>
    <n v="16"/>
    <n v="57"/>
    <n v="78"/>
    <n v="215"/>
    <n v="0"/>
    <m/>
    <s v="nurkiju01"/>
    <n v="0.36317567567567566"/>
    <n v="0.82456140350877194"/>
  </r>
  <r>
    <n v="245"/>
    <x v="244"/>
    <n v="30"/>
    <x v="26"/>
    <x v="2"/>
    <n v="26"/>
    <n v="9"/>
    <n v="471"/>
    <n v="94"/>
    <n v="189"/>
    <n v="0.497"/>
    <n v="13"/>
    <n v="46"/>
    <n v="0.28299999999999997"/>
    <n v="81"/>
    <n v="143"/>
    <n v="0.56599999999999995"/>
    <n v="0.53200000000000003"/>
    <n v="37"/>
    <n v="59"/>
    <n v="0.627"/>
    <n v="39"/>
    <n v="130"/>
    <n v="169"/>
    <n v="68"/>
    <n v="17"/>
    <n v="18"/>
    <n v="40"/>
    <n v="52"/>
    <n v="238"/>
    <n v="0"/>
    <m/>
    <s v="nurkiju01"/>
    <n v="0.50530785562632696"/>
    <n v="1.7"/>
  </r>
  <r>
    <n v="246"/>
    <x v="245"/>
    <n v="30"/>
    <x v="24"/>
    <x v="2"/>
    <n v="19"/>
    <n v="19"/>
    <n v="574"/>
    <n v="140"/>
    <n v="315"/>
    <n v="0.44400000000000001"/>
    <n v="23"/>
    <n v="77"/>
    <n v="0.29899999999999999"/>
    <n v="117"/>
    <n v="238"/>
    <n v="0.49199999999999999"/>
    <n v="0.48099999999999998"/>
    <n v="149"/>
    <n v="169"/>
    <n v="0.88200000000000001"/>
    <n v="36"/>
    <n v="119"/>
    <n v="155"/>
    <n v="85"/>
    <n v="14"/>
    <n v="18"/>
    <n v="62"/>
    <n v="42"/>
    <n v="452"/>
    <n v="1"/>
    <m/>
    <s v="embiijo01"/>
    <n v="0.78745644599303133"/>
    <n v="1.3709677419354838"/>
  </r>
  <r>
    <n v="247"/>
    <x v="246"/>
    <n v="29"/>
    <x v="13"/>
    <x v="3"/>
    <n v="69"/>
    <n v="5"/>
    <n v="1349"/>
    <n v="157"/>
    <n v="374"/>
    <n v="0.42"/>
    <n v="81"/>
    <n v="238"/>
    <n v="0.34"/>
    <n v="76"/>
    <n v="136"/>
    <n v="0.55900000000000005"/>
    <n v="0.52800000000000002"/>
    <n v="56"/>
    <n v="80"/>
    <n v="0.7"/>
    <n v="80"/>
    <n v="236"/>
    <n v="316"/>
    <n v="82"/>
    <n v="41"/>
    <n v="23"/>
    <n v="39"/>
    <n v="86"/>
    <n v="451"/>
    <n v="0"/>
    <m/>
    <s v="lylestr01"/>
    <n v="0.33432171979243885"/>
    <n v="2.1025641025641026"/>
  </r>
  <r>
    <n v="248"/>
    <x v="247"/>
    <n v="24"/>
    <x v="30"/>
    <x v="3"/>
    <n v="44"/>
    <n v="6"/>
    <n v="913"/>
    <n v="164"/>
    <n v="350"/>
    <n v="0.46899999999999997"/>
    <n v="29"/>
    <n v="88"/>
    <n v="0.33"/>
    <n v="135"/>
    <n v="262"/>
    <n v="0.51500000000000001"/>
    <n v="0.51"/>
    <n v="93"/>
    <n v="122"/>
    <n v="0.76200000000000001"/>
    <n v="37"/>
    <n v="123"/>
    <n v="160"/>
    <n v="115"/>
    <n v="27"/>
    <n v="12"/>
    <n v="83"/>
    <n v="95"/>
    <n v="450"/>
    <n v="0"/>
    <m/>
    <s v="watfotr01"/>
    <n v="0.49288061336254108"/>
    <n v="1.3855421686746987"/>
  </r>
  <r>
    <n v="249"/>
    <x v="248"/>
    <n v="20"/>
    <x v="27"/>
    <x v="1"/>
    <n v="52"/>
    <n v="18"/>
    <n v="1103"/>
    <n v="159"/>
    <n v="393"/>
    <n v="0.40500000000000003"/>
    <n v="65"/>
    <n v="186"/>
    <n v="0.34899999999999998"/>
    <n v="94"/>
    <n v="207"/>
    <n v="0.45400000000000001"/>
    <n v="0.48699999999999999"/>
    <n v="66"/>
    <n v="83"/>
    <n v="0.79500000000000004"/>
    <n v="59"/>
    <n v="101"/>
    <n v="160"/>
    <n v="81"/>
    <n v="43"/>
    <n v="10"/>
    <n v="50"/>
    <n v="95"/>
    <n v="449"/>
    <n v="0"/>
    <m/>
    <s v="walteja01"/>
    <n v="0.4070716228467815"/>
    <n v="1.62"/>
  </r>
  <r>
    <n v="250"/>
    <x v="249"/>
    <n v="23"/>
    <x v="28"/>
    <x v="1"/>
    <n v="42"/>
    <n v="10"/>
    <n v="993"/>
    <n v="166"/>
    <n v="381"/>
    <n v="0.436"/>
    <n v="49"/>
    <n v="140"/>
    <n v="0.35"/>
    <n v="117"/>
    <n v="241"/>
    <n v="0.48499999999999999"/>
    <n v="0.5"/>
    <n v="67"/>
    <n v="85"/>
    <n v="0.78800000000000003"/>
    <n v="28"/>
    <n v="106"/>
    <n v="134"/>
    <n v="92"/>
    <n v="53"/>
    <n v="9"/>
    <n v="52"/>
    <n v="73"/>
    <n v="448"/>
    <n v="0"/>
    <m/>
    <s v="bostobr01"/>
    <n v="0.45115810674723061"/>
    <n v="1.7692307692307692"/>
  </r>
  <r>
    <n v="251"/>
    <x v="250"/>
    <n v="29"/>
    <x v="8"/>
    <x v="4"/>
    <n v="75"/>
    <n v="0"/>
    <n v="1237"/>
    <n v="150"/>
    <n v="373"/>
    <n v="0.40200000000000002"/>
    <n v="76"/>
    <n v="227"/>
    <n v="0.33500000000000002"/>
    <n v="74"/>
    <n v="146"/>
    <n v="0.50700000000000001"/>
    <n v="0.504"/>
    <n v="70"/>
    <n v="84"/>
    <n v="0.83299999999999996"/>
    <n v="52"/>
    <n v="163"/>
    <n v="215"/>
    <n v="65"/>
    <n v="31"/>
    <n v="12"/>
    <n v="54"/>
    <n v="95"/>
    <n v="446"/>
    <n v="0"/>
    <m/>
    <s v="fontesi01"/>
    <n v="0.36054971705739691"/>
    <n v="1.2037037037037037"/>
  </r>
  <r>
    <n v="252"/>
    <x v="251"/>
    <n v="21"/>
    <x v="24"/>
    <x v="4"/>
    <n v="44"/>
    <n v="26"/>
    <n v="1155"/>
    <n v="172"/>
    <n v="378"/>
    <n v="0.45500000000000002"/>
    <n v="69"/>
    <n v="190"/>
    <n v="0.36299999999999999"/>
    <n v="103"/>
    <n v="188"/>
    <n v="0.54800000000000004"/>
    <n v="0.54600000000000004"/>
    <n v="32"/>
    <n v="46"/>
    <n v="0.69599999999999995"/>
    <n v="46"/>
    <n v="102"/>
    <n v="148"/>
    <n v="69"/>
    <n v="45"/>
    <n v="16"/>
    <n v="49"/>
    <n v="98"/>
    <n v="445"/>
    <n v="0"/>
    <m/>
    <s v="edwarju01"/>
    <n v="0.38528138528138528"/>
    <n v="1.4081632653061225"/>
  </r>
  <r>
    <n v="253"/>
    <x v="252"/>
    <n v="34"/>
    <x v="26"/>
    <x v="1"/>
    <n v="68"/>
    <n v="14"/>
    <n v="1062"/>
    <n v="164"/>
    <n v="343"/>
    <n v="0.47799999999999998"/>
    <n v="83"/>
    <n v="182"/>
    <n v="0.45600000000000002"/>
    <n v="81"/>
    <n v="161"/>
    <n v="0.503"/>
    <n v="0.59899999999999998"/>
    <n v="33"/>
    <n v="39"/>
    <n v="0.84599999999999997"/>
    <n v="24"/>
    <n v="89"/>
    <n v="113"/>
    <n v="60"/>
    <n v="27"/>
    <n v="7"/>
    <n v="32"/>
    <n v="59"/>
    <n v="444"/>
    <n v="0"/>
    <m/>
    <s v="curryse01"/>
    <n v="0.41807909604519772"/>
    <n v="1.875"/>
  </r>
  <r>
    <n v="254"/>
    <x v="253"/>
    <n v="29"/>
    <x v="4"/>
    <x v="2"/>
    <n v="73"/>
    <n v="16"/>
    <n v="1361"/>
    <n v="187"/>
    <n v="280"/>
    <n v="0.66800000000000004"/>
    <n v="0"/>
    <n v="3"/>
    <n v="0"/>
    <n v="187"/>
    <n v="277"/>
    <n v="0.67500000000000004"/>
    <n v="0.66800000000000004"/>
    <n v="67"/>
    <n v="97"/>
    <n v="0.69099999999999995"/>
    <n v="190"/>
    <n v="198"/>
    <n v="388"/>
    <n v="117"/>
    <n v="36"/>
    <n v="71"/>
    <n v="31"/>
    <n v="119"/>
    <n v="441"/>
    <n v="0"/>
    <m/>
    <s v="kornelu01"/>
    <n v="0.32402645113886847"/>
    <n v="3.774193548387097"/>
  </r>
  <r>
    <n v="255"/>
    <x v="254"/>
    <n v="33"/>
    <x v="11"/>
    <x v="4"/>
    <n v="37"/>
    <n v="21"/>
    <n v="843"/>
    <n v="160"/>
    <n v="337"/>
    <n v="0.47499999999999998"/>
    <n v="48"/>
    <n v="133"/>
    <n v="0.36099999999999999"/>
    <n v="112"/>
    <n v="204"/>
    <n v="0.54900000000000004"/>
    <n v="0.54600000000000004"/>
    <n v="72"/>
    <n v="84"/>
    <n v="0.85699999999999998"/>
    <n v="13"/>
    <n v="124"/>
    <n v="137"/>
    <n v="150"/>
    <n v="35"/>
    <n v="8"/>
    <n v="56"/>
    <n v="75"/>
    <n v="440"/>
    <n v="0"/>
    <m/>
    <s v="middlkh01"/>
    <n v="0.52194543297746143"/>
    <n v="2.6785714285714284"/>
  </r>
  <r>
    <n v="255"/>
    <x v="254"/>
    <n v="33"/>
    <x v="3"/>
    <x v="4"/>
    <n v="23"/>
    <n v="7"/>
    <n v="534"/>
    <n v="108"/>
    <n v="211"/>
    <n v="0.51200000000000001"/>
    <n v="35"/>
    <n v="86"/>
    <n v="0.40699999999999997"/>
    <n v="73"/>
    <n v="125"/>
    <n v="0.58399999999999996"/>
    <n v="0.59499999999999997"/>
    <n v="39"/>
    <n v="46"/>
    <n v="0.84799999999999998"/>
    <n v="5"/>
    <n v="80"/>
    <n v="85"/>
    <n v="102"/>
    <n v="17"/>
    <n v="5"/>
    <n v="37"/>
    <n v="52"/>
    <n v="290"/>
    <n v="0"/>
    <m/>
    <s v="middlkh01"/>
    <n v="0.54307116104868913"/>
    <n v="2.7567567567567566"/>
  </r>
  <r>
    <n v="255"/>
    <x v="254"/>
    <n v="33"/>
    <x v="23"/>
    <x v="4"/>
    <n v="14"/>
    <n v="14"/>
    <n v="309"/>
    <n v="52"/>
    <n v="126"/>
    <n v="0.41299999999999998"/>
    <n v="13"/>
    <n v="47"/>
    <n v="0.27700000000000002"/>
    <n v="39"/>
    <n v="79"/>
    <n v="0.49399999999999999"/>
    <n v="0.46400000000000002"/>
    <n v="33"/>
    <n v="38"/>
    <n v="0.86799999999999999"/>
    <n v="8"/>
    <n v="44"/>
    <n v="52"/>
    <n v="48"/>
    <n v="18"/>
    <n v="3"/>
    <n v="19"/>
    <n v="23"/>
    <n v="150"/>
    <n v="0"/>
    <m/>
    <s v="middlkh01"/>
    <n v="0.4854368932038835"/>
    <n v="2.5263157894736841"/>
  </r>
  <r>
    <n v="256"/>
    <x v="255"/>
    <n v="26"/>
    <x v="18"/>
    <x v="2"/>
    <n v="64"/>
    <n v="2"/>
    <n v="748"/>
    <n v="157"/>
    <n v="305"/>
    <n v="0.51500000000000001"/>
    <n v="81"/>
    <n v="200"/>
    <n v="0.40500000000000003"/>
    <n v="76"/>
    <n v="105"/>
    <n v="0.72399999999999998"/>
    <n v="0.64800000000000002"/>
    <n v="44"/>
    <n v="56"/>
    <n v="0.78600000000000003"/>
    <n v="30"/>
    <n v="99"/>
    <n v="129"/>
    <n v="38"/>
    <n v="16"/>
    <n v="56"/>
    <n v="34"/>
    <n v="78"/>
    <n v="439"/>
    <n v="0"/>
    <m/>
    <s v="huffja01"/>
    <n v="0.58689839572192515"/>
    <n v="1.1176470588235294"/>
  </r>
  <r>
    <n v="257"/>
    <x v="256"/>
    <n v="20"/>
    <x v="25"/>
    <x v="2"/>
    <n v="67"/>
    <n v="37"/>
    <n v="1324"/>
    <n v="180"/>
    <n v="334"/>
    <n v="0.53900000000000003"/>
    <n v="14"/>
    <n v="49"/>
    <n v="0.28599999999999998"/>
    <n v="166"/>
    <n v="285"/>
    <n v="0.58199999999999996"/>
    <n v="0.56000000000000005"/>
    <n v="62"/>
    <n v="104"/>
    <n v="0.59599999999999997"/>
    <n v="217"/>
    <n v="310"/>
    <n v="527"/>
    <n v="77"/>
    <n v="34"/>
    <n v="110"/>
    <n v="72"/>
    <n v="189"/>
    <n v="436"/>
    <n v="0"/>
    <m/>
    <s v="clingdo01"/>
    <n v="0.32930513595166161"/>
    <n v="1.0694444444444444"/>
  </r>
  <r>
    <n v="258"/>
    <x v="257"/>
    <n v="30"/>
    <x v="0"/>
    <x v="3"/>
    <n v="69"/>
    <n v="7"/>
    <n v="1132"/>
    <n v="171"/>
    <n v="354"/>
    <n v="0.48299999999999998"/>
    <n v="66"/>
    <n v="171"/>
    <n v="0.38600000000000001"/>
    <n v="105"/>
    <n v="183"/>
    <n v="0.57399999999999995"/>
    <n v="0.57599999999999996"/>
    <n v="28"/>
    <n v="39"/>
    <n v="0.71799999999999997"/>
    <n v="65"/>
    <n v="176"/>
    <n v="241"/>
    <n v="97"/>
    <n v="43"/>
    <n v="10"/>
    <n v="39"/>
    <n v="110"/>
    <n v="436"/>
    <n v="0"/>
    <m/>
    <s v="willike04"/>
    <n v="0.38515901060070673"/>
    <n v="2.4871794871794872"/>
  </r>
  <r>
    <n v="259"/>
    <x v="258"/>
    <n v="23"/>
    <x v="8"/>
    <x v="2"/>
    <n v="72"/>
    <n v="4"/>
    <n v="1434"/>
    <n v="176"/>
    <n v="315"/>
    <n v="0.55900000000000005"/>
    <n v="17"/>
    <n v="53"/>
    <n v="0.32100000000000001"/>
    <n v="159"/>
    <n v="262"/>
    <n v="0.60699999999999998"/>
    <n v="0.58599999999999997"/>
    <n v="66"/>
    <n v="87"/>
    <n v="0.75900000000000001"/>
    <n v="130"/>
    <n v="269"/>
    <n v="399"/>
    <n v="123"/>
    <n v="28"/>
    <n v="101"/>
    <n v="68"/>
    <n v="183"/>
    <n v="435"/>
    <n v="0"/>
    <m/>
    <s v="stewais01"/>
    <n v="0.30334728033472802"/>
    <n v="1.8088235294117647"/>
  </r>
  <r>
    <n v="260"/>
    <x v="259"/>
    <n v="27"/>
    <x v="11"/>
    <x v="2"/>
    <n v="66"/>
    <n v="8"/>
    <n v="963"/>
    <n v="163"/>
    <n v="321"/>
    <n v="0.50800000000000001"/>
    <n v="48"/>
    <n v="148"/>
    <n v="0.32400000000000001"/>
    <n v="115"/>
    <n v="173"/>
    <n v="0.66500000000000004"/>
    <n v="0.58299999999999996"/>
    <n v="55"/>
    <n v="64"/>
    <n v="0.85899999999999999"/>
    <n v="83"/>
    <n v="168"/>
    <n v="251"/>
    <n v="53"/>
    <n v="28"/>
    <n v="41"/>
    <n v="30"/>
    <n v="76"/>
    <n v="429"/>
    <n v="0"/>
    <m/>
    <s v="bryanth01"/>
    <n v="0.4454828660436137"/>
    <n v="1.7666666666666666"/>
  </r>
  <r>
    <n v="260"/>
    <x v="259"/>
    <n v="27"/>
    <x v="7"/>
    <x v="2"/>
    <n v="10"/>
    <n v="0"/>
    <n v="115"/>
    <n v="12"/>
    <n v="28"/>
    <n v="0.42899999999999999"/>
    <n v="6"/>
    <n v="17"/>
    <n v="0.35299999999999998"/>
    <n v="6"/>
    <n v="11"/>
    <n v="0.54500000000000004"/>
    <n v="0.53600000000000003"/>
    <n v="11"/>
    <n v="11"/>
    <n v="1"/>
    <n v="6"/>
    <n v="26"/>
    <n v="32"/>
    <n v="4"/>
    <n v="1"/>
    <n v="9"/>
    <n v="2"/>
    <n v="9"/>
    <n v="41"/>
    <n v="0"/>
    <m/>
    <s v="bryanth01"/>
    <n v="0.35652173913043478"/>
    <n v="2"/>
  </r>
  <r>
    <n v="260"/>
    <x v="259"/>
    <n v="27"/>
    <x v="19"/>
    <x v="2"/>
    <n v="56"/>
    <n v="8"/>
    <n v="848"/>
    <n v="151"/>
    <n v="293"/>
    <n v="0.51500000000000001"/>
    <n v="42"/>
    <n v="131"/>
    <n v="0.32100000000000001"/>
    <n v="109"/>
    <n v="162"/>
    <n v="0.67300000000000004"/>
    <n v="0.58699999999999997"/>
    <n v="44"/>
    <n v="53"/>
    <n v="0.83"/>
    <n v="77"/>
    <n v="142"/>
    <n v="219"/>
    <n v="49"/>
    <n v="27"/>
    <n v="32"/>
    <n v="28"/>
    <n v="67"/>
    <n v="388"/>
    <n v="0"/>
    <m/>
    <s v="bryanth01"/>
    <n v="0.45754716981132076"/>
    <n v="1.75"/>
  </r>
  <r>
    <n v="261"/>
    <x v="260"/>
    <n v="20"/>
    <x v="30"/>
    <x v="3"/>
    <n v="46"/>
    <n v="20"/>
    <n v="1042"/>
    <n v="133"/>
    <n v="372"/>
    <n v="0.35799999999999998"/>
    <n v="87"/>
    <n v="261"/>
    <n v="0.33300000000000002"/>
    <n v="46"/>
    <n v="111"/>
    <n v="0.41399999999999998"/>
    <n v="0.47399999999999998"/>
    <n v="67"/>
    <n v="80"/>
    <n v="0.83799999999999997"/>
    <n v="43"/>
    <n v="138"/>
    <n v="181"/>
    <n v="40"/>
    <n v="24"/>
    <n v="21"/>
    <n v="46"/>
    <n v="105"/>
    <n v="420"/>
    <n v="0"/>
    <m/>
    <s v="clownno01"/>
    <n v="0.40307101727447214"/>
    <n v="0.86956521739130432"/>
  </r>
  <r>
    <n v="262"/>
    <x v="261"/>
    <n v="23"/>
    <x v="27"/>
    <x v="4"/>
    <n v="59"/>
    <n v="10"/>
    <n v="1042"/>
    <n v="149"/>
    <n v="347"/>
    <n v="0.42899999999999999"/>
    <n v="105"/>
    <n v="259"/>
    <n v="0.40500000000000003"/>
    <n v="44"/>
    <n v="88"/>
    <n v="0.5"/>
    <n v="0.58099999999999996"/>
    <n v="16"/>
    <n v="18"/>
    <n v="0.88900000000000001"/>
    <n v="37"/>
    <n v="121"/>
    <n v="158"/>
    <n v="53"/>
    <n v="17"/>
    <n v="10"/>
    <n v="27"/>
    <n v="92"/>
    <n v="419"/>
    <n v="0"/>
    <m/>
    <s v="battlja01"/>
    <n v="0.40211132437619962"/>
    <n v="1.962962962962963"/>
  </r>
  <r>
    <n v="263"/>
    <x v="262"/>
    <n v="24"/>
    <x v="28"/>
    <x v="3"/>
    <n v="66"/>
    <n v="9"/>
    <n v="1239"/>
    <n v="158"/>
    <n v="347"/>
    <n v="0.45500000000000002"/>
    <n v="56"/>
    <n v="164"/>
    <n v="0.34100000000000003"/>
    <n v="102"/>
    <n v="183"/>
    <n v="0.55700000000000005"/>
    <n v="0.53600000000000003"/>
    <n v="46"/>
    <n v="55"/>
    <n v="0.83599999999999997"/>
    <n v="110"/>
    <n v="205"/>
    <n v="315"/>
    <n v="88"/>
    <n v="39"/>
    <n v="7"/>
    <n v="51"/>
    <n v="79"/>
    <n v="418"/>
    <n v="0"/>
    <m/>
    <s v="robinje02"/>
    <n v="0.33736884584342214"/>
    <n v="1.7254901960784315"/>
  </r>
  <r>
    <n v="264"/>
    <x v="263"/>
    <n v="24"/>
    <x v="6"/>
    <x v="0"/>
    <n v="57"/>
    <n v="16"/>
    <n v="1153"/>
    <n v="145"/>
    <n v="292"/>
    <n v="0.497"/>
    <n v="90"/>
    <n v="206"/>
    <n v="0.437"/>
    <n v="55"/>
    <n v="86"/>
    <n v="0.64"/>
    <n v="0.65100000000000002"/>
    <n v="32"/>
    <n v="45"/>
    <n v="0.71099999999999997"/>
    <n v="22"/>
    <n v="134"/>
    <n v="156"/>
    <n v="147"/>
    <n v="36"/>
    <n v="26"/>
    <n v="50"/>
    <n v="105"/>
    <n v="412"/>
    <n v="0"/>
    <m/>
    <s v="krejcvi01"/>
    <n v="0.35732870771899394"/>
    <n v="2.94"/>
  </r>
  <r>
    <n v="265"/>
    <x v="264"/>
    <n v="24"/>
    <x v="15"/>
    <x v="2"/>
    <n v="62"/>
    <n v="37"/>
    <n v="967"/>
    <n v="174"/>
    <n v="302"/>
    <n v="0.57599999999999996"/>
    <n v="0"/>
    <n v="3"/>
    <n v="0"/>
    <n v="174"/>
    <n v="299"/>
    <n v="0.58199999999999996"/>
    <n v="0.57599999999999996"/>
    <n v="59"/>
    <n v="102"/>
    <n v="0.57799999999999996"/>
    <n v="122"/>
    <n v="189"/>
    <n v="311"/>
    <n v="104"/>
    <n v="23"/>
    <n v="38"/>
    <n v="45"/>
    <n v="73"/>
    <n v="407"/>
    <n v="0"/>
    <m/>
    <s v="jackstr02"/>
    <n v="0.42088934850051707"/>
    <n v="2.3111111111111109"/>
  </r>
  <r>
    <n v="266"/>
    <x v="265"/>
    <n v="27"/>
    <x v="11"/>
    <x v="3"/>
    <n v="64"/>
    <n v="12"/>
    <n v="977"/>
    <n v="153"/>
    <n v="302"/>
    <n v="0.50700000000000001"/>
    <n v="32"/>
    <n v="106"/>
    <n v="0.30199999999999999"/>
    <n v="121"/>
    <n v="196"/>
    <n v="0.61699999999999999"/>
    <n v="0.56000000000000005"/>
    <n v="69"/>
    <n v="78"/>
    <n v="0.88500000000000001"/>
    <n v="102"/>
    <n v="186"/>
    <n v="288"/>
    <n v="111"/>
    <n v="29"/>
    <n v="29"/>
    <n v="60"/>
    <n v="132"/>
    <n v="407"/>
    <n v="0"/>
    <m/>
    <s v="colliza01"/>
    <n v="0.41658137154554759"/>
    <n v="1.85"/>
  </r>
  <r>
    <n v="266"/>
    <x v="265"/>
    <n v="27"/>
    <x v="20"/>
    <x v="2"/>
    <n v="36"/>
    <n v="4"/>
    <n v="425"/>
    <n v="61"/>
    <n v="132"/>
    <n v="0.46200000000000002"/>
    <n v="14"/>
    <n v="46"/>
    <n v="0.30399999999999999"/>
    <n v="47"/>
    <n v="86"/>
    <n v="0.54700000000000004"/>
    <n v="0.51500000000000001"/>
    <n v="31"/>
    <n v="35"/>
    <n v="0.88600000000000001"/>
    <n v="38"/>
    <n v="63"/>
    <n v="101"/>
    <n v="52"/>
    <n v="14"/>
    <n v="15"/>
    <n v="23"/>
    <n v="70"/>
    <n v="167"/>
    <n v="0"/>
    <m/>
    <s v="colliza01"/>
    <n v="0.39294117647058824"/>
    <n v="2.2608695652173911"/>
  </r>
  <r>
    <n v="266"/>
    <x v="265"/>
    <n v="27"/>
    <x v="12"/>
    <x v="3"/>
    <n v="28"/>
    <n v="8"/>
    <n v="552"/>
    <n v="92"/>
    <n v="170"/>
    <n v="0.54100000000000004"/>
    <n v="18"/>
    <n v="60"/>
    <n v="0.3"/>
    <n v="74"/>
    <n v="110"/>
    <n v="0.67300000000000004"/>
    <n v="0.59399999999999997"/>
    <n v="38"/>
    <n v="43"/>
    <n v="0.88400000000000001"/>
    <n v="64"/>
    <n v="123"/>
    <n v="187"/>
    <n v="59"/>
    <n v="15"/>
    <n v="14"/>
    <n v="37"/>
    <n v="62"/>
    <n v="240"/>
    <n v="0"/>
    <m/>
    <s v="colliza01"/>
    <n v="0.43478260869565216"/>
    <n v="1.5945945945945945"/>
  </r>
  <r>
    <n v="267"/>
    <x v="266"/>
    <n v="23"/>
    <x v="26"/>
    <x v="2"/>
    <n v="71"/>
    <n v="8"/>
    <n v="1241"/>
    <n v="167"/>
    <n v="280"/>
    <n v="0.59599999999999997"/>
    <n v="0"/>
    <n v="6"/>
    <n v="0"/>
    <n v="167"/>
    <n v="274"/>
    <n v="0.60899999999999999"/>
    <n v="0.59599999999999997"/>
    <n v="69"/>
    <n v="116"/>
    <n v="0.59499999999999997"/>
    <n v="187"/>
    <n v="251"/>
    <n v="438"/>
    <n v="56"/>
    <n v="46"/>
    <n v="40"/>
    <n v="61"/>
    <n v="109"/>
    <n v="403"/>
    <n v="0"/>
    <m/>
    <s v="diabamo01"/>
    <n v="0.32473811442385175"/>
    <n v="0.91803278688524592"/>
  </r>
  <r>
    <n v="268"/>
    <x v="267"/>
    <n v="27"/>
    <x v="28"/>
    <x v="4"/>
    <n v="18"/>
    <n v="18"/>
    <n v="595"/>
    <n v="155"/>
    <n v="333"/>
    <n v="0.46500000000000002"/>
    <n v="43"/>
    <n v="115"/>
    <n v="0.374"/>
    <n v="112"/>
    <n v="218"/>
    <n v="0.51400000000000001"/>
    <n v="0.53"/>
    <n v="47"/>
    <n v="55"/>
    <n v="0.85499999999999998"/>
    <n v="17"/>
    <n v="83"/>
    <n v="100"/>
    <n v="93"/>
    <n v="16"/>
    <n v="11"/>
    <n v="69"/>
    <n v="45"/>
    <n v="400"/>
    <n v="0"/>
    <m/>
    <s v="ingrabr01"/>
    <n v="0.67226890756302526"/>
    <n v="1.3478260869565217"/>
  </r>
  <r>
    <n v="269"/>
    <x v="268"/>
    <n v="32"/>
    <x v="15"/>
    <x v="1"/>
    <n v="62"/>
    <n v="11"/>
    <n v="927"/>
    <n v="171"/>
    <n v="298"/>
    <n v="0.57399999999999995"/>
    <n v="31"/>
    <n v="95"/>
    <n v="0.32600000000000001"/>
    <n v="140"/>
    <n v="203"/>
    <n v="0.69"/>
    <n v="0.626"/>
    <n v="27"/>
    <n v="38"/>
    <n v="0.71099999999999997"/>
    <n v="53"/>
    <n v="132"/>
    <n v="185"/>
    <n v="83"/>
    <n v="52"/>
    <n v="17"/>
    <n v="39"/>
    <n v="108"/>
    <n v="400"/>
    <n v="0"/>
    <m/>
    <s v="paytoga02"/>
    <n v="0.43149946062567424"/>
    <n v="2.1282051282051282"/>
  </r>
  <r>
    <n v="270"/>
    <x v="269"/>
    <n v="23"/>
    <x v="30"/>
    <x v="2"/>
    <n v="50"/>
    <n v="2"/>
    <n v="907"/>
    <n v="165"/>
    <n v="317"/>
    <n v="0.52100000000000002"/>
    <n v="11"/>
    <n v="45"/>
    <n v="0.24399999999999999"/>
    <n v="154"/>
    <n v="272"/>
    <n v="0.56599999999999995"/>
    <n v="0.53800000000000003"/>
    <n v="56"/>
    <n v="74"/>
    <n v="0.75700000000000001"/>
    <n v="149"/>
    <n v="181"/>
    <n v="330"/>
    <n v="91"/>
    <n v="41"/>
    <n v="42"/>
    <n v="63"/>
    <n v="113"/>
    <n v="397"/>
    <n v="0"/>
    <m/>
    <s v="sharpda01"/>
    <n v="0.43770672546857775"/>
    <n v="1.4444444444444444"/>
  </r>
  <r>
    <n v="271"/>
    <x v="270"/>
    <n v="23"/>
    <x v="27"/>
    <x v="3"/>
    <n v="63"/>
    <n v="18"/>
    <n v="1286"/>
    <n v="156"/>
    <n v="356"/>
    <n v="0.438"/>
    <n v="17"/>
    <n v="70"/>
    <n v="0.24299999999999999"/>
    <n v="139"/>
    <n v="286"/>
    <n v="0.48599999999999999"/>
    <n v="0.46200000000000002"/>
    <n v="60"/>
    <n v="82"/>
    <n v="0.73199999999999998"/>
    <n v="109"/>
    <n v="202"/>
    <n v="311"/>
    <n v="146"/>
    <n v="55"/>
    <n v="34"/>
    <n v="70"/>
    <n v="136"/>
    <n v="389"/>
    <n v="1"/>
    <m/>
    <s v="mogbojo01"/>
    <n v="0.3024883359253499"/>
    <n v="2.0857142857142859"/>
  </r>
  <r>
    <n v="272"/>
    <x v="271"/>
    <n v="27"/>
    <x v="21"/>
    <x v="2"/>
    <n v="30"/>
    <n v="1"/>
    <n v="564"/>
    <n v="140"/>
    <n v="249"/>
    <n v="0.56200000000000006"/>
    <n v="27"/>
    <n v="75"/>
    <n v="0.36"/>
    <n v="113"/>
    <n v="174"/>
    <n v="0.64900000000000002"/>
    <n v="0.61599999999999999"/>
    <n v="79"/>
    <n v="110"/>
    <n v="0.71799999999999997"/>
    <n v="40"/>
    <n v="108"/>
    <n v="148"/>
    <n v="42"/>
    <n v="24"/>
    <n v="12"/>
    <n v="49"/>
    <n v="55"/>
    <n v="386"/>
    <n v="0"/>
    <m/>
    <s v="wagnemo01"/>
    <n v="0.68439716312056742"/>
    <n v="0.8571428571428571"/>
  </r>
  <r>
    <n v="273"/>
    <x v="272"/>
    <n v="25"/>
    <x v="20"/>
    <x v="3"/>
    <n v="61"/>
    <n v="0"/>
    <n v="681"/>
    <n v="141"/>
    <n v="281"/>
    <n v="0.502"/>
    <n v="60"/>
    <n v="161"/>
    <n v="0.373"/>
    <n v="81"/>
    <n v="120"/>
    <n v="0.67500000000000004"/>
    <n v="0.60899999999999999"/>
    <n v="43"/>
    <n v="58"/>
    <n v="0.74099999999999999"/>
    <n v="62"/>
    <n v="125"/>
    <n v="187"/>
    <n v="48"/>
    <n v="22"/>
    <n v="17"/>
    <n v="26"/>
    <n v="60"/>
    <n v="385"/>
    <n v="0"/>
    <m/>
    <s v="mamuksa01"/>
    <n v="0.56534508076358292"/>
    <n v="1.8461538461538463"/>
  </r>
  <r>
    <n v="274"/>
    <x v="273"/>
    <n v="33"/>
    <x v="11"/>
    <x v="2"/>
    <n v="44"/>
    <n v="22"/>
    <n v="891"/>
    <n v="134"/>
    <n v="268"/>
    <n v="0.5"/>
    <n v="33"/>
    <n v="79"/>
    <n v="0.41799999999999998"/>
    <n v="101"/>
    <n v="189"/>
    <n v="0.53400000000000003"/>
    <n v="0.56200000000000006"/>
    <n v="83"/>
    <n v="108"/>
    <n v="0.76900000000000002"/>
    <n v="62"/>
    <n v="144"/>
    <n v="206"/>
    <n v="128"/>
    <n v="33"/>
    <n v="19"/>
    <n v="76"/>
    <n v="123"/>
    <n v="384"/>
    <n v="0"/>
    <m/>
    <s v="olynyke01"/>
    <n v="0.43097643097643096"/>
    <n v="1.6842105263157894"/>
  </r>
  <r>
    <n v="274"/>
    <x v="273"/>
    <n v="33"/>
    <x v="27"/>
    <x v="2"/>
    <n v="24"/>
    <n v="2"/>
    <n v="383"/>
    <n v="59"/>
    <n v="118"/>
    <n v="0.5"/>
    <n v="19"/>
    <n v="43"/>
    <n v="0.442"/>
    <n v="40"/>
    <n v="75"/>
    <n v="0.53300000000000003"/>
    <n v="0.58099999999999996"/>
    <n v="34"/>
    <n v="43"/>
    <n v="0.79100000000000004"/>
    <n v="25"/>
    <n v="64"/>
    <n v="89"/>
    <n v="56"/>
    <n v="16"/>
    <n v="8"/>
    <n v="35"/>
    <n v="59"/>
    <n v="171"/>
    <n v="0"/>
    <m/>
    <s v="olynyke01"/>
    <n v="0.44647519582245432"/>
    <n v="1.6"/>
  </r>
  <r>
    <n v="274"/>
    <x v="273"/>
    <n v="33"/>
    <x v="28"/>
    <x v="2"/>
    <n v="20"/>
    <n v="20"/>
    <n v="508"/>
    <n v="75"/>
    <n v="150"/>
    <n v="0.5"/>
    <n v="14"/>
    <n v="36"/>
    <n v="0.38900000000000001"/>
    <n v="61"/>
    <n v="114"/>
    <n v="0.53500000000000003"/>
    <n v="0.54700000000000004"/>
    <n v="49"/>
    <n v="65"/>
    <n v="0.754"/>
    <n v="37"/>
    <n v="80"/>
    <n v="117"/>
    <n v="72"/>
    <n v="17"/>
    <n v="11"/>
    <n v="41"/>
    <n v="64"/>
    <n v="213"/>
    <n v="0"/>
    <m/>
    <s v="olynyke01"/>
    <n v="0.41929133858267714"/>
    <n v="1.7560975609756098"/>
  </r>
  <r>
    <n v="275"/>
    <x v="274"/>
    <n v="24"/>
    <x v="16"/>
    <x v="2"/>
    <n v="56"/>
    <n v="35"/>
    <n v="1093"/>
    <n v="161"/>
    <n v="223"/>
    <n v="0.72199999999999998"/>
    <n v="0"/>
    <n v="3"/>
    <n v="0"/>
    <n v="161"/>
    <n v="220"/>
    <n v="0.73199999999999998"/>
    <n v="0.72199999999999998"/>
    <n v="61"/>
    <n v="98"/>
    <n v="0.622"/>
    <n v="78"/>
    <n v="191"/>
    <n v="269"/>
    <n v="58"/>
    <n v="31"/>
    <n v="51"/>
    <n v="43"/>
    <n v="136"/>
    <n v="383"/>
    <n v="0"/>
    <m/>
    <s v="hayesja02"/>
    <n v="0.3504117108874657"/>
    <n v="1.3488372093023255"/>
  </r>
  <r>
    <n v="276"/>
    <x v="275"/>
    <n v="30"/>
    <x v="0"/>
    <x v="1"/>
    <n v="54"/>
    <n v="3"/>
    <n v="1041"/>
    <n v="140"/>
    <n v="314"/>
    <n v="0.44600000000000001"/>
    <n v="60"/>
    <n v="170"/>
    <n v="0.35299999999999998"/>
    <n v="80"/>
    <n v="144"/>
    <n v="0.55600000000000005"/>
    <n v="0.54100000000000004"/>
    <n v="42"/>
    <n v="51"/>
    <n v="0.82399999999999995"/>
    <n v="38"/>
    <n v="121"/>
    <n v="159"/>
    <n v="137"/>
    <n v="87"/>
    <n v="30"/>
    <n v="37"/>
    <n v="102"/>
    <n v="382"/>
    <n v="0"/>
    <s v="6MOY-8"/>
    <s v="carusal01"/>
    <n v="0.36695485110470699"/>
    <n v="3.7027027027027026"/>
  </r>
  <r>
    <n v="277"/>
    <x v="276"/>
    <n v="27"/>
    <x v="21"/>
    <x v="3"/>
    <n v="71"/>
    <n v="1"/>
    <n v="1090"/>
    <n v="134"/>
    <n v="324"/>
    <n v="0.41399999999999998"/>
    <n v="39"/>
    <n v="151"/>
    <n v="0.25800000000000001"/>
    <n v="95"/>
    <n v="173"/>
    <n v="0.54900000000000004"/>
    <n v="0.47399999999999998"/>
    <n v="73"/>
    <n v="107"/>
    <n v="0.68200000000000005"/>
    <n v="120"/>
    <n v="194"/>
    <n v="314"/>
    <n v="40"/>
    <n v="61"/>
    <n v="80"/>
    <n v="33"/>
    <n v="90"/>
    <n v="380"/>
    <n v="0"/>
    <m/>
    <s v="isaacjo01"/>
    <n v="0.34862385321100919"/>
    <n v="1.2121212121212122"/>
  </r>
  <r>
    <n v="278"/>
    <x v="277"/>
    <n v="25"/>
    <x v="10"/>
    <x v="2"/>
    <n v="57"/>
    <n v="10"/>
    <n v="1170"/>
    <n v="164"/>
    <n v="327"/>
    <n v="0.502"/>
    <n v="10"/>
    <n v="36"/>
    <n v="0.27800000000000002"/>
    <n v="154"/>
    <n v="291"/>
    <n v="0.52900000000000003"/>
    <n v="0.51700000000000002"/>
    <n v="41"/>
    <n v="69"/>
    <n v="0.59399999999999997"/>
    <n v="101"/>
    <n v="216"/>
    <n v="317"/>
    <n v="55"/>
    <n v="47"/>
    <n v="42"/>
    <n v="45"/>
    <n v="81"/>
    <n v="379"/>
    <n v="0"/>
    <m/>
    <s v="achiupr01"/>
    <n v="0.32393162393162395"/>
    <n v="1.2222222222222223"/>
  </r>
  <r>
    <n v="279"/>
    <x v="278"/>
    <n v="24"/>
    <x v="12"/>
    <x v="1"/>
    <n v="58"/>
    <n v="0"/>
    <n v="724"/>
    <n v="133"/>
    <n v="291"/>
    <n v="0.45700000000000002"/>
    <n v="41"/>
    <n v="122"/>
    <n v="0.33600000000000002"/>
    <n v="92"/>
    <n v="169"/>
    <n v="0.54400000000000004"/>
    <n v="0.52700000000000002"/>
    <n v="72"/>
    <n v="98"/>
    <n v="0.73499999999999999"/>
    <n v="19"/>
    <n v="81"/>
    <n v="100"/>
    <n v="83"/>
    <n v="21"/>
    <n v="11"/>
    <n v="40"/>
    <n v="59"/>
    <n v="379"/>
    <n v="0"/>
    <m/>
    <s v="hortota01"/>
    <n v="0.52348066298342544"/>
    <n v="2.0750000000000002"/>
  </r>
  <r>
    <n v="280"/>
    <x v="279"/>
    <n v="24"/>
    <x v="8"/>
    <x v="0"/>
    <n v="57"/>
    <n v="1"/>
    <n v="811"/>
    <n v="137"/>
    <n v="296"/>
    <n v="0.46300000000000002"/>
    <n v="58"/>
    <n v="152"/>
    <n v="0.38200000000000001"/>
    <n v="79"/>
    <n v="144"/>
    <n v="0.54900000000000004"/>
    <n v="0.56100000000000005"/>
    <n v="43"/>
    <n v="51"/>
    <n v="0.84299999999999997"/>
    <n v="18"/>
    <n v="51"/>
    <n v="69"/>
    <n v="133"/>
    <n v="37"/>
    <n v="4"/>
    <n v="54"/>
    <n v="72"/>
    <n v="375"/>
    <n v="0"/>
    <m/>
    <s v="sassema01"/>
    <n v="0.46239210850801482"/>
    <n v="2.4629629629629628"/>
  </r>
  <r>
    <n v="281"/>
    <x v="280"/>
    <n v="21"/>
    <x v="12"/>
    <x v="4"/>
    <n v="79"/>
    <n v="5"/>
    <n v="1123"/>
    <n v="128"/>
    <n v="287"/>
    <n v="0.44600000000000001"/>
    <n v="50"/>
    <n v="153"/>
    <n v="0.32700000000000001"/>
    <n v="78"/>
    <n v="134"/>
    <n v="0.58199999999999996"/>
    <n v="0.53300000000000003"/>
    <n v="60"/>
    <n v="76"/>
    <n v="0.78900000000000003"/>
    <n v="67"/>
    <n v="102"/>
    <n v="169"/>
    <n v="39"/>
    <n v="38"/>
    <n v="20"/>
    <n v="27"/>
    <n v="108"/>
    <n v="366"/>
    <n v="0"/>
    <m/>
    <s v="phillju01"/>
    <n v="0.32591273374888691"/>
    <n v="1.4444444444444444"/>
  </r>
  <r>
    <n v="282"/>
    <x v="281"/>
    <n v="29"/>
    <x v="11"/>
    <x v="4"/>
    <n v="53"/>
    <n v="8"/>
    <n v="1173"/>
    <n v="136"/>
    <n v="325"/>
    <n v="0.41799999999999998"/>
    <n v="43"/>
    <n v="151"/>
    <n v="0.28499999999999998"/>
    <n v="93"/>
    <n v="174"/>
    <n v="0.53400000000000003"/>
    <n v="0.48499999999999999"/>
    <n v="43"/>
    <n v="61"/>
    <n v="0.70499999999999996"/>
    <n v="53"/>
    <n v="171"/>
    <n v="224"/>
    <n v="105"/>
    <n v="56"/>
    <n v="32"/>
    <n v="51"/>
    <n v="95"/>
    <n v="358"/>
    <n v="0"/>
    <m/>
    <s v="martico01"/>
    <n v="0.3052003410059676"/>
    <n v="2.0588235294117645"/>
  </r>
  <r>
    <n v="282"/>
    <x v="281"/>
    <n v="29"/>
    <x v="26"/>
    <x v="4"/>
    <n v="39"/>
    <n v="8"/>
    <n v="967"/>
    <n v="116"/>
    <n v="268"/>
    <n v="0.433"/>
    <n v="40"/>
    <n v="124"/>
    <n v="0.32300000000000001"/>
    <n v="76"/>
    <n v="144"/>
    <n v="0.52800000000000002"/>
    <n v="0.50700000000000001"/>
    <n v="34"/>
    <n v="49"/>
    <n v="0.69399999999999995"/>
    <n v="40"/>
    <n v="136"/>
    <n v="176"/>
    <n v="89"/>
    <n v="43"/>
    <n v="26"/>
    <n v="42"/>
    <n v="72"/>
    <n v="306"/>
    <n v="0"/>
    <m/>
    <s v="martico01"/>
    <n v="0.31644260599793173"/>
    <n v="2.1190476190476191"/>
  </r>
  <r>
    <n v="282"/>
    <x v="281"/>
    <n v="29"/>
    <x v="5"/>
    <x v="4"/>
    <n v="14"/>
    <n v="0"/>
    <n v="206"/>
    <n v="20"/>
    <n v="57"/>
    <n v="0.35099999999999998"/>
    <n v="3"/>
    <n v="27"/>
    <n v="0.111"/>
    <n v="17"/>
    <n v="30"/>
    <n v="0.56699999999999995"/>
    <n v="0.377"/>
    <n v="9"/>
    <n v="12"/>
    <n v="0.75"/>
    <n v="13"/>
    <n v="35"/>
    <n v="48"/>
    <n v="16"/>
    <n v="13"/>
    <n v="6"/>
    <n v="9"/>
    <n v="23"/>
    <n v="52"/>
    <n v="0"/>
    <m/>
    <s v="martico01"/>
    <n v="0.25242718446601942"/>
    <n v="1.7777777777777777"/>
  </r>
  <r>
    <n v="283"/>
    <x v="282"/>
    <n v="31"/>
    <x v="11"/>
    <x v="3"/>
    <n v="61"/>
    <n v="4"/>
    <n v="1002"/>
    <n v="142"/>
    <n v="303"/>
    <n v="0.46899999999999997"/>
    <n v="25"/>
    <n v="70"/>
    <n v="0.35699999999999998"/>
    <n v="117"/>
    <n v="233"/>
    <n v="0.502"/>
    <n v="0.51"/>
    <n v="48"/>
    <n v="65"/>
    <n v="0.73799999999999999"/>
    <n v="53"/>
    <n v="153"/>
    <n v="206"/>
    <n v="145"/>
    <n v="40"/>
    <n v="33"/>
    <n v="37"/>
    <n v="81"/>
    <n v="357"/>
    <n v="0"/>
    <m/>
    <s v="anderky01"/>
    <n v="0.35628742514970058"/>
    <n v="3.9189189189189189"/>
  </r>
  <r>
    <n v="283"/>
    <x v="282"/>
    <n v="31"/>
    <x v="15"/>
    <x v="3"/>
    <n v="36"/>
    <n v="3"/>
    <n v="541"/>
    <n v="76"/>
    <n v="169"/>
    <n v="0.45"/>
    <n v="19"/>
    <n v="52"/>
    <n v="0.36499999999999999"/>
    <n v="57"/>
    <n v="117"/>
    <n v="0.48699999999999999"/>
    <n v="0.50600000000000001"/>
    <n v="18"/>
    <n v="27"/>
    <n v="0.66700000000000004"/>
    <n v="27"/>
    <n v="83"/>
    <n v="110"/>
    <n v="81"/>
    <n v="26"/>
    <n v="20"/>
    <n v="20"/>
    <n v="40"/>
    <n v="189"/>
    <n v="0"/>
    <m/>
    <s v="anderky01"/>
    <n v="0.34935304990757854"/>
    <n v="4.05"/>
  </r>
  <r>
    <n v="283"/>
    <x v="282"/>
    <n v="31"/>
    <x v="7"/>
    <x v="4"/>
    <n v="25"/>
    <n v="1"/>
    <n v="461"/>
    <n v="66"/>
    <n v="134"/>
    <n v="0.49299999999999999"/>
    <n v="6"/>
    <n v="18"/>
    <n v="0.33300000000000002"/>
    <n v="60"/>
    <n v="116"/>
    <n v="0.51700000000000002"/>
    <n v="0.51500000000000001"/>
    <n v="30"/>
    <n v="38"/>
    <n v="0.78900000000000003"/>
    <n v="26"/>
    <n v="70"/>
    <n v="96"/>
    <n v="64"/>
    <n v="14"/>
    <n v="13"/>
    <n v="17"/>
    <n v="41"/>
    <n v="168"/>
    <n v="0"/>
    <m/>
    <s v="anderky01"/>
    <n v="0.36442516268980479"/>
    <n v="3.7647058823529411"/>
  </r>
  <r>
    <n v="284"/>
    <x v="283"/>
    <n v="33"/>
    <x v="7"/>
    <x v="1"/>
    <n v="49"/>
    <n v="14"/>
    <n v="863"/>
    <n v="115"/>
    <n v="271"/>
    <n v="0.42399999999999999"/>
    <n v="88"/>
    <n v="207"/>
    <n v="0.42499999999999999"/>
    <n v="27"/>
    <n v="64"/>
    <n v="0.42199999999999999"/>
    <n v="0.58699999999999997"/>
    <n v="38"/>
    <n v="49"/>
    <n v="0.77600000000000002"/>
    <n v="15"/>
    <n v="109"/>
    <n v="124"/>
    <n v="55"/>
    <n v="28"/>
    <n v="7"/>
    <n v="29"/>
    <n v="37"/>
    <n v="356"/>
    <n v="0"/>
    <m/>
    <s v="burksal01"/>
    <n v="0.41251448435689453"/>
    <n v="1.896551724137931"/>
  </r>
  <r>
    <n v="285"/>
    <x v="284"/>
    <n v="29"/>
    <x v="11"/>
    <x v="4"/>
    <n v="45"/>
    <n v="24"/>
    <n v="1218"/>
    <n v="129"/>
    <n v="304"/>
    <n v="0.42399999999999999"/>
    <n v="37"/>
    <n v="103"/>
    <n v="0.35899999999999999"/>
    <n v="92"/>
    <n v="201"/>
    <n v="0.45800000000000002"/>
    <n v="0.48499999999999999"/>
    <n v="61"/>
    <n v="98"/>
    <n v="0.622"/>
    <n v="53"/>
    <n v="124"/>
    <n v="177"/>
    <n v="95"/>
    <n v="46"/>
    <n v="23"/>
    <n v="56"/>
    <n v="87"/>
    <n v="356"/>
    <n v="0"/>
    <m/>
    <s v="martica02"/>
    <n v="0.29228243021346467"/>
    <n v="1.6964285714285714"/>
  </r>
  <r>
    <n v="285"/>
    <x v="284"/>
    <n v="29"/>
    <x v="24"/>
    <x v="4"/>
    <n v="31"/>
    <n v="24"/>
    <n v="943"/>
    <n v="101"/>
    <n v="232"/>
    <n v="0.435"/>
    <n v="33"/>
    <n v="87"/>
    <n v="0.379"/>
    <n v="68"/>
    <n v="145"/>
    <n v="0.46899999999999997"/>
    <n v="0.50600000000000001"/>
    <n v="46"/>
    <n v="74"/>
    <n v="0.622"/>
    <n v="43"/>
    <n v="93"/>
    <n v="136"/>
    <n v="69"/>
    <n v="34"/>
    <n v="20"/>
    <n v="43"/>
    <n v="63"/>
    <n v="281"/>
    <n v="0"/>
    <m/>
    <s v="martica02"/>
    <n v="0.29798515376458112"/>
    <n v="1.6046511627906976"/>
  </r>
  <r>
    <n v="285"/>
    <x v="284"/>
    <n v="29"/>
    <x v="22"/>
    <x v="4"/>
    <n v="14"/>
    <n v="0"/>
    <n v="275"/>
    <n v="28"/>
    <n v="72"/>
    <n v="0.38900000000000001"/>
    <n v="4"/>
    <n v="16"/>
    <n v="0.25"/>
    <n v="24"/>
    <n v="56"/>
    <n v="0.42899999999999999"/>
    <n v="0.41699999999999998"/>
    <n v="15"/>
    <n v="24"/>
    <n v="0.625"/>
    <n v="10"/>
    <n v="31"/>
    <n v="41"/>
    <n v="26"/>
    <n v="12"/>
    <n v="3"/>
    <n v="13"/>
    <n v="24"/>
    <n v="75"/>
    <n v="0"/>
    <m/>
    <s v="martica02"/>
    <n v="0.27272727272727271"/>
    <n v="2"/>
  </r>
  <r>
    <n v="286"/>
    <x v="285"/>
    <n v="28"/>
    <x v="6"/>
    <x v="1"/>
    <n v="47"/>
    <n v="2"/>
    <n v="830"/>
    <n v="102"/>
    <n v="257"/>
    <n v="0.39700000000000002"/>
    <n v="85"/>
    <n v="218"/>
    <n v="0.39"/>
    <n v="17"/>
    <n v="39"/>
    <n v="0.436"/>
    <n v="0.56200000000000006"/>
    <n v="64"/>
    <n v="78"/>
    <n v="0.82099999999999995"/>
    <n v="13"/>
    <n v="74"/>
    <n v="87"/>
    <n v="60"/>
    <n v="26"/>
    <n v="15"/>
    <n v="31"/>
    <n v="81"/>
    <n v="353"/>
    <n v="0"/>
    <m/>
    <s v="mathega01"/>
    <n v="0.42530120481927713"/>
    <n v="1.935483870967742"/>
  </r>
  <r>
    <n v="287"/>
    <x v="286"/>
    <n v="19"/>
    <x v="26"/>
    <x v="3"/>
    <n v="60"/>
    <n v="10"/>
    <n v="1244"/>
    <n v="114"/>
    <n v="345"/>
    <n v="0.33"/>
    <n v="58"/>
    <n v="205"/>
    <n v="0.28299999999999997"/>
    <n v="56"/>
    <n v="140"/>
    <n v="0.4"/>
    <n v="0.41399999999999998"/>
    <n v="67"/>
    <n v="94"/>
    <n v="0.71299999999999997"/>
    <n v="70"/>
    <n v="210"/>
    <n v="280"/>
    <n v="74"/>
    <n v="29"/>
    <n v="14"/>
    <n v="58"/>
    <n v="84"/>
    <n v="353"/>
    <n v="0"/>
    <m/>
    <s v="salauti01"/>
    <n v="0.2837620578778135"/>
    <n v="1.2758620689655173"/>
  </r>
  <r>
    <n v="288"/>
    <x v="287"/>
    <n v="20"/>
    <x v="24"/>
    <x v="1"/>
    <n v="23"/>
    <n v="8"/>
    <n v="592"/>
    <n v="126"/>
    <n v="274"/>
    <n v="0.46"/>
    <n v="51"/>
    <n v="133"/>
    <n v="0.38300000000000001"/>
    <n v="75"/>
    <n v="141"/>
    <n v="0.53200000000000003"/>
    <n v="0.55300000000000005"/>
    <n v="49"/>
    <n v="56"/>
    <n v="0.875"/>
    <n v="13"/>
    <n v="43"/>
    <n v="56"/>
    <n v="60"/>
    <n v="15"/>
    <n v="0"/>
    <n v="37"/>
    <n v="37"/>
    <n v="352"/>
    <n v="0"/>
    <s v="ROY-7"/>
    <s v="mccaija01"/>
    <n v="0.59459459459459463"/>
    <n v="1.6216216216216217"/>
  </r>
  <r>
    <n v="289"/>
    <x v="288"/>
    <n v="22"/>
    <x v="3"/>
    <x v="0"/>
    <n v="56"/>
    <n v="19"/>
    <n v="820"/>
    <n v="132"/>
    <n v="271"/>
    <n v="0.48699999999999999"/>
    <n v="49"/>
    <n v="120"/>
    <n v="0.40799999999999997"/>
    <n v="83"/>
    <n v="151"/>
    <n v="0.55000000000000004"/>
    <n v="0.57699999999999996"/>
    <n v="36"/>
    <n v="45"/>
    <n v="0.8"/>
    <n v="21"/>
    <n v="87"/>
    <n v="108"/>
    <n v="104"/>
    <n v="42"/>
    <n v="17"/>
    <n v="53"/>
    <n v="88"/>
    <n v="349"/>
    <n v="0"/>
    <m/>
    <s v="rolliry01"/>
    <n v="0.42560975609756097"/>
    <n v="1.9622641509433962"/>
  </r>
  <r>
    <n v="290"/>
    <x v="289"/>
    <n v="31"/>
    <x v="11"/>
    <x v="1"/>
    <n v="68"/>
    <n v="19"/>
    <n v="1258"/>
    <n v="123"/>
    <n v="287"/>
    <n v="0.42899999999999999"/>
    <n v="46"/>
    <n v="141"/>
    <n v="0.32600000000000001"/>
    <n v="77"/>
    <n v="146"/>
    <n v="0.52700000000000002"/>
    <n v="0.50900000000000001"/>
    <n v="55"/>
    <n v="76"/>
    <n v="0.72399999999999998"/>
    <n v="59"/>
    <n v="159"/>
    <n v="218"/>
    <n v="56"/>
    <n v="65"/>
    <n v="31"/>
    <n v="32"/>
    <n v="98"/>
    <n v="347"/>
    <n v="0"/>
    <m/>
    <s v="greenja02"/>
    <n v="0.27583465818759939"/>
    <n v="1.75"/>
  </r>
  <r>
    <n v="290"/>
    <x v="289"/>
    <n v="31"/>
    <x v="28"/>
    <x v="1"/>
    <n v="50"/>
    <n v="18"/>
    <n v="1092"/>
    <n v="100"/>
    <n v="224"/>
    <n v="0.44600000000000001"/>
    <n v="38"/>
    <n v="108"/>
    <n v="0.35199999999999998"/>
    <n v="62"/>
    <n v="116"/>
    <n v="0.53400000000000003"/>
    <n v="0.53100000000000003"/>
    <n v="50"/>
    <n v="66"/>
    <n v="0.75800000000000001"/>
    <n v="49"/>
    <n v="129"/>
    <n v="178"/>
    <n v="45"/>
    <n v="55"/>
    <n v="30"/>
    <n v="28"/>
    <n v="77"/>
    <n v="288"/>
    <n v="0"/>
    <m/>
    <s v="greenja02"/>
    <n v="0.26373626373626374"/>
    <n v="1.6071428571428572"/>
  </r>
  <r>
    <n v="290"/>
    <x v="289"/>
    <n v="31"/>
    <x v="17"/>
    <x v="1"/>
    <n v="18"/>
    <n v="1"/>
    <n v="166"/>
    <n v="23"/>
    <n v="63"/>
    <n v="0.36499999999999999"/>
    <n v="8"/>
    <n v="33"/>
    <n v="0.24199999999999999"/>
    <n v="15"/>
    <n v="30"/>
    <n v="0.5"/>
    <n v="0.42899999999999999"/>
    <n v="5"/>
    <n v="10"/>
    <n v="0.5"/>
    <n v="10"/>
    <n v="30"/>
    <n v="40"/>
    <n v="11"/>
    <n v="10"/>
    <n v="1"/>
    <n v="4"/>
    <n v="21"/>
    <n v="59"/>
    <n v="0"/>
    <m/>
    <s v="greenja02"/>
    <n v="0.35542168674698793"/>
    <n v="2.75"/>
  </r>
  <r>
    <n v="291"/>
    <x v="290"/>
    <n v="28"/>
    <x v="15"/>
    <x v="2"/>
    <n v="76"/>
    <n v="6"/>
    <n v="1142"/>
    <n v="143"/>
    <n v="278"/>
    <n v="0.51400000000000001"/>
    <n v="2"/>
    <n v="5"/>
    <n v="0.4"/>
    <n v="141"/>
    <n v="273"/>
    <n v="0.51600000000000001"/>
    <n v="0.51800000000000002"/>
    <n v="56"/>
    <n v="99"/>
    <n v="0.56599999999999995"/>
    <n v="185"/>
    <n v="277"/>
    <n v="462"/>
    <n v="118"/>
    <n v="46"/>
    <n v="37"/>
    <n v="39"/>
    <n v="154"/>
    <n v="344"/>
    <n v="0"/>
    <m/>
    <s v="looneke01"/>
    <n v="0.30122591943957966"/>
    <n v="3.0256410256410255"/>
  </r>
  <r>
    <n v="292"/>
    <x v="291"/>
    <n v="28"/>
    <x v="14"/>
    <x v="0"/>
    <n v="62"/>
    <n v="3"/>
    <n v="792"/>
    <n v="117"/>
    <n v="268"/>
    <n v="0.437"/>
    <n v="72"/>
    <n v="181"/>
    <n v="0.39800000000000002"/>
    <n v="45"/>
    <n v="87"/>
    <n v="0.51700000000000002"/>
    <n v="0.57099999999999995"/>
    <n v="34"/>
    <n v="41"/>
    <n v="0.82899999999999996"/>
    <n v="13"/>
    <n v="65"/>
    <n v="78"/>
    <n v="83"/>
    <n v="19"/>
    <n v="11"/>
    <n v="37"/>
    <n v="64"/>
    <n v="340"/>
    <n v="0"/>
    <m/>
    <s v="holidaa01"/>
    <n v="0.42929292929292928"/>
    <n v="2.2432432432432434"/>
  </r>
  <r>
    <n v="293"/>
    <x v="292"/>
    <n v="24"/>
    <x v="15"/>
    <x v="3"/>
    <n v="42"/>
    <n v="14"/>
    <n v="686"/>
    <n v="123"/>
    <n v="274"/>
    <n v="0.44900000000000001"/>
    <n v="73"/>
    <n v="179"/>
    <n v="0.40799999999999997"/>
    <n v="50"/>
    <n v="95"/>
    <n v="0.52600000000000002"/>
    <n v="0.58199999999999996"/>
    <n v="21"/>
    <n v="27"/>
    <n v="0.77800000000000002"/>
    <n v="35"/>
    <n v="113"/>
    <n v="148"/>
    <n v="56"/>
    <n v="16"/>
    <n v="18"/>
    <n v="33"/>
    <n v="83"/>
    <n v="340"/>
    <n v="0"/>
    <m/>
    <s v="postqu01"/>
    <n v="0.49562682215743442"/>
    <n v="1.696969696969697"/>
  </r>
  <r>
    <n v="294"/>
    <x v="293"/>
    <n v="28"/>
    <x v="11"/>
    <x v="0"/>
    <n v="41"/>
    <n v="12"/>
    <n v="922"/>
    <n v="130"/>
    <n v="309"/>
    <n v="0.42099999999999999"/>
    <n v="27"/>
    <n v="81"/>
    <n v="0.33300000000000002"/>
    <n v="103"/>
    <n v="228"/>
    <n v="0.45200000000000001"/>
    <n v="0.46400000000000002"/>
    <n v="53"/>
    <n v="65"/>
    <n v="0.81499999999999995"/>
    <n v="40"/>
    <n v="124"/>
    <n v="164"/>
    <n v="84"/>
    <n v="34"/>
    <n v="10"/>
    <n v="39"/>
    <n v="71"/>
    <n v="340"/>
    <n v="0"/>
    <m/>
    <s v="brownbr01"/>
    <n v="0.36876355748373102"/>
    <n v="2.1538461538461537"/>
  </r>
  <r>
    <n v="294"/>
    <x v="293"/>
    <n v="28"/>
    <x v="27"/>
    <x v="0"/>
    <n v="18"/>
    <n v="0"/>
    <n v="353"/>
    <n v="57"/>
    <n v="131"/>
    <n v="0.435"/>
    <n v="11"/>
    <n v="36"/>
    <n v="0.30599999999999999"/>
    <n v="46"/>
    <n v="95"/>
    <n v="0.48399999999999999"/>
    <n v="0.47699999999999998"/>
    <n v="26"/>
    <n v="29"/>
    <n v="0.89700000000000002"/>
    <n v="17"/>
    <n v="51"/>
    <n v="68"/>
    <n v="28"/>
    <n v="17"/>
    <n v="3"/>
    <n v="19"/>
    <n v="26"/>
    <n v="151"/>
    <n v="0"/>
    <m/>
    <s v="brownbr01"/>
    <n v="0.42776203966005666"/>
    <n v="1.4736842105263157"/>
  </r>
  <r>
    <n v="294"/>
    <x v="293"/>
    <n v="28"/>
    <x v="28"/>
    <x v="0"/>
    <n v="23"/>
    <n v="12"/>
    <n v="569"/>
    <n v="73"/>
    <n v="178"/>
    <n v="0.41"/>
    <n v="16"/>
    <n v="45"/>
    <n v="0.35599999999999998"/>
    <n v="57"/>
    <n v="133"/>
    <n v="0.42899999999999999"/>
    <n v="0.45500000000000002"/>
    <n v="27"/>
    <n v="36"/>
    <n v="0.75"/>
    <n v="23"/>
    <n v="73"/>
    <n v="96"/>
    <n v="56"/>
    <n v="17"/>
    <n v="7"/>
    <n v="20"/>
    <n v="45"/>
    <n v="189"/>
    <n v="0"/>
    <m/>
    <s v="brownbr01"/>
    <n v="0.33216168717047451"/>
    <n v="2.8"/>
  </r>
  <r>
    <n v="295"/>
    <x v="294"/>
    <n v="21"/>
    <x v="24"/>
    <x v="2"/>
    <n v="58"/>
    <n v="11"/>
    <n v="905"/>
    <n v="135"/>
    <n v="192"/>
    <n v="0.70299999999999996"/>
    <n v="0"/>
    <n v="1"/>
    <n v="0"/>
    <n v="135"/>
    <n v="191"/>
    <n v="0.70699999999999996"/>
    <n v="0.70299999999999996"/>
    <n v="67"/>
    <n v="100"/>
    <n v="0.67"/>
    <n v="92"/>
    <n v="153"/>
    <n v="245"/>
    <n v="27"/>
    <n v="26"/>
    <n v="69"/>
    <n v="61"/>
    <n v="125"/>
    <n v="337"/>
    <n v="0"/>
    <m/>
    <s v="bonaad01"/>
    <n v="0.37237569060773479"/>
    <n v="0.44262295081967212"/>
  </r>
  <r>
    <n v="296"/>
    <x v="295"/>
    <n v="24"/>
    <x v="17"/>
    <x v="1"/>
    <n v="55"/>
    <n v="22"/>
    <n v="1053"/>
    <n v="124"/>
    <n v="267"/>
    <n v="0.46400000000000002"/>
    <n v="56"/>
    <n v="151"/>
    <n v="0.371"/>
    <n v="68"/>
    <n v="116"/>
    <n v="0.58599999999999997"/>
    <n v="0.56899999999999995"/>
    <n v="33"/>
    <n v="46"/>
    <n v="0.71699999999999997"/>
    <n v="49"/>
    <n v="81"/>
    <n v="130"/>
    <n v="68"/>
    <n v="32"/>
    <n v="16"/>
    <n v="23"/>
    <n v="104"/>
    <n v="337"/>
    <n v="0"/>
    <m/>
    <s v="okorois01"/>
    <n v="0.32003798670465339"/>
    <n v="2.9565217391304346"/>
  </r>
  <r>
    <n v="297"/>
    <x v="296"/>
    <n v="27"/>
    <x v="29"/>
    <x v="4"/>
    <n v="38"/>
    <n v="13"/>
    <n v="760"/>
    <n v="118"/>
    <n v="302"/>
    <n v="0.39100000000000001"/>
    <n v="70"/>
    <n v="203"/>
    <n v="0.34499999999999997"/>
    <n v="48"/>
    <n v="99"/>
    <n v="0.48499999999999999"/>
    <n v="0.50700000000000001"/>
    <n v="28"/>
    <n v="35"/>
    <n v="0.8"/>
    <n v="22"/>
    <n v="68"/>
    <n v="90"/>
    <n v="76"/>
    <n v="19"/>
    <n v="7"/>
    <n v="52"/>
    <n v="43"/>
    <n v="334"/>
    <n v="0"/>
    <m/>
    <s v="mykhasv01"/>
    <n v="0.43947368421052629"/>
    <n v="1.4615384615384615"/>
  </r>
  <r>
    <n v="298"/>
    <x v="297"/>
    <n v="34"/>
    <x v="5"/>
    <x v="2"/>
    <n v="74"/>
    <n v="21"/>
    <n v="1300"/>
    <n v="125"/>
    <n v="202"/>
    <n v="0.61899999999999999"/>
    <n v="0"/>
    <n v="4"/>
    <n v="0"/>
    <n v="125"/>
    <n v="198"/>
    <n v="0.63100000000000001"/>
    <n v="0.61899999999999999"/>
    <n v="83"/>
    <n v="128"/>
    <n v="0.64800000000000002"/>
    <n v="116"/>
    <n v="339"/>
    <n v="455"/>
    <n v="134"/>
    <n v="33"/>
    <n v="47"/>
    <n v="59"/>
    <n v="154"/>
    <n v="333"/>
    <n v="0"/>
    <m/>
    <s v="plumlma01"/>
    <n v="0.25615384615384618"/>
    <n v="2.2711864406779663"/>
  </r>
  <r>
    <n v="299"/>
    <x v="298"/>
    <n v="23"/>
    <x v="19"/>
    <x v="1"/>
    <n v="63"/>
    <n v="9"/>
    <n v="1228"/>
    <n v="120"/>
    <n v="287"/>
    <n v="0.41799999999999998"/>
    <n v="68"/>
    <n v="199"/>
    <n v="0.34200000000000003"/>
    <n v="52"/>
    <n v="88"/>
    <n v="0.59099999999999997"/>
    <n v="0.53700000000000003"/>
    <n v="24"/>
    <n v="27"/>
    <n v="0.88900000000000001"/>
    <n v="44"/>
    <n v="133"/>
    <n v="177"/>
    <n v="85"/>
    <n v="38"/>
    <n v="14"/>
    <n v="22"/>
    <n v="125"/>
    <n v="332"/>
    <n v="0"/>
    <m/>
    <s v="sheppbe01"/>
    <n v="0.27035830618892509"/>
    <n v="3.8636363636363638"/>
  </r>
  <r>
    <n v="300"/>
    <x v="299"/>
    <n v="21"/>
    <x v="23"/>
    <x v="2"/>
    <n v="35"/>
    <n v="1"/>
    <n v="513"/>
    <n v="120"/>
    <n v="242"/>
    <n v="0.496"/>
    <n v="38"/>
    <n v="102"/>
    <n v="0.373"/>
    <n v="82"/>
    <n v="140"/>
    <n v="0.58599999999999997"/>
    <n v="0.57399999999999995"/>
    <n v="52"/>
    <n v="67"/>
    <n v="0.77600000000000002"/>
    <n v="26"/>
    <n v="104"/>
    <n v="130"/>
    <n v="39"/>
    <n v="11"/>
    <n v="23"/>
    <n v="42"/>
    <n v="57"/>
    <n v="330"/>
    <n v="0"/>
    <m/>
    <s v="vukcetr01"/>
    <n v="0.64327485380116955"/>
    <n v="0.9285714285714286"/>
  </r>
  <r>
    <n v="301"/>
    <x v="300"/>
    <n v="25"/>
    <x v="11"/>
    <x v="0"/>
    <n v="46"/>
    <n v="9"/>
    <n v="905"/>
    <n v="128"/>
    <n v="238"/>
    <n v="0.53800000000000003"/>
    <n v="19"/>
    <n v="48"/>
    <n v="0.39600000000000002"/>
    <n v="109"/>
    <n v="190"/>
    <n v="0.57399999999999995"/>
    <n v="0.57799999999999996"/>
    <n v="55"/>
    <n v="67"/>
    <n v="0.82099999999999995"/>
    <n v="31"/>
    <n v="85"/>
    <n v="116"/>
    <n v="192"/>
    <n v="37"/>
    <n v="10"/>
    <n v="35"/>
    <n v="55"/>
    <n v="330"/>
    <n v="0"/>
    <m/>
    <s v="jonestr01"/>
    <n v="0.36464088397790057"/>
    <n v="5.4857142857142858"/>
  </r>
  <r>
    <n v="301"/>
    <x v="300"/>
    <n v="25"/>
    <x v="20"/>
    <x v="0"/>
    <n v="28"/>
    <n v="0"/>
    <n v="450"/>
    <n v="45"/>
    <n v="93"/>
    <n v="0.48399999999999999"/>
    <n v="8"/>
    <n v="26"/>
    <n v="0.308"/>
    <n v="37"/>
    <n v="67"/>
    <n v="0.55200000000000005"/>
    <n v="0.52700000000000002"/>
    <n v="25"/>
    <n v="33"/>
    <n v="0.75800000000000001"/>
    <n v="15"/>
    <n v="43"/>
    <n v="58"/>
    <n v="104"/>
    <n v="18"/>
    <n v="5"/>
    <n v="21"/>
    <n v="33"/>
    <n v="123"/>
    <n v="0"/>
    <m/>
    <s v="jonestr01"/>
    <n v="0.27333333333333332"/>
    <n v="4.9523809523809526"/>
  </r>
  <r>
    <n v="301"/>
    <x v="300"/>
    <n v="25"/>
    <x v="12"/>
    <x v="0"/>
    <n v="18"/>
    <n v="9"/>
    <n v="455"/>
    <n v="83"/>
    <n v="145"/>
    <n v="0.57199999999999995"/>
    <n v="11"/>
    <n v="22"/>
    <n v="0.5"/>
    <n v="72"/>
    <n v="123"/>
    <n v="0.58499999999999996"/>
    <n v="0.61"/>
    <n v="30"/>
    <n v="34"/>
    <n v="0.88200000000000001"/>
    <n v="16"/>
    <n v="42"/>
    <n v="58"/>
    <n v="88"/>
    <n v="19"/>
    <n v="5"/>
    <n v="14"/>
    <n v="22"/>
    <n v="207"/>
    <n v="0"/>
    <m/>
    <s v="jonestr01"/>
    <n v="0.45494505494505494"/>
    <n v="6.2857142857142856"/>
  </r>
  <r>
    <n v="302"/>
    <x v="301"/>
    <n v="22"/>
    <x v="12"/>
    <x v="1"/>
    <n v="73"/>
    <n v="5"/>
    <n v="987"/>
    <n v="120"/>
    <n v="268"/>
    <n v="0.44800000000000001"/>
    <n v="37"/>
    <n v="104"/>
    <n v="0.35599999999999998"/>
    <n v="83"/>
    <n v="164"/>
    <n v="0.50600000000000001"/>
    <n v="0.51700000000000002"/>
    <n v="49"/>
    <n v="69"/>
    <n v="0.71"/>
    <n v="38"/>
    <n v="86"/>
    <n v="124"/>
    <n v="97"/>
    <n v="44"/>
    <n v="15"/>
    <n v="53"/>
    <n v="114"/>
    <n v="326"/>
    <n v="0"/>
    <m/>
    <s v="terryda01"/>
    <n v="0.33029381965552179"/>
    <n v="1.8301886792452831"/>
  </r>
  <r>
    <n v="303"/>
    <x v="302"/>
    <n v="23"/>
    <x v="28"/>
    <x v="3"/>
    <n v="42"/>
    <n v="7"/>
    <n v="791"/>
    <n v="135"/>
    <n v="235"/>
    <n v="0.57399999999999995"/>
    <n v="21"/>
    <n v="66"/>
    <n v="0.318"/>
    <n v="114"/>
    <n v="169"/>
    <n v="0.67500000000000004"/>
    <n v="0.61899999999999999"/>
    <n v="34"/>
    <n v="44"/>
    <n v="0.77300000000000002"/>
    <n v="64"/>
    <n v="145"/>
    <n v="209"/>
    <n v="46"/>
    <n v="22"/>
    <n v="41"/>
    <n v="43"/>
    <n v="106"/>
    <n v="325"/>
    <n v="0"/>
    <m/>
    <s v="matkoka01"/>
    <n v="0.41087231352718079"/>
    <n v="1.069767441860465"/>
  </r>
  <r>
    <n v="304"/>
    <x v="303"/>
    <n v="28"/>
    <x v="17"/>
    <x v="3"/>
    <n v="59"/>
    <n v="30"/>
    <n v="1252"/>
    <n v="112"/>
    <n v="271"/>
    <n v="0.41299999999999998"/>
    <n v="80"/>
    <n v="222"/>
    <n v="0.36"/>
    <n v="32"/>
    <n v="49"/>
    <n v="0.65300000000000002"/>
    <n v="0.56100000000000005"/>
    <n v="16"/>
    <n v="30"/>
    <n v="0.53300000000000003"/>
    <n v="51"/>
    <n v="198"/>
    <n v="249"/>
    <n v="76"/>
    <n v="42"/>
    <n v="20"/>
    <n v="22"/>
    <n v="101"/>
    <n v="320"/>
    <n v="0"/>
    <m/>
    <s v="wadede01"/>
    <n v="0.25559105431309903"/>
    <n v="3.4545454545454546"/>
  </r>
  <r>
    <n v="305"/>
    <x v="304"/>
    <n v="27"/>
    <x v="26"/>
    <x v="1"/>
    <n v="47"/>
    <n v="20"/>
    <n v="1071"/>
    <n v="118"/>
    <n v="291"/>
    <n v="0.40500000000000003"/>
    <n v="55"/>
    <n v="164"/>
    <n v="0.33500000000000002"/>
    <n v="63"/>
    <n v="127"/>
    <n v="0.496"/>
    <n v="0.5"/>
    <n v="24"/>
    <n v="30"/>
    <n v="0.8"/>
    <n v="37"/>
    <n v="98"/>
    <n v="135"/>
    <n v="53"/>
    <n v="26"/>
    <n v="25"/>
    <n v="35"/>
    <n v="99"/>
    <n v="315"/>
    <n v="0"/>
    <m/>
    <s v="jeffrda01"/>
    <n v="0.29411764705882354"/>
    <n v="1.5142857142857142"/>
  </r>
  <r>
    <n v="306"/>
    <x v="305"/>
    <n v="28"/>
    <x v="11"/>
    <x v="1"/>
    <n v="57"/>
    <n v="2"/>
    <n v="837"/>
    <n v="115"/>
    <n v="254"/>
    <n v="0.45300000000000001"/>
    <n v="38"/>
    <n v="106"/>
    <n v="0.35799999999999998"/>
    <n v="77"/>
    <n v="148"/>
    <n v="0.52"/>
    <n v="0.52800000000000002"/>
    <n v="47"/>
    <n v="59"/>
    <n v="0.79700000000000004"/>
    <n v="31"/>
    <n v="73"/>
    <n v="104"/>
    <n v="102"/>
    <n v="25"/>
    <n v="4"/>
    <n v="40"/>
    <n v="67"/>
    <n v="315"/>
    <n v="0"/>
    <m/>
    <s v="miltosh01"/>
    <n v="0.37634408602150538"/>
    <n v="2.5499999999999998"/>
  </r>
  <r>
    <n v="306"/>
    <x v="305"/>
    <n v="28"/>
    <x v="30"/>
    <x v="1"/>
    <n v="27"/>
    <n v="1"/>
    <n v="492"/>
    <n v="73"/>
    <n v="157"/>
    <n v="0.46500000000000002"/>
    <n v="28"/>
    <n v="72"/>
    <n v="0.38900000000000001"/>
    <n v="45"/>
    <n v="85"/>
    <n v="0.52900000000000003"/>
    <n v="0.55400000000000005"/>
    <n v="25"/>
    <n v="33"/>
    <n v="0.75800000000000001"/>
    <n v="16"/>
    <n v="35"/>
    <n v="51"/>
    <n v="64"/>
    <n v="15"/>
    <n v="1"/>
    <n v="20"/>
    <n v="43"/>
    <n v="199"/>
    <n v="0"/>
    <m/>
    <s v="miltosh01"/>
    <n v="0.40447154471544716"/>
    <n v="3.2"/>
  </r>
  <r>
    <n v="306"/>
    <x v="305"/>
    <n v="28"/>
    <x v="16"/>
    <x v="1"/>
    <n v="30"/>
    <n v="1"/>
    <n v="345"/>
    <n v="42"/>
    <n v="97"/>
    <n v="0.433"/>
    <n v="10"/>
    <n v="34"/>
    <n v="0.29399999999999998"/>
    <n v="32"/>
    <n v="63"/>
    <n v="0.50800000000000001"/>
    <n v="0.48499999999999999"/>
    <n v="22"/>
    <n v="26"/>
    <n v="0.84599999999999997"/>
    <n v="15"/>
    <n v="38"/>
    <n v="53"/>
    <n v="38"/>
    <n v="10"/>
    <n v="3"/>
    <n v="20"/>
    <n v="24"/>
    <n v="116"/>
    <n v="0"/>
    <m/>
    <s v="miltosh01"/>
    <n v="0.336231884057971"/>
    <n v="1.9"/>
  </r>
  <r>
    <n v="307"/>
    <x v="306"/>
    <n v="20"/>
    <x v="22"/>
    <x v="2"/>
    <n v="36"/>
    <n v="29"/>
    <n v="833"/>
    <n v="134"/>
    <n v="191"/>
    <n v="0.70199999999999996"/>
    <n v="0"/>
    <n v="0"/>
    <n v="0"/>
    <n v="134"/>
    <n v="191"/>
    <n v="0.70199999999999996"/>
    <n v="0.70199999999999996"/>
    <n v="46"/>
    <n v="73"/>
    <n v="0.63"/>
    <n v="104"/>
    <n v="166"/>
    <n v="270"/>
    <n v="85"/>
    <n v="20"/>
    <n v="56"/>
    <n v="41"/>
    <n v="100"/>
    <n v="314"/>
    <n v="0"/>
    <m/>
    <s v="livelde01"/>
    <n v="0.37695078031212487"/>
    <n v="2.0731707317073171"/>
  </r>
  <r>
    <n v="308"/>
    <x v="307"/>
    <n v="36"/>
    <x v="9"/>
    <x v="3"/>
    <n v="78"/>
    <n v="8"/>
    <n v="1367"/>
    <n v="104"/>
    <n v="238"/>
    <n v="0.437"/>
    <n v="88"/>
    <n v="203"/>
    <n v="0.433"/>
    <n v="16"/>
    <n v="35"/>
    <n v="0.45700000000000002"/>
    <n v="0.622"/>
    <n v="17"/>
    <n v="21"/>
    <n v="0.81"/>
    <n v="47"/>
    <n v="171"/>
    <n v="218"/>
    <n v="84"/>
    <n v="52"/>
    <n v="36"/>
    <n v="34"/>
    <n v="111"/>
    <n v="313"/>
    <n v="0"/>
    <m/>
    <s v="batumni01"/>
    <n v="0.22896854425749816"/>
    <n v="2.4705882352941178"/>
  </r>
  <r>
    <n v="309"/>
    <x v="308"/>
    <n v="22"/>
    <x v="25"/>
    <x v="4"/>
    <n v="60"/>
    <n v="1"/>
    <n v="749"/>
    <n v="118"/>
    <n v="229"/>
    <n v="0.51500000000000001"/>
    <n v="28"/>
    <n v="72"/>
    <n v="0.38900000000000001"/>
    <n v="90"/>
    <n v="157"/>
    <n v="0.57299999999999995"/>
    <n v="0.57599999999999996"/>
    <n v="49"/>
    <n v="71"/>
    <n v="0.69"/>
    <n v="59"/>
    <n v="152"/>
    <n v="211"/>
    <n v="37"/>
    <n v="33"/>
    <n v="6"/>
    <n v="34"/>
    <n v="87"/>
    <n v="313"/>
    <n v="0"/>
    <m/>
    <s v="walkeja01"/>
    <n v="0.41789052069425903"/>
    <n v="1.088235294117647"/>
  </r>
  <r>
    <n v="310"/>
    <x v="309"/>
    <n v="25"/>
    <x v="4"/>
    <x v="2"/>
    <n v="62"/>
    <n v="6"/>
    <n v="863"/>
    <n v="132"/>
    <n v="203"/>
    <n v="0.65"/>
    <n v="0"/>
    <n v="3"/>
    <n v="0"/>
    <n v="132"/>
    <n v="200"/>
    <n v="0.66"/>
    <n v="0.65"/>
    <n v="46"/>
    <n v="61"/>
    <n v="0.754"/>
    <n v="89"/>
    <n v="147"/>
    <n v="236"/>
    <n v="45"/>
    <n v="18"/>
    <n v="42"/>
    <n v="40"/>
    <n v="106"/>
    <n v="310"/>
    <n v="0"/>
    <m/>
    <s v="quetane01"/>
    <n v="0.35921205098493625"/>
    <n v="1.125"/>
  </r>
  <r>
    <n v="311"/>
    <x v="310"/>
    <n v="32"/>
    <x v="23"/>
    <x v="0"/>
    <n v="24"/>
    <n v="13"/>
    <n v="564"/>
    <n v="104"/>
    <n v="240"/>
    <n v="0.433"/>
    <n v="16"/>
    <n v="56"/>
    <n v="0.28599999999999998"/>
    <n v="88"/>
    <n v="184"/>
    <n v="0.47799999999999998"/>
    <n v="0.46700000000000003"/>
    <n v="81"/>
    <n v="92"/>
    <n v="0.88"/>
    <n v="21"/>
    <n v="70"/>
    <n v="91"/>
    <n v="98"/>
    <n v="13"/>
    <n v="5"/>
    <n v="38"/>
    <n v="30"/>
    <n v="305"/>
    <n v="0"/>
    <m/>
    <s v="brogdma01"/>
    <n v="0.54078014184397161"/>
    <n v="2.5789473684210527"/>
  </r>
  <r>
    <n v="312"/>
    <x v="311"/>
    <n v="24"/>
    <x v="28"/>
    <x v="1"/>
    <n v="44"/>
    <n v="6"/>
    <n v="660"/>
    <n v="113"/>
    <n v="248"/>
    <n v="0.45600000000000002"/>
    <n v="51"/>
    <n v="129"/>
    <n v="0.39500000000000002"/>
    <n v="62"/>
    <n v="119"/>
    <n v="0.52100000000000002"/>
    <n v="0.55800000000000005"/>
    <n v="28"/>
    <n v="35"/>
    <n v="0.8"/>
    <n v="18"/>
    <n v="45"/>
    <n v="63"/>
    <n v="39"/>
    <n v="21"/>
    <n v="4"/>
    <n v="30"/>
    <n v="40"/>
    <n v="305"/>
    <n v="0"/>
    <m/>
    <s v="reevean01"/>
    <n v="0.4621212121212121"/>
    <n v="1.3"/>
  </r>
  <r>
    <n v="313"/>
    <x v="312"/>
    <n v="30"/>
    <x v="11"/>
    <x v="0"/>
    <n v="34"/>
    <n v="7"/>
    <n v="680"/>
    <n v="101"/>
    <n v="257"/>
    <n v="0.39300000000000002"/>
    <n v="49"/>
    <n v="141"/>
    <n v="0.34799999999999998"/>
    <n v="52"/>
    <n v="116"/>
    <n v="0.44800000000000001"/>
    <n v="0.48799999999999999"/>
    <n v="54"/>
    <n v="71"/>
    <n v="0.76100000000000001"/>
    <n v="18"/>
    <n v="54"/>
    <n v="72"/>
    <n v="109"/>
    <n v="39"/>
    <n v="9"/>
    <n v="54"/>
    <n v="53"/>
    <n v="305"/>
    <n v="0"/>
    <m/>
    <s v="smartma01"/>
    <n v="0.4485294117647059"/>
    <n v="2.0185185185185186"/>
  </r>
  <r>
    <n v="313"/>
    <x v="312"/>
    <n v="30"/>
    <x v="18"/>
    <x v="0"/>
    <n v="19"/>
    <n v="6"/>
    <n v="400"/>
    <n v="53"/>
    <n v="148"/>
    <n v="0.35799999999999998"/>
    <n v="29"/>
    <n v="90"/>
    <n v="0.32200000000000001"/>
    <n v="24"/>
    <n v="58"/>
    <n v="0.41399999999999998"/>
    <n v="0.45600000000000002"/>
    <n v="30"/>
    <n v="36"/>
    <n v="0.83299999999999996"/>
    <n v="14"/>
    <n v="29"/>
    <n v="43"/>
    <n v="71"/>
    <n v="23"/>
    <n v="6"/>
    <n v="35"/>
    <n v="31"/>
    <n v="165"/>
    <n v="0"/>
    <m/>
    <s v="smartma01"/>
    <n v="0.41249999999999998"/>
    <n v="2.0285714285714285"/>
  </r>
  <r>
    <n v="313"/>
    <x v="312"/>
    <n v="30"/>
    <x v="23"/>
    <x v="0"/>
    <n v="15"/>
    <n v="1"/>
    <n v="280"/>
    <n v="48"/>
    <n v="109"/>
    <n v="0.44"/>
    <n v="20"/>
    <n v="51"/>
    <n v="0.39200000000000002"/>
    <n v="28"/>
    <n v="58"/>
    <n v="0.48299999999999998"/>
    <n v="0.53200000000000003"/>
    <n v="24"/>
    <n v="35"/>
    <n v="0.68600000000000005"/>
    <n v="4"/>
    <n v="25"/>
    <n v="29"/>
    <n v="38"/>
    <n v="16"/>
    <n v="3"/>
    <n v="19"/>
    <n v="22"/>
    <n v="140"/>
    <n v="0"/>
    <m/>
    <s v="smartma01"/>
    <n v="0.5"/>
    <n v="2"/>
  </r>
  <r>
    <n v="314"/>
    <x v="313"/>
    <n v="24"/>
    <x v="11"/>
    <x v="2"/>
    <n v="44"/>
    <n v="8"/>
    <n v="770"/>
    <n v="116"/>
    <n v="261"/>
    <n v="0.44400000000000001"/>
    <n v="17"/>
    <n v="52"/>
    <n v="0.32700000000000001"/>
    <n v="99"/>
    <n v="209"/>
    <n v="0.47399999999999998"/>
    <n v="0.47699999999999998"/>
    <n v="54"/>
    <n v="70"/>
    <n v="0.77100000000000002"/>
    <n v="89"/>
    <n v="131"/>
    <n v="220"/>
    <n v="77"/>
    <n v="17"/>
    <n v="16"/>
    <n v="49"/>
    <n v="100"/>
    <n v="303"/>
    <n v="0"/>
    <m/>
    <s v="robinor01"/>
    <n v="0.39350649350649353"/>
    <n v="1.5714285714285714"/>
  </r>
  <r>
    <n v="314"/>
    <x v="313"/>
    <n v="24"/>
    <x v="13"/>
    <x v="2"/>
    <n v="9"/>
    <n v="0"/>
    <n v="57"/>
    <n v="7"/>
    <n v="17"/>
    <n v="0.41199999999999998"/>
    <n v="1"/>
    <n v="5"/>
    <n v="0.2"/>
    <n v="6"/>
    <n v="12"/>
    <n v="0.5"/>
    <n v="0.441"/>
    <n v="4"/>
    <n v="7"/>
    <n v="0.57099999999999995"/>
    <n v="3"/>
    <n v="11"/>
    <n v="14"/>
    <n v="9"/>
    <n v="3"/>
    <n v="1"/>
    <n v="4"/>
    <n v="6"/>
    <n v="19"/>
    <n v="0"/>
    <m/>
    <s v="robinor01"/>
    <n v="0.33333333333333331"/>
    <n v="2.25"/>
  </r>
  <r>
    <n v="314"/>
    <x v="313"/>
    <n v="24"/>
    <x v="27"/>
    <x v="2"/>
    <n v="35"/>
    <n v="8"/>
    <n v="713"/>
    <n v="109"/>
    <n v="244"/>
    <n v="0.44700000000000001"/>
    <n v="16"/>
    <n v="47"/>
    <n v="0.34"/>
    <n v="93"/>
    <n v="197"/>
    <n v="0.47199999999999998"/>
    <n v="0.48"/>
    <n v="50"/>
    <n v="63"/>
    <n v="0.79400000000000004"/>
    <n v="86"/>
    <n v="120"/>
    <n v="206"/>
    <n v="68"/>
    <n v="14"/>
    <n v="15"/>
    <n v="45"/>
    <n v="94"/>
    <n v="284"/>
    <n v="0"/>
    <m/>
    <s v="robinor01"/>
    <n v="0.39831697054698456"/>
    <n v="1.5111111111111111"/>
  </r>
  <r>
    <n v="315"/>
    <x v="314"/>
    <n v="31"/>
    <x v="24"/>
    <x v="2"/>
    <n v="40"/>
    <n v="23"/>
    <n v="751"/>
    <n v="117"/>
    <n v="234"/>
    <n v="0.5"/>
    <n v="3"/>
    <n v="20"/>
    <n v="0.15"/>
    <n v="114"/>
    <n v="214"/>
    <n v="0.53300000000000003"/>
    <n v="0.50600000000000001"/>
    <n v="56"/>
    <n v="90"/>
    <n v="0.622"/>
    <n v="109"/>
    <n v="201"/>
    <n v="310"/>
    <n v="34"/>
    <n v="39"/>
    <n v="18"/>
    <n v="55"/>
    <n v="94"/>
    <n v="293"/>
    <n v="0"/>
    <m/>
    <s v="drumman01"/>
    <n v="0.39014647137150466"/>
    <n v="0.61818181818181817"/>
  </r>
  <r>
    <n v="316"/>
    <x v="315"/>
    <n v="24"/>
    <x v="25"/>
    <x v="4"/>
    <n v="69"/>
    <n v="6"/>
    <n v="1040"/>
    <n v="117"/>
    <n v="279"/>
    <n v="0.41899999999999998"/>
    <n v="27"/>
    <n v="120"/>
    <n v="0.22500000000000001"/>
    <n v="90"/>
    <n v="159"/>
    <n v="0.56599999999999995"/>
    <n v="0.46800000000000003"/>
    <n v="26"/>
    <n v="57"/>
    <n v="0.45600000000000002"/>
    <n v="76"/>
    <n v="106"/>
    <n v="182"/>
    <n v="68"/>
    <n v="35"/>
    <n v="17"/>
    <n v="43"/>
    <n v="66"/>
    <n v="287"/>
    <n v="0"/>
    <m/>
    <s v="murrakr01"/>
    <n v="0.27596153846153848"/>
    <n v="1.5813953488372092"/>
  </r>
  <r>
    <n v="317"/>
    <x v="316"/>
    <n v="27"/>
    <x v="10"/>
    <x v="1"/>
    <n v="50"/>
    <n v="0"/>
    <n v="762"/>
    <n v="106"/>
    <n v="230"/>
    <n v="0.46100000000000002"/>
    <n v="62"/>
    <n v="156"/>
    <n v="0.39700000000000002"/>
    <n v="44"/>
    <n v="74"/>
    <n v="0.59499999999999997"/>
    <n v="0.59599999999999997"/>
    <n v="12"/>
    <n v="18"/>
    <n v="0.66700000000000004"/>
    <n v="11"/>
    <n v="50"/>
    <n v="61"/>
    <n v="27"/>
    <n v="23"/>
    <n v="2"/>
    <n v="22"/>
    <n v="52"/>
    <n v="286"/>
    <n v="0"/>
    <m/>
    <s v="shamela01"/>
    <n v="0.37532808398950129"/>
    <n v="1.2272727272727273"/>
  </r>
  <r>
    <n v="318"/>
    <x v="317"/>
    <n v="27"/>
    <x v="24"/>
    <x v="0"/>
    <n v="41"/>
    <n v="3"/>
    <n v="621"/>
    <n v="112"/>
    <n v="230"/>
    <n v="0.48699999999999999"/>
    <n v="28"/>
    <n v="70"/>
    <n v="0.4"/>
    <n v="84"/>
    <n v="160"/>
    <n v="0.52500000000000002"/>
    <n v="0.54800000000000004"/>
    <n v="33"/>
    <n v="45"/>
    <n v="0.73299999999999998"/>
    <n v="12"/>
    <n v="48"/>
    <n v="60"/>
    <n v="78"/>
    <n v="24"/>
    <n v="12"/>
    <n v="15"/>
    <n v="29"/>
    <n v="285"/>
    <n v="0"/>
    <m/>
    <s v="dowtije01"/>
    <n v="0.45893719806763283"/>
    <n v="5.2"/>
  </r>
  <r>
    <n v="319"/>
    <x v="318"/>
    <n v="26"/>
    <x v="11"/>
    <x v="1"/>
    <n v="40"/>
    <n v="7"/>
    <n v="625"/>
    <n v="94"/>
    <n v="212"/>
    <n v="0.443"/>
    <n v="32"/>
    <n v="92"/>
    <n v="0.34799999999999998"/>
    <n v="62"/>
    <n v="120"/>
    <n v="0.51700000000000002"/>
    <n v="0.51900000000000002"/>
    <n v="63"/>
    <n v="85"/>
    <n v="0.74099999999999999"/>
    <n v="45"/>
    <n v="68"/>
    <n v="113"/>
    <n v="33"/>
    <n v="48"/>
    <n v="18"/>
    <n v="31"/>
    <n v="47"/>
    <n v="283"/>
    <n v="0"/>
    <m/>
    <s v="okogijo01"/>
    <n v="0.45279999999999998"/>
    <n v="1.064516129032258"/>
  </r>
  <r>
    <n v="319"/>
    <x v="318"/>
    <n v="26"/>
    <x v="5"/>
    <x v="1"/>
    <n v="25"/>
    <n v="1"/>
    <n v="351"/>
    <n v="56"/>
    <n v="114"/>
    <n v="0.49099999999999999"/>
    <n v="16"/>
    <n v="42"/>
    <n v="0.38100000000000001"/>
    <n v="40"/>
    <n v="72"/>
    <n v="0.55600000000000005"/>
    <n v="0.56100000000000005"/>
    <n v="22"/>
    <n v="32"/>
    <n v="0.68799999999999994"/>
    <n v="32"/>
    <n v="40"/>
    <n v="72"/>
    <n v="14"/>
    <n v="21"/>
    <n v="10"/>
    <n v="16"/>
    <n v="28"/>
    <n v="150"/>
    <n v="0"/>
    <m/>
    <s v="okogijo01"/>
    <n v="0.42735042735042733"/>
    <n v="0.875"/>
  </r>
  <r>
    <n v="319"/>
    <x v="318"/>
    <n v="26"/>
    <x v="26"/>
    <x v="1"/>
    <n v="15"/>
    <n v="6"/>
    <n v="274"/>
    <n v="38"/>
    <n v="98"/>
    <n v="0.38800000000000001"/>
    <n v="16"/>
    <n v="50"/>
    <n v="0.32"/>
    <n v="22"/>
    <n v="48"/>
    <n v="0.45800000000000002"/>
    <n v="0.46899999999999997"/>
    <n v="41"/>
    <n v="53"/>
    <n v="0.77400000000000002"/>
    <n v="13"/>
    <n v="28"/>
    <n v="41"/>
    <n v="19"/>
    <n v="27"/>
    <n v="8"/>
    <n v="15"/>
    <n v="19"/>
    <n v="133"/>
    <n v="0"/>
    <m/>
    <s v="okogijo01"/>
    <n v="0.48540145985401462"/>
    <n v="1.2666666666666666"/>
  </r>
  <r>
    <n v="320"/>
    <x v="319"/>
    <n v="22"/>
    <x v="26"/>
    <x v="0"/>
    <n v="36"/>
    <n v="15"/>
    <n v="842"/>
    <n v="104"/>
    <n v="301"/>
    <n v="0.34599999999999997"/>
    <n v="33"/>
    <n v="130"/>
    <n v="0.254"/>
    <n v="71"/>
    <n v="171"/>
    <n v="0.41499999999999998"/>
    <n v="0.4"/>
    <n v="41"/>
    <n v="50"/>
    <n v="0.82"/>
    <n v="39"/>
    <n v="70"/>
    <n v="109"/>
    <n v="112"/>
    <n v="34"/>
    <n v="6"/>
    <n v="56"/>
    <n v="56"/>
    <n v="282"/>
    <n v="0"/>
    <m/>
    <s v="simpskj01"/>
    <n v="0.33491686460807601"/>
    <n v="2"/>
  </r>
  <r>
    <n v="321"/>
    <x v="320"/>
    <n v="27"/>
    <x v="11"/>
    <x v="2"/>
    <n v="61"/>
    <n v="4"/>
    <n v="746"/>
    <n v="115"/>
    <n v="194"/>
    <n v="0.59299999999999997"/>
    <n v="3"/>
    <n v="6"/>
    <n v="0.5"/>
    <n v="112"/>
    <n v="188"/>
    <n v="0.59599999999999997"/>
    <n v="0.60099999999999998"/>
    <n v="47"/>
    <n v="71"/>
    <n v="0.66200000000000003"/>
    <n v="60"/>
    <n v="166"/>
    <n v="226"/>
    <n v="54"/>
    <n v="12"/>
    <n v="39"/>
    <n v="41"/>
    <n v="63"/>
    <n v="280"/>
    <n v="0"/>
    <m/>
    <s v="eubandr01"/>
    <n v="0.37533512064343161"/>
    <n v="1.3170731707317074"/>
  </r>
  <r>
    <n v="321"/>
    <x v="320"/>
    <n v="27"/>
    <x v="29"/>
    <x v="2"/>
    <n v="37"/>
    <n v="4"/>
    <n v="568"/>
    <n v="88"/>
    <n v="145"/>
    <n v="0.60699999999999998"/>
    <n v="3"/>
    <n v="5"/>
    <n v="0.6"/>
    <n v="85"/>
    <n v="140"/>
    <n v="0.60699999999999998"/>
    <n v="0.61699999999999999"/>
    <n v="36"/>
    <n v="57"/>
    <n v="0.63200000000000001"/>
    <n v="40"/>
    <n v="128"/>
    <n v="168"/>
    <n v="45"/>
    <n v="10"/>
    <n v="32"/>
    <n v="31"/>
    <n v="46"/>
    <n v="215"/>
    <n v="0"/>
    <m/>
    <s v="eubandr01"/>
    <n v="0.37852112676056338"/>
    <n v="1.4516129032258065"/>
  </r>
  <r>
    <n v="321"/>
    <x v="320"/>
    <n v="27"/>
    <x v="9"/>
    <x v="2"/>
    <n v="24"/>
    <n v="0"/>
    <n v="178"/>
    <n v="27"/>
    <n v="49"/>
    <n v="0.55100000000000005"/>
    <n v="0"/>
    <n v="1"/>
    <n v="0"/>
    <n v="27"/>
    <n v="48"/>
    <n v="0.56299999999999994"/>
    <n v="0.55100000000000005"/>
    <n v="11"/>
    <n v="14"/>
    <n v="0.78600000000000003"/>
    <n v="20"/>
    <n v="38"/>
    <n v="58"/>
    <n v="9"/>
    <n v="2"/>
    <n v="7"/>
    <n v="10"/>
    <n v="17"/>
    <n v="65"/>
    <n v="0"/>
    <m/>
    <s v="eubandr01"/>
    <n v="0.3651685393258427"/>
    <n v="0.9"/>
  </r>
  <r>
    <n v="322"/>
    <x v="321"/>
    <n v="22"/>
    <x v="0"/>
    <x v="3"/>
    <n v="47"/>
    <n v="9"/>
    <n v="784"/>
    <n v="97"/>
    <n v="221"/>
    <n v="0.439"/>
    <n v="61"/>
    <n v="153"/>
    <n v="0.39900000000000002"/>
    <n v="36"/>
    <n v="68"/>
    <n v="0.52900000000000003"/>
    <n v="0.57699999999999996"/>
    <n v="23"/>
    <n v="30"/>
    <n v="0.76700000000000002"/>
    <n v="48"/>
    <n v="214"/>
    <n v="262"/>
    <n v="120"/>
    <n v="22"/>
    <n v="29"/>
    <n v="35"/>
    <n v="79"/>
    <n v="278"/>
    <n v="3"/>
    <m/>
    <s v="willija07"/>
    <n v="0.35459183673469385"/>
    <n v="3.4285714285714284"/>
  </r>
  <r>
    <n v="323"/>
    <x v="322"/>
    <n v="25"/>
    <x v="22"/>
    <x v="0"/>
    <n v="33"/>
    <n v="3"/>
    <n v="487"/>
    <n v="98"/>
    <n v="188"/>
    <n v="0.52100000000000002"/>
    <n v="24"/>
    <n v="60"/>
    <n v="0.4"/>
    <n v="74"/>
    <n v="128"/>
    <n v="0.57799999999999996"/>
    <n v="0.58499999999999996"/>
    <n v="55"/>
    <n v="66"/>
    <n v="0.83299999999999996"/>
    <n v="12"/>
    <n v="46"/>
    <n v="58"/>
    <n v="76"/>
    <n v="24"/>
    <n v="5"/>
    <n v="39"/>
    <n v="33"/>
    <n v="275"/>
    <n v="0"/>
    <m/>
    <s v="willibr03"/>
    <n v="0.56468172484599588"/>
    <n v="1.9487179487179487"/>
  </r>
  <r>
    <n v="324"/>
    <x v="323"/>
    <n v="24"/>
    <x v="11"/>
    <x v="3"/>
    <n v="43"/>
    <n v="16"/>
    <n v="912"/>
    <n v="111"/>
    <n v="201"/>
    <n v="0.55200000000000005"/>
    <n v="15"/>
    <n v="58"/>
    <n v="0.25900000000000001"/>
    <n v="96"/>
    <n v="143"/>
    <n v="0.67100000000000004"/>
    <n v="0.59"/>
    <n v="37"/>
    <n v="47"/>
    <n v="0.78700000000000003"/>
    <n v="30"/>
    <n v="95"/>
    <n v="125"/>
    <n v="48"/>
    <n v="17"/>
    <n v="22"/>
    <n v="24"/>
    <n v="101"/>
    <n v="274"/>
    <n v="0"/>
    <m/>
    <s v="martike04"/>
    <n v="0.30043859649122806"/>
    <n v="2"/>
  </r>
  <r>
    <n v="324"/>
    <x v="323"/>
    <n v="24"/>
    <x v="24"/>
    <x v="3"/>
    <n v="24"/>
    <n v="7"/>
    <n v="480"/>
    <n v="61"/>
    <n v="99"/>
    <n v="0.61599999999999999"/>
    <n v="8"/>
    <n v="21"/>
    <n v="0.38100000000000001"/>
    <n v="53"/>
    <n v="78"/>
    <n v="0.67900000000000005"/>
    <n v="0.65700000000000003"/>
    <n v="24"/>
    <n v="29"/>
    <n v="0.82799999999999996"/>
    <n v="21"/>
    <n v="51"/>
    <n v="72"/>
    <n v="19"/>
    <n v="11"/>
    <n v="16"/>
    <n v="12"/>
    <n v="62"/>
    <n v="154"/>
    <n v="0"/>
    <m/>
    <s v="martike04"/>
    <n v="0.32083333333333336"/>
    <n v="1.5833333333333333"/>
  </r>
  <r>
    <n v="324"/>
    <x v="323"/>
    <n v="24"/>
    <x v="29"/>
    <x v="4"/>
    <n v="19"/>
    <n v="9"/>
    <n v="432"/>
    <n v="50"/>
    <n v="102"/>
    <n v="0.49"/>
    <n v="7"/>
    <n v="37"/>
    <n v="0.189"/>
    <n v="43"/>
    <n v="65"/>
    <n v="0.66200000000000003"/>
    <n v="0.52500000000000002"/>
    <n v="13"/>
    <n v="18"/>
    <n v="0.72199999999999998"/>
    <n v="9"/>
    <n v="44"/>
    <n v="53"/>
    <n v="29"/>
    <n v="6"/>
    <n v="6"/>
    <n v="12"/>
    <n v="39"/>
    <n v="120"/>
    <n v="0"/>
    <m/>
    <s v="martike04"/>
    <n v="0.27777777777777779"/>
    <n v="2.4166666666666665"/>
  </r>
  <r>
    <n v="325"/>
    <x v="324"/>
    <n v="31"/>
    <x v="11"/>
    <x v="0"/>
    <n v="41"/>
    <n v="16"/>
    <n v="785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9"/>
    <n v="89"/>
    <n v="128"/>
    <n v="15"/>
    <n v="0"/>
    <n v="77"/>
    <n v="45"/>
    <n v="269"/>
    <n v="0"/>
    <m/>
    <s v="micicva01"/>
    <n v="0.34267515923566877"/>
    <n v="1.6623376623376624"/>
  </r>
  <r>
    <n v="325"/>
    <x v="324"/>
    <n v="31"/>
    <x v="26"/>
    <x v="0"/>
    <n v="36"/>
    <n v="16"/>
    <n v="764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7"/>
    <n v="87"/>
    <n v="127"/>
    <n v="15"/>
    <n v="0"/>
    <n v="74"/>
    <n v="44"/>
    <n v="269"/>
    <n v="0"/>
    <m/>
    <s v="micicva01"/>
    <n v="0.35209424083769636"/>
    <n v="1.7162162162162162"/>
  </r>
  <r>
    <n v="325"/>
    <x v="324"/>
    <n v="31"/>
    <x v="5"/>
    <x v="0"/>
    <n v="5"/>
    <n v="0"/>
    <n v="21"/>
    <n v="0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3"/>
    <n v="1"/>
    <n v="0"/>
    <n v="0"/>
    <m/>
    <s v="micicva01"/>
    <n v="0"/>
    <n v="0.33333333333333331"/>
  </r>
  <r>
    <n v="326"/>
    <x v="325"/>
    <n v="27"/>
    <x v="12"/>
    <x v="0"/>
    <n v="35"/>
    <n v="14"/>
    <n v="777"/>
    <n v="89"/>
    <n v="243"/>
    <n v="0.36599999999999999"/>
    <n v="67"/>
    <n v="195"/>
    <n v="0.34399999999999997"/>
    <n v="22"/>
    <n v="48"/>
    <n v="0.45800000000000002"/>
    <n v="0.504"/>
    <n v="22"/>
    <n v="27"/>
    <n v="0.81499999999999995"/>
    <n v="25"/>
    <n v="93"/>
    <n v="118"/>
    <n v="115"/>
    <n v="47"/>
    <n v="17"/>
    <n v="41"/>
    <n v="55"/>
    <n v="267"/>
    <n v="0"/>
    <m/>
    <s v="balllo01"/>
    <n v="0.34362934362934361"/>
    <n v="2.8048780487804876"/>
  </r>
  <r>
    <n v="327"/>
    <x v="326"/>
    <n v="23"/>
    <x v="30"/>
    <x v="4"/>
    <n v="28"/>
    <n v="0"/>
    <n v="665"/>
    <n v="94"/>
    <n v="220"/>
    <n v="0.42699999999999999"/>
    <n v="24"/>
    <n v="77"/>
    <n v="0.312"/>
    <n v="70"/>
    <n v="143"/>
    <n v="0.49"/>
    <n v="0.48199999999999998"/>
    <n v="55"/>
    <n v="73"/>
    <n v="0.753"/>
    <n v="32"/>
    <n v="88"/>
    <n v="120"/>
    <n v="55"/>
    <n v="24"/>
    <n v="10"/>
    <n v="39"/>
    <n v="55"/>
    <n v="267"/>
    <n v="0"/>
    <m/>
    <s v="evbuoto01"/>
    <n v="0.40150375939849625"/>
    <n v="1.4102564102564104"/>
  </r>
  <r>
    <n v="328"/>
    <x v="327"/>
    <n v="21"/>
    <x v="21"/>
    <x v="4"/>
    <n v="60"/>
    <n v="0"/>
    <n v="701"/>
    <n v="98"/>
    <n v="262"/>
    <n v="0.374"/>
    <n v="55"/>
    <n v="186"/>
    <n v="0.29599999999999999"/>
    <n v="43"/>
    <n v="76"/>
    <n v="0.56599999999999995"/>
    <n v="0.47899999999999998"/>
    <n v="16"/>
    <n v="23"/>
    <n v="0.69599999999999995"/>
    <n v="20"/>
    <n v="50"/>
    <n v="70"/>
    <n v="44"/>
    <n v="13"/>
    <n v="11"/>
    <n v="36"/>
    <n v="68"/>
    <n v="267"/>
    <n v="0"/>
    <m/>
    <s v="howarje01"/>
    <n v="0.38088445078459343"/>
    <n v="1.2222222222222223"/>
  </r>
  <r>
    <n v="329"/>
    <x v="328"/>
    <n v="36"/>
    <x v="24"/>
    <x v="1"/>
    <n v="39"/>
    <n v="13"/>
    <n v="768"/>
    <n v="87"/>
    <n v="204"/>
    <n v="0.42599999999999999"/>
    <n v="56"/>
    <n v="137"/>
    <n v="0.40899999999999997"/>
    <n v="31"/>
    <n v="67"/>
    <n v="0.46300000000000002"/>
    <n v="0.56399999999999995"/>
    <n v="36"/>
    <n v="48"/>
    <n v="0.75"/>
    <n v="8"/>
    <n v="38"/>
    <n v="46"/>
    <n v="65"/>
    <n v="26"/>
    <n v="12"/>
    <n v="28"/>
    <n v="32"/>
    <n v="266"/>
    <n v="0"/>
    <m/>
    <s v="gordoer01"/>
    <n v="0.34635416666666669"/>
    <n v="2.3214285714285716"/>
  </r>
  <r>
    <n v="330"/>
    <x v="329"/>
    <n v="27"/>
    <x v="11"/>
    <x v="1"/>
    <n v="52"/>
    <n v="9"/>
    <n v="778"/>
    <n v="92"/>
    <n v="249"/>
    <n v="0.36899999999999999"/>
    <n v="64"/>
    <n v="186"/>
    <n v="0.34399999999999997"/>
    <n v="28"/>
    <n v="63"/>
    <n v="0.44400000000000001"/>
    <n v="0.498"/>
    <n v="8"/>
    <n v="11"/>
    <n v="0.72699999999999998"/>
    <n v="20"/>
    <n v="90"/>
    <n v="110"/>
    <n v="52"/>
    <n v="27"/>
    <n v="11"/>
    <n v="20"/>
    <n v="62"/>
    <n v="256"/>
    <n v="0"/>
    <m/>
    <s v="waterli01"/>
    <n v="0.32904884318766064"/>
    <n v="2.6"/>
  </r>
  <r>
    <n v="330"/>
    <x v="329"/>
    <n v="27"/>
    <x v="15"/>
    <x v="1"/>
    <n v="38"/>
    <n v="9"/>
    <n v="655"/>
    <n v="76"/>
    <n v="205"/>
    <n v="0.371"/>
    <n v="49"/>
    <n v="148"/>
    <n v="0.33100000000000002"/>
    <n v="27"/>
    <n v="57"/>
    <n v="0.47399999999999998"/>
    <n v="0.49"/>
    <n v="8"/>
    <n v="11"/>
    <n v="0.72699999999999998"/>
    <n v="16"/>
    <n v="80"/>
    <n v="96"/>
    <n v="42"/>
    <n v="22"/>
    <n v="10"/>
    <n v="17"/>
    <n v="55"/>
    <n v="209"/>
    <n v="0"/>
    <m/>
    <s v="waterli01"/>
    <n v="0.31908396946564888"/>
    <n v="2.4705882352941178"/>
  </r>
  <r>
    <n v="330"/>
    <x v="329"/>
    <n v="27"/>
    <x v="8"/>
    <x v="1"/>
    <n v="14"/>
    <n v="0"/>
    <n v="123"/>
    <n v="16"/>
    <n v="44"/>
    <n v="0.36399999999999999"/>
    <n v="15"/>
    <n v="38"/>
    <n v="0.39500000000000002"/>
    <n v="1"/>
    <n v="6"/>
    <n v="0.16700000000000001"/>
    <n v="0.53400000000000003"/>
    <n v="0"/>
    <n v="0"/>
    <n v="0"/>
    <n v="4"/>
    <n v="10"/>
    <n v="14"/>
    <n v="10"/>
    <n v="5"/>
    <n v="1"/>
    <n v="3"/>
    <n v="7"/>
    <n v="47"/>
    <n v="0"/>
    <m/>
    <s v="waterli01"/>
    <n v="0.38211382113821141"/>
    <n v="3.3333333333333335"/>
  </r>
  <r>
    <n v="331"/>
    <x v="330"/>
    <n v="28"/>
    <x v="11"/>
    <x v="0"/>
    <n v="51"/>
    <n v="24"/>
    <n v="1120"/>
    <n v="116"/>
    <n v="223"/>
    <n v="0.52"/>
    <n v="0"/>
    <n v="0"/>
    <n v="0"/>
    <n v="116"/>
    <n v="223"/>
    <n v="0.52"/>
    <n v="0.52"/>
    <n v="24"/>
    <n v="33"/>
    <n v="0.72699999999999998"/>
    <n v="47"/>
    <n v="194"/>
    <n v="241"/>
    <n v="285"/>
    <n v="38"/>
    <n v="23"/>
    <n v="102"/>
    <n v="107"/>
    <n v="256"/>
    <n v="0"/>
    <m/>
    <s v="simmobe01"/>
    <n v="0.22857142857142856"/>
    <n v="2.7941176470588234"/>
  </r>
  <r>
    <n v="331"/>
    <x v="330"/>
    <n v="28"/>
    <x v="30"/>
    <x v="0"/>
    <n v="33"/>
    <n v="24"/>
    <n v="825"/>
    <n v="93"/>
    <n v="170"/>
    <n v="0.54700000000000004"/>
    <n v="0"/>
    <n v="0"/>
    <n v="0"/>
    <n v="93"/>
    <n v="170"/>
    <n v="0.54700000000000004"/>
    <n v="0.54700000000000004"/>
    <n v="18"/>
    <n v="26"/>
    <n v="0.69199999999999995"/>
    <n v="30"/>
    <n v="142"/>
    <n v="172"/>
    <n v="229"/>
    <n v="26"/>
    <n v="16"/>
    <n v="88"/>
    <n v="81"/>
    <n v="204"/>
    <n v="0"/>
    <m/>
    <s v="simmobe01"/>
    <n v="0.24727272727272728"/>
    <n v="2.6022727272727271"/>
  </r>
  <r>
    <n v="331"/>
    <x v="330"/>
    <n v="28"/>
    <x v="9"/>
    <x v="0"/>
    <n v="18"/>
    <n v="0"/>
    <n v="295"/>
    <n v="23"/>
    <n v="53"/>
    <n v="0.434"/>
    <n v="0"/>
    <n v="0"/>
    <n v="0"/>
    <n v="23"/>
    <n v="53"/>
    <n v="0.434"/>
    <n v="0.434"/>
    <n v="6"/>
    <n v="7"/>
    <n v="0.85699999999999998"/>
    <n v="17"/>
    <n v="52"/>
    <n v="69"/>
    <n v="56"/>
    <n v="12"/>
    <n v="7"/>
    <n v="14"/>
    <n v="26"/>
    <n v="52"/>
    <n v="0"/>
    <m/>
    <s v="simmobe01"/>
    <n v="0.17627118644067796"/>
    <n v="4"/>
  </r>
  <r>
    <n v="332"/>
    <x v="331"/>
    <n v="22"/>
    <x v="5"/>
    <x v="3"/>
    <n v="61"/>
    <n v="6"/>
    <n v="1045"/>
    <n v="113"/>
    <n v="187"/>
    <n v="0.60399999999999998"/>
    <n v="0"/>
    <n v="2"/>
    <n v="0"/>
    <n v="113"/>
    <n v="185"/>
    <n v="0.61099999999999999"/>
    <n v="0.60399999999999998"/>
    <n v="29"/>
    <n v="50"/>
    <n v="0.57999999999999996"/>
    <n v="66"/>
    <n v="156"/>
    <n v="222"/>
    <n v="71"/>
    <n v="28"/>
    <n v="29"/>
    <n v="39"/>
    <n v="102"/>
    <n v="255"/>
    <n v="0"/>
    <m/>
    <s v="ighodos01"/>
    <n v="0.24401913875598086"/>
    <n v="1.8205128205128205"/>
  </r>
  <r>
    <n v="333"/>
    <x v="332"/>
    <n v="23"/>
    <x v="7"/>
    <x v="1"/>
    <n v="55"/>
    <n v="8"/>
    <n v="782"/>
    <n v="89"/>
    <n v="203"/>
    <n v="0.438"/>
    <n v="32"/>
    <n v="95"/>
    <n v="0.33700000000000002"/>
    <n v="57"/>
    <n v="108"/>
    <n v="0.52800000000000002"/>
    <n v="0.51700000000000002"/>
    <n v="41"/>
    <n v="61"/>
    <n v="0.67200000000000004"/>
    <n v="28"/>
    <n v="64"/>
    <n v="92"/>
    <n v="65"/>
    <n v="32"/>
    <n v="7"/>
    <n v="24"/>
    <n v="91"/>
    <n v="251"/>
    <n v="0"/>
    <m/>
    <s v="larsspe01"/>
    <n v="0.32097186700767261"/>
    <n v="2.7083333333333335"/>
  </r>
  <r>
    <n v="334"/>
    <x v="333"/>
    <n v="26"/>
    <x v="24"/>
    <x v="1"/>
    <n v="20"/>
    <n v="7"/>
    <n v="477"/>
    <n v="89"/>
    <n v="212"/>
    <n v="0.42"/>
    <n v="45"/>
    <n v="127"/>
    <n v="0.35399999999999998"/>
    <n v="44"/>
    <n v="85"/>
    <n v="0.51800000000000002"/>
    <n v="0.52600000000000002"/>
    <n v="24"/>
    <n v="30"/>
    <n v="0.8"/>
    <n v="6"/>
    <n v="57"/>
    <n v="63"/>
    <n v="50"/>
    <n v="10"/>
    <n v="5"/>
    <n v="25"/>
    <n v="27"/>
    <n v="247"/>
    <n v="0"/>
    <m/>
    <s v="walkelo01"/>
    <n v="0.51781970649895182"/>
    <n v="2"/>
  </r>
  <r>
    <n v="335"/>
    <x v="334"/>
    <n v="25"/>
    <x v="5"/>
    <x v="3"/>
    <n v="36"/>
    <n v="10"/>
    <n v="448"/>
    <n v="96"/>
    <n v="183"/>
    <n v="0.52500000000000002"/>
    <n v="32"/>
    <n v="93"/>
    <n v="0.34399999999999997"/>
    <n v="64"/>
    <n v="90"/>
    <n v="0.71099999999999997"/>
    <n v="0.61199999999999999"/>
    <n v="20"/>
    <n v="26"/>
    <n v="0.76900000000000002"/>
    <n v="20"/>
    <n v="84"/>
    <n v="104"/>
    <n v="22"/>
    <n v="9"/>
    <n v="25"/>
    <n v="20"/>
    <n v="20"/>
    <n v="244"/>
    <n v="0"/>
    <m/>
    <s v="bolbo01"/>
    <n v="0.5446428571428571"/>
    <n v="1.1000000000000001"/>
  </r>
  <r>
    <n v="336"/>
    <x v="335"/>
    <n v="22"/>
    <x v="21"/>
    <x v="4"/>
    <n v="58"/>
    <n v="6"/>
    <n v="788"/>
    <n v="80"/>
    <n v="190"/>
    <n v="0.42099999999999999"/>
    <n v="64"/>
    <n v="160"/>
    <n v="0.4"/>
    <n v="16"/>
    <n v="30"/>
    <n v="0.53300000000000003"/>
    <n v="0.58899999999999997"/>
    <n v="15"/>
    <n v="17"/>
    <n v="0.88200000000000001"/>
    <n v="19"/>
    <n v="56"/>
    <n v="75"/>
    <n v="35"/>
    <n v="22"/>
    <n v="6"/>
    <n v="13"/>
    <n v="62"/>
    <n v="239"/>
    <n v="0"/>
    <m/>
    <s v="houstca01"/>
    <n v="0.3032994923857868"/>
    <n v="2.6923076923076925"/>
  </r>
  <r>
    <n v="337"/>
    <x v="336"/>
    <n v="24"/>
    <x v="27"/>
    <x v="1"/>
    <n v="26"/>
    <n v="2"/>
    <n v="486"/>
    <n v="80"/>
    <n v="190"/>
    <n v="0.42099999999999999"/>
    <n v="33"/>
    <n v="101"/>
    <n v="0.32700000000000001"/>
    <n v="47"/>
    <n v="89"/>
    <n v="0.52800000000000002"/>
    <n v="0.50800000000000001"/>
    <n v="43"/>
    <n v="63"/>
    <n v="0.68300000000000005"/>
    <n v="20"/>
    <n v="66"/>
    <n v="86"/>
    <n v="31"/>
    <n v="13"/>
    <n v="6"/>
    <n v="15"/>
    <n v="44"/>
    <n v="236"/>
    <n v="0"/>
    <m/>
    <s v="lawsoaj01"/>
    <n v="0.48559670781893005"/>
    <n v="2.0666666666666669"/>
  </r>
  <r>
    <n v="338"/>
    <x v="337"/>
    <n v="21"/>
    <x v="20"/>
    <x v="1"/>
    <n v="47"/>
    <n v="0"/>
    <n v="427"/>
    <n v="87"/>
    <n v="190"/>
    <n v="0.45800000000000002"/>
    <n v="34"/>
    <n v="84"/>
    <n v="0.40500000000000003"/>
    <n v="53"/>
    <n v="106"/>
    <n v="0.5"/>
    <n v="0.54700000000000004"/>
    <n v="27"/>
    <n v="33"/>
    <n v="0.81799999999999995"/>
    <n v="7"/>
    <n v="44"/>
    <n v="51"/>
    <n v="38"/>
    <n v="11"/>
    <n v="2"/>
    <n v="34"/>
    <n v="29"/>
    <n v="235"/>
    <n v="0"/>
    <m/>
    <s v="branhma01"/>
    <n v="0.55035128805620603"/>
    <n v="1.1176470588235294"/>
  </r>
  <r>
    <n v="339"/>
    <x v="338"/>
    <n v="22"/>
    <x v="0"/>
    <x v="1"/>
    <n v="36"/>
    <n v="1"/>
    <n v="597"/>
    <n v="91"/>
    <n v="184"/>
    <n v="0.495"/>
    <n v="23"/>
    <n v="60"/>
    <n v="0.38300000000000001"/>
    <n v="68"/>
    <n v="124"/>
    <n v="0.54800000000000004"/>
    <n v="0.55700000000000005"/>
    <n v="29"/>
    <n v="35"/>
    <n v="0.82899999999999996"/>
    <n v="18"/>
    <n v="50"/>
    <n v="68"/>
    <n v="64"/>
    <n v="25"/>
    <n v="4"/>
    <n v="29"/>
    <n v="68"/>
    <n v="234"/>
    <n v="0"/>
    <m/>
    <s v="mitchaj01"/>
    <n v="0.39195979899497485"/>
    <n v="2.2068965517241379"/>
  </r>
  <r>
    <n v="340"/>
    <x v="339"/>
    <n v="29"/>
    <x v="5"/>
    <x v="0"/>
    <n v="45"/>
    <n v="0"/>
    <n v="571"/>
    <n v="83"/>
    <n v="195"/>
    <n v="0.42599999999999999"/>
    <n v="31"/>
    <n v="86"/>
    <n v="0.36"/>
    <n v="52"/>
    <n v="109"/>
    <n v="0.47699999999999998"/>
    <n v="0.505"/>
    <n v="36"/>
    <n v="42"/>
    <n v="0.85699999999999998"/>
    <n v="12"/>
    <n v="55"/>
    <n v="67"/>
    <n v="73"/>
    <n v="20"/>
    <n v="3"/>
    <n v="21"/>
    <n v="23"/>
    <n v="233"/>
    <n v="0"/>
    <m/>
    <s v="morrimo01"/>
    <n v="0.40805604203152362"/>
    <n v="3.4761904761904763"/>
  </r>
  <r>
    <n v="341"/>
    <x v="340"/>
    <n v="31"/>
    <x v="23"/>
    <x v="3"/>
    <n v="31"/>
    <n v="7"/>
    <n v="534"/>
    <n v="90"/>
    <n v="139"/>
    <n v="0.64700000000000002"/>
    <n v="0"/>
    <n v="3"/>
    <n v="0"/>
    <n v="90"/>
    <n v="136"/>
    <n v="0.66200000000000003"/>
    <n v="0.64700000000000002"/>
    <n v="50"/>
    <n v="60"/>
    <n v="0.83299999999999996"/>
    <n v="62"/>
    <n v="115"/>
    <n v="177"/>
    <n v="42"/>
    <n v="9"/>
    <n v="23"/>
    <n v="21"/>
    <n v="49"/>
    <n v="230"/>
    <n v="0"/>
    <m/>
    <s v="holmeri01"/>
    <n v="0.43071161048689138"/>
    <n v="2"/>
  </r>
  <r>
    <n v="342"/>
    <x v="341"/>
    <n v="23"/>
    <x v="3"/>
    <x v="1"/>
    <n v="67"/>
    <n v="43"/>
    <n v="980"/>
    <n v="94"/>
    <n v="197"/>
    <n v="0.47699999999999998"/>
    <n v="30"/>
    <n v="76"/>
    <n v="0.39500000000000002"/>
    <n v="64"/>
    <n v="121"/>
    <n v="0.52900000000000003"/>
    <n v="0.55300000000000005"/>
    <n v="12"/>
    <n v="24"/>
    <n v="0.5"/>
    <n v="65"/>
    <n v="117"/>
    <n v="182"/>
    <n v="83"/>
    <n v="34"/>
    <n v="14"/>
    <n v="58"/>
    <n v="114"/>
    <n v="230"/>
    <n v="0"/>
    <m/>
    <s v="jacksan01"/>
    <n v="0.23469387755102042"/>
    <n v="1.4310344827586208"/>
  </r>
  <r>
    <n v="343"/>
    <x v="342"/>
    <n v="20"/>
    <x v="29"/>
    <x v="1"/>
    <n v="50"/>
    <n v="21"/>
    <n v="1060"/>
    <n v="83"/>
    <n v="257"/>
    <n v="0.32300000000000001"/>
    <n v="35"/>
    <n v="135"/>
    <n v="0.25900000000000001"/>
    <n v="48"/>
    <n v="122"/>
    <n v="0.39300000000000002"/>
    <n v="0.39100000000000001"/>
    <n v="29"/>
    <n v="40"/>
    <n v="0.72499999999999998"/>
    <n v="27"/>
    <n v="86"/>
    <n v="113"/>
    <n v="59"/>
    <n v="23"/>
    <n v="16"/>
    <n v="44"/>
    <n v="95"/>
    <n v="230"/>
    <n v="0"/>
    <m/>
    <s v="willico04"/>
    <n v="0.21698113207547171"/>
    <n v="1.3409090909090908"/>
  </r>
  <r>
    <n v="344"/>
    <x v="343"/>
    <n v="20"/>
    <x v="14"/>
    <x v="0"/>
    <n v="52"/>
    <n v="3"/>
    <n v="654"/>
    <n v="84"/>
    <n v="239"/>
    <n v="0.35099999999999998"/>
    <n v="48"/>
    <n v="142"/>
    <n v="0.33800000000000002"/>
    <n v="36"/>
    <n v="97"/>
    <n v="0.371"/>
    <n v="0.45200000000000001"/>
    <n v="13"/>
    <n v="16"/>
    <n v="0.81299999999999994"/>
    <n v="16"/>
    <n v="62"/>
    <n v="78"/>
    <n v="75"/>
    <n v="35"/>
    <n v="17"/>
    <n v="37"/>
    <n v="53"/>
    <n v="229"/>
    <n v="0"/>
    <m/>
    <s v="sheppre01"/>
    <n v="0.35015290519877673"/>
    <n v="2.0270270270270272"/>
  </r>
  <r>
    <n v="345"/>
    <x v="344"/>
    <n v="22"/>
    <x v="15"/>
    <x v="3"/>
    <n v="56"/>
    <n v="2"/>
    <n v="762"/>
    <n v="82"/>
    <n v="179"/>
    <n v="0.45800000000000002"/>
    <n v="34"/>
    <n v="103"/>
    <n v="0.33"/>
    <n v="48"/>
    <n v="76"/>
    <n v="0.63200000000000001"/>
    <n v="0.55300000000000005"/>
    <n v="29"/>
    <n v="42"/>
    <n v="0.69"/>
    <n v="72"/>
    <n v="100"/>
    <n v="172"/>
    <n v="80"/>
    <n v="25"/>
    <n v="10"/>
    <n v="42"/>
    <n v="91"/>
    <n v="227"/>
    <n v="0"/>
    <m/>
    <s v="santogu01"/>
    <n v="0.29790026246719159"/>
    <n v="1.9047619047619047"/>
  </r>
  <r>
    <n v="346"/>
    <x v="345"/>
    <n v="31"/>
    <x v="14"/>
    <x v="2"/>
    <n v="58"/>
    <n v="3"/>
    <n v="794"/>
    <n v="91"/>
    <n v="167"/>
    <n v="0.54500000000000004"/>
    <n v="0"/>
    <n v="2"/>
    <n v="0"/>
    <n v="91"/>
    <n v="165"/>
    <n v="0.55200000000000005"/>
    <n v="0.54500000000000004"/>
    <n v="43"/>
    <n v="93"/>
    <n v="0.46200000000000002"/>
    <n v="166"/>
    <n v="161"/>
    <n v="327"/>
    <n v="66"/>
    <n v="22"/>
    <n v="28"/>
    <n v="54"/>
    <n v="60"/>
    <n v="225"/>
    <n v="0"/>
    <m/>
    <s v="adamsst01"/>
    <n v="0.28337531486146095"/>
    <n v="1.2222222222222223"/>
  </r>
  <r>
    <n v="347"/>
    <x v="346"/>
    <n v="20"/>
    <x v="11"/>
    <x v="1"/>
    <n v="29"/>
    <n v="11"/>
    <n v="639"/>
    <n v="82"/>
    <n v="213"/>
    <n v="0.38500000000000001"/>
    <n v="24"/>
    <n v="90"/>
    <n v="0.26700000000000002"/>
    <n v="58"/>
    <n v="123"/>
    <n v="0.47199999999999998"/>
    <n v="0.441"/>
    <n v="32"/>
    <n v="37"/>
    <n v="0.86499999999999999"/>
    <n v="8"/>
    <n v="51"/>
    <n v="59"/>
    <n v="76"/>
    <n v="12"/>
    <n v="3"/>
    <n v="35"/>
    <n v="50"/>
    <n v="220"/>
    <n v="0"/>
    <m/>
    <s v="johnsaj01"/>
    <n v="0.34428794992175271"/>
    <n v="2.1714285714285713"/>
  </r>
  <r>
    <n v="347"/>
    <x v="346"/>
    <n v="20"/>
    <x v="3"/>
    <x v="1"/>
    <n v="7"/>
    <n v="0"/>
    <n v="44"/>
    <n v="8"/>
    <n v="19"/>
    <n v="0.42099999999999999"/>
    <n v="3"/>
    <n v="5"/>
    <n v="0.6"/>
    <n v="5"/>
    <n v="14"/>
    <n v="0.35699999999999998"/>
    <n v="0.5"/>
    <n v="1"/>
    <n v="2"/>
    <n v="0.5"/>
    <n v="0"/>
    <n v="7"/>
    <n v="7"/>
    <n v="7"/>
    <n v="1"/>
    <n v="0"/>
    <n v="4"/>
    <n v="0"/>
    <n v="20"/>
    <n v="0"/>
    <m/>
    <s v="johnsaj01"/>
    <n v="0.45454545454545453"/>
    <n v="1.75"/>
  </r>
  <r>
    <n v="347"/>
    <x v="346"/>
    <n v="20"/>
    <x v="23"/>
    <x v="1"/>
    <n v="22"/>
    <n v="11"/>
    <n v="595"/>
    <n v="74"/>
    <n v="194"/>
    <n v="0.38100000000000001"/>
    <n v="21"/>
    <n v="85"/>
    <n v="0.247"/>
    <n v="53"/>
    <n v="109"/>
    <n v="0.48599999999999999"/>
    <n v="0.436"/>
    <n v="31"/>
    <n v="35"/>
    <n v="0.88600000000000001"/>
    <n v="8"/>
    <n v="44"/>
    <n v="52"/>
    <n v="69"/>
    <n v="11"/>
    <n v="3"/>
    <n v="31"/>
    <n v="50"/>
    <n v="200"/>
    <n v="0"/>
    <m/>
    <s v="johnsaj01"/>
    <n v="0.33613445378151263"/>
    <n v="2.225806451612903"/>
  </r>
  <r>
    <n v="348"/>
    <x v="347"/>
    <n v="20"/>
    <x v="1"/>
    <x v="0"/>
    <n v="49"/>
    <n v="1"/>
    <n v="516"/>
    <n v="93"/>
    <n v="211"/>
    <n v="0.441"/>
    <n v="25"/>
    <n v="74"/>
    <n v="0.33800000000000002"/>
    <n v="68"/>
    <n v="137"/>
    <n v="0.496"/>
    <n v="0.5"/>
    <n v="8"/>
    <n v="15"/>
    <n v="0.53300000000000003"/>
    <n v="12"/>
    <n v="38"/>
    <n v="50"/>
    <n v="98"/>
    <n v="20"/>
    <n v="1"/>
    <n v="53"/>
    <n v="37"/>
    <n v="219"/>
    <n v="0"/>
    <m/>
    <s v="dilliro01"/>
    <n v="0.42441860465116277"/>
    <n v="1.8490566037735849"/>
  </r>
  <r>
    <n v="349"/>
    <x v="348"/>
    <n v="21"/>
    <x v="20"/>
    <x v="1"/>
    <n v="58"/>
    <n v="0"/>
    <n v="683"/>
    <n v="81"/>
    <n v="186"/>
    <n v="0.435"/>
    <n v="17"/>
    <n v="58"/>
    <n v="0.29299999999999998"/>
    <n v="64"/>
    <n v="128"/>
    <n v="0.5"/>
    <n v="0.48099999999999998"/>
    <n v="38"/>
    <n v="61"/>
    <n v="0.623"/>
    <n v="17"/>
    <n v="44"/>
    <n v="61"/>
    <n v="114"/>
    <n v="37"/>
    <n v="6"/>
    <n v="54"/>
    <n v="46"/>
    <n v="217"/>
    <n v="0"/>
    <m/>
    <s v="weslebl01"/>
    <n v="0.31771595900439237"/>
    <n v="2.1111111111111112"/>
  </r>
  <r>
    <n v="350"/>
    <x v="349"/>
    <n v="32"/>
    <x v="3"/>
    <x v="1"/>
    <n v="41"/>
    <n v="1"/>
    <n v="603"/>
    <n v="83"/>
    <n v="177"/>
    <n v="0.46899999999999997"/>
    <n v="26"/>
    <n v="81"/>
    <n v="0.32100000000000001"/>
    <n v="57"/>
    <n v="96"/>
    <n v="0.59399999999999997"/>
    <n v="0.54200000000000004"/>
    <n v="24"/>
    <n v="31"/>
    <n v="0.77400000000000002"/>
    <n v="19"/>
    <n v="90"/>
    <n v="109"/>
    <n v="70"/>
    <n v="9"/>
    <n v="11"/>
    <n v="24"/>
    <n v="45"/>
    <n v="216"/>
    <n v="0"/>
    <m/>
    <s v="connapa01"/>
    <n v="0.35820895522388058"/>
    <n v="2.9166666666666665"/>
  </r>
  <r>
    <n v="351"/>
    <x v="350"/>
    <n v="20"/>
    <x v="18"/>
    <x v="3"/>
    <n v="29"/>
    <n v="3"/>
    <n v="459"/>
    <n v="74"/>
    <n v="199"/>
    <n v="0.372"/>
    <n v="32"/>
    <n v="95"/>
    <n v="0.33700000000000002"/>
    <n v="42"/>
    <n v="104"/>
    <n v="0.40400000000000003"/>
    <n v="0.45200000000000001"/>
    <n v="29"/>
    <n v="40"/>
    <n v="0.72499999999999998"/>
    <n v="27"/>
    <n v="65"/>
    <n v="92"/>
    <n v="29"/>
    <n v="12"/>
    <n v="5"/>
    <n v="31"/>
    <n v="30"/>
    <n v="209"/>
    <n v="0"/>
    <m/>
    <s v="jacksgg01"/>
    <n v="0.45533769063180829"/>
    <n v="0.93548387096774188"/>
  </r>
  <r>
    <n v="352"/>
    <x v="351"/>
    <n v="36"/>
    <x v="2"/>
    <x v="2"/>
    <n v="56"/>
    <n v="5"/>
    <n v="691"/>
    <n v="91"/>
    <n v="140"/>
    <n v="0.65"/>
    <n v="0"/>
    <n v="0"/>
    <n v="0"/>
    <n v="91"/>
    <n v="140"/>
    <n v="0.65"/>
    <n v="0.65"/>
    <n v="27"/>
    <n v="64"/>
    <n v="0.42199999999999999"/>
    <n v="84"/>
    <n v="200"/>
    <n v="284"/>
    <n v="53"/>
    <n v="16"/>
    <n v="27"/>
    <n v="40"/>
    <n v="74"/>
    <n v="209"/>
    <n v="0"/>
    <m/>
    <s v="jordade01"/>
    <n v="0.3024602026049204"/>
    <n v="1.325"/>
  </r>
  <r>
    <n v="353"/>
    <x v="352"/>
    <n v="26"/>
    <x v="28"/>
    <x v="4"/>
    <n v="20"/>
    <n v="20"/>
    <n v="648"/>
    <n v="75"/>
    <n v="172"/>
    <n v="0.436"/>
    <n v="22"/>
    <n v="72"/>
    <n v="0.30599999999999999"/>
    <n v="53"/>
    <n v="100"/>
    <n v="0.53"/>
    <n v="0.5"/>
    <n v="33"/>
    <n v="40"/>
    <n v="0.82499999999999996"/>
    <n v="22"/>
    <n v="56"/>
    <n v="78"/>
    <n v="65"/>
    <n v="37"/>
    <n v="9"/>
    <n v="35"/>
    <n v="66"/>
    <n v="205"/>
    <n v="0"/>
    <m/>
    <s v="joneshe01"/>
    <n v="0.31635802469135804"/>
    <n v="1.8571428571428572"/>
  </r>
  <r>
    <n v="354"/>
    <x v="353"/>
    <n v="32"/>
    <x v="6"/>
    <x v="3"/>
    <n v="24"/>
    <n v="3"/>
    <n v="463"/>
    <n v="80"/>
    <n v="155"/>
    <n v="0.51600000000000001"/>
    <n v="34"/>
    <n v="76"/>
    <n v="0.44700000000000001"/>
    <n v="46"/>
    <n v="79"/>
    <n v="0.58199999999999996"/>
    <n v="0.626"/>
    <n v="9"/>
    <n v="13"/>
    <n v="0.69199999999999995"/>
    <n v="23"/>
    <n v="80"/>
    <n v="103"/>
    <n v="38"/>
    <n v="20"/>
    <n v="13"/>
    <n v="16"/>
    <n v="37"/>
    <n v="203"/>
    <n v="0"/>
    <m/>
    <s v="nancela02"/>
    <n v="0.43844492440604754"/>
    <n v="2.375"/>
  </r>
  <r>
    <n v="355"/>
    <x v="354"/>
    <n v="22"/>
    <x v="22"/>
    <x v="3"/>
    <n v="52"/>
    <n v="4"/>
    <n v="584"/>
    <n v="70"/>
    <n v="174"/>
    <n v="0.40200000000000002"/>
    <n v="12"/>
    <n v="51"/>
    <n v="0.23499999999999999"/>
    <n v="58"/>
    <n v="123"/>
    <n v="0.47199999999999998"/>
    <n v="0.437"/>
    <n v="49"/>
    <n v="76"/>
    <n v="0.64500000000000002"/>
    <n v="44"/>
    <n v="82"/>
    <n v="126"/>
    <n v="40"/>
    <n v="26"/>
    <n v="6"/>
    <n v="14"/>
    <n v="28"/>
    <n v="201"/>
    <n v="0"/>
    <m/>
    <s v="prospol01"/>
    <n v="0.34417808219178081"/>
    <n v="2.8571428571428572"/>
  </r>
  <r>
    <n v="356"/>
    <x v="355"/>
    <n v="29"/>
    <x v="14"/>
    <x v="2"/>
    <n v="42"/>
    <n v="3"/>
    <n v="500"/>
    <n v="81"/>
    <n v="152"/>
    <n v="0.53300000000000003"/>
    <n v="11"/>
    <n v="26"/>
    <n v="0.42299999999999999"/>
    <n v="70"/>
    <n v="126"/>
    <n v="0.55600000000000005"/>
    <n v="0.56899999999999995"/>
    <n v="27"/>
    <n v="40"/>
    <n v="0.67500000000000004"/>
    <n v="56"/>
    <n v="81"/>
    <n v="137"/>
    <n v="37"/>
    <n v="13"/>
    <n v="10"/>
    <n v="21"/>
    <n v="49"/>
    <n v="200"/>
    <n v="0"/>
    <m/>
    <s v="landajo01"/>
    <n v="0.4"/>
    <n v="1.7619047619047619"/>
  </r>
  <r>
    <n v="357"/>
    <x v="356"/>
    <n v="25"/>
    <x v="2"/>
    <x v="1"/>
    <n v="49"/>
    <n v="4"/>
    <n v="666"/>
    <n v="77"/>
    <n v="180"/>
    <n v="0.42799999999999999"/>
    <n v="40"/>
    <n v="101"/>
    <n v="0.39600000000000002"/>
    <n v="37"/>
    <n v="79"/>
    <n v="0.46800000000000003"/>
    <n v="0.53900000000000003"/>
    <n v="6"/>
    <n v="8"/>
    <n v="0.75"/>
    <n v="15"/>
    <n v="56"/>
    <n v="71"/>
    <n v="107"/>
    <n v="19"/>
    <n v="5"/>
    <n v="24"/>
    <n v="38"/>
    <n v="200"/>
    <n v="1"/>
    <m/>
    <s v="pickeja02"/>
    <n v="0.3003003003003003"/>
    <n v="4.458333333333333"/>
  </r>
  <r>
    <n v="358"/>
    <x v="357"/>
    <n v="24"/>
    <x v="11"/>
    <x v="2"/>
    <n v="40"/>
    <n v="6"/>
    <n v="468"/>
    <n v="87"/>
    <n v="109"/>
    <n v="0.79800000000000004"/>
    <n v="1"/>
    <n v="5"/>
    <n v="0.2"/>
    <n v="86"/>
    <n v="104"/>
    <n v="0.82699999999999996"/>
    <n v="0.80300000000000005"/>
    <n v="23"/>
    <n v="32"/>
    <n v="0.71899999999999997"/>
    <n v="40"/>
    <n v="85"/>
    <n v="125"/>
    <n v="25"/>
    <n v="15"/>
    <n v="23"/>
    <n v="18"/>
    <n v="50"/>
    <n v="198"/>
    <n v="0"/>
    <m/>
    <s v="joneska01"/>
    <n v="0.42307692307692307"/>
    <n v="1.3888888888888888"/>
  </r>
  <r>
    <n v="358"/>
    <x v="357"/>
    <n v="24"/>
    <x v="9"/>
    <x v="2"/>
    <n v="28"/>
    <n v="0"/>
    <n v="208"/>
    <n v="26"/>
    <n v="36"/>
    <n v="0.72199999999999998"/>
    <n v="0"/>
    <n v="2"/>
    <n v="0"/>
    <n v="26"/>
    <n v="34"/>
    <n v="0.76500000000000001"/>
    <n v="0.72199999999999998"/>
    <n v="9"/>
    <n v="12"/>
    <n v="0.75"/>
    <n v="15"/>
    <n v="31"/>
    <n v="46"/>
    <n v="10"/>
    <n v="6"/>
    <n v="13"/>
    <n v="10"/>
    <n v="23"/>
    <n v="61"/>
    <n v="0"/>
    <m/>
    <s v="joneska01"/>
    <n v="0.29326923076923078"/>
    <n v="1"/>
  </r>
  <r>
    <n v="358"/>
    <x v="357"/>
    <n v="24"/>
    <x v="22"/>
    <x v="2"/>
    <n v="12"/>
    <n v="6"/>
    <n v="260"/>
    <n v="61"/>
    <n v="73"/>
    <n v="0.83599999999999997"/>
    <n v="1"/>
    <n v="3"/>
    <n v="0.33300000000000002"/>
    <n v="60"/>
    <n v="70"/>
    <n v="0.85699999999999998"/>
    <n v="0.84199999999999997"/>
    <n v="14"/>
    <n v="20"/>
    <n v="0.7"/>
    <n v="25"/>
    <n v="54"/>
    <n v="79"/>
    <n v="15"/>
    <n v="9"/>
    <n v="10"/>
    <n v="8"/>
    <n v="27"/>
    <n v="137"/>
    <n v="0"/>
    <m/>
    <s v="joneska01"/>
    <n v="0.52692307692307694"/>
    <n v="1.875"/>
  </r>
  <r>
    <n v="359"/>
    <x v="358"/>
    <n v="22"/>
    <x v="6"/>
    <x v="3"/>
    <n v="33"/>
    <n v="28"/>
    <n v="533"/>
    <n v="72"/>
    <n v="171"/>
    <n v="0.42099999999999999"/>
    <n v="21"/>
    <n v="81"/>
    <n v="0.25900000000000001"/>
    <n v="51"/>
    <n v="90"/>
    <n v="0.56699999999999995"/>
    <n v="0.48199999999999998"/>
    <n v="32"/>
    <n v="42"/>
    <n v="0.76200000000000001"/>
    <n v="44"/>
    <n v="95"/>
    <n v="139"/>
    <n v="27"/>
    <n v="28"/>
    <n v="33"/>
    <n v="15"/>
    <n v="55"/>
    <n v="197"/>
    <n v="0"/>
    <m/>
    <s v="gueyemo02"/>
    <n v="0.3696060037523452"/>
    <n v="1.8"/>
  </r>
  <r>
    <n v="360"/>
    <x v="359"/>
    <n v="25"/>
    <x v="28"/>
    <x v="4"/>
    <n v="37"/>
    <n v="0"/>
    <n v="502"/>
    <n v="68"/>
    <n v="158"/>
    <n v="0.43"/>
    <n v="26"/>
    <n v="80"/>
    <n v="0.32500000000000001"/>
    <n v="42"/>
    <n v="78"/>
    <n v="0.53800000000000003"/>
    <n v="0.51300000000000001"/>
    <n v="34"/>
    <n v="50"/>
    <n v="0.68"/>
    <n v="27"/>
    <n v="58"/>
    <n v="85"/>
    <n v="22"/>
    <n v="23"/>
    <n v="9"/>
    <n v="22"/>
    <n v="46"/>
    <n v="196"/>
    <n v="0"/>
    <m/>
    <s v="cainja01"/>
    <n v="0.39043824701195218"/>
    <n v="1"/>
  </r>
  <r>
    <n v="361"/>
    <x v="360"/>
    <n v="25"/>
    <x v="5"/>
    <x v="0"/>
    <n v="33"/>
    <n v="9"/>
    <n v="461"/>
    <n v="68"/>
    <n v="158"/>
    <n v="0.43"/>
    <n v="39"/>
    <n v="90"/>
    <n v="0.433"/>
    <n v="29"/>
    <n v="68"/>
    <n v="0.42599999999999999"/>
    <n v="0.55400000000000005"/>
    <n v="19"/>
    <n v="22"/>
    <n v="0.86399999999999999"/>
    <n v="22"/>
    <n v="56"/>
    <n v="78"/>
    <n v="78"/>
    <n v="21"/>
    <n v="5"/>
    <n v="17"/>
    <n v="30"/>
    <n v="194"/>
    <n v="0"/>
    <m/>
    <s v="gilleco01"/>
    <n v="0.42082429501084601"/>
    <n v="4.5882352941176467"/>
  </r>
  <r>
    <n v="362"/>
    <x v="361"/>
    <n v="28"/>
    <x v="25"/>
    <x v="2"/>
    <n v="46"/>
    <n v="0"/>
    <n v="469"/>
    <n v="70"/>
    <n v="166"/>
    <n v="0.42199999999999999"/>
    <n v="34"/>
    <n v="106"/>
    <n v="0.32100000000000001"/>
    <n v="36"/>
    <n v="60"/>
    <n v="0.6"/>
    <n v="0.52400000000000002"/>
    <n v="20"/>
    <n v="22"/>
    <n v="0.90900000000000003"/>
    <n v="44"/>
    <n v="48"/>
    <n v="92"/>
    <n v="26"/>
    <n v="12"/>
    <n v="14"/>
    <n v="16"/>
    <n v="41"/>
    <n v="194"/>
    <n v="0"/>
    <m/>
    <s v="reathdu01"/>
    <n v="0.4136460554371002"/>
    <n v="1.625"/>
  </r>
  <r>
    <n v="363"/>
    <x v="362"/>
    <n v="24"/>
    <x v="17"/>
    <x v="0"/>
    <n v="51"/>
    <n v="1"/>
    <n v="513"/>
    <n v="72"/>
    <n v="140"/>
    <n v="0.51400000000000001"/>
    <n v="21"/>
    <n v="48"/>
    <n v="0.438"/>
    <n v="51"/>
    <n v="92"/>
    <n v="0.55400000000000005"/>
    <n v="0.58899999999999997"/>
    <n v="23"/>
    <n v="32"/>
    <n v="0.71899999999999997"/>
    <n v="19"/>
    <n v="48"/>
    <n v="67"/>
    <n v="71"/>
    <n v="17"/>
    <n v="15"/>
    <n v="38"/>
    <n v="25"/>
    <n v="188"/>
    <n v="0"/>
    <m/>
    <s v="portecr01"/>
    <n v="0.3664717348927875"/>
    <n v="1.868421052631579"/>
  </r>
  <r>
    <n v="364"/>
    <x v="363"/>
    <n v="29"/>
    <x v="14"/>
    <x v="4"/>
    <n v="52"/>
    <n v="2"/>
    <n v="588"/>
    <n v="70"/>
    <n v="148"/>
    <n v="0.47299999999999998"/>
    <n v="16"/>
    <n v="46"/>
    <n v="0.34799999999999998"/>
    <n v="54"/>
    <n v="102"/>
    <n v="0.52900000000000003"/>
    <n v="0.52700000000000002"/>
    <n v="32"/>
    <n v="47"/>
    <n v="0.68100000000000005"/>
    <n v="50"/>
    <n v="67"/>
    <n v="117"/>
    <n v="47"/>
    <n v="26"/>
    <n v="7"/>
    <n v="22"/>
    <n v="82"/>
    <n v="188"/>
    <n v="0"/>
    <m/>
    <s v="tateja01"/>
    <n v="0.31972789115646261"/>
    <n v="2.1363636363636362"/>
  </r>
  <r>
    <n v="365"/>
    <x v="364"/>
    <n v="24"/>
    <x v="2"/>
    <x v="3"/>
    <n v="57"/>
    <n v="4"/>
    <n v="608"/>
    <n v="70"/>
    <n v="141"/>
    <n v="0.496"/>
    <n v="17"/>
    <n v="52"/>
    <n v="0.32700000000000001"/>
    <n v="53"/>
    <n v="89"/>
    <n v="0.59599999999999997"/>
    <n v="0.55700000000000005"/>
    <n v="27"/>
    <n v="44"/>
    <n v="0.61399999999999999"/>
    <n v="33"/>
    <n v="57"/>
    <n v="90"/>
    <n v="23"/>
    <n v="25"/>
    <n v="38"/>
    <n v="14"/>
    <n v="62"/>
    <n v="184"/>
    <n v="0"/>
    <m/>
    <s v="nnajize01"/>
    <n v="0.30263157894736842"/>
    <n v="1.6428571428571428"/>
  </r>
  <r>
    <n v="366"/>
    <x v="365"/>
    <n v="25"/>
    <x v="8"/>
    <x v="2"/>
    <n v="45"/>
    <n v="0"/>
    <n v="438"/>
    <n v="72"/>
    <n v="142"/>
    <n v="0.50700000000000001"/>
    <n v="8"/>
    <n v="28"/>
    <n v="0.28599999999999998"/>
    <n v="64"/>
    <n v="114"/>
    <n v="0.56100000000000005"/>
    <n v="0.53500000000000003"/>
    <n v="32"/>
    <n v="42"/>
    <n v="0.76200000000000001"/>
    <n v="40"/>
    <n v="83"/>
    <n v="123"/>
    <n v="44"/>
    <n v="39"/>
    <n v="25"/>
    <n v="26"/>
    <n v="75"/>
    <n v="184"/>
    <n v="0"/>
    <m/>
    <s v="reedpa01"/>
    <n v="0.42009132420091322"/>
    <n v="1.6923076923076923"/>
  </r>
  <r>
    <n v="367"/>
    <x v="366"/>
    <n v="23"/>
    <x v="26"/>
    <x v="0"/>
    <n v="13"/>
    <n v="0"/>
    <n v="319"/>
    <n v="70"/>
    <n v="161"/>
    <n v="0.435"/>
    <n v="24"/>
    <n v="60"/>
    <n v="0.4"/>
    <n v="46"/>
    <n v="101"/>
    <n v="0.45500000000000002"/>
    <n v="0.50900000000000001"/>
    <n v="19"/>
    <n v="21"/>
    <n v="0.90500000000000003"/>
    <n v="12"/>
    <n v="26"/>
    <n v="38"/>
    <n v="39"/>
    <n v="7"/>
    <n v="4"/>
    <n v="25"/>
    <n v="24"/>
    <n v="183"/>
    <n v="0"/>
    <m/>
    <s v="manntr01"/>
    <n v="0.57366771159874608"/>
    <n v="1.56"/>
  </r>
  <r>
    <n v="368"/>
    <x v="367"/>
    <n v="24"/>
    <x v="18"/>
    <x v="1"/>
    <n v="27"/>
    <n v="5"/>
    <n v="499"/>
    <n v="67"/>
    <n v="167"/>
    <n v="0.40100000000000002"/>
    <n v="26"/>
    <n v="95"/>
    <n v="0.27400000000000002"/>
    <n v="41"/>
    <n v="72"/>
    <n v="0.56899999999999995"/>
    <n v="0.47899999999999998"/>
    <n v="19"/>
    <n v="24"/>
    <n v="0.79200000000000004"/>
    <n v="22"/>
    <n v="76"/>
    <n v="98"/>
    <n v="55"/>
    <n v="12"/>
    <n v="7"/>
    <n v="33"/>
    <n v="45"/>
    <n v="179"/>
    <n v="0"/>
    <m/>
    <s v="willivi01"/>
    <n v="0.3587174348697395"/>
    <n v="1.6666666666666667"/>
  </r>
  <r>
    <n v="369"/>
    <x v="368"/>
    <n v="33"/>
    <x v="21"/>
    <x v="0"/>
    <n v="50"/>
    <n v="16"/>
    <n v="612"/>
    <n v="62"/>
    <n v="154"/>
    <n v="0.40300000000000002"/>
    <n v="39"/>
    <n v="107"/>
    <n v="0.36399999999999999"/>
    <n v="23"/>
    <n v="47"/>
    <n v="0.48899999999999999"/>
    <n v="0.52900000000000003"/>
    <n v="14"/>
    <n v="18"/>
    <n v="0.77800000000000002"/>
    <n v="17"/>
    <n v="57"/>
    <n v="74"/>
    <n v="72"/>
    <n v="26"/>
    <n v="4"/>
    <n v="18"/>
    <n v="50"/>
    <n v="177"/>
    <n v="0"/>
    <m/>
    <s v="josepco01"/>
    <n v="0.28921568627450983"/>
    <n v="4"/>
  </r>
  <r>
    <n v="370"/>
    <x v="369"/>
    <n v="29"/>
    <x v="22"/>
    <x v="0"/>
    <n v="20"/>
    <n v="13"/>
    <n v="372"/>
    <n v="64"/>
    <n v="134"/>
    <n v="0.47799999999999998"/>
    <n v="23"/>
    <n v="53"/>
    <n v="0.434"/>
    <n v="41"/>
    <n v="81"/>
    <n v="0.50600000000000001"/>
    <n v="0.56299999999999994"/>
    <n v="23"/>
    <n v="31"/>
    <n v="0.74199999999999999"/>
    <n v="4"/>
    <n v="29"/>
    <n v="33"/>
    <n v="56"/>
    <n v="12"/>
    <n v="3"/>
    <n v="22"/>
    <n v="34"/>
    <n v="174"/>
    <n v="0"/>
    <m/>
    <s v="exumda01"/>
    <n v="0.46774193548387094"/>
    <n v="2.5454545454545454"/>
  </r>
  <r>
    <n v="371"/>
    <x v="370"/>
    <n v="38"/>
    <x v="14"/>
    <x v="3"/>
    <n v="32"/>
    <n v="3"/>
    <n v="396"/>
    <n v="61"/>
    <n v="121"/>
    <n v="0.504"/>
    <n v="29"/>
    <n v="79"/>
    <n v="0.36699999999999999"/>
    <n v="32"/>
    <n v="42"/>
    <n v="0.76200000000000001"/>
    <n v="0.624"/>
    <n v="21"/>
    <n v="26"/>
    <n v="0.80800000000000005"/>
    <n v="11"/>
    <n v="47"/>
    <n v="58"/>
    <n v="20"/>
    <n v="6"/>
    <n v="4"/>
    <n v="9"/>
    <n v="32"/>
    <n v="172"/>
    <n v="0"/>
    <m/>
    <s v="greenje02"/>
    <n v="0.43434343434343436"/>
    <n v="2.2222222222222223"/>
  </r>
  <r>
    <n v="372"/>
    <x v="371"/>
    <n v="24"/>
    <x v="22"/>
    <x v="4"/>
    <n v="40"/>
    <n v="18"/>
    <n v="608"/>
    <n v="67"/>
    <n v="135"/>
    <n v="0.496"/>
    <n v="22"/>
    <n v="54"/>
    <n v="0.40699999999999997"/>
    <n v="45"/>
    <n v="81"/>
    <n v="0.55600000000000005"/>
    <n v="0.57799999999999996"/>
    <n v="12"/>
    <n v="13"/>
    <n v="0.92300000000000004"/>
    <n v="22"/>
    <n v="93"/>
    <n v="115"/>
    <n v="42"/>
    <n v="19"/>
    <n v="20"/>
    <n v="16"/>
    <n v="62"/>
    <n v="168"/>
    <n v="0"/>
    <m/>
    <s v="edwarke02"/>
    <n v="0.27631578947368424"/>
    <n v="2.625"/>
  </r>
  <r>
    <n v="373"/>
    <x v="372"/>
    <n v="25"/>
    <x v="6"/>
    <x v="0"/>
    <n v="31"/>
    <n v="5"/>
    <n v="501"/>
    <n v="65"/>
    <n v="162"/>
    <n v="0.40100000000000002"/>
    <n v="27"/>
    <n v="82"/>
    <n v="0.32900000000000001"/>
    <n v="38"/>
    <n v="80"/>
    <n v="0.47499999999999998"/>
    <n v="0.48499999999999999"/>
    <n v="11"/>
    <n v="11"/>
    <n v="1"/>
    <n v="7"/>
    <n v="43"/>
    <n v="50"/>
    <n v="81"/>
    <n v="28"/>
    <n v="9"/>
    <n v="33"/>
    <n v="39"/>
    <n v="168"/>
    <n v="1"/>
    <m/>
    <s v="wallake01"/>
    <n v="0.33532934131736525"/>
    <n v="2.4545454545454546"/>
  </r>
  <r>
    <n v="374"/>
    <x v="373"/>
    <n v="22"/>
    <x v="17"/>
    <x v="1"/>
    <n v="47"/>
    <n v="3"/>
    <n v="453"/>
    <n v="64"/>
    <n v="149"/>
    <n v="0.43"/>
    <n v="20"/>
    <n v="58"/>
    <n v="0.34499999999999997"/>
    <n v="44"/>
    <n v="91"/>
    <n v="0.48399999999999999"/>
    <n v="0.497"/>
    <n v="19"/>
    <n v="24"/>
    <n v="0.79200000000000004"/>
    <n v="37"/>
    <n v="59"/>
    <n v="96"/>
    <n v="44"/>
    <n v="13"/>
    <n v="3"/>
    <n v="26"/>
    <n v="50"/>
    <n v="167"/>
    <n v="0"/>
    <m/>
    <s v="tysonja01"/>
    <n v="0.36865342163355408"/>
    <n v="1.6923076923076923"/>
  </r>
  <r>
    <n v="375"/>
    <x v="374"/>
    <n v="26"/>
    <x v="26"/>
    <x v="3"/>
    <n v="16"/>
    <n v="7"/>
    <n v="479"/>
    <n v="54"/>
    <n v="123"/>
    <n v="0.439"/>
    <n v="27"/>
    <n v="74"/>
    <n v="0.36499999999999999"/>
    <n v="27"/>
    <n v="49"/>
    <n v="0.55100000000000005"/>
    <n v="0.54900000000000004"/>
    <n v="31"/>
    <n v="37"/>
    <n v="0.83799999999999997"/>
    <n v="18"/>
    <n v="64"/>
    <n v="82"/>
    <n v="37"/>
    <n v="18"/>
    <n v="13"/>
    <n v="28"/>
    <n v="46"/>
    <n v="166"/>
    <n v="0"/>
    <m/>
    <s v="willigr01"/>
    <n v="0.3465553235908142"/>
    <n v="1.3214285714285714"/>
  </r>
  <r>
    <n v="376"/>
    <x v="375"/>
    <n v="23"/>
    <x v="1"/>
    <x v="1"/>
    <n v="40"/>
    <n v="4"/>
    <n v="522"/>
    <n v="56"/>
    <n v="120"/>
    <n v="0.46700000000000003"/>
    <n v="22"/>
    <n v="51"/>
    <n v="0.43099999999999999"/>
    <n v="34"/>
    <n v="69"/>
    <n v="0.49299999999999999"/>
    <n v="0.55800000000000005"/>
    <n v="29"/>
    <n v="37"/>
    <n v="0.78400000000000003"/>
    <n v="26"/>
    <n v="27"/>
    <n v="53"/>
    <n v="26"/>
    <n v="36"/>
    <n v="2"/>
    <n v="8"/>
    <n v="61"/>
    <n v="163"/>
    <n v="0"/>
    <m/>
    <s v="clarkja02"/>
    <n v="0.31226053639846746"/>
    <n v="3.25"/>
  </r>
  <r>
    <n v="377"/>
    <x v="376"/>
    <n v="26"/>
    <x v="19"/>
    <x v="0"/>
    <n v="28"/>
    <n v="7"/>
    <n v="381"/>
    <n v="58"/>
    <n v="122"/>
    <n v="0.47499999999999998"/>
    <n v="15"/>
    <n v="40"/>
    <n v="0.375"/>
    <n v="43"/>
    <n v="82"/>
    <n v="0.52400000000000002"/>
    <n v="0.53700000000000003"/>
    <n v="31"/>
    <n v="40"/>
    <n v="0.77500000000000002"/>
    <n v="14"/>
    <n v="30"/>
    <n v="44"/>
    <n v="53"/>
    <n v="21"/>
    <n v="5"/>
    <n v="16"/>
    <n v="43"/>
    <n v="162"/>
    <n v="0"/>
    <m/>
    <s v="jacksqu01"/>
    <n v="0.42519685039370081"/>
    <n v="3.3125"/>
  </r>
  <r>
    <n v="378"/>
    <x v="377"/>
    <n v="26"/>
    <x v="29"/>
    <x v="2"/>
    <n v="38"/>
    <n v="10"/>
    <n v="705"/>
    <n v="57"/>
    <n v="135"/>
    <n v="0.42199999999999999"/>
    <n v="31"/>
    <n v="98"/>
    <n v="0.316"/>
    <n v="26"/>
    <n v="37"/>
    <n v="0.70299999999999996"/>
    <n v="0.53700000000000003"/>
    <n v="17"/>
    <n v="20"/>
    <n v="0.85"/>
    <n v="43"/>
    <n v="121"/>
    <n v="164"/>
    <n v="31"/>
    <n v="14"/>
    <n v="14"/>
    <n v="31"/>
    <n v="50"/>
    <n v="162"/>
    <n v="0"/>
    <m/>
    <s v="pottemi01"/>
    <n v="0.22978723404255319"/>
    <n v="1"/>
  </r>
  <r>
    <n v="379"/>
    <x v="378"/>
    <n v="32"/>
    <x v="28"/>
    <x v="2"/>
    <n v="38"/>
    <n v="9"/>
    <n v="621"/>
    <n v="61"/>
    <n v="129"/>
    <n v="0.47299999999999998"/>
    <n v="9"/>
    <n v="37"/>
    <n v="0.24299999999999999"/>
    <n v="52"/>
    <n v="92"/>
    <n v="0.56499999999999995"/>
    <n v="0.50800000000000001"/>
    <n v="31"/>
    <n v="37"/>
    <n v="0.83799999999999997"/>
    <n v="44"/>
    <n v="120"/>
    <n v="164"/>
    <n v="60"/>
    <n v="18"/>
    <n v="20"/>
    <n v="25"/>
    <n v="70"/>
    <n v="162"/>
    <n v="0"/>
    <m/>
    <s v="theisda01"/>
    <n v="0.2608695652173913"/>
    <n v="2.4"/>
  </r>
  <r>
    <n v="380"/>
    <x v="379"/>
    <n v="26"/>
    <x v="16"/>
    <x v="0"/>
    <n v="29"/>
    <n v="5"/>
    <n v="543"/>
    <n v="63"/>
    <n v="144"/>
    <n v="0.438"/>
    <n v="26"/>
    <n v="68"/>
    <n v="0.38200000000000001"/>
    <n v="37"/>
    <n v="76"/>
    <n v="0.48699999999999999"/>
    <n v="0.52800000000000002"/>
    <n v="9"/>
    <n v="11"/>
    <n v="0.81799999999999995"/>
    <n v="38"/>
    <n v="74"/>
    <n v="112"/>
    <n v="42"/>
    <n v="30"/>
    <n v="11"/>
    <n v="26"/>
    <n v="43"/>
    <n v="161"/>
    <n v="0"/>
    <m/>
    <s v="goodwjo01"/>
    <n v="0.2965009208103131"/>
    <n v="1.6153846153846154"/>
  </r>
  <r>
    <n v="381"/>
    <x v="380"/>
    <n v="24"/>
    <x v="20"/>
    <x v="2"/>
    <n v="36"/>
    <n v="1"/>
    <n v="376"/>
    <n v="68"/>
    <n v="117"/>
    <n v="0.58099999999999996"/>
    <n v="0"/>
    <n v="0"/>
    <n v="0"/>
    <n v="68"/>
    <n v="117"/>
    <n v="0.58099999999999996"/>
    <n v="0.58099999999999996"/>
    <n v="21"/>
    <n v="33"/>
    <n v="0.63600000000000001"/>
    <n v="56"/>
    <n v="96"/>
    <n v="152"/>
    <n v="17"/>
    <n v="14"/>
    <n v="30"/>
    <n v="23"/>
    <n v="50"/>
    <n v="157"/>
    <n v="0"/>
    <m/>
    <s v="bassech01"/>
    <n v="0.41755319148936171"/>
    <n v="0.73913043478260865"/>
  </r>
  <r>
    <n v="382"/>
    <x v="381"/>
    <n v="22"/>
    <x v="11"/>
    <x v="1"/>
    <n v="39"/>
    <n v="0"/>
    <n v="515"/>
    <n v="59"/>
    <n v="129"/>
    <n v="0.45700000000000002"/>
    <n v="16"/>
    <n v="49"/>
    <n v="0.32700000000000001"/>
    <n v="43"/>
    <n v="80"/>
    <n v="0.53800000000000003"/>
    <n v="0.51900000000000002"/>
    <n v="23"/>
    <n v="35"/>
    <n v="0.65700000000000003"/>
    <n v="21"/>
    <n v="66"/>
    <n v="87"/>
    <n v="44"/>
    <n v="26"/>
    <n v="13"/>
    <n v="23"/>
    <n v="37"/>
    <n v="157"/>
    <n v="0"/>
    <m/>
    <s v="jonesco02"/>
    <n v="0.30485436893203882"/>
    <n v="1.9130434782608696"/>
  </r>
  <r>
    <n v="382"/>
    <x v="381"/>
    <n v="22"/>
    <x v="13"/>
    <x v="1"/>
    <n v="24"/>
    <n v="0"/>
    <n v="130"/>
    <n v="11"/>
    <n v="26"/>
    <n v="0.42299999999999999"/>
    <n v="4"/>
    <n v="10"/>
    <n v="0.4"/>
    <n v="7"/>
    <n v="16"/>
    <n v="0.438"/>
    <n v="0.5"/>
    <n v="0"/>
    <n v="0"/>
    <n v="0"/>
    <n v="8"/>
    <n v="15"/>
    <n v="23"/>
    <n v="7"/>
    <n v="6"/>
    <n v="7"/>
    <n v="7"/>
    <n v="13"/>
    <n v="26"/>
    <n v="0"/>
    <m/>
    <s v="jonesco02"/>
    <n v="0.2"/>
    <n v="1"/>
  </r>
  <r>
    <n v="382"/>
    <x v="381"/>
    <n v="22"/>
    <x v="23"/>
    <x v="1"/>
    <n v="15"/>
    <n v="0"/>
    <n v="385"/>
    <n v="48"/>
    <n v="103"/>
    <n v="0.46600000000000003"/>
    <n v="12"/>
    <n v="39"/>
    <n v="0.308"/>
    <n v="36"/>
    <n v="64"/>
    <n v="0.56299999999999994"/>
    <n v="0.52400000000000002"/>
    <n v="23"/>
    <n v="35"/>
    <n v="0.65700000000000003"/>
    <n v="13"/>
    <n v="51"/>
    <n v="64"/>
    <n v="37"/>
    <n v="20"/>
    <n v="6"/>
    <n v="16"/>
    <n v="24"/>
    <n v="131"/>
    <n v="0"/>
    <m/>
    <s v="jonesco02"/>
    <n v="0.34025974025974026"/>
    <n v="2.3125"/>
  </r>
  <r>
    <n v="383"/>
    <x v="382"/>
    <n v="20"/>
    <x v="25"/>
    <x v="1"/>
    <n v="52"/>
    <n v="0"/>
    <n v="460"/>
    <n v="58"/>
    <n v="142"/>
    <n v="0.40799999999999997"/>
    <n v="16"/>
    <n v="59"/>
    <n v="0.27100000000000002"/>
    <n v="42"/>
    <n v="83"/>
    <n v="0.50600000000000001"/>
    <n v="0.46500000000000002"/>
    <n v="23"/>
    <n v="30"/>
    <n v="0.76700000000000002"/>
    <n v="26"/>
    <n v="44"/>
    <n v="70"/>
    <n v="25"/>
    <n v="16"/>
    <n v="4"/>
    <n v="30"/>
    <n v="37"/>
    <n v="155"/>
    <n v="0"/>
    <m/>
    <s v="ruperra01"/>
    <n v="0.33695652173913043"/>
    <n v="0.83333333333333337"/>
  </r>
  <r>
    <n v="384"/>
    <x v="383"/>
    <n v="29"/>
    <x v="12"/>
    <x v="0"/>
    <n v="36"/>
    <n v="1"/>
    <n v="321"/>
    <n v="55"/>
    <n v="146"/>
    <n v="0.377"/>
    <n v="35"/>
    <n v="105"/>
    <n v="0.33300000000000002"/>
    <n v="20"/>
    <n v="41"/>
    <n v="0.48799999999999999"/>
    <n v="0.497"/>
    <n v="8"/>
    <n v="10"/>
    <n v="0.8"/>
    <n v="4"/>
    <n v="35"/>
    <n v="39"/>
    <n v="40"/>
    <n v="13"/>
    <n v="3"/>
    <n v="11"/>
    <n v="15"/>
    <n v="153"/>
    <n v="0"/>
    <m/>
    <s v="carteje01"/>
    <n v="0.47663551401869159"/>
    <n v="3.6363636363636362"/>
  </r>
  <r>
    <n v="385"/>
    <x v="384"/>
    <n v="23"/>
    <x v="31"/>
    <x v="3"/>
    <n v="33"/>
    <n v="3"/>
    <n v="410"/>
    <n v="57"/>
    <n v="125"/>
    <n v="0.45600000000000002"/>
    <n v="19"/>
    <n v="61"/>
    <n v="0.311"/>
    <n v="38"/>
    <n v="64"/>
    <n v="0.59399999999999997"/>
    <n v="0.53200000000000003"/>
    <n v="20"/>
    <n v="26"/>
    <n v="0.76900000000000002"/>
    <n v="13"/>
    <n v="71"/>
    <n v="84"/>
    <n v="35"/>
    <n v="14"/>
    <n v="9"/>
    <n v="22"/>
    <n v="20"/>
    <n v="153"/>
    <n v="0"/>
    <m/>
    <s v="roddyda01"/>
    <n v="0.37317073170731707"/>
    <n v="1.5909090909090908"/>
  </r>
  <r>
    <n v="385"/>
    <x v="384"/>
    <n v="23"/>
    <x v="6"/>
    <x v="3"/>
    <n v="27"/>
    <n v="3"/>
    <n v="346"/>
    <n v="44"/>
    <n v="93"/>
    <n v="0.47299999999999998"/>
    <n v="16"/>
    <n v="43"/>
    <n v="0.372"/>
    <n v="28"/>
    <n v="50"/>
    <n v="0.56000000000000005"/>
    <n v="0.55900000000000005"/>
    <n v="18"/>
    <n v="22"/>
    <n v="0.81799999999999995"/>
    <n v="11"/>
    <n v="59"/>
    <n v="70"/>
    <n v="30"/>
    <n v="12"/>
    <n v="8"/>
    <n v="20"/>
    <n v="18"/>
    <n v="122"/>
    <n v="0"/>
    <m/>
    <s v="roddyda01"/>
    <n v="0.35260115606936415"/>
    <n v="1.5"/>
  </r>
  <r>
    <n v="385"/>
    <x v="384"/>
    <n v="23"/>
    <x v="24"/>
    <x v="3"/>
    <n v="3"/>
    <n v="0"/>
    <n v="29"/>
    <n v="8"/>
    <n v="19"/>
    <n v="0.42099999999999999"/>
    <n v="2"/>
    <n v="11"/>
    <n v="0.182"/>
    <n v="6"/>
    <n v="8"/>
    <n v="0.75"/>
    <n v="0.47399999999999998"/>
    <n v="0"/>
    <n v="0"/>
    <n v="0"/>
    <n v="2"/>
    <n v="7"/>
    <n v="9"/>
    <n v="3"/>
    <n v="2"/>
    <n v="0"/>
    <n v="1"/>
    <n v="1"/>
    <n v="18"/>
    <n v="0"/>
    <m/>
    <s v="roddyda01"/>
    <n v="0.62068965517241381"/>
    <n v="3"/>
  </r>
  <r>
    <n v="385"/>
    <x v="384"/>
    <n v="23"/>
    <x v="14"/>
    <x v="3"/>
    <n v="3"/>
    <n v="0"/>
    <n v="35"/>
    <n v="5"/>
    <n v="13"/>
    <n v="0.38500000000000001"/>
    <n v="1"/>
    <n v="7"/>
    <n v="0.14299999999999999"/>
    <n v="4"/>
    <n v="6"/>
    <n v="0.66700000000000004"/>
    <n v="0.42299999999999999"/>
    <n v="2"/>
    <n v="4"/>
    <n v="0.5"/>
    <n v="0"/>
    <n v="5"/>
    <n v="5"/>
    <n v="2"/>
    <n v="0"/>
    <n v="1"/>
    <n v="1"/>
    <n v="1"/>
    <n v="13"/>
    <n v="0"/>
    <m/>
    <s v="roddyda01"/>
    <n v="0.37142857142857144"/>
    <n v="2"/>
  </r>
  <r>
    <n v="386"/>
    <x v="385"/>
    <n v="25"/>
    <x v="9"/>
    <x v="4"/>
    <n v="37"/>
    <n v="0"/>
    <n v="420"/>
    <n v="58"/>
    <n v="134"/>
    <n v="0.433"/>
    <n v="8"/>
    <n v="38"/>
    <n v="0.21099999999999999"/>
    <n v="50"/>
    <n v="96"/>
    <n v="0.52100000000000002"/>
    <n v="0.46300000000000002"/>
    <n v="28"/>
    <n v="35"/>
    <n v="0.8"/>
    <n v="23"/>
    <n v="35"/>
    <n v="58"/>
    <n v="34"/>
    <n v="17"/>
    <n v="5"/>
    <n v="26"/>
    <n v="26"/>
    <n v="152"/>
    <n v="0"/>
    <m/>
    <s v="millejo02"/>
    <n v="0.3619047619047619"/>
    <n v="1.3076923076923077"/>
  </r>
  <r>
    <n v="387"/>
    <x v="386"/>
    <n v="27"/>
    <x v="21"/>
    <x v="1"/>
    <n v="31"/>
    <n v="2"/>
    <n v="430"/>
    <n v="56"/>
    <n v="147"/>
    <n v="0.38100000000000001"/>
    <n v="22"/>
    <n v="77"/>
    <n v="0.28599999999999998"/>
    <n v="34"/>
    <n v="70"/>
    <n v="0.48599999999999999"/>
    <n v="0.45600000000000002"/>
    <n v="18"/>
    <n v="21"/>
    <n v="0.85699999999999998"/>
    <n v="26"/>
    <n v="28"/>
    <n v="54"/>
    <n v="38"/>
    <n v="31"/>
    <n v="10"/>
    <n v="22"/>
    <n v="38"/>
    <n v="152"/>
    <n v="0"/>
    <m/>
    <s v="queentr01"/>
    <n v="0.35348837209302325"/>
    <n v="1.7272727272727273"/>
  </r>
  <r>
    <n v="388"/>
    <x v="387"/>
    <n v="23"/>
    <x v="11"/>
    <x v="1"/>
    <n v="36"/>
    <n v="1"/>
    <n v="499"/>
    <n v="59"/>
    <n v="126"/>
    <n v="0.46800000000000003"/>
    <n v="14"/>
    <n v="41"/>
    <n v="0.34100000000000003"/>
    <n v="45"/>
    <n v="85"/>
    <n v="0.52900000000000003"/>
    <n v="0.52400000000000002"/>
    <n v="18"/>
    <n v="22"/>
    <n v="0.81799999999999995"/>
    <n v="30"/>
    <n v="65"/>
    <n v="95"/>
    <n v="42"/>
    <n v="20"/>
    <n v="5"/>
    <n v="27"/>
    <n v="31"/>
    <n v="150"/>
    <n v="0"/>
    <m/>
    <s v="moorewe01"/>
    <n v="0.30060120240480964"/>
    <n v="1.5555555555555556"/>
  </r>
  <r>
    <n v="388"/>
    <x v="387"/>
    <n v="23"/>
    <x v="8"/>
    <x v="1"/>
    <n v="20"/>
    <n v="1"/>
    <n v="219"/>
    <n v="23"/>
    <n v="50"/>
    <n v="0.46"/>
    <n v="4"/>
    <n v="14"/>
    <n v="0.28599999999999998"/>
    <n v="19"/>
    <n v="36"/>
    <n v="0.52800000000000002"/>
    <n v="0.5"/>
    <n v="13"/>
    <n v="14"/>
    <n v="0.92900000000000005"/>
    <n v="11"/>
    <n v="33"/>
    <n v="44"/>
    <n v="23"/>
    <n v="10"/>
    <n v="3"/>
    <n v="9"/>
    <n v="15"/>
    <n v="63"/>
    <n v="0"/>
    <m/>
    <s v="moorewe01"/>
    <n v="0.28767123287671231"/>
    <n v="2.5555555555555554"/>
  </r>
  <r>
    <n v="388"/>
    <x v="387"/>
    <n v="23"/>
    <x v="26"/>
    <x v="1"/>
    <n v="16"/>
    <n v="0"/>
    <n v="280"/>
    <n v="36"/>
    <n v="76"/>
    <n v="0.47399999999999998"/>
    <n v="10"/>
    <n v="27"/>
    <n v="0.37"/>
    <n v="26"/>
    <n v="49"/>
    <n v="0.53100000000000003"/>
    <n v="0.53900000000000003"/>
    <n v="5"/>
    <n v="8"/>
    <n v="0.625"/>
    <n v="19"/>
    <n v="32"/>
    <n v="51"/>
    <n v="19"/>
    <n v="10"/>
    <n v="2"/>
    <n v="18"/>
    <n v="16"/>
    <n v="87"/>
    <n v="0"/>
    <m/>
    <s v="moorewe01"/>
    <n v="0.31071428571428572"/>
    <n v="1.0555555555555556"/>
  </r>
  <r>
    <n v="389"/>
    <x v="388"/>
    <n v="24"/>
    <x v="11"/>
    <x v="0"/>
    <n v="24"/>
    <n v="0"/>
    <n v="239"/>
    <n v="47"/>
    <n v="118"/>
    <n v="0.39800000000000002"/>
    <n v="32"/>
    <n v="82"/>
    <n v="0.39"/>
    <n v="15"/>
    <n v="36"/>
    <n v="0.41699999999999998"/>
    <n v="0.53400000000000003"/>
    <n v="23"/>
    <n v="26"/>
    <n v="0.88500000000000001"/>
    <n v="5"/>
    <n v="20"/>
    <n v="25"/>
    <n v="32"/>
    <n v="18"/>
    <n v="4"/>
    <n v="25"/>
    <n v="29"/>
    <n v="149"/>
    <n v="0"/>
    <m/>
    <s v="hylanbo01"/>
    <n v="0.62343096234309625"/>
    <n v="1.28"/>
  </r>
  <r>
    <n v="389"/>
    <x v="388"/>
    <n v="24"/>
    <x v="9"/>
    <x v="0"/>
    <n v="20"/>
    <n v="0"/>
    <n v="222"/>
    <n v="45"/>
    <n v="115"/>
    <n v="0.39100000000000001"/>
    <n v="31"/>
    <n v="80"/>
    <n v="0.38800000000000001"/>
    <n v="14"/>
    <n v="35"/>
    <n v="0.4"/>
    <n v="0.52600000000000002"/>
    <n v="23"/>
    <n v="26"/>
    <n v="0.88500000000000001"/>
    <n v="5"/>
    <n v="19"/>
    <n v="24"/>
    <n v="28"/>
    <n v="18"/>
    <n v="4"/>
    <n v="24"/>
    <n v="26"/>
    <n v="144"/>
    <n v="0"/>
    <m/>
    <s v="hylanbo01"/>
    <n v="0.64864864864864868"/>
    <n v="1.1666666666666667"/>
  </r>
  <r>
    <n v="389"/>
    <x v="388"/>
    <n v="24"/>
    <x v="1"/>
    <x v="0"/>
    <n v="4"/>
    <n v="0"/>
    <n v="17"/>
    <n v="2"/>
    <n v="3"/>
    <n v="0.66700000000000004"/>
    <n v="1"/>
    <n v="2"/>
    <n v="0.5"/>
    <n v="1"/>
    <n v="1"/>
    <n v="1"/>
    <n v="0.83299999999999996"/>
    <n v="0"/>
    <n v="0"/>
    <n v="0"/>
    <n v="0"/>
    <n v="1"/>
    <n v="1"/>
    <n v="4"/>
    <n v="0"/>
    <n v="0"/>
    <n v="1"/>
    <n v="3"/>
    <n v="5"/>
    <n v="0"/>
    <m/>
    <s v="hylanbo01"/>
    <n v="0.29411764705882354"/>
    <n v="4"/>
  </r>
  <r>
    <n v="390"/>
    <x v="389"/>
    <n v="21"/>
    <x v="6"/>
    <x v="4"/>
    <n v="35"/>
    <n v="4"/>
    <n v="375"/>
    <n v="60"/>
    <n v="113"/>
    <n v="0.53100000000000003"/>
    <n v="7"/>
    <n v="27"/>
    <n v="0.25900000000000001"/>
    <n v="53"/>
    <n v="86"/>
    <n v="0.61599999999999999"/>
    <n v="0.56200000000000006"/>
    <n v="21"/>
    <n v="33"/>
    <n v="0.63600000000000001"/>
    <n v="35"/>
    <n v="50"/>
    <n v="85"/>
    <n v="19"/>
    <n v="9"/>
    <n v="16"/>
    <n v="5"/>
    <n v="47"/>
    <n v="148"/>
    <n v="0"/>
    <m/>
    <s v="barlodo01"/>
    <n v="0.39466666666666667"/>
    <n v="3.8"/>
  </r>
  <r>
    <n v="391"/>
    <x v="390"/>
    <n v="33"/>
    <x v="13"/>
    <x v="4"/>
    <n v="42"/>
    <n v="3"/>
    <n v="342"/>
    <n v="50"/>
    <n v="117"/>
    <n v="0.42699999999999999"/>
    <n v="44"/>
    <n v="101"/>
    <n v="0.436"/>
    <n v="6"/>
    <n v="16"/>
    <n v="0.375"/>
    <n v="0.61499999999999999"/>
    <n v="3"/>
    <n v="5"/>
    <n v="0.6"/>
    <n v="3"/>
    <n v="19"/>
    <n v="22"/>
    <n v="7"/>
    <n v="4"/>
    <n v="2"/>
    <n v="6"/>
    <n v="30"/>
    <n v="147"/>
    <n v="0"/>
    <m/>
    <s v="mcderdo01"/>
    <n v="0.42982456140350878"/>
    <n v="1.1666666666666667"/>
  </r>
  <r>
    <n v="392"/>
    <x v="391"/>
    <n v="25"/>
    <x v="16"/>
    <x v="3"/>
    <n v="36"/>
    <n v="2"/>
    <n v="581"/>
    <n v="59"/>
    <n v="121"/>
    <n v="0.48799999999999999"/>
    <n v="9"/>
    <n v="32"/>
    <n v="0.28100000000000003"/>
    <n v="50"/>
    <n v="89"/>
    <n v="0.56200000000000006"/>
    <n v="0.52500000000000002"/>
    <n v="20"/>
    <n v="36"/>
    <n v="0.55600000000000005"/>
    <n v="68"/>
    <n v="114"/>
    <n v="182"/>
    <n v="41"/>
    <n v="35"/>
    <n v="10"/>
    <n v="29"/>
    <n v="67"/>
    <n v="147"/>
    <n v="0"/>
    <m/>
    <s v="vandeja01"/>
    <n v="0.25301204819277107"/>
    <n v="1.4137931034482758"/>
  </r>
  <r>
    <n v="393"/>
    <x v="392"/>
    <n v="30"/>
    <x v="21"/>
    <x v="1"/>
    <n v="48"/>
    <n v="3"/>
    <n v="711"/>
    <n v="51"/>
    <n v="133"/>
    <n v="0.38300000000000001"/>
    <n v="36"/>
    <n v="101"/>
    <n v="0.35599999999999998"/>
    <n v="15"/>
    <n v="32"/>
    <n v="0.46899999999999997"/>
    <n v="0.51900000000000002"/>
    <n v="7"/>
    <n v="12"/>
    <n v="0.58299999999999996"/>
    <n v="20"/>
    <n v="44"/>
    <n v="64"/>
    <n v="30"/>
    <n v="26"/>
    <n v="12"/>
    <n v="17"/>
    <n v="45"/>
    <n v="145"/>
    <n v="0"/>
    <m/>
    <s v="harriga01"/>
    <n v="0.20393811533052039"/>
    <n v="1.7647058823529411"/>
  </r>
  <r>
    <n v="394"/>
    <x v="393"/>
    <n v="32"/>
    <x v="20"/>
    <x v="2"/>
    <n v="28"/>
    <n v="26"/>
    <n v="528"/>
    <n v="67"/>
    <n v="114"/>
    <n v="0.58799999999999997"/>
    <n v="0"/>
    <n v="0"/>
    <n v="0"/>
    <n v="67"/>
    <n v="114"/>
    <n v="0.58799999999999997"/>
    <n v="0.58799999999999997"/>
    <n v="10"/>
    <n v="25"/>
    <n v="0.4"/>
    <n v="43"/>
    <n v="115"/>
    <n v="158"/>
    <n v="31"/>
    <n v="16"/>
    <n v="23"/>
    <n v="27"/>
    <n v="52"/>
    <n v="144"/>
    <n v="0"/>
    <m/>
    <s v="biyombi01"/>
    <n v="0.27272727272727271"/>
    <n v="1.1481481481481481"/>
  </r>
  <r>
    <n v="395"/>
    <x v="394"/>
    <n v="24"/>
    <x v="28"/>
    <x v="4"/>
    <n v="14"/>
    <n v="6"/>
    <n v="332"/>
    <n v="53"/>
    <n v="109"/>
    <n v="0.48599999999999999"/>
    <n v="14"/>
    <n v="43"/>
    <n v="0.32600000000000001"/>
    <n v="39"/>
    <n v="66"/>
    <n v="0.59099999999999997"/>
    <n v="0.55000000000000004"/>
    <n v="22"/>
    <n v="30"/>
    <n v="0.73299999999999998"/>
    <n v="12"/>
    <n v="46"/>
    <n v="58"/>
    <n v="13"/>
    <n v="10"/>
    <n v="10"/>
    <n v="12"/>
    <n v="30"/>
    <n v="142"/>
    <n v="0"/>
    <m/>
    <s v="brookke02"/>
    <n v="0.42771084337349397"/>
    <n v="1.0833333333333333"/>
  </r>
  <r>
    <n v="396"/>
    <x v="395"/>
    <n v="21"/>
    <x v="0"/>
    <x v="2"/>
    <n v="37"/>
    <n v="1"/>
    <n v="405"/>
    <n v="54"/>
    <n v="125"/>
    <n v="0.432"/>
    <n v="23"/>
    <n v="71"/>
    <n v="0.32400000000000001"/>
    <n v="31"/>
    <n v="54"/>
    <n v="0.57399999999999995"/>
    <n v="0.52400000000000002"/>
    <n v="11"/>
    <n v="16"/>
    <n v="0.68799999999999994"/>
    <n v="18"/>
    <n v="63"/>
    <n v="81"/>
    <n v="31"/>
    <n v="17"/>
    <n v="7"/>
    <n v="18"/>
    <n v="33"/>
    <n v="142"/>
    <n v="0"/>
    <m/>
    <s v="diengou01"/>
    <n v="0.35061728395061731"/>
    <n v="1.7222222222222223"/>
  </r>
  <r>
    <n v="397"/>
    <x v="396"/>
    <n v="22"/>
    <x v="13"/>
    <x v="0"/>
    <n v="36"/>
    <n v="0"/>
    <n v="396"/>
    <n v="47"/>
    <n v="127"/>
    <n v="0.37"/>
    <n v="18"/>
    <n v="61"/>
    <n v="0.29499999999999998"/>
    <n v="29"/>
    <n v="66"/>
    <n v="0.439"/>
    <n v="0.441"/>
    <n v="26"/>
    <n v="44"/>
    <n v="0.59099999999999997"/>
    <n v="19"/>
    <n v="57"/>
    <n v="76"/>
    <n v="41"/>
    <n v="21"/>
    <n v="4"/>
    <n v="18"/>
    <n v="39"/>
    <n v="138"/>
    <n v="0"/>
    <m/>
    <s v="cartede02"/>
    <n v="0.34848484848484851"/>
    <n v="2.2777777777777777"/>
  </r>
  <r>
    <n v="398"/>
    <x v="397"/>
    <n v="26"/>
    <x v="1"/>
    <x v="2"/>
    <n v="39"/>
    <n v="0"/>
    <n v="219"/>
    <n v="52"/>
    <n v="105"/>
    <n v="0.495"/>
    <n v="10"/>
    <n v="36"/>
    <n v="0.27800000000000002"/>
    <n v="42"/>
    <n v="69"/>
    <n v="0.60899999999999999"/>
    <n v="0.54300000000000004"/>
    <n v="24"/>
    <n v="35"/>
    <n v="0.68600000000000005"/>
    <n v="31"/>
    <n v="23"/>
    <n v="54"/>
    <n v="11"/>
    <n v="6"/>
    <n v="3"/>
    <n v="12"/>
    <n v="29"/>
    <n v="138"/>
    <n v="0"/>
    <m/>
    <s v="garzalu01"/>
    <n v="0.63013698630136983"/>
    <n v="0.91666666666666663"/>
  </r>
  <r>
    <n v="399"/>
    <x v="398"/>
    <n v="38"/>
    <x v="24"/>
    <x v="0"/>
    <n v="35"/>
    <n v="12"/>
    <n v="659"/>
    <n v="41"/>
    <n v="117"/>
    <n v="0.35"/>
    <n v="29"/>
    <n v="88"/>
    <n v="0.33"/>
    <n v="12"/>
    <n v="29"/>
    <n v="0.41399999999999998"/>
    <n v="0.47399999999999998"/>
    <n v="27"/>
    <n v="33"/>
    <n v="0.81799999999999995"/>
    <n v="11"/>
    <n v="56"/>
    <n v="67"/>
    <n v="96"/>
    <n v="33"/>
    <n v="11"/>
    <n v="21"/>
    <n v="62"/>
    <n v="138"/>
    <n v="0"/>
    <m/>
    <s v="lowryky01"/>
    <n v="0.20940819423368739"/>
    <n v="4.5714285714285712"/>
  </r>
  <r>
    <n v="400"/>
    <x v="399"/>
    <n v="24"/>
    <x v="1"/>
    <x v="1"/>
    <n v="32"/>
    <n v="1"/>
    <n v="339"/>
    <n v="55"/>
    <n v="114"/>
    <n v="0.48199999999999998"/>
    <n v="11"/>
    <n v="31"/>
    <n v="0.35499999999999998"/>
    <n v="44"/>
    <n v="83"/>
    <n v="0.53"/>
    <n v="0.53100000000000003"/>
    <n v="17"/>
    <n v="21"/>
    <n v="0.81"/>
    <n v="10"/>
    <n v="37"/>
    <n v="47"/>
    <n v="32"/>
    <n v="7"/>
    <n v="5"/>
    <n v="15"/>
    <n v="27"/>
    <n v="138"/>
    <n v="0"/>
    <m/>
    <s v="shannte01"/>
    <n v="0.40707964601769914"/>
    <n v="2.1333333333333333"/>
  </r>
  <r>
    <n v="401"/>
    <x v="400"/>
    <n v="26"/>
    <x v="11"/>
    <x v="2"/>
    <n v="32"/>
    <n v="2"/>
    <n v="413"/>
    <n v="52"/>
    <n v="112"/>
    <n v="0.46400000000000002"/>
    <n v="15"/>
    <n v="54"/>
    <n v="0.27800000000000002"/>
    <n v="37"/>
    <n v="58"/>
    <n v="0.63800000000000001"/>
    <n v="0.53100000000000003"/>
    <n v="19"/>
    <n v="27"/>
    <n v="0.70399999999999996"/>
    <n v="32"/>
    <n v="113"/>
    <n v="145"/>
    <n v="18"/>
    <n v="9"/>
    <n v="31"/>
    <n v="20"/>
    <n v="56"/>
    <n v="138"/>
    <n v="0"/>
    <m/>
    <s v="bambamo01"/>
    <n v="0.33414043583535108"/>
    <n v="0.9"/>
  </r>
  <r>
    <n v="401"/>
    <x v="400"/>
    <n v="26"/>
    <x v="9"/>
    <x v="2"/>
    <n v="28"/>
    <n v="2"/>
    <n v="352"/>
    <n v="48"/>
    <n v="103"/>
    <n v="0.46600000000000003"/>
    <n v="15"/>
    <n v="50"/>
    <n v="0.3"/>
    <n v="33"/>
    <n v="53"/>
    <n v="0.623"/>
    <n v="0.53900000000000003"/>
    <n v="17"/>
    <n v="25"/>
    <n v="0.68"/>
    <n v="26"/>
    <n v="94"/>
    <n v="120"/>
    <n v="16"/>
    <n v="9"/>
    <n v="28"/>
    <n v="19"/>
    <n v="49"/>
    <n v="128"/>
    <n v="0"/>
    <m/>
    <s v="bambamo01"/>
    <n v="0.36363636363636365"/>
    <n v="0.84210526315789469"/>
  </r>
  <r>
    <n v="401"/>
    <x v="400"/>
    <n v="26"/>
    <x v="28"/>
    <x v="2"/>
    <n v="4"/>
    <n v="0"/>
    <n v="61"/>
    <n v="4"/>
    <n v="9"/>
    <n v="0.44400000000000001"/>
    <n v="0"/>
    <n v="4"/>
    <n v="0"/>
    <n v="4"/>
    <n v="5"/>
    <n v="0.8"/>
    <n v="0.44400000000000001"/>
    <n v="2"/>
    <n v="2"/>
    <n v="1"/>
    <n v="6"/>
    <n v="19"/>
    <n v="25"/>
    <n v="2"/>
    <n v="0"/>
    <n v="3"/>
    <n v="1"/>
    <n v="7"/>
    <n v="10"/>
    <n v="0"/>
    <m/>
    <s v="bambamo01"/>
    <n v="0.16393442622950818"/>
    <n v="2"/>
  </r>
  <r>
    <n v="402"/>
    <x v="401"/>
    <n v="34"/>
    <x v="24"/>
    <x v="0"/>
    <n v="31"/>
    <n v="1"/>
    <n v="384"/>
    <n v="52"/>
    <n v="133"/>
    <n v="0.39100000000000001"/>
    <n v="25"/>
    <n v="74"/>
    <n v="0.33800000000000002"/>
    <n v="27"/>
    <n v="59"/>
    <n v="0.45800000000000002"/>
    <n v="0.48499999999999999"/>
    <n v="7"/>
    <n v="9"/>
    <n v="0.77800000000000002"/>
    <n v="8"/>
    <n v="34"/>
    <n v="42"/>
    <n v="45"/>
    <n v="16"/>
    <n v="3"/>
    <n v="17"/>
    <n v="34"/>
    <n v="136"/>
    <n v="0"/>
    <m/>
    <s v="jacksre01"/>
    <n v="0.35416666666666669"/>
    <n v="2.6470588235294117"/>
  </r>
  <r>
    <n v="403"/>
    <x v="402"/>
    <n v="25"/>
    <x v="11"/>
    <x v="3"/>
    <n v="31"/>
    <n v="2"/>
    <n v="265"/>
    <n v="55"/>
    <n v="106"/>
    <n v="0.51900000000000002"/>
    <n v="3"/>
    <n v="19"/>
    <n v="0.158"/>
    <n v="52"/>
    <n v="87"/>
    <n v="0.59799999999999998"/>
    <n v="0.53300000000000003"/>
    <n v="23"/>
    <n v="35"/>
    <n v="0.65700000000000003"/>
    <n v="38"/>
    <n v="46"/>
    <n v="84"/>
    <n v="11"/>
    <n v="9"/>
    <n v="8"/>
    <n v="12"/>
    <n v="18"/>
    <n v="136"/>
    <n v="0"/>
    <m/>
    <s v="baglema01"/>
    <n v="0.51320754716981132"/>
    <n v="0.91666666666666663"/>
  </r>
  <r>
    <n v="403"/>
    <x v="402"/>
    <n v="25"/>
    <x v="23"/>
    <x v="2"/>
    <n v="19"/>
    <n v="1"/>
    <n v="166"/>
    <n v="38"/>
    <n v="71"/>
    <n v="0.53500000000000003"/>
    <n v="2"/>
    <n v="10"/>
    <n v="0.2"/>
    <n v="36"/>
    <n v="61"/>
    <n v="0.59"/>
    <n v="0.54900000000000004"/>
    <n v="15"/>
    <n v="23"/>
    <n v="0.65200000000000002"/>
    <n v="27"/>
    <n v="29"/>
    <n v="56"/>
    <n v="7"/>
    <n v="7"/>
    <n v="5"/>
    <n v="11"/>
    <n v="12"/>
    <n v="93"/>
    <n v="0"/>
    <m/>
    <s v="baglema01"/>
    <n v="0.56024096385542166"/>
    <n v="0.63636363636363635"/>
  </r>
  <r>
    <n v="403"/>
    <x v="402"/>
    <n v="25"/>
    <x v="18"/>
    <x v="3"/>
    <n v="12"/>
    <n v="1"/>
    <n v="99"/>
    <n v="17"/>
    <n v="35"/>
    <n v="0.48599999999999999"/>
    <n v="1"/>
    <n v="9"/>
    <n v="0.111"/>
    <n v="16"/>
    <n v="26"/>
    <n v="0.61499999999999999"/>
    <n v="0.5"/>
    <n v="8"/>
    <n v="12"/>
    <n v="0.66700000000000004"/>
    <n v="11"/>
    <n v="17"/>
    <n v="28"/>
    <n v="4"/>
    <n v="2"/>
    <n v="3"/>
    <n v="1"/>
    <n v="6"/>
    <n v="43"/>
    <n v="0"/>
    <m/>
    <s v="baglema01"/>
    <n v="0.43434343434343436"/>
    <n v="4"/>
  </r>
  <r>
    <n v="404"/>
    <x v="403"/>
    <n v="23"/>
    <x v="0"/>
    <x v="4"/>
    <n v="54"/>
    <n v="3"/>
    <n v="551"/>
    <n v="51"/>
    <n v="133"/>
    <n v="0.38300000000000001"/>
    <n v="16"/>
    <n v="63"/>
    <n v="0.254"/>
    <n v="35"/>
    <n v="70"/>
    <n v="0.5"/>
    <n v="0.44400000000000001"/>
    <n v="17"/>
    <n v="28"/>
    <n v="0.60699999999999998"/>
    <n v="30"/>
    <n v="91"/>
    <n v="121"/>
    <n v="58"/>
    <n v="16"/>
    <n v="4"/>
    <n v="28"/>
    <n v="54"/>
    <n v="135"/>
    <n v="0"/>
    <m/>
    <s v="jonesdi01"/>
    <n v="0.24500907441016334"/>
    <n v="2.0714285714285716"/>
  </r>
  <r>
    <n v="405"/>
    <x v="404"/>
    <n v="24"/>
    <x v="13"/>
    <x v="3"/>
    <n v="40"/>
    <n v="0"/>
    <n v="304"/>
    <n v="54"/>
    <n v="83"/>
    <n v="0.65100000000000002"/>
    <n v="3"/>
    <n v="8"/>
    <n v="0.375"/>
    <n v="51"/>
    <n v="75"/>
    <n v="0.68"/>
    <n v="0.66900000000000004"/>
    <n v="23"/>
    <n v="36"/>
    <n v="0.63900000000000001"/>
    <n v="22"/>
    <n v="35"/>
    <n v="57"/>
    <n v="12"/>
    <n v="5"/>
    <n v="10"/>
    <n v="16"/>
    <n v="30"/>
    <n v="134"/>
    <n v="0"/>
    <m/>
    <s v="jonesis01"/>
    <n v="0.44078947368421051"/>
    <n v="0.75"/>
  </r>
  <r>
    <n v="406"/>
    <x v="405"/>
    <n v="24"/>
    <x v="2"/>
    <x v="3"/>
    <n v="51"/>
    <n v="2"/>
    <n v="400"/>
    <n v="45"/>
    <n v="120"/>
    <n v="0.375"/>
    <n v="23"/>
    <n v="74"/>
    <n v="0.311"/>
    <n v="22"/>
    <n v="46"/>
    <n v="0.47799999999999998"/>
    <n v="0.47099999999999997"/>
    <n v="21"/>
    <n v="28"/>
    <n v="0.75"/>
    <n v="25"/>
    <n v="53"/>
    <n v="78"/>
    <n v="20"/>
    <n v="10"/>
    <n v="6"/>
    <n v="14"/>
    <n v="44"/>
    <n v="134"/>
    <n v="0"/>
    <m/>
    <s v="tysonhu01"/>
    <n v="0.33500000000000002"/>
    <n v="1.4285714285714286"/>
  </r>
  <r>
    <n v="407"/>
    <x v="406"/>
    <n v="32"/>
    <x v="23"/>
    <x v="3"/>
    <n v="51"/>
    <n v="0"/>
    <n v="397"/>
    <n v="43"/>
    <n v="88"/>
    <n v="0.48899999999999999"/>
    <n v="10"/>
    <n v="31"/>
    <n v="0.32300000000000001"/>
    <n v="33"/>
    <n v="57"/>
    <n v="0.57899999999999996"/>
    <n v="0.54500000000000004"/>
    <n v="33"/>
    <n v="50"/>
    <n v="0.66"/>
    <n v="18"/>
    <n v="48"/>
    <n v="66"/>
    <n v="16"/>
    <n v="9"/>
    <n v="2"/>
    <n v="10"/>
    <n v="30"/>
    <n v="129"/>
    <n v="0"/>
    <m/>
    <s v="gillan01"/>
    <n v="0.32493702770780858"/>
    <n v="1.6"/>
  </r>
  <r>
    <n v="408"/>
    <x v="407"/>
    <n v="32"/>
    <x v="11"/>
    <x v="0"/>
    <n v="40"/>
    <n v="7"/>
    <n v="635"/>
    <n v="45"/>
    <n v="131"/>
    <n v="0.34399999999999997"/>
    <n v="20"/>
    <n v="73"/>
    <n v="0.27400000000000002"/>
    <n v="25"/>
    <n v="58"/>
    <n v="0.43099999999999999"/>
    <n v="0.42"/>
    <n v="15"/>
    <n v="25"/>
    <n v="0.6"/>
    <n v="27"/>
    <n v="39"/>
    <n v="66"/>
    <n v="77"/>
    <n v="35"/>
    <n v="12"/>
    <n v="22"/>
    <n v="25"/>
    <n v="125"/>
    <n v="0"/>
    <m/>
    <s v="wrighde01"/>
    <n v="0.19685039370078741"/>
    <n v="3.5"/>
  </r>
  <r>
    <n v="408"/>
    <x v="407"/>
    <n v="32"/>
    <x v="3"/>
    <x v="0"/>
    <n v="26"/>
    <n v="2"/>
    <n v="405"/>
    <n v="22"/>
    <n v="82"/>
    <n v="0.26800000000000002"/>
    <n v="12"/>
    <n v="49"/>
    <n v="0.245"/>
    <n v="10"/>
    <n v="33"/>
    <n v="0.30299999999999999"/>
    <n v="0.34100000000000003"/>
    <n v="9"/>
    <n v="16"/>
    <n v="0.56299999999999994"/>
    <n v="15"/>
    <n v="31"/>
    <n v="46"/>
    <n v="48"/>
    <n v="23"/>
    <n v="9"/>
    <n v="14"/>
    <n v="17"/>
    <n v="65"/>
    <n v="0"/>
    <m/>
    <s v="wrighde01"/>
    <n v="0.16049382716049382"/>
    <n v="3.4285714285714284"/>
  </r>
  <r>
    <n v="408"/>
    <x v="407"/>
    <n v="32"/>
    <x v="10"/>
    <x v="0"/>
    <n v="14"/>
    <n v="5"/>
    <n v="230"/>
    <n v="23"/>
    <n v="49"/>
    <n v="0.46899999999999997"/>
    <n v="8"/>
    <n v="24"/>
    <n v="0.33300000000000002"/>
    <n v="15"/>
    <n v="25"/>
    <n v="0.6"/>
    <n v="0.55100000000000005"/>
    <n v="6"/>
    <n v="9"/>
    <n v="0.66700000000000004"/>
    <n v="12"/>
    <n v="8"/>
    <n v="20"/>
    <n v="29"/>
    <n v="12"/>
    <n v="3"/>
    <n v="8"/>
    <n v="8"/>
    <n v="60"/>
    <n v="0"/>
    <m/>
    <s v="wrighde01"/>
    <n v="0.2608695652173913"/>
    <n v="3.625"/>
  </r>
  <r>
    <n v="409"/>
    <x v="408"/>
    <n v="24"/>
    <x v="31"/>
    <x v="2"/>
    <n v="26"/>
    <n v="4"/>
    <n v="432"/>
    <n v="46"/>
    <n v="98"/>
    <n v="0.46899999999999997"/>
    <n v="2"/>
    <n v="16"/>
    <n v="0.125"/>
    <n v="44"/>
    <n v="82"/>
    <n v="0.53700000000000003"/>
    <n v="0.48"/>
    <n v="29"/>
    <n v="38"/>
    <n v="0.76300000000000001"/>
    <n v="53"/>
    <n v="69"/>
    <n v="122"/>
    <n v="28"/>
    <n v="8"/>
    <n v="10"/>
    <n v="23"/>
    <n v="51"/>
    <n v="123"/>
    <n v="0"/>
    <m/>
    <s v="castlco01"/>
    <n v="0.28472222222222221"/>
    <n v="1.2173913043478262"/>
  </r>
  <r>
    <n v="409"/>
    <x v="408"/>
    <n v="24"/>
    <x v="18"/>
    <x v="2"/>
    <n v="10"/>
    <n v="0"/>
    <n v="46"/>
    <n v="2"/>
    <n v="10"/>
    <n v="0.2"/>
    <n v="0"/>
    <n v="4"/>
    <n v="0"/>
    <n v="2"/>
    <n v="6"/>
    <n v="0.33300000000000002"/>
    <n v="0.2"/>
    <n v="10"/>
    <n v="11"/>
    <n v="0.90900000000000003"/>
    <n v="3"/>
    <n v="6"/>
    <n v="9"/>
    <n v="0"/>
    <n v="1"/>
    <n v="1"/>
    <n v="1"/>
    <n v="6"/>
    <n v="14"/>
    <n v="0"/>
    <m/>
    <s v="castlco01"/>
    <n v="0.30434782608695654"/>
    <n v="0"/>
  </r>
  <r>
    <n v="409"/>
    <x v="408"/>
    <n v="24"/>
    <x v="27"/>
    <x v="2"/>
    <n v="11"/>
    <n v="4"/>
    <n v="288"/>
    <n v="32"/>
    <n v="64"/>
    <n v="0.5"/>
    <n v="2"/>
    <n v="8"/>
    <n v="0.25"/>
    <n v="30"/>
    <n v="56"/>
    <n v="0.53600000000000003"/>
    <n v="0.51600000000000001"/>
    <n v="13"/>
    <n v="18"/>
    <n v="0.72199999999999998"/>
    <n v="34"/>
    <n v="42"/>
    <n v="76"/>
    <n v="18"/>
    <n v="6"/>
    <n v="8"/>
    <n v="21"/>
    <n v="32"/>
    <n v="79"/>
    <n v="0"/>
    <m/>
    <s v="castlco01"/>
    <n v="0.27430555555555558"/>
    <n v="0.8571428571428571"/>
  </r>
  <r>
    <n v="409"/>
    <x v="408"/>
    <n v="24"/>
    <x v="24"/>
    <x v="2"/>
    <n v="5"/>
    <n v="0"/>
    <n v="98"/>
    <n v="12"/>
    <n v="24"/>
    <n v="0.5"/>
    <n v="0"/>
    <n v="4"/>
    <n v="0"/>
    <n v="12"/>
    <n v="20"/>
    <n v="0.6"/>
    <n v="0.5"/>
    <n v="6"/>
    <n v="9"/>
    <n v="0.66700000000000004"/>
    <n v="16"/>
    <n v="21"/>
    <n v="37"/>
    <n v="10"/>
    <n v="1"/>
    <n v="1"/>
    <n v="1"/>
    <n v="13"/>
    <n v="30"/>
    <n v="0"/>
    <m/>
    <s v="castlco01"/>
    <n v="0.30612244897959184"/>
    <n v="10"/>
  </r>
  <r>
    <n v="410"/>
    <x v="409"/>
    <n v="25"/>
    <x v="0"/>
    <x v="2"/>
    <n v="32"/>
    <n v="0"/>
    <n v="246"/>
    <n v="43"/>
    <n v="97"/>
    <n v="0.443"/>
    <n v="22"/>
    <n v="66"/>
    <n v="0.33300000000000002"/>
    <n v="21"/>
    <n v="31"/>
    <n v="0.67700000000000005"/>
    <n v="0.55700000000000005"/>
    <n v="14"/>
    <n v="18"/>
    <n v="0.77800000000000002"/>
    <n v="17"/>
    <n v="37"/>
    <n v="54"/>
    <n v="14"/>
    <n v="5"/>
    <n v="21"/>
    <n v="7"/>
    <n v="22"/>
    <n v="122"/>
    <n v="0"/>
    <m/>
    <s v="carlsbr01"/>
    <n v="0.49593495934959347"/>
    <n v="2"/>
  </r>
  <r>
    <n v="411"/>
    <x v="410"/>
    <n v="36"/>
    <x v="7"/>
    <x v="3"/>
    <n v="23"/>
    <n v="9"/>
    <n v="251"/>
    <n v="41"/>
    <n v="115"/>
    <n v="0.35699999999999998"/>
    <n v="24"/>
    <n v="67"/>
    <n v="0.35799999999999998"/>
    <n v="17"/>
    <n v="48"/>
    <n v="0.35399999999999998"/>
    <n v="0.46100000000000002"/>
    <n v="16"/>
    <n v="23"/>
    <n v="0.69599999999999995"/>
    <n v="22"/>
    <n v="72"/>
    <n v="94"/>
    <n v="22"/>
    <n v="15"/>
    <n v="4"/>
    <n v="14"/>
    <n v="21"/>
    <n v="122"/>
    <n v="0"/>
    <m/>
    <s v="loveke01"/>
    <n v="0.48605577689243029"/>
    <n v="1.5714285714285714"/>
  </r>
  <r>
    <n v="412"/>
    <x v="411"/>
    <n v="24"/>
    <x v="26"/>
    <x v="1"/>
    <n v="20"/>
    <n v="0"/>
    <n v="265"/>
    <n v="41"/>
    <n v="105"/>
    <n v="0.39"/>
    <n v="13"/>
    <n v="33"/>
    <n v="0.39400000000000002"/>
    <n v="28"/>
    <n v="72"/>
    <n v="0.38900000000000001"/>
    <n v="0.45200000000000001"/>
    <n v="25"/>
    <n v="34"/>
    <n v="0.73499999999999999"/>
    <n v="14"/>
    <n v="18"/>
    <n v="32"/>
    <n v="28"/>
    <n v="11"/>
    <n v="0"/>
    <n v="18"/>
    <n v="21"/>
    <n v="120"/>
    <n v="0"/>
    <m/>
    <s v="wongis01"/>
    <n v="0.45283018867924529"/>
    <n v="1.5555555555555556"/>
  </r>
  <r>
    <n v="413"/>
    <x v="412"/>
    <n v="22"/>
    <x v="1"/>
    <x v="4"/>
    <n v="46"/>
    <n v="0"/>
    <n v="276"/>
    <n v="44"/>
    <n v="90"/>
    <n v="0.48899999999999999"/>
    <n v="14"/>
    <n v="43"/>
    <n v="0.32600000000000001"/>
    <n v="30"/>
    <n v="47"/>
    <n v="0.63800000000000001"/>
    <n v="0.56699999999999995"/>
    <n v="17"/>
    <n v="19"/>
    <n v="0.89500000000000002"/>
    <n v="12"/>
    <n v="35"/>
    <n v="47"/>
    <n v="18"/>
    <n v="15"/>
    <n v="12"/>
    <n v="11"/>
    <n v="34"/>
    <n v="119"/>
    <n v="0"/>
    <m/>
    <s v="minotjo01"/>
    <n v="0.4311594202898551"/>
    <n v="1.6363636363636365"/>
  </r>
  <r>
    <n v="414"/>
    <x v="413"/>
    <n v="25"/>
    <x v="11"/>
    <x v="1"/>
    <n v="14"/>
    <n v="2"/>
    <n v="227"/>
    <n v="42"/>
    <n v="87"/>
    <n v="0.48299999999999998"/>
    <n v="12"/>
    <n v="39"/>
    <n v="0.308"/>
    <n v="30"/>
    <n v="48"/>
    <n v="0.625"/>
    <n v="0.55200000000000005"/>
    <n v="22"/>
    <n v="25"/>
    <n v="0.88"/>
    <n v="14"/>
    <n v="28"/>
    <n v="42"/>
    <n v="16"/>
    <n v="10"/>
    <n v="2"/>
    <n v="9"/>
    <n v="20"/>
    <n v="118"/>
    <n v="0"/>
    <m/>
    <s v="rhodeja01"/>
    <n v="0.51982378854625555"/>
    <n v="1.7777777777777777"/>
  </r>
  <r>
    <n v="414"/>
    <x v="413"/>
    <n v="25"/>
    <x v="26"/>
    <x v="1"/>
    <n v="4"/>
    <n v="0"/>
    <n v="12"/>
    <n v="2"/>
    <n v="8"/>
    <n v="0.25"/>
    <n v="0"/>
    <n v="2"/>
    <n v="0"/>
    <n v="2"/>
    <n v="6"/>
    <n v="0.33300000000000002"/>
    <n v="0.25"/>
    <n v="0"/>
    <n v="0"/>
    <n v="0"/>
    <n v="2"/>
    <n v="2"/>
    <n v="4"/>
    <n v="2"/>
    <n v="1"/>
    <n v="0"/>
    <n v="1"/>
    <n v="1"/>
    <n v="4"/>
    <n v="0"/>
    <m/>
    <s v="rhodeja01"/>
    <n v="0.33333333333333331"/>
    <n v="2"/>
  </r>
  <r>
    <n v="414"/>
    <x v="413"/>
    <n v="25"/>
    <x v="27"/>
    <x v="1"/>
    <n v="10"/>
    <n v="2"/>
    <n v="215"/>
    <n v="40"/>
    <n v="79"/>
    <n v="0.50600000000000001"/>
    <n v="12"/>
    <n v="37"/>
    <n v="0.32400000000000001"/>
    <n v="28"/>
    <n v="42"/>
    <n v="0.66700000000000004"/>
    <n v="0.58199999999999996"/>
    <n v="22"/>
    <n v="25"/>
    <n v="0.88"/>
    <n v="12"/>
    <n v="26"/>
    <n v="38"/>
    <n v="14"/>
    <n v="9"/>
    <n v="2"/>
    <n v="8"/>
    <n v="19"/>
    <n v="114"/>
    <n v="0"/>
    <m/>
    <s v="rhodeja01"/>
    <n v="0.53023255813953485"/>
    <n v="1.75"/>
  </r>
  <r>
    <n v="415"/>
    <x v="414"/>
    <n v="27"/>
    <x v="25"/>
    <x v="2"/>
    <n v="20"/>
    <n v="3"/>
    <n v="351"/>
    <n v="50"/>
    <n v="78"/>
    <n v="0.64100000000000001"/>
    <n v="1"/>
    <n v="3"/>
    <n v="0.33300000000000002"/>
    <n v="49"/>
    <n v="75"/>
    <n v="0.65300000000000002"/>
    <n v="0.64700000000000002"/>
    <n v="15"/>
    <n v="17"/>
    <n v="0.88200000000000001"/>
    <n v="35"/>
    <n v="83"/>
    <n v="118"/>
    <n v="21"/>
    <n v="13"/>
    <n v="33"/>
    <n v="17"/>
    <n v="31"/>
    <n v="116"/>
    <n v="0"/>
    <m/>
    <s v="williro04"/>
    <n v="0.33048433048433046"/>
    <n v="1.2352941176470589"/>
  </r>
  <r>
    <n v="416"/>
    <x v="415"/>
    <n v="22"/>
    <x v="11"/>
    <x v="4"/>
    <n v="28"/>
    <n v="1"/>
    <n v="327"/>
    <n v="45"/>
    <n v="108"/>
    <n v="0.41699999999999998"/>
    <n v="19"/>
    <n v="50"/>
    <n v="0.38"/>
    <n v="26"/>
    <n v="58"/>
    <n v="0.44800000000000001"/>
    <n v="0.505"/>
    <n v="7"/>
    <n v="10"/>
    <n v="0.7"/>
    <n v="18"/>
    <n v="37"/>
    <n v="55"/>
    <n v="19"/>
    <n v="9"/>
    <n v="7"/>
    <n v="14"/>
    <n v="29"/>
    <n v="116"/>
    <n v="0"/>
    <m/>
    <s v="lewisma05"/>
    <n v="0.35474006116207951"/>
    <n v="1.3571428571428572"/>
  </r>
  <r>
    <n v="416"/>
    <x v="415"/>
    <n v="22"/>
    <x v="16"/>
    <x v="4"/>
    <n v="7"/>
    <n v="0"/>
    <n v="29"/>
    <n v="2"/>
    <n v="6"/>
    <n v="0.33300000000000002"/>
    <n v="0"/>
    <n v="0"/>
    <n v="0"/>
    <n v="2"/>
    <n v="6"/>
    <n v="0.33300000000000002"/>
    <n v="0.33300000000000002"/>
    <n v="0"/>
    <n v="0"/>
    <n v="0"/>
    <n v="2"/>
    <n v="0"/>
    <n v="2"/>
    <n v="2"/>
    <n v="1"/>
    <n v="0"/>
    <n v="2"/>
    <n v="1"/>
    <n v="4"/>
    <n v="0"/>
    <m/>
    <s v="lewisma05"/>
    <n v="0.13793103448275862"/>
    <n v="1"/>
  </r>
  <r>
    <n v="416"/>
    <x v="415"/>
    <n v="22"/>
    <x v="30"/>
    <x v="4"/>
    <n v="21"/>
    <n v="1"/>
    <n v="298"/>
    <n v="43"/>
    <n v="102"/>
    <n v="0.42199999999999999"/>
    <n v="19"/>
    <n v="50"/>
    <n v="0.38"/>
    <n v="24"/>
    <n v="52"/>
    <n v="0.46200000000000002"/>
    <n v="0.51500000000000001"/>
    <n v="7"/>
    <n v="10"/>
    <n v="0.7"/>
    <n v="16"/>
    <n v="37"/>
    <n v="53"/>
    <n v="17"/>
    <n v="8"/>
    <n v="7"/>
    <n v="12"/>
    <n v="28"/>
    <n v="112"/>
    <n v="0"/>
    <m/>
    <s v="lewisma05"/>
    <n v="0.37583892617449666"/>
    <n v="1.4166666666666667"/>
  </r>
  <r>
    <n v="417"/>
    <x v="416"/>
    <n v="20"/>
    <x v="30"/>
    <x v="4"/>
    <n v="20"/>
    <n v="0"/>
    <n v="246"/>
    <n v="39"/>
    <n v="96"/>
    <n v="0.40600000000000003"/>
    <n v="33"/>
    <n v="74"/>
    <n v="0.44600000000000001"/>
    <n v="6"/>
    <n v="22"/>
    <n v="0.27300000000000002"/>
    <n v="0.57799999999999996"/>
    <n v="3"/>
    <n v="5"/>
    <n v="0.6"/>
    <n v="4"/>
    <n v="25"/>
    <n v="29"/>
    <n v="12"/>
    <n v="6"/>
    <n v="1"/>
    <n v="15"/>
    <n v="22"/>
    <n v="114"/>
    <n v="0"/>
    <m/>
    <s v="whiteda01"/>
    <n v="0.46341463414634149"/>
    <n v="0.8"/>
  </r>
  <r>
    <n v="418"/>
    <x v="417"/>
    <n v="33"/>
    <x v="22"/>
    <x v="2"/>
    <n v="55"/>
    <n v="3"/>
    <n v="551"/>
    <n v="42"/>
    <n v="61"/>
    <n v="0.68899999999999995"/>
    <n v="2"/>
    <n v="5"/>
    <n v="0.4"/>
    <n v="40"/>
    <n v="56"/>
    <n v="0.71399999999999997"/>
    <n v="0.70499999999999996"/>
    <n v="28"/>
    <n v="43"/>
    <n v="0.65100000000000002"/>
    <n v="47"/>
    <n v="71"/>
    <n v="118"/>
    <n v="55"/>
    <n v="18"/>
    <n v="21"/>
    <n v="18"/>
    <n v="75"/>
    <n v="114"/>
    <n v="0"/>
    <m/>
    <s v="poweldw01"/>
    <n v="0.20689655172413793"/>
    <n v="3.0555555555555554"/>
  </r>
  <r>
    <n v="419"/>
    <x v="418"/>
    <n v="24"/>
    <x v="4"/>
    <x v="1"/>
    <n v="31"/>
    <n v="2"/>
    <n v="384"/>
    <n v="39"/>
    <n v="110"/>
    <n v="0.35499999999999998"/>
    <n v="26"/>
    <n v="82"/>
    <n v="0.317"/>
    <n v="13"/>
    <n v="28"/>
    <n v="0.46400000000000002"/>
    <n v="0.47299999999999998"/>
    <n v="9"/>
    <n v="12"/>
    <n v="0.75"/>
    <n v="19"/>
    <n v="46"/>
    <n v="65"/>
    <n v="33"/>
    <n v="17"/>
    <n v="2"/>
    <n v="12"/>
    <n v="22"/>
    <n v="113"/>
    <n v="0"/>
    <m/>
    <s v="scheiba01"/>
    <n v="0.29427083333333331"/>
    <n v="2.75"/>
  </r>
  <r>
    <n v="420"/>
    <x v="419"/>
    <n v="28"/>
    <x v="18"/>
    <x v="1"/>
    <n v="46"/>
    <n v="4"/>
    <n v="558"/>
    <n v="41"/>
    <n v="91"/>
    <n v="0.45100000000000001"/>
    <n v="23"/>
    <n v="62"/>
    <n v="0.371"/>
    <n v="18"/>
    <n v="29"/>
    <n v="0.621"/>
    <n v="0.57699999999999996"/>
    <n v="7"/>
    <n v="8"/>
    <n v="0.875"/>
    <n v="37"/>
    <n v="114"/>
    <n v="151"/>
    <n v="42"/>
    <n v="30"/>
    <n v="14"/>
    <n v="16"/>
    <n v="32"/>
    <n v="112"/>
    <n v="0"/>
    <m/>
    <s v="konchjo01"/>
    <n v="0.20071684587813621"/>
    <n v="2.625"/>
  </r>
  <r>
    <n v="421"/>
    <x v="420"/>
    <n v="27"/>
    <x v="25"/>
    <x v="1"/>
    <n v="15"/>
    <n v="5"/>
    <n v="312"/>
    <n v="42"/>
    <n v="88"/>
    <n v="0.47699999999999998"/>
    <n v="21"/>
    <n v="48"/>
    <n v="0.438"/>
    <n v="21"/>
    <n v="40"/>
    <n v="0.52500000000000002"/>
    <n v="0.59699999999999998"/>
    <n v="7"/>
    <n v="15"/>
    <n v="0.46700000000000003"/>
    <n v="14"/>
    <n v="38"/>
    <n v="52"/>
    <n v="28"/>
    <n v="33"/>
    <n v="9"/>
    <n v="13"/>
    <n v="14"/>
    <n v="112"/>
    <n v="0"/>
    <m/>
    <s v="thybuma01"/>
    <n v="0.35897435897435898"/>
    <n v="2.1538461538461537"/>
  </r>
  <r>
    <n v="422"/>
    <x v="421"/>
    <n v="36"/>
    <x v="11"/>
    <x v="0"/>
    <n v="29"/>
    <n v="0"/>
    <n v="321"/>
    <n v="36"/>
    <n v="96"/>
    <n v="0.375"/>
    <n v="26"/>
    <n v="75"/>
    <n v="0.34699999999999998"/>
    <n v="10"/>
    <n v="21"/>
    <n v="0.47599999999999998"/>
    <n v="0.51"/>
    <n v="13"/>
    <n v="14"/>
    <n v="0.92900000000000005"/>
    <n v="4"/>
    <n v="18"/>
    <n v="22"/>
    <n v="26"/>
    <n v="13"/>
    <n v="3"/>
    <n v="17"/>
    <n v="24"/>
    <n v="111"/>
    <n v="0"/>
    <m/>
    <s v="millspa02"/>
    <n v="0.34579439252336447"/>
    <n v="1.5294117647058822"/>
  </r>
  <r>
    <n v="422"/>
    <x v="421"/>
    <n v="36"/>
    <x v="29"/>
    <x v="0"/>
    <n v="17"/>
    <n v="0"/>
    <n v="260"/>
    <n v="26"/>
    <n v="76"/>
    <n v="0.34200000000000003"/>
    <n v="17"/>
    <n v="57"/>
    <n v="0.29799999999999999"/>
    <n v="9"/>
    <n v="19"/>
    <n v="0.47399999999999998"/>
    <n v="0.45400000000000001"/>
    <n v="5"/>
    <n v="5"/>
    <n v="1"/>
    <n v="3"/>
    <n v="18"/>
    <n v="21"/>
    <n v="21"/>
    <n v="12"/>
    <n v="3"/>
    <n v="16"/>
    <n v="12"/>
    <n v="74"/>
    <n v="0"/>
    <m/>
    <s v="millspa02"/>
    <n v="0.2846153846153846"/>
    <n v="1.3125"/>
  </r>
  <r>
    <n v="422"/>
    <x v="421"/>
    <n v="36"/>
    <x v="9"/>
    <x v="0"/>
    <n v="12"/>
    <n v="0"/>
    <n v="61"/>
    <n v="10"/>
    <n v="20"/>
    <n v="0.5"/>
    <n v="9"/>
    <n v="18"/>
    <n v="0.5"/>
    <n v="1"/>
    <n v="2"/>
    <n v="0.5"/>
    <n v="0.72499999999999998"/>
    <n v="8"/>
    <n v="9"/>
    <n v="0.88900000000000001"/>
    <n v="1"/>
    <n v="0"/>
    <n v="1"/>
    <n v="5"/>
    <n v="1"/>
    <n v="0"/>
    <n v="1"/>
    <n v="12"/>
    <n v="37"/>
    <n v="0"/>
    <m/>
    <s v="millspa02"/>
    <n v="0.60655737704918034"/>
    <n v="5"/>
  </r>
  <r>
    <n v="423"/>
    <x v="422"/>
    <n v="24"/>
    <x v="26"/>
    <x v="1"/>
    <n v="15"/>
    <n v="2"/>
    <n v="370"/>
    <n v="42"/>
    <n v="130"/>
    <n v="0.32300000000000001"/>
    <n v="12"/>
    <n v="56"/>
    <n v="0.214"/>
    <n v="30"/>
    <n v="74"/>
    <n v="0.40500000000000003"/>
    <n v="0.36899999999999999"/>
    <n v="13"/>
    <n v="15"/>
    <n v="0.86699999999999999"/>
    <n v="14"/>
    <n v="36"/>
    <n v="50"/>
    <n v="56"/>
    <n v="15"/>
    <n v="2"/>
    <n v="31"/>
    <n v="22"/>
    <n v="109"/>
    <n v="0"/>
    <m/>
    <s v="baughda01"/>
    <n v="0.29459459459459458"/>
    <n v="1.8064516129032258"/>
  </r>
  <r>
    <n v="424"/>
    <x v="423"/>
    <n v="24"/>
    <x v="30"/>
    <x v="3"/>
    <n v="9"/>
    <n v="2"/>
    <n v="254"/>
    <n v="45"/>
    <n v="102"/>
    <n v="0.441"/>
    <n v="9"/>
    <n v="35"/>
    <n v="0.25700000000000001"/>
    <n v="36"/>
    <n v="67"/>
    <n v="0.53700000000000003"/>
    <n v="0.48499999999999999"/>
    <n v="10"/>
    <n v="16"/>
    <n v="0.625"/>
    <n v="17"/>
    <n v="48"/>
    <n v="65"/>
    <n v="20"/>
    <n v="4"/>
    <n v="1"/>
    <n v="15"/>
    <n v="21"/>
    <n v="109"/>
    <n v="0"/>
    <m/>
    <s v="timmedr01"/>
    <n v="0.42913385826771655"/>
    <n v="1.3333333333333333"/>
  </r>
  <r>
    <n v="425"/>
    <x v="424"/>
    <n v="22"/>
    <x v="11"/>
    <x v="0"/>
    <n v="43"/>
    <n v="2"/>
    <n v="365"/>
    <n v="35"/>
    <n v="90"/>
    <n v="0.38900000000000001"/>
    <n v="12"/>
    <n v="48"/>
    <n v="0.25"/>
    <n v="23"/>
    <n v="42"/>
    <n v="0.54800000000000004"/>
    <n v="0.45600000000000002"/>
    <n v="27"/>
    <n v="38"/>
    <n v="0.71099999999999997"/>
    <n v="17"/>
    <n v="41"/>
    <n v="58"/>
    <n v="33"/>
    <n v="24"/>
    <n v="4"/>
    <n v="16"/>
    <n v="42"/>
    <n v="109"/>
    <n v="0"/>
    <m/>
    <s v="sprinja01"/>
    <n v="0.29863013698630136"/>
    <n v="2.0625"/>
  </r>
  <r>
    <n v="425"/>
    <x v="424"/>
    <n v="22"/>
    <x v="4"/>
    <x v="1"/>
    <n v="26"/>
    <n v="0"/>
    <n v="141"/>
    <n v="12"/>
    <n v="34"/>
    <n v="0.35299999999999998"/>
    <n v="6"/>
    <n v="19"/>
    <n v="0.316"/>
    <n v="6"/>
    <n v="15"/>
    <n v="0.4"/>
    <n v="0.441"/>
    <n v="15"/>
    <n v="21"/>
    <n v="0.71399999999999997"/>
    <n v="4"/>
    <n v="20"/>
    <n v="24"/>
    <n v="10"/>
    <n v="12"/>
    <n v="1"/>
    <n v="4"/>
    <n v="17"/>
    <n v="45"/>
    <n v="0"/>
    <m/>
    <s v="sprinja01"/>
    <n v="0.31914893617021278"/>
    <n v="2.5"/>
  </r>
  <r>
    <n v="425"/>
    <x v="424"/>
    <n v="22"/>
    <x v="29"/>
    <x v="0"/>
    <n v="17"/>
    <n v="2"/>
    <n v="224"/>
    <n v="23"/>
    <n v="56"/>
    <n v="0.41099999999999998"/>
    <n v="6"/>
    <n v="29"/>
    <n v="0.20699999999999999"/>
    <n v="17"/>
    <n v="27"/>
    <n v="0.63"/>
    <n v="0.46400000000000002"/>
    <n v="12"/>
    <n v="17"/>
    <n v="0.70599999999999996"/>
    <n v="13"/>
    <n v="21"/>
    <n v="34"/>
    <n v="23"/>
    <n v="12"/>
    <n v="3"/>
    <n v="12"/>
    <n v="25"/>
    <n v="64"/>
    <n v="0"/>
    <m/>
    <s v="sprinja01"/>
    <n v="0.2857142857142857"/>
    <n v="1.9166666666666667"/>
  </r>
  <r>
    <n v="426"/>
    <x v="425"/>
    <n v="34"/>
    <x v="11"/>
    <x v="4"/>
    <n v="26"/>
    <n v="4"/>
    <n v="314"/>
    <n v="38"/>
    <n v="90"/>
    <n v="0.42199999999999999"/>
    <n v="24"/>
    <n v="66"/>
    <n v="0.36399999999999999"/>
    <n v="14"/>
    <n v="24"/>
    <n v="0.58299999999999996"/>
    <n v="0.55600000000000005"/>
    <n v="8"/>
    <n v="12"/>
    <n v="0.66700000000000004"/>
    <n v="27"/>
    <n v="46"/>
    <n v="73"/>
    <n v="17"/>
    <n v="8"/>
    <n v="12"/>
    <n v="8"/>
    <n v="34"/>
    <n v="108"/>
    <n v="0"/>
    <m/>
    <s v="craigto01"/>
    <n v="0.34394904458598724"/>
    <n v="2.125"/>
  </r>
  <r>
    <n v="426"/>
    <x v="425"/>
    <n v="34"/>
    <x v="12"/>
    <x v="4"/>
    <n v="9"/>
    <n v="1"/>
    <n v="113"/>
    <n v="22"/>
    <n v="45"/>
    <n v="0.48899999999999999"/>
    <n v="15"/>
    <n v="35"/>
    <n v="0.42899999999999999"/>
    <n v="7"/>
    <n v="10"/>
    <n v="0.7"/>
    <n v="0.65600000000000003"/>
    <n v="3"/>
    <n v="4"/>
    <n v="0.75"/>
    <n v="8"/>
    <n v="17"/>
    <n v="25"/>
    <n v="5"/>
    <n v="2"/>
    <n v="1"/>
    <n v="0"/>
    <n v="15"/>
    <n v="62"/>
    <n v="0"/>
    <m/>
    <s v="craigto01"/>
    <n v="0.54867256637168138"/>
    <n v="0"/>
  </r>
  <r>
    <n v="426"/>
    <x v="425"/>
    <n v="34"/>
    <x v="4"/>
    <x v="4"/>
    <n v="17"/>
    <n v="3"/>
    <n v="201"/>
    <n v="16"/>
    <n v="45"/>
    <n v="0.35599999999999998"/>
    <n v="9"/>
    <n v="31"/>
    <n v="0.28999999999999998"/>
    <n v="7"/>
    <n v="14"/>
    <n v="0.5"/>
    <n v="0.45600000000000002"/>
    <n v="5"/>
    <n v="8"/>
    <n v="0.625"/>
    <n v="19"/>
    <n v="29"/>
    <n v="48"/>
    <n v="12"/>
    <n v="6"/>
    <n v="11"/>
    <n v="8"/>
    <n v="19"/>
    <n v="46"/>
    <n v="0"/>
    <m/>
    <s v="craigto01"/>
    <n v="0.22885572139303484"/>
    <n v="1.5"/>
  </r>
  <r>
    <n v="427"/>
    <x v="426"/>
    <n v="39"/>
    <x v="26"/>
    <x v="2"/>
    <n v="37"/>
    <n v="11"/>
    <n v="409"/>
    <n v="47"/>
    <n v="95"/>
    <n v="0.495"/>
    <n v="1"/>
    <n v="2"/>
    <n v="0.5"/>
    <n v="46"/>
    <n v="93"/>
    <n v="0.495"/>
    <n v="0.5"/>
    <n v="12"/>
    <n v="20"/>
    <n v="0.6"/>
    <n v="51"/>
    <n v="69"/>
    <n v="120"/>
    <n v="21"/>
    <n v="9"/>
    <n v="18"/>
    <n v="25"/>
    <n v="54"/>
    <n v="107"/>
    <n v="0"/>
    <m/>
    <s v="gibsota01"/>
    <n v="0.26161369193154033"/>
    <n v="0.84"/>
  </r>
  <r>
    <n v="428"/>
    <x v="427"/>
    <n v="25"/>
    <x v="29"/>
    <x v="2"/>
    <n v="14"/>
    <n v="1"/>
    <n v="255"/>
    <n v="42"/>
    <n v="70"/>
    <n v="0.6"/>
    <n v="0"/>
    <n v="0"/>
    <n v="0"/>
    <n v="42"/>
    <n v="70"/>
    <n v="0.6"/>
    <n v="0.6"/>
    <n v="23"/>
    <n v="31"/>
    <n v="0.74199999999999999"/>
    <n v="46"/>
    <n v="76"/>
    <n v="122"/>
    <n v="9"/>
    <n v="13"/>
    <n v="1"/>
    <n v="10"/>
    <n v="24"/>
    <n v="107"/>
    <n v="0"/>
    <m/>
    <s v="tshieos01"/>
    <n v="0.41960784313725491"/>
    <n v="0.9"/>
  </r>
  <r>
    <n v="429"/>
    <x v="428"/>
    <n v="24"/>
    <x v="18"/>
    <x v="1"/>
    <n v="25"/>
    <n v="1"/>
    <n v="252"/>
    <n v="34"/>
    <n v="82"/>
    <n v="0.41499999999999998"/>
    <n v="19"/>
    <n v="52"/>
    <n v="0.36499999999999999"/>
    <n v="15"/>
    <n v="30"/>
    <n v="0.5"/>
    <n v="0.53"/>
    <n v="19"/>
    <n v="19"/>
    <n v="1"/>
    <n v="12"/>
    <n v="18"/>
    <n v="30"/>
    <n v="34"/>
    <n v="9"/>
    <n v="1"/>
    <n v="6"/>
    <n v="23"/>
    <n v="106"/>
    <n v="0"/>
    <m/>
    <s v="spencca01"/>
    <n v="0.42063492063492064"/>
    <n v="5.666666666666667"/>
  </r>
  <r>
    <n v="430"/>
    <x v="429"/>
    <n v="21"/>
    <x v="11"/>
    <x v="1"/>
    <n v="15"/>
    <n v="0"/>
    <n v="315"/>
    <n v="37"/>
    <n v="98"/>
    <n v="0.378"/>
    <n v="14"/>
    <n v="46"/>
    <n v="0.30399999999999999"/>
    <n v="23"/>
    <n v="52"/>
    <n v="0.442"/>
    <n v="0.44900000000000001"/>
    <n v="18"/>
    <n v="21"/>
    <n v="0.85699999999999998"/>
    <n v="3"/>
    <n v="24"/>
    <n v="27"/>
    <n v="37"/>
    <n v="5"/>
    <n v="7"/>
    <n v="18"/>
    <n v="25"/>
    <n v="106"/>
    <n v="0"/>
    <m/>
    <s v="hoodsja01"/>
    <n v="0.33650793650793653"/>
    <n v="2.0555555555555554"/>
  </r>
  <r>
    <n v="430"/>
    <x v="429"/>
    <n v="21"/>
    <x v="16"/>
    <x v="1"/>
    <n v="2"/>
    <n v="0"/>
    <n v="14"/>
    <n v="1"/>
    <n v="1"/>
    <n v="1"/>
    <n v="0"/>
    <n v="0"/>
    <n v="0"/>
    <n v="1"/>
    <n v="1"/>
    <n v="1"/>
    <n v="1"/>
    <n v="2"/>
    <n v="2"/>
    <n v="1"/>
    <n v="1"/>
    <n v="0"/>
    <n v="1"/>
    <n v="1"/>
    <n v="0"/>
    <n v="1"/>
    <n v="1"/>
    <n v="3"/>
    <n v="4"/>
    <n v="0"/>
    <m/>
    <s v="hoodsja01"/>
    <n v="0.2857142857142857"/>
    <n v="1"/>
  </r>
  <r>
    <n v="430"/>
    <x v="429"/>
    <n v="21"/>
    <x v="24"/>
    <x v="1"/>
    <n v="13"/>
    <n v="0"/>
    <n v="301"/>
    <n v="36"/>
    <n v="97"/>
    <n v="0.371"/>
    <n v="14"/>
    <n v="46"/>
    <n v="0.30399999999999999"/>
    <n v="22"/>
    <n v="51"/>
    <n v="0.43099999999999999"/>
    <n v="0.443"/>
    <n v="16"/>
    <n v="19"/>
    <n v="0.84199999999999997"/>
    <n v="2"/>
    <n v="24"/>
    <n v="26"/>
    <n v="36"/>
    <n v="5"/>
    <n v="6"/>
    <n v="17"/>
    <n v="22"/>
    <n v="102"/>
    <n v="0"/>
    <m/>
    <s v="hoodsja01"/>
    <n v="0.33887043189368771"/>
    <n v="2.1176470588235294"/>
  </r>
  <r>
    <n v="431"/>
    <x v="430"/>
    <n v="25"/>
    <x v="16"/>
    <x v="4"/>
    <n v="33"/>
    <n v="8"/>
    <n v="589"/>
    <n v="38"/>
    <n v="94"/>
    <n v="0.40400000000000003"/>
    <n v="13"/>
    <n v="47"/>
    <n v="0.27700000000000002"/>
    <n v="25"/>
    <n v="47"/>
    <n v="0.53200000000000003"/>
    <n v="0.47299999999999998"/>
    <n v="16"/>
    <n v="26"/>
    <n v="0.61499999999999999"/>
    <n v="17"/>
    <n v="49"/>
    <n v="66"/>
    <n v="22"/>
    <n v="33"/>
    <n v="10"/>
    <n v="12"/>
    <n v="43"/>
    <n v="105"/>
    <n v="0"/>
    <m/>
    <s v="reddica01"/>
    <n v="0.17826825127334464"/>
    <n v="1.8333333333333333"/>
  </r>
  <r>
    <n v="432"/>
    <x v="431"/>
    <n v="20"/>
    <x v="19"/>
    <x v="1"/>
    <n v="50"/>
    <n v="0"/>
    <n v="379"/>
    <n v="35"/>
    <n v="92"/>
    <n v="0.38"/>
    <n v="15"/>
    <n v="50"/>
    <n v="0.3"/>
    <n v="20"/>
    <n v="42"/>
    <n v="0.47599999999999998"/>
    <n v="0.46200000000000002"/>
    <n v="18"/>
    <n v="22"/>
    <n v="0.81799999999999995"/>
    <n v="23"/>
    <n v="48"/>
    <n v="71"/>
    <n v="19"/>
    <n v="18"/>
    <n v="11"/>
    <n v="12"/>
    <n v="41"/>
    <n v="103"/>
    <n v="0"/>
    <m/>
    <s v="furphjo01"/>
    <n v="0.27176781002638523"/>
    <n v="1.5833333333333333"/>
  </r>
  <r>
    <n v="433"/>
    <x v="432"/>
    <n v="33"/>
    <x v="22"/>
    <x v="3"/>
    <n v="34"/>
    <n v="4"/>
    <n v="637"/>
    <n v="37"/>
    <n v="96"/>
    <n v="0.38500000000000001"/>
    <n v="13"/>
    <n v="49"/>
    <n v="0.26500000000000001"/>
    <n v="24"/>
    <n v="47"/>
    <n v="0.51100000000000001"/>
    <n v="0.45300000000000001"/>
    <n v="16"/>
    <n v="21"/>
    <n v="0.76200000000000001"/>
    <n v="25"/>
    <n v="70"/>
    <n v="95"/>
    <n v="43"/>
    <n v="9"/>
    <n v="17"/>
    <n v="23"/>
    <n v="66"/>
    <n v="103"/>
    <n v="0"/>
    <m/>
    <s v="klebima01"/>
    <n v="0.16169544740973313"/>
    <n v="1.8695652173913044"/>
  </r>
  <r>
    <n v="434"/>
    <x v="433"/>
    <n v="28"/>
    <x v="15"/>
    <x v="0"/>
    <n v="39"/>
    <n v="0"/>
    <n v="250"/>
    <n v="41"/>
    <n v="101"/>
    <n v="0.40600000000000003"/>
    <n v="5"/>
    <n v="22"/>
    <n v="0.22700000000000001"/>
    <n v="36"/>
    <n v="79"/>
    <n v="0.45600000000000002"/>
    <n v="0.43099999999999999"/>
    <n v="11"/>
    <n v="15"/>
    <n v="0.73299999999999998"/>
    <n v="15"/>
    <n v="31"/>
    <n v="46"/>
    <n v="48"/>
    <n v="14"/>
    <n v="3"/>
    <n v="18"/>
    <n v="20"/>
    <n v="98"/>
    <n v="0"/>
    <m/>
    <s v="spencpa01"/>
    <n v="0.39200000000000002"/>
    <n v="2.6666666666666665"/>
  </r>
  <r>
    <n v="435"/>
    <x v="434"/>
    <n v="26"/>
    <x v="11"/>
    <x v="2"/>
    <n v="53"/>
    <n v="5"/>
    <n v="632"/>
    <n v="45"/>
    <n v="71"/>
    <n v="0.63400000000000001"/>
    <n v="0"/>
    <n v="0"/>
    <n v="0"/>
    <n v="45"/>
    <n v="71"/>
    <n v="0.63400000000000001"/>
    <n v="0.63400000000000001"/>
    <n v="8"/>
    <n v="13"/>
    <n v="0.61499999999999999"/>
    <n v="71"/>
    <n v="126"/>
    <n v="197"/>
    <n v="33"/>
    <n v="10"/>
    <n v="19"/>
    <n v="33"/>
    <n v="65"/>
    <n v="98"/>
    <n v="0"/>
    <m/>
    <s v="simsje01"/>
    <n v="0.1550632911392405"/>
    <n v="1"/>
  </r>
  <r>
    <n v="435"/>
    <x v="434"/>
    <n v="26"/>
    <x v="10"/>
    <x v="2"/>
    <n v="39"/>
    <n v="5"/>
    <n v="422"/>
    <n v="28"/>
    <n v="46"/>
    <n v="0.60899999999999999"/>
    <n v="0"/>
    <n v="0"/>
    <n v="0"/>
    <n v="28"/>
    <n v="46"/>
    <n v="0.60899999999999999"/>
    <n v="0.60899999999999999"/>
    <n v="8"/>
    <n v="13"/>
    <n v="0.61499999999999999"/>
    <n v="51"/>
    <n v="78"/>
    <n v="129"/>
    <n v="22"/>
    <n v="8"/>
    <n v="10"/>
    <n v="21"/>
    <n v="46"/>
    <n v="64"/>
    <n v="0"/>
    <m/>
    <s v="simsje01"/>
    <n v="0.15165876777251186"/>
    <n v="1.0476190476190477"/>
  </r>
  <r>
    <n v="435"/>
    <x v="434"/>
    <n v="26"/>
    <x v="3"/>
    <x v="2"/>
    <n v="14"/>
    <n v="0"/>
    <n v="210"/>
    <n v="17"/>
    <n v="25"/>
    <n v="0.68"/>
    <n v="0"/>
    <n v="0"/>
    <n v="0"/>
    <n v="17"/>
    <n v="25"/>
    <n v="0.68"/>
    <n v="0.68"/>
    <n v="0"/>
    <n v="0"/>
    <n v="0"/>
    <n v="20"/>
    <n v="48"/>
    <n v="68"/>
    <n v="11"/>
    <n v="2"/>
    <n v="9"/>
    <n v="12"/>
    <n v="19"/>
    <n v="34"/>
    <n v="0"/>
    <m/>
    <s v="simsje01"/>
    <n v="0.16190476190476191"/>
    <n v="0.91666666666666663"/>
  </r>
  <r>
    <n v="436"/>
    <x v="435"/>
    <n v="28"/>
    <x v="11"/>
    <x v="0"/>
    <n v="46"/>
    <n v="0"/>
    <n v="314"/>
    <n v="31"/>
    <n v="72"/>
    <n v="0.43099999999999999"/>
    <n v="19"/>
    <n v="46"/>
    <n v="0.41299999999999998"/>
    <n v="12"/>
    <n v="26"/>
    <n v="0.46200000000000002"/>
    <n v="0.56299999999999994"/>
    <n v="17"/>
    <n v="22"/>
    <n v="0.77300000000000002"/>
    <n v="6"/>
    <n v="24"/>
    <n v="30"/>
    <n v="51"/>
    <n v="16"/>
    <n v="1"/>
    <n v="16"/>
    <n v="18"/>
    <n v="98"/>
    <n v="0"/>
    <m/>
    <s v="mclaujo01"/>
    <n v="0.31210191082802546"/>
    <n v="3.1875"/>
  </r>
  <r>
    <n v="436"/>
    <x v="435"/>
    <n v="28"/>
    <x v="13"/>
    <x v="0"/>
    <n v="28"/>
    <n v="0"/>
    <n v="190"/>
    <n v="16"/>
    <n v="44"/>
    <n v="0.36399999999999999"/>
    <n v="10"/>
    <n v="26"/>
    <n v="0.38500000000000001"/>
    <n v="6"/>
    <n v="18"/>
    <n v="0.33300000000000002"/>
    <n v="0.47699999999999998"/>
    <n v="11"/>
    <n v="16"/>
    <n v="0.68799999999999994"/>
    <n v="4"/>
    <n v="17"/>
    <n v="21"/>
    <n v="24"/>
    <n v="11"/>
    <n v="0"/>
    <n v="11"/>
    <n v="13"/>
    <n v="53"/>
    <n v="0"/>
    <m/>
    <s v="mclaujo01"/>
    <n v="0.27894736842105261"/>
    <n v="2.1818181818181817"/>
  </r>
  <r>
    <n v="436"/>
    <x v="435"/>
    <n v="28"/>
    <x v="20"/>
    <x v="0"/>
    <n v="18"/>
    <n v="0"/>
    <n v="124"/>
    <n v="15"/>
    <n v="28"/>
    <n v="0.53600000000000003"/>
    <n v="9"/>
    <n v="20"/>
    <n v="0.45"/>
    <n v="6"/>
    <n v="8"/>
    <n v="0.75"/>
    <n v="0.69599999999999995"/>
    <n v="6"/>
    <n v="6"/>
    <n v="1"/>
    <n v="2"/>
    <n v="7"/>
    <n v="9"/>
    <n v="27"/>
    <n v="5"/>
    <n v="1"/>
    <n v="5"/>
    <n v="5"/>
    <n v="45"/>
    <n v="0"/>
    <m/>
    <s v="mclaujo01"/>
    <n v="0.36290322580645162"/>
    <n v="5.4"/>
  </r>
  <r>
    <n v="437"/>
    <x v="436"/>
    <n v="25"/>
    <x v="11"/>
    <x v="2"/>
    <n v="38"/>
    <n v="0"/>
    <n v="392"/>
    <n v="41"/>
    <n v="74"/>
    <n v="0.55400000000000005"/>
    <n v="0"/>
    <n v="0"/>
    <n v="0"/>
    <n v="41"/>
    <n v="74"/>
    <n v="0.55400000000000005"/>
    <n v="0.55400000000000005"/>
    <n v="13"/>
    <n v="33"/>
    <n v="0.39400000000000002"/>
    <n v="44"/>
    <n v="61"/>
    <n v="105"/>
    <n v="16"/>
    <n v="9"/>
    <n v="15"/>
    <n v="24"/>
    <n v="69"/>
    <n v="95"/>
    <n v="0"/>
    <m/>
    <s v="jemistr01"/>
    <n v="0.2423469387755102"/>
    <n v="0.66666666666666663"/>
  </r>
  <r>
    <n v="437"/>
    <x v="436"/>
    <n v="25"/>
    <x v="28"/>
    <x v="2"/>
    <n v="16"/>
    <n v="0"/>
    <n v="166"/>
    <n v="15"/>
    <n v="32"/>
    <n v="0.46899999999999997"/>
    <n v="0"/>
    <n v="0"/>
    <n v="0"/>
    <n v="15"/>
    <n v="32"/>
    <n v="0.46899999999999997"/>
    <n v="0.46899999999999997"/>
    <n v="8"/>
    <n v="21"/>
    <n v="0.38100000000000001"/>
    <n v="22"/>
    <n v="22"/>
    <n v="44"/>
    <n v="10"/>
    <n v="7"/>
    <n v="6"/>
    <n v="10"/>
    <n v="27"/>
    <n v="38"/>
    <n v="0"/>
    <m/>
    <s v="jemistr01"/>
    <n v="0.2289156626506024"/>
    <n v="1"/>
  </r>
  <r>
    <n v="437"/>
    <x v="436"/>
    <n v="25"/>
    <x v="16"/>
    <x v="2"/>
    <n v="22"/>
    <n v="0"/>
    <n v="226"/>
    <n v="26"/>
    <n v="42"/>
    <n v="0.61899999999999999"/>
    <n v="0"/>
    <n v="0"/>
    <n v="0"/>
    <n v="26"/>
    <n v="42"/>
    <n v="0.61899999999999999"/>
    <n v="0.61899999999999999"/>
    <n v="5"/>
    <n v="12"/>
    <n v="0.41699999999999998"/>
    <n v="22"/>
    <n v="39"/>
    <n v="61"/>
    <n v="6"/>
    <n v="2"/>
    <n v="9"/>
    <n v="14"/>
    <n v="42"/>
    <n v="57"/>
    <n v="0"/>
    <m/>
    <s v="jemistr01"/>
    <n v="0.25221238938053098"/>
    <n v="0.42857142857142855"/>
  </r>
  <r>
    <n v="438"/>
    <x v="437"/>
    <n v="23"/>
    <x v="11"/>
    <x v="0"/>
    <n v="36"/>
    <n v="4"/>
    <n v="469"/>
    <n v="35"/>
    <n v="107"/>
    <n v="0.32700000000000001"/>
    <n v="7"/>
    <n v="40"/>
    <n v="0.17499999999999999"/>
    <n v="28"/>
    <n v="67"/>
    <n v="0.41799999999999998"/>
    <n v="0.36"/>
    <n v="16"/>
    <n v="21"/>
    <n v="0.76200000000000001"/>
    <n v="13"/>
    <n v="26"/>
    <n v="39"/>
    <n v="63"/>
    <n v="33"/>
    <n v="2"/>
    <n v="21"/>
    <n v="36"/>
    <n v="93"/>
    <n v="0"/>
    <m/>
    <s v="beekmre01"/>
    <n v="0.19829424307036247"/>
    <n v="3"/>
  </r>
  <r>
    <n v="438"/>
    <x v="437"/>
    <n v="23"/>
    <x v="15"/>
    <x v="0"/>
    <n v="2"/>
    <n v="0"/>
    <n v="4"/>
    <n v="1"/>
    <n v="1"/>
    <n v="1"/>
    <n v="0"/>
    <n v="0"/>
    <n v="0"/>
    <n v="1"/>
    <n v="1"/>
    <n v="1"/>
    <n v="1"/>
    <n v="0"/>
    <n v="0"/>
    <n v="0"/>
    <n v="1"/>
    <n v="0"/>
    <n v="1"/>
    <n v="1"/>
    <n v="1"/>
    <n v="0"/>
    <n v="0"/>
    <n v="1"/>
    <n v="2"/>
    <n v="0"/>
    <m/>
    <s v="beekmre01"/>
    <n v="0.5"/>
    <n v="0"/>
  </r>
  <r>
    <n v="438"/>
    <x v="437"/>
    <n v="23"/>
    <x v="30"/>
    <x v="0"/>
    <n v="34"/>
    <n v="4"/>
    <n v="465"/>
    <n v="34"/>
    <n v="106"/>
    <n v="0.32100000000000001"/>
    <n v="7"/>
    <n v="40"/>
    <n v="0.17499999999999999"/>
    <n v="27"/>
    <n v="66"/>
    <n v="0.40899999999999997"/>
    <n v="0.35399999999999998"/>
    <n v="16"/>
    <n v="21"/>
    <n v="0.76200000000000001"/>
    <n v="12"/>
    <n v="26"/>
    <n v="38"/>
    <n v="62"/>
    <n v="32"/>
    <n v="2"/>
    <n v="21"/>
    <n v="35"/>
    <n v="91"/>
    <n v="0"/>
    <m/>
    <s v="beekmre01"/>
    <n v="0.19569892473118281"/>
    <n v="2.9523809523809526"/>
  </r>
  <r>
    <n v="439"/>
    <x v="438"/>
    <n v="24"/>
    <x v="16"/>
    <x v="2"/>
    <n v="37"/>
    <n v="0"/>
    <n v="342"/>
    <n v="40"/>
    <n v="66"/>
    <n v="0.60599999999999998"/>
    <n v="0"/>
    <n v="4"/>
    <n v="0"/>
    <n v="40"/>
    <n v="62"/>
    <n v="0.64500000000000002"/>
    <n v="0.60599999999999998"/>
    <n v="10"/>
    <n v="14"/>
    <n v="0.71399999999999997"/>
    <n v="35"/>
    <n v="57"/>
    <n v="92"/>
    <n v="16"/>
    <n v="8"/>
    <n v="16"/>
    <n v="12"/>
    <n v="44"/>
    <n v="90"/>
    <n v="0"/>
    <m/>
    <s v="kolokch01"/>
    <n v="0.26315789473684209"/>
    <n v="1.3333333333333333"/>
  </r>
  <r>
    <n v="440"/>
    <x v="439"/>
    <n v="26"/>
    <x v="10"/>
    <x v="2"/>
    <n v="17"/>
    <n v="3"/>
    <n v="290"/>
    <n v="37"/>
    <n v="56"/>
    <n v="0.66100000000000003"/>
    <n v="0"/>
    <n v="0"/>
    <n v="0"/>
    <n v="37"/>
    <n v="56"/>
    <n v="0.66100000000000003"/>
    <n v="0.66100000000000003"/>
    <n v="13"/>
    <n v="19"/>
    <n v="0.68400000000000005"/>
    <n v="52"/>
    <n v="49"/>
    <n v="101"/>
    <n v="13"/>
    <n v="16"/>
    <n v="18"/>
    <n v="10"/>
    <n v="26"/>
    <n v="87"/>
    <n v="0"/>
    <m/>
    <s v="robinmi01"/>
    <n v="0.3"/>
    <n v="1.3"/>
  </r>
  <r>
    <n v="441"/>
    <x v="440"/>
    <n v="27"/>
    <x v="7"/>
    <x v="1"/>
    <n v="14"/>
    <n v="1"/>
    <n v="268"/>
    <n v="31"/>
    <n v="61"/>
    <n v="0.50800000000000001"/>
    <n v="16"/>
    <n v="30"/>
    <n v="0.53300000000000003"/>
    <n v="15"/>
    <n v="31"/>
    <n v="0.48399999999999999"/>
    <n v="0.63900000000000001"/>
    <n v="9"/>
    <n v="12"/>
    <n v="0.75"/>
    <n v="12"/>
    <n v="24"/>
    <n v="36"/>
    <n v="23"/>
    <n v="21"/>
    <n v="6"/>
    <n v="17"/>
    <n v="30"/>
    <n v="87"/>
    <n v="0"/>
    <m/>
    <s v="smithdr01"/>
    <n v="0.32462686567164178"/>
    <n v="1.3529411764705883"/>
  </r>
  <r>
    <n v="442"/>
    <x v="441"/>
    <n v="24"/>
    <x v="11"/>
    <x v="1"/>
    <n v="13"/>
    <n v="0"/>
    <n v="183"/>
    <n v="31"/>
    <n v="78"/>
    <n v="0.39700000000000002"/>
    <n v="13"/>
    <n v="44"/>
    <n v="0.29499999999999998"/>
    <n v="18"/>
    <n v="34"/>
    <n v="0.52900000000000003"/>
    <n v="0.48099999999999998"/>
    <n v="11"/>
    <n v="13"/>
    <n v="0.84599999999999997"/>
    <n v="4"/>
    <n v="15"/>
    <n v="19"/>
    <n v="24"/>
    <n v="3"/>
    <n v="2"/>
    <n v="14"/>
    <n v="18"/>
    <n v="86"/>
    <n v="0"/>
    <m/>
    <s v="quinole01"/>
    <n v="0.46994535519125685"/>
    <n v="1.7142857142857142"/>
  </r>
  <r>
    <n v="442"/>
    <x v="441"/>
    <n v="24"/>
    <x v="24"/>
    <x v="1"/>
    <n v="4"/>
    <n v="0"/>
    <n v="17"/>
    <n v="4"/>
    <n v="8"/>
    <n v="0.5"/>
    <n v="0"/>
    <n v="3"/>
    <n v="0"/>
    <n v="4"/>
    <n v="5"/>
    <n v="0.8"/>
    <n v="0.5"/>
    <n v="1"/>
    <n v="1"/>
    <n v="1"/>
    <n v="3"/>
    <n v="1"/>
    <n v="4"/>
    <n v="1"/>
    <n v="0"/>
    <n v="0"/>
    <n v="4"/>
    <n v="0"/>
    <n v="9"/>
    <n v="0"/>
    <m/>
    <s v="quinole01"/>
    <n v="0.52941176470588236"/>
    <n v="0.25"/>
  </r>
  <r>
    <n v="442"/>
    <x v="441"/>
    <n v="24"/>
    <x v="28"/>
    <x v="1"/>
    <n v="9"/>
    <n v="0"/>
    <n v="166"/>
    <n v="27"/>
    <n v="70"/>
    <n v="0.38600000000000001"/>
    <n v="13"/>
    <n v="41"/>
    <n v="0.317"/>
    <n v="14"/>
    <n v="29"/>
    <n v="0.48299999999999998"/>
    <n v="0.47899999999999998"/>
    <n v="10"/>
    <n v="12"/>
    <n v="0.83299999999999996"/>
    <n v="1"/>
    <n v="14"/>
    <n v="15"/>
    <n v="23"/>
    <n v="3"/>
    <n v="2"/>
    <n v="10"/>
    <n v="18"/>
    <n v="77"/>
    <n v="0"/>
    <m/>
    <s v="quinole01"/>
    <n v="0.46385542168674698"/>
    <n v="2.2999999999999998"/>
  </r>
  <r>
    <n v="443"/>
    <x v="442"/>
    <n v="30"/>
    <x v="11"/>
    <x v="0"/>
    <n v="24"/>
    <n v="9"/>
    <n v="511"/>
    <n v="40"/>
    <n v="122"/>
    <n v="0.32800000000000001"/>
    <n v="1"/>
    <n v="6"/>
    <n v="0.16700000000000001"/>
    <n v="39"/>
    <n v="116"/>
    <n v="0.33600000000000002"/>
    <n v="0.33200000000000002"/>
    <n v="4"/>
    <n v="7"/>
    <n v="0.57099999999999995"/>
    <n v="15"/>
    <n v="64"/>
    <n v="79"/>
    <n v="166"/>
    <n v="24"/>
    <n v="11"/>
    <n v="59"/>
    <n v="36"/>
    <n v="85"/>
    <n v="0"/>
    <m/>
    <s v="paytoel01"/>
    <n v="0.16634050880626222"/>
    <n v="2.8135593220338984"/>
  </r>
  <r>
    <n v="443"/>
    <x v="442"/>
    <n v="30"/>
    <x v="28"/>
    <x v="0"/>
    <n v="18"/>
    <n v="7"/>
    <n v="388"/>
    <n v="37"/>
    <n v="101"/>
    <n v="0.36599999999999999"/>
    <n v="1"/>
    <n v="6"/>
    <n v="0.16700000000000001"/>
    <n v="36"/>
    <n v="95"/>
    <n v="0.379"/>
    <n v="0.371"/>
    <n v="4"/>
    <n v="7"/>
    <n v="0.57099999999999995"/>
    <n v="14"/>
    <n v="52"/>
    <n v="66"/>
    <n v="146"/>
    <n v="18"/>
    <n v="8"/>
    <n v="52"/>
    <n v="24"/>
    <n v="79"/>
    <n v="0"/>
    <m/>
    <s v="paytoel01"/>
    <n v="0.20360824742268041"/>
    <n v="2.8076923076923075"/>
  </r>
  <r>
    <n v="443"/>
    <x v="442"/>
    <n v="30"/>
    <x v="26"/>
    <x v="0"/>
    <n v="6"/>
    <n v="2"/>
    <n v="123"/>
    <n v="3"/>
    <n v="21"/>
    <n v="0.14299999999999999"/>
    <n v="0"/>
    <n v="0"/>
    <n v="0"/>
    <n v="3"/>
    <n v="21"/>
    <n v="0.14299999999999999"/>
    <n v="0.14299999999999999"/>
    <n v="0"/>
    <n v="0"/>
    <n v="0"/>
    <n v="1"/>
    <n v="12"/>
    <n v="13"/>
    <n v="20"/>
    <n v="6"/>
    <n v="3"/>
    <n v="7"/>
    <n v="12"/>
    <n v="6"/>
    <n v="0"/>
    <m/>
    <s v="paytoel01"/>
    <n v="4.878048780487805E-2"/>
    <n v="2.8571428571428572"/>
  </r>
  <r>
    <n v="444"/>
    <x v="443"/>
    <n v="32"/>
    <x v="5"/>
    <x v="1"/>
    <n v="25"/>
    <n v="0"/>
    <n v="144"/>
    <n v="27"/>
    <n v="74"/>
    <n v="0.36499999999999999"/>
    <n v="9"/>
    <n v="37"/>
    <n v="0.24299999999999999"/>
    <n v="18"/>
    <n v="37"/>
    <n v="0.48599999999999999"/>
    <n v="0.42599999999999999"/>
    <n v="20"/>
    <n v="21"/>
    <n v="0.95199999999999996"/>
    <n v="3"/>
    <n v="17"/>
    <n v="20"/>
    <n v="11"/>
    <n v="6"/>
    <n v="0"/>
    <n v="10"/>
    <n v="6"/>
    <n v="83"/>
    <n v="0"/>
    <m/>
    <s v="leeda03"/>
    <n v="0.57638888888888884"/>
    <n v="1.1000000000000001"/>
  </r>
  <r>
    <n v="445"/>
    <x v="444"/>
    <n v="20"/>
    <x v="4"/>
    <x v="3"/>
    <n v="52"/>
    <n v="1"/>
    <n v="403"/>
    <n v="30"/>
    <n v="83"/>
    <n v="0.36099999999999999"/>
    <n v="15"/>
    <n v="55"/>
    <n v="0.27300000000000002"/>
    <n v="15"/>
    <n v="28"/>
    <n v="0.53600000000000003"/>
    <n v="0.45200000000000001"/>
    <n v="7"/>
    <n v="12"/>
    <n v="0.58299999999999996"/>
    <n v="23"/>
    <n v="46"/>
    <n v="69"/>
    <n v="19"/>
    <n v="12"/>
    <n v="11"/>
    <n v="17"/>
    <n v="30"/>
    <n v="82"/>
    <n v="0"/>
    <m/>
    <s v="walshjo01"/>
    <n v="0.20347394540942929"/>
    <n v="1.1176470588235294"/>
  </r>
  <r>
    <n v="446"/>
    <x v="445"/>
    <n v="23"/>
    <x v="10"/>
    <x v="0"/>
    <n v="41"/>
    <n v="0"/>
    <n v="296"/>
    <n v="27"/>
    <n v="82"/>
    <n v="0.32900000000000001"/>
    <n v="14"/>
    <n v="47"/>
    <n v="0.29799999999999999"/>
    <n v="13"/>
    <n v="35"/>
    <n v="0.371"/>
    <n v="0.41499999999999998"/>
    <n v="13"/>
    <n v="17"/>
    <n v="0.76500000000000001"/>
    <n v="8"/>
    <n v="19"/>
    <n v="27"/>
    <n v="70"/>
    <n v="12"/>
    <n v="4"/>
    <n v="18"/>
    <n v="26"/>
    <n v="81"/>
    <n v="0"/>
    <m/>
    <s v="kolekty01"/>
    <n v="0.27364864864864863"/>
    <n v="3.8888888888888888"/>
  </r>
  <r>
    <n v="447"/>
    <x v="446"/>
    <n v="22"/>
    <x v="23"/>
    <x v="1"/>
    <n v="34"/>
    <n v="0"/>
    <n v="242"/>
    <n v="32"/>
    <n v="78"/>
    <n v="0.41"/>
    <n v="7"/>
    <n v="29"/>
    <n v="0.24099999999999999"/>
    <n v="25"/>
    <n v="49"/>
    <n v="0.51"/>
    <n v="0.45500000000000002"/>
    <n v="9"/>
    <n v="15"/>
    <n v="0.6"/>
    <n v="10"/>
    <n v="28"/>
    <n v="38"/>
    <n v="11"/>
    <n v="15"/>
    <n v="6"/>
    <n v="7"/>
    <n v="18"/>
    <n v="80"/>
    <n v="0"/>
    <m/>
    <s v="davisjo06"/>
    <n v="0.33057851239669422"/>
    <n v="1.5714285714285714"/>
  </r>
  <r>
    <n v="448"/>
    <x v="447"/>
    <n v="24"/>
    <x v="31"/>
    <x v="4"/>
    <n v="35"/>
    <n v="0"/>
    <n v="156"/>
    <n v="27"/>
    <n v="65"/>
    <n v="0.41499999999999998"/>
    <n v="10"/>
    <n v="29"/>
    <n v="0.34499999999999997"/>
    <n v="17"/>
    <n v="36"/>
    <n v="0.47199999999999998"/>
    <n v="0.49199999999999999"/>
    <n v="15"/>
    <n v="20"/>
    <n v="0.75"/>
    <n v="11"/>
    <n v="33"/>
    <n v="44"/>
    <n v="11"/>
    <n v="4"/>
    <n v="1"/>
    <n v="15"/>
    <n v="14"/>
    <n v="79"/>
    <n v="0"/>
    <m/>
    <s v="beaucma01"/>
    <n v="0.50641025641025639"/>
    <n v="0.73333333333333328"/>
  </r>
  <r>
    <n v="448"/>
    <x v="447"/>
    <n v="24"/>
    <x v="3"/>
    <x v="4"/>
    <n v="26"/>
    <n v="0"/>
    <n v="122"/>
    <n v="18"/>
    <n v="47"/>
    <n v="0.38300000000000001"/>
    <n v="7"/>
    <n v="21"/>
    <n v="0.33300000000000002"/>
    <n v="11"/>
    <n v="26"/>
    <n v="0.42299999999999999"/>
    <n v="0.45700000000000002"/>
    <n v="9"/>
    <n v="12"/>
    <n v="0.75"/>
    <n v="7"/>
    <n v="25"/>
    <n v="32"/>
    <n v="8"/>
    <n v="3"/>
    <n v="1"/>
    <n v="13"/>
    <n v="10"/>
    <n v="52"/>
    <n v="0"/>
    <m/>
    <s v="beaucma01"/>
    <n v="0.42622950819672129"/>
    <n v="0.61538461538461542"/>
  </r>
  <r>
    <n v="448"/>
    <x v="447"/>
    <n v="24"/>
    <x v="9"/>
    <x v="4"/>
    <n v="3"/>
    <n v="0"/>
    <n v="17"/>
    <n v="4"/>
    <n v="7"/>
    <n v="0.57099999999999995"/>
    <n v="2"/>
    <n v="3"/>
    <n v="0.66700000000000004"/>
    <n v="2"/>
    <n v="4"/>
    <n v="0.5"/>
    <n v="0.71399999999999997"/>
    <n v="2"/>
    <n v="4"/>
    <n v="0.5"/>
    <n v="2"/>
    <n v="1"/>
    <n v="3"/>
    <n v="2"/>
    <n v="0"/>
    <n v="0"/>
    <n v="1"/>
    <n v="2"/>
    <n v="12"/>
    <n v="0"/>
    <m/>
    <s v="beaucma01"/>
    <n v="0.70588235294117652"/>
    <n v="2"/>
  </r>
  <r>
    <n v="448"/>
    <x v="447"/>
    <n v="24"/>
    <x v="10"/>
    <x v="4"/>
    <n v="6"/>
    <n v="0"/>
    <n v="17"/>
    <n v="5"/>
    <n v="11"/>
    <n v="0.45500000000000002"/>
    <n v="1"/>
    <n v="5"/>
    <n v="0.2"/>
    <n v="4"/>
    <n v="6"/>
    <n v="0.66700000000000004"/>
    <n v="0.5"/>
    <n v="4"/>
    <n v="4"/>
    <n v="1"/>
    <n v="2"/>
    <n v="7"/>
    <n v="9"/>
    <n v="1"/>
    <n v="1"/>
    <n v="0"/>
    <n v="1"/>
    <n v="2"/>
    <n v="15"/>
    <n v="0"/>
    <m/>
    <s v="beaucma01"/>
    <n v="0.88235294117647056"/>
    <n v="1"/>
  </r>
  <r>
    <n v="449"/>
    <x v="448"/>
    <n v="21"/>
    <x v="11"/>
    <x v="4"/>
    <n v="16"/>
    <n v="0"/>
    <n v="239"/>
    <n v="31"/>
    <n v="74"/>
    <n v="0.41899999999999998"/>
    <n v="7"/>
    <n v="23"/>
    <n v="0.30399999999999999"/>
    <n v="24"/>
    <n v="51"/>
    <n v="0.47099999999999997"/>
    <n v="0.46600000000000003"/>
    <n v="9"/>
    <n v="10"/>
    <n v="0.9"/>
    <n v="11"/>
    <n v="33"/>
    <n v="44"/>
    <n v="17"/>
    <n v="9"/>
    <n v="0"/>
    <n v="12"/>
    <n v="14"/>
    <n v="78"/>
    <n v="0"/>
    <m/>
    <s v="martija02"/>
    <n v="0.32635983263598328"/>
    <n v="1.4166666666666667"/>
  </r>
  <r>
    <n v="449"/>
    <x v="448"/>
    <n v="21"/>
    <x v="30"/>
    <x v="4"/>
    <n v="3"/>
    <n v="0"/>
    <n v="5"/>
    <n v="1"/>
    <n v="2"/>
    <n v="0.5"/>
    <n v="1"/>
    <n v="1"/>
    <n v="1"/>
    <n v="0"/>
    <n v="1"/>
    <n v="0"/>
    <n v="0.75"/>
    <n v="0"/>
    <n v="0"/>
    <n v="0"/>
    <n v="0"/>
    <n v="0"/>
    <n v="0"/>
    <n v="0"/>
    <n v="0"/>
    <n v="0"/>
    <n v="0"/>
    <n v="1"/>
    <n v="3"/>
    <n v="0"/>
    <m/>
    <s v="martija02"/>
    <n v="0.6"/>
    <n v="0"/>
  </r>
  <r>
    <n v="449"/>
    <x v="448"/>
    <n v="21"/>
    <x v="23"/>
    <x v="4"/>
    <n v="13"/>
    <n v="0"/>
    <n v="234"/>
    <n v="30"/>
    <n v="72"/>
    <n v="0.41699999999999998"/>
    <n v="6"/>
    <n v="22"/>
    <n v="0.27300000000000002"/>
    <n v="24"/>
    <n v="50"/>
    <n v="0.48"/>
    <n v="0.45800000000000002"/>
    <n v="9"/>
    <n v="10"/>
    <n v="0.9"/>
    <n v="11"/>
    <n v="33"/>
    <n v="44"/>
    <n v="17"/>
    <n v="9"/>
    <n v="0"/>
    <n v="12"/>
    <n v="13"/>
    <n v="75"/>
    <n v="0"/>
    <m/>
    <s v="martija02"/>
    <n v="0.32051282051282054"/>
    <n v="1.4166666666666667"/>
  </r>
  <r>
    <n v="450"/>
    <x v="449"/>
    <n v="25"/>
    <x v="9"/>
    <x v="3"/>
    <n v="40"/>
    <n v="0"/>
    <n v="272"/>
    <n v="33"/>
    <n v="72"/>
    <n v="0.45800000000000002"/>
    <n v="6"/>
    <n v="26"/>
    <n v="0.23100000000000001"/>
    <n v="27"/>
    <n v="46"/>
    <n v="0.58699999999999997"/>
    <n v="0.5"/>
    <n v="5"/>
    <n v="7"/>
    <n v="0.71399999999999997"/>
    <n v="19"/>
    <n v="46"/>
    <n v="65"/>
    <n v="24"/>
    <n v="7"/>
    <n v="4"/>
    <n v="12"/>
    <n v="23"/>
    <n v="77"/>
    <n v="0"/>
    <m/>
    <s v="brownko01"/>
    <n v="0.28308823529411764"/>
    <n v="2"/>
  </r>
  <r>
    <n v="451"/>
    <x v="450"/>
    <n v="25"/>
    <x v="11"/>
    <x v="3"/>
    <n v="15"/>
    <n v="0"/>
    <n v="216"/>
    <n v="26"/>
    <n v="54"/>
    <n v="0.48099999999999998"/>
    <n v="15"/>
    <n v="41"/>
    <n v="0.36599999999999999"/>
    <n v="11"/>
    <n v="13"/>
    <n v="0.84599999999999997"/>
    <n v="0.62"/>
    <n v="9"/>
    <n v="12"/>
    <n v="0.75"/>
    <n v="9"/>
    <n v="38"/>
    <n v="47"/>
    <n v="4"/>
    <n v="10"/>
    <n v="10"/>
    <n v="6"/>
    <n v="21"/>
    <n v="76"/>
    <n v="0"/>
    <m/>
    <s v="reeseal01"/>
    <n v="0.35185185185185186"/>
    <n v="0.66666666666666663"/>
  </r>
  <r>
    <n v="451"/>
    <x v="450"/>
    <n v="25"/>
    <x v="0"/>
    <x v="3"/>
    <n v="1"/>
    <n v="0"/>
    <n v="2"/>
    <n v="1"/>
    <n v="1"/>
    <n v="1"/>
    <n v="0"/>
    <n v="0"/>
    <n v="0"/>
    <n v="1"/>
    <n v="1"/>
    <n v="1"/>
    <n v="1"/>
    <n v="0"/>
    <n v="0"/>
    <n v="0"/>
    <n v="1"/>
    <n v="0"/>
    <n v="1"/>
    <n v="0"/>
    <n v="0"/>
    <n v="0"/>
    <n v="0"/>
    <n v="0"/>
    <n v="2"/>
    <n v="0"/>
    <m/>
    <s v="reeseal01"/>
    <n v="1"/>
    <n v="0"/>
  </r>
  <r>
    <n v="451"/>
    <x v="450"/>
    <n v="25"/>
    <x v="24"/>
    <x v="3"/>
    <n v="14"/>
    <n v="0"/>
    <n v="214"/>
    <n v="25"/>
    <n v="53"/>
    <n v="0.47199999999999998"/>
    <n v="15"/>
    <n v="41"/>
    <n v="0.36599999999999999"/>
    <n v="10"/>
    <n v="12"/>
    <n v="0.83299999999999996"/>
    <n v="0.61299999999999999"/>
    <n v="9"/>
    <n v="12"/>
    <n v="0.75"/>
    <n v="8"/>
    <n v="38"/>
    <n v="46"/>
    <n v="4"/>
    <n v="10"/>
    <n v="10"/>
    <n v="6"/>
    <n v="21"/>
    <n v="74"/>
    <n v="0"/>
    <m/>
    <s v="reeseal01"/>
    <n v="0.34579439252336447"/>
    <n v="0.66666666666666663"/>
  </r>
  <r>
    <n v="452"/>
    <x v="451"/>
    <n v="25"/>
    <x v="11"/>
    <x v="2"/>
    <n v="13"/>
    <n v="2"/>
    <n v="119"/>
    <n v="34"/>
    <n v="49"/>
    <n v="0.69399999999999995"/>
    <n v="0"/>
    <n v="0"/>
    <n v="0"/>
    <n v="34"/>
    <n v="49"/>
    <n v="0.69399999999999995"/>
    <n v="0.69399999999999995"/>
    <n v="8"/>
    <n v="11"/>
    <n v="0.72699999999999998"/>
    <n v="12"/>
    <n v="32"/>
    <n v="44"/>
    <n v="2"/>
    <n v="6"/>
    <n v="4"/>
    <n v="11"/>
    <n v="17"/>
    <n v="76"/>
    <n v="0"/>
    <m/>
    <s v="brownmo01"/>
    <n v="0.6386554621848739"/>
    <n v="0.18181818181818182"/>
  </r>
  <r>
    <n v="452"/>
    <x v="451"/>
    <n v="25"/>
    <x v="19"/>
    <x v="2"/>
    <n v="9"/>
    <n v="0"/>
    <n v="46"/>
    <n v="13"/>
    <n v="20"/>
    <n v="0.65"/>
    <n v="0"/>
    <n v="0"/>
    <n v="0"/>
    <n v="13"/>
    <n v="20"/>
    <n v="0.65"/>
    <n v="0.65"/>
    <n v="3"/>
    <n v="5"/>
    <n v="0.6"/>
    <n v="4"/>
    <n v="9"/>
    <n v="13"/>
    <n v="0"/>
    <n v="2"/>
    <n v="1"/>
    <n v="6"/>
    <n v="6"/>
    <n v="29"/>
    <n v="0"/>
    <m/>
    <s v="brownmo01"/>
    <n v="0.63043478260869568"/>
    <n v="0"/>
  </r>
  <r>
    <n v="452"/>
    <x v="451"/>
    <n v="25"/>
    <x v="22"/>
    <x v="2"/>
    <n v="4"/>
    <n v="2"/>
    <n v="73"/>
    <n v="21"/>
    <n v="29"/>
    <n v="0.72399999999999998"/>
    <n v="0"/>
    <n v="0"/>
    <n v="0"/>
    <n v="21"/>
    <n v="29"/>
    <n v="0.72399999999999998"/>
    <n v="0.72399999999999998"/>
    <n v="5"/>
    <n v="6"/>
    <n v="0.83299999999999996"/>
    <n v="8"/>
    <n v="23"/>
    <n v="31"/>
    <n v="2"/>
    <n v="4"/>
    <n v="3"/>
    <n v="5"/>
    <n v="11"/>
    <n v="47"/>
    <n v="0"/>
    <m/>
    <s v="brownmo01"/>
    <n v="0.64383561643835618"/>
    <n v="0.4"/>
  </r>
  <r>
    <n v="453"/>
    <x v="452"/>
    <n v="27"/>
    <x v="18"/>
    <x v="3"/>
    <n v="17"/>
    <n v="1"/>
    <n v="155"/>
    <n v="29"/>
    <n v="63"/>
    <n v="0.46"/>
    <n v="8"/>
    <n v="27"/>
    <n v="0.29599999999999999"/>
    <n v="21"/>
    <n v="36"/>
    <n v="0.58299999999999996"/>
    <n v="0.52400000000000002"/>
    <n v="8"/>
    <n v="11"/>
    <n v="0.72699999999999998"/>
    <n v="4"/>
    <n v="34"/>
    <n v="38"/>
    <n v="8"/>
    <n v="5"/>
    <n v="3"/>
    <n v="10"/>
    <n v="15"/>
    <n v="74"/>
    <n v="0"/>
    <m/>
    <s v="stevela01"/>
    <n v="0.47741935483870968"/>
    <n v="0.8"/>
  </r>
  <r>
    <n v="454"/>
    <x v="453"/>
    <n v="31"/>
    <x v="11"/>
    <x v="2"/>
    <n v="46"/>
    <n v="7"/>
    <n v="380"/>
    <n v="32"/>
    <n v="63"/>
    <n v="0.50800000000000001"/>
    <n v="2"/>
    <n v="9"/>
    <n v="0.222"/>
    <n v="30"/>
    <n v="54"/>
    <n v="0.55600000000000005"/>
    <n v="0.52400000000000002"/>
    <n v="8"/>
    <n v="17"/>
    <n v="0.47099999999999997"/>
    <n v="38"/>
    <n v="57"/>
    <n v="95"/>
    <n v="38"/>
    <n v="9"/>
    <n v="21"/>
    <n v="20"/>
    <n v="56"/>
    <n v="74"/>
    <n v="0"/>
    <m/>
    <s v="lenal01"/>
    <n v="0.19473684210526315"/>
    <n v="1.9"/>
  </r>
  <r>
    <n v="454"/>
    <x v="453"/>
    <n v="31"/>
    <x v="13"/>
    <x v="2"/>
    <n v="36"/>
    <n v="3"/>
    <n v="258"/>
    <n v="22"/>
    <n v="41"/>
    <n v="0.53700000000000003"/>
    <n v="1"/>
    <n v="6"/>
    <n v="0.16700000000000001"/>
    <n v="21"/>
    <n v="35"/>
    <n v="0.6"/>
    <n v="0.54900000000000004"/>
    <n v="7"/>
    <n v="13"/>
    <n v="0.53800000000000003"/>
    <n v="25"/>
    <n v="39"/>
    <n v="64"/>
    <n v="30"/>
    <n v="8"/>
    <n v="18"/>
    <n v="11"/>
    <n v="35"/>
    <n v="52"/>
    <n v="0"/>
    <m/>
    <s v="lenal01"/>
    <n v="0.20155038759689922"/>
    <n v="2.7272727272727271"/>
  </r>
  <r>
    <n v="454"/>
    <x v="453"/>
    <n v="31"/>
    <x v="16"/>
    <x v="2"/>
    <n v="10"/>
    <n v="4"/>
    <n v="122"/>
    <n v="10"/>
    <n v="22"/>
    <n v="0.45500000000000002"/>
    <n v="1"/>
    <n v="3"/>
    <n v="0.33300000000000002"/>
    <n v="9"/>
    <n v="19"/>
    <n v="0.47399999999999998"/>
    <n v="0.47699999999999998"/>
    <n v="1"/>
    <n v="4"/>
    <n v="0.25"/>
    <n v="13"/>
    <n v="18"/>
    <n v="31"/>
    <n v="8"/>
    <n v="1"/>
    <n v="3"/>
    <n v="9"/>
    <n v="21"/>
    <n v="22"/>
    <n v="0"/>
    <m/>
    <s v="lenal01"/>
    <n v="0.18032786885245902"/>
    <n v="0.88888888888888884"/>
  </r>
  <r>
    <n v="455"/>
    <x v="454"/>
    <n v="22"/>
    <x v="11"/>
    <x v="3"/>
    <n v="20"/>
    <n v="0"/>
    <n v="249"/>
    <n v="25"/>
    <n v="59"/>
    <n v="0.42399999999999999"/>
    <n v="6"/>
    <n v="21"/>
    <n v="0.28599999999999998"/>
    <n v="19"/>
    <n v="38"/>
    <n v="0.5"/>
    <n v="0.47499999999999998"/>
    <n v="15"/>
    <n v="22"/>
    <n v="0.68200000000000005"/>
    <n v="20"/>
    <n v="28"/>
    <n v="48"/>
    <n v="6"/>
    <n v="8"/>
    <n v="9"/>
    <n v="9"/>
    <n v="17"/>
    <n v="71"/>
    <n v="0"/>
    <m/>
    <s v="thorjt01"/>
    <n v="0.28514056224899598"/>
    <n v="0.66666666666666663"/>
  </r>
  <r>
    <n v="455"/>
    <x v="454"/>
    <n v="22"/>
    <x v="17"/>
    <x v="3"/>
    <n v="9"/>
    <n v="0"/>
    <n v="42"/>
    <n v="9"/>
    <n v="15"/>
    <n v="0.6"/>
    <n v="3"/>
    <n v="6"/>
    <n v="0.5"/>
    <n v="6"/>
    <n v="9"/>
    <n v="0.66700000000000004"/>
    <n v="0.7"/>
    <n v="7"/>
    <n v="8"/>
    <n v="0.875"/>
    <n v="3"/>
    <n v="3"/>
    <n v="6"/>
    <n v="1"/>
    <n v="2"/>
    <n v="3"/>
    <n v="6"/>
    <n v="6"/>
    <n v="28"/>
    <n v="0"/>
    <m/>
    <s v="thorjt01"/>
    <n v="0.66666666666666663"/>
    <n v="0.16666666666666666"/>
  </r>
  <r>
    <n v="455"/>
    <x v="454"/>
    <n v="22"/>
    <x v="23"/>
    <x v="3"/>
    <n v="11"/>
    <n v="0"/>
    <n v="207"/>
    <n v="16"/>
    <n v="44"/>
    <n v="0.36399999999999999"/>
    <n v="3"/>
    <n v="15"/>
    <n v="0.2"/>
    <n v="13"/>
    <n v="29"/>
    <n v="0.44800000000000001"/>
    <n v="0.39800000000000002"/>
    <n v="8"/>
    <n v="14"/>
    <n v="0.57099999999999995"/>
    <n v="17"/>
    <n v="25"/>
    <n v="42"/>
    <n v="5"/>
    <n v="6"/>
    <n v="6"/>
    <n v="3"/>
    <n v="11"/>
    <n v="43"/>
    <n v="0"/>
    <m/>
    <s v="thorjt01"/>
    <n v="0.20772946859903382"/>
    <n v="1.6666666666666667"/>
  </r>
  <r>
    <n v="456"/>
    <x v="455"/>
    <n v="33"/>
    <x v="17"/>
    <x v="2"/>
    <n v="40"/>
    <n v="0"/>
    <n v="328"/>
    <n v="31"/>
    <n v="71"/>
    <n v="0.437"/>
    <n v="0"/>
    <n v="3"/>
    <n v="0"/>
    <n v="31"/>
    <n v="68"/>
    <n v="0.45600000000000002"/>
    <n v="0.437"/>
    <n v="7"/>
    <n v="30"/>
    <n v="0.23300000000000001"/>
    <n v="32"/>
    <n v="102"/>
    <n v="134"/>
    <n v="24"/>
    <n v="2"/>
    <n v="11"/>
    <n v="14"/>
    <n v="36"/>
    <n v="69"/>
    <n v="0"/>
    <m/>
    <s v="thomptr01"/>
    <n v="0.21036585365853658"/>
    <n v="1.7142857142857142"/>
  </r>
  <r>
    <n v="457"/>
    <x v="456"/>
    <n v="23"/>
    <x v="24"/>
    <x v="4"/>
    <n v="10"/>
    <n v="4"/>
    <n v="253"/>
    <n v="27"/>
    <n v="69"/>
    <n v="0.39100000000000001"/>
    <n v="5"/>
    <n v="32"/>
    <n v="0.156"/>
    <n v="22"/>
    <n v="37"/>
    <n v="0.59499999999999997"/>
    <n v="0.42799999999999999"/>
    <n v="8"/>
    <n v="10"/>
    <n v="0.8"/>
    <n v="23"/>
    <n v="47"/>
    <n v="70"/>
    <n v="10"/>
    <n v="9"/>
    <n v="12"/>
    <n v="7"/>
    <n v="16"/>
    <n v="67"/>
    <n v="0"/>
    <m/>
    <s v="baglema02"/>
    <n v="0.2648221343873518"/>
    <n v="1.4285714285714286"/>
  </r>
  <r>
    <n v="458"/>
    <x v="457"/>
    <n v="25"/>
    <x v="28"/>
    <x v="1"/>
    <n v="8"/>
    <n v="0"/>
    <n v="168"/>
    <n v="26"/>
    <n v="73"/>
    <n v="0.35599999999999998"/>
    <n v="8"/>
    <n v="27"/>
    <n v="0.29599999999999999"/>
    <n v="18"/>
    <n v="46"/>
    <n v="0.39100000000000001"/>
    <n v="0.41099999999999998"/>
    <n v="7"/>
    <n v="11"/>
    <n v="0.63600000000000001"/>
    <n v="6"/>
    <n v="14"/>
    <n v="20"/>
    <n v="18"/>
    <n v="1"/>
    <n v="4"/>
    <n v="8"/>
    <n v="9"/>
    <n v="67"/>
    <n v="0"/>
    <m/>
    <s v="nowelja01"/>
    <n v="0.39880952380952384"/>
    <n v="2.25"/>
  </r>
  <r>
    <n v="459"/>
    <x v="458"/>
    <n v="20"/>
    <x v="3"/>
    <x v="3"/>
    <n v="23"/>
    <n v="0"/>
    <n v="122"/>
    <n v="24"/>
    <n v="50"/>
    <n v="0.48"/>
    <n v="13"/>
    <n v="30"/>
    <n v="0.433"/>
    <n v="11"/>
    <n v="20"/>
    <n v="0.55000000000000004"/>
    <n v="0.61"/>
    <n v="6"/>
    <n v="8"/>
    <n v="0.75"/>
    <n v="6"/>
    <n v="19"/>
    <n v="25"/>
    <n v="4"/>
    <n v="3"/>
    <n v="4"/>
    <n v="8"/>
    <n v="11"/>
    <n v="67"/>
    <n v="0"/>
    <m/>
    <s v="smithty02"/>
    <n v="0.54918032786885251"/>
    <n v="0.5"/>
  </r>
  <r>
    <n v="460"/>
    <x v="459"/>
    <n v="25"/>
    <x v="0"/>
    <x v="1"/>
    <n v="37"/>
    <n v="0"/>
    <n v="203"/>
    <n v="25"/>
    <n v="96"/>
    <n v="0.26"/>
    <n v="14"/>
    <n v="72"/>
    <n v="0.19400000000000001"/>
    <n v="11"/>
    <n v="24"/>
    <n v="0.45800000000000002"/>
    <n v="0.33300000000000002"/>
    <n v="1"/>
    <n v="2"/>
    <n v="0.5"/>
    <n v="7"/>
    <n v="20"/>
    <n v="27"/>
    <n v="12"/>
    <n v="8"/>
    <n v="3"/>
    <n v="4"/>
    <n v="15"/>
    <n v="65"/>
    <n v="0"/>
    <m/>
    <s v="flaglad01"/>
    <n v="0.32019704433497537"/>
    <n v="3"/>
  </r>
  <r>
    <n v="461"/>
    <x v="460"/>
    <n v="25"/>
    <x v="14"/>
    <x v="1"/>
    <n v="20"/>
    <n v="0"/>
    <n v="147"/>
    <n v="27"/>
    <n v="62"/>
    <n v="0.435"/>
    <n v="6"/>
    <n v="26"/>
    <n v="0.23100000000000001"/>
    <n v="21"/>
    <n v="36"/>
    <n v="0.58299999999999996"/>
    <n v="0.48399999999999999"/>
    <n v="5"/>
    <n v="8"/>
    <n v="0.625"/>
    <n v="5"/>
    <n v="8"/>
    <n v="13"/>
    <n v="9"/>
    <n v="8"/>
    <n v="4"/>
    <n v="14"/>
    <n v="16"/>
    <n v="65"/>
    <n v="0"/>
    <m/>
    <s v="willije02"/>
    <n v="0.44217687074829931"/>
    <n v="0.6428571428571429"/>
  </r>
  <r>
    <n v="462"/>
    <x v="461"/>
    <n v="20"/>
    <x v="16"/>
    <x v="1"/>
    <n v="27"/>
    <n v="1"/>
    <n v="181"/>
    <n v="21"/>
    <n v="67"/>
    <n v="0.313"/>
    <n v="9"/>
    <n v="32"/>
    <n v="0.28100000000000003"/>
    <n v="12"/>
    <n v="35"/>
    <n v="0.34300000000000003"/>
    <n v="0.38100000000000001"/>
    <n v="11"/>
    <n v="14"/>
    <n v="0.78600000000000003"/>
    <n v="4"/>
    <n v="14"/>
    <n v="18"/>
    <n v="22"/>
    <n v="9"/>
    <n v="3"/>
    <n v="13"/>
    <n v="13"/>
    <n v="62"/>
    <n v="0"/>
    <m/>
    <s v="jamesbr02"/>
    <n v="0.34254143646408841"/>
    <n v="1.6923076923076923"/>
  </r>
  <r>
    <n v="463"/>
    <x v="462"/>
    <n v="26"/>
    <x v="15"/>
    <x v="1"/>
    <n v="6"/>
    <n v="2"/>
    <n v="121"/>
    <n v="22"/>
    <n v="54"/>
    <n v="0.40699999999999997"/>
    <n v="13"/>
    <n v="35"/>
    <n v="0.371"/>
    <n v="9"/>
    <n v="19"/>
    <n v="0.47399999999999998"/>
    <n v="0.52800000000000002"/>
    <n v="5"/>
    <n v="8"/>
    <n v="0.625"/>
    <n v="6"/>
    <n v="14"/>
    <n v="20"/>
    <n v="17"/>
    <n v="7"/>
    <n v="2"/>
    <n v="10"/>
    <n v="18"/>
    <n v="62"/>
    <n v="0"/>
    <m/>
    <s v="meltode01"/>
    <n v="0.51239669421487599"/>
    <n v="1.7"/>
  </r>
  <r>
    <n v="464"/>
    <x v="463"/>
    <n v="27"/>
    <x v="19"/>
    <x v="2"/>
    <n v="14"/>
    <n v="0"/>
    <n v="113"/>
    <n v="29"/>
    <n v="45"/>
    <n v="0.64400000000000002"/>
    <n v="1"/>
    <n v="3"/>
    <n v="0.33300000000000002"/>
    <n v="28"/>
    <n v="42"/>
    <n v="0.66700000000000004"/>
    <n v="0.65600000000000003"/>
    <n v="2"/>
    <n v="6"/>
    <n v="0.33300000000000002"/>
    <n v="18"/>
    <n v="24"/>
    <n v="42"/>
    <n v="6"/>
    <n v="2"/>
    <n v="9"/>
    <n v="5"/>
    <n v="11"/>
    <n v="61"/>
    <n v="0"/>
    <m/>
    <s v="bradlto01"/>
    <n v="0.53982300884955747"/>
    <n v="1.2"/>
  </r>
  <r>
    <n v="465"/>
    <x v="464"/>
    <n v="26"/>
    <x v="13"/>
    <x v="0"/>
    <n v="21"/>
    <n v="0"/>
    <n v="184"/>
    <n v="28"/>
    <n v="67"/>
    <n v="0.41799999999999998"/>
    <n v="4"/>
    <n v="8"/>
    <n v="0.5"/>
    <n v="24"/>
    <n v="59"/>
    <n v="0.40699999999999997"/>
    <n v="0.44800000000000001"/>
    <n v="1"/>
    <n v="1"/>
    <n v="1"/>
    <n v="6"/>
    <n v="14"/>
    <n v="20"/>
    <n v="27"/>
    <n v="10"/>
    <n v="2"/>
    <n v="15"/>
    <n v="12"/>
    <n v="61"/>
    <n v="0"/>
    <m/>
    <s v="fultzma01"/>
    <n v="0.33152173913043476"/>
    <n v="1.8"/>
  </r>
  <r>
    <n v="466"/>
    <x v="465"/>
    <n v="25"/>
    <x v="11"/>
    <x v="4"/>
    <n v="10"/>
    <n v="0"/>
    <n v="169"/>
    <n v="22"/>
    <n v="63"/>
    <n v="0.34899999999999998"/>
    <n v="15"/>
    <n v="47"/>
    <n v="0.31900000000000001"/>
    <n v="7"/>
    <n v="16"/>
    <n v="0.438"/>
    <n v="0.46800000000000003"/>
    <n v="0"/>
    <n v="1"/>
    <n v="0"/>
    <n v="5"/>
    <n v="22"/>
    <n v="27"/>
    <n v="3"/>
    <n v="4"/>
    <n v="2"/>
    <n v="4"/>
    <n v="12"/>
    <n v="59"/>
    <n v="0"/>
    <m/>
    <s v="swideco01"/>
    <n v="0.34911242603550297"/>
    <n v="0.75"/>
  </r>
  <r>
    <n v="466"/>
    <x v="465"/>
    <n v="25"/>
    <x v="8"/>
    <x v="4"/>
    <n v="2"/>
    <n v="0"/>
    <n v="13"/>
    <n v="0"/>
    <n v="5"/>
    <n v="0"/>
    <n v="0"/>
    <n v="5"/>
    <n v="0"/>
    <n v="0"/>
    <n v="0"/>
    <n v="0"/>
    <n v="0"/>
    <n v="0"/>
    <n v="0"/>
    <n v="0"/>
    <n v="0"/>
    <n v="2"/>
    <n v="2"/>
    <n v="1"/>
    <n v="0"/>
    <n v="0"/>
    <n v="0"/>
    <n v="1"/>
    <n v="0"/>
    <n v="0"/>
    <m/>
    <s v="swideco01"/>
    <n v="0"/>
    <n v="0"/>
  </r>
  <r>
    <n v="466"/>
    <x v="465"/>
    <n v="25"/>
    <x v="27"/>
    <x v="4"/>
    <n v="8"/>
    <n v="0"/>
    <n v="156"/>
    <n v="22"/>
    <n v="58"/>
    <n v="0.379"/>
    <n v="15"/>
    <n v="42"/>
    <n v="0.35699999999999998"/>
    <n v="7"/>
    <n v="16"/>
    <n v="0.438"/>
    <n v="0.50900000000000001"/>
    <n v="0"/>
    <n v="1"/>
    <n v="0"/>
    <n v="5"/>
    <n v="20"/>
    <n v="25"/>
    <n v="2"/>
    <n v="4"/>
    <n v="2"/>
    <n v="4"/>
    <n v="11"/>
    <n v="59"/>
    <n v="0"/>
    <m/>
    <s v="swideco01"/>
    <n v="0.37820512820512819"/>
    <n v="0.5"/>
  </r>
  <r>
    <n v="467"/>
    <x v="466"/>
    <n v="26"/>
    <x v="27"/>
    <x v="2"/>
    <n v="17"/>
    <n v="2"/>
    <n v="147"/>
    <n v="26"/>
    <n v="49"/>
    <n v="0.53100000000000003"/>
    <n v="0"/>
    <n v="0"/>
    <n v="0"/>
    <n v="26"/>
    <n v="49"/>
    <n v="0.53100000000000003"/>
    <n v="0.53100000000000003"/>
    <n v="6"/>
    <n v="8"/>
    <n v="0.75"/>
    <n v="21"/>
    <n v="30"/>
    <n v="51"/>
    <n v="18"/>
    <n v="4"/>
    <n v="9"/>
    <n v="14"/>
    <n v="27"/>
    <n v="58"/>
    <n v="0"/>
    <m/>
    <s v="fernabr01"/>
    <n v="0.39455782312925169"/>
    <n v="1.2857142857142858"/>
  </r>
  <r>
    <n v="468"/>
    <x v="467"/>
    <n v="30"/>
    <x v="2"/>
    <x v="2"/>
    <n v="16"/>
    <n v="4"/>
    <n v="210"/>
    <n v="21"/>
    <n v="58"/>
    <n v="0.36199999999999999"/>
    <n v="7"/>
    <n v="26"/>
    <n v="0.26900000000000002"/>
    <n v="14"/>
    <n v="32"/>
    <n v="0.438"/>
    <n v="0.42199999999999999"/>
    <n v="7"/>
    <n v="10"/>
    <n v="0.7"/>
    <n v="14"/>
    <n v="36"/>
    <n v="50"/>
    <n v="23"/>
    <n v="7"/>
    <n v="1"/>
    <n v="15"/>
    <n v="19"/>
    <n v="56"/>
    <n v="0"/>
    <m/>
    <s v="saricda01"/>
    <n v="0.26666666666666666"/>
    <n v="1.5333333333333334"/>
  </r>
  <r>
    <n v="469"/>
    <x v="468"/>
    <n v="35"/>
    <x v="11"/>
    <x v="3"/>
    <n v="15"/>
    <n v="2"/>
    <n v="165"/>
    <n v="21"/>
    <n v="70"/>
    <n v="0.3"/>
    <n v="9"/>
    <n v="36"/>
    <n v="0.25"/>
    <n v="12"/>
    <n v="34"/>
    <n v="0.35299999999999998"/>
    <n v="0.36399999999999999"/>
    <n v="5"/>
    <n v="6"/>
    <n v="0.83299999999999996"/>
    <n v="3"/>
    <n v="20"/>
    <n v="23"/>
    <n v="21"/>
    <n v="2"/>
    <n v="3"/>
    <n v="5"/>
    <n v="16"/>
    <n v="56"/>
    <n v="0"/>
    <m/>
    <s v="morrima02"/>
    <n v="0.33939393939393941"/>
    <n v="4.2"/>
  </r>
  <r>
    <n v="469"/>
    <x v="468"/>
    <n v="35"/>
    <x v="22"/>
    <x v="3"/>
    <n v="7"/>
    <n v="0"/>
    <n v="41"/>
    <n v="5"/>
    <n v="22"/>
    <n v="0.22700000000000001"/>
    <n v="2"/>
    <n v="13"/>
    <n v="0.154"/>
    <n v="3"/>
    <n v="9"/>
    <n v="0.33300000000000002"/>
    <n v="0.27300000000000002"/>
    <n v="0"/>
    <n v="0"/>
    <n v="0"/>
    <n v="0"/>
    <n v="8"/>
    <n v="8"/>
    <n v="4"/>
    <n v="1"/>
    <n v="1"/>
    <n v="2"/>
    <n v="2"/>
    <n v="12"/>
    <n v="0"/>
    <m/>
    <s v="morrima02"/>
    <n v="0.29268292682926828"/>
    <n v="2"/>
  </r>
  <r>
    <n v="469"/>
    <x v="468"/>
    <n v="35"/>
    <x v="16"/>
    <x v="3"/>
    <n v="8"/>
    <n v="2"/>
    <n v="124"/>
    <n v="16"/>
    <n v="48"/>
    <n v="0.33300000000000002"/>
    <n v="7"/>
    <n v="23"/>
    <n v="0.30399999999999999"/>
    <n v="9"/>
    <n v="25"/>
    <n v="0.36"/>
    <n v="0.40600000000000003"/>
    <n v="5"/>
    <n v="6"/>
    <n v="0.83299999999999996"/>
    <n v="3"/>
    <n v="12"/>
    <n v="15"/>
    <n v="17"/>
    <n v="1"/>
    <n v="2"/>
    <n v="3"/>
    <n v="14"/>
    <n v="44"/>
    <n v="0"/>
    <m/>
    <s v="morrima02"/>
    <n v="0.35483870967741937"/>
    <n v="5.666666666666667"/>
  </r>
  <r>
    <n v="470"/>
    <x v="469"/>
    <n v="25"/>
    <x v="30"/>
    <x v="0"/>
    <n v="7"/>
    <n v="0"/>
    <n v="151"/>
    <n v="17"/>
    <n v="52"/>
    <n v="0.32700000000000001"/>
    <n v="13"/>
    <n v="44"/>
    <n v="0.29499999999999998"/>
    <n v="4"/>
    <n v="8"/>
    <n v="0.5"/>
    <n v="0.45200000000000001"/>
    <n v="8"/>
    <n v="10"/>
    <n v="0.8"/>
    <n v="3"/>
    <n v="6"/>
    <n v="9"/>
    <n v="12"/>
    <n v="3"/>
    <n v="1"/>
    <n v="8"/>
    <n v="17"/>
    <n v="55"/>
    <n v="0"/>
    <m/>
    <s v="etienty01"/>
    <n v="0.36423841059602646"/>
    <n v="1.5"/>
  </r>
  <r>
    <n v="471"/>
    <x v="470"/>
    <n v="23"/>
    <x v="30"/>
    <x v="0"/>
    <n v="6"/>
    <n v="5"/>
    <n v="162"/>
    <n v="18"/>
    <n v="43"/>
    <n v="0.41899999999999998"/>
    <n v="8"/>
    <n v="21"/>
    <n v="0.38100000000000001"/>
    <n v="10"/>
    <n v="22"/>
    <n v="0.45500000000000002"/>
    <n v="0.51200000000000001"/>
    <n v="10"/>
    <n v="12"/>
    <n v="0.83299999999999996"/>
    <n v="5"/>
    <n v="13"/>
    <n v="18"/>
    <n v="31"/>
    <n v="4"/>
    <n v="4"/>
    <n v="9"/>
    <n v="13"/>
    <n v="54"/>
    <n v="0"/>
    <m/>
    <s v="hayeski01"/>
    <n v="0.33333333333333331"/>
    <n v="3.4444444444444446"/>
  </r>
  <r>
    <n v="472"/>
    <x v="471"/>
    <n v="25"/>
    <x v="4"/>
    <x v="3"/>
    <n v="25"/>
    <n v="1"/>
    <n v="186"/>
    <n v="17"/>
    <n v="41"/>
    <n v="0.41499999999999998"/>
    <n v="13"/>
    <n v="33"/>
    <n v="0.39400000000000002"/>
    <n v="4"/>
    <n v="8"/>
    <n v="0.5"/>
    <n v="0.57299999999999995"/>
    <n v="7"/>
    <n v="9"/>
    <n v="0.77800000000000002"/>
    <n v="9"/>
    <n v="31"/>
    <n v="40"/>
    <n v="13"/>
    <n v="5"/>
    <n v="2"/>
    <n v="8"/>
    <n v="18"/>
    <n v="54"/>
    <n v="0"/>
    <m/>
    <s v="peterdr01"/>
    <n v="0.29032258064516131"/>
    <n v="1.625"/>
  </r>
  <r>
    <n v="473"/>
    <x v="472"/>
    <n v="21"/>
    <x v="6"/>
    <x v="1"/>
    <n v="10"/>
    <n v="0"/>
    <n v="124"/>
    <n v="18"/>
    <n v="47"/>
    <n v="0.38300000000000001"/>
    <n v="4"/>
    <n v="19"/>
    <n v="0.21099999999999999"/>
    <n v="14"/>
    <n v="28"/>
    <n v="0.5"/>
    <n v="0.42599999999999999"/>
    <n v="13"/>
    <n v="18"/>
    <n v="0.72199999999999998"/>
    <n v="5"/>
    <n v="16"/>
    <n v="21"/>
    <n v="17"/>
    <n v="3"/>
    <n v="2"/>
    <n v="8"/>
    <n v="9"/>
    <n v="53"/>
    <n v="0"/>
    <m/>
    <s v="bufkiko01"/>
    <n v="0.42741935483870969"/>
    <n v="2.125"/>
  </r>
  <r>
    <n v="474"/>
    <x v="473"/>
    <n v="38"/>
    <x v="27"/>
    <x v="1"/>
    <n v="28"/>
    <n v="0"/>
    <n v="227"/>
    <n v="18"/>
    <n v="60"/>
    <n v="0.3"/>
    <n v="6"/>
    <n v="28"/>
    <n v="0.214"/>
    <n v="12"/>
    <n v="32"/>
    <n v="0.375"/>
    <n v="0.35"/>
    <n v="11"/>
    <n v="12"/>
    <n v="0.91700000000000004"/>
    <n v="9"/>
    <n v="20"/>
    <n v="29"/>
    <n v="31"/>
    <n v="17"/>
    <n v="2"/>
    <n v="10"/>
    <n v="23"/>
    <n v="53"/>
    <n v="0"/>
    <m/>
    <s v="templga01"/>
    <n v="0.23348017621145375"/>
    <n v="3.1"/>
  </r>
  <r>
    <n v="475"/>
    <x v="474"/>
    <n v="26"/>
    <x v="11"/>
    <x v="3"/>
    <n v="9"/>
    <n v="3"/>
    <n v="196"/>
    <n v="20"/>
    <n v="40"/>
    <n v="0.5"/>
    <n v="11"/>
    <n v="28"/>
    <n v="0.39300000000000002"/>
    <n v="9"/>
    <n v="12"/>
    <n v="0.75"/>
    <n v="0.63800000000000001"/>
    <n v="2"/>
    <n v="3"/>
    <n v="0.66700000000000004"/>
    <n v="21"/>
    <n v="26"/>
    <n v="47"/>
    <n v="15"/>
    <n v="5"/>
    <n v="4"/>
    <n v="3"/>
    <n v="5"/>
    <n v="53"/>
    <n v="0"/>
    <m/>
    <s v="okekech01"/>
    <n v="0.27040816326530615"/>
    <n v="5"/>
  </r>
  <r>
    <n v="475"/>
    <x v="474"/>
    <n v="26"/>
    <x v="24"/>
    <x v="3"/>
    <n v="7"/>
    <n v="3"/>
    <n v="171"/>
    <n v="18"/>
    <n v="33"/>
    <n v="0.54500000000000004"/>
    <n v="10"/>
    <n v="22"/>
    <n v="0.45500000000000002"/>
    <n v="8"/>
    <n v="11"/>
    <n v="0.72699999999999998"/>
    <n v="0.69699999999999995"/>
    <n v="2"/>
    <n v="3"/>
    <n v="0.66700000000000004"/>
    <n v="20"/>
    <n v="23"/>
    <n v="43"/>
    <n v="13"/>
    <n v="5"/>
    <n v="3"/>
    <n v="3"/>
    <n v="5"/>
    <n v="48"/>
    <n v="0"/>
    <m/>
    <s v="okekech01"/>
    <n v="0.2807017543859649"/>
    <n v="4.333333333333333"/>
  </r>
  <r>
    <n v="475"/>
    <x v="474"/>
    <n v="26"/>
    <x v="17"/>
    <x v="3"/>
    <n v="2"/>
    <n v="0"/>
    <n v="25"/>
    <n v="2"/>
    <n v="7"/>
    <n v="0.28599999999999998"/>
    <n v="1"/>
    <n v="6"/>
    <n v="0.16700000000000001"/>
    <n v="1"/>
    <n v="1"/>
    <n v="1"/>
    <n v="0.35699999999999998"/>
    <n v="0"/>
    <n v="0"/>
    <n v="0"/>
    <n v="1"/>
    <n v="3"/>
    <n v="4"/>
    <n v="2"/>
    <n v="0"/>
    <n v="1"/>
    <n v="0"/>
    <n v="0"/>
    <n v="5"/>
    <n v="0"/>
    <m/>
    <s v="okekech01"/>
    <n v="0.2"/>
    <n v="0"/>
  </r>
  <r>
    <n v="476"/>
    <x v="475"/>
    <n v="22"/>
    <x v="11"/>
    <x v="4"/>
    <n v="24"/>
    <n v="0"/>
    <n v="107"/>
    <n v="19"/>
    <n v="35"/>
    <n v="0.54300000000000004"/>
    <n v="13"/>
    <n v="23"/>
    <n v="0.56499999999999995"/>
    <n v="6"/>
    <n v="12"/>
    <n v="0.5"/>
    <n v="0.72899999999999998"/>
    <n v="2"/>
    <n v="4"/>
    <n v="0.5"/>
    <n v="5"/>
    <n v="20"/>
    <n v="25"/>
    <n v="3"/>
    <n v="3"/>
    <n v="2"/>
    <n v="5"/>
    <n v="7"/>
    <n v="53"/>
    <n v="0"/>
    <m/>
    <s v="baldwpa01"/>
    <n v="0.49532710280373832"/>
    <n v="0.6"/>
  </r>
  <r>
    <n v="476"/>
    <x v="475"/>
    <n v="22"/>
    <x v="23"/>
    <x v="4"/>
    <n v="22"/>
    <n v="0"/>
    <n v="101"/>
    <n v="17"/>
    <n v="33"/>
    <n v="0.51500000000000001"/>
    <n v="11"/>
    <n v="21"/>
    <n v="0.52400000000000002"/>
    <n v="6"/>
    <n v="12"/>
    <n v="0.5"/>
    <n v="0.68200000000000005"/>
    <n v="2"/>
    <n v="4"/>
    <n v="0.5"/>
    <n v="5"/>
    <n v="17"/>
    <n v="22"/>
    <n v="2"/>
    <n v="3"/>
    <n v="2"/>
    <n v="5"/>
    <n v="5"/>
    <n v="47"/>
    <n v="0"/>
    <m/>
    <s v="baldwpa01"/>
    <n v="0.46534653465346537"/>
    <n v="0.4"/>
  </r>
  <r>
    <n v="476"/>
    <x v="475"/>
    <n v="22"/>
    <x v="9"/>
    <x v="4"/>
    <n v="2"/>
    <n v="0"/>
    <n v="6"/>
    <n v="2"/>
    <n v="2"/>
    <n v="1"/>
    <n v="2"/>
    <n v="2"/>
    <n v="1"/>
    <n v="0"/>
    <n v="0"/>
    <n v="0"/>
    <n v="1.5"/>
    <n v="0"/>
    <n v="0"/>
    <n v="0"/>
    <n v="0"/>
    <n v="3"/>
    <n v="3"/>
    <n v="1"/>
    <n v="0"/>
    <n v="0"/>
    <n v="0"/>
    <n v="2"/>
    <n v="6"/>
    <n v="0"/>
    <m/>
    <s v="baldwpa01"/>
    <n v="1"/>
    <n v="0"/>
  </r>
  <r>
    <n v="477"/>
    <x v="476"/>
    <n v="26"/>
    <x v="24"/>
    <x v="4"/>
    <n v="6"/>
    <n v="2"/>
    <n v="142"/>
    <n v="19"/>
    <n v="39"/>
    <n v="0.48699999999999999"/>
    <n v="6"/>
    <n v="18"/>
    <n v="0.33300000000000002"/>
    <n v="13"/>
    <n v="21"/>
    <n v="0.61899999999999999"/>
    <n v="0.56399999999999995"/>
    <n v="8"/>
    <n v="14"/>
    <n v="0.57099999999999995"/>
    <n v="7"/>
    <n v="15"/>
    <n v="22"/>
    <n v="4"/>
    <n v="4"/>
    <n v="3"/>
    <n v="8"/>
    <n v="14"/>
    <n v="52"/>
    <n v="0"/>
    <m/>
    <s v="brissos01"/>
    <n v="0.36619718309859156"/>
    <n v="0.5"/>
  </r>
  <r>
    <n v="478"/>
    <x v="477"/>
    <n v="22"/>
    <x v="10"/>
    <x v="2"/>
    <n v="25"/>
    <n v="1"/>
    <n v="217"/>
    <n v="21"/>
    <n v="31"/>
    <n v="0.67700000000000005"/>
    <n v="0"/>
    <n v="0"/>
    <n v="0"/>
    <n v="21"/>
    <n v="31"/>
    <n v="0.67700000000000005"/>
    <n v="0.67700000000000005"/>
    <n v="6"/>
    <n v="13"/>
    <n v="0.46200000000000002"/>
    <n v="14"/>
    <n v="37"/>
    <n v="51"/>
    <n v="11"/>
    <n v="1"/>
    <n v="15"/>
    <n v="21"/>
    <n v="32"/>
    <n v="48"/>
    <n v="0"/>
    <m/>
    <s v="hukpoar01"/>
    <n v="0.22119815668202766"/>
    <n v="0.52380952380952384"/>
  </r>
  <r>
    <n v="479"/>
    <x v="478"/>
    <n v="24"/>
    <x v="19"/>
    <x v="3"/>
    <n v="22"/>
    <n v="1"/>
    <n v="181"/>
    <n v="16"/>
    <n v="37"/>
    <n v="0.432"/>
    <n v="1"/>
    <n v="10"/>
    <n v="0.1"/>
    <n v="15"/>
    <n v="27"/>
    <n v="0.55600000000000005"/>
    <n v="0.44600000000000001"/>
    <n v="13"/>
    <n v="19"/>
    <n v="0.68400000000000005"/>
    <n v="11"/>
    <n v="19"/>
    <n v="30"/>
    <n v="9"/>
    <n v="3"/>
    <n v="3"/>
    <n v="6"/>
    <n v="21"/>
    <n v="46"/>
    <n v="0"/>
    <m/>
    <s v="freemen01"/>
    <n v="0.2541436464088398"/>
    <n v="1.5"/>
  </r>
  <r>
    <n v="480"/>
    <x v="479"/>
    <n v="25"/>
    <x v="15"/>
    <x v="4"/>
    <n v="14"/>
    <n v="0"/>
    <n v="84"/>
    <n v="18"/>
    <n v="36"/>
    <n v="0.5"/>
    <n v="4"/>
    <n v="15"/>
    <n v="0.26700000000000002"/>
    <n v="14"/>
    <n v="21"/>
    <n v="0.66700000000000004"/>
    <n v="0.55600000000000005"/>
    <n v="6"/>
    <n v="8"/>
    <n v="0.75"/>
    <n v="7"/>
    <n v="10"/>
    <n v="17"/>
    <n v="5"/>
    <n v="2"/>
    <n v="4"/>
    <n v="4"/>
    <n v="6"/>
    <n v="46"/>
    <n v="0"/>
    <m/>
    <s v="knoxke01"/>
    <n v="0.54761904761904767"/>
    <n v="1.25"/>
  </r>
  <r>
    <n v="481"/>
    <x v="480"/>
    <n v="23"/>
    <x v="7"/>
    <x v="4"/>
    <n v="16"/>
    <n v="0"/>
    <n v="98"/>
    <n v="18"/>
    <n v="26"/>
    <n v="0.69199999999999995"/>
    <n v="3"/>
    <n v="7"/>
    <n v="0.42899999999999999"/>
    <n v="15"/>
    <n v="19"/>
    <n v="0.78900000000000003"/>
    <n v="0.75"/>
    <n v="4"/>
    <n v="9"/>
    <n v="0.44400000000000001"/>
    <n v="6"/>
    <n v="22"/>
    <n v="28"/>
    <n v="4"/>
    <n v="5"/>
    <n v="4"/>
    <n v="4"/>
    <n v="11"/>
    <n v="43"/>
    <n v="0"/>
    <m/>
    <s v="johnske10"/>
    <n v="0.43877551020408162"/>
    <n v="1"/>
  </r>
  <r>
    <n v="482"/>
    <x v="481"/>
    <n v="26"/>
    <x v="6"/>
    <x v="1"/>
    <n v="6"/>
    <n v="0"/>
    <n v="72"/>
    <n v="16"/>
    <n v="25"/>
    <n v="0.64"/>
    <n v="9"/>
    <n v="17"/>
    <n v="0.52900000000000003"/>
    <n v="7"/>
    <n v="8"/>
    <n v="0.875"/>
    <n v="0.82"/>
    <n v="2"/>
    <n v="2"/>
    <n v="1"/>
    <n v="4"/>
    <n v="7"/>
    <n v="11"/>
    <n v="2"/>
    <n v="0"/>
    <n v="0"/>
    <n v="4"/>
    <n v="10"/>
    <n v="43"/>
    <n v="0"/>
    <m/>
    <s v="plowdda01"/>
    <n v="0.59722222222222221"/>
    <n v="0.5"/>
  </r>
  <r>
    <n v="483"/>
    <x v="482"/>
    <n v="26"/>
    <x v="26"/>
    <x v="1"/>
    <n v="6"/>
    <n v="0"/>
    <n v="112"/>
    <n v="12"/>
    <n v="28"/>
    <n v="0.42899999999999999"/>
    <n v="6"/>
    <n v="15"/>
    <n v="0.4"/>
    <n v="6"/>
    <n v="13"/>
    <n v="0.46200000000000002"/>
    <n v="0.53600000000000003"/>
    <n v="12"/>
    <n v="15"/>
    <n v="0.8"/>
    <n v="3"/>
    <n v="3"/>
    <n v="6"/>
    <n v="12"/>
    <n v="3"/>
    <n v="1"/>
    <n v="8"/>
    <n v="10"/>
    <n v="42"/>
    <n v="0"/>
    <m/>
    <s v="simsja01"/>
    <n v="0.375"/>
    <n v="1.5"/>
  </r>
  <r>
    <n v="484"/>
    <x v="483"/>
    <n v="24"/>
    <x v="11"/>
    <x v="2"/>
    <n v="13"/>
    <n v="1"/>
    <n v="138"/>
    <n v="14"/>
    <n v="32"/>
    <n v="0.438"/>
    <n v="9"/>
    <n v="24"/>
    <n v="0.375"/>
    <n v="5"/>
    <n v="8"/>
    <n v="0.625"/>
    <n v="0.57799999999999996"/>
    <n v="1"/>
    <n v="2"/>
    <n v="0.5"/>
    <n v="5"/>
    <n v="16"/>
    <n v="21"/>
    <n v="10"/>
    <n v="2"/>
    <n v="2"/>
    <n v="4"/>
    <n v="17"/>
    <n v="38"/>
    <n v="0"/>
    <m/>
    <s v="nancepe01"/>
    <n v="0.27536231884057971"/>
    <n v="2.5"/>
  </r>
  <r>
    <n v="484"/>
    <x v="483"/>
    <n v="24"/>
    <x v="24"/>
    <x v="2"/>
    <n v="7"/>
    <n v="0"/>
    <n v="68"/>
    <n v="5"/>
    <n v="15"/>
    <n v="0.33300000000000002"/>
    <n v="4"/>
    <n v="12"/>
    <n v="0.33300000000000002"/>
    <n v="1"/>
    <n v="3"/>
    <n v="0.33300000000000002"/>
    <n v="0.46700000000000003"/>
    <n v="1"/>
    <n v="2"/>
    <n v="0.5"/>
    <n v="2"/>
    <n v="8"/>
    <n v="10"/>
    <n v="3"/>
    <n v="1"/>
    <n v="0"/>
    <n v="0"/>
    <n v="10"/>
    <n v="15"/>
    <n v="0"/>
    <m/>
    <s v="nancepe01"/>
    <n v="0.22058823529411764"/>
    <n v="0"/>
  </r>
  <r>
    <n v="484"/>
    <x v="483"/>
    <n v="24"/>
    <x v="3"/>
    <x v="3"/>
    <n v="6"/>
    <n v="1"/>
    <n v="70"/>
    <n v="9"/>
    <n v="17"/>
    <n v="0.52900000000000003"/>
    <n v="5"/>
    <n v="12"/>
    <n v="0.41699999999999998"/>
    <n v="4"/>
    <n v="5"/>
    <n v="0.8"/>
    <n v="0.67600000000000005"/>
    <n v="0"/>
    <n v="0"/>
    <n v="0"/>
    <n v="3"/>
    <n v="8"/>
    <n v="11"/>
    <n v="7"/>
    <n v="1"/>
    <n v="2"/>
    <n v="4"/>
    <n v="7"/>
    <n v="23"/>
    <n v="0"/>
    <m/>
    <s v="nancepe01"/>
    <n v="0.32857142857142857"/>
    <n v="1.75"/>
  </r>
  <r>
    <n v="485"/>
    <x v="484"/>
    <n v="21"/>
    <x v="17"/>
    <x v="4"/>
    <n v="10"/>
    <n v="0"/>
    <n v="75"/>
    <n v="13"/>
    <n v="38"/>
    <n v="0.34200000000000003"/>
    <n v="11"/>
    <n v="30"/>
    <n v="0.36699999999999999"/>
    <n v="2"/>
    <n v="8"/>
    <n v="0.25"/>
    <n v="0.48699999999999999"/>
    <n v="0"/>
    <n v="0"/>
    <n v="0"/>
    <n v="0"/>
    <n v="7"/>
    <n v="7"/>
    <n v="8"/>
    <n v="1"/>
    <n v="1"/>
    <n v="2"/>
    <n v="4"/>
    <n v="37"/>
    <n v="0"/>
    <m/>
    <s v="batesem01"/>
    <n v="0.49333333333333335"/>
    <n v="4"/>
  </r>
  <r>
    <n v="486"/>
    <x v="485"/>
    <n v="27"/>
    <x v="12"/>
    <x v="1"/>
    <n v="17"/>
    <n v="0"/>
    <n v="74"/>
    <n v="12"/>
    <n v="26"/>
    <n v="0.46200000000000002"/>
    <n v="6"/>
    <n v="15"/>
    <n v="0.4"/>
    <n v="6"/>
    <n v="11"/>
    <n v="0.54500000000000004"/>
    <n v="0.57699999999999996"/>
    <n v="6"/>
    <n v="8"/>
    <n v="0.75"/>
    <n v="5"/>
    <n v="15"/>
    <n v="20"/>
    <n v="9"/>
    <n v="0"/>
    <n v="0"/>
    <n v="1"/>
    <n v="7"/>
    <n v="36"/>
    <n v="0"/>
    <m/>
    <s v="duartch01"/>
    <n v="0.48648648648648651"/>
    <n v="9"/>
  </r>
  <r>
    <n v="487"/>
    <x v="486"/>
    <n v="24"/>
    <x v="0"/>
    <x v="1"/>
    <n v="21"/>
    <n v="0"/>
    <n v="125"/>
    <n v="12"/>
    <n v="30"/>
    <n v="0.4"/>
    <n v="10"/>
    <n v="21"/>
    <n v="0.47599999999999998"/>
    <n v="2"/>
    <n v="9"/>
    <n v="0.222"/>
    <n v="0.56699999999999995"/>
    <n v="2"/>
    <n v="2"/>
    <n v="1"/>
    <n v="9"/>
    <n v="17"/>
    <n v="26"/>
    <n v="5"/>
    <n v="5"/>
    <n v="0"/>
    <n v="4"/>
    <n v="12"/>
    <n v="36"/>
    <n v="0"/>
    <m/>
    <s v="ducasal01"/>
    <n v="0.28799999999999998"/>
    <n v="1.25"/>
  </r>
  <r>
    <n v="488"/>
    <x v="487"/>
    <n v="23"/>
    <x v="18"/>
    <x v="0"/>
    <n v="22"/>
    <n v="0"/>
    <n v="93"/>
    <n v="11"/>
    <n v="30"/>
    <n v="0.36699999999999999"/>
    <n v="7"/>
    <n v="23"/>
    <n v="0.30399999999999999"/>
    <n v="4"/>
    <n v="7"/>
    <n v="0.57099999999999995"/>
    <n v="0.48299999999999998"/>
    <n v="7"/>
    <n v="9"/>
    <n v="0.77800000000000002"/>
    <n v="0"/>
    <n v="12"/>
    <n v="12"/>
    <n v="19"/>
    <n v="2"/>
    <n v="0"/>
    <n v="5"/>
    <n v="8"/>
    <n v="36"/>
    <n v="0"/>
    <m/>
    <s v="kawamyu01"/>
    <n v="0.38709677419354838"/>
    <n v="3.8"/>
  </r>
  <r>
    <n v="489"/>
    <x v="488"/>
    <n v="24"/>
    <x v="17"/>
    <x v="3"/>
    <n v="5"/>
    <n v="1"/>
    <n v="63"/>
    <n v="13"/>
    <n v="32"/>
    <n v="0.40600000000000003"/>
    <n v="2"/>
    <n v="10"/>
    <n v="0.2"/>
    <n v="11"/>
    <n v="22"/>
    <n v="0.5"/>
    <n v="0.438"/>
    <n v="8"/>
    <n v="11"/>
    <n v="0.72699999999999998"/>
    <n v="9"/>
    <n v="12"/>
    <n v="21"/>
    <n v="2"/>
    <n v="0"/>
    <n v="1"/>
    <n v="2"/>
    <n v="9"/>
    <n v="36"/>
    <n v="0"/>
    <m/>
    <s v="tomlina01"/>
    <n v="0.5714285714285714"/>
    <n v="1"/>
  </r>
  <r>
    <n v="490"/>
    <x v="489"/>
    <n v="23"/>
    <x v="19"/>
    <x v="2"/>
    <n v="5"/>
    <n v="1"/>
    <n v="84"/>
    <n v="14"/>
    <n v="23"/>
    <n v="0.60899999999999999"/>
    <n v="0"/>
    <n v="0"/>
    <n v="0"/>
    <n v="14"/>
    <n v="23"/>
    <n v="0.60899999999999999"/>
    <n v="0.60899999999999999"/>
    <n v="7"/>
    <n v="14"/>
    <n v="0.5"/>
    <n v="11"/>
    <n v="17"/>
    <n v="28"/>
    <n v="5"/>
    <n v="3"/>
    <n v="8"/>
    <n v="5"/>
    <n v="14"/>
    <n v="35"/>
    <n v="0"/>
    <m/>
    <s v="jacksis01"/>
    <n v="0.41666666666666669"/>
    <n v="1"/>
  </r>
  <r>
    <n v="491"/>
    <x v="490"/>
    <n v="23"/>
    <x v="5"/>
    <x v="0"/>
    <n v="16"/>
    <n v="0"/>
    <n v="118"/>
    <n v="14"/>
    <n v="45"/>
    <n v="0.311"/>
    <n v="4"/>
    <n v="21"/>
    <n v="0.19"/>
    <n v="10"/>
    <n v="24"/>
    <n v="0.41699999999999998"/>
    <n v="0.35599999999999998"/>
    <n v="3"/>
    <n v="6"/>
    <n v="0.5"/>
    <n v="4"/>
    <n v="9"/>
    <n v="13"/>
    <n v="16"/>
    <n v="3"/>
    <n v="0"/>
    <n v="3"/>
    <n v="4"/>
    <n v="35"/>
    <n v="0"/>
    <m/>
    <s v="washity02"/>
    <n v="0.29661016949152541"/>
    <n v="5.333333333333333"/>
  </r>
  <r>
    <n v="492"/>
    <x v="491"/>
    <n v="26"/>
    <x v="4"/>
    <x v="2"/>
    <n v="33"/>
    <n v="2"/>
    <n v="231"/>
    <n v="13"/>
    <n v="53"/>
    <n v="0.245"/>
    <n v="5"/>
    <n v="32"/>
    <n v="0.156"/>
    <n v="8"/>
    <n v="21"/>
    <n v="0.38100000000000001"/>
    <n v="0.29199999999999998"/>
    <n v="3"/>
    <n v="4"/>
    <n v="0.75"/>
    <n v="10"/>
    <n v="33"/>
    <n v="43"/>
    <n v="7"/>
    <n v="11"/>
    <n v="5"/>
    <n v="14"/>
    <n v="18"/>
    <n v="34"/>
    <n v="0"/>
    <m/>
    <s v="tillmxa01"/>
    <n v="0.1471861471861472"/>
    <n v="0.5"/>
  </r>
  <r>
    <n v="493"/>
    <x v="492"/>
    <n v="27"/>
    <x v="11"/>
    <x v="2"/>
    <n v="11"/>
    <n v="2"/>
    <n v="126"/>
    <n v="14"/>
    <n v="22"/>
    <n v="0.63600000000000001"/>
    <n v="0"/>
    <n v="0"/>
    <n v="0"/>
    <n v="14"/>
    <n v="22"/>
    <n v="0.63600000000000001"/>
    <n v="0.63600000000000001"/>
    <n v="6"/>
    <n v="10"/>
    <n v="0.6"/>
    <n v="12"/>
    <n v="27"/>
    <n v="39"/>
    <n v="5"/>
    <n v="1"/>
    <n v="3"/>
    <n v="4"/>
    <n v="15"/>
    <n v="34"/>
    <n v="0"/>
    <m/>
    <s v="kelleky01"/>
    <n v="0.26984126984126983"/>
    <n v="1.25"/>
  </r>
  <r>
    <n v="493"/>
    <x v="492"/>
    <n v="27"/>
    <x v="22"/>
    <x v="2"/>
    <n v="8"/>
    <n v="1"/>
    <n v="67"/>
    <n v="10"/>
    <n v="13"/>
    <n v="0.76900000000000002"/>
    <n v="0"/>
    <n v="0"/>
    <n v="0"/>
    <n v="10"/>
    <n v="13"/>
    <n v="0.76900000000000002"/>
    <n v="0.76900000000000002"/>
    <n v="4"/>
    <n v="6"/>
    <n v="0.66700000000000004"/>
    <n v="8"/>
    <n v="13"/>
    <n v="21"/>
    <n v="2"/>
    <n v="0"/>
    <n v="2"/>
    <n v="1"/>
    <n v="8"/>
    <n v="24"/>
    <n v="0"/>
    <m/>
    <s v="kelleky01"/>
    <n v="0.35820895522388058"/>
    <n v="2"/>
  </r>
  <r>
    <n v="493"/>
    <x v="492"/>
    <n v="27"/>
    <x v="28"/>
    <x v="2"/>
    <n v="3"/>
    <n v="1"/>
    <n v="59"/>
    <n v="4"/>
    <n v="9"/>
    <n v="0.44400000000000001"/>
    <n v="0"/>
    <n v="0"/>
    <n v="0"/>
    <n v="4"/>
    <n v="9"/>
    <n v="0.44400000000000001"/>
    <n v="0.44400000000000001"/>
    <n v="2"/>
    <n v="4"/>
    <n v="0.5"/>
    <n v="4"/>
    <n v="14"/>
    <n v="18"/>
    <n v="3"/>
    <n v="1"/>
    <n v="1"/>
    <n v="3"/>
    <n v="7"/>
    <n v="10"/>
    <n v="0"/>
    <m/>
    <s v="kelleky01"/>
    <n v="0.16949152542372881"/>
    <n v="1"/>
  </r>
  <r>
    <n v="494"/>
    <x v="493"/>
    <n v="22"/>
    <x v="4"/>
    <x v="0"/>
    <n v="16"/>
    <n v="0"/>
    <n v="93"/>
    <n v="12"/>
    <n v="34"/>
    <n v="0.35299999999999998"/>
    <n v="4"/>
    <n v="18"/>
    <n v="0.222"/>
    <n v="8"/>
    <n v="16"/>
    <n v="0.5"/>
    <n v="0.41199999999999998"/>
    <n v="5"/>
    <n v="7"/>
    <n v="0.71399999999999997"/>
    <n v="2"/>
    <n v="11"/>
    <n v="13"/>
    <n v="13"/>
    <n v="5"/>
    <n v="1"/>
    <n v="13"/>
    <n v="2"/>
    <n v="33"/>
    <n v="0"/>
    <m/>
    <s v="davisjd01"/>
    <n v="0.35483870967741937"/>
    <n v="1"/>
  </r>
  <r>
    <n v="495"/>
    <x v="494"/>
    <n v="22"/>
    <x v="2"/>
    <x v="2"/>
    <n v="19"/>
    <n v="0"/>
    <n v="66"/>
    <n v="14"/>
    <n v="24"/>
    <n v="0.58299999999999996"/>
    <n v="2"/>
    <n v="8"/>
    <n v="0.25"/>
    <n v="12"/>
    <n v="16"/>
    <n v="0.75"/>
    <n v="0.625"/>
    <n v="3"/>
    <n v="4"/>
    <n v="0.75"/>
    <n v="6"/>
    <n v="16"/>
    <n v="22"/>
    <n v="4"/>
    <n v="0"/>
    <n v="4"/>
    <n v="2"/>
    <n v="11"/>
    <n v="33"/>
    <n v="0"/>
    <m/>
    <s v="hallpj01"/>
    <n v="0.5"/>
    <n v="2"/>
  </r>
  <r>
    <n v="496"/>
    <x v="495"/>
    <n v="21"/>
    <x v="2"/>
    <x v="1"/>
    <n v="24"/>
    <n v="0"/>
    <n v="117"/>
    <n v="13"/>
    <n v="41"/>
    <n v="0.317"/>
    <n v="3"/>
    <n v="17"/>
    <n v="0.17599999999999999"/>
    <n v="10"/>
    <n v="24"/>
    <n v="0.41699999999999998"/>
    <n v="0.35399999999999998"/>
    <n v="3"/>
    <n v="4"/>
    <n v="0.75"/>
    <n v="1"/>
    <n v="11"/>
    <n v="12"/>
    <n v="11"/>
    <n v="2"/>
    <n v="1"/>
    <n v="5"/>
    <n v="10"/>
    <n v="32"/>
    <n v="0"/>
    <m/>
    <s v="alexatr01"/>
    <n v="0.27350427350427353"/>
    <n v="2.2000000000000002"/>
  </r>
  <r>
    <n v="497"/>
    <x v="496"/>
    <n v="24"/>
    <x v="29"/>
    <x v="1"/>
    <n v="10"/>
    <n v="0"/>
    <n v="138"/>
    <n v="11"/>
    <n v="35"/>
    <n v="0.314"/>
    <n v="7"/>
    <n v="25"/>
    <n v="0.28000000000000003"/>
    <n v="4"/>
    <n v="10"/>
    <n v="0.4"/>
    <n v="0.41399999999999998"/>
    <n v="3"/>
    <n v="6"/>
    <n v="0.5"/>
    <n v="9"/>
    <n v="12"/>
    <n v="21"/>
    <n v="8"/>
    <n v="10"/>
    <n v="1"/>
    <n v="3"/>
    <n v="18"/>
    <n v="32"/>
    <n v="0"/>
    <m/>
    <s v="harklej01"/>
    <n v="0.2318840579710145"/>
    <n v="2.6666666666666665"/>
  </r>
  <r>
    <n v="498"/>
    <x v="497"/>
    <n v="31"/>
    <x v="7"/>
    <x v="1"/>
    <n v="8"/>
    <n v="0"/>
    <n v="150"/>
    <n v="11"/>
    <n v="38"/>
    <n v="0.28899999999999998"/>
    <n v="6"/>
    <n v="22"/>
    <n v="0.27300000000000002"/>
    <n v="5"/>
    <n v="16"/>
    <n v="0.313"/>
    <n v="0.36799999999999999"/>
    <n v="4"/>
    <n v="4"/>
    <n v="1"/>
    <n v="6"/>
    <n v="6"/>
    <n v="12"/>
    <n v="12"/>
    <n v="8"/>
    <n v="1"/>
    <n v="8"/>
    <n v="17"/>
    <n v="32"/>
    <n v="0"/>
    <m/>
    <s v="richajo01"/>
    <n v="0.21333333333333335"/>
    <n v="1.5"/>
  </r>
  <r>
    <n v="499"/>
    <x v="498"/>
    <n v="20"/>
    <x v="11"/>
    <x v="4"/>
    <n v="22"/>
    <n v="0"/>
    <n v="114"/>
    <n v="13"/>
    <n v="30"/>
    <n v="0.433"/>
    <n v="3"/>
    <n v="13"/>
    <n v="0.23100000000000001"/>
    <n v="10"/>
    <n v="17"/>
    <n v="0.58799999999999997"/>
    <n v="0.48299999999999998"/>
    <n v="3"/>
    <n v="9"/>
    <n v="0.33300000000000002"/>
    <n v="8"/>
    <n v="13"/>
    <n v="21"/>
    <n v="15"/>
    <n v="2"/>
    <n v="1"/>
    <n v="11"/>
    <n v="10"/>
    <n v="32"/>
    <n v="0"/>
    <m/>
    <s v="cissosi01"/>
    <n v="0.2807017543859649"/>
    <n v="1.3636363636363635"/>
  </r>
  <r>
    <n v="499"/>
    <x v="498"/>
    <n v="20"/>
    <x v="20"/>
    <x v="4"/>
    <n v="17"/>
    <n v="0"/>
    <n v="54"/>
    <n v="9"/>
    <n v="18"/>
    <n v="0.5"/>
    <n v="3"/>
    <n v="7"/>
    <n v="0.42899999999999999"/>
    <n v="6"/>
    <n v="11"/>
    <n v="0.54500000000000004"/>
    <n v="0.58299999999999996"/>
    <n v="1"/>
    <n v="6"/>
    <n v="0.16700000000000001"/>
    <n v="3"/>
    <n v="7"/>
    <n v="10"/>
    <n v="6"/>
    <n v="1"/>
    <n v="0"/>
    <n v="2"/>
    <n v="6"/>
    <n v="22"/>
    <n v="0"/>
    <m/>
    <s v="cissosi01"/>
    <n v="0.40740740740740738"/>
    <n v="3"/>
  </r>
  <r>
    <n v="499"/>
    <x v="498"/>
    <n v="20"/>
    <x v="25"/>
    <x v="4"/>
    <n v="5"/>
    <n v="0"/>
    <n v="60"/>
    <n v="4"/>
    <n v="12"/>
    <n v="0.33300000000000002"/>
    <n v="0"/>
    <n v="6"/>
    <n v="0"/>
    <n v="4"/>
    <n v="6"/>
    <n v="0.66700000000000004"/>
    <n v="0.33300000000000002"/>
    <n v="2"/>
    <n v="3"/>
    <n v="0.66700000000000004"/>
    <n v="5"/>
    <n v="6"/>
    <n v="11"/>
    <n v="9"/>
    <n v="1"/>
    <n v="1"/>
    <n v="9"/>
    <n v="4"/>
    <n v="10"/>
    <n v="0"/>
    <m/>
    <s v="cissosi01"/>
    <n v="0.16666666666666666"/>
    <n v="1"/>
  </r>
  <r>
    <n v="500"/>
    <x v="499"/>
    <n v="19"/>
    <x v="10"/>
    <x v="1"/>
    <n v="18"/>
    <n v="0"/>
    <n v="111"/>
    <n v="10"/>
    <n v="31"/>
    <n v="0.32300000000000001"/>
    <n v="6"/>
    <n v="19"/>
    <n v="0.316"/>
    <n v="4"/>
    <n v="12"/>
    <n v="0.33300000000000002"/>
    <n v="0.41899999999999998"/>
    <n v="4"/>
    <n v="6"/>
    <n v="0.66700000000000004"/>
    <n v="3"/>
    <n v="15"/>
    <n v="18"/>
    <n v="5"/>
    <n v="3"/>
    <n v="2"/>
    <n v="4"/>
    <n v="7"/>
    <n v="30"/>
    <n v="0"/>
    <m/>
    <s v="dadiepa01"/>
    <n v="0.27027027027027029"/>
    <n v="1.25"/>
  </r>
  <r>
    <n v="501"/>
    <x v="500"/>
    <n v="23"/>
    <x v="19"/>
    <x v="0"/>
    <n v="11"/>
    <n v="0"/>
    <n v="70"/>
    <n v="11"/>
    <n v="33"/>
    <n v="0.33300000000000002"/>
    <n v="6"/>
    <n v="21"/>
    <n v="0.28599999999999998"/>
    <n v="5"/>
    <n v="12"/>
    <n v="0.41699999999999998"/>
    <n v="0.42399999999999999"/>
    <n v="2"/>
    <n v="2"/>
    <n v="1"/>
    <n v="2"/>
    <n v="10"/>
    <n v="12"/>
    <n v="14"/>
    <n v="7"/>
    <n v="2"/>
    <n v="5"/>
    <n v="7"/>
    <n v="30"/>
    <n v="0"/>
    <m/>
    <s v="dennira01"/>
    <n v="0.42857142857142855"/>
    <n v="2.8"/>
  </r>
  <r>
    <n v="502"/>
    <x v="501"/>
    <n v="21"/>
    <x v="3"/>
    <x v="4"/>
    <n v="21"/>
    <n v="1"/>
    <n v="106"/>
    <n v="9"/>
    <n v="27"/>
    <n v="0.33300000000000002"/>
    <n v="0"/>
    <n v="8"/>
    <n v="0"/>
    <n v="9"/>
    <n v="19"/>
    <n v="0.47399999999999998"/>
    <n v="0.33300000000000002"/>
    <n v="12"/>
    <n v="16"/>
    <n v="0.75"/>
    <n v="10"/>
    <n v="25"/>
    <n v="35"/>
    <n v="5"/>
    <n v="5"/>
    <n v="0"/>
    <n v="6"/>
    <n v="8"/>
    <n v="30"/>
    <n v="0"/>
    <m/>
    <s v="livinch01"/>
    <n v="0.28301886792452829"/>
    <n v="0.83333333333333337"/>
  </r>
  <r>
    <n v="503"/>
    <x v="502"/>
    <n v="23"/>
    <x v="7"/>
    <x v="1"/>
    <n v="14"/>
    <n v="0"/>
    <n v="69"/>
    <n v="11"/>
    <n v="31"/>
    <n v="0.35499999999999998"/>
    <n v="2"/>
    <n v="11"/>
    <n v="0.182"/>
    <n v="9"/>
    <n v="20"/>
    <n v="0.45"/>
    <n v="0.38700000000000001"/>
    <n v="4"/>
    <n v="6"/>
    <n v="0.66700000000000004"/>
    <n v="0"/>
    <n v="9"/>
    <n v="9"/>
    <n v="8"/>
    <n v="5"/>
    <n v="3"/>
    <n v="6"/>
    <n v="2"/>
    <n v="28"/>
    <n v="0"/>
    <m/>
    <s v="chrisjo01"/>
    <n v="0.40579710144927539"/>
    <n v="1.3333333333333333"/>
  </r>
  <r>
    <n v="504"/>
    <x v="503"/>
    <n v="26"/>
    <x v="26"/>
    <x v="1"/>
    <n v="4"/>
    <n v="0"/>
    <n v="79"/>
    <n v="11"/>
    <n v="27"/>
    <n v="0.40699999999999997"/>
    <n v="3"/>
    <n v="8"/>
    <n v="0.375"/>
    <n v="8"/>
    <n v="19"/>
    <n v="0.42099999999999999"/>
    <n v="0.46300000000000002"/>
    <n v="3"/>
    <n v="4"/>
    <n v="0.75"/>
    <n v="1"/>
    <n v="5"/>
    <n v="6"/>
    <n v="13"/>
    <n v="3"/>
    <n v="2"/>
    <n v="6"/>
    <n v="10"/>
    <n v="28"/>
    <n v="0"/>
    <m/>
    <s v="garrema01"/>
    <n v="0.35443037974683544"/>
    <n v="2.1666666666666665"/>
  </r>
  <r>
    <n v="505"/>
    <x v="504"/>
    <n v="27"/>
    <x v="10"/>
    <x v="4"/>
    <n v="19"/>
    <n v="0"/>
    <n v="68"/>
    <n v="10"/>
    <n v="31"/>
    <n v="0.32300000000000001"/>
    <n v="6"/>
    <n v="19"/>
    <n v="0.316"/>
    <n v="4"/>
    <n v="12"/>
    <n v="0.33300000000000002"/>
    <n v="0.41899999999999998"/>
    <n v="2"/>
    <n v="2"/>
    <n v="1"/>
    <n v="0"/>
    <n v="8"/>
    <n v="8"/>
    <n v="3"/>
    <n v="2"/>
    <n v="0"/>
    <n v="3"/>
    <n v="1"/>
    <n v="28"/>
    <n v="0"/>
    <m/>
    <s v="ryanma01"/>
    <n v="0.41176470588235292"/>
    <n v="1"/>
  </r>
  <r>
    <n v="506"/>
    <x v="505"/>
    <n v="23"/>
    <x v="2"/>
    <x v="4"/>
    <n v="20"/>
    <n v="0"/>
    <n v="125"/>
    <n v="11"/>
    <n v="34"/>
    <n v="0.32400000000000001"/>
    <n v="1"/>
    <n v="17"/>
    <n v="5.8999999999999997E-2"/>
    <n v="10"/>
    <n v="17"/>
    <n v="0.58799999999999997"/>
    <n v="0.33800000000000002"/>
    <n v="3"/>
    <n v="3"/>
    <n v="1"/>
    <n v="8"/>
    <n v="9"/>
    <n v="17"/>
    <n v="5"/>
    <n v="5"/>
    <n v="5"/>
    <n v="5"/>
    <n v="17"/>
    <n v="26"/>
    <n v="0"/>
    <m/>
    <s v="jonessp01"/>
    <n v="0.20799999999999999"/>
    <n v="1"/>
  </r>
  <r>
    <n v="507"/>
    <x v="506"/>
    <n v="27"/>
    <x v="2"/>
    <x v="3"/>
    <n v="13"/>
    <n v="0"/>
    <n v="136"/>
    <n v="10"/>
    <n v="26"/>
    <n v="0.38500000000000001"/>
    <n v="4"/>
    <n v="15"/>
    <n v="0.26700000000000002"/>
    <n v="6"/>
    <n v="11"/>
    <n v="0.54500000000000004"/>
    <n v="0.46200000000000002"/>
    <n v="0"/>
    <n v="0"/>
    <n v="0"/>
    <n v="6"/>
    <n v="26"/>
    <n v="32"/>
    <n v="9"/>
    <n v="3"/>
    <n v="2"/>
    <n v="11"/>
    <n v="10"/>
    <n v="24"/>
    <n v="0"/>
    <m/>
    <s v="cancavl01"/>
    <n v="0.17647058823529413"/>
    <n v="0.81818181818181823"/>
  </r>
  <r>
    <n v="508"/>
    <x v="507"/>
    <n v="23"/>
    <x v="14"/>
    <x v="2"/>
    <n v="4"/>
    <n v="0"/>
    <n v="51"/>
    <n v="10"/>
    <n v="13"/>
    <n v="0.76900000000000002"/>
    <n v="0"/>
    <n v="0"/>
    <n v="0"/>
    <n v="10"/>
    <n v="13"/>
    <n v="0.76900000000000002"/>
    <n v="0.76900000000000002"/>
    <n v="4"/>
    <n v="5"/>
    <n v="0.8"/>
    <n v="6"/>
    <n v="15"/>
    <n v="21"/>
    <n v="2"/>
    <n v="1"/>
    <n v="5"/>
    <n v="2"/>
    <n v="9"/>
    <n v="24"/>
    <n v="0"/>
    <m/>
    <s v="nfalyda01"/>
    <n v="0.47058823529411764"/>
    <n v="1"/>
  </r>
  <r>
    <n v="509"/>
    <x v="508"/>
    <n v="21"/>
    <x v="22"/>
    <x v="0"/>
    <n v="16"/>
    <n v="0"/>
    <n v="57"/>
    <n v="9"/>
    <n v="23"/>
    <n v="0.39100000000000001"/>
    <n v="4"/>
    <n v="11"/>
    <n v="0.36399999999999999"/>
    <n v="5"/>
    <n v="12"/>
    <n v="0.41699999999999998"/>
    <n v="0.47799999999999998"/>
    <n v="2"/>
    <n v="4"/>
    <n v="0.5"/>
    <n v="1"/>
    <n v="4"/>
    <n v="5"/>
    <n v="6"/>
    <n v="2"/>
    <n v="1"/>
    <n v="5"/>
    <n v="9"/>
    <n v="24"/>
    <n v="0"/>
    <m/>
    <s v="gortmja01"/>
    <n v="0.42105263157894735"/>
    <n v="1.2"/>
  </r>
  <r>
    <n v="510"/>
    <x v="509"/>
    <n v="34"/>
    <x v="13"/>
    <x v="3"/>
    <n v="9"/>
    <n v="2"/>
    <n v="103"/>
    <n v="7"/>
    <n v="22"/>
    <n v="0.318"/>
    <n v="4"/>
    <n v="15"/>
    <n v="0.26700000000000002"/>
    <n v="3"/>
    <n v="7"/>
    <n v="0.42899999999999999"/>
    <n v="0.40899999999999997"/>
    <n v="5"/>
    <n v="6"/>
    <n v="0.83299999999999996"/>
    <n v="6"/>
    <n v="14"/>
    <n v="20"/>
    <n v="6"/>
    <n v="3"/>
    <n v="0"/>
    <n v="4"/>
    <n v="10"/>
    <n v="23"/>
    <n v="0"/>
    <m/>
    <s v="crowdja01"/>
    <n v="0.22330097087378642"/>
    <n v="1.5"/>
  </r>
  <r>
    <n v="511"/>
    <x v="510"/>
    <n v="26"/>
    <x v="13"/>
    <x v="1"/>
    <n v="10"/>
    <n v="0"/>
    <n v="45"/>
    <n v="9"/>
    <n v="18"/>
    <n v="0.5"/>
    <n v="1"/>
    <n v="8"/>
    <n v="0.125"/>
    <n v="8"/>
    <n v="10"/>
    <n v="0.8"/>
    <n v="0.52800000000000002"/>
    <n v="4"/>
    <n v="5"/>
    <n v="0.8"/>
    <n v="2"/>
    <n v="7"/>
    <n v="9"/>
    <n v="11"/>
    <n v="0"/>
    <n v="1"/>
    <n v="1"/>
    <n v="3"/>
    <n v="23"/>
    <n v="0"/>
    <m/>
    <s v="jonesma05"/>
    <n v="0.51111111111111107"/>
    <n v="11"/>
  </r>
  <r>
    <n v="512"/>
    <x v="511"/>
    <n v="24"/>
    <x v="11"/>
    <x v="4"/>
    <n v="17"/>
    <n v="0"/>
    <n v="76"/>
    <n v="9"/>
    <n v="22"/>
    <n v="0.40899999999999997"/>
    <n v="5"/>
    <n v="10"/>
    <n v="0.5"/>
    <n v="4"/>
    <n v="12"/>
    <n v="0.33300000000000002"/>
    <n v="0.52300000000000002"/>
    <n v="0"/>
    <n v="0"/>
    <n v="0"/>
    <n v="3"/>
    <n v="12"/>
    <n v="15"/>
    <n v="6"/>
    <n v="2"/>
    <n v="0"/>
    <n v="3"/>
    <n v="3"/>
    <n v="23"/>
    <n v="0"/>
    <m/>
    <s v="toppija01"/>
    <n v="0.30263157894736842"/>
    <n v="2"/>
  </r>
  <r>
    <n v="512"/>
    <x v="511"/>
    <n v="24"/>
    <x v="10"/>
    <x v="4"/>
    <n v="16"/>
    <n v="0"/>
    <n v="49"/>
    <n v="3"/>
    <n v="10"/>
    <n v="0.3"/>
    <n v="0"/>
    <n v="2"/>
    <n v="0"/>
    <n v="3"/>
    <n v="8"/>
    <n v="0.375"/>
    <n v="0.3"/>
    <n v="0"/>
    <n v="0"/>
    <n v="0"/>
    <n v="2"/>
    <n v="9"/>
    <n v="11"/>
    <n v="4"/>
    <n v="2"/>
    <n v="0"/>
    <n v="2"/>
    <n v="3"/>
    <n v="6"/>
    <n v="0"/>
    <m/>
    <s v="toppija01"/>
    <n v="0.12244897959183673"/>
    <n v="2"/>
  </r>
  <r>
    <n v="512"/>
    <x v="511"/>
    <n v="24"/>
    <x v="6"/>
    <x v="4"/>
    <n v="1"/>
    <n v="0"/>
    <n v="27"/>
    <n v="6"/>
    <n v="12"/>
    <n v="0.5"/>
    <n v="5"/>
    <n v="8"/>
    <n v="0.625"/>
    <n v="1"/>
    <n v="4"/>
    <n v="0.25"/>
    <n v="0.70799999999999996"/>
    <n v="0"/>
    <n v="0"/>
    <n v="0"/>
    <n v="1"/>
    <n v="3"/>
    <n v="4"/>
    <n v="2"/>
    <n v="0"/>
    <n v="0"/>
    <n v="1"/>
    <n v="0"/>
    <n v="17"/>
    <n v="0"/>
    <m/>
    <s v="toppija01"/>
    <n v="0.62962962962962965"/>
    <n v="2"/>
  </r>
  <r>
    <n v="513"/>
    <x v="512"/>
    <n v="28"/>
    <x v="15"/>
    <x v="3"/>
    <n v="6"/>
    <n v="0"/>
    <n v="52"/>
    <n v="8"/>
    <n v="17"/>
    <n v="0.47099999999999997"/>
    <n v="3"/>
    <n v="10"/>
    <n v="0.3"/>
    <n v="5"/>
    <n v="7"/>
    <n v="0.71399999999999997"/>
    <n v="0.55900000000000005"/>
    <n v="3"/>
    <n v="6"/>
    <n v="0.5"/>
    <n v="3"/>
    <n v="8"/>
    <n v="11"/>
    <n v="4"/>
    <n v="4"/>
    <n v="0"/>
    <n v="1"/>
    <n v="4"/>
    <n v="22"/>
    <n v="0"/>
    <m/>
    <s v="roweja01"/>
    <n v="0.42307692307692307"/>
    <n v="4"/>
  </r>
  <r>
    <n v="514"/>
    <x v="513"/>
    <n v="24"/>
    <x v="12"/>
    <x v="3"/>
    <n v="12"/>
    <n v="0"/>
    <n v="53"/>
    <n v="8"/>
    <n v="15"/>
    <n v="0.53300000000000003"/>
    <n v="3"/>
    <n v="10"/>
    <n v="0.3"/>
    <n v="5"/>
    <n v="5"/>
    <n v="1"/>
    <n v="0.63300000000000001"/>
    <n v="2"/>
    <n v="2"/>
    <n v="1"/>
    <n v="3"/>
    <n v="6"/>
    <n v="9"/>
    <n v="3"/>
    <n v="1"/>
    <n v="1"/>
    <n v="2"/>
    <n v="11"/>
    <n v="21"/>
    <n v="0"/>
    <m/>
    <s v="liddeej01"/>
    <n v="0.39622641509433965"/>
    <n v="1.5"/>
  </r>
  <r>
    <n v="515"/>
    <x v="514"/>
    <n v="21"/>
    <x v="1"/>
    <x v="4"/>
    <n v="13"/>
    <n v="0"/>
    <n v="32"/>
    <n v="6"/>
    <n v="15"/>
    <n v="0.4"/>
    <n v="0"/>
    <n v="5"/>
    <n v="0"/>
    <n v="6"/>
    <n v="10"/>
    <n v="0.6"/>
    <n v="0.4"/>
    <n v="8"/>
    <n v="8"/>
    <n v="1"/>
    <n v="3"/>
    <n v="8"/>
    <n v="11"/>
    <n v="0"/>
    <n v="2"/>
    <n v="1"/>
    <n v="2"/>
    <n v="2"/>
    <n v="20"/>
    <n v="0"/>
    <m/>
    <s v="millele01"/>
    <n v="0.625"/>
    <n v="0"/>
  </r>
  <r>
    <n v="516"/>
    <x v="515"/>
    <n v="19"/>
    <x v="9"/>
    <x v="1"/>
    <n v="13"/>
    <n v="0"/>
    <n v="59"/>
    <n v="7"/>
    <n v="24"/>
    <n v="0.29199999999999998"/>
    <n v="2"/>
    <n v="13"/>
    <n v="0.154"/>
    <n v="5"/>
    <n v="11"/>
    <n v="0.45500000000000002"/>
    <n v="0.33300000000000002"/>
    <n v="2"/>
    <n v="4"/>
    <n v="0.5"/>
    <n v="3"/>
    <n v="9"/>
    <n v="12"/>
    <n v="6"/>
    <n v="5"/>
    <n v="1"/>
    <n v="2"/>
    <n v="4"/>
    <n v="18"/>
    <n v="0"/>
    <m/>
    <s v="chrisca02"/>
    <n v="0.30508474576271188"/>
    <n v="3"/>
  </r>
  <r>
    <n v="517"/>
    <x v="516"/>
    <n v="25"/>
    <x v="25"/>
    <x v="4"/>
    <n v="19"/>
    <n v="0"/>
    <n v="101"/>
    <n v="8"/>
    <n v="21"/>
    <n v="0.38100000000000001"/>
    <n v="2"/>
    <n v="10"/>
    <n v="0.2"/>
    <n v="6"/>
    <n v="11"/>
    <n v="0.54500000000000004"/>
    <n v="0.42899999999999999"/>
    <n v="0"/>
    <n v="2"/>
    <n v="0"/>
    <n v="5"/>
    <n v="5"/>
    <n v="10"/>
    <n v="7"/>
    <n v="6"/>
    <n v="1"/>
    <n v="5"/>
    <n v="12"/>
    <n v="18"/>
    <n v="0"/>
    <m/>
    <s v="minayju01"/>
    <n v="0.17821782178217821"/>
    <n v="1.4"/>
  </r>
  <r>
    <n v="518"/>
    <x v="517"/>
    <n v="25"/>
    <x v="3"/>
    <x v="0"/>
    <n v="5"/>
    <n v="1"/>
    <n v="62"/>
    <n v="6"/>
    <n v="12"/>
    <n v="0.5"/>
    <n v="1"/>
    <n v="5"/>
    <n v="0.2"/>
    <n v="5"/>
    <n v="7"/>
    <n v="0.71399999999999997"/>
    <n v="0.54200000000000004"/>
    <n v="4"/>
    <n v="6"/>
    <n v="0.66700000000000004"/>
    <n v="1"/>
    <n v="4"/>
    <n v="5"/>
    <n v="10"/>
    <n v="4"/>
    <n v="2"/>
    <n v="8"/>
    <n v="2"/>
    <n v="17"/>
    <n v="0"/>
    <m/>
    <s v="bouyeja01"/>
    <n v="0.27419354838709675"/>
    <n v="1.25"/>
  </r>
  <r>
    <n v="519"/>
    <x v="518"/>
    <n v="25"/>
    <x v="20"/>
    <x v="1"/>
    <n v="6"/>
    <n v="0"/>
    <n v="34"/>
    <n v="6"/>
    <n v="14"/>
    <n v="0.42899999999999999"/>
    <n v="3"/>
    <n v="6"/>
    <n v="0.5"/>
    <n v="3"/>
    <n v="8"/>
    <n v="0.375"/>
    <n v="0.53600000000000003"/>
    <n v="1"/>
    <n v="2"/>
    <n v="0.5"/>
    <n v="1"/>
    <n v="4"/>
    <n v="5"/>
    <n v="4"/>
    <n v="1"/>
    <n v="0"/>
    <n v="2"/>
    <n v="1"/>
    <n v="16"/>
    <n v="0"/>
    <m/>
    <s v="dukeda01"/>
    <n v="0.47058823529411764"/>
    <n v="2"/>
  </r>
  <r>
    <n v="520"/>
    <x v="519"/>
    <n v="26"/>
    <x v="26"/>
    <x v="0"/>
    <n v="4"/>
    <n v="0"/>
    <n v="44"/>
    <n v="5"/>
    <n v="13"/>
    <n v="0.38500000000000001"/>
    <n v="1"/>
    <n v="4"/>
    <n v="0.25"/>
    <n v="4"/>
    <n v="9"/>
    <n v="0.44400000000000001"/>
    <n v="0.42299999999999999"/>
    <n v="5"/>
    <n v="6"/>
    <n v="0.83299999999999996"/>
    <n v="3"/>
    <n v="4"/>
    <n v="7"/>
    <n v="7"/>
    <n v="3"/>
    <n v="0"/>
    <n v="4"/>
    <n v="4"/>
    <n v="16"/>
    <n v="0"/>
    <m/>
    <s v="flynnma01"/>
    <n v="0.36363636363636365"/>
    <n v="1.75"/>
  </r>
  <r>
    <n v="521"/>
    <x v="520"/>
    <n v="37"/>
    <x v="1"/>
    <x v="4"/>
    <n v="19"/>
    <n v="1"/>
    <n v="114"/>
    <n v="6"/>
    <n v="23"/>
    <n v="0.26100000000000001"/>
    <n v="3"/>
    <n v="15"/>
    <n v="0.2"/>
    <n v="3"/>
    <n v="8"/>
    <n v="0.375"/>
    <n v="0.32600000000000001"/>
    <n v="0"/>
    <n v="0"/>
    <n v="0"/>
    <n v="2"/>
    <n v="9"/>
    <n v="11"/>
    <n v="23"/>
    <n v="2"/>
    <n v="0"/>
    <n v="9"/>
    <n v="12"/>
    <n v="15"/>
    <n v="0"/>
    <m/>
    <s v="inglejo01"/>
    <n v="0.13157894736842105"/>
    <n v="2.5555555555555554"/>
  </r>
  <r>
    <n v="522"/>
    <x v="521"/>
    <n v="21"/>
    <x v="8"/>
    <x v="4"/>
    <n v="8"/>
    <n v="0"/>
    <n v="42"/>
    <n v="6"/>
    <n v="10"/>
    <n v="0.6"/>
    <n v="2"/>
    <n v="5"/>
    <n v="0.4"/>
    <n v="4"/>
    <n v="5"/>
    <n v="0.8"/>
    <n v="0.7"/>
    <n v="1"/>
    <n v="2"/>
    <n v="0.5"/>
    <n v="1"/>
    <n v="6"/>
    <n v="7"/>
    <n v="7"/>
    <n v="2"/>
    <n v="1"/>
    <n v="1"/>
    <n v="8"/>
    <n v="15"/>
    <n v="0"/>
    <m/>
    <s v="klintbo01"/>
    <n v="0.35714285714285715"/>
    <n v="7"/>
  </r>
  <r>
    <n v="523"/>
    <x v="522"/>
    <n v="25"/>
    <x v="3"/>
    <x v="1"/>
    <n v="22"/>
    <n v="0"/>
    <n v="86"/>
    <n v="5"/>
    <n v="26"/>
    <n v="0.192"/>
    <n v="3"/>
    <n v="15"/>
    <n v="0.2"/>
    <n v="2"/>
    <n v="11"/>
    <n v="0.182"/>
    <n v="0.25"/>
    <n v="2"/>
    <n v="4"/>
    <n v="0.5"/>
    <n v="4"/>
    <n v="13"/>
    <n v="17"/>
    <n v="4"/>
    <n v="3"/>
    <n v="6"/>
    <n v="3"/>
    <n v="8"/>
    <n v="15"/>
    <n v="0"/>
    <m/>
    <s v="umudest01"/>
    <n v="0.1744186046511628"/>
    <n v="1.3333333333333333"/>
  </r>
  <r>
    <n v="524"/>
    <x v="523"/>
    <n v="21"/>
    <x v="29"/>
    <x v="3"/>
    <n v="3"/>
    <n v="3"/>
    <n v="75"/>
    <n v="4"/>
    <n v="18"/>
    <n v="0.222"/>
    <n v="3"/>
    <n v="12"/>
    <n v="0.25"/>
    <n v="1"/>
    <n v="6"/>
    <n v="0.16700000000000001"/>
    <n v="0.30599999999999999"/>
    <n v="3"/>
    <n v="4"/>
    <n v="0.75"/>
    <n v="5"/>
    <n v="10"/>
    <n v="15"/>
    <n v="2"/>
    <n v="5"/>
    <n v="4"/>
    <n v="2"/>
    <n v="8"/>
    <n v="14"/>
    <n v="0"/>
    <m/>
    <s v="hendrta01"/>
    <n v="0.18666666666666668"/>
    <n v="1"/>
  </r>
  <r>
    <n v="525"/>
    <x v="524"/>
    <n v="28"/>
    <x v="14"/>
    <x v="3"/>
    <n v="9"/>
    <n v="0"/>
    <n v="43"/>
    <n v="5"/>
    <n v="17"/>
    <n v="0.29399999999999998"/>
    <n v="4"/>
    <n v="13"/>
    <n v="0.308"/>
    <n v="1"/>
    <n v="4"/>
    <n v="0.25"/>
    <n v="0.41199999999999998"/>
    <n v="0"/>
    <n v="0"/>
    <n v="0"/>
    <n v="2"/>
    <n v="3"/>
    <n v="5"/>
    <n v="1"/>
    <n v="0"/>
    <n v="2"/>
    <n v="2"/>
    <n v="3"/>
    <n v="14"/>
    <n v="0"/>
    <m/>
    <s v="mcveija01"/>
    <n v="0.32558139534883723"/>
    <n v="0.5"/>
  </r>
  <r>
    <n v="526"/>
    <x v="525"/>
    <n v="24"/>
    <x v="8"/>
    <x v="3"/>
    <n v="1"/>
    <n v="0"/>
    <n v="22"/>
    <n v="6"/>
    <n v="9"/>
    <n v="0.66700000000000004"/>
    <n v="0"/>
    <n v="0"/>
    <n v="0"/>
    <n v="6"/>
    <n v="9"/>
    <n v="0.66700000000000004"/>
    <n v="0.66700000000000004"/>
    <n v="2"/>
    <n v="3"/>
    <n v="0.66700000000000004"/>
    <n v="4"/>
    <n v="4"/>
    <n v="8"/>
    <n v="0"/>
    <n v="0"/>
    <n v="0"/>
    <n v="2"/>
    <n v="3"/>
    <n v="14"/>
    <n v="0"/>
    <m/>
    <s v="smithto05"/>
    <n v="0.63636363636363635"/>
    <n v="0"/>
  </r>
  <r>
    <n v="527"/>
    <x v="526"/>
    <n v="22"/>
    <x v="16"/>
    <x v="4"/>
    <n v="9"/>
    <n v="0"/>
    <n v="67"/>
    <n v="6"/>
    <n v="19"/>
    <n v="0.316"/>
    <n v="0"/>
    <n v="7"/>
    <n v="0"/>
    <n v="6"/>
    <n v="12"/>
    <n v="0.5"/>
    <n v="0.316"/>
    <n v="2"/>
    <n v="7"/>
    <n v="0.28599999999999998"/>
    <n v="2"/>
    <n v="13"/>
    <n v="15"/>
    <n v="1"/>
    <n v="4"/>
    <n v="2"/>
    <n v="3"/>
    <n v="6"/>
    <n v="14"/>
    <n v="0"/>
    <m/>
    <s v="armeltr01"/>
    <n v="0.20895522388059701"/>
    <n v="0.33333333333333331"/>
  </r>
  <r>
    <n v="528"/>
    <x v="527"/>
    <n v="23"/>
    <x v="13"/>
    <x v="4"/>
    <n v="15"/>
    <n v="0"/>
    <n v="46"/>
    <n v="5"/>
    <n v="11"/>
    <n v="0.45500000000000002"/>
    <n v="1"/>
    <n v="5"/>
    <n v="0.2"/>
    <n v="4"/>
    <n v="6"/>
    <n v="0.66700000000000004"/>
    <n v="0.5"/>
    <n v="2"/>
    <n v="4"/>
    <n v="0.5"/>
    <n v="1"/>
    <n v="7"/>
    <n v="8"/>
    <n v="1"/>
    <n v="1"/>
    <n v="2"/>
    <n v="1"/>
    <n v="2"/>
    <n v="13"/>
    <n v="0"/>
    <m/>
    <s v="crawfis01"/>
    <n v="0.28260869565217389"/>
    <n v="1"/>
  </r>
  <r>
    <n v="529"/>
    <x v="528"/>
    <n v="22"/>
    <x v="25"/>
    <x v="1"/>
    <n v="13"/>
    <n v="0"/>
    <n v="32"/>
    <n v="4"/>
    <n v="14"/>
    <n v="0.28599999999999998"/>
    <n v="0"/>
    <n v="4"/>
    <n v="0"/>
    <n v="4"/>
    <n v="10"/>
    <n v="0.4"/>
    <n v="0.28599999999999998"/>
    <n v="5"/>
    <n v="6"/>
    <n v="0.83299999999999996"/>
    <n v="2"/>
    <n v="1"/>
    <n v="3"/>
    <n v="2"/>
    <n v="1"/>
    <n v="0"/>
    <n v="4"/>
    <n v="3"/>
    <n v="13"/>
    <n v="0"/>
    <m/>
    <s v="mcgowbr01"/>
    <n v="0.40625"/>
    <n v="0.5"/>
  </r>
  <r>
    <n v="530"/>
    <x v="529"/>
    <n v="23"/>
    <x v="17"/>
    <x v="1"/>
    <n v="12"/>
    <n v="0"/>
    <n v="88"/>
    <n v="5"/>
    <n v="20"/>
    <n v="0.25"/>
    <n v="0"/>
    <n v="9"/>
    <n v="0"/>
    <n v="5"/>
    <n v="11"/>
    <n v="0.45500000000000002"/>
    <n v="0.25"/>
    <n v="2"/>
    <n v="2"/>
    <n v="1"/>
    <n v="8"/>
    <n v="12"/>
    <n v="20"/>
    <n v="8"/>
    <n v="1"/>
    <n v="1"/>
    <n v="8"/>
    <n v="6"/>
    <n v="12"/>
    <n v="0"/>
    <m/>
    <s v="travelu01"/>
    <n v="0.13636363636363635"/>
    <n v="1"/>
  </r>
  <r>
    <n v="531"/>
    <x v="530"/>
    <n v="19"/>
    <x v="9"/>
    <x v="4"/>
    <n v="6"/>
    <n v="0"/>
    <n v="27"/>
    <n v="4"/>
    <n v="11"/>
    <n v="0.36399999999999999"/>
    <n v="0"/>
    <n v="2"/>
    <n v="0"/>
    <n v="4"/>
    <n v="9"/>
    <n v="0.44400000000000001"/>
    <n v="0.36399999999999999"/>
    <n v="3"/>
    <n v="3"/>
    <n v="1"/>
    <n v="1"/>
    <n v="3"/>
    <n v="4"/>
    <n v="0"/>
    <n v="0"/>
    <n v="0"/>
    <n v="1"/>
    <n v="4"/>
    <n v="11"/>
    <n v="0"/>
    <m/>
    <s v="flowetr01"/>
    <n v="0.40740740740740738"/>
    <n v="0"/>
  </r>
  <r>
    <n v="532"/>
    <x v="531"/>
    <n v="24"/>
    <x v="12"/>
    <x v="0"/>
    <n v="6"/>
    <n v="0"/>
    <n v="30"/>
    <n v="4"/>
    <n v="5"/>
    <n v="0.8"/>
    <n v="1"/>
    <n v="2"/>
    <n v="0.5"/>
    <n v="3"/>
    <n v="3"/>
    <n v="1"/>
    <n v="0.9"/>
    <n v="2"/>
    <n v="2"/>
    <n v="1"/>
    <n v="1"/>
    <n v="2"/>
    <n v="3"/>
    <n v="6"/>
    <n v="0"/>
    <n v="0"/>
    <n v="1"/>
    <n v="2"/>
    <n v="11"/>
    <n v="0"/>
    <m/>
    <s v="youngja05"/>
    <n v="0.36666666666666664"/>
    <n v="6"/>
  </r>
  <r>
    <n v="533"/>
    <x v="532"/>
    <n v="24"/>
    <x v="12"/>
    <x v="3"/>
    <n v="6"/>
    <n v="0"/>
    <n v="25"/>
    <n v="4"/>
    <n v="8"/>
    <n v="0.5"/>
    <n v="0"/>
    <n v="1"/>
    <n v="0"/>
    <n v="4"/>
    <n v="7"/>
    <n v="0.57099999999999995"/>
    <n v="0.5"/>
    <n v="2"/>
    <n v="2"/>
    <n v="1"/>
    <n v="4"/>
    <n v="4"/>
    <n v="8"/>
    <n v="2"/>
    <n v="1"/>
    <n v="0"/>
    <n v="0"/>
    <n v="3"/>
    <n v="10"/>
    <n v="0"/>
    <m/>
    <s v="milleem01"/>
    <n v="0.4"/>
    <n v="0"/>
  </r>
  <r>
    <n v="534"/>
    <x v="533"/>
    <n v="23"/>
    <x v="5"/>
    <x v="4"/>
    <n v="8"/>
    <n v="0"/>
    <n v="30"/>
    <n v="2"/>
    <n v="7"/>
    <n v="0.28599999999999998"/>
    <n v="2"/>
    <n v="7"/>
    <n v="0.28599999999999998"/>
    <n v="0"/>
    <n v="0"/>
    <n v="0"/>
    <n v="0.42899999999999999"/>
    <n v="3"/>
    <n v="4"/>
    <n v="0.75"/>
    <n v="0"/>
    <n v="4"/>
    <n v="4"/>
    <n v="0"/>
    <n v="0"/>
    <n v="0"/>
    <n v="4"/>
    <n v="0"/>
    <n v="9"/>
    <n v="0"/>
    <m/>
    <s v="bridgja01"/>
    <n v="0.3"/>
    <n v="0"/>
  </r>
  <r>
    <n v="535"/>
    <x v="534"/>
    <n v="25"/>
    <x v="3"/>
    <x v="2"/>
    <n v="13"/>
    <n v="0"/>
    <n v="57"/>
    <n v="2"/>
    <n v="8"/>
    <n v="0.25"/>
    <n v="0"/>
    <n v="2"/>
    <n v="0"/>
    <n v="2"/>
    <n v="6"/>
    <n v="0.33300000000000002"/>
    <n v="0.25"/>
    <n v="5"/>
    <n v="10"/>
    <n v="0.5"/>
    <n v="7"/>
    <n v="5"/>
    <n v="12"/>
    <n v="2"/>
    <n v="2"/>
    <n v="2"/>
    <n v="6"/>
    <n v="9"/>
    <n v="9"/>
    <n v="0"/>
    <m/>
    <s v="robbili01"/>
    <n v="0.15789473684210525"/>
    <n v="0.33333333333333331"/>
  </r>
  <r>
    <n v="536"/>
    <x v="535"/>
    <n v="39"/>
    <x v="10"/>
    <x v="4"/>
    <n v="3"/>
    <n v="1"/>
    <n v="58"/>
    <n v="3"/>
    <n v="7"/>
    <n v="0.42899999999999999"/>
    <n v="3"/>
    <n v="6"/>
    <n v="0.5"/>
    <n v="0"/>
    <n v="1"/>
    <n v="0"/>
    <n v="0.64300000000000002"/>
    <n v="0"/>
    <n v="0"/>
    <n v="0"/>
    <n v="4"/>
    <n v="4"/>
    <n v="8"/>
    <n v="0"/>
    <n v="1"/>
    <n v="1"/>
    <n v="1"/>
    <n v="8"/>
    <n v="9"/>
    <n v="0"/>
    <m/>
    <s v="tuckepj01"/>
    <n v="0.15517241379310345"/>
    <n v="0"/>
  </r>
  <r>
    <n v="537"/>
    <x v="536"/>
    <n v="37"/>
    <x v="19"/>
    <x v="3"/>
    <n v="12"/>
    <n v="0"/>
    <n v="37"/>
    <n v="4"/>
    <n v="11"/>
    <n v="0.36399999999999999"/>
    <n v="0"/>
    <n v="3"/>
    <n v="0"/>
    <n v="4"/>
    <n v="8"/>
    <n v="0.5"/>
    <n v="0.36399999999999999"/>
    <n v="0"/>
    <n v="1"/>
    <n v="0"/>
    <n v="0"/>
    <n v="6"/>
    <n v="6"/>
    <n v="4"/>
    <n v="0"/>
    <n v="2"/>
    <n v="4"/>
    <n v="5"/>
    <n v="8"/>
    <n v="0"/>
    <m/>
    <s v="johnsja01"/>
    <n v="0.21621621621621623"/>
    <n v="1"/>
  </r>
  <r>
    <n v="538"/>
    <x v="537"/>
    <n v="22"/>
    <x v="12"/>
    <x v="2"/>
    <n v="4"/>
    <n v="0"/>
    <n v="21"/>
    <n v="4"/>
    <n v="7"/>
    <n v="0.57099999999999995"/>
    <n v="0"/>
    <n v="0"/>
    <n v="0"/>
    <n v="4"/>
    <n v="7"/>
    <n v="0.57099999999999995"/>
    <n v="0.57099999999999995"/>
    <n v="0"/>
    <n v="0"/>
    <n v="0"/>
    <n v="5"/>
    <n v="1"/>
    <n v="6"/>
    <n v="1"/>
    <n v="0"/>
    <n v="0"/>
    <n v="1"/>
    <n v="1"/>
    <n v="8"/>
    <n v="0"/>
    <m/>
    <s v="sanogad01"/>
    <n v="0.38095238095238093"/>
    <n v="1"/>
  </r>
  <r>
    <n v="539"/>
    <x v="538"/>
    <n v="24"/>
    <x v="10"/>
    <x v="4"/>
    <n v="9"/>
    <n v="0"/>
    <n v="22"/>
    <n v="4"/>
    <n v="9"/>
    <n v="0.44400000000000001"/>
    <n v="0"/>
    <n v="1"/>
    <n v="0"/>
    <n v="4"/>
    <n v="8"/>
    <n v="0.5"/>
    <n v="0.44400000000000001"/>
    <n v="0"/>
    <n v="0"/>
    <n v="0"/>
    <n v="1"/>
    <n v="2"/>
    <n v="3"/>
    <n v="2"/>
    <n v="1"/>
    <n v="0"/>
    <n v="2"/>
    <n v="3"/>
    <n v="8"/>
    <n v="0"/>
    <m/>
    <s v="watsoan02"/>
    <n v="0.36363636363636365"/>
    <n v="1"/>
  </r>
  <r>
    <n v="540"/>
    <x v="539"/>
    <n v="22"/>
    <x v="24"/>
    <x v="3"/>
    <n v="5"/>
    <n v="0"/>
    <n v="44"/>
    <n v="3"/>
    <n v="21"/>
    <n v="0.14299999999999999"/>
    <n v="0"/>
    <n v="10"/>
    <n v="0"/>
    <n v="3"/>
    <n v="11"/>
    <n v="0.27300000000000002"/>
    <n v="0.14299999999999999"/>
    <n v="2"/>
    <n v="2"/>
    <n v="1"/>
    <n v="2"/>
    <n v="6"/>
    <n v="8"/>
    <n v="2"/>
    <n v="1"/>
    <n v="2"/>
    <n v="1"/>
    <n v="1"/>
    <n v="8"/>
    <n v="0"/>
    <m/>
    <s v="wheelph02"/>
    <n v="0.18181818181818182"/>
    <n v="2"/>
  </r>
  <r>
    <n v="541"/>
    <x v="540"/>
    <n v="28"/>
    <x v="1"/>
    <x v="1"/>
    <n v="9"/>
    <n v="0"/>
    <n v="35"/>
    <n v="2"/>
    <n v="3"/>
    <n v="0.66700000000000004"/>
    <n v="2"/>
    <n v="3"/>
    <n v="0.66700000000000004"/>
    <n v="0"/>
    <n v="0"/>
    <n v="0"/>
    <n v="1"/>
    <n v="1"/>
    <n v="6"/>
    <n v="0.16700000000000001"/>
    <n v="1"/>
    <n v="4"/>
    <n v="5"/>
    <n v="5"/>
    <n v="1"/>
    <n v="0"/>
    <n v="1"/>
    <n v="3"/>
    <n v="7"/>
    <n v="0"/>
    <m/>
    <s v="doziepj01"/>
    <n v="0.2"/>
    <n v="5"/>
  </r>
  <r>
    <n v="542"/>
    <x v="541"/>
    <n v="23"/>
    <x v="8"/>
    <x v="0"/>
    <n v="7"/>
    <n v="0"/>
    <n v="23"/>
    <n v="3"/>
    <n v="10"/>
    <n v="0.3"/>
    <n v="1"/>
    <n v="7"/>
    <n v="0.14299999999999999"/>
    <n v="2"/>
    <n v="3"/>
    <n v="0.66700000000000004"/>
    <n v="0.35"/>
    <n v="0"/>
    <n v="2"/>
    <n v="0"/>
    <n v="0"/>
    <n v="2"/>
    <n v="2"/>
    <n v="3"/>
    <n v="0"/>
    <n v="0"/>
    <n v="1"/>
    <n v="2"/>
    <n v="7"/>
    <n v="0"/>
    <m/>
    <s v="jenkida01"/>
    <n v="0.30434782608695654"/>
    <n v="3"/>
  </r>
  <r>
    <n v="543"/>
    <x v="542"/>
    <n v="24"/>
    <x v="4"/>
    <x v="3"/>
    <n v="3"/>
    <n v="0"/>
    <n v="35"/>
    <n v="2"/>
    <n v="9"/>
    <n v="0.222"/>
    <n v="2"/>
    <n v="7"/>
    <n v="0.28599999999999998"/>
    <n v="0"/>
    <n v="2"/>
    <n v="0"/>
    <n v="0.33300000000000002"/>
    <n v="1"/>
    <n v="2"/>
    <n v="0.5"/>
    <n v="2"/>
    <n v="7"/>
    <n v="9"/>
    <n v="0"/>
    <n v="2"/>
    <n v="1"/>
    <n v="0"/>
    <n v="0"/>
    <n v="7"/>
    <n v="0"/>
    <m/>
    <s v="norrimi01"/>
    <n v="0.2"/>
    <n v="0"/>
  </r>
  <r>
    <n v="544"/>
    <x v="543"/>
    <n v="23"/>
    <x v="10"/>
    <x v="4"/>
    <n v="4"/>
    <n v="0"/>
    <n v="29"/>
    <n v="2"/>
    <n v="7"/>
    <n v="0.28599999999999998"/>
    <n v="0"/>
    <n v="1"/>
    <n v="0"/>
    <n v="2"/>
    <n v="6"/>
    <n v="0.33300000000000002"/>
    <n v="0.28599999999999998"/>
    <n v="2"/>
    <n v="2"/>
    <n v="1"/>
    <n v="0"/>
    <n v="8"/>
    <n v="8"/>
    <n v="2"/>
    <n v="1"/>
    <n v="1"/>
    <n v="0"/>
    <n v="6"/>
    <n v="6"/>
    <n v="0"/>
    <m/>
    <s v="mcculke01"/>
    <n v="0.20689655172413793"/>
    <n v="0"/>
  </r>
  <r>
    <n v="545"/>
    <x v="544"/>
    <n v="25"/>
    <x v="24"/>
    <x v="3"/>
    <n v="1"/>
    <n v="0"/>
    <n v="17"/>
    <n v="2"/>
    <n v="7"/>
    <n v="0.28599999999999998"/>
    <n v="1"/>
    <n v="3"/>
    <n v="0.33300000000000002"/>
    <n v="1"/>
    <n v="4"/>
    <n v="0.25"/>
    <n v="0.35699999999999998"/>
    <n v="1"/>
    <n v="2"/>
    <n v="0.5"/>
    <n v="1"/>
    <n v="3"/>
    <n v="4"/>
    <n v="5"/>
    <n v="1"/>
    <n v="1"/>
    <n v="0"/>
    <n v="3"/>
    <n v="6"/>
    <n v="0"/>
    <m/>
    <s v="mobleis01"/>
    <n v="0.35294117647058826"/>
    <n v="0"/>
  </r>
  <r>
    <n v="546"/>
    <x v="545"/>
    <n v="26"/>
    <x v="25"/>
    <x v="1"/>
    <n v="2"/>
    <n v="0"/>
    <n v="20"/>
    <n v="2"/>
    <n v="10"/>
    <n v="0.2"/>
    <n v="1"/>
    <n v="4"/>
    <n v="0.25"/>
    <n v="1"/>
    <n v="6"/>
    <n v="0.16700000000000001"/>
    <n v="0.25"/>
    <n v="1"/>
    <n v="2"/>
    <n v="0.5"/>
    <n v="4"/>
    <n v="4"/>
    <n v="8"/>
    <n v="1"/>
    <n v="2"/>
    <n v="0"/>
    <n v="2"/>
    <n v="0"/>
    <n v="6"/>
    <n v="0"/>
    <m/>
    <s v="mooreta02"/>
    <n v="0.3"/>
    <n v="0.5"/>
  </r>
  <r>
    <n v="547"/>
    <x v="546"/>
    <n v="23"/>
    <x v="19"/>
    <x v="2"/>
    <n v="1"/>
    <n v="0"/>
    <n v="5"/>
    <n v="2"/>
    <n v="4"/>
    <n v="0.5"/>
    <n v="0"/>
    <n v="1"/>
    <n v="0"/>
    <n v="2"/>
    <n v="3"/>
    <n v="0.66700000000000004"/>
    <n v="0.5"/>
    <n v="2"/>
    <n v="2"/>
    <n v="1"/>
    <n v="0"/>
    <n v="1"/>
    <n v="1"/>
    <n v="0"/>
    <n v="0"/>
    <n v="0"/>
    <n v="0"/>
    <n v="0"/>
    <n v="6"/>
    <n v="0"/>
    <m/>
    <s v="wisemja01"/>
    <n v="1.2"/>
    <n v="0"/>
  </r>
  <r>
    <n v="548"/>
    <x v="547"/>
    <n v="19"/>
    <x v="27"/>
    <x v="3"/>
    <n v="7"/>
    <n v="0"/>
    <n v="32"/>
    <n v="2"/>
    <n v="5"/>
    <n v="0.4"/>
    <n v="0"/>
    <n v="0"/>
    <n v="0"/>
    <n v="2"/>
    <n v="5"/>
    <n v="0.4"/>
    <n v="0.4"/>
    <n v="1"/>
    <n v="2"/>
    <n v="0.5"/>
    <n v="4"/>
    <n v="4"/>
    <n v="8"/>
    <n v="2"/>
    <n v="0"/>
    <n v="1"/>
    <n v="2"/>
    <n v="5"/>
    <n v="5"/>
    <n v="0"/>
    <m/>
    <s v="chomcul01"/>
    <n v="0.15625"/>
    <n v="1"/>
  </r>
  <r>
    <n v="549"/>
    <x v="548"/>
    <n v="28"/>
    <x v="13"/>
    <x v="3"/>
    <n v="4"/>
    <n v="0"/>
    <n v="12"/>
    <n v="2"/>
    <n v="4"/>
    <n v="0.5"/>
    <n v="1"/>
    <n v="1"/>
    <n v="1"/>
    <n v="1"/>
    <n v="3"/>
    <n v="0.33300000000000002"/>
    <n v="0.625"/>
    <n v="0"/>
    <n v="0"/>
    <n v="0"/>
    <n v="1"/>
    <n v="2"/>
    <n v="3"/>
    <n v="1"/>
    <n v="0"/>
    <n v="0"/>
    <n v="0"/>
    <n v="1"/>
    <n v="5"/>
    <n v="0"/>
    <m/>
    <s v="labissk01"/>
    <n v="0.41666666666666669"/>
    <n v="0"/>
  </r>
  <r>
    <n v="550"/>
    <x v="549"/>
    <n v="25"/>
    <x v="8"/>
    <x v="1"/>
    <n v="1"/>
    <n v="0"/>
    <n v="4"/>
    <n v="2"/>
    <n v="2"/>
    <n v="1"/>
    <n v="1"/>
    <n v="1"/>
    <n v="1"/>
    <n v="1"/>
    <n v="1"/>
    <n v="1"/>
    <n v="1.25"/>
    <n v="0"/>
    <n v="0"/>
    <n v="0"/>
    <n v="0"/>
    <n v="0"/>
    <n v="0"/>
    <n v="1"/>
    <n v="0"/>
    <n v="0"/>
    <n v="0"/>
    <n v="0"/>
    <n v="5"/>
    <n v="0"/>
    <m/>
    <s v="willial06"/>
    <n v="1.25"/>
    <n v="0"/>
  </r>
  <r>
    <n v="551"/>
    <x v="550"/>
    <n v="24"/>
    <x v="8"/>
    <x v="4"/>
    <n v="1"/>
    <n v="0"/>
    <n v="17"/>
    <n v="1"/>
    <n v="8"/>
    <n v="0.125"/>
    <n v="0"/>
    <n v="6"/>
    <n v="0"/>
    <n v="1"/>
    <n v="2"/>
    <n v="0.5"/>
    <n v="0.125"/>
    <n v="2"/>
    <n v="2"/>
    <n v="1"/>
    <n v="4"/>
    <n v="3"/>
    <n v="7"/>
    <n v="2"/>
    <n v="0"/>
    <n v="0"/>
    <n v="0"/>
    <n v="0"/>
    <n v="4"/>
    <n v="0"/>
    <m/>
    <s v="harpero02"/>
    <n v="0.23529411764705882"/>
    <n v="0"/>
  </r>
  <r>
    <n v="552"/>
    <x v="551"/>
    <n v="22"/>
    <x v="20"/>
    <x v="4"/>
    <n v="5"/>
    <n v="0"/>
    <n v="35"/>
    <n v="2"/>
    <n v="4"/>
    <n v="0.5"/>
    <n v="0"/>
    <n v="1"/>
    <n v="0"/>
    <n v="2"/>
    <n v="3"/>
    <n v="0.66700000000000004"/>
    <n v="0.5"/>
    <n v="0"/>
    <n v="0"/>
    <n v="0"/>
    <n v="2"/>
    <n v="7"/>
    <n v="9"/>
    <n v="3"/>
    <n v="3"/>
    <n v="0"/>
    <n v="1"/>
    <n v="2"/>
    <n v="4"/>
    <n v="0"/>
    <m/>
    <s v="ingraha01"/>
    <n v="0.11428571428571428"/>
    <n v="3"/>
  </r>
  <r>
    <n v="553"/>
    <x v="552"/>
    <n v="24"/>
    <x v="27"/>
    <x v="1"/>
    <n v="4"/>
    <n v="0"/>
    <n v="33"/>
    <n v="1"/>
    <n v="7"/>
    <n v="0.14299999999999999"/>
    <n v="0"/>
    <n v="3"/>
    <n v="0"/>
    <n v="1"/>
    <n v="4"/>
    <n v="0.25"/>
    <n v="0.14299999999999999"/>
    <n v="1"/>
    <n v="1"/>
    <n v="1"/>
    <n v="0"/>
    <n v="4"/>
    <n v="4"/>
    <n v="3"/>
    <n v="2"/>
    <n v="0"/>
    <n v="4"/>
    <n v="1"/>
    <n v="3"/>
    <n v="0"/>
    <m/>
    <s v="cartodj01"/>
    <n v="9.0909090909090912E-2"/>
    <n v="0.75"/>
  </r>
  <r>
    <n v="554"/>
    <x v="553"/>
    <n v="21"/>
    <x v="30"/>
    <x v="1"/>
    <n v="5"/>
    <n v="0"/>
    <n v="10"/>
    <n v="1"/>
    <n v="7"/>
    <n v="0.14299999999999999"/>
    <n v="0"/>
    <n v="3"/>
    <n v="0"/>
    <n v="1"/>
    <n v="4"/>
    <n v="0.25"/>
    <n v="0.14299999999999999"/>
    <n v="1"/>
    <n v="2"/>
    <n v="0.5"/>
    <n v="0"/>
    <n v="2"/>
    <n v="2"/>
    <n v="0"/>
    <n v="0"/>
    <n v="0"/>
    <n v="0"/>
    <n v="0"/>
    <n v="3"/>
    <n v="0"/>
    <m/>
    <s v="cuiyo01"/>
    <n v="0.3"/>
    <n v="0"/>
  </r>
  <r>
    <n v="555"/>
    <x v="554"/>
    <n v="27"/>
    <x v="15"/>
    <x v="4"/>
    <n v="3"/>
    <n v="0"/>
    <n v="11"/>
    <n v="0"/>
    <n v="4"/>
    <n v="0"/>
    <n v="0"/>
    <n v="1"/>
    <n v="0"/>
    <n v="0"/>
    <n v="3"/>
    <n v="0"/>
    <n v="0"/>
    <n v="3"/>
    <n v="6"/>
    <n v="0.5"/>
    <n v="1"/>
    <n v="1"/>
    <n v="2"/>
    <n v="0"/>
    <n v="2"/>
    <n v="0"/>
    <n v="1"/>
    <n v="0"/>
    <n v="3"/>
    <n v="0"/>
    <m/>
    <s v="keybr01"/>
    <n v="0.27272727272727271"/>
    <n v="0"/>
  </r>
  <r>
    <n v="556"/>
    <x v="555"/>
    <n v="23"/>
    <x v="11"/>
    <x v="1"/>
    <n v="8"/>
    <n v="0"/>
    <n v="16"/>
    <n v="1"/>
    <n v="8"/>
    <n v="0.125"/>
    <n v="0"/>
    <n v="3"/>
    <n v="0"/>
    <n v="1"/>
    <n v="5"/>
    <n v="0.2"/>
    <n v="0.125"/>
    <n v="1"/>
    <n v="1"/>
    <n v="1"/>
    <n v="2"/>
    <n v="2"/>
    <n v="4"/>
    <n v="2"/>
    <n v="1"/>
    <n v="0"/>
    <n v="2"/>
    <n v="4"/>
    <n v="3"/>
    <n v="0"/>
    <m/>
    <s v="newtotr01"/>
    <n v="0.1875"/>
    <n v="1"/>
  </r>
  <r>
    <n v="556"/>
    <x v="555"/>
    <n v="23"/>
    <x v="19"/>
    <x v="1"/>
    <n v="5"/>
    <n v="0"/>
    <n v="8"/>
    <n v="1"/>
    <n v="6"/>
    <n v="0.16700000000000001"/>
    <n v="0"/>
    <n v="3"/>
    <n v="0"/>
    <n v="1"/>
    <n v="3"/>
    <n v="0.33300000000000002"/>
    <n v="0.16700000000000001"/>
    <n v="1"/>
    <n v="1"/>
    <n v="1"/>
    <n v="0"/>
    <n v="0"/>
    <n v="0"/>
    <n v="1"/>
    <n v="0"/>
    <n v="0"/>
    <n v="1"/>
    <n v="2"/>
    <n v="3"/>
    <n v="0"/>
    <m/>
    <s v="newtotr01"/>
    <n v="0.375"/>
    <n v="1"/>
  </r>
  <r>
    <n v="556"/>
    <x v="555"/>
    <n v="23"/>
    <x v="1"/>
    <x v="1"/>
    <n v="3"/>
    <n v="0"/>
    <n v="8"/>
    <n v="0"/>
    <n v="2"/>
    <n v="0"/>
    <n v="0"/>
    <n v="0"/>
    <n v="0"/>
    <n v="0"/>
    <n v="2"/>
    <n v="0"/>
    <n v="0"/>
    <n v="0"/>
    <n v="0"/>
    <n v="0"/>
    <n v="2"/>
    <n v="2"/>
    <n v="4"/>
    <n v="1"/>
    <n v="1"/>
    <n v="0"/>
    <n v="1"/>
    <n v="2"/>
    <n v="0"/>
    <n v="0"/>
    <m/>
    <s v="newtotr01"/>
    <n v="0"/>
    <n v="1"/>
  </r>
  <r>
    <n v="557"/>
    <x v="556"/>
    <n v="23"/>
    <x v="16"/>
    <x v="0"/>
    <n v="2"/>
    <n v="0"/>
    <n v="10"/>
    <n v="1"/>
    <n v="5"/>
    <n v="0.2"/>
    <n v="1"/>
    <n v="5"/>
    <n v="0.2"/>
    <n v="0"/>
    <n v="0"/>
    <n v="0"/>
    <n v="0.3"/>
    <n v="0"/>
    <n v="0"/>
    <n v="0"/>
    <n v="0"/>
    <n v="0"/>
    <n v="0"/>
    <n v="1"/>
    <n v="0"/>
    <n v="0"/>
    <n v="1"/>
    <n v="0"/>
    <n v="3"/>
    <n v="0"/>
    <m/>
    <s v="olivaqu01"/>
    <n v="0.3"/>
    <n v="1"/>
  </r>
  <r>
    <n v="558"/>
    <x v="557"/>
    <n v="23"/>
    <x v="15"/>
    <x v="0"/>
    <n v="2"/>
    <n v="0"/>
    <n v="16"/>
    <n v="1"/>
    <n v="3"/>
    <n v="0.33300000000000002"/>
    <n v="0"/>
    <n v="0"/>
    <n v="0"/>
    <n v="1"/>
    <n v="3"/>
    <n v="0.33300000000000002"/>
    <n v="0.33300000000000002"/>
    <n v="0"/>
    <n v="0"/>
    <n v="0"/>
    <n v="2"/>
    <n v="1"/>
    <n v="3"/>
    <n v="4"/>
    <n v="2"/>
    <n v="0"/>
    <n v="0"/>
    <n v="5"/>
    <n v="2"/>
    <n v="0"/>
    <m/>
    <s v="colliyu01"/>
    <n v="0.125"/>
    <n v="0"/>
  </r>
  <r>
    <n v="559"/>
    <x v="558"/>
    <n v="25"/>
    <x v="0"/>
    <x v="4"/>
    <n v="6"/>
    <n v="0"/>
    <n v="21"/>
    <n v="0"/>
    <n v="2"/>
    <n v="0"/>
    <n v="0"/>
    <n v="1"/>
    <n v="0"/>
    <n v="0"/>
    <n v="1"/>
    <n v="0"/>
    <n v="0"/>
    <n v="2"/>
    <n v="4"/>
    <n v="0.5"/>
    <n v="1"/>
    <n v="2"/>
    <n v="3"/>
    <n v="1"/>
    <n v="0"/>
    <n v="0"/>
    <n v="1"/>
    <n v="4"/>
    <n v="2"/>
    <n v="0"/>
    <m/>
    <s v="leonsma01"/>
    <n v="9.5238095238095233E-2"/>
    <n v="1"/>
  </r>
  <r>
    <n v="560"/>
    <x v="559"/>
    <n v="22"/>
    <x v="1"/>
    <x v="0"/>
    <n v="3"/>
    <n v="0"/>
    <n v="13"/>
    <n v="0"/>
    <n v="1"/>
    <n v="0"/>
    <n v="0"/>
    <n v="1"/>
    <n v="0"/>
    <n v="0"/>
    <n v="0"/>
    <n v="0"/>
    <n v="0"/>
    <n v="1"/>
    <n v="2"/>
    <n v="0.5"/>
    <n v="0"/>
    <n v="4"/>
    <n v="4"/>
    <n v="3"/>
    <n v="0"/>
    <n v="0"/>
    <n v="4"/>
    <n v="1"/>
    <n v="1"/>
    <n v="0"/>
    <m/>
    <s v="nixda01"/>
    <n v="7.6923076923076927E-2"/>
    <n v="0.75"/>
  </r>
  <r>
    <n v="561"/>
    <x v="560"/>
    <n v="27"/>
    <x v="13"/>
    <x v="1"/>
    <n v="1"/>
    <n v="0"/>
    <n v="8"/>
    <n v="0"/>
    <n v="2"/>
    <n v="0"/>
    <n v="0"/>
    <n v="1"/>
    <n v="0"/>
    <n v="0"/>
    <n v="1"/>
    <n v="0"/>
    <n v="0"/>
    <n v="0"/>
    <n v="0"/>
    <n v="0"/>
    <n v="0"/>
    <n v="1"/>
    <n v="1"/>
    <n v="1"/>
    <n v="0"/>
    <n v="0"/>
    <n v="0"/>
    <n v="0"/>
    <n v="0"/>
    <n v="0"/>
    <m/>
    <s v="daviste02"/>
    <n v="0"/>
    <n v="0"/>
  </r>
  <r>
    <n v="562"/>
    <x v="561"/>
    <n v="24"/>
    <x v="1"/>
    <x v="2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  <m/>
    <s v="edwarje01"/>
    <n v="0"/>
    <n v="0"/>
  </r>
  <r>
    <n v="563"/>
    <x v="562"/>
    <n v="26"/>
    <x v="21"/>
    <x v="1"/>
    <n v="2"/>
    <n v="0"/>
    <n v="10"/>
    <n v="0"/>
    <n v="2"/>
    <n v="0"/>
    <n v="0"/>
    <n v="1"/>
    <n v="0"/>
    <n v="0"/>
    <n v="1"/>
    <n v="0"/>
    <n v="0"/>
    <n v="0"/>
    <n v="0"/>
    <n v="0"/>
    <n v="0"/>
    <n v="1"/>
    <n v="1"/>
    <n v="3"/>
    <n v="0"/>
    <n v="0"/>
    <n v="0"/>
    <n v="2"/>
    <n v="0"/>
    <n v="0"/>
    <m/>
    <s v="mccluma01"/>
    <n v="0"/>
    <n v="0"/>
  </r>
  <r>
    <n v="564"/>
    <x v="563"/>
    <n v="27"/>
    <x v="23"/>
    <x v="4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m/>
    <s v="mcdanja01"/>
    <n v="0"/>
    <n v="0"/>
  </r>
  <r>
    <n v="565"/>
    <x v="564"/>
    <n v="24"/>
    <x v="20"/>
    <x v="4"/>
    <n v="1"/>
    <n v="0"/>
    <n v="7"/>
    <n v="0"/>
    <n v="1"/>
    <n v="0"/>
    <n v="0"/>
    <n v="1"/>
    <n v="0"/>
    <n v="0"/>
    <n v="0"/>
    <n v="0"/>
    <n v="0"/>
    <n v="0"/>
    <n v="0"/>
    <n v="0"/>
    <n v="0"/>
    <n v="2"/>
    <n v="2"/>
    <n v="0"/>
    <n v="0"/>
    <n v="0"/>
    <n v="0"/>
    <n v="0"/>
    <n v="0"/>
    <n v="0"/>
    <m/>
    <s v="minixri01"/>
    <n v="0"/>
    <n v="0"/>
  </r>
  <r>
    <n v="566"/>
    <x v="565"/>
    <n v="29"/>
    <x v="19"/>
    <x v="2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m/>
    <s v="okafoja01"/>
    <n v="0"/>
    <n v="0"/>
  </r>
  <r>
    <n v="567"/>
    <x v="566"/>
    <n v="23"/>
    <x v="18"/>
    <x v="1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ullizy01"/>
    <n v="0"/>
    <n v="0"/>
  </r>
  <r>
    <n v="568"/>
    <x v="567"/>
    <n v="24"/>
    <x v="7"/>
    <x v="0"/>
    <n v="3"/>
    <n v="0"/>
    <n v="6"/>
    <n v="0"/>
    <n v="2"/>
    <n v="0"/>
    <n v="0"/>
    <n v="1"/>
    <n v="0"/>
    <n v="0"/>
    <n v="1"/>
    <n v="0"/>
    <n v="0"/>
    <n v="0"/>
    <n v="0"/>
    <n v="0"/>
    <n v="0"/>
    <n v="2"/>
    <n v="2"/>
    <n v="0"/>
    <n v="1"/>
    <n v="0"/>
    <n v="0"/>
    <n v="0"/>
    <n v="0"/>
    <n v="0"/>
    <m/>
    <s v="steveis01"/>
    <n v="0"/>
    <n v="0"/>
  </r>
  <r>
    <n v="569"/>
    <x v="568"/>
    <n v="25"/>
    <x v="13"/>
    <x v="3"/>
    <n v="3"/>
    <n v="0"/>
    <n v="6"/>
    <n v="0"/>
    <n v="1"/>
    <n v="0"/>
    <n v="0"/>
    <n v="0"/>
    <n v="0"/>
    <n v="0"/>
    <n v="1"/>
    <n v="0"/>
    <n v="0"/>
    <n v="0"/>
    <n v="0"/>
    <n v="0"/>
    <n v="1"/>
    <n v="0"/>
    <n v="1"/>
    <n v="2"/>
    <n v="0"/>
    <n v="0"/>
    <n v="0"/>
    <n v="0"/>
    <n v="0"/>
    <n v="0"/>
    <m/>
    <s v="taylote01"/>
    <n v="0"/>
    <n v="0"/>
  </r>
  <r>
    <m/>
    <x v="569"/>
    <m/>
    <x v="32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5">
  <r>
    <n v="1"/>
    <s v="Shai Gilgeous-Alexander"/>
    <n v="26"/>
    <s v="OKC"/>
    <x v="0"/>
    <n v="76"/>
    <n v="76"/>
    <n v="2598"/>
    <n v="860"/>
    <n v="1656"/>
    <n v="0.51900000000000002"/>
    <n v="163"/>
    <n v="435"/>
    <n v="0.375"/>
    <n v="697"/>
    <n v="1221"/>
    <n v="0.57099999999999995"/>
    <n v="0.56899999999999995"/>
    <n v="601"/>
    <n v="669"/>
    <n v="0.89800000000000002"/>
    <n v="67"/>
    <n v="312"/>
    <n v="379"/>
    <n v="486"/>
    <n v="131"/>
    <n v="77"/>
    <n v="183"/>
    <n v="164"/>
    <n v="2484"/>
    <n v="0"/>
    <s v="MVP-1DPOY-10CPOY-8ASNBA1"/>
    <s v="gilgesh01"/>
    <n v="0.95612009237875284"/>
    <n v="2.6557377049180326"/>
  </r>
  <r>
    <n v="2"/>
    <s v="Anthony Edwards"/>
    <n v="23"/>
    <s v="MIN"/>
    <x v="1"/>
    <n v="79"/>
    <n v="79"/>
    <n v="2871"/>
    <n v="721"/>
    <n v="1612"/>
    <n v="0.44700000000000001"/>
    <n v="320"/>
    <n v="811"/>
    <n v="0.39500000000000002"/>
    <n v="401"/>
    <n v="801"/>
    <n v="0.501"/>
    <n v="0.54700000000000004"/>
    <n v="415"/>
    <n v="496"/>
    <n v="0.83699999999999997"/>
    <n v="61"/>
    <n v="389"/>
    <n v="450"/>
    <n v="359"/>
    <n v="91"/>
    <n v="51"/>
    <n v="249"/>
    <n v="150"/>
    <n v="2177"/>
    <n v="0"/>
    <s v="MVP-7CPOY-3ASNBA2"/>
    <s v="edwaran01"/>
    <n v="0.75827237896203414"/>
    <n v="1.4417670682730923"/>
  </r>
  <r>
    <n v="3"/>
    <s v="Nikola Jokić"/>
    <n v="29"/>
    <s v="DEN"/>
    <x v="2"/>
    <n v="70"/>
    <n v="70"/>
    <n v="2571"/>
    <n v="786"/>
    <n v="1364"/>
    <n v="0.57599999999999996"/>
    <n v="138"/>
    <n v="331"/>
    <n v="0.41699999999999998"/>
    <n v="648"/>
    <n v="1033"/>
    <n v="0.627"/>
    <n v="0.627"/>
    <n v="361"/>
    <n v="451"/>
    <n v="0.8"/>
    <n v="200"/>
    <n v="692"/>
    <n v="892"/>
    <n v="716"/>
    <n v="127"/>
    <n v="45"/>
    <n v="230"/>
    <n v="160"/>
    <n v="2071"/>
    <n v="34"/>
    <s v="MVP-2CPOY-2ASNBA1"/>
    <s v="jokicni01"/>
    <n v="0.80552314274601322"/>
    <n v="3.1130434782608694"/>
  </r>
  <r>
    <n v="4"/>
    <s v="Giannis Antetokounmpo"/>
    <n v="30"/>
    <s v="MIL"/>
    <x v="3"/>
    <n v="67"/>
    <n v="67"/>
    <n v="2289"/>
    <n v="793"/>
    <n v="1319"/>
    <n v="0.60099999999999998"/>
    <n v="14"/>
    <n v="63"/>
    <n v="0.222"/>
    <n v="779"/>
    <n v="1256"/>
    <n v="0.62"/>
    <n v="0.60699999999999998"/>
    <n v="436"/>
    <n v="707"/>
    <n v="0.61699999999999999"/>
    <n v="147"/>
    <n v="651"/>
    <n v="798"/>
    <n v="433"/>
    <n v="58"/>
    <n v="78"/>
    <n v="206"/>
    <n v="155"/>
    <n v="2036"/>
    <n v="11"/>
    <s v="MVP-3DPOY-8ASNBA1"/>
    <s v="antetgi01"/>
    <n v="0.88947138488422894"/>
    <n v="2.1019417475728157"/>
  </r>
  <r>
    <n v="5"/>
    <s v="Jayson Tatum"/>
    <n v="26"/>
    <s v="BOS"/>
    <x v="3"/>
    <n v="72"/>
    <n v="72"/>
    <n v="2624"/>
    <n v="662"/>
    <n v="1465"/>
    <n v="0.45200000000000001"/>
    <n v="250"/>
    <n v="728"/>
    <n v="0.34300000000000003"/>
    <n v="412"/>
    <n v="737"/>
    <n v="0.55900000000000005"/>
    <n v="0.53700000000000003"/>
    <n v="358"/>
    <n v="440"/>
    <n v="0.81399999999999995"/>
    <n v="48"/>
    <n v="575"/>
    <n v="623"/>
    <n v="431"/>
    <n v="76"/>
    <n v="38"/>
    <n v="209"/>
    <n v="157"/>
    <n v="1932"/>
    <n v="2"/>
    <s v="MVP-4CPOY-10ASNBA1"/>
    <s v="tatumja01"/>
    <n v="0.73628048780487809"/>
    <n v="2.062200956937799"/>
  </r>
  <r>
    <n v="6"/>
    <s v="Devin Booker"/>
    <n v="28"/>
    <s v="PHO"/>
    <x v="1"/>
    <n v="75"/>
    <n v="75"/>
    <n v="2795"/>
    <n v="654"/>
    <n v="1420"/>
    <n v="0.46100000000000002"/>
    <n v="183"/>
    <n v="551"/>
    <n v="0.33200000000000002"/>
    <n v="471"/>
    <n v="869"/>
    <n v="0.54200000000000004"/>
    <n v="0.52500000000000002"/>
    <n v="432"/>
    <n v="483"/>
    <n v="0.89400000000000002"/>
    <n v="76"/>
    <n v="229"/>
    <n v="305"/>
    <n v="529"/>
    <n v="67"/>
    <n v="16"/>
    <n v="220"/>
    <n v="198"/>
    <n v="1923"/>
    <n v="0"/>
    <m/>
    <s v="bookede01"/>
    <n v="0.68801431127012525"/>
    <n v="2.4045454545454548"/>
  </r>
  <r>
    <n v="7"/>
    <s v="Trae Young"/>
    <n v="26"/>
    <s v="ATL"/>
    <x v="0"/>
    <n v="76"/>
    <n v="76"/>
    <n v="2739"/>
    <n v="566"/>
    <n v="1376"/>
    <n v="0.41099999999999998"/>
    <n v="218"/>
    <n v="642"/>
    <n v="0.34"/>
    <n v="348"/>
    <n v="734"/>
    <n v="0.47399999999999998"/>
    <n v="0.49099999999999999"/>
    <n v="491"/>
    <n v="561"/>
    <n v="0.875"/>
    <n v="36"/>
    <n v="200"/>
    <n v="236"/>
    <n v="880"/>
    <n v="91"/>
    <n v="12"/>
    <n v="355"/>
    <n v="145"/>
    <n v="1841"/>
    <n v="0"/>
    <s v="CPOY-4AS"/>
    <s v="youngtr01"/>
    <n v="0.67214311792625048"/>
    <n v="2.4788732394366195"/>
  </r>
  <r>
    <n v="8"/>
    <s v="Tyler Herro"/>
    <n v="25"/>
    <s v="MIA"/>
    <x v="1"/>
    <n v="77"/>
    <n v="77"/>
    <n v="2725"/>
    <n v="651"/>
    <n v="1378"/>
    <n v="0.47199999999999998"/>
    <n v="251"/>
    <n v="670"/>
    <n v="0.375"/>
    <n v="400"/>
    <n v="708"/>
    <n v="0.56499999999999995"/>
    <n v="0.56299999999999994"/>
    <n v="287"/>
    <n v="327"/>
    <n v="0.878"/>
    <n v="35"/>
    <n v="364"/>
    <n v="399"/>
    <n v="424"/>
    <n v="69"/>
    <n v="17"/>
    <n v="198"/>
    <n v="85"/>
    <n v="1840"/>
    <n v="0"/>
    <s v="AS"/>
    <s v="herroty01"/>
    <n v="0.67522935779816518"/>
    <n v="2.1414141414141414"/>
  </r>
  <r>
    <n v="9"/>
    <s v="Cade Cunningham"/>
    <n v="23"/>
    <s v="DET"/>
    <x v="0"/>
    <n v="70"/>
    <n v="70"/>
    <n v="2452"/>
    <n v="684"/>
    <n v="1457"/>
    <n v="0.46899999999999997"/>
    <n v="149"/>
    <n v="418"/>
    <n v="0.35599999999999998"/>
    <n v="535"/>
    <n v="1039"/>
    <n v="0.51500000000000001"/>
    <n v="0.52100000000000002"/>
    <n v="313"/>
    <n v="370"/>
    <n v="0.84599999999999997"/>
    <n v="56"/>
    <n v="369"/>
    <n v="425"/>
    <n v="638"/>
    <n v="71"/>
    <n v="53"/>
    <n v="309"/>
    <n v="195"/>
    <n v="1830"/>
    <n v="9"/>
    <s v="MVP-7ASNBA3"/>
    <s v="cunnica01"/>
    <n v="0.74632952691680265"/>
    <n v="2.0647249190938513"/>
  </r>
  <r>
    <n v="10"/>
    <s v="James Harden"/>
    <n v="35"/>
    <s v="LAC"/>
    <x v="0"/>
    <n v="79"/>
    <n v="79"/>
    <n v="2789"/>
    <n v="531"/>
    <n v="1295"/>
    <n v="0.41"/>
    <n v="235"/>
    <n v="668"/>
    <n v="0.35199999999999998"/>
    <n v="296"/>
    <n v="627"/>
    <n v="0.47199999999999998"/>
    <n v="0.501"/>
    <n v="505"/>
    <n v="578"/>
    <n v="0.874"/>
    <n v="55"/>
    <n v="401"/>
    <n v="456"/>
    <n v="687"/>
    <n v="118"/>
    <n v="55"/>
    <n v="341"/>
    <n v="162"/>
    <n v="1802"/>
    <n v="3"/>
    <s v="MVP-10ASNBA3"/>
    <s v="hardeja01"/>
    <n v="0.6461097167443528"/>
    <n v="2.0146627565982405"/>
  </r>
  <r>
    <n v="11"/>
    <s v="Karl-Anthony Towns"/>
    <n v="29"/>
    <s v="NYK"/>
    <x v="2"/>
    <n v="72"/>
    <n v="72"/>
    <n v="2517"/>
    <n v="639"/>
    <n v="1215"/>
    <n v="0.52600000000000002"/>
    <n v="142"/>
    <n v="338"/>
    <n v="0.42"/>
    <n v="497"/>
    <n v="877"/>
    <n v="0.56699999999999995"/>
    <n v="0.58399999999999996"/>
    <n v="339"/>
    <n v="409"/>
    <n v="0.82899999999999996"/>
    <n v="212"/>
    <n v="708"/>
    <n v="920"/>
    <n v="222"/>
    <n v="71"/>
    <n v="50"/>
    <n v="192"/>
    <n v="249"/>
    <n v="1759"/>
    <n v="1"/>
    <s v="ASNBA3"/>
    <s v="townska01"/>
    <n v="0.69884783472387768"/>
    <n v="1.15625"/>
  </r>
  <r>
    <n v="12"/>
    <s v="Zach LaVine"/>
    <n v="29"/>
    <s v="2TM"/>
    <x v="1"/>
    <n v="74"/>
    <n v="74"/>
    <n v="2602"/>
    <n v="625"/>
    <n v="1223"/>
    <n v="0.51100000000000001"/>
    <n v="239"/>
    <n v="536"/>
    <n v="0.44600000000000001"/>
    <n v="386"/>
    <n v="687"/>
    <n v="0.56200000000000006"/>
    <n v="0.60899999999999999"/>
    <n v="235"/>
    <n v="285"/>
    <n v="0.82499999999999996"/>
    <n v="22"/>
    <n v="293"/>
    <n v="315"/>
    <n v="310"/>
    <n v="58"/>
    <n v="12"/>
    <n v="208"/>
    <n v="121"/>
    <n v="1724"/>
    <n v="0"/>
    <m/>
    <s v="lavinza01"/>
    <n v="0.6625672559569562"/>
    <n v="1.4903846153846154"/>
  </r>
  <r>
    <n v="12"/>
    <s v="Zach LaVine"/>
    <n v="29"/>
    <s v="CHI"/>
    <x v="4"/>
    <n v="42"/>
    <n v="42"/>
    <n v="1432"/>
    <n v="363"/>
    <n v="710"/>
    <n v="0.51100000000000001"/>
    <n v="136"/>
    <n v="305"/>
    <n v="0.44600000000000001"/>
    <n v="227"/>
    <n v="405"/>
    <n v="0.56000000000000005"/>
    <n v="0.60699999999999998"/>
    <n v="145"/>
    <n v="182"/>
    <n v="0.79700000000000004"/>
    <n v="12"/>
    <n v="190"/>
    <n v="202"/>
    <n v="189"/>
    <n v="39"/>
    <n v="10"/>
    <n v="121"/>
    <n v="64"/>
    <n v="1007"/>
    <n v="0"/>
    <m/>
    <s v="lavinza01"/>
    <n v="0.70321229050279332"/>
    <n v="1.5619834710743801"/>
  </r>
  <r>
    <n v="12"/>
    <s v="Zach LaVine"/>
    <n v="29"/>
    <s v="SAC"/>
    <x v="1"/>
    <n v="32"/>
    <n v="32"/>
    <n v="1170"/>
    <n v="262"/>
    <n v="513"/>
    <n v="0.51100000000000001"/>
    <n v="103"/>
    <n v="231"/>
    <n v="0.44600000000000001"/>
    <n v="159"/>
    <n v="282"/>
    <n v="0.56399999999999995"/>
    <n v="0.61099999999999999"/>
    <n v="90"/>
    <n v="103"/>
    <n v="0.874"/>
    <n v="10"/>
    <n v="103"/>
    <n v="113"/>
    <n v="121"/>
    <n v="19"/>
    <n v="2"/>
    <n v="87"/>
    <n v="57"/>
    <n v="717"/>
    <n v="0"/>
    <m/>
    <s v="lavinza01"/>
    <n v="0.61282051282051286"/>
    <n v="1.3908045977011494"/>
  </r>
  <r>
    <n v="13"/>
    <s v="Jalen Green"/>
    <n v="22"/>
    <s v="HOU"/>
    <x v="1"/>
    <n v="82"/>
    <n v="82"/>
    <n v="2697"/>
    <n v="608"/>
    <n v="1437"/>
    <n v="0.42299999999999999"/>
    <n v="234"/>
    <n v="661"/>
    <n v="0.35399999999999998"/>
    <n v="374"/>
    <n v="776"/>
    <n v="0.48199999999999998"/>
    <n v="0.505"/>
    <n v="273"/>
    <n v="336"/>
    <n v="0.81299999999999994"/>
    <n v="45"/>
    <n v="332"/>
    <n v="377"/>
    <n v="282"/>
    <n v="71"/>
    <n v="27"/>
    <n v="203"/>
    <n v="127"/>
    <n v="1723"/>
    <n v="0"/>
    <m/>
    <s v="greenja05"/>
    <n v="0.63885799035965884"/>
    <n v="1.3891625615763548"/>
  </r>
  <r>
    <n v="14"/>
    <s v="Stephen Curry"/>
    <n v="36"/>
    <s v="GSW"/>
    <x v="0"/>
    <n v="70"/>
    <n v="70"/>
    <n v="2252"/>
    <n v="564"/>
    <n v="1258"/>
    <n v="0.44800000000000001"/>
    <n v="311"/>
    <n v="784"/>
    <n v="0.39700000000000002"/>
    <n v="253"/>
    <n v="474"/>
    <n v="0.53400000000000003"/>
    <n v="0.57199999999999995"/>
    <n v="279"/>
    <n v="299"/>
    <n v="0.93300000000000005"/>
    <n v="40"/>
    <n v="270"/>
    <n v="310"/>
    <n v="421"/>
    <n v="80"/>
    <n v="30"/>
    <n v="200"/>
    <n v="95"/>
    <n v="1718"/>
    <n v="0"/>
    <s v="MVP-9CPOY-5ASNBA2"/>
    <s v="curryst01"/>
    <n v="0.7628774422735346"/>
    <n v="2.105"/>
  </r>
  <r>
    <n v="15"/>
    <s v="DeMar DeRozan"/>
    <n v="35"/>
    <s v="SAC"/>
    <x v="4"/>
    <n v="77"/>
    <n v="77"/>
    <n v="2768"/>
    <n v="624"/>
    <n v="1308"/>
    <n v="0.47699999999999998"/>
    <n v="84"/>
    <n v="256"/>
    <n v="0.32800000000000001"/>
    <n v="540"/>
    <n v="1052"/>
    <n v="0.51300000000000001"/>
    <n v="0.50900000000000001"/>
    <n v="378"/>
    <n v="441"/>
    <n v="0.85699999999999998"/>
    <n v="50"/>
    <n v="248"/>
    <n v="298"/>
    <n v="342"/>
    <n v="62"/>
    <n v="32"/>
    <n v="105"/>
    <n v="150"/>
    <n v="1710"/>
    <n v="0"/>
    <m/>
    <s v="derozde01"/>
    <n v="0.61777456647398843"/>
    <n v="3.2571428571428571"/>
  </r>
  <r>
    <n v="16"/>
    <s v="LeBron James"/>
    <n v="40"/>
    <s v="LAL"/>
    <x v="4"/>
    <n v="70"/>
    <n v="70"/>
    <n v="2444"/>
    <n v="651"/>
    <n v="1270"/>
    <n v="0.51300000000000001"/>
    <n v="149"/>
    <n v="396"/>
    <n v="0.376"/>
    <n v="502"/>
    <n v="874"/>
    <n v="0.57399999999999995"/>
    <n v="0.57099999999999995"/>
    <n v="259"/>
    <n v="331"/>
    <n v="0.78200000000000003"/>
    <n v="72"/>
    <n v="474"/>
    <n v="546"/>
    <n v="575"/>
    <n v="70"/>
    <n v="39"/>
    <n v="260"/>
    <n v="99"/>
    <n v="1710"/>
    <n v="10"/>
    <s v="MVP-6CPOY-7ASNBA2"/>
    <s v="jamesle01"/>
    <n v="0.69967266775777415"/>
    <n v="2.2115384615384617"/>
  </r>
  <r>
    <n v="17"/>
    <s v="Donovan Mitchell"/>
    <n v="28"/>
    <s v="CLE"/>
    <x v="1"/>
    <n v="71"/>
    <n v="71"/>
    <n v="2232"/>
    <n v="585"/>
    <n v="1320"/>
    <n v="0.443"/>
    <n v="233"/>
    <n v="633"/>
    <n v="0.36799999999999999"/>
    <n v="352"/>
    <n v="687"/>
    <n v="0.51200000000000001"/>
    <n v="0.53100000000000003"/>
    <n v="298"/>
    <n v="362"/>
    <n v="0.82299999999999995"/>
    <n v="57"/>
    <n v="265"/>
    <n v="322"/>
    <n v="354"/>
    <n v="95"/>
    <n v="17"/>
    <n v="149"/>
    <n v="140"/>
    <n v="1701"/>
    <n v="0"/>
    <s v="MVP-5CPOY-9ASNBA1"/>
    <s v="mitchdo01"/>
    <n v="0.76209677419354838"/>
    <n v="2.3758389261744965"/>
  </r>
  <r>
    <n v="18"/>
    <s v="Jalen Brunson"/>
    <n v="28"/>
    <s v="NYK"/>
    <x v="0"/>
    <n v="65"/>
    <n v="65"/>
    <n v="2301"/>
    <n v="585"/>
    <n v="1200"/>
    <n v="0.48799999999999999"/>
    <n v="152"/>
    <n v="397"/>
    <n v="0.38300000000000001"/>
    <n v="433"/>
    <n v="803"/>
    <n v="0.53900000000000003"/>
    <n v="0.55100000000000005"/>
    <n v="368"/>
    <n v="448"/>
    <n v="0.82099999999999995"/>
    <n v="27"/>
    <n v="160"/>
    <n v="187"/>
    <n v="475"/>
    <n v="60"/>
    <n v="8"/>
    <n v="164"/>
    <n v="138"/>
    <n v="1690"/>
    <n v="0"/>
    <s v="MVP-10CPOY-1ASNBA2"/>
    <s v="brunsja01"/>
    <n v="0.7344632768361582"/>
    <n v="2.8963414634146343"/>
  </r>
  <r>
    <n v="19"/>
    <s v="Kevin Durant"/>
    <n v="36"/>
    <s v="PHO"/>
    <x v="3"/>
    <n v="62"/>
    <n v="62"/>
    <n v="2265"/>
    <n v="592"/>
    <n v="1124"/>
    <n v="0.52700000000000002"/>
    <n v="160"/>
    <n v="372"/>
    <n v="0.43"/>
    <n v="432"/>
    <n v="752"/>
    <n v="0.57399999999999995"/>
    <n v="0.59799999999999998"/>
    <n v="303"/>
    <n v="361"/>
    <n v="0.83899999999999997"/>
    <n v="23"/>
    <n v="351"/>
    <n v="374"/>
    <n v="263"/>
    <n v="50"/>
    <n v="77"/>
    <n v="190"/>
    <n v="104"/>
    <n v="1647"/>
    <n v="0"/>
    <s v="AS"/>
    <s v="duranke01"/>
    <n v="0.72715231788079471"/>
    <n v="1.3842105263157896"/>
  </r>
  <r>
    <n v="20"/>
    <s v="Jaren Jackson Jr."/>
    <n v="25"/>
    <s v="MEM"/>
    <x v="2"/>
    <n v="74"/>
    <n v="74"/>
    <n v="2207"/>
    <n v="592"/>
    <n v="1213"/>
    <n v="0.48799999999999999"/>
    <n v="146"/>
    <n v="389"/>
    <n v="0.375"/>
    <n v="446"/>
    <n v="824"/>
    <n v="0.54100000000000004"/>
    <n v="0.54800000000000004"/>
    <n v="311"/>
    <n v="398"/>
    <n v="0.78100000000000003"/>
    <n v="91"/>
    <n v="326"/>
    <n v="417"/>
    <n v="148"/>
    <n v="92"/>
    <n v="113"/>
    <n v="153"/>
    <n v="257"/>
    <n v="1641"/>
    <n v="0"/>
    <s v="DPOY-7ASDEF2"/>
    <s v="jacksja02"/>
    <n v="0.74354327140915266"/>
    <n v="0.9673202614379085"/>
  </r>
  <r>
    <n v="21"/>
    <s v="Pascal Siakam"/>
    <n v="30"/>
    <s v="IND"/>
    <x v="3"/>
    <n v="78"/>
    <n v="78"/>
    <n v="2548"/>
    <n v="613"/>
    <n v="1182"/>
    <n v="0.51900000000000002"/>
    <n v="126"/>
    <n v="324"/>
    <n v="0.38900000000000001"/>
    <n v="487"/>
    <n v="858"/>
    <n v="0.56799999999999995"/>
    <n v="0.57199999999999995"/>
    <n v="226"/>
    <n v="308"/>
    <n v="0.73399999999999999"/>
    <n v="133"/>
    <n v="407"/>
    <n v="540"/>
    <n v="263"/>
    <n v="70"/>
    <n v="42"/>
    <n v="109"/>
    <n v="189"/>
    <n v="1578"/>
    <n v="0"/>
    <s v="AS"/>
    <s v="siakapa01"/>
    <n v="0.61930926216640503"/>
    <n v="2.4128440366972477"/>
  </r>
  <r>
    <n v="22"/>
    <s v="Darius Garland"/>
    <n v="25"/>
    <s v="CLE"/>
    <x v="0"/>
    <n v="75"/>
    <n v="75"/>
    <n v="2301"/>
    <n v="554"/>
    <n v="1174"/>
    <n v="0.47199999999999998"/>
    <n v="212"/>
    <n v="529"/>
    <n v="0.40100000000000002"/>
    <n v="342"/>
    <n v="645"/>
    <n v="0.53"/>
    <n v="0.56200000000000006"/>
    <n v="224"/>
    <n v="255"/>
    <n v="0.878"/>
    <n v="47"/>
    <n v="167"/>
    <n v="214"/>
    <n v="506"/>
    <n v="91"/>
    <n v="11"/>
    <n v="189"/>
    <n v="143"/>
    <n v="1544"/>
    <n v="0"/>
    <s v="CPOY-6AS"/>
    <s v="garlada01"/>
    <n v="0.6710126032159931"/>
    <n v="2.6772486772486772"/>
  </r>
  <r>
    <n v="23"/>
    <s v="Coby White"/>
    <n v="24"/>
    <s v="CHI"/>
    <x v="1"/>
    <n v="74"/>
    <n v="73"/>
    <n v="2450"/>
    <n v="508"/>
    <n v="1121"/>
    <n v="0.45300000000000001"/>
    <n v="216"/>
    <n v="584"/>
    <n v="0.37"/>
    <n v="292"/>
    <n v="537"/>
    <n v="0.54400000000000004"/>
    <n v="0.55000000000000004"/>
    <n v="277"/>
    <n v="307"/>
    <n v="0.90200000000000002"/>
    <n v="25"/>
    <n v="248"/>
    <n v="273"/>
    <n v="330"/>
    <n v="69"/>
    <n v="16"/>
    <n v="177"/>
    <n v="154"/>
    <n v="1509"/>
    <n v="0"/>
    <m/>
    <s v="whiteco01"/>
    <n v="0.61591836734693872"/>
    <n v="1.8644067796610169"/>
  </r>
  <r>
    <n v="24"/>
    <s v="Jalen Williams"/>
    <n v="23"/>
    <s v="OKC"/>
    <x v="1"/>
    <n v="69"/>
    <n v="69"/>
    <n v="2237"/>
    <n v="565"/>
    <n v="1168"/>
    <n v="0.48399999999999999"/>
    <n v="124"/>
    <n v="340"/>
    <n v="0.36499999999999999"/>
    <n v="441"/>
    <n v="828"/>
    <n v="0.53300000000000003"/>
    <n v="0.53700000000000003"/>
    <n v="236"/>
    <n v="299"/>
    <n v="0.78900000000000003"/>
    <n v="59"/>
    <n v="310"/>
    <n v="369"/>
    <n v="354"/>
    <n v="111"/>
    <n v="46"/>
    <n v="150"/>
    <n v="158"/>
    <n v="1490"/>
    <n v="0"/>
    <s v="ASNBA3DEF2"/>
    <s v="willija06"/>
    <n v="0.66607063030844882"/>
    <n v="2.36"/>
  </r>
  <r>
    <n v="25"/>
    <s v="Austin Reaves"/>
    <n v="26"/>
    <s v="LAL"/>
    <x v="1"/>
    <n v="73"/>
    <n v="73"/>
    <n v="2550"/>
    <n v="477"/>
    <n v="1037"/>
    <n v="0.46"/>
    <n v="200"/>
    <n v="531"/>
    <n v="0.377"/>
    <n v="277"/>
    <n v="506"/>
    <n v="0.54700000000000004"/>
    <n v="0.55600000000000005"/>
    <n v="321"/>
    <n v="366"/>
    <n v="0.877"/>
    <n v="61"/>
    <n v="268"/>
    <n v="329"/>
    <n v="421"/>
    <n v="81"/>
    <n v="22"/>
    <n v="177"/>
    <n v="151"/>
    <n v="1475"/>
    <n v="1"/>
    <m/>
    <s v="reaveau01"/>
    <n v="0.57843137254901966"/>
    <n v="2.3785310734463279"/>
  </r>
  <r>
    <n v="26"/>
    <s v="De'Aaron Fox"/>
    <n v="27"/>
    <s v="2TM"/>
    <x v="0"/>
    <n v="62"/>
    <n v="62"/>
    <n v="2241"/>
    <n v="539"/>
    <n v="1163"/>
    <n v="0.46300000000000002"/>
    <n v="118"/>
    <n v="381"/>
    <n v="0.31"/>
    <n v="421"/>
    <n v="782"/>
    <n v="0.53800000000000003"/>
    <n v="0.51400000000000001"/>
    <n v="263"/>
    <n v="318"/>
    <n v="0.82699999999999996"/>
    <n v="54"/>
    <n v="244"/>
    <n v="298"/>
    <n v="392"/>
    <n v="91"/>
    <n v="25"/>
    <n v="174"/>
    <n v="164"/>
    <n v="1459"/>
    <n v="0"/>
    <m/>
    <s v="foxde01"/>
    <n v="0.65104863900044618"/>
    <n v="2.2528735632183907"/>
  </r>
  <r>
    <n v="26"/>
    <s v="De'Aaron Fox"/>
    <n v="27"/>
    <s v="SAC"/>
    <x v="0"/>
    <n v="45"/>
    <n v="45"/>
    <n v="1663"/>
    <n v="414"/>
    <n v="883"/>
    <n v="0.46899999999999997"/>
    <n v="92"/>
    <n v="286"/>
    <n v="0.32200000000000001"/>
    <n v="322"/>
    <n v="597"/>
    <n v="0.53900000000000003"/>
    <n v="0.52100000000000002"/>
    <n v="204"/>
    <n v="246"/>
    <n v="0.82899999999999996"/>
    <n v="45"/>
    <n v="180"/>
    <n v="225"/>
    <n v="276"/>
    <n v="66"/>
    <n v="20"/>
    <n v="133"/>
    <n v="118"/>
    <n v="1124"/>
    <n v="0"/>
    <m/>
    <s v="foxde01"/>
    <n v="0.67588695129284426"/>
    <n v="2.0751879699248121"/>
  </r>
  <r>
    <n v="26"/>
    <s v="De'Aaron Fox"/>
    <n v="27"/>
    <s v="SAS"/>
    <x v="0"/>
    <n v="17"/>
    <n v="17"/>
    <n v="578"/>
    <n v="125"/>
    <n v="280"/>
    <n v="0.44600000000000001"/>
    <n v="26"/>
    <n v="95"/>
    <n v="0.27400000000000002"/>
    <n v="99"/>
    <n v="185"/>
    <n v="0.53500000000000003"/>
    <n v="0.49299999999999999"/>
    <n v="59"/>
    <n v="72"/>
    <n v="0.81899999999999995"/>
    <n v="9"/>
    <n v="64"/>
    <n v="73"/>
    <n v="116"/>
    <n v="25"/>
    <n v="5"/>
    <n v="41"/>
    <n v="46"/>
    <n v="335"/>
    <n v="0"/>
    <m/>
    <s v="foxde01"/>
    <n v="0.57958477508650519"/>
    <n v="2.8292682926829267"/>
  </r>
  <r>
    <n v="27"/>
    <s v="Alperen Şengün"/>
    <n v="22"/>
    <s v="HOU"/>
    <x v="2"/>
    <n v="76"/>
    <n v="76"/>
    <n v="2395"/>
    <n v="567"/>
    <n v="1143"/>
    <n v="0.496"/>
    <n v="21"/>
    <n v="90"/>
    <n v="0.23300000000000001"/>
    <n v="546"/>
    <n v="1053"/>
    <n v="0.51900000000000002"/>
    <n v="0.505"/>
    <n v="296"/>
    <n v="428"/>
    <n v="0.69199999999999995"/>
    <n v="262"/>
    <n v="524"/>
    <n v="786"/>
    <n v="372"/>
    <n v="84"/>
    <n v="61"/>
    <n v="194"/>
    <n v="209"/>
    <n v="1451"/>
    <n v="4"/>
    <s v="AS"/>
    <s v="sengual01"/>
    <n v="0.60584551148225474"/>
    <n v="1.9175257731958764"/>
  </r>
  <r>
    <n v="28"/>
    <s v="Franz Wagner"/>
    <n v="23"/>
    <s v="ORL"/>
    <x v="4"/>
    <n v="60"/>
    <n v="60"/>
    <n v="2023"/>
    <n v="537"/>
    <n v="1161"/>
    <n v="0.46300000000000002"/>
    <n v="104"/>
    <n v="352"/>
    <n v="0.29499999999999998"/>
    <n v="433"/>
    <n v="809"/>
    <n v="0.53500000000000003"/>
    <n v="0.50700000000000001"/>
    <n v="271"/>
    <n v="311"/>
    <n v="0.871"/>
    <n v="56"/>
    <n v="286"/>
    <n v="342"/>
    <n v="284"/>
    <n v="75"/>
    <n v="21"/>
    <n v="138"/>
    <n v="147"/>
    <n v="1449"/>
    <n v="0"/>
    <m/>
    <s v="wagnefr01"/>
    <n v="0.7162629757785467"/>
    <n v="2.0579710144927534"/>
  </r>
  <r>
    <n v="29"/>
    <s v="Damian Lillard"/>
    <n v="34"/>
    <s v="MIL"/>
    <x v="0"/>
    <n v="58"/>
    <n v="58"/>
    <n v="2093"/>
    <n v="444"/>
    <n v="992"/>
    <n v="0.44800000000000001"/>
    <n v="197"/>
    <n v="524"/>
    <n v="0.376"/>
    <n v="247"/>
    <n v="468"/>
    <n v="0.52800000000000002"/>
    <n v="0.54700000000000004"/>
    <n v="362"/>
    <n v="393"/>
    <n v="0.92100000000000004"/>
    <n v="29"/>
    <n v="243"/>
    <n v="272"/>
    <n v="410"/>
    <n v="70"/>
    <n v="10"/>
    <n v="162"/>
    <n v="97"/>
    <n v="1447"/>
    <n v="2"/>
    <s v="AS"/>
    <s v="lillada01"/>
    <n v="0.69135212613473485"/>
    <n v="2.5308641975308643"/>
  </r>
  <r>
    <n v="30"/>
    <s v="Mikal Bridges"/>
    <n v="28"/>
    <s v="NYK"/>
    <x v="4"/>
    <n v="82"/>
    <n v="82"/>
    <n v="3036"/>
    <n v="592"/>
    <n v="1183"/>
    <n v="0.5"/>
    <n v="164"/>
    <n v="463"/>
    <n v="0.35399999999999998"/>
    <n v="428"/>
    <n v="720"/>
    <n v="0.59399999999999997"/>
    <n v="0.56999999999999995"/>
    <n v="96"/>
    <n v="118"/>
    <n v="0.81399999999999995"/>
    <n v="71"/>
    <n v="188"/>
    <n v="259"/>
    <n v="306"/>
    <n v="75"/>
    <n v="43"/>
    <n v="132"/>
    <n v="127"/>
    <n v="1444"/>
    <n v="0"/>
    <m/>
    <s v="bridgmi01"/>
    <n v="0.4756258234519104"/>
    <n v="2.3181818181818183"/>
  </r>
  <r>
    <n v="31"/>
    <s v="Jamal Murray"/>
    <n v="27"/>
    <s v="DEN"/>
    <x v="0"/>
    <n v="67"/>
    <n v="67"/>
    <n v="2418"/>
    <n v="531"/>
    <n v="1121"/>
    <n v="0.47399999999999998"/>
    <n v="156"/>
    <n v="397"/>
    <n v="0.39300000000000002"/>
    <n v="375"/>
    <n v="724"/>
    <n v="0.51800000000000002"/>
    <n v="0.54300000000000004"/>
    <n v="218"/>
    <n v="246"/>
    <n v="0.88600000000000001"/>
    <n v="45"/>
    <n v="216"/>
    <n v="261"/>
    <n v="403"/>
    <n v="91"/>
    <n v="33"/>
    <n v="138"/>
    <n v="128"/>
    <n v="1436"/>
    <n v="0"/>
    <m/>
    <s v="murraja01"/>
    <n v="0.59387923904052942"/>
    <n v="2.9202898550724639"/>
  </r>
  <r>
    <n v="32"/>
    <s v="Bam Adebayo"/>
    <n v="27"/>
    <s v="MIA"/>
    <x v="2"/>
    <n v="78"/>
    <n v="78"/>
    <n v="2674"/>
    <n v="540"/>
    <n v="1113"/>
    <n v="0.48499999999999999"/>
    <n v="79"/>
    <n v="221"/>
    <n v="0.35699999999999998"/>
    <n v="461"/>
    <n v="892"/>
    <n v="0.51700000000000002"/>
    <n v="0.52100000000000002"/>
    <n v="251"/>
    <n v="328"/>
    <n v="0.76500000000000001"/>
    <n v="185"/>
    <n v="564"/>
    <n v="749"/>
    <n v="337"/>
    <n v="98"/>
    <n v="53"/>
    <n v="161"/>
    <n v="162"/>
    <n v="1410"/>
    <n v="1"/>
    <s v="DPOY-10"/>
    <s v="adebaba01"/>
    <n v="0.52729992520568436"/>
    <n v="2.0931677018633539"/>
  </r>
  <r>
    <n v="33"/>
    <s v="Luka Dončić"/>
    <n v="25"/>
    <s v="2TM"/>
    <x v="0"/>
    <n v="50"/>
    <n v="50"/>
    <n v="1769"/>
    <n v="461"/>
    <n v="1025"/>
    <n v="0.45"/>
    <n v="177"/>
    <n v="481"/>
    <n v="0.36799999999999999"/>
    <n v="284"/>
    <n v="544"/>
    <n v="0.52200000000000002"/>
    <n v="0.53600000000000003"/>
    <n v="309"/>
    <n v="395"/>
    <n v="0.78200000000000003"/>
    <n v="40"/>
    <n v="369"/>
    <n v="409"/>
    <n v="383"/>
    <n v="89"/>
    <n v="21"/>
    <n v="179"/>
    <n v="126"/>
    <n v="1408"/>
    <n v="5"/>
    <m/>
    <s v="doncilu01"/>
    <n v="0.79592990390050877"/>
    <n v="2.1396648044692737"/>
  </r>
  <r>
    <n v="33"/>
    <s v="Luka Dončić"/>
    <n v="25"/>
    <s v="DAL"/>
    <x v="0"/>
    <n v="22"/>
    <n v="22"/>
    <n v="785"/>
    <n v="216"/>
    <n v="466"/>
    <n v="0.46400000000000002"/>
    <n v="75"/>
    <n v="212"/>
    <n v="0.35399999999999998"/>
    <n v="141"/>
    <n v="254"/>
    <n v="0.55500000000000005"/>
    <n v="0.54400000000000004"/>
    <n v="112"/>
    <n v="146"/>
    <n v="0.76700000000000002"/>
    <n v="16"/>
    <n v="167"/>
    <n v="183"/>
    <n v="172"/>
    <n v="44"/>
    <n v="9"/>
    <n v="75"/>
    <n v="58"/>
    <n v="619"/>
    <n v="3"/>
    <m/>
    <s v="doncilu01"/>
    <n v="0.7885350318471338"/>
    <n v="2.2933333333333334"/>
  </r>
  <r>
    <n v="33"/>
    <s v="Luka Dončić"/>
    <n v="25"/>
    <s v="LAL"/>
    <x v="0"/>
    <n v="28"/>
    <n v="28"/>
    <n v="984"/>
    <n v="245"/>
    <n v="559"/>
    <n v="0.438"/>
    <n v="102"/>
    <n v="269"/>
    <n v="0.379"/>
    <n v="143"/>
    <n v="290"/>
    <n v="0.49299999999999999"/>
    <n v="0.53"/>
    <n v="197"/>
    <n v="249"/>
    <n v="0.79100000000000004"/>
    <n v="24"/>
    <n v="202"/>
    <n v="226"/>
    <n v="211"/>
    <n v="45"/>
    <n v="12"/>
    <n v="104"/>
    <n v="68"/>
    <n v="789"/>
    <n v="2"/>
    <m/>
    <s v="doncilu01"/>
    <n v="0.80182926829268297"/>
    <n v="2.0288461538461537"/>
  </r>
  <r>
    <n v="34"/>
    <s v="Jaylen Brown"/>
    <n v="28"/>
    <s v="BOS"/>
    <x v="4"/>
    <n v="63"/>
    <n v="63"/>
    <n v="2158"/>
    <n v="518"/>
    <n v="1118"/>
    <n v="0.46300000000000002"/>
    <n v="116"/>
    <n v="358"/>
    <n v="0.32400000000000001"/>
    <n v="402"/>
    <n v="760"/>
    <n v="0.52900000000000003"/>
    <n v="0.51500000000000001"/>
    <n v="246"/>
    <n v="322"/>
    <n v="0.76400000000000001"/>
    <n v="82"/>
    <n v="286"/>
    <n v="368"/>
    <n v="286"/>
    <n v="73"/>
    <n v="19"/>
    <n v="162"/>
    <n v="154"/>
    <n v="1398"/>
    <n v="0"/>
    <s v="AS"/>
    <s v="brownja02"/>
    <n v="0.64782205746061172"/>
    <n v="1.7654320987654322"/>
  </r>
  <r>
    <n v="35"/>
    <s v="Michael Porter Jr."/>
    <n v="26"/>
    <s v="DEN"/>
    <x v="4"/>
    <n v="77"/>
    <n v="77"/>
    <n v="2593"/>
    <n v="528"/>
    <n v="1048"/>
    <n v="0.504"/>
    <n v="193"/>
    <n v="489"/>
    <n v="0.39500000000000002"/>
    <n v="335"/>
    <n v="559"/>
    <n v="0.59899999999999998"/>
    <n v="0.59599999999999997"/>
    <n v="149"/>
    <n v="194"/>
    <n v="0.76800000000000002"/>
    <n v="138"/>
    <n v="402"/>
    <n v="540"/>
    <n v="165"/>
    <n v="50"/>
    <n v="38"/>
    <n v="104"/>
    <n v="157"/>
    <n v="1398"/>
    <n v="0"/>
    <m/>
    <s v="portemi01"/>
    <n v="0.53914384882375632"/>
    <n v="1.5865384615384615"/>
  </r>
  <r>
    <n v="36"/>
    <s v="Jordan Poole"/>
    <n v="25"/>
    <s v="WAS"/>
    <x v="1"/>
    <n v="68"/>
    <n v="68"/>
    <n v="2001"/>
    <n v="457"/>
    <n v="1057"/>
    <n v="0.432"/>
    <n v="235"/>
    <n v="622"/>
    <n v="0.378"/>
    <n v="222"/>
    <n v="435"/>
    <n v="0.51"/>
    <n v="0.54400000000000004"/>
    <n v="242"/>
    <n v="274"/>
    <n v="0.88300000000000001"/>
    <n v="31"/>
    <n v="172"/>
    <n v="203"/>
    <n v="303"/>
    <n v="86"/>
    <n v="27"/>
    <n v="204"/>
    <n v="201"/>
    <n v="1391"/>
    <n v="0"/>
    <m/>
    <s v="poolejo01"/>
    <n v="0.69515242378810593"/>
    <n v="1.4852941176470589"/>
  </r>
  <r>
    <n v="37"/>
    <s v="Tyrese Maxey"/>
    <n v="24"/>
    <s v="PHI"/>
    <x v="0"/>
    <n v="52"/>
    <n v="52"/>
    <n v="1960"/>
    <n v="477"/>
    <n v="1091"/>
    <n v="0.437"/>
    <n v="161"/>
    <n v="478"/>
    <n v="0.33700000000000002"/>
    <n v="316"/>
    <n v="613"/>
    <n v="0.51500000000000001"/>
    <n v="0.51100000000000001"/>
    <n v="254"/>
    <n v="289"/>
    <n v="0.879"/>
    <n v="15"/>
    <n v="159"/>
    <n v="174"/>
    <n v="317"/>
    <n v="91"/>
    <n v="21"/>
    <n v="124"/>
    <n v="116"/>
    <n v="1369"/>
    <n v="1"/>
    <s v="CPOY-10"/>
    <s v="maxeyty01"/>
    <n v="0.69846938775510203"/>
    <n v="2.556451612903226"/>
  </r>
  <r>
    <n v="38"/>
    <s v="Tyrese Haliburton"/>
    <n v="24"/>
    <s v="IND"/>
    <x v="0"/>
    <n v="73"/>
    <n v="73"/>
    <n v="2451"/>
    <n v="476"/>
    <n v="1006"/>
    <n v="0.47299999999999998"/>
    <n v="218"/>
    <n v="562"/>
    <n v="0.38800000000000001"/>
    <n v="258"/>
    <n v="444"/>
    <n v="0.58099999999999996"/>
    <n v="0.58199999999999996"/>
    <n v="189"/>
    <n v="222"/>
    <n v="0.85099999999999998"/>
    <n v="42"/>
    <n v="216"/>
    <n v="258"/>
    <n v="673"/>
    <n v="105"/>
    <n v="49"/>
    <n v="120"/>
    <n v="92"/>
    <n v="1359"/>
    <n v="0"/>
    <s v="NBA3"/>
    <s v="halibty01"/>
    <n v="0.55446756425948596"/>
    <n v="5.6083333333333334"/>
  </r>
  <r>
    <n v="39"/>
    <s v="Nikola Vučević"/>
    <n v="34"/>
    <s v="CHI"/>
    <x v="2"/>
    <n v="73"/>
    <n v="72"/>
    <n v="2278"/>
    <n v="550"/>
    <n v="1038"/>
    <n v="0.53"/>
    <n v="129"/>
    <n v="321"/>
    <n v="0.40200000000000002"/>
    <n v="421"/>
    <n v="717"/>
    <n v="0.58699999999999997"/>
    <n v="0.59199999999999997"/>
    <n v="120"/>
    <n v="149"/>
    <n v="0.80500000000000005"/>
    <n v="178"/>
    <n v="557"/>
    <n v="735"/>
    <n v="256"/>
    <n v="61"/>
    <n v="52"/>
    <n v="119"/>
    <n v="163"/>
    <n v="1349"/>
    <n v="1"/>
    <m/>
    <s v="vucevni01"/>
    <n v="0.59218612818261629"/>
    <n v="2.1512605042016806"/>
  </r>
  <r>
    <n v="40"/>
    <s v="Anfernee Simons"/>
    <n v="25"/>
    <s v="POR"/>
    <x v="1"/>
    <n v="70"/>
    <n v="70"/>
    <n v="2292"/>
    <n v="479"/>
    <n v="1125"/>
    <n v="0.42599999999999999"/>
    <n v="215"/>
    <n v="593"/>
    <n v="0.36299999999999999"/>
    <n v="264"/>
    <n v="532"/>
    <n v="0.496"/>
    <n v="0.52100000000000002"/>
    <n v="175"/>
    <n v="194"/>
    <n v="0.90200000000000002"/>
    <n v="25"/>
    <n v="164"/>
    <n v="189"/>
    <n v="337"/>
    <n v="60"/>
    <n v="5"/>
    <n v="143"/>
    <n v="117"/>
    <n v="1348"/>
    <n v="0"/>
    <m/>
    <s v="simonan01"/>
    <n v="0.58813263525305415"/>
    <n v="2.3566433566433567"/>
  </r>
  <r>
    <n v="41"/>
    <s v="Ivica Zubac"/>
    <n v="27"/>
    <s v="LAC"/>
    <x v="2"/>
    <n v="80"/>
    <n v="80"/>
    <n v="2624"/>
    <n v="592"/>
    <n v="942"/>
    <n v="0.628"/>
    <n v="0"/>
    <n v="0"/>
    <n v="0"/>
    <n v="592"/>
    <n v="942"/>
    <n v="0.628"/>
    <n v="0.628"/>
    <n v="156"/>
    <n v="236"/>
    <n v="0.66100000000000003"/>
    <n v="300"/>
    <n v="710"/>
    <n v="1010"/>
    <n v="214"/>
    <n v="55"/>
    <n v="90"/>
    <n v="127"/>
    <n v="168"/>
    <n v="1340"/>
    <n v="1"/>
    <s v="DPOY-6DEF2"/>
    <s v="zubaciv01"/>
    <n v="0.51067073170731703"/>
    <n v="1.6850393700787401"/>
  </r>
  <r>
    <n v="42"/>
    <s v="Domantas Sabonis"/>
    <n v="28"/>
    <s v="SAC"/>
    <x v="2"/>
    <n v="70"/>
    <n v="70"/>
    <n v="2429"/>
    <n v="527"/>
    <n v="893"/>
    <n v="0.59"/>
    <n v="65"/>
    <n v="156"/>
    <n v="0.41699999999999998"/>
    <n v="462"/>
    <n v="737"/>
    <n v="0.627"/>
    <n v="0.627"/>
    <n v="218"/>
    <n v="289"/>
    <n v="0.754"/>
    <n v="267"/>
    <n v="705"/>
    <n v="972"/>
    <n v="423"/>
    <n v="48"/>
    <n v="26"/>
    <n v="202"/>
    <n v="229"/>
    <n v="1337"/>
    <n v="10"/>
    <m/>
    <s v="sabondo01"/>
    <n v="0.55043227665706052"/>
    <n v="2.0940594059405941"/>
  </r>
  <r>
    <n v="43"/>
    <s v="Malik Beasley"/>
    <n v="28"/>
    <s v="DET"/>
    <x v="1"/>
    <n v="82"/>
    <n v="18"/>
    <n v="2283"/>
    <n v="461"/>
    <n v="1071"/>
    <n v="0.43"/>
    <n v="319"/>
    <n v="766"/>
    <n v="0.41599999999999998"/>
    <n v="142"/>
    <n v="305"/>
    <n v="0.46600000000000003"/>
    <n v="0.57899999999999996"/>
    <n v="95"/>
    <n v="140"/>
    <n v="0.67900000000000005"/>
    <n v="47"/>
    <n v="167"/>
    <n v="214"/>
    <n v="139"/>
    <n v="73"/>
    <n v="5"/>
    <n v="83"/>
    <n v="125"/>
    <n v="1336"/>
    <n v="0"/>
    <s v="6MOY-2"/>
    <s v="beaslma01"/>
    <n v="0.5851949189662724"/>
    <n v="1.6746987951807228"/>
  </r>
  <r>
    <n v="44"/>
    <s v="Shaedon Sharpe"/>
    <n v="21"/>
    <s v="POR"/>
    <x v="1"/>
    <n v="72"/>
    <n v="52"/>
    <n v="2252"/>
    <n v="499"/>
    <n v="1104"/>
    <n v="0.45200000000000001"/>
    <n v="147"/>
    <n v="472"/>
    <n v="0.311"/>
    <n v="352"/>
    <n v="632"/>
    <n v="0.55700000000000005"/>
    <n v="0.51900000000000002"/>
    <n v="190"/>
    <n v="242"/>
    <n v="0.78500000000000003"/>
    <n v="68"/>
    <n v="256"/>
    <n v="324"/>
    <n v="198"/>
    <n v="62"/>
    <n v="16"/>
    <n v="150"/>
    <n v="120"/>
    <n v="1335"/>
    <n v="0"/>
    <m/>
    <s v="sharpsh01"/>
    <n v="0.59280639431616344"/>
    <n v="1.32"/>
  </r>
  <r>
    <n v="45"/>
    <s v="OG Anunoby"/>
    <n v="27"/>
    <s v="NYK"/>
    <x v="3"/>
    <n v="74"/>
    <n v="74"/>
    <n v="2706"/>
    <n v="489"/>
    <n v="1027"/>
    <n v="0.47599999999999998"/>
    <n v="171"/>
    <n v="460"/>
    <n v="0.372"/>
    <n v="318"/>
    <n v="567"/>
    <n v="0.56100000000000005"/>
    <n v="0.55900000000000005"/>
    <n v="183"/>
    <n v="226"/>
    <n v="0.81"/>
    <n v="97"/>
    <n v="261"/>
    <n v="358"/>
    <n v="164"/>
    <n v="110"/>
    <n v="65"/>
    <n v="102"/>
    <n v="172"/>
    <n v="1332"/>
    <n v="0"/>
    <m/>
    <s v="anunoog01"/>
    <n v="0.49223946784922396"/>
    <n v="1.607843137254902"/>
  </r>
  <r>
    <n v="46"/>
    <s v="Desmond Bane"/>
    <n v="26"/>
    <s v="MEM"/>
    <x v="1"/>
    <n v="69"/>
    <n v="68"/>
    <n v="2205"/>
    <n v="493"/>
    <n v="1018"/>
    <n v="0.48399999999999999"/>
    <n v="164"/>
    <n v="418"/>
    <n v="0.39200000000000002"/>
    <n v="329"/>
    <n v="600"/>
    <n v="0.54800000000000004"/>
    <n v="0.56499999999999995"/>
    <n v="177"/>
    <n v="198"/>
    <n v="0.89400000000000002"/>
    <n v="62"/>
    <n v="356"/>
    <n v="418"/>
    <n v="369"/>
    <n v="80"/>
    <n v="28"/>
    <n v="169"/>
    <n v="164"/>
    <n v="1327"/>
    <n v="1"/>
    <m/>
    <s v="banede01"/>
    <n v="0.60181405895691609"/>
    <n v="2.1834319526627217"/>
  </r>
  <r>
    <n v="47"/>
    <s v="Evan Mobley"/>
    <n v="23"/>
    <s v="CLE"/>
    <x v="3"/>
    <n v="71"/>
    <n v="71"/>
    <n v="2167"/>
    <n v="505"/>
    <n v="906"/>
    <n v="0.55700000000000005"/>
    <n v="85"/>
    <n v="230"/>
    <n v="0.37"/>
    <n v="420"/>
    <n v="676"/>
    <n v="0.621"/>
    <n v="0.60399999999999998"/>
    <n v="221"/>
    <n v="305"/>
    <n v="0.72499999999999998"/>
    <n v="164"/>
    <n v="495"/>
    <n v="659"/>
    <n v="226"/>
    <n v="61"/>
    <n v="113"/>
    <n v="145"/>
    <n v="141"/>
    <n v="1316"/>
    <n v="0"/>
    <s v="MVP-10DPOY-1ASNBA2DEF1"/>
    <s v="mobleev01"/>
    <n v="0.60729118597138898"/>
    <n v="1.5586206896551724"/>
  </r>
  <r>
    <n v="48"/>
    <s v="Norman Powell"/>
    <n v="31"/>
    <s v="LAC"/>
    <x v="1"/>
    <n v="60"/>
    <n v="60"/>
    <n v="1958"/>
    <n v="457"/>
    <n v="945"/>
    <n v="0.48399999999999999"/>
    <n v="179"/>
    <n v="428"/>
    <n v="0.41799999999999998"/>
    <n v="278"/>
    <n v="517"/>
    <n v="0.53800000000000003"/>
    <n v="0.57799999999999996"/>
    <n v="213"/>
    <n v="265"/>
    <n v="0.80400000000000005"/>
    <n v="21"/>
    <n v="169"/>
    <n v="190"/>
    <n v="125"/>
    <n v="73"/>
    <n v="9"/>
    <n v="108"/>
    <n v="114"/>
    <n v="1306"/>
    <n v="0"/>
    <m/>
    <s v="powelno01"/>
    <n v="0.66700715015321754"/>
    <n v="1.1574074074074074"/>
  </r>
  <r>
    <n v="49"/>
    <s v="Miles Bridges"/>
    <n v="26"/>
    <s v="CHO"/>
    <x v="3"/>
    <n v="64"/>
    <n v="64"/>
    <n v="2029"/>
    <n v="469"/>
    <n v="1089"/>
    <n v="0.43099999999999999"/>
    <n v="141"/>
    <n v="450"/>
    <n v="0.313"/>
    <n v="328"/>
    <n v="639"/>
    <n v="0.51300000000000001"/>
    <n v="0.495"/>
    <n v="221"/>
    <n v="254"/>
    <n v="0.87"/>
    <n v="72"/>
    <n v="409"/>
    <n v="481"/>
    <n v="248"/>
    <n v="44"/>
    <n v="45"/>
    <n v="136"/>
    <n v="93"/>
    <n v="1300"/>
    <n v="1"/>
    <m/>
    <s v="bridgmi02"/>
    <n v="0.64070970921636272"/>
    <n v="1.8235294117647058"/>
  </r>
  <r>
    <n v="50"/>
    <s v="Julius Randle"/>
    <n v="30"/>
    <s v="MIN"/>
    <x v="3"/>
    <n v="69"/>
    <n v="69"/>
    <n v="2226"/>
    <n v="455"/>
    <n v="939"/>
    <n v="0.48499999999999999"/>
    <n v="108"/>
    <n v="314"/>
    <n v="0.34399999999999997"/>
    <n v="347"/>
    <n v="625"/>
    <n v="0.55500000000000005"/>
    <n v="0.54200000000000004"/>
    <n v="270"/>
    <n v="335"/>
    <n v="0.80600000000000005"/>
    <n v="144"/>
    <n v="343"/>
    <n v="487"/>
    <n v="323"/>
    <n v="47"/>
    <n v="16"/>
    <n v="196"/>
    <n v="175"/>
    <n v="1288"/>
    <n v="0"/>
    <m/>
    <s v="randlju01"/>
    <n v="0.57861635220125784"/>
    <n v="1.6479591836734695"/>
  </r>
  <r>
    <n v="51"/>
    <s v="Anthony Davis"/>
    <n v="31"/>
    <s v="2TM"/>
    <x v="2"/>
    <n v="51"/>
    <n v="51"/>
    <n v="1706"/>
    <n v="470"/>
    <n v="910"/>
    <n v="0.51600000000000001"/>
    <n v="35"/>
    <n v="124"/>
    <n v="0.28199999999999997"/>
    <n v="435"/>
    <n v="786"/>
    <n v="0.55300000000000005"/>
    <n v="0.53600000000000003"/>
    <n v="286"/>
    <n v="369"/>
    <n v="0.77500000000000002"/>
    <n v="134"/>
    <n v="456"/>
    <n v="590"/>
    <n v="181"/>
    <n v="59"/>
    <n v="110"/>
    <n v="113"/>
    <n v="98"/>
    <n v="1261"/>
    <n v="1"/>
    <s v="AS"/>
    <s v="davisan02"/>
    <n v="0.7391559202813599"/>
    <n v="1.6017699115044248"/>
  </r>
  <r>
    <n v="51"/>
    <s v="Anthony Davis"/>
    <n v="31"/>
    <s v="LAL"/>
    <x v="2"/>
    <n v="42"/>
    <n v="42"/>
    <n v="1440"/>
    <n v="400"/>
    <n v="758"/>
    <n v="0.52800000000000002"/>
    <n v="28"/>
    <n v="94"/>
    <n v="0.29799999999999999"/>
    <n v="372"/>
    <n v="664"/>
    <n v="0.56000000000000005"/>
    <n v="0.54600000000000004"/>
    <n v="253"/>
    <n v="321"/>
    <n v="0.78800000000000003"/>
    <n v="119"/>
    <n v="380"/>
    <n v="499"/>
    <n v="141"/>
    <n v="54"/>
    <n v="90"/>
    <n v="93"/>
    <n v="82"/>
    <n v="1081"/>
    <n v="0"/>
    <m/>
    <s v="davisan02"/>
    <n v="0.75069444444444444"/>
    <n v="1.5161290322580645"/>
  </r>
  <r>
    <n v="51"/>
    <s v="Anthony Davis"/>
    <n v="31"/>
    <s v="DAL"/>
    <x v="3"/>
    <n v="9"/>
    <n v="9"/>
    <n v="266"/>
    <n v="70"/>
    <n v="152"/>
    <n v="0.46100000000000002"/>
    <n v="7"/>
    <n v="30"/>
    <n v="0.23300000000000001"/>
    <n v="63"/>
    <n v="122"/>
    <n v="0.51600000000000001"/>
    <n v="0.48399999999999999"/>
    <n v="33"/>
    <n v="48"/>
    <n v="0.68799999999999994"/>
    <n v="15"/>
    <n v="76"/>
    <n v="91"/>
    <n v="40"/>
    <n v="5"/>
    <n v="20"/>
    <n v="20"/>
    <n v="16"/>
    <n v="180"/>
    <n v="1"/>
    <m/>
    <s v="davisan02"/>
    <n v="0.67669172932330823"/>
    <n v="2"/>
  </r>
  <r>
    <n v="52"/>
    <s v="Scottie Barnes"/>
    <n v="23"/>
    <s v="TOR"/>
    <x v="3"/>
    <n v="65"/>
    <n v="65"/>
    <n v="2134"/>
    <n v="474"/>
    <n v="1063"/>
    <n v="0.44600000000000001"/>
    <n v="76"/>
    <n v="280"/>
    <n v="0.27100000000000002"/>
    <n v="398"/>
    <n v="783"/>
    <n v="0.50800000000000001"/>
    <n v="0.48199999999999998"/>
    <n v="228"/>
    <n v="302"/>
    <n v="0.755"/>
    <n v="109"/>
    <n v="393"/>
    <n v="502"/>
    <n v="378"/>
    <n v="93"/>
    <n v="63"/>
    <n v="185"/>
    <n v="113"/>
    <n v="1252"/>
    <n v="1"/>
    <m/>
    <s v="barnesc01"/>
    <n v="0.58669165885660735"/>
    <n v="2.0432432432432432"/>
  </r>
  <r>
    <n v="53"/>
    <s v="Derrick White"/>
    <n v="30"/>
    <s v="BOS"/>
    <x v="1"/>
    <n v="76"/>
    <n v="76"/>
    <n v="2574"/>
    <n v="424"/>
    <n v="959"/>
    <n v="0.442"/>
    <n v="265"/>
    <n v="691"/>
    <n v="0.38400000000000001"/>
    <n v="159"/>
    <n v="268"/>
    <n v="0.59299999999999997"/>
    <n v="0.57999999999999996"/>
    <n v="135"/>
    <n v="161"/>
    <n v="0.83899999999999997"/>
    <n v="67"/>
    <n v="274"/>
    <n v="341"/>
    <n v="361"/>
    <n v="72"/>
    <n v="80"/>
    <n v="131"/>
    <n v="138"/>
    <n v="1248"/>
    <n v="0"/>
    <s v="DPOY-10"/>
    <s v="whitede01"/>
    <n v="0.48484848484848486"/>
    <n v="2.7557251908396947"/>
  </r>
  <r>
    <n v="54"/>
    <s v="Kyrie Irving"/>
    <n v="32"/>
    <s v="DAL"/>
    <x v="1"/>
    <n v="50"/>
    <n v="50"/>
    <n v="1804"/>
    <n v="447"/>
    <n v="945"/>
    <n v="0.47299999999999998"/>
    <n v="144"/>
    <n v="359"/>
    <n v="0.40100000000000002"/>
    <n v="303"/>
    <n v="586"/>
    <n v="0.51700000000000002"/>
    <n v="0.54900000000000004"/>
    <n v="196"/>
    <n v="214"/>
    <n v="0.91600000000000004"/>
    <n v="60"/>
    <n v="180"/>
    <n v="240"/>
    <n v="231"/>
    <n v="66"/>
    <n v="23"/>
    <n v="111"/>
    <n v="101"/>
    <n v="1234"/>
    <n v="0"/>
    <s v="CPOY-10AS"/>
    <s v="irvinky01"/>
    <n v="0.68403547671840359"/>
    <n v="2.0810810810810811"/>
  </r>
  <r>
    <n v="55"/>
    <s v="RJ Barrett"/>
    <n v="24"/>
    <s v="TOR"/>
    <x v="4"/>
    <n v="58"/>
    <n v="58"/>
    <n v="1869"/>
    <n v="460"/>
    <n v="982"/>
    <n v="0.46800000000000003"/>
    <n v="107"/>
    <n v="306"/>
    <n v="0.35"/>
    <n v="353"/>
    <n v="676"/>
    <n v="0.52200000000000002"/>
    <n v="0.52300000000000002"/>
    <n v="196"/>
    <n v="311"/>
    <n v="0.63"/>
    <n v="61"/>
    <n v="305"/>
    <n v="366"/>
    <n v="314"/>
    <n v="46"/>
    <n v="17"/>
    <n v="165"/>
    <n v="137"/>
    <n v="1223"/>
    <n v="2"/>
    <m/>
    <s v="barrerj01"/>
    <n v="0.65436062065275546"/>
    <n v="1.9030303030303031"/>
  </r>
  <r>
    <n v="56"/>
    <s v="Deni Avdija"/>
    <n v="24"/>
    <s v="POR"/>
    <x v="4"/>
    <n v="72"/>
    <n v="54"/>
    <n v="2161"/>
    <n v="402"/>
    <n v="844"/>
    <n v="0.47599999999999998"/>
    <n v="125"/>
    <n v="342"/>
    <n v="0.36499999999999999"/>
    <n v="277"/>
    <n v="502"/>
    <n v="0.55200000000000005"/>
    <n v="0.55000000000000004"/>
    <n v="290"/>
    <n v="372"/>
    <n v="0.78"/>
    <n v="110"/>
    <n v="412"/>
    <n v="522"/>
    <n v="281"/>
    <n v="71"/>
    <n v="35"/>
    <n v="196"/>
    <n v="171"/>
    <n v="1219"/>
    <n v="2"/>
    <m/>
    <s v="avdijde01"/>
    <n v="0.56409069875057849"/>
    <n v="1.4336734693877551"/>
  </r>
  <r>
    <n v="57"/>
    <s v="Christian Braun"/>
    <n v="23"/>
    <s v="DEN"/>
    <x v="1"/>
    <n v="79"/>
    <n v="77"/>
    <n v="2675"/>
    <n v="476"/>
    <n v="821"/>
    <n v="0.57999999999999996"/>
    <n v="89"/>
    <n v="224"/>
    <n v="0.39700000000000002"/>
    <n v="387"/>
    <n v="597"/>
    <n v="0.64800000000000002"/>
    <n v="0.63400000000000001"/>
    <n v="177"/>
    <n v="214"/>
    <n v="0.82699999999999996"/>
    <n v="98"/>
    <n v="312"/>
    <n v="410"/>
    <n v="205"/>
    <n v="85"/>
    <n v="37"/>
    <n v="81"/>
    <n v="170"/>
    <n v="1218"/>
    <n v="0"/>
    <m/>
    <s v="braunch01"/>
    <n v="0.45532710280373834"/>
    <n v="2.5308641975308643"/>
  </r>
  <r>
    <n v="58"/>
    <s v="Paolo Banchero"/>
    <n v="22"/>
    <s v="ORL"/>
    <x v="3"/>
    <n v="46"/>
    <n v="46"/>
    <n v="1582"/>
    <n v="412"/>
    <n v="911"/>
    <n v="0.45200000000000001"/>
    <n v="87"/>
    <n v="272"/>
    <n v="0.32"/>
    <n v="325"/>
    <n v="639"/>
    <n v="0.50900000000000001"/>
    <n v="0.5"/>
    <n v="280"/>
    <n v="385"/>
    <n v="0.72699999999999998"/>
    <n v="51"/>
    <n v="294"/>
    <n v="345"/>
    <n v="219"/>
    <n v="36"/>
    <n v="28"/>
    <n v="136"/>
    <n v="97"/>
    <n v="1191"/>
    <n v="0"/>
    <m/>
    <s v="banchpa01"/>
    <n v="0.75284450063211128"/>
    <n v="1.6102941176470589"/>
  </r>
  <r>
    <n v="59"/>
    <s v="Stephon Castle"/>
    <n v="20"/>
    <s v="SAS"/>
    <x v="0"/>
    <n v="81"/>
    <n v="47"/>
    <n v="2162"/>
    <n v="423"/>
    <n v="988"/>
    <n v="0.42799999999999999"/>
    <n v="95"/>
    <n v="333"/>
    <n v="0.28499999999999998"/>
    <n v="328"/>
    <n v="655"/>
    <n v="0.501"/>
    <n v="0.47599999999999998"/>
    <n v="249"/>
    <n v="344"/>
    <n v="0.72399999999999998"/>
    <n v="89"/>
    <n v="208"/>
    <n v="297"/>
    <n v="332"/>
    <n v="74"/>
    <n v="22"/>
    <n v="177"/>
    <n v="164"/>
    <n v="1190"/>
    <n v="0"/>
    <s v="ROY-1"/>
    <s v="castlst01"/>
    <n v="0.55041628122109154"/>
    <n v="1.8757062146892656"/>
  </r>
  <r>
    <n v="60"/>
    <s v="LaMelo Ball"/>
    <n v="23"/>
    <s v="CHO"/>
    <x v="0"/>
    <n v="47"/>
    <n v="47"/>
    <n v="1505"/>
    <n v="406"/>
    <n v="1003"/>
    <n v="0.40500000000000003"/>
    <n v="179"/>
    <n v="528"/>
    <n v="0.33900000000000002"/>
    <n v="227"/>
    <n v="475"/>
    <n v="0.47799999999999998"/>
    <n v="0.49399999999999999"/>
    <n v="193"/>
    <n v="229"/>
    <n v="0.84299999999999997"/>
    <n v="47"/>
    <n v="185"/>
    <n v="232"/>
    <n v="346"/>
    <n v="54"/>
    <n v="13"/>
    <n v="167"/>
    <n v="157"/>
    <n v="1184"/>
    <n v="0"/>
    <m/>
    <s v="ballla01"/>
    <n v="0.78671096345514946"/>
    <n v="2.0718562874251498"/>
  </r>
  <r>
    <n v="61"/>
    <s v="CJ McCollum"/>
    <n v="33"/>
    <s v="NOP"/>
    <x v="0"/>
    <n v="56"/>
    <n v="56"/>
    <n v="1832"/>
    <n v="444"/>
    <n v="1000"/>
    <n v="0.44400000000000001"/>
    <n v="171"/>
    <n v="459"/>
    <n v="0.373"/>
    <n v="273"/>
    <n v="541"/>
    <n v="0.505"/>
    <n v="0.53"/>
    <n v="124"/>
    <n v="173"/>
    <n v="0.71699999999999997"/>
    <n v="42"/>
    <n v="170"/>
    <n v="212"/>
    <n v="227"/>
    <n v="46"/>
    <n v="24"/>
    <n v="106"/>
    <n v="124"/>
    <n v="1183"/>
    <n v="0"/>
    <m/>
    <s v="mccolcj01"/>
    <n v="0.64574235807860259"/>
    <n v="2.141509433962264"/>
  </r>
  <r>
    <n v="62"/>
    <s v="Ja Morant"/>
    <n v="25"/>
    <s v="MEM"/>
    <x v="0"/>
    <n v="50"/>
    <n v="50"/>
    <n v="1519"/>
    <n v="404"/>
    <n v="889"/>
    <n v="0.45400000000000001"/>
    <n v="88"/>
    <n v="285"/>
    <n v="0.309"/>
    <n v="316"/>
    <n v="604"/>
    <n v="0.52300000000000002"/>
    <n v="0.504"/>
    <n v="263"/>
    <n v="319"/>
    <n v="0.82399999999999995"/>
    <n v="34"/>
    <n v="171"/>
    <n v="205"/>
    <n v="364"/>
    <n v="61"/>
    <n v="12"/>
    <n v="185"/>
    <n v="113"/>
    <n v="1159"/>
    <n v="1"/>
    <m/>
    <s v="moranja01"/>
    <n v="0.76300197498354183"/>
    <n v="1.9675675675675677"/>
  </r>
  <r>
    <n v="63"/>
    <s v="Collin Sexton"/>
    <n v="26"/>
    <s v="UTA"/>
    <x v="1"/>
    <n v="63"/>
    <n v="61"/>
    <n v="1758"/>
    <n v="416"/>
    <n v="867"/>
    <n v="0.48"/>
    <n v="110"/>
    <n v="271"/>
    <n v="0.40600000000000003"/>
    <n v="306"/>
    <n v="596"/>
    <n v="0.51300000000000001"/>
    <n v="0.54300000000000004"/>
    <n v="217"/>
    <n v="251"/>
    <n v="0.86499999999999999"/>
    <n v="60"/>
    <n v="111"/>
    <n v="171"/>
    <n v="264"/>
    <n v="47"/>
    <n v="6"/>
    <n v="160"/>
    <n v="144"/>
    <n v="1159"/>
    <n v="0"/>
    <m/>
    <s v="sextoco01"/>
    <n v="0.65927189988623436"/>
    <n v="1.65"/>
  </r>
  <r>
    <n v="64"/>
    <s v="Bennedict Mathurin"/>
    <n v="22"/>
    <s v="IND"/>
    <x v="4"/>
    <n v="72"/>
    <n v="49"/>
    <n v="2149"/>
    <n v="391"/>
    <n v="853"/>
    <n v="0.45800000000000002"/>
    <n v="98"/>
    <n v="288"/>
    <n v="0.34"/>
    <n v="293"/>
    <n v="565"/>
    <n v="0.51900000000000002"/>
    <n v="0.51600000000000001"/>
    <n v="276"/>
    <n v="332"/>
    <n v="0.83099999999999996"/>
    <n v="87"/>
    <n v="296"/>
    <n v="383"/>
    <n v="136"/>
    <n v="47"/>
    <n v="24"/>
    <n v="135"/>
    <n v="162"/>
    <n v="1156"/>
    <n v="0"/>
    <m/>
    <s v="mathube01"/>
    <n v="0.5379246161005119"/>
    <n v="1.0074074074074073"/>
  </r>
  <r>
    <n v="65"/>
    <s v="Payton Pritchard"/>
    <n v="27"/>
    <s v="BOS"/>
    <x v="0"/>
    <n v="80"/>
    <n v="3"/>
    <n v="2271"/>
    <n v="409"/>
    <n v="866"/>
    <n v="0.47199999999999998"/>
    <n v="255"/>
    <n v="626"/>
    <n v="0.40699999999999997"/>
    <n v="154"/>
    <n v="240"/>
    <n v="0.64200000000000002"/>
    <n v="0.62"/>
    <n v="71"/>
    <n v="84"/>
    <n v="0.84499999999999997"/>
    <n v="102"/>
    <n v="205"/>
    <n v="307"/>
    <n v="279"/>
    <n v="70"/>
    <n v="14"/>
    <n v="83"/>
    <n v="118"/>
    <n v="1144"/>
    <n v="0"/>
    <s v="6MOY-1"/>
    <s v="pritcpa01"/>
    <n v="0.50374284456186702"/>
    <n v="3.3614457831325302"/>
  </r>
  <r>
    <n v="66"/>
    <s v="Naz Reid"/>
    <n v="25"/>
    <s v="MIN"/>
    <x v="2"/>
    <n v="80"/>
    <n v="17"/>
    <n v="2200"/>
    <n v="426"/>
    <n v="923"/>
    <n v="0.46200000000000002"/>
    <n v="175"/>
    <n v="462"/>
    <n v="0.379"/>
    <n v="251"/>
    <n v="461"/>
    <n v="0.54400000000000004"/>
    <n v="0.55600000000000005"/>
    <n v="111"/>
    <n v="143"/>
    <n v="0.77600000000000002"/>
    <n v="92"/>
    <n v="388"/>
    <n v="480"/>
    <n v="181"/>
    <n v="58"/>
    <n v="72"/>
    <n v="108"/>
    <n v="189"/>
    <n v="1138"/>
    <n v="0"/>
    <s v="6MOY-5"/>
    <s v="reidna01"/>
    <n v="0.51727272727272722"/>
    <n v="1.6759259259259258"/>
  </r>
  <r>
    <n v="67"/>
    <s v="Keyonte George"/>
    <n v="21"/>
    <s v="UTA"/>
    <x v="0"/>
    <n v="67"/>
    <n v="35"/>
    <n v="2109"/>
    <n v="359"/>
    <n v="919"/>
    <n v="0.39100000000000001"/>
    <n v="174"/>
    <n v="507"/>
    <n v="0.34300000000000003"/>
    <n v="185"/>
    <n v="412"/>
    <n v="0.44900000000000001"/>
    <n v="0.48499999999999999"/>
    <n v="233"/>
    <n v="285"/>
    <n v="0.81799999999999995"/>
    <n v="26"/>
    <n v="227"/>
    <n v="253"/>
    <n v="377"/>
    <n v="46"/>
    <n v="9"/>
    <n v="183"/>
    <n v="111"/>
    <n v="1125"/>
    <n v="0"/>
    <m/>
    <s v="georgke01"/>
    <n v="0.53342816500711232"/>
    <n v="2.0601092896174862"/>
  </r>
  <r>
    <n v="68"/>
    <s v="Trey Murphy III"/>
    <n v="24"/>
    <s v="NOP"/>
    <x v="4"/>
    <n v="53"/>
    <n v="51"/>
    <n v="1854"/>
    <n v="381"/>
    <n v="839"/>
    <n v="0.45400000000000001"/>
    <n v="158"/>
    <n v="438"/>
    <n v="0.36099999999999999"/>
    <n v="223"/>
    <n v="401"/>
    <n v="0.55600000000000005"/>
    <n v="0.54800000000000004"/>
    <n v="204"/>
    <n v="230"/>
    <n v="0.88700000000000001"/>
    <n v="47"/>
    <n v="221"/>
    <n v="268"/>
    <n v="188"/>
    <n v="56"/>
    <n v="39"/>
    <n v="103"/>
    <n v="112"/>
    <n v="1124"/>
    <n v="0"/>
    <m/>
    <s v="murphtr02"/>
    <n v="0.60625674217907233"/>
    <n v="1.825242718446602"/>
  </r>
  <r>
    <n v="69"/>
    <s v="Myles Turner"/>
    <n v="28"/>
    <s v="IND"/>
    <x v="2"/>
    <n v="72"/>
    <n v="72"/>
    <n v="2174"/>
    <n v="390"/>
    <n v="811"/>
    <n v="0.48099999999999998"/>
    <n v="156"/>
    <n v="394"/>
    <n v="0.39600000000000002"/>
    <n v="234"/>
    <n v="417"/>
    <n v="0.56100000000000005"/>
    <n v="0.57699999999999996"/>
    <n v="184"/>
    <n v="238"/>
    <n v="0.77300000000000002"/>
    <n v="90"/>
    <n v="381"/>
    <n v="471"/>
    <n v="111"/>
    <n v="54"/>
    <n v="144"/>
    <n v="123"/>
    <n v="183"/>
    <n v="1120"/>
    <n v="0"/>
    <m/>
    <s v="turnemy01"/>
    <n v="0.51517939282428704"/>
    <n v="0.90243902439024393"/>
  </r>
  <r>
    <n v="70"/>
    <s v="Malik Monk"/>
    <n v="26"/>
    <s v="SAC"/>
    <x v="1"/>
    <n v="65"/>
    <n v="45"/>
    <n v="2054"/>
    <n v="412"/>
    <n v="939"/>
    <n v="0.439"/>
    <n v="139"/>
    <n v="428"/>
    <n v="0.32500000000000001"/>
    <n v="273"/>
    <n v="511"/>
    <n v="0.53400000000000003"/>
    <n v="0.51300000000000001"/>
    <n v="154"/>
    <n v="178"/>
    <n v="0.86499999999999999"/>
    <n v="30"/>
    <n v="215"/>
    <n v="245"/>
    <n v="362"/>
    <n v="61"/>
    <n v="38"/>
    <n v="159"/>
    <n v="158"/>
    <n v="1117"/>
    <n v="0"/>
    <m/>
    <s v="monkma01"/>
    <n v="0.54381694255111979"/>
    <n v="2.2767295597484276"/>
  </r>
  <r>
    <n v="71"/>
    <s v="Victor Wembanyama"/>
    <n v="21"/>
    <s v="SAS"/>
    <x v="2"/>
    <n v="46"/>
    <n v="46"/>
    <n v="1527"/>
    <n v="408"/>
    <n v="857"/>
    <n v="0.47599999999999998"/>
    <n v="142"/>
    <n v="403"/>
    <n v="0.35199999999999998"/>
    <n v="266"/>
    <n v="454"/>
    <n v="0.58599999999999997"/>
    <n v="0.55900000000000005"/>
    <n v="158"/>
    <n v="189"/>
    <n v="0.83599999999999997"/>
    <n v="82"/>
    <n v="424"/>
    <n v="506"/>
    <n v="168"/>
    <n v="52"/>
    <n v="176"/>
    <n v="149"/>
    <n v="105"/>
    <n v="1116"/>
    <n v="1"/>
    <s v="AS"/>
    <s v="wembavi01"/>
    <n v="0.73084479371316302"/>
    <n v="1.1275167785234899"/>
  </r>
  <r>
    <n v="72"/>
    <s v="Jarrett Allen"/>
    <n v="26"/>
    <s v="CLE"/>
    <x v="2"/>
    <n v="82"/>
    <n v="82"/>
    <n v="2296"/>
    <n v="452"/>
    <n v="640"/>
    <n v="0.70599999999999996"/>
    <n v="0"/>
    <n v="5"/>
    <n v="0"/>
    <n v="452"/>
    <n v="635"/>
    <n v="0.71199999999999997"/>
    <n v="0.70599999999999996"/>
    <n v="199"/>
    <n v="277"/>
    <n v="0.71799999999999997"/>
    <n v="216"/>
    <n v="582"/>
    <n v="798"/>
    <n v="158"/>
    <n v="77"/>
    <n v="73"/>
    <n v="97"/>
    <n v="127"/>
    <n v="1103"/>
    <n v="0"/>
    <m/>
    <s v="allenja01"/>
    <n v="0.48040069686411152"/>
    <n v="1.6288659793814433"/>
  </r>
  <r>
    <n v="73"/>
    <s v="Quentin Grimes"/>
    <n v="24"/>
    <s v="2TM"/>
    <x v="1"/>
    <n v="75"/>
    <n v="37"/>
    <n v="2013"/>
    <n v="384"/>
    <n v="823"/>
    <n v="0.46700000000000003"/>
    <n v="162"/>
    <n v="421"/>
    <n v="0.38500000000000001"/>
    <n v="222"/>
    <n v="402"/>
    <n v="0.55200000000000005"/>
    <n v="0.56499999999999995"/>
    <n v="162"/>
    <n v="214"/>
    <n v="0.75700000000000001"/>
    <n v="59"/>
    <n v="265"/>
    <n v="324"/>
    <n v="228"/>
    <n v="74"/>
    <n v="22"/>
    <n v="141"/>
    <n v="138"/>
    <n v="1092"/>
    <n v="0"/>
    <m/>
    <s v="grimequ01"/>
    <n v="0.54247391952309987"/>
    <n v="1.6170212765957446"/>
  </r>
  <r>
    <n v="73"/>
    <s v="Quentin Grimes"/>
    <n v="24"/>
    <s v="DAL"/>
    <x v="1"/>
    <n v="47"/>
    <n v="12"/>
    <n v="1070"/>
    <n v="169"/>
    <n v="365"/>
    <n v="0.46300000000000002"/>
    <n v="80"/>
    <n v="201"/>
    <n v="0.39800000000000002"/>
    <n v="89"/>
    <n v="164"/>
    <n v="0.54300000000000004"/>
    <n v="0.57299999999999995"/>
    <n v="62"/>
    <n v="81"/>
    <n v="0.76500000000000001"/>
    <n v="30"/>
    <n v="149"/>
    <n v="179"/>
    <n v="101"/>
    <n v="32"/>
    <n v="10"/>
    <n v="61"/>
    <n v="78"/>
    <n v="480"/>
    <n v="0"/>
    <m/>
    <s v="grimequ01"/>
    <n v="0.44859813084112149"/>
    <n v="1.6557377049180328"/>
  </r>
  <r>
    <n v="73"/>
    <s v="Quentin Grimes"/>
    <n v="24"/>
    <s v="PHI"/>
    <x v="1"/>
    <n v="28"/>
    <n v="25"/>
    <n v="943"/>
    <n v="215"/>
    <n v="458"/>
    <n v="0.46899999999999997"/>
    <n v="82"/>
    <n v="220"/>
    <n v="0.373"/>
    <n v="133"/>
    <n v="238"/>
    <n v="0.55900000000000005"/>
    <n v="0.55900000000000005"/>
    <n v="100"/>
    <n v="133"/>
    <n v="0.752"/>
    <n v="29"/>
    <n v="116"/>
    <n v="145"/>
    <n v="127"/>
    <n v="42"/>
    <n v="12"/>
    <n v="80"/>
    <n v="60"/>
    <n v="612"/>
    <n v="0"/>
    <m/>
    <s v="grimequ01"/>
    <n v="0.64899257688229062"/>
    <n v="1.5874999999999999"/>
  </r>
  <r>
    <n v="74"/>
    <s v="De'Andre Hunter"/>
    <n v="27"/>
    <s v="2TM"/>
    <x v="4"/>
    <n v="64"/>
    <n v="9"/>
    <n v="1740"/>
    <n v="358"/>
    <n v="762"/>
    <n v="0.47"/>
    <n v="157"/>
    <n v="388"/>
    <n v="0.40500000000000003"/>
    <n v="201"/>
    <n v="374"/>
    <n v="0.53700000000000003"/>
    <n v="0.57299999999999995"/>
    <n v="215"/>
    <n v="254"/>
    <n v="0.84599999999999997"/>
    <n v="44"/>
    <n v="214"/>
    <n v="258"/>
    <n v="92"/>
    <n v="50"/>
    <n v="13"/>
    <n v="82"/>
    <n v="155"/>
    <n v="1088"/>
    <n v="0"/>
    <s v="6MOY-4"/>
    <s v="huntede01"/>
    <n v="0.62528735632183907"/>
    <n v="1.1219512195121952"/>
  </r>
  <r>
    <n v="74"/>
    <s v="De'Andre Hunter"/>
    <n v="27"/>
    <s v="ATL"/>
    <x v="4"/>
    <n v="37"/>
    <n v="4"/>
    <n v="1064"/>
    <n v="227"/>
    <n v="492"/>
    <n v="0.46100000000000002"/>
    <n v="97"/>
    <n v="247"/>
    <n v="0.39300000000000002"/>
    <n v="130"/>
    <n v="245"/>
    <n v="0.53100000000000003"/>
    <n v="0.56000000000000005"/>
    <n v="151"/>
    <n v="176"/>
    <n v="0.85799999999999998"/>
    <n v="27"/>
    <n v="118"/>
    <n v="145"/>
    <n v="57"/>
    <n v="31"/>
    <n v="5"/>
    <n v="59"/>
    <n v="88"/>
    <n v="702"/>
    <n v="0"/>
    <m/>
    <s v="huntede01"/>
    <n v="0.65977443609022557"/>
    <n v="0.96610169491525422"/>
  </r>
  <r>
    <n v="74"/>
    <s v="De'Andre Hunter"/>
    <n v="27"/>
    <s v="CLE"/>
    <x v="4"/>
    <n v="27"/>
    <n v="5"/>
    <n v="676"/>
    <n v="131"/>
    <n v="270"/>
    <n v="0.48499999999999999"/>
    <n v="60"/>
    <n v="141"/>
    <n v="0.42599999999999999"/>
    <n v="71"/>
    <n v="129"/>
    <n v="0.55000000000000004"/>
    <n v="0.59599999999999997"/>
    <n v="64"/>
    <n v="78"/>
    <n v="0.82099999999999995"/>
    <n v="17"/>
    <n v="96"/>
    <n v="113"/>
    <n v="35"/>
    <n v="19"/>
    <n v="8"/>
    <n v="23"/>
    <n v="67"/>
    <n v="386"/>
    <n v="0"/>
    <m/>
    <s v="huntede01"/>
    <n v="0.57100591715976334"/>
    <n v="1.5217391304347827"/>
  </r>
  <r>
    <n v="75"/>
    <s v="Andrew Wiggins"/>
    <n v="29"/>
    <s v="2TM"/>
    <x v="4"/>
    <n v="60"/>
    <n v="60"/>
    <n v="1842"/>
    <n v="376"/>
    <n v="839"/>
    <n v="0.44800000000000001"/>
    <n v="130"/>
    <n v="348"/>
    <n v="0.374"/>
    <n v="246"/>
    <n v="491"/>
    <n v="0.501"/>
    <n v="0.52600000000000002"/>
    <n v="196"/>
    <n v="257"/>
    <n v="0.76300000000000001"/>
    <n v="89"/>
    <n v="180"/>
    <n v="269"/>
    <n v="158"/>
    <n v="60"/>
    <n v="50"/>
    <n v="99"/>
    <n v="101"/>
    <n v="1078"/>
    <n v="0"/>
    <m/>
    <s v="wiggian01"/>
    <n v="0.58523344191096638"/>
    <n v="1.595959595959596"/>
  </r>
  <r>
    <n v="75"/>
    <s v="Andrew Wiggins"/>
    <n v="29"/>
    <s v="GSW"/>
    <x v="4"/>
    <n v="43"/>
    <n v="43"/>
    <n v="1296"/>
    <n v="261"/>
    <n v="588"/>
    <n v="0.44400000000000001"/>
    <n v="94"/>
    <n v="248"/>
    <n v="0.379"/>
    <n v="167"/>
    <n v="340"/>
    <n v="0.49099999999999999"/>
    <n v="0.52400000000000002"/>
    <n v="139"/>
    <n v="179"/>
    <n v="0.77700000000000002"/>
    <n v="66"/>
    <n v="131"/>
    <n v="197"/>
    <n v="102"/>
    <n v="40"/>
    <n v="33"/>
    <n v="56"/>
    <n v="70"/>
    <n v="755"/>
    <n v="0"/>
    <m/>
    <s v="wiggian01"/>
    <n v="0.58256172839506171"/>
    <n v="1.8214285714285714"/>
  </r>
  <r>
    <n v="75"/>
    <s v="Andrew Wiggins"/>
    <n v="29"/>
    <s v="MIA"/>
    <x v="4"/>
    <n v="17"/>
    <n v="17"/>
    <n v="546"/>
    <n v="115"/>
    <n v="251"/>
    <n v="0.45800000000000002"/>
    <n v="36"/>
    <n v="100"/>
    <n v="0.36"/>
    <n v="79"/>
    <n v="151"/>
    <n v="0.52300000000000002"/>
    <n v="0.53"/>
    <n v="57"/>
    <n v="78"/>
    <n v="0.73099999999999998"/>
    <n v="23"/>
    <n v="49"/>
    <n v="72"/>
    <n v="56"/>
    <n v="20"/>
    <n v="17"/>
    <n v="43"/>
    <n v="31"/>
    <n v="323"/>
    <n v="0"/>
    <m/>
    <s v="wiggian01"/>
    <n v="0.59157509157509158"/>
    <n v="1.3023255813953489"/>
  </r>
  <r>
    <n v="76"/>
    <s v="Dyson Daniels"/>
    <n v="21"/>
    <s v="ATL"/>
    <x v="1"/>
    <n v="76"/>
    <n v="76"/>
    <n v="2571"/>
    <n v="455"/>
    <n v="923"/>
    <n v="0.49299999999999999"/>
    <n v="80"/>
    <n v="235"/>
    <n v="0.34"/>
    <n v="375"/>
    <n v="688"/>
    <n v="0.54500000000000004"/>
    <n v="0.53600000000000003"/>
    <n v="83"/>
    <n v="140"/>
    <n v="0.59299999999999997"/>
    <n v="124"/>
    <n v="325"/>
    <n v="449"/>
    <n v="333"/>
    <n v="229"/>
    <n v="55"/>
    <n v="155"/>
    <n v="175"/>
    <n v="1073"/>
    <n v="0"/>
    <s v="DPOY-2MIP-1DEF1"/>
    <s v="daniedy01"/>
    <n v="0.41734733566705562"/>
    <n v="2.1483870967741936"/>
  </r>
  <r>
    <n v="77"/>
    <s v="Cameron Johnson"/>
    <n v="28"/>
    <s v="BRK"/>
    <x v="3"/>
    <n v="57"/>
    <n v="57"/>
    <n v="1800"/>
    <n v="355"/>
    <n v="747"/>
    <n v="0.47499999999999998"/>
    <n v="159"/>
    <n v="408"/>
    <n v="0.39"/>
    <n v="196"/>
    <n v="339"/>
    <n v="0.57799999999999996"/>
    <n v="0.58199999999999996"/>
    <n v="201"/>
    <n v="225"/>
    <n v="0.89300000000000002"/>
    <n v="54"/>
    <n v="193"/>
    <n v="247"/>
    <n v="194"/>
    <n v="53"/>
    <n v="25"/>
    <n v="99"/>
    <n v="104"/>
    <n v="1070"/>
    <n v="0"/>
    <m/>
    <s v="johnsca02"/>
    <n v="0.59444444444444444"/>
    <n v="1.9595959595959596"/>
  </r>
  <r>
    <n v="78"/>
    <s v="Dillon Brooks"/>
    <n v="29"/>
    <s v="HOU"/>
    <x v="4"/>
    <n v="75"/>
    <n v="75"/>
    <n v="2388"/>
    <n v="384"/>
    <n v="895"/>
    <n v="0.42899999999999999"/>
    <n v="186"/>
    <n v="469"/>
    <n v="0.39700000000000002"/>
    <n v="198"/>
    <n v="426"/>
    <n v="0.46500000000000002"/>
    <n v="0.53300000000000003"/>
    <n v="99"/>
    <n v="121"/>
    <n v="0.81799999999999995"/>
    <n v="75"/>
    <n v="200"/>
    <n v="275"/>
    <n v="128"/>
    <n v="60"/>
    <n v="16"/>
    <n v="76"/>
    <n v="242"/>
    <n v="1053"/>
    <n v="0"/>
    <m/>
    <s v="brookdi01"/>
    <n v="0.44095477386934673"/>
    <n v="1.6842105263157894"/>
  </r>
  <r>
    <n v="79"/>
    <s v="Josh Hart"/>
    <n v="29"/>
    <s v="NYK"/>
    <x v="1"/>
    <n v="77"/>
    <n v="77"/>
    <n v="2897"/>
    <n v="404"/>
    <n v="770"/>
    <n v="0.52500000000000002"/>
    <n v="84"/>
    <n v="252"/>
    <n v="0.33300000000000002"/>
    <n v="320"/>
    <n v="518"/>
    <n v="0.61799999999999999"/>
    <n v="0.57899999999999996"/>
    <n v="159"/>
    <n v="205"/>
    <n v="0.77600000000000002"/>
    <n v="161"/>
    <n v="576"/>
    <n v="737"/>
    <n v="453"/>
    <n v="119"/>
    <n v="27"/>
    <n v="158"/>
    <n v="201"/>
    <n v="1051"/>
    <n v="9"/>
    <m/>
    <s v="hartjo01"/>
    <n v="0.36278909216430788"/>
    <n v="2.8670886075949369"/>
  </r>
  <r>
    <n v="80"/>
    <s v="Brook Lopez"/>
    <n v="36"/>
    <s v="MIL"/>
    <x v="2"/>
    <n v="80"/>
    <n v="80"/>
    <n v="2546"/>
    <n v="394"/>
    <n v="774"/>
    <n v="0.50900000000000001"/>
    <n v="139"/>
    <n v="373"/>
    <n v="0.373"/>
    <n v="255"/>
    <n v="401"/>
    <n v="0.63600000000000001"/>
    <n v="0.59899999999999998"/>
    <n v="114"/>
    <n v="138"/>
    <n v="0.82599999999999996"/>
    <n v="113"/>
    <n v="288"/>
    <n v="401"/>
    <n v="143"/>
    <n v="50"/>
    <n v="148"/>
    <n v="84"/>
    <n v="171"/>
    <n v="1041"/>
    <n v="0"/>
    <m/>
    <s v="lopezbr01"/>
    <n v="0.4088766692851532"/>
    <n v="1.7023809523809523"/>
  </r>
  <r>
    <n v="81"/>
    <s v="Devin Vassell"/>
    <n v="24"/>
    <s v="SAS"/>
    <x v="1"/>
    <n v="64"/>
    <n v="53"/>
    <n v="1983"/>
    <n v="394"/>
    <n v="889"/>
    <n v="0.443"/>
    <n v="158"/>
    <n v="429"/>
    <n v="0.36799999999999999"/>
    <n v="236"/>
    <n v="460"/>
    <n v="0.51300000000000001"/>
    <n v="0.53200000000000003"/>
    <n v="95"/>
    <n v="120"/>
    <n v="0.79200000000000004"/>
    <n v="34"/>
    <n v="221"/>
    <n v="255"/>
    <n v="183"/>
    <n v="84"/>
    <n v="33"/>
    <n v="88"/>
    <n v="108"/>
    <n v="1041"/>
    <n v="0"/>
    <m/>
    <s v="vassede01"/>
    <n v="0.5249621785173979"/>
    <n v="2.0795454545454546"/>
  </r>
  <r>
    <n v="82"/>
    <s v="Josh Giddey"/>
    <n v="22"/>
    <s v="CHI"/>
    <x v="0"/>
    <n v="70"/>
    <n v="69"/>
    <n v="2117"/>
    <n v="371"/>
    <n v="798"/>
    <n v="0.46500000000000002"/>
    <n v="105"/>
    <n v="278"/>
    <n v="0.378"/>
    <n v="266"/>
    <n v="520"/>
    <n v="0.51200000000000001"/>
    <n v="0.53100000000000003"/>
    <n v="175"/>
    <n v="224"/>
    <n v="0.78100000000000003"/>
    <n v="127"/>
    <n v="439"/>
    <n v="566"/>
    <n v="503"/>
    <n v="84"/>
    <n v="45"/>
    <n v="202"/>
    <n v="122"/>
    <n v="1022"/>
    <n v="7"/>
    <m/>
    <s v="giddejo01"/>
    <n v="0.48275862068965519"/>
    <n v="2.4900990099009901"/>
  </r>
  <r>
    <n v="83"/>
    <s v="Harrison Barnes"/>
    <n v="32"/>
    <s v="SAS"/>
    <x v="3"/>
    <n v="82"/>
    <n v="82"/>
    <n v="2230"/>
    <n v="347"/>
    <n v="683"/>
    <n v="0.50800000000000001"/>
    <n v="156"/>
    <n v="360"/>
    <n v="0.433"/>
    <n v="191"/>
    <n v="323"/>
    <n v="0.59099999999999997"/>
    <n v="0.622"/>
    <n v="161"/>
    <n v="199"/>
    <n v="0.80900000000000005"/>
    <n v="97"/>
    <n v="213"/>
    <n v="310"/>
    <n v="136"/>
    <n v="39"/>
    <n v="14"/>
    <n v="50"/>
    <n v="75"/>
    <n v="1011"/>
    <n v="0"/>
    <m/>
    <s v="barneha02"/>
    <n v="0.45336322869955159"/>
    <n v="2.72"/>
  </r>
  <r>
    <n v="84"/>
    <s v="Klay Thompson"/>
    <n v="34"/>
    <s v="DAL"/>
    <x v="4"/>
    <n v="72"/>
    <n v="72"/>
    <n v="1965"/>
    <n v="361"/>
    <n v="877"/>
    <n v="0.41199999999999998"/>
    <n v="216"/>
    <n v="553"/>
    <n v="0.39100000000000001"/>
    <n v="145"/>
    <n v="324"/>
    <n v="0.44800000000000001"/>
    <n v="0.53500000000000003"/>
    <n v="67"/>
    <n v="74"/>
    <n v="0.90500000000000003"/>
    <n v="44"/>
    <n v="202"/>
    <n v="246"/>
    <n v="145"/>
    <n v="50"/>
    <n v="30"/>
    <n v="88"/>
    <n v="81"/>
    <n v="1005"/>
    <n v="0"/>
    <m/>
    <s v="thompkl01"/>
    <n v="0.51145038167938928"/>
    <n v="1.6477272727272727"/>
  </r>
  <r>
    <n v="85"/>
    <s v="Tobias Harris"/>
    <n v="32"/>
    <s v="DET"/>
    <x v="3"/>
    <n v="73"/>
    <n v="73"/>
    <n v="2305"/>
    <n v="384"/>
    <n v="805"/>
    <n v="0.47699999999999998"/>
    <n v="91"/>
    <n v="264"/>
    <n v="0.34499999999999997"/>
    <n v="293"/>
    <n v="541"/>
    <n v="0.54200000000000004"/>
    <n v="0.53400000000000003"/>
    <n v="143"/>
    <n v="166"/>
    <n v="0.86099999999999999"/>
    <n v="65"/>
    <n v="367"/>
    <n v="432"/>
    <n v="162"/>
    <n v="74"/>
    <n v="57"/>
    <n v="85"/>
    <n v="138"/>
    <n v="1002"/>
    <n v="0"/>
    <m/>
    <s v="harrito02"/>
    <n v="0.43470715835140999"/>
    <n v="1.9058823529411764"/>
  </r>
  <r>
    <n v="86"/>
    <s v="Jaden McDaniels"/>
    <n v="24"/>
    <s v="MIN"/>
    <x v="3"/>
    <n v="82"/>
    <n v="82"/>
    <n v="2614"/>
    <n v="398"/>
    <n v="834"/>
    <n v="0.47699999999999998"/>
    <n v="100"/>
    <n v="303"/>
    <n v="0.33"/>
    <n v="298"/>
    <n v="531"/>
    <n v="0.56100000000000005"/>
    <n v="0.53700000000000003"/>
    <n v="104"/>
    <n v="128"/>
    <n v="0.81299999999999994"/>
    <n v="129"/>
    <n v="341"/>
    <n v="470"/>
    <n v="163"/>
    <n v="110"/>
    <n v="74"/>
    <n v="95"/>
    <n v="225"/>
    <n v="1000"/>
    <n v="0"/>
    <m/>
    <s v="mcdanja02"/>
    <n v="0.38255547054322875"/>
    <n v="1.7157894736842105"/>
  </r>
  <r>
    <n v="87"/>
    <s v="Russell Westbrook"/>
    <n v="36"/>
    <s v="DEN"/>
    <x v="0"/>
    <n v="75"/>
    <n v="36"/>
    <n v="2092"/>
    <n v="373"/>
    <n v="831"/>
    <n v="0.44900000000000001"/>
    <n v="94"/>
    <n v="291"/>
    <n v="0.32300000000000001"/>
    <n v="279"/>
    <n v="540"/>
    <n v="0.51700000000000002"/>
    <n v="0.505"/>
    <n v="154"/>
    <n v="233"/>
    <n v="0.66100000000000003"/>
    <n v="102"/>
    <n v="268"/>
    <n v="370"/>
    <n v="457"/>
    <n v="106"/>
    <n v="37"/>
    <n v="242"/>
    <n v="188"/>
    <n v="994"/>
    <n v="4"/>
    <s v="6MOY-7"/>
    <s v="westbru01"/>
    <n v="0.4751434034416826"/>
    <n v="1.8884297520661157"/>
  </r>
  <r>
    <n v="88"/>
    <s v="Onyeka Okongwu"/>
    <n v="24"/>
    <s v="ATL"/>
    <x v="2"/>
    <n v="74"/>
    <n v="40"/>
    <n v="2064"/>
    <n v="388"/>
    <n v="684"/>
    <n v="0.56699999999999995"/>
    <n v="48"/>
    <n v="148"/>
    <n v="0.32400000000000001"/>
    <n v="340"/>
    <n v="536"/>
    <n v="0.63400000000000001"/>
    <n v="0.60199999999999998"/>
    <n v="164"/>
    <n v="216"/>
    <n v="0.75900000000000001"/>
    <n v="220"/>
    <n v="440"/>
    <n v="660"/>
    <n v="168"/>
    <n v="69"/>
    <n v="68"/>
    <n v="90"/>
    <n v="193"/>
    <n v="988"/>
    <n v="0"/>
    <m/>
    <s v="okongon01"/>
    <n v="0.47868217054263568"/>
    <n v="1.8666666666666667"/>
  </r>
  <r>
    <n v="89"/>
    <s v="Dennis Schröder"/>
    <n v="31"/>
    <s v="3TM"/>
    <x v="0"/>
    <n v="75"/>
    <n v="49"/>
    <n v="2105"/>
    <n v="336"/>
    <n v="827"/>
    <n v="0.40600000000000003"/>
    <n v="127"/>
    <n v="371"/>
    <n v="0.34200000000000003"/>
    <n v="209"/>
    <n v="456"/>
    <n v="0.45800000000000002"/>
    <n v="0.48299999999999998"/>
    <n v="181"/>
    <n v="216"/>
    <n v="0.83799999999999997"/>
    <n v="27"/>
    <n v="171"/>
    <n v="198"/>
    <n v="404"/>
    <n v="66"/>
    <n v="12"/>
    <n v="142"/>
    <n v="180"/>
    <n v="980"/>
    <n v="0"/>
    <m/>
    <s v="schrode01"/>
    <n v="0.46555819477434679"/>
    <n v="2.8450704225352115"/>
  </r>
  <r>
    <n v="89"/>
    <s v="Dennis Schröder"/>
    <n v="31"/>
    <s v="BRK"/>
    <x v="0"/>
    <n v="23"/>
    <n v="23"/>
    <n v="772"/>
    <n v="147"/>
    <n v="325"/>
    <n v="0.45200000000000001"/>
    <n v="58"/>
    <n v="150"/>
    <n v="0.38700000000000001"/>
    <n v="89"/>
    <n v="175"/>
    <n v="0.50900000000000001"/>
    <n v="0.54200000000000004"/>
    <n v="72"/>
    <n v="81"/>
    <n v="0.88900000000000001"/>
    <n v="4"/>
    <n v="64"/>
    <n v="68"/>
    <n v="152"/>
    <n v="26"/>
    <n v="4"/>
    <n v="59"/>
    <n v="56"/>
    <n v="424"/>
    <n v="0"/>
    <m/>
    <s v="schrode01"/>
    <n v="0.54922279792746109"/>
    <n v="2.5762711864406778"/>
  </r>
  <r>
    <n v="89"/>
    <s v="Dennis Schröder"/>
    <n v="31"/>
    <s v="GSW"/>
    <x v="1"/>
    <n v="24"/>
    <n v="18"/>
    <n v="628"/>
    <n v="94"/>
    <n v="251"/>
    <n v="0.375"/>
    <n v="37"/>
    <n v="115"/>
    <n v="0.32200000000000001"/>
    <n v="57"/>
    <n v="136"/>
    <n v="0.41899999999999998"/>
    <n v="0.44800000000000001"/>
    <n v="29"/>
    <n v="39"/>
    <n v="0.74399999999999999"/>
    <n v="10"/>
    <n v="46"/>
    <n v="56"/>
    <n v="105"/>
    <n v="25"/>
    <n v="3"/>
    <n v="48"/>
    <n v="67"/>
    <n v="254"/>
    <n v="0"/>
    <m/>
    <s v="schrode01"/>
    <n v="0.40445859872611467"/>
    <n v="2.1875"/>
  </r>
  <r>
    <n v="89"/>
    <s v="Dennis Schröder"/>
    <n v="31"/>
    <s v="DET"/>
    <x v="0"/>
    <n v="28"/>
    <n v="8"/>
    <n v="705"/>
    <n v="95"/>
    <n v="251"/>
    <n v="0.378"/>
    <n v="32"/>
    <n v="106"/>
    <n v="0.30199999999999999"/>
    <n v="63"/>
    <n v="145"/>
    <n v="0.434"/>
    <n v="0.442"/>
    <n v="80"/>
    <n v="96"/>
    <n v="0.83299999999999996"/>
    <n v="13"/>
    <n v="61"/>
    <n v="74"/>
    <n v="147"/>
    <n v="15"/>
    <n v="5"/>
    <n v="35"/>
    <n v="57"/>
    <n v="302"/>
    <n v="0"/>
    <m/>
    <s v="schrode01"/>
    <n v="0.42836879432624114"/>
    <n v="4.2"/>
  </r>
  <r>
    <n v="90"/>
    <s v="Keldon Johnson"/>
    <n v="25"/>
    <s v="SAS"/>
    <x v="4"/>
    <n v="77"/>
    <n v="0"/>
    <n v="1838"/>
    <n v="371"/>
    <n v="770"/>
    <n v="0.48199999999999998"/>
    <n v="87"/>
    <n v="274"/>
    <n v="0.318"/>
    <n v="284"/>
    <n v="496"/>
    <n v="0.57299999999999995"/>
    <n v="0.53800000000000003"/>
    <n v="150"/>
    <n v="194"/>
    <n v="0.77300000000000002"/>
    <n v="112"/>
    <n v="259"/>
    <n v="371"/>
    <n v="125"/>
    <n v="49"/>
    <n v="22"/>
    <n v="77"/>
    <n v="115"/>
    <n v="979"/>
    <n v="0"/>
    <m/>
    <s v="johnske04"/>
    <n v="0.53264417845484224"/>
    <n v="1.6233766233766234"/>
  </r>
  <r>
    <n v="91"/>
    <s v="Amen Thompson"/>
    <n v="22"/>
    <s v="HOU"/>
    <x v="4"/>
    <n v="69"/>
    <n v="42"/>
    <n v="2225"/>
    <n v="388"/>
    <n v="697"/>
    <n v="0.55700000000000005"/>
    <n v="25"/>
    <n v="91"/>
    <n v="0.27500000000000002"/>
    <n v="363"/>
    <n v="606"/>
    <n v="0.59899999999999998"/>
    <n v="0.57499999999999996"/>
    <n v="169"/>
    <n v="247"/>
    <n v="0.68400000000000005"/>
    <n v="192"/>
    <n v="372"/>
    <n v="564"/>
    <n v="265"/>
    <n v="97"/>
    <n v="89"/>
    <n v="138"/>
    <n v="167"/>
    <n v="970"/>
    <n v="3"/>
    <s v="DPOY-5DEF1"/>
    <s v="thompam01"/>
    <n v="0.43595505617977526"/>
    <n v="1.9202898550724639"/>
  </r>
  <r>
    <n v="92"/>
    <s v="Jimmy Butler"/>
    <n v="35"/>
    <s v="2TM"/>
    <x v="4"/>
    <n v="55"/>
    <n v="55"/>
    <n v="1746"/>
    <n v="301"/>
    <n v="597"/>
    <n v="0.504"/>
    <n v="32"/>
    <n v="104"/>
    <n v="0.308"/>
    <n v="269"/>
    <n v="493"/>
    <n v="0.54600000000000004"/>
    <n v="0.53100000000000003"/>
    <n v="330"/>
    <n v="392"/>
    <n v="0.84199999999999997"/>
    <n v="125"/>
    <n v="171"/>
    <n v="296"/>
    <n v="298"/>
    <n v="77"/>
    <n v="18"/>
    <n v="74"/>
    <n v="52"/>
    <n v="964"/>
    <n v="3"/>
    <m/>
    <s v="butleji01"/>
    <n v="0.5521191294387171"/>
    <n v="4.0270270270270272"/>
  </r>
  <r>
    <n v="92"/>
    <s v="Jimmy Butler"/>
    <n v="35"/>
    <s v="MIA"/>
    <x v="3"/>
    <n v="25"/>
    <n v="25"/>
    <n v="766"/>
    <n v="142"/>
    <n v="263"/>
    <n v="0.54"/>
    <n v="13"/>
    <n v="36"/>
    <n v="0.36099999999999999"/>
    <n v="129"/>
    <n v="227"/>
    <n v="0.56799999999999995"/>
    <n v="0.56499999999999995"/>
    <n v="129"/>
    <n v="161"/>
    <n v="0.80100000000000005"/>
    <n v="55"/>
    <n v="76"/>
    <n v="131"/>
    <n v="120"/>
    <n v="27"/>
    <n v="10"/>
    <n v="30"/>
    <n v="23"/>
    <n v="426"/>
    <n v="1"/>
    <m/>
    <s v="butleji01"/>
    <n v="0.55613577023498695"/>
    <n v="4"/>
  </r>
  <r>
    <n v="92"/>
    <s v="Jimmy Butler"/>
    <n v="35"/>
    <s v="GSW"/>
    <x v="4"/>
    <n v="30"/>
    <n v="30"/>
    <n v="980"/>
    <n v="159"/>
    <n v="334"/>
    <n v="0.47599999999999998"/>
    <n v="19"/>
    <n v="68"/>
    <n v="0.27900000000000003"/>
    <n v="140"/>
    <n v="266"/>
    <n v="0.52600000000000002"/>
    <n v="0.504"/>
    <n v="201"/>
    <n v="231"/>
    <n v="0.87"/>
    <n v="70"/>
    <n v="95"/>
    <n v="165"/>
    <n v="178"/>
    <n v="50"/>
    <n v="8"/>
    <n v="44"/>
    <n v="29"/>
    <n v="538"/>
    <n v="2"/>
    <m/>
    <s v="butleji01"/>
    <n v="0.54897959183673473"/>
    <n v="4.0454545454545459"/>
  </r>
  <r>
    <n v="93"/>
    <s v="Kyle Kuzma"/>
    <n v="29"/>
    <s v="2TM"/>
    <x v="3"/>
    <n v="65"/>
    <n v="62"/>
    <n v="1936"/>
    <n v="370"/>
    <n v="848"/>
    <n v="0.436"/>
    <n v="96"/>
    <n v="313"/>
    <n v="0.307"/>
    <n v="274"/>
    <n v="535"/>
    <n v="0.51200000000000001"/>
    <n v="0.49299999999999999"/>
    <n v="128"/>
    <n v="202"/>
    <n v="0.63400000000000001"/>
    <n v="54"/>
    <n v="316"/>
    <n v="370"/>
    <n v="152"/>
    <n v="36"/>
    <n v="19"/>
    <n v="146"/>
    <n v="119"/>
    <n v="964"/>
    <n v="0"/>
    <m/>
    <s v="kuzmaky01"/>
    <n v="0.49793388429752067"/>
    <n v="1.0410958904109588"/>
  </r>
  <r>
    <n v="93"/>
    <s v="Kyle Kuzma"/>
    <n v="29"/>
    <s v="WAS"/>
    <x v="3"/>
    <n v="32"/>
    <n v="30"/>
    <n v="887"/>
    <n v="191"/>
    <n v="455"/>
    <n v="0.42"/>
    <n v="45"/>
    <n v="160"/>
    <n v="0.28100000000000003"/>
    <n v="146"/>
    <n v="295"/>
    <n v="0.495"/>
    <n v="0.46899999999999997"/>
    <n v="59"/>
    <n v="98"/>
    <n v="0.60199999999999998"/>
    <n v="27"/>
    <n v="158"/>
    <n v="185"/>
    <n v="79"/>
    <n v="20"/>
    <n v="7"/>
    <n v="73"/>
    <n v="52"/>
    <n v="486"/>
    <n v="0"/>
    <m/>
    <s v="kuzmaky01"/>
    <n v="0.54791431792559186"/>
    <n v="1.0821917808219179"/>
  </r>
  <r>
    <n v="93"/>
    <s v="Kyle Kuzma"/>
    <n v="29"/>
    <s v="MIL"/>
    <x v="3"/>
    <n v="33"/>
    <n v="32"/>
    <n v="1049"/>
    <n v="179"/>
    <n v="393"/>
    <n v="0.45500000000000002"/>
    <n v="51"/>
    <n v="153"/>
    <n v="0.33300000000000002"/>
    <n v="128"/>
    <n v="240"/>
    <n v="0.53300000000000003"/>
    <n v="0.52"/>
    <n v="69"/>
    <n v="104"/>
    <n v="0.66300000000000003"/>
    <n v="27"/>
    <n v="158"/>
    <n v="185"/>
    <n v="73"/>
    <n v="16"/>
    <n v="12"/>
    <n v="73"/>
    <n v="67"/>
    <n v="478"/>
    <n v="0"/>
    <m/>
    <s v="kuzmaky01"/>
    <n v="0.45567206863679693"/>
    <n v="1"/>
  </r>
  <r>
    <n v="94"/>
    <s v="Keegan Murray"/>
    <n v="24"/>
    <s v="SAC"/>
    <x v="3"/>
    <n v="76"/>
    <n v="76"/>
    <n v="2610"/>
    <n v="364"/>
    <n v="820"/>
    <n v="0.44400000000000001"/>
    <n v="154"/>
    <n v="449"/>
    <n v="0.34300000000000003"/>
    <n v="210"/>
    <n v="371"/>
    <n v="0.56599999999999995"/>
    <n v="0.53800000000000003"/>
    <n v="60"/>
    <n v="72"/>
    <n v="0.83299999999999996"/>
    <n v="146"/>
    <n v="361"/>
    <n v="507"/>
    <n v="109"/>
    <n v="61"/>
    <n v="69"/>
    <n v="60"/>
    <n v="186"/>
    <n v="942"/>
    <n v="0"/>
    <m/>
    <s v="murrake02"/>
    <n v="0.36091954022988504"/>
    <n v="1.8166666666666667"/>
  </r>
  <r>
    <n v="95"/>
    <s v="Zaccharie Risacher"/>
    <n v="19"/>
    <s v="ATL"/>
    <x v="4"/>
    <n v="75"/>
    <n v="73"/>
    <n v="1843"/>
    <n v="357"/>
    <n v="779"/>
    <n v="0.45800000000000002"/>
    <n v="122"/>
    <n v="344"/>
    <n v="0.35499999999999998"/>
    <n v="235"/>
    <n v="435"/>
    <n v="0.54"/>
    <n v="0.53700000000000003"/>
    <n v="106"/>
    <n v="149"/>
    <n v="0.71099999999999997"/>
    <n v="86"/>
    <n v="182"/>
    <n v="268"/>
    <n v="92"/>
    <n v="52"/>
    <n v="37"/>
    <n v="92"/>
    <n v="149"/>
    <n v="942"/>
    <n v="0"/>
    <s v="ROY-2"/>
    <s v="risacza01"/>
    <n v="0.51112316874660879"/>
    <n v="1"/>
  </r>
  <r>
    <n v="96"/>
    <s v="Jalen Duren"/>
    <n v="21"/>
    <s v="DET"/>
    <x v="2"/>
    <n v="78"/>
    <n v="78"/>
    <n v="2034"/>
    <n v="378"/>
    <n v="546"/>
    <n v="0.69199999999999995"/>
    <n v="0"/>
    <n v="0"/>
    <n v="0"/>
    <n v="378"/>
    <n v="546"/>
    <n v="0.69199999999999995"/>
    <n v="0.69199999999999995"/>
    <n v="162"/>
    <n v="242"/>
    <n v="0.66900000000000004"/>
    <n v="277"/>
    <n v="530"/>
    <n v="807"/>
    <n v="209"/>
    <n v="54"/>
    <n v="89"/>
    <n v="136"/>
    <n v="251"/>
    <n v="918"/>
    <n v="0"/>
    <m/>
    <s v="durenja01"/>
    <n v="0.45132743362831856"/>
    <n v="1.536764705882353"/>
  </r>
  <r>
    <n v="97"/>
    <s v="Naji Marshall"/>
    <n v="27"/>
    <s v="DAL"/>
    <x v="4"/>
    <n v="69"/>
    <n v="31"/>
    <n v="1919"/>
    <n v="362"/>
    <n v="712"/>
    <n v="0.50800000000000001"/>
    <n v="60"/>
    <n v="218"/>
    <n v="0.27500000000000002"/>
    <n v="302"/>
    <n v="494"/>
    <n v="0.61099999999999999"/>
    <n v="0.55100000000000005"/>
    <n v="130"/>
    <n v="160"/>
    <n v="0.81299999999999994"/>
    <n v="76"/>
    <n v="252"/>
    <n v="328"/>
    <n v="208"/>
    <n v="70"/>
    <n v="11"/>
    <n v="112"/>
    <n v="109"/>
    <n v="914"/>
    <n v="0"/>
    <m/>
    <s v="marshna01"/>
    <n v="0.47628973423658155"/>
    <n v="1.8571428571428572"/>
  </r>
  <r>
    <n v="98"/>
    <s v="Aaron Wiggins"/>
    <n v="26"/>
    <s v="OKC"/>
    <x v="1"/>
    <n v="76"/>
    <n v="26"/>
    <n v="1744"/>
    <n v="355"/>
    <n v="728"/>
    <n v="0.48799999999999999"/>
    <n v="130"/>
    <n v="339"/>
    <n v="0.38300000000000001"/>
    <n v="225"/>
    <n v="389"/>
    <n v="0.57799999999999996"/>
    <n v="0.57699999999999996"/>
    <n v="74"/>
    <n v="89"/>
    <n v="0.83099999999999996"/>
    <n v="81"/>
    <n v="214"/>
    <n v="295"/>
    <n v="134"/>
    <n v="60"/>
    <n v="18"/>
    <n v="69"/>
    <n v="101"/>
    <n v="914"/>
    <n v="0"/>
    <m/>
    <s v="wiggiaa01"/>
    <n v="0.5240825688073395"/>
    <n v="1.9420289855072463"/>
  </r>
  <r>
    <n v="99"/>
    <s v="Buddy Hield"/>
    <n v="32"/>
    <s v="GSW"/>
    <x v="1"/>
    <n v="82"/>
    <n v="22"/>
    <n v="1863"/>
    <n v="328"/>
    <n v="786"/>
    <n v="0.41699999999999998"/>
    <n v="203"/>
    <n v="549"/>
    <n v="0.37"/>
    <n v="125"/>
    <n v="237"/>
    <n v="0.52700000000000002"/>
    <n v="0.54600000000000004"/>
    <n v="53"/>
    <n v="64"/>
    <n v="0.82799999999999996"/>
    <n v="51"/>
    <n v="213"/>
    <n v="264"/>
    <n v="134"/>
    <n v="69"/>
    <n v="23"/>
    <n v="91"/>
    <n v="132"/>
    <n v="912"/>
    <n v="0"/>
    <m/>
    <s v="hieldbu01"/>
    <n v="0.48953301127214172"/>
    <n v="1.4725274725274726"/>
  </r>
  <r>
    <n v="100"/>
    <s v="Kelly Oubre Jr."/>
    <n v="29"/>
    <s v="PHI"/>
    <x v="4"/>
    <n v="60"/>
    <n v="57"/>
    <n v="2078"/>
    <n v="348"/>
    <n v="741"/>
    <n v="0.47"/>
    <n v="71"/>
    <n v="242"/>
    <n v="0.29299999999999998"/>
    <n v="277"/>
    <n v="499"/>
    <n v="0.55500000000000005"/>
    <n v="0.51800000000000002"/>
    <n v="139"/>
    <n v="185"/>
    <n v="0.751"/>
    <n v="97"/>
    <n v="271"/>
    <n v="368"/>
    <n v="108"/>
    <n v="92"/>
    <n v="30"/>
    <n v="80"/>
    <n v="180"/>
    <n v="906"/>
    <n v="0"/>
    <m/>
    <s v="oubreke01"/>
    <n v="0.4359961501443696"/>
    <n v="1.35"/>
  </r>
  <r>
    <n v="101"/>
    <s v="Bradley Beal"/>
    <n v="31"/>
    <s v="PHO"/>
    <x v="1"/>
    <n v="53"/>
    <n v="38"/>
    <n v="1702"/>
    <n v="345"/>
    <n v="694"/>
    <n v="0.497"/>
    <n v="102"/>
    <n v="264"/>
    <n v="0.38600000000000001"/>
    <n v="243"/>
    <n v="430"/>
    <n v="0.56499999999999995"/>
    <n v="0.57099999999999995"/>
    <n v="110"/>
    <n v="137"/>
    <n v="0.80300000000000005"/>
    <n v="34"/>
    <n v="143"/>
    <n v="177"/>
    <n v="195"/>
    <n v="58"/>
    <n v="28"/>
    <n v="99"/>
    <n v="136"/>
    <n v="902"/>
    <n v="0"/>
    <m/>
    <s v="bealbr01"/>
    <n v="0.5299647473560517"/>
    <n v="1.9696969696969697"/>
  </r>
  <r>
    <n v="102"/>
    <s v="Lauri Markkanen"/>
    <n v="27"/>
    <s v="UTA"/>
    <x v="3"/>
    <n v="47"/>
    <n v="47"/>
    <n v="1476"/>
    <n v="296"/>
    <n v="700"/>
    <n v="0.42299999999999999"/>
    <n v="138"/>
    <n v="399"/>
    <n v="0.34599999999999997"/>
    <n v="158"/>
    <n v="301"/>
    <n v="0.52500000000000002"/>
    <n v="0.52100000000000002"/>
    <n v="162"/>
    <n v="185"/>
    <n v="0.876"/>
    <n v="72"/>
    <n v="206"/>
    <n v="278"/>
    <n v="70"/>
    <n v="33"/>
    <n v="17"/>
    <n v="66"/>
    <n v="79"/>
    <n v="892"/>
    <n v="0"/>
    <m/>
    <s v="markkla01"/>
    <n v="0.60433604336043356"/>
    <n v="1.0606060606060606"/>
  </r>
  <r>
    <n v="103"/>
    <s v="Toumani Camara"/>
    <n v="24"/>
    <s v="POR"/>
    <x v="3"/>
    <n v="78"/>
    <n v="78"/>
    <n v="2548"/>
    <n v="328"/>
    <n v="716"/>
    <n v="0.45800000000000002"/>
    <n v="135"/>
    <n v="360"/>
    <n v="0.375"/>
    <n v="193"/>
    <n v="356"/>
    <n v="0.54200000000000004"/>
    <n v="0.55200000000000005"/>
    <n v="91"/>
    <n v="126"/>
    <n v="0.72199999999999998"/>
    <n v="173"/>
    <n v="277"/>
    <n v="450"/>
    <n v="175"/>
    <n v="116"/>
    <n v="50"/>
    <n v="109"/>
    <n v="230"/>
    <n v="882"/>
    <n v="0"/>
    <s v="DPOY-9DEF2"/>
    <s v="camarto01"/>
    <n v="0.34615384615384615"/>
    <n v="1.6055045871559632"/>
  </r>
  <r>
    <n v="104"/>
    <s v="Ty Jerome"/>
    <n v="27"/>
    <s v="CLE"/>
    <x v="1"/>
    <n v="70"/>
    <n v="3"/>
    <n v="1392"/>
    <n v="319"/>
    <n v="618"/>
    <n v="0.51600000000000001"/>
    <n v="111"/>
    <n v="253"/>
    <n v="0.439"/>
    <n v="208"/>
    <n v="365"/>
    <n v="0.56999999999999995"/>
    <n v="0.60599999999999998"/>
    <n v="129"/>
    <n v="148"/>
    <n v="0.872"/>
    <n v="50"/>
    <n v="123"/>
    <n v="173"/>
    <n v="237"/>
    <n v="78"/>
    <n v="3"/>
    <n v="92"/>
    <n v="102"/>
    <n v="878"/>
    <n v="0"/>
    <s v="6MOY-3"/>
    <s v="jeromty01"/>
    <n v="0.63074712643678166"/>
    <n v="2.5760869565217392"/>
  </r>
  <r>
    <n v="105"/>
    <s v="Spencer Dinwiddie"/>
    <n v="31"/>
    <s v="DAL"/>
    <x v="0"/>
    <n v="79"/>
    <n v="30"/>
    <n v="2136"/>
    <n v="284"/>
    <n v="682"/>
    <n v="0.41599999999999998"/>
    <n v="109"/>
    <n v="326"/>
    <n v="0.33400000000000002"/>
    <n v="175"/>
    <n v="356"/>
    <n v="0.49199999999999999"/>
    <n v="0.496"/>
    <n v="195"/>
    <n v="243"/>
    <n v="0.80200000000000005"/>
    <n v="18"/>
    <n v="191"/>
    <n v="209"/>
    <n v="349"/>
    <n v="70"/>
    <n v="17"/>
    <n v="102"/>
    <n v="121"/>
    <n v="872"/>
    <n v="0"/>
    <m/>
    <s v="dinwisp01"/>
    <n v="0.40823970037453183"/>
    <n v="3.4215686274509802"/>
  </r>
  <r>
    <n v="106"/>
    <s v="Alex Sarr"/>
    <n v="19"/>
    <s v="WAS"/>
    <x v="2"/>
    <n v="67"/>
    <n v="67"/>
    <n v="1814"/>
    <n v="326"/>
    <n v="828"/>
    <n v="0.39400000000000002"/>
    <n v="105"/>
    <n v="341"/>
    <n v="0.308"/>
    <n v="221"/>
    <n v="487"/>
    <n v="0.45400000000000001"/>
    <n v="0.45700000000000002"/>
    <n v="112"/>
    <n v="165"/>
    <n v="0.67900000000000005"/>
    <n v="124"/>
    <n v="311"/>
    <n v="435"/>
    <n v="161"/>
    <n v="44"/>
    <n v="101"/>
    <n v="114"/>
    <n v="146"/>
    <n v="869"/>
    <n v="0"/>
    <s v="ROY-4"/>
    <s v="sarral01"/>
    <n v="0.47905181918412348"/>
    <n v="1.4122807017543859"/>
  </r>
  <r>
    <n v="107"/>
    <s v="Rudy Gobert"/>
    <n v="32"/>
    <s v="MIN"/>
    <x v="2"/>
    <n v="72"/>
    <n v="72"/>
    <n v="2388"/>
    <n v="341"/>
    <n v="510"/>
    <n v="0.66900000000000004"/>
    <n v="0"/>
    <n v="0"/>
    <n v="0"/>
    <n v="341"/>
    <n v="510"/>
    <n v="0.66900000000000004"/>
    <n v="0.66900000000000004"/>
    <n v="184"/>
    <n v="273"/>
    <n v="0.67400000000000004"/>
    <n v="265"/>
    <n v="520"/>
    <n v="785"/>
    <n v="127"/>
    <n v="56"/>
    <n v="104"/>
    <n v="89"/>
    <n v="182"/>
    <n v="866"/>
    <n v="0"/>
    <s v="DPOY-13DEF2"/>
    <s v="goberru01"/>
    <n v="0.36264656616415408"/>
    <n v="1.4269662921348314"/>
  </r>
  <r>
    <n v="108"/>
    <s v="Tim Hardaway Jr."/>
    <n v="32"/>
    <s v="DET"/>
    <x v="1"/>
    <n v="77"/>
    <n v="77"/>
    <n v="2153"/>
    <n v="276"/>
    <n v="680"/>
    <n v="0.40600000000000003"/>
    <n v="168"/>
    <n v="457"/>
    <n v="0.36799999999999999"/>
    <n v="108"/>
    <n v="223"/>
    <n v="0.48399999999999999"/>
    <n v="0.52900000000000003"/>
    <n v="124"/>
    <n v="145"/>
    <n v="0.85499999999999998"/>
    <n v="18"/>
    <n v="165"/>
    <n v="183"/>
    <n v="123"/>
    <n v="38"/>
    <n v="7"/>
    <n v="48"/>
    <n v="96"/>
    <n v="844"/>
    <n v="0"/>
    <m/>
    <s v="hardati02"/>
    <n v="0.39201114723641428"/>
    <n v="2.5625"/>
  </r>
  <r>
    <n v="109"/>
    <s v="Fred VanVleet"/>
    <n v="30"/>
    <s v="HOU"/>
    <x v="0"/>
    <n v="60"/>
    <n v="60"/>
    <n v="2111"/>
    <n v="287"/>
    <n v="759"/>
    <n v="0.378"/>
    <n v="159"/>
    <n v="461"/>
    <n v="0.34499999999999997"/>
    <n v="128"/>
    <n v="298"/>
    <n v="0.43"/>
    <n v="0.48299999999999998"/>
    <n v="111"/>
    <n v="137"/>
    <n v="0.81"/>
    <n v="32"/>
    <n v="189"/>
    <n v="221"/>
    <n v="333"/>
    <n v="94"/>
    <n v="25"/>
    <n v="87"/>
    <n v="140"/>
    <n v="844"/>
    <n v="0"/>
    <m/>
    <s v="vanvlfr01"/>
    <n v="0.39981051634296544"/>
    <n v="3.8275862068965516"/>
  </r>
  <r>
    <n v="110"/>
    <s v="Jonas Valančiūnas"/>
    <n v="32"/>
    <s v="2TM"/>
    <x v="2"/>
    <n v="81"/>
    <n v="21"/>
    <n v="1524"/>
    <n v="345"/>
    <n v="627"/>
    <n v="0.55000000000000004"/>
    <n v="8"/>
    <n v="37"/>
    <n v="0.216"/>
    <n v="337"/>
    <n v="590"/>
    <n v="0.57099999999999995"/>
    <n v="0.55700000000000005"/>
    <n v="145"/>
    <n v="165"/>
    <n v="0.879"/>
    <n v="190"/>
    <n v="437"/>
    <n v="627"/>
    <n v="164"/>
    <n v="37"/>
    <n v="46"/>
    <n v="120"/>
    <n v="181"/>
    <n v="843"/>
    <n v="0"/>
    <m/>
    <s v="valanjo01"/>
    <n v="0.55314960629921262"/>
    <n v="1.3666666666666667"/>
  </r>
  <r>
    <n v="110"/>
    <s v="Jonas Valančiūnas"/>
    <n v="32"/>
    <s v="WAS"/>
    <x v="2"/>
    <n v="49"/>
    <n v="12"/>
    <n v="983"/>
    <n v="231"/>
    <n v="422"/>
    <n v="0.54700000000000004"/>
    <n v="7"/>
    <n v="27"/>
    <n v="0.25900000000000001"/>
    <n v="224"/>
    <n v="395"/>
    <n v="0.56699999999999995"/>
    <n v="0.55600000000000005"/>
    <n v="95"/>
    <n v="106"/>
    <n v="0.89600000000000002"/>
    <n v="120"/>
    <n v="284"/>
    <n v="404"/>
    <n v="108"/>
    <n v="22"/>
    <n v="28"/>
    <n v="88"/>
    <n v="97"/>
    <n v="564"/>
    <n v="0"/>
    <m/>
    <s v="valanjo01"/>
    <n v="0.57375381485249233"/>
    <n v="1.2272727272727273"/>
  </r>
  <r>
    <n v="110"/>
    <s v="Jonas Valančiūnas"/>
    <n v="32"/>
    <s v="SAC"/>
    <x v="2"/>
    <n v="32"/>
    <n v="9"/>
    <n v="541"/>
    <n v="114"/>
    <n v="205"/>
    <n v="0.55600000000000005"/>
    <n v="1"/>
    <n v="10"/>
    <n v="0.1"/>
    <n v="113"/>
    <n v="195"/>
    <n v="0.57899999999999996"/>
    <n v="0.55900000000000005"/>
    <n v="50"/>
    <n v="59"/>
    <n v="0.84699999999999998"/>
    <n v="70"/>
    <n v="153"/>
    <n v="223"/>
    <n v="56"/>
    <n v="15"/>
    <n v="18"/>
    <n v="32"/>
    <n v="84"/>
    <n v="279"/>
    <n v="0"/>
    <m/>
    <s v="valanjo01"/>
    <n v="0.51571164510166356"/>
    <n v="1.75"/>
  </r>
  <r>
    <n v="111"/>
    <s v="Keon Johnson"/>
    <n v="22"/>
    <s v="BRK"/>
    <x v="1"/>
    <n v="79"/>
    <n v="56"/>
    <n v="1925"/>
    <n v="303"/>
    <n v="779"/>
    <n v="0.38900000000000001"/>
    <n v="126"/>
    <n v="401"/>
    <n v="0.314"/>
    <n v="177"/>
    <n v="378"/>
    <n v="0.46800000000000003"/>
    <n v="0.47"/>
    <n v="107"/>
    <n v="139"/>
    <n v="0.77"/>
    <n v="63"/>
    <n v="234"/>
    <n v="297"/>
    <n v="175"/>
    <n v="82"/>
    <n v="30"/>
    <n v="116"/>
    <n v="209"/>
    <n v="839"/>
    <n v="0"/>
    <m/>
    <s v="johnske07"/>
    <n v="0.43584415584415587"/>
    <n v="1.5086206896551724"/>
  </r>
  <r>
    <n v="112"/>
    <s v="Scoot Henderson"/>
    <n v="20"/>
    <s v="POR"/>
    <x v="0"/>
    <n v="66"/>
    <n v="10"/>
    <n v="1759"/>
    <n v="287"/>
    <n v="685"/>
    <n v="0.41899999999999998"/>
    <n v="105"/>
    <n v="297"/>
    <n v="0.35399999999999998"/>
    <n v="182"/>
    <n v="388"/>
    <n v="0.46899999999999997"/>
    <n v="0.496"/>
    <n v="158"/>
    <n v="206"/>
    <n v="0.76700000000000002"/>
    <n v="52"/>
    <n v="146"/>
    <n v="198"/>
    <n v="335"/>
    <n v="68"/>
    <n v="13"/>
    <n v="177"/>
    <n v="181"/>
    <n v="837"/>
    <n v="0"/>
    <m/>
    <s v="hendesc01"/>
    <n v="0.47583854462762931"/>
    <n v="1.8926553672316384"/>
  </r>
  <r>
    <n v="113"/>
    <s v="P.J. Washington"/>
    <n v="26"/>
    <s v="DAL"/>
    <x v="3"/>
    <n v="57"/>
    <n v="56"/>
    <n v="1835"/>
    <n v="301"/>
    <n v="665"/>
    <n v="0.45300000000000001"/>
    <n v="91"/>
    <n v="239"/>
    <n v="0.38100000000000001"/>
    <n v="210"/>
    <n v="426"/>
    <n v="0.49299999999999999"/>
    <n v="0.52100000000000002"/>
    <n v="143"/>
    <n v="198"/>
    <n v="0.72199999999999998"/>
    <n v="82"/>
    <n v="360"/>
    <n v="442"/>
    <n v="131"/>
    <n v="63"/>
    <n v="60"/>
    <n v="118"/>
    <n v="131"/>
    <n v="836"/>
    <n v="0"/>
    <m/>
    <s v="washipj01"/>
    <n v="0.45558583106267031"/>
    <n v="1.1101694915254237"/>
  </r>
  <r>
    <n v="114"/>
    <s v="Obi Toppin"/>
    <n v="26"/>
    <s v="IND"/>
    <x v="3"/>
    <n v="79"/>
    <n v="4"/>
    <n v="1545"/>
    <n v="317"/>
    <n v="599"/>
    <n v="0.52900000000000003"/>
    <n v="110"/>
    <n v="301"/>
    <n v="0.36499999999999999"/>
    <n v="207"/>
    <n v="298"/>
    <n v="0.69499999999999995"/>
    <n v="0.621"/>
    <n v="89"/>
    <n v="114"/>
    <n v="0.78100000000000003"/>
    <n v="56"/>
    <n v="262"/>
    <n v="318"/>
    <n v="128"/>
    <n v="46"/>
    <n v="28"/>
    <n v="68"/>
    <n v="108"/>
    <n v="833"/>
    <n v="0"/>
    <m/>
    <s v="toppiob01"/>
    <n v="0.53915857605177997"/>
    <n v="1.8823529411764706"/>
  </r>
  <r>
    <n v="115"/>
    <s v="Tyus Jones"/>
    <n v="28"/>
    <s v="PHO"/>
    <x v="0"/>
    <n v="81"/>
    <n v="58"/>
    <n v="2174"/>
    <n v="306"/>
    <n v="683"/>
    <n v="0.44800000000000001"/>
    <n v="166"/>
    <n v="401"/>
    <n v="0.41399999999999998"/>
    <n v="140"/>
    <n v="282"/>
    <n v="0.496"/>
    <n v="0.56999999999999995"/>
    <n v="51"/>
    <n v="57"/>
    <n v="0.89500000000000002"/>
    <n v="40"/>
    <n v="156"/>
    <n v="196"/>
    <n v="429"/>
    <n v="69"/>
    <n v="8"/>
    <n v="91"/>
    <n v="63"/>
    <n v="829"/>
    <n v="0"/>
    <m/>
    <s v="jonesty01"/>
    <n v="0.38132474701011959"/>
    <n v="4.7142857142857144"/>
  </r>
  <r>
    <n v="116"/>
    <s v="Jakob Poeltl"/>
    <n v="29"/>
    <s v="TOR"/>
    <x v="2"/>
    <n v="57"/>
    <n v="56"/>
    <n v="1686"/>
    <n v="363"/>
    <n v="579"/>
    <n v="0.627"/>
    <n v="1"/>
    <n v="3"/>
    <n v="0.33300000000000002"/>
    <n v="362"/>
    <n v="576"/>
    <n v="0.628"/>
    <n v="0.628"/>
    <n v="97"/>
    <n v="144"/>
    <n v="0.67400000000000004"/>
    <n v="189"/>
    <n v="358"/>
    <n v="547"/>
    <n v="158"/>
    <n v="66"/>
    <n v="71"/>
    <n v="111"/>
    <n v="176"/>
    <n v="824"/>
    <n v="0"/>
    <m/>
    <s v="poeltja01"/>
    <n v="0.48873072360616843"/>
    <n v="1.4234234234234233"/>
  </r>
  <r>
    <n v="117"/>
    <s v="Gary Trent Jr."/>
    <n v="26"/>
    <s v="MIL"/>
    <x v="1"/>
    <n v="74"/>
    <n v="9"/>
    <n v="1893"/>
    <n v="283"/>
    <n v="657"/>
    <n v="0.43099999999999999"/>
    <n v="180"/>
    <n v="433"/>
    <n v="0.41599999999999998"/>
    <n v="103"/>
    <n v="224"/>
    <n v="0.46"/>
    <n v="0.56799999999999995"/>
    <n v="78"/>
    <n v="92"/>
    <n v="0.84799999999999998"/>
    <n v="20"/>
    <n v="148"/>
    <n v="168"/>
    <n v="87"/>
    <n v="72"/>
    <n v="4"/>
    <n v="42"/>
    <n v="124"/>
    <n v="824"/>
    <n v="0"/>
    <m/>
    <s v="trentga02"/>
    <n v="0.43528790279978868"/>
    <n v="2.0714285714285716"/>
  </r>
  <r>
    <n v="118"/>
    <s v="Jaylen Wells"/>
    <n v="21"/>
    <s v="MEM"/>
    <x v="1"/>
    <n v="79"/>
    <n v="74"/>
    <n v="2043"/>
    <n v="287"/>
    <n v="676"/>
    <n v="0.42499999999999999"/>
    <n v="138"/>
    <n v="392"/>
    <n v="0.35199999999999998"/>
    <n v="149"/>
    <n v="284"/>
    <n v="0.52500000000000002"/>
    <n v="0.52700000000000002"/>
    <n v="111"/>
    <n v="135"/>
    <n v="0.82199999999999995"/>
    <n v="87"/>
    <n v="181"/>
    <n v="268"/>
    <n v="135"/>
    <n v="44"/>
    <n v="8"/>
    <n v="69"/>
    <n v="146"/>
    <n v="823"/>
    <n v="0"/>
    <s v="ROY-3"/>
    <s v="wellsja01"/>
    <n v="0.40283896231032795"/>
    <n v="1.9565217391304348"/>
  </r>
  <r>
    <n v="119"/>
    <s v="Kristaps Porziņģis"/>
    <n v="29"/>
    <s v="BOS"/>
    <x v="2"/>
    <n v="42"/>
    <n v="42"/>
    <n v="1210"/>
    <n v="277"/>
    <n v="574"/>
    <n v="0.48299999999999998"/>
    <n v="103"/>
    <n v="250"/>
    <n v="0.41199999999999998"/>
    <n v="174"/>
    <n v="324"/>
    <n v="0.53700000000000003"/>
    <n v="0.57199999999999995"/>
    <n v="161"/>
    <n v="199"/>
    <n v="0.80900000000000005"/>
    <n v="68"/>
    <n v="216"/>
    <n v="284"/>
    <n v="87"/>
    <n v="31"/>
    <n v="63"/>
    <n v="53"/>
    <n v="116"/>
    <n v="818"/>
    <n v="0"/>
    <m/>
    <s v="porzikr01"/>
    <n v="0.67603305785123968"/>
    <n v="1.6415094339622642"/>
  </r>
  <r>
    <n v="120"/>
    <s v="Duncan Robinson"/>
    <n v="30"/>
    <s v="MIA"/>
    <x v="4"/>
    <n v="74"/>
    <n v="37"/>
    <n v="1785"/>
    <n v="290"/>
    <n v="663"/>
    <n v="0.437"/>
    <n v="190"/>
    <n v="483"/>
    <n v="0.39300000000000002"/>
    <n v="100"/>
    <n v="180"/>
    <n v="0.55600000000000005"/>
    <n v="0.58099999999999996"/>
    <n v="47"/>
    <n v="53"/>
    <n v="0.88700000000000001"/>
    <n v="18"/>
    <n v="149"/>
    <n v="167"/>
    <n v="176"/>
    <n v="40"/>
    <n v="6"/>
    <n v="86"/>
    <n v="135"/>
    <n v="817"/>
    <n v="0"/>
    <m/>
    <s v="robindu01"/>
    <n v="0.45770308123249298"/>
    <n v="2.0465116279069768"/>
  </r>
  <r>
    <n v="121"/>
    <s v="Julian Champagnie"/>
    <n v="23"/>
    <s v="SAS"/>
    <x v="4"/>
    <n v="82"/>
    <n v="29"/>
    <n v="1932"/>
    <n v="276"/>
    <n v="665"/>
    <n v="0.41499999999999998"/>
    <n v="178"/>
    <n v="480"/>
    <n v="0.371"/>
    <n v="98"/>
    <n v="185"/>
    <n v="0.53"/>
    <n v="0.54900000000000004"/>
    <n v="85"/>
    <n v="94"/>
    <n v="0.90400000000000003"/>
    <n v="67"/>
    <n v="251"/>
    <n v="318"/>
    <n v="111"/>
    <n v="61"/>
    <n v="35"/>
    <n v="74"/>
    <n v="114"/>
    <n v="815"/>
    <n v="0"/>
    <m/>
    <s v="champju02"/>
    <n v="0.42184265010351968"/>
    <n v="1.5"/>
  </r>
  <r>
    <n v="122"/>
    <s v="Santi Aldama"/>
    <n v="24"/>
    <s v="MEM"/>
    <x v="3"/>
    <n v="65"/>
    <n v="16"/>
    <n v="1660"/>
    <n v="313"/>
    <n v="648"/>
    <n v="0.48299999999999998"/>
    <n v="120"/>
    <n v="326"/>
    <n v="0.36799999999999999"/>
    <n v="193"/>
    <n v="322"/>
    <n v="0.59899999999999998"/>
    <n v="0.57599999999999996"/>
    <n v="65"/>
    <n v="94"/>
    <n v="0.69099999999999995"/>
    <n v="94"/>
    <n v="322"/>
    <n v="416"/>
    <n v="188"/>
    <n v="52"/>
    <n v="29"/>
    <n v="71"/>
    <n v="76"/>
    <n v="811"/>
    <n v="0"/>
    <m/>
    <s v="aldamsa01"/>
    <n v="0.48855421686746986"/>
    <n v="2.647887323943662"/>
  </r>
  <r>
    <n v="123"/>
    <s v="Bub Carrington"/>
    <n v="19"/>
    <s v="WAS"/>
    <x v="0"/>
    <n v="82"/>
    <n v="57"/>
    <n v="2458"/>
    <n v="300"/>
    <n v="748"/>
    <n v="0.40100000000000002"/>
    <n v="138"/>
    <n v="407"/>
    <n v="0.33900000000000002"/>
    <n v="162"/>
    <n v="341"/>
    <n v="0.47499999999999998"/>
    <n v="0.49299999999999999"/>
    <n v="69"/>
    <n v="85"/>
    <n v="0.81200000000000006"/>
    <n v="33"/>
    <n v="308"/>
    <n v="341"/>
    <n v="364"/>
    <n v="54"/>
    <n v="21"/>
    <n v="141"/>
    <n v="190"/>
    <n v="807"/>
    <n v="0"/>
    <m/>
    <s v="carrica01"/>
    <n v="0.32831570382424735"/>
    <n v="2.5815602836879434"/>
  </r>
  <r>
    <n v="124"/>
    <s v="Kawhi Leonard"/>
    <n v="33"/>
    <s v="LAC"/>
    <x v="4"/>
    <n v="37"/>
    <n v="37"/>
    <n v="1180"/>
    <n v="310"/>
    <n v="623"/>
    <n v="0.498"/>
    <n v="78"/>
    <n v="190"/>
    <n v="0.41099999999999998"/>
    <n v="232"/>
    <n v="433"/>
    <n v="0.53600000000000003"/>
    <n v="0.56000000000000005"/>
    <n v="98"/>
    <n v="121"/>
    <n v="0.81"/>
    <n v="35"/>
    <n v="184"/>
    <n v="219"/>
    <n v="116"/>
    <n v="59"/>
    <n v="17"/>
    <n v="72"/>
    <n v="56"/>
    <n v="796"/>
    <n v="0"/>
    <m/>
    <s v="leonaka01"/>
    <n v="0.6745762711864407"/>
    <n v="1.6111111111111112"/>
  </r>
  <r>
    <n v="125"/>
    <s v="Georges Niang"/>
    <n v="31"/>
    <s v="2TM"/>
    <x v="3"/>
    <n v="79"/>
    <n v="3"/>
    <n v="1697"/>
    <n v="286"/>
    <n v="620"/>
    <n v="0.46100000000000002"/>
    <n v="166"/>
    <n v="409"/>
    <n v="0.40600000000000003"/>
    <n v="120"/>
    <n v="211"/>
    <n v="0.56899999999999995"/>
    <n v="0.59499999999999997"/>
    <n v="46"/>
    <n v="58"/>
    <n v="0.79300000000000004"/>
    <n v="47"/>
    <n v="225"/>
    <n v="272"/>
    <n v="111"/>
    <n v="28"/>
    <n v="14"/>
    <n v="82"/>
    <n v="201"/>
    <n v="784"/>
    <n v="0"/>
    <m/>
    <s v="niangge01"/>
    <n v="0.4619917501473188"/>
    <n v="1.3536585365853659"/>
  </r>
  <r>
    <n v="125"/>
    <s v="Georges Niang"/>
    <n v="31"/>
    <s v="CLE"/>
    <x v="3"/>
    <n v="51"/>
    <n v="1"/>
    <n v="1053"/>
    <n v="166"/>
    <n v="348"/>
    <n v="0.47699999999999998"/>
    <n v="90"/>
    <n v="225"/>
    <n v="0.4"/>
    <n v="76"/>
    <n v="123"/>
    <n v="0.61799999999999999"/>
    <n v="0.60599999999999998"/>
    <n v="23"/>
    <n v="29"/>
    <n v="0.79300000000000004"/>
    <n v="34"/>
    <n v="155"/>
    <n v="189"/>
    <n v="67"/>
    <n v="17"/>
    <n v="7"/>
    <n v="48"/>
    <n v="129"/>
    <n v="445"/>
    <n v="0"/>
    <m/>
    <s v="niangge01"/>
    <n v="0.42260208926875592"/>
    <n v="1.3958333333333333"/>
  </r>
  <r>
    <n v="125"/>
    <s v="Georges Niang"/>
    <n v="31"/>
    <s v="ATL"/>
    <x v="3"/>
    <n v="28"/>
    <n v="2"/>
    <n v="644"/>
    <n v="120"/>
    <n v="272"/>
    <n v="0.441"/>
    <n v="76"/>
    <n v="184"/>
    <n v="0.41299999999999998"/>
    <n v="44"/>
    <n v="88"/>
    <n v="0.5"/>
    <n v="0.58099999999999996"/>
    <n v="23"/>
    <n v="29"/>
    <n v="0.79300000000000004"/>
    <n v="13"/>
    <n v="70"/>
    <n v="83"/>
    <n v="44"/>
    <n v="11"/>
    <n v="7"/>
    <n v="34"/>
    <n v="72"/>
    <n v="339"/>
    <n v="0"/>
    <m/>
    <s v="niangge01"/>
    <n v="0.52639751552795033"/>
    <n v="1.2941176470588236"/>
  </r>
  <r>
    <n v="126"/>
    <s v="Derrick Jones Jr."/>
    <n v="27"/>
    <s v="LAC"/>
    <x v="4"/>
    <n v="77"/>
    <n v="55"/>
    <n v="1873"/>
    <n v="310"/>
    <n v="589"/>
    <n v="0.52600000000000002"/>
    <n v="78"/>
    <n v="219"/>
    <n v="0.35599999999999998"/>
    <n v="232"/>
    <n v="370"/>
    <n v="0.627"/>
    <n v="0.59299999999999997"/>
    <n v="83"/>
    <n v="118"/>
    <n v="0.70299999999999996"/>
    <n v="93"/>
    <n v="170"/>
    <n v="263"/>
    <n v="60"/>
    <n v="79"/>
    <n v="33"/>
    <n v="66"/>
    <n v="153"/>
    <n v="781"/>
    <n v="0"/>
    <m/>
    <s v="jonesde02"/>
    <n v="0.41697810998398294"/>
    <n v="0.90909090909090906"/>
  </r>
  <r>
    <n v="127"/>
    <s v="Scotty Pippen Jr."/>
    <n v="24"/>
    <s v="MEM"/>
    <x v="0"/>
    <n v="79"/>
    <n v="21"/>
    <n v="1683"/>
    <n v="285"/>
    <n v="594"/>
    <n v="0.48"/>
    <n v="87"/>
    <n v="219"/>
    <n v="0.39700000000000002"/>
    <n v="198"/>
    <n v="375"/>
    <n v="0.52800000000000002"/>
    <n v="0.55300000000000005"/>
    <n v="122"/>
    <n v="171"/>
    <n v="0.71299999999999997"/>
    <n v="65"/>
    <n v="194"/>
    <n v="259"/>
    <n v="347"/>
    <n v="103"/>
    <n v="30"/>
    <n v="138"/>
    <n v="203"/>
    <n v="779"/>
    <n v="1"/>
    <m/>
    <s v="pippesc02"/>
    <n v="0.46286393345216875"/>
    <n v="2.5144927536231885"/>
  </r>
  <r>
    <n v="128"/>
    <s v="Gradey Dick"/>
    <n v="21"/>
    <s v="TOR"/>
    <x v="1"/>
    <n v="54"/>
    <n v="54"/>
    <n v="1587"/>
    <n v="265"/>
    <n v="647"/>
    <n v="0.41"/>
    <n v="114"/>
    <n v="326"/>
    <n v="0.35"/>
    <n v="151"/>
    <n v="321"/>
    <n v="0.47"/>
    <n v="0.498"/>
    <n v="133"/>
    <n v="155"/>
    <n v="0.85799999999999998"/>
    <n v="44"/>
    <n v="149"/>
    <n v="193"/>
    <n v="98"/>
    <n v="48"/>
    <n v="10"/>
    <n v="83"/>
    <n v="120"/>
    <n v="777"/>
    <n v="0"/>
    <m/>
    <s v="dickgr01"/>
    <n v="0.4896030245746692"/>
    <n v="1.1807228915662651"/>
  </r>
  <r>
    <n v="129"/>
    <s v="Caris LeVert"/>
    <n v="30"/>
    <s v="2TM"/>
    <x v="1"/>
    <n v="64"/>
    <n v="3"/>
    <n v="1596"/>
    <n v="280"/>
    <n v="599"/>
    <n v="0.46700000000000003"/>
    <n v="106"/>
    <n v="284"/>
    <n v="0.373"/>
    <n v="174"/>
    <n v="315"/>
    <n v="0.55200000000000005"/>
    <n v="0.55600000000000005"/>
    <n v="110"/>
    <n v="155"/>
    <n v="0.71"/>
    <n v="41"/>
    <n v="162"/>
    <n v="203"/>
    <n v="215"/>
    <n v="57"/>
    <n v="33"/>
    <n v="76"/>
    <n v="99"/>
    <n v="776"/>
    <n v="0"/>
    <m/>
    <s v="leverca01"/>
    <n v="0.48621553884711777"/>
    <n v="2.8289473684210527"/>
  </r>
  <r>
    <n v="129"/>
    <s v="Caris LeVert"/>
    <n v="30"/>
    <s v="CLE"/>
    <x v="4"/>
    <n v="38"/>
    <n v="3"/>
    <n v="904"/>
    <n v="135"/>
    <n v="298"/>
    <n v="0.45300000000000001"/>
    <n v="60"/>
    <n v="148"/>
    <n v="0.40500000000000003"/>
    <n v="75"/>
    <n v="150"/>
    <n v="0.5"/>
    <n v="0.55400000000000005"/>
    <n v="58"/>
    <n v="83"/>
    <n v="0.69899999999999995"/>
    <n v="22"/>
    <n v="85"/>
    <n v="107"/>
    <n v="140"/>
    <n v="33"/>
    <n v="19"/>
    <n v="51"/>
    <n v="48"/>
    <n v="388"/>
    <n v="0"/>
    <m/>
    <s v="leverca01"/>
    <n v="0.42920353982300885"/>
    <n v="2.7450980392156863"/>
  </r>
  <r>
    <n v="129"/>
    <s v="Caris LeVert"/>
    <n v="30"/>
    <s v="ATL"/>
    <x v="1"/>
    <n v="26"/>
    <n v="0"/>
    <n v="692"/>
    <n v="145"/>
    <n v="301"/>
    <n v="0.48199999999999998"/>
    <n v="46"/>
    <n v="136"/>
    <n v="0.33800000000000002"/>
    <n v="99"/>
    <n v="165"/>
    <n v="0.6"/>
    <n v="0.55800000000000005"/>
    <n v="52"/>
    <n v="72"/>
    <n v="0.72199999999999998"/>
    <n v="19"/>
    <n v="77"/>
    <n v="96"/>
    <n v="75"/>
    <n v="24"/>
    <n v="14"/>
    <n v="25"/>
    <n v="51"/>
    <n v="388"/>
    <n v="0"/>
    <m/>
    <s v="leverca01"/>
    <n v="0.56069364161849711"/>
    <n v="3"/>
  </r>
  <r>
    <n v="130"/>
    <s v="Rui Hachimura"/>
    <n v="26"/>
    <s v="LAL"/>
    <x v="3"/>
    <n v="59"/>
    <n v="57"/>
    <n v="1869"/>
    <n v="293"/>
    <n v="576"/>
    <n v="0.50900000000000001"/>
    <n v="102"/>
    <n v="247"/>
    <n v="0.41299999999999998"/>
    <n v="191"/>
    <n v="329"/>
    <n v="0.58099999999999996"/>
    <n v="0.59699999999999998"/>
    <n v="87"/>
    <n v="113"/>
    <n v="0.77"/>
    <n v="79"/>
    <n v="216"/>
    <n v="295"/>
    <n v="83"/>
    <n v="45"/>
    <n v="26"/>
    <n v="49"/>
    <n v="105"/>
    <n v="775"/>
    <n v="0"/>
    <m/>
    <s v="hachiru01"/>
    <n v="0.41466024612092028"/>
    <n v="1.6938775510204083"/>
  </r>
  <r>
    <n v="131"/>
    <s v="Nickeil Alexander-Walker"/>
    <n v="26"/>
    <s v="MIN"/>
    <x v="1"/>
    <n v="82"/>
    <n v="10"/>
    <n v="2073"/>
    <n v="270"/>
    <n v="616"/>
    <n v="0.438"/>
    <n v="141"/>
    <n v="370"/>
    <n v="0.38100000000000001"/>
    <n v="129"/>
    <n v="246"/>
    <n v="0.52400000000000002"/>
    <n v="0.55300000000000005"/>
    <n v="92"/>
    <n v="118"/>
    <n v="0.78"/>
    <n v="54"/>
    <n v="211"/>
    <n v="265"/>
    <n v="223"/>
    <n v="50"/>
    <n v="34"/>
    <n v="99"/>
    <n v="139"/>
    <n v="773"/>
    <n v="0"/>
    <s v="6MOY-6"/>
    <s v="alexani01"/>
    <n v="0.37288953207911241"/>
    <n v="2.2525252525252526"/>
  </r>
  <r>
    <n v="132"/>
    <s v="Brice Sensabaugh"/>
    <n v="21"/>
    <s v="UTA"/>
    <x v="4"/>
    <n v="71"/>
    <n v="15"/>
    <n v="1432"/>
    <n v="275"/>
    <n v="599"/>
    <n v="0.45900000000000002"/>
    <n v="157"/>
    <n v="372"/>
    <n v="0.42199999999999999"/>
    <n v="118"/>
    <n v="227"/>
    <n v="0.52"/>
    <n v="0.59"/>
    <n v="65"/>
    <n v="73"/>
    <n v="0.89"/>
    <n v="42"/>
    <n v="168"/>
    <n v="210"/>
    <n v="110"/>
    <n v="46"/>
    <n v="8"/>
    <n v="107"/>
    <n v="111"/>
    <n v="772"/>
    <n v="0"/>
    <m/>
    <s v="sensabr01"/>
    <n v="0.53910614525139666"/>
    <n v="1.02803738317757"/>
  </r>
  <r>
    <n v="133"/>
    <s v="Kevin Porter Jr."/>
    <n v="24"/>
    <s v="2TM"/>
    <x v="1"/>
    <n v="75"/>
    <n v="4"/>
    <n v="1482"/>
    <n v="293"/>
    <n v="652"/>
    <n v="0.44900000000000001"/>
    <n v="55"/>
    <n v="177"/>
    <n v="0.311"/>
    <n v="238"/>
    <n v="475"/>
    <n v="0.501"/>
    <n v="0.49199999999999999"/>
    <n v="130"/>
    <n v="169"/>
    <n v="0.76900000000000002"/>
    <n v="42"/>
    <n v="236"/>
    <n v="278"/>
    <n v="256"/>
    <n v="81"/>
    <n v="13"/>
    <n v="136"/>
    <n v="119"/>
    <n v="771"/>
    <n v="1"/>
    <m/>
    <s v="porteke02"/>
    <n v="0.52024291497975705"/>
    <n v="1.8823529411764706"/>
  </r>
  <r>
    <n v="133"/>
    <s v="Kevin Porter Jr."/>
    <n v="24"/>
    <s v="LAC"/>
    <x v="1"/>
    <n v="45"/>
    <n v="2"/>
    <n v="884"/>
    <n v="172"/>
    <n v="407"/>
    <n v="0.42299999999999999"/>
    <n v="26"/>
    <n v="106"/>
    <n v="0.245"/>
    <n v="146"/>
    <n v="301"/>
    <n v="0.48499999999999999"/>
    <n v="0.45500000000000002"/>
    <n v="49"/>
    <n v="76"/>
    <n v="0.64500000000000002"/>
    <n v="29"/>
    <n v="131"/>
    <n v="160"/>
    <n v="144"/>
    <n v="43"/>
    <n v="11"/>
    <n v="84"/>
    <n v="70"/>
    <n v="419"/>
    <n v="0"/>
    <m/>
    <s v="porteke02"/>
    <n v="0.47398190045248867"/>
    <n v="1.7142857142857142"/>
  </r>
  <r>
    <n v="133"/>
    <s v="Kevin Porter Jr."/>
    <n v="24"/>
    <s v="MIL"/>
    <x v="1"/>
    <n v="30"/>
    <n v="2"/>
    <n v="598"/>
    <n v="121"/>
    <n v="245"/>
    <n v="0.49399999999999999"/>
    <n v="29"/>
    <n v="71"/>
    <n v="0.40799999999999997"/>
    <n v="92"/>
    <n v="174"/>
    <n v="0.52900000000000003"/>
    <n v="0.55300000000000005"/>
    <n v="81"/>
    <n v="93"/>
    <n v="0.871"/>
    <n v="13"/>
    <n v="105"/>
    <n v="118"/>
    <n v="112"/>
    <n v="38"/>
    <n v="2"/>
    <n v="52"/>
    <n v="49"/>
    <n v="352"/>
    <n v="1"/>
    <m/>
    <s v="porteke02"/>
    <n v="0.58862876254180607"/>
    <n v="2.1538461538461537"/>
  </r>
  <r>
    <n v="134"/>
    <s v="Guerschon Yabusele"/>
    <n v="29"/>
    <s v="PHI"/>
    <x v="2"/>
    <n v="70"/>
    <n v="43"/>
    <n v="1895"/>
    <n v="282"/>
    <n v="563"/>
    <n v="0.501"/>
    <n v="104"/>
    <n v="274"/>
    <n v="0.38"/>
    <n v="178"/>
    <n v="289"/>
    <n v="0.61599999999999999"/>
    <n v="0.59299999999999997"/>
    <n v="100"/>
    <n v="138"/>
    <n v="0.72499999999999998"/>
    <n v="134"/>
    <n v="261"/>
    <n v="395"/>
    <n v="148"/>
    <n v="58"/>
    <n v="24"/>
    <n v="87"/>
    <n v="164"/>
    <n v="768"/>
    <n v="0"/>
    <m/>
    <s v="yabusgu01"/>
    <n v="0.40527704485488125"/>
    <n v="1.7011494252873562"/>
  </r>
  <r>
    <n v="135"/>
    <s v="John Collins"/>
    <n v="27"/>
    <s v="UTA"/>
    <x v="3"/>
    <n v="40"/>
    <n v="31"/>
    <n v="1220"/>
    <n v="280"/>
    <n v="531"/>
    <n v="0.52700000000000002"/>
    <n v="59"/>
    <n v="148"/>
    <n v="0.39900000000000002"/>
    <n v="221"/>
    <n v="383"/>
    <n v="0.57699999999999996"/>
    <n v="0.58299999999999996"/>
    <n v="139"/>
    <n v="164"/>
    <n v="0.84799999999999998"/>
    <n v="89"/>
    <n v="238"/>
    <n v="327"/>
    <n v="80"/>
    <n v="39"/>
    <n v="40"/>
    <n v="103"/>
    <n v="116"/>
    <n v="758"/>
    <n v="0"/>
    <m/>
    <s v="collijo01"/>
    <n v="0.62131147540983611"/>
    <n v="0.77669902912621358"/>
  </r>
  <r>
    <n v="136"/>
    <s v="Isaiah Joe"/>
    <n v="25"/>
    <s v="OKC"/>
    <x v="1"/>
    <n v="74"/>
    <n v="16"/>
    <n v="1604"/>
    <n v="259"/>
    <n v="588"/>
    <n v="0.44"/>
    <n v="192"/>
    <n v="466"/>
    <n v="0.41199999999999998"/>
    <n v="67"/>
    <n v="122"/>
    <n v="0.54900000000000004"/>
    <n v="0.60399999999999998"/>
    <n v="46"/>
    <n v="56"/>
    <n v="0.82099999999999995"/>
    <n v="41"/>
    <n v="155"/>
    <n v="196"/>
    <n v="119"/>
    <n v="48"/>
    <n v="9"/>
    <n v="38"/>
    <n v="113"/>
    <n v="756"/>
    <n v="0"/>
    <m/>
    <s v="joeis01"/>
    <n v="0.47132169576059851"/>
    <n v="3.1315789473684212"/>
  </r>
  <r>
    <n v="137"/>
    <s v="Jalen Wilson"/>
    <n v="24"/>
    <s v="BRK"/>
    <x v="3"/>
    <n v="79"/>
    <n v="22"/>
    <n v="2031"/>
    <n v="246"/>
    <n v="620"/>
    <n v="0.39700000000000002"/>
    <n v="122"/>
    <n v="362"/>
    <n v="0.33700000000000002"/>
    <n v="124"/>
    <n v="258"/>
    <n v="0.48099999999999998"/>
    <n v="0.495"/>
    <n v="135"/>
    <n v="165"/>
    <n v="0.81799999999999995"/>
    <n v="75"/>
    <n v="195"/>
    <n v="270"/>
    <n v="145"/>
    <n v="40"/>
    <n v="5"/>
    <n v="79"/>
    <n v="164"/>
    <n v="749"/>
    <n v="0"/>
    <m/>
    <s v="wilsoja03"/>
    <n v="0.36878385032003941"/>
    <n v="1.8354430379746836"/>
  </r>
  <r>
    <n v="138"/>
    <s v="Max Christie"/>
    <n v="21"/>
    <s v="2TM"/>
    <x v="1"/>
    <n v="78"/>
    <n v="36"/>
    <n v="2127"/>
    <n v="252"/>
    <n v="590"/>
    <n v="0.42699999999999999"/>
    <n v="115"/>
    <n v="314"/>
    <n v="0.36599999999999999"/>
    <n v="137"/>
    <n v="276"/>
    <n v="0.496"/>
    <n v="0.52500000000000002"/>
    <n v="130"/>
    <n v="152"/>
    <n v="0.85499999999999998"/>
    <n v="38"/>
    <n v="220"/>
    <n v="258"/>
    <n v="146"/>
    <n v="64"/>
    <n v="31"/>
    <n v="88"/>
    <n v="115"/>
    <n v="749"/>
    <n v="0"/>
    <m/>
    <s v="chrisma02"/>
    <n v="0.35213916314057359"/>
    <n v="1.6590909090909092"/>
  </r>
  <r>
    <n v="138"/>
    <s v="Max Christie"/>
    <n v="21"/>
    <s v="LAL"/>
    <x v="1"/>
    <n v="46"/>
    <n v="25"/>
    <n v="1154"/>
    <n v="128"/>
    <n v="288"/>
    <n v="0.44400000000000001"/>
    <n v="60"/>
    <n v="163"/>
    <n v="0.36799999999999999"/>
    <n v="68"/>
    <n v="125"/>
    <n v="0.54400000000000004"/>
    <n v="0.54900000000000004"/>
    <n v="74"/>
    <n v="87"/>
    <n v="0.85099999999999998"/>
    <n v="25"/>
    <n v="98"/>
    <n v="123"/>
    <n v="66"/>
    <n v="35"/>
    <n v="21"/>
    <n v="39"/>
    <n v="73"/>
    <n v="390"/>
    <n v="0"/>
    <m/>
    <s v="chrisma02"/>
    <n v="0.33795493934142112"/>
    <n v="1.6923076923076923"/>
  </r>
  <r>
    <n v="138"/>
    <s v="Max Christie"/>
    <n v="21"/>
    <s v="DAL"/>
    <x v="1"/>
    <n v="32"/>
    <n v="11"/>
    <n v="973"/>
    <n v="124"/>
    <n v="302"/>
    <n v="0.41099999999999998"/>
    <n v="55"/>
    <n v="151"/>
    <n v="0.36399999999999999"/>
    <n v="69"/>
    <n v="151"/>
    <n v="0.45700000000000002"/>
    <n v="0.502"/>
    <n v="56"/>
    <n v="65"/>
    <n v="0.86199999999999999"/>
    <n v="13"/>
    <n v="122"/>
    <n v="135"/>
    <n v="80"/>
    <n v="29"/>
    <n v="10"/>
    <n v="49"/>
    <n v="42"/>
    <n v="359"/>
    <n v="0"/>
    <m/>
    <s v="chrisma02"/>
    <n v="0.36896197327852004"/>
    <n v="1.6326530612244898"/>
  </r>
  <r>
    <n v="139"/>
    <s v="Aaron Gordon"/>
    <n v="29"/>
    <s v="DEN"/>
    <x v="3"/>
    <n v="51"/>
    <n v="42"/>
    <n v="1447"/>
    <n v="264"/>
    <n v="497"/>
    <n v="0.53100000000000003"/>
    <n v="75"/>
    <n v="172"/>
    <n v="0.436"/>
    <n v="189"/>
    <n v="325"/>
    <n v="0.58199999999999996"/>
    <n v="0.60699999999999998"/>
    <n v="145"/>
    <n v="179"/>
    <n v="0.81"/>
    <n v="80"/>
    <n v="167"/>
    <n v="247"/>
    <n v="164"/>
    <n v="23"/>
    <n v="14"/>
    <n v="73"/>
    <n v="82"/>
    <n v="748"/>
    <n v="0"/>
    <m/>
    <s v="gordoaa01"/>
    <n v="0.51693158258465788"/>
    <n v="2.2465753424657535"/>
  </r>
  <r>
    <n v="140"/>
    <s v="Brandin Podziemski"/>
    <n v="21"/>
    <s v="GSW"/>
    <x v="1"/>
    <n v="64"/>
    <n v="33"/>
    <n v="1716"/>
    <n v="280"/>
    <n v="629"/>
    <n v="0.44500000000000001"/>
    <n v="115"/>
    <n v="309"/>
    <n v="0.372"/>
    <n v="165"/>
    <n v="320"/>
    <n v="0.51600000000000001"/>
    <n v="0.53700000000000003"/>
    <n v="72"/>
    <n v="95"/>
    <n v="0.75800000000000001"/>
    <n v="65"/>
    <n v="260"/>
    <n v="325"/>
    <n v="220"/>
    <n v="69"/>
    <n v="13"/>
    <n v="75"/>
    <n v="95"/>
    <n v="747"/>
    <n v="0"/>
    <m/>
    <s v="podzibr01"/>
    <n v="0.43531468531468531"/>
    <n v="2.9333333333333331"/>
  </r>
  <r>
    <n v="141"/>
    <s v="Zion Williamson"/>
    <n v="24"/>
    <s v="NOP"/>
    <x v="3"/>
    <n v="30"/>
    <n v="30"/>
    <n v="857"/>
    <n v="288"/>
    <n v="508"/>
    <n v="0.56699999999999995"/>
    <n v="3"/>
    <n v="13"/>
    <n v="0.23100000000000001"/>
    <n v="285"/>
    <n v="495"/>
    <n v="0.57599999999999996"/>
    <n v="0.56999999999999995"/>
    <n v="158"/>
    <n v="241"/>
    <n v="0.65600000000000003"/>
    <n v="76"/>
    <n v="140"/>
    <n v="216"/>
    <n v="159"/>
    <n v="37"/>
    <n v="27"/>
    <n v="90"/>
    <n v="82"/>
    <n v="737"/>
    <n v="2"/>
    <m/>
    <s v="willizi01"/>
    <n v="0.85997666277712947"/>
    <n v="1.7666666666666666"/>
  </r>
  <r>
    <n v="142"/>
    <s v="Anthony Black"/>
    <n v="21"/>
    <s v="ORL"/>
    <x v="0"/>
    <n v="78"/>
    <n v="10"/>
    <n v="1887"/>
    <n v="262"/>
    <n v="620"/>
    <n v="0.42299999999999999"/>
    <n v="62"/>
    <n v="195"/>
    <n v="0.318"/>
    <n v="200"/>
    <n v="425"/>
    <n v="0.47099999999999997"/>
    <n v="0.47299999999999998"/>
    <n v="150"/>
    <n v="197"/>
    <n v="0.76100000000000001"/>
    <n v="52"/>
    <n v="178"/>
    <n v="230"/>
    <n v="240"/>
    <n v="86"/>
    <n v="48"/>
    <n v="139"/>
    <n v="166"/>
    <n v="736"/>
    <n v="0"/>
    <m/>
    <s v="blackan01"/>
    <n v="0.39003709591944885"/>
    <n v="1.7266187050359711"/>
  </r>
  <r>
    <n v="143"/>
    <s v="D'Angelo Russell"/>
    <n v="28"/>
    <s v="2TM"/>
    <x v="0"/>
    <n v="58"/>
    <n v="36"/>
    <n v="1480"/>
    <n v="249"/>
    <n v="638"/>
    <n v="0.39"/>
    <n v="113"/>
    <n v="360"/>
    <n v="0.314"/>
    <n v="136"/>
    <n v="278"/>
    <n v="0.48899999999999999"/>
    <n v="0.47899999999999998"/>
    <n v="121"/>
    <n v="145"/>
    <n v="0.83399999999999996"/>
    <n v="20"/>
    <n v="142"/>
    <n v="162"/>
    <n v="297"/>
    <n v="56"/>
    <n v="23"/>
    <n v="108"/>
    <n v="115"/>
    <n v="732"/>
    <n v="0"/>
    <m/>
    <s v="russeda01"/>
    <n v="0.49459459459459459"/>
    <n v="2.75"/>
  </r>
  <r>
    <n v="143"/>
    <s v="D'Angelo Russell"/>
    <n v="28"/>
    <s v="LAL"/>
    <x v="0"/>
    <n v="29"/>
    <n v="10"/>
    <n v="763"/>
    <n v="129"/>
    <n v="311"/>
    <n v="0.41499999999999998"/>
    <n v="56"/>
    <n v="168"/>
    <n v="0.33300000000000002"/>
    <n v="73"/>
    <n v="143"/>
    <n v="0.51"/>
    <n v="0.505"/>
    <n v="45"/>
    <n v="53"/>
    <n v="0.84899999999999998"/>
    <n v="8"/>
    <n v="72"/>
    <n v="80"/>
    <n v="136"/>
    <n v="23"/>
    <n v="4"/>
    <n v="50"/>
    <n v="53"/>
    <n v="359"/>
    <n v="0"/>
    <m/>
    <s v="russeda01"/>
    <n v="0.4705111402359109"/>
    <n v="2.72"/>
  </r>
  <r>
    <n v="143"/>
    <s v="D'Angelo Russell"/>
    <n v="28"/>
    <s v="BRK"/>
    <x v="0"/>
    <n v="29"/>
    <n v="26"/>
    <n v="717"/>
    <n v="120"/>
    <n v="327"/>
    <n v="0.36699999999999999"/>
    <n v="57"/>
    <n v="192"/>
    <n v="0.29699999999999999"/>
    <n v="63"/>
    <n v="135"/>
    <n v="0.46700000000000003"/>
    <n v="0.45400000000000001"/>
    <n v="76"/>
    <n v="92"/>
    <n v="0.82599999999999996"/>
    <n v="12"/>
    <n v="70"/>
    <n v="82"/>
    <n v="161"/>
    <n v="33"/>
    <n v="19"/>
    <n v="58"/>
    <n v="62"/>
    <n v="373"/>
    <n v="0"/>
    <m/>
    <s v="russeda01"/>
    <n v="0.52022315202231517"/>
    <n v="2.7758620689655173"/>
  </r>
  <r>
    <n v="144"/>
    <s v="Bilal Coulibaly"/>
    <n v="20"/>
    <s v="WAS"/>
    <x v="4"/>
    <n v="59"/>
    <n v="59"/>
    <n v="1948"/>
    <n v="263"/>
    <n v="624"/>
    <n v="0.42099999999999999"/>
    <n v="63"/>
    <n v="224"/>
    <n v="0.28100000000000003"/>
    <n v="200"/>
    <n v="400"/>
    <n v="0.5"/>
    <n v="0.47199999999999998"/>
    <n v="138"/>
    <n v="185"/>
    <n v="0.746"/>
    <n v="91"/>
    <n v="203"/>
    <n v="294"/>
    <n v="199"/>
    <n v="78"/>
    <n v="41"/>
    <n v="125"/>
    <n v="139"/>
    <n v="727"/>
    <n v="1"/>
    <m/>
    <s v="coulibi01"/>
    <n v="0.37320328542094455"/>
    <n v="1.5920000000000001"/>
  </r>
  <r>
    <n v="145"/>
    <s v="Nic Claxton"/>
    <n v="25"/>
    <s v="BRK"/>
    <x v="2"/>
    <n v="70"/>
    <n v="62"/>
    <n v="1882"/>
    <n v="320"/>
    <n v="568"/>
    <n v="0.56299999999999994"/>
    <n v="5"/>
    <n v="21"/>
    <n v="0.23799999999999999"/>
    <n v="315"/>
    <n v="547"/>
    <n v="0.57599999999999996"/>
    <n v="0.56799999999999995"/>
    <n v="79"/>
    <n v="154"/>
    <n v="0.51300000000000001"/>
    <n v="157"/>
    <n v="358"/>
    <n v="515"/>
    <n v="157"/>
    <n v="62"/>
    <n v="100"/>
    <n v="87"/>
    <n v="150"/>
    <n v="724"/>
    <n v="0"/>
    <m/>
    <s v="claxtni01"/>
    <n v="0.38469713071200851"/>
    <n v="1.8045977011494252"/>
  </r>
  <r>
    <n v="146"/>
    <s v="Moses Moody"/>
    <n v="22"/>
    <s v="GSW"/>
    <x v="1"/>
    <n v="74"/>
    <n v="34"/>
    <n v="1649"/>
    <n v="246"/>
    <n v="568"/>
    <n v="0.433"/>
    <n v="126"/>
    <n v="337"/>
    <n v="0.374"/>
    <n v="120"/>
    <n v="231"/>
    <n v="0.51900000000000002"/>
    <n v="0.54400000000000004"/>
    <n v="106"/>
    <n v="133"/>
    <n v="0.79700000000000004"/>
    <n v="52"/>
    <n v="137"/>
    <n v="189"/>
    <n v="96"/>
    <n v="59"/>
    <n v="31"/>
    <n v="54"/>
    <n v="116"/>
    <n v="724"/>
    <n v="0"/>
    <m/>
    <s v="moodymo01"/>
    <n v="0.43905397210430563"/>
    <n v="1.7777777777777777"/>
  </r>
  <r>
    <n v="147"/>
    <s v="Donte DiVincenzo"/>
    <n v="28"/>
    <s v="MIN"/>
    <x v="1"/>
    <n v="62"/>
    <n v="10"/>
    <n v="1606"/>
    <n v="250"/>
    <n v="593"/>
    <n v="0.42199999999999999"/>
    <n v="174"/>
    <n v="438"/>
    <n v="0.39700000000000002"/>
    <n v="76"/>
    <n v="155"/>
    <n v="0.49"/>
    <n v="0.56799999999999995"/>
    <n v="49"/>
    <n v="63"/>
    <n v="0.77800000000000002"/>
    <n v="32"/>
    <n v="196"/>
    <n v="228"/>
    <n v="225"/>
    <n v="73"/>
    <n v="17"/>
    <n v="99"/>
    <n v="114"/>
    <n v="723"/>
    <n v="0"/>
    <m/>
    <s v="divindo01"/>
    <n v="0.45018679950186802"/>
    <n v="2.2727272727272729"/>
  </r>
  <r>
    <n v="148"/>
    <s v="Chris Paul"/>
    <n v="39"/>
    <s v="SAS"/>
    <x v="0"/>
    <n v="82"/>
    <n v="82"/>
    <n v="2292"/>
    <n v="249"/>
    <n v="583"/>
    <n v="0.42699999999999999"/>
    <n v="140"/>
    <n v="371"/>
    <n v="0.377"/>
    <n v="109"/>
    <n v="212"/>
    <n v="0.51400000000000001"/>
    <n v="0.54700000000000004"/>
    <n v="85"/>
    <n v="92"/>
    <n v="0.92400000000000004"/>
    <n v="33"/>
    <n v="263"/>
    <n v="296"/>
    <n v="605"/>
    <n v="103"/>
    <n v="22"/>
    <n v="129"/>
    <n v="151"/>
    <n v="723"/>
    <n v="0"/>
    <m/>
    <s v="paulch01"/>
    <n v="0.31544502617801046"/>
    <n v="4.6899224806201554"/>
  </r>
  <r>
    <n v="149"/>
    <s v="T.J. McConnell"/>
    <n v="32"/>
    <s v="IND"/>
    <x v="0"/>
    <n v="79"/>
    <n v="1"/>
    <n v="1415"/>
    <n v="324"/>
    <n v="624"/>
    <n v="0.51900000000000002"/>
    <n v="15"/>
    <n v="49"/>
    <n v="0.30599999999999999"/>
    <n v="309"/>
    <n v="575"/>
    <n v="0.53700000000000003"/>
    <n v="0.53100000000000003"/>
    <n v="57"/>
    <n v="77"/>
    <n v="0.74"/>
    <n v="44"/>
    <n v="149"/>
    <n v="193"/>
    <n v="351"/>
    <n v="83"/>
    <n v="21"/>
    <n v="109"/>
    <n v="79"/>
    <n v="720"/>
    <n v="0"/>
    <m/>
    <s v="mccontj01"/>
    <n v="0.50883392226148405"/>
    <n v="3.2201834862385321"/>
  </r>
  <r>
    <n v="150"/>
    <s v="Luguentz Dort"/>
    <n v="25"/>
    <s v="OKC"/>
    <x v="4"/>
    <n v="71"/>
    <n v="71"/>
    <n v="2073"/>
    <n v="258"/>
    <n v="593"/>
    <n v="0.435"/>
    <n v="170"/>
    <n v="413"/>
    <n v="0.41199999999999998"/>
    <n v="88"/>
    <n v="180"/>
    <n v="0.48899999999999999"/>
    <n v="0.57799999999999996"/>
    <n v="33"/>
    <n v="46"/>
    <n v="0.71699999999999997"/>
    <n v="89"/>
    <n v="204"/>
    <n v="293"/>
    <n v="115"/>
    <n v="79"/>
    <n v="39"/>
    <n v="51"/>
    <n v="208"/>
    <n v="719"/>
    <n v="0"/>
    <s v="DPOY-4DEF1"/>
    <s v="dortlu01"/>
    <n v="0.34684032802701398"/>
    <n v="2.2549019607843137"/>
  </r>
  <r>
    <n v="151"/>
    <s v="Jonathan Kuminga"/>
    <n v="22"/>
    <s v="GSW"/>
    <x v="3"/>
    <n v="47"/>
    <n v="10"/>
    <n v="1144"/>
    <n v="258"/>
    <n v="568"/>
    <n v="0.45400000000000001"/>
    <n v="46"/>
    <n v="151"/>
    <n v="0.30499999999999999"/>
    <n v="212"/>
    <n v="417"/>
    <n v="0.50800000000000001"/>
    <n v="0.495"/>
    <n v="157"/>
    <n v="235"/>
    <n v="0.66800000000000004"/>
    <n v="56"/>
    <n v="161"/>
    <n v="217"/>
    <n v="104"/>
    <n v="38"/>
    <n v="21"/>
    <n v="71"/>
    <n v="90"/>
    <n v="719"/>
    <n v="0"/>
    <m/>
    <s v="kuminjo01"/>
    <n v="0.62849650349650354"/>
    <n v="1.4647887323943662"/>
  </r>
  <r>
    <n v="152"/>
    <s v="Dalton Knecht"/>
    <n v="23"/>
    <s v="LAL"/>
    <x v="4"/>
    <n v="78"/>
    <n v="16"/>
    <n v="1494"/>
    <n v="257"/>
    <n v="557"/>
    <n v="0.46100000000000002"/>
    <n v="128"/>
    <n v="340"/>
    <n v="0.376"/>
    <n v="129"/>
    <n v="217"/>
    <n v="0.59399999999999997"/>
    <n v="0.57599999999999996"/>
    <n v="64"/>
    <n v="84"/>
    <n v="0.76200000000000001"/>
    <n v="37"/>
    <n v="179"/>
    <n v="216"/>
    <n v="66"/>
    <n v="24"/>
    <n v="8"/>
    <n v="37"/>
    <n v="93"/>
    <n v="706"/>
    <n v="0"/>
    <m/>
    <s v="knechda01"/>
    <n v="0.47255689424364122"/>
    <n v="1.7837837837837838"/>
  </r>
  <r>
    <n v="153"/>
    <s v="Corey Kispert"/>
    <n v="25"/>
    <s v="WAS"/>
    <x v="4"/>
    <n v="61"/>
    <n v="0"/>
    <n v="1602"/>
    <n v="255"/>
    <n v="565"/>
    <n v="0.45100000000000001"/>
    <n v="120"/>
    <n v="330"/>
    <n v="0.36399999999999999"/>
    <n v="135"/>
    <n v="235"/>
    <n v="0.57399999999999995"/>
    <n v="0.55800000000000005"/>
    <n v="75"/>
    <n v="88"/>
    <n v="0.85199999999999998"/>
    <n v="36"/>
    <n v="145"/>
    <n v="181"/>
    <n v="103"/>
    <n v="26"/>
    <n v="14"/>
    <n v="64"/>
    <n v="98"/>
    <n v="705"/>
    <n v="0"/>
    <m/>
    <s v="kispeco01"/>
    <n v="0.44007490636704122"/>
    <n v="1.609375"/>
  </r>
  <r>
    <n v="154"/>
    <s v="Daniel Gafford"/>
    <n v="26"/>
    <s v="DAL"/>
    <x v="2"/>
    <n v="57"/>
    <n v="31"/>
    <n v="1226"/>
    <n v="283"/>
    <n v="403"/>
    <n v="0.70199999999999996"/>
    <n v="0"/>
    <n v="0"/>
    <n v="0"/>
    <n v="283"/>
    <n v="403"/>
    <n v="0.70199999999999996"/>
    <n v="0.70199999999999996"/>
    <n v="135"/>
    <n v="196"/>
    <n v="0.68899999999999995"/>
    <n v="155"/>
    <n v="233"/>
    <n v="388"/>
    <n v="80"/>
    <n v="23"/>
    <n v="102"/>
    <n v="66"/>
    <n v="152"/>
    <n v="701"/>
    <n v="0"/>
    <m/>
    <s v="gaffoda01"/>
    <n v="0.57177814029363783"/>
    <n v="1.2121212121212122"/>
  </r>
  <r>
    <n v="155"/>
    <s v="Jabari Smith Jr."/>
    <n v="21"/>
    <s v="HOU"/>
    <x v="3"/>
    <n v="57"/>
    <n v="39"/>
    <n v="1716"/>
    <n v="248"/>
    <n v="566"/>
    <n v="0.438"/>
    <n v="98"/>
    <n v="277"/>
    <n v="0.35399999999999998"/>
    <n v="150"/>
    <n v="289"/>
    <n v="0.51900000000000002"/>
    <n v="0.52500000000000002"/>
    <n v="104"/>
    <n v="126"/>
    <n v="0.82499999999999996"/>
    <n v="105"/>
    <n v="294"/>
    <n v="399"/>
    <n v="60"/>
    <n v="25"/>
    <n v="41"/>
    <n v="61"/>
    <n v="123"/>
    <n v="698"/>
    <n v="0"/>
    <m/>
    <s v="smithja05"/>
    <n v="0.40675990675990675"/>
    <n v="0.98360655737704916"/>
  </r>
  <r>
    <n v="156"/>
    <s v="Amir Coffey"/>
    <n v="27"/>
    <s v="LAC"/>
    <x v="1"/>
    <n v="72"/>
    <n v="13"/>
    <n v="1748"/>
    <n v="240"/>
    <n v="510"/>
    <n v="0.47099999999999997"/>
    <n v="101"/>
    <n v="247"/>
    <n v="0.40899999999999997"/>
    <n v="139"/>
    <n v="263"/>
    <n v="0.52900000000000003"/>
    <n v="0.56999999999999995"/>
    <n v="115"/>
    <n v="129"/>
    <n v="0.89100000000000001"/>
    <n v="32"/>
    <n v="129"/>
    <n v="161"/>
    <n v="77"/>
    <n v="40"/>
    <n v="7"/>
    <n v="45"/>
    <n v="120"/>
    <n v="696"/>
    <n v="0"/>
    <m/>
    <s v="coffeam01"/>
    <n v="0.39816933638443935"/>
    <n v="1.711111111111111"/>
  </r>
  <r>
    <n v="157"/>
    <s v="Kyle Filipowski"/>
    <n v="21"/>
    <s v="UTA"/>
    <x v="2"/>
    <n v="72"/>
    <n v="27"/>
    <n v="1522"/>
    <n v="260"/>
    <n v="518"/>
    <n v="0.502"/>
    <n v="77"/>
    <n v="220"/>
    <n v="0.35"/>
    <n v="183"/>
    <n v="298"/>
    <n v="0.61399999999999999"/>
    <n v="0.57599999999999996"/>
    <n v="93"/>
    <n v="143"/>
    <n v="0.65"/>
    <n v="112"/>
    <n v="328"/>
    <n v="440"/>
    <n v="140"/>
    <n v="48"/>
    <n v="22"/>
    <n v="102"/>
    <n v="171"/>
    <n v="690"/>
    <n v="0"/>
    <m/>
    <s v="filipky01"/>
    <n v="0.45335085413929038"/>
    <n v="1.3725490196078431"/>
  </r>
  <r>
    <n v="158"/>
    <s v="Matas Buzelis"/>
    <n v="20"/>
    <s v="CHI"/>
    <x v="4"/>
    <n v="80"/>
    <n v="31"/>
    <n v="1511"/>
    <n v="252"/>
    <n v="555"/>
    <n v="0.45400000000000001"/>
    <n v="96"/>
    <n v="266"/>
    <n v="0.36099999999999999"/>
    <n v="156"/>
    <n v="289"/>
    <n v="0.54"/>
    <n v="0.54100000000000004"/>
    <n v="88"/>
    <n v="108"/>
    <n v="0.81499999999999995"/>
    <n v="55"/>
    <n v="223"/>
    <n v="278"/>
    <n v="79"/>
    <n v="29"/>
    <n v="75"/>
    <n v="74"/>
    <n v="128"/>
    <n v="688"/>
    <n v="0"/>
    <s v="ROY-7"/>
    <s v="buzelma01"/>
    <n v="0.45532759761747188"/>
    <n v="1.0675675675675675"/>
  </r>
  <r>
    <n v="159"/>
    <s v="Tari Eason"/>
    <n v="23"/>
    <s v="HOU"/>
    <x v="3"/>
    <n v="57"/>
    <n v="16"/>
    <n v="1420"/>
    <n v="272"/>
    <n v="559"/>
    <n v="0.48699999999999999"/>
    <n v="63"/>
    <n v="184"/>
    <n v="0.34200000000000003"/>
    <n v="209"/>
    <n v="375"/>
    <n v="0.55700000000000005"/>
    <n v="0.54300000000000004"/>
    <n v="79"/>
    <n v="104"/>
    <n v="0.76"/>
    <n v="128"/>
    <n v="234"/>
    <n v="362"/>
    <n v="83"/>
    <n v="97"/>
    <n v="50"/>
    <n v="65"/>
    <n v="136"/>
    <n v="686"/>
    <n v="0"/>
    <m/>
    <s v="easonta01"/>
    <n v="0.4830985915492958"/>
    <n v="1.2769230769230768"/>
  </r>
  <r>
    <n v="160"/>
    <s v="Jrue Holiday"/>
    <n v="34"/>
    <s v="BOS"/>
    <x v="0"/>
    <n v="62"/>
    <n v="62"/>
    <n v="1896"/>
    <n v="254"/>
    <n v="573"/>
    <n v="0.443"/>
    <n v="108"/>
    <n v="306"/>
    <n v="0.35299999999999998"/>
    <n v="146"/>
    <n v="267"/>
    <n v="0.54700000000000004"/>
    <n v="0.53800000000000003"/>
    <n v="70"/>
    <n v="77"/>
    <n v="0.90900000000000003"/>
    <n v="76"/>
    <n v="189"/>
    <n v="265"/>
    <n v="239"/>
    <n v="66"/>
    <n v="27"/>
    <n v="77"/>
    <n v="101"/>
    <n v="686"/>
    <n v="0"/>
    <m/>
    <s v="holidjr01"/>
    <n v="0.3618143459915612"/>
    <n v="3.1038961038961039"/>
  </r>
  <r>
    <n v="161"/>
    <s v="Kevin Huerter"/>
    <n v="26"/>
    <s v="2TM"/>
    <x v="1"/>
    <n v="69"/>
    <n v="31"/>
    <n v="1679"/>
    <n v="257"/>
    <n v="604"/>
    <n v="0.42499999999999999"/>
    <n v="132"/>
    <n v="391"/>
    <n v="0.33800000000000002"/>
    <n v="125"/>
    <n v="213"/>
    <n v="0.58699999999999997"/>
    <n v="0.53500000000000003"/>
    <n v="35"/>
    <n v="49"/>
    <n v="0.71399999999999997"/>
    <n v="30"/>
    <n v="175"/>
    <n v="205"/>
    <n v="156"/>
    <n v="66"/>
    <n v="23"/>
    <n v="67"/>
    <n v="121"/>
    <n v="681"/>
    <n v="0"/>
    <m/>
    <s v="huertke01"/>
    <n v="0.40559857057772486"/>
    <n v="2.3283582089552239"/>
  </r>
  <r>
    <n v="161"/>
    <s v="Kevin Huerter"/>
    <n v="26"/>
    <s v="SAC"/>
    <x v="1"/>
    <n v="43"/>
    <n v="15"/>
    <n v="899"/>
    <n v="128"/>
    <n v="310"/>
    <n v="0.41299999999999998"/>
    <n v="62"/>
    <n v="205"/>
    <n v="0.30199999999999999"/>
    <n v="66"/>
    <n v="105"/>
    <n v="0.629"/>
    <n v="0.51300000000000001"/>
    <n v="20"/>
    <n v="28"/>
    <n v="0.71399999999999997"/>
    <n v="19"/>
    <n v="101"/>
    <n v="120"/>
    <n v="74"/>
    <n v="36"/>
    <n v="16"/>
    <n v="37"/>
    <n v="70"/>
    <n v="338"/>
    <n v="0"/>
    <m/>
    <s v="huertke01"/>
    <n v="0.37597330367074527"/>
    <n v="2"/>
  </r>
  <r>
    <n v="161"/>
    <s v="Kevin Huerter"/>
    <n v="26"/>
    <s v="CHI"/>
    <x v="1"/>
    <n v="26"/>
    <n v="16"/>
    <n v="780"/>
    <n v="129"/>
    <n v="294"/>
    <n v="0.439"/>
    <n v="70"/>
    <n v="186"/>
    <n v="0.376"/>
    <n v="59"/>
    <n v="108"/>
    <n v="0.54600000000000004"/>
    <n v="0.55800000000000005"/>
    <n v="15"/>
    <n v="21"/>
    <n v="0.71399999999999997"/>
    <n v="11"/>
    <n v="74"/>
    <n v="85"/>
    <n v="82"/>
    <n v="30"/>
    <n v="7"/>
    <n v="30"/>
    <n v="51"/>
    <n v="343"/>
    <n v="0"/>
    <m/>
    <s v="huertke01"/>
    <n v="0.43974358974358974"/>
    <n v="2.7333333333333334"/>
  </r>
  <r>
    <n v="162"/>
    <s v="Grayson Allen"/>
    <n v="29"/>
    <s v="PHO"/>
    <x v="1"/>
    <n v="64"/>
    <n v="7"/>
    <n v="1544"/>
    <n v="219"/>
    <n v="489"/>
    <n v="0.44800000000000001"/>
    <n v="149"/>
    <n v="350"/>
    <n v="0.42599999999999999"/>
    <n v="70"/>
    <n v="139"/>
    <n v="0.504"/>
    <n v="0.6"/>
    <n v="93"/>
    <n v="114"/>
    <n v="0.81599999999999995"/>
    <n v="34"/>
    <n v="160"/>
    <n v="194"/>
    <n v="137"/>
    <n v="54"/>
    <n v="19"/>
    <n v="75"/>
    <n v="95"/>
    <n v="680"/>
    <n v="0"/>
    <m/>
    <s v="allengr01"/>
    <n v="0.44041450777202074"/>
    <n v="1.8266666666666667"/>
  </r>
  <r>
    <n v="163"/>
    <s v="Jalen Johnson"/>
    <n v="23"/>
    <s v="ATL"/>
    <x v="4"/>
    <n v="36"/>
    <n v="36"/>
    <n v="1284"/>
    <n v="271"/>
    <n v="542"/>
    <n v="0.5"/>
    <n v="44"/>
    <n v="141"/>
    <n v="0.312"/>
    <n v="227"/>
    <n v="401"/>
    <n v="0.56599999999999995"/>
    <n v="0.54100000000000004"/>
    <n v="94"/>
    <n v="126"/>
    <n v="0.746"/>
    <n v="62"/>
    <n v="297"/>
    <n v="359"/>
    <n v="181"/>
    <n v="56"/>
    <n v="36"/>
    <n v="106"/>
    <n v="67"/>
    <n v="680"/>
    <n v="1"/>
    <m/>
    <s v="johnsja05"/>
    <n v="0.52959501557632394"/>
    <n v="1.7075471698113207"/>
  </r>
  <r>
    <n v="164"/>
    <s v="Royce O'Neale"/>
    <n v="31"/>
    <s v="PHO"/>
    <x v="4"/>
    <n v="75"/>
    <n v="22"/>
    <n v="1837"/>
    <n v="241"/>
    <n v="570"/>
    <n v="0.42299999999999999"/>
    <n v="179"/>
    <n v="441"/>
    <n v="0.40600000000000003"/>
    <n v="62"/>
    <n v="129"/>
    <n v="0.48099999999999998"/>
    <n v="0.57999999999999996"/>
    <n v="19"/>
    <n v="26"/>
    <n v="0.73099999999999998"/>
    <n v="53"/>
    <n v="296"/>
    <n v="349"/>
    <n v="163"/>
    <n v="67"/>
    <n v="34"/>
    <n v="65"/>
    <n v="151"/>
    <n v="680"/>
    <n v="0"/>
    <m/>
    <s v="onealro01"/>
    <n v="0.37016875340228633"/>
    <n v="2.5076923076923077"/>
  </r>
  <r>
    <n v="165"/>
    <s v="Bobby Portis"/>
    <n v="29"/>
    <s v="MIL"/>
    <x v="3"/>
    <n v="49"/>
    <n v="7"/>
    <n v="1244"/>
    <n v="277"/>
    <n v="595"/>
    <n v="0.46600000000000003"/>
    <n v="65"/>
    <n v="178"/>
    <n v="0.36499999999999999"/>
    <n v="212"/>
    <n v="417"/>
    <n v="0.50800000000000001"/>
    <n v="0.52"/>
    <n v="61"/>
    <n v="73"/>
    <n v="0.83599999999999997"/>
    <n v="90"/>
    <n v="321"/>
    <n v="411"/>
    <n v="104"/>
    <n v="35"/>
    <n v="26"/>
    <n v="57"/>
    <n v="94"/>
    <n v="680"/>
    <n v="0"/>
    <m/>
    <s v="portibo01"/>
    <n v="0.54662379421221863"/>
    <n v="1.8245614035087718"/>
  </r>
  <r>
    <n v="166"/>
    <s v="Terry Rozier"/>
    <n v="30"/>
    <s v="MIA"/>
    <x v="0"/>
    <n v="64"/>
    <n v="23"/>
    <n v="1658"/>
    <n v="248"/>
    <n v="635"/>
    <n v="0.39100000000000001"/>
    <n v="91"/>
    <n v="308"/>
    <n v="0.29499999999999998"/>
    <n v="157"/>
    <n v="327"/>
    <n v="0.48"/>
    <n v="0.46200000000000002"/>
    <n v="92"/>
    <n v="108"/>
    <n v="0.85199999999999998"/>
    <n v="44"/>
    <n v="194"/>
    <n v="238"/>
    <n v="167"/>
    <n v="37"/>
    <n v="14"/>
    <n v="78"/>
    <n v="73"/>
    <n v="679"/>
    <n v="0"/>
    <m/>
    <s v="roziete01"/>
    <n v="0.40952955367913146"/>
    <n v="2.141025641025641"/>
  </r>
  <r>
    <n v="167"/>
    <s v="Jerami Grant"/>
    <n v="30"/>
    <s v="POR"/>
    <x v="3"/>
    <n v="47"/>
    <n v="47"/>
    <n v="1524"/>
    <n v="214"/>
    <n v="574"/>
    <n v="0.373"/>
    <n v="108"/>
    <n v="296"/>
    <n v="0.36499999999999999"/>
    <n v="106"/>
    <n v="278"/>
    <n v="0.38100000000000001"/>
    <n v="0.46700000000000003"/>
    <n v="141"/>
    <n v="166"/>
    <n v="0.84899999999999998"/>
    <n v="26"/>
    <n v="137"/>
    <n v="163"/>
    <n v="101"/>
    <n v="41"/>
    <n v="46"/>
    <n v="65"/>
    <n v="109"/>
    <n v="677"/>
    <n v="0"/>
    <m/>
    <s v="grantje01"/>
    <n v="0.44422572178477693"/>
    <n v="1.5538461538461539"/>
  </r>
  <r>
    <n v="168"/>
    <s v="Kentavious Caldwell-Pope"/>
    <n v="31"/>
    <s v="ORL"/>
    <x v="1"/>
    <n v="77"/>
    <n v="77"/>
    <n v="2279"/>
    <n v="239"/>
    <n v="544"/>
    <n v="0.439"/>
    <n v="113"/>
    <n v="330"/>
    <n v="0.34200000000000003"/>
    <n v="126"/>
    <n v="214"/>
    <n v="0.58899999999999997"/>
    <n v="0.54300000000000004"/>
    <n v="82"/>
    <n v="95"/>
    <n v="0.86299999999999999"/>
    <n v="33"/>
    <n v="136"/>
    <n v="169"/>
    <n v="136"/>
    <n v="99"/>
    <n v="34"/>
    <n v="62"/>
    <n v="136"/>
    <n v="673"/>
    <n v="0"/>
    <m/>
    <s v="caldwke01"/>
    <n v="0.29530495831505044"/>
    <n v="2.193548387096774"/>
  </r>
  <r>
    <n v="169"/>
    <s v="Mark Williams"/>
    <n v="23"/>
    <s v="CHO"/>
    <x v="2"/>
    <n v="44"/>
    <n v="41"/>
    <n v="1171"/>
    <n v="270"/>
    <n v="447"/>
    <n v="0.60399999999999998"/>
    <n v="0"/>
    <n v="4"/>
    <n v="0"/>
    <n v="270"/>
    <n v="443"/>
    <n v="0.60899999999999999"/>
    <n v="0.60399999999999998"/>
    <n v="131"/>
    <n v="163"/>
    <n v="0.80400000000000005"/>
    <n v="132"/>
    <n v="315"/>
    <n v="447"/>
    <n v="109"/>
    <n v="32"/>
    <n v="54"/>
    <n v="71"/>
    <n v="105"/>
    <n v="671"/>
    <n v="0"/>
    <m/>
    <s v="willima07"/>
    <n v="0.57301451750640475"/>
    <n v="1.5352112676056338"/>
  </r>
  <r>
    <n v="170"/>
    <s v="Ochai Agbaji"/>
    <n v="24"/>
    <s v="TOR"/>
    <x v="1"/>
    <n v="64"/>
    <n v="45"/>
    <n v="1739"/>
    <n v="266"/>
    <n v="534"/>
    <n v="0.498"/>
    <n v="101"/>
    <n v="253"/>
    <n v="0.39900000000000002"/>
    <n v="165"/>
    <n v="281"/>
    <n v="0.58699999999999997"/>
    <n v="0.59299999999999997"/>
    <n v="34"/>
    <n v="48"/>
    <n v="0.70799999999999996"/>
    <n v="61"/>
    <n v="181"/>
    <n v="242"/>
    <n v="98"/>
    <n v="58"/>
    <n v="30"/>
    <n v="54"/>
    <n v="125"/>
    <n v="667"/>
    <n v="0"/>
    <m/>
    <s v="agbajoc01"/>
    <n v="0.38355376653248996"/>
    <n v="1.8148148148148149"/>
  </r>
  <r>
    <n v="171"/>
    <s v="Keon Ellis"/>
    <n v="25"/>
    <s v="SAC"/>
    <x v="1"/>
    <n v="80"/>
    <n v="28"/>
    <n v="1948"/>
    <n v="227"/>
    <n v="464"/>
    <n v="0.48899999999999999"/>
    <n v="139"/>
    <n v="321"/>
    <n v="0.433"/>
    <n v="88"/>
    <n v="143"/>
    <n v="0.61499999999999999"/>
    <n v="0.63900000000000001"/>
    <n v="73"/>
    <n v="86"/>
    <n v="0.84899999999999998"/>
    <n v="60"/>
    <n v="152"/>
    <n v="212"/>
    <n v="120"/>
    <n v="121"/>
    <n v="63"/>
    <n v="71"/>
    <n v="176"/>
    <n v="666"/>
    <n v="0"/>
    <m/>
    <s v="elliske01"/>
    <n v="0.34188911704312114"/>
    <n v="1.6901408450704225"/>
  </r>
  <r>
    <n v="172"/>
    <s v="Paul George"/>
    <n v="34"/>
    <s v="PHI"/>
    <x v="3"/>
    <n v="41"/>
    <n v="41"/>
    <n v="1334"/>
    <n v="245"/>
    <n v="570"/>
    <n v="0.43"/>
    <n v="96"/>
    <n v="268"/>
    <n v="0.35799999999999998"/>
    <n v="149"/>
    <n v="302"/>
    <n v="0.49299999999999999"/>
    <n v="0.51400000000000001"/>
    <n v="79"/>
    <n v="97"/>
    <n v="0.81399999999999995"/>
    <n v="24"/>
    <n v="195"/>
    <n v="219"/>
    <n v="178"/>
    <n v="75"/>
    <n v="20"/>
    <n v="106"/>
    <n v="101"/>
    <n v="665"/>
    <n v="0"/>
    <m/>
    <s v="georgpa01"/>
    <n v="0.49850074962518742"/>
    <n v="1.679245283018868"/>
  </r>
  <r>
    <n v="173"/>
    <s v="Yves Missi"/>
    <n v="20"/>
    <s v="NOP"/>
    <x v="2"/>
    <n v="73"/>
    <n v="67"/>
    <n v="1956"/>
    <n v="269"/>
    <n v="492"/>
    <n v="0.54700000000000004"/>
    <n v="0"/>
    <n v="1"/>
    <n v="0"/>
    <n v="269"/>
    <n v="491"/>
    <n v="0.54800000000000004"/>
    <n v="0.54700000000000004"/>
    <n v="127"/>
    <n v="204"/>
    <n v="0.623"/>
    <n v="255"/>
    <n v="346"/>
    <n v="601"/>
    <n v="99"/>
    <n v="37"/>
    <n v="98"/>
    <n v="82"/>
    <n v="145"/>
    <n v="665"/>
    <n v="0"/>
    <m/>
    <s v="missiyv01"/>
    <n v="0.33997955010224951"/>
    <n v="1.2073170731707317"/>
  </r>
  <r>
    <n v="174"/>
    <s v="Taurean Prince"/>
    <n v="30"/>
    <s v="MIL"/>
    <x v="4"/>
    <n v="80"/>
    <n v="73"/>
    <n v="2166"/>
    <n v="235"/>
    <n v="514"/>
    <n v="0.45700000000000002"/>
    <n v="147"/>
    <n v="335"/>
    <n v="0.439"/>
    <n v="88"/>
    <n v="179"/>
    <n v="0.49199999999999999"/>
    <n v="0.6"/>
    <n v="39"/>
    <n v="48"/>
    <n v="0.81299999999999994"/>
    <n v="34"/>
    <n v="253"/>
    <n v="287"/>
    <n v="155"/>
    <n v="76"/>
    <n v="15"/>
    <n v="82"/>
    <n v="165"/>
    <n v="656"/>
    <n v="0"/>
    <m/>
    <s v="princta02"/>
    <n v="0.30286241920590951"/>
    <n v="1.8902439024390243"/>
  </r>
  <r>
    <n v="175"/>
    <s v="Andrew Nembhard"/>
    <n v="25"/>
    <s v="IND"/>
    <x v="1"/>
    <n v="65"/>
    <n v="65"/>
    <n v="1881"/>
    <n v="247"/>
    <n v="539"/>
    <n v="0.45800000000000002"/>
    <n v="51"/>
    <n v="175"/>
    <n v="0.29099999999999998"/>
    <n v="196"/>
    <n v="364"/>
    <n v="0.53800000000000003"/>
    <n v="0.50600000000000001"/>
    <n v="108"/>
    <n v="136"/>
    <n v="0.79400000000000004"/>
    <n v="34"/>
    <n v="182"/>
    <n v="216"/>
    <n v="326"/>
    <n v="79"/>
    <n v="11"/>
    <n v="112"/>
    <n v="149"/>
    <n v="653"/>
    <n v="0"/>
    <m/>
    <s v="nembhan01"/>
    <n v="0.34715576820839977"/>
    <n v="2.9107142857142856"/>
  </r>
  <r>
    <n v="176"/>
    <s v="Walker Kessler"/>
    <n v="23"/>
    <s v="UTA"/>
    <x v="2"/>
    <n v="58"/>
    <n v="58"/>
    <n v="1740"/>
    <n v="278"/>
    <n v="419"/>
    <n v="0.66300000000000003"/>
    <n v="6"/>
    <n v="34"/>
    <n v="0.17599999999999999"/>
    <n v="272"/>
    <n v="385"/>
    <n v="0.70599999999999996"/>
    <n v="0.67100000000000004"/>
    <n v="79"/>
    <n v="152"/>
    <n v="0.52"/>
    <n v="266"/>
    <n v="441"/>
    <n v="707"/>
    <n v="97"/>
    <n v="36"/>
    <n v="138"/>
    <n v="86"/>
    <n v="130"/>
    <n v="641"/>
    <n v="0"/>
    <m/>
    <s v="kesslwa01"/>
    <n v="0.36839080459770113"/>
    <n v="1.1279069767441861"/>
  </r>
  <r>
    <n v="177"/>
    <s v="Isaiah Hartenstein"/>
    <n v="26"/>
    <s v="OKC"/>
    <x v="2"/>
    <n v="57"/>
    <n v="53"/>
    <n v="1590"/>
    <n v="279"/>
    <n v="480"/>
    <n v="0.58099999999999996"/>
    <n v="0"/>
    <n v="19"/>
    <n v="0"/>
    <n v="279"/>
    <n v="461"/>
    <n v="0.60499999999999998"/>
    <n v="0.58099999999999996"/>
    <n v="79"/>
    <n v="117"/>
    <n v="0.67500000000000004"/>
    <n v="163"/>
    <n v="448"/>
    <n v="611"/>
    <n v="219"/>
    <n v="47"/>
    <n v="62"/>
    <n v="96"/>
    <n v="171"/>
    <n v="637"/>
    <n v="0"/>
    <m/>
    <s v="harteis01"/>
    <n v="0.40062893081761008"/>
    <n v="2.28125"/>
  </r>
  <r>
    <n v="178"/>
    <s v="Ziaire Williams"/>
    <n v="23"/>
    <s v="BRK"/>
    <x v="4"/>
    <n v="63"/>
    <n v="45"/>
    <n v="1541"/>
    <n v="214"/>
    <n v="520"/>
    <n v="0.41199999999999998"/>
    <n v="103"/>
    <n v="302"/>
    <n v="0.34100000000000003"/>
    <n v="111"/>
    <n v="218"/>
    <n v="0.50900000000000001"/>
    <n v="0.51100000000000001"/>
    <n v="101"/>
    <n v="123"/>
    <n v="0.82099999999999995"/>
    <n v="61"/>
    <n v="226"/>
    <n v="287"/>
    <n v="84"/>
    <n v="62"/>
    <n v="28"/>
    <n v="67"/>
    <n v="149"/>
    <n v="632"/>
    <n v="0"/>
    <m/>
    <s v="willizi02"/>
    <n v="0.41012329656067487"/>
    <n v="1.2537313432835822"/>
  </r>
  <r>
    <n v="179"/>
    <s v="Cole Anthony"/>
    <n v="24"/>
    <s v="ORL"/>
    <x v="0"/>
    <n v="67"/>
    <n v="22"/>
    <n v="1234"/>
    <n v="230"/>
    <n v="543"/>
    <n v="0.42399999999999999"/>
    <n v="77"/>
    <n v="218"/>
    <n v="0.35299999999999998"/>
    <n v="153"/>
    <n v="325"/>
    <n v="0.47099999999999997"/>
    <n v="0.49399999999999999"/>
    <n v="93"/>
    <n v="113"/>
    <n v="0.82299999999999995"/>
    <n v="46"/>
    <n v="158"/>
    <n v="204"/>
    <n v="191"/>
    <n v="45"/>
    <n v="32"/>
    <n v="103"/>
    <n v="151"/>
    <n v="630"/>
    <n v="0"/>
    <m/>
    <s v="anthoco01"/>
    <n v="0.51053484602917343"/>
    <n v="1.854368932038835"/>
  </r>
  <r>
    <n v="180"/>
    <s v="Wendell Carter Jr."/>
    <n v="25"/>
    <s v="ORL"/>
    <x v="2"/>
    <n v="68"/>
    <n v="51"/>
    <n v="1758"/>
    <n v="226"/>
    <n v="491"/>
    <n v="0.46"/>
    <n v="37"/>
    <n v="158"/>
    <n v="0.23400000000000001"/>
    <n v="189"/>
    <n v="333"/>
    <n v="0.56799999999999995"/>
    <n v="0.498"/>
    <n v="129"/>
    <n v="175"/>
    <n v="0.73699999999999999"/>
    <n v="151"/>
    <n v="341"/>
    <n v="492"/>
    <n v="134"/>
    <n v="52"/>
    <n v="41"/>
    <n v="77"/>
    <n v="199"/>
    <n v="618"/>
    <n v="0"/>
    <m/>
    <s v="cartewe01"/>
    <n v="0.35153583617747441"/>
    <n v="1.7402597402597402"/>
  </r>
  <r>
    <n v="181"/>
    <s v="Jeremy Sochan"/>
    <n v="21"/>
    <s v="SAS"/>
    <x v="3"/>
    <n v="54"/>
    <n v="23"/>
    <n v="1364"/>
    <n v="251"/>
    <n v="469"/>
    <n v="0.53500000000000003"/>
    <n v="28"/>
    <n v="91"/>
    <n v="0.308"/>
    <n v="223"/>
    <n v="378"/>
    <n v="0.59"/>
    <n v="0.56499999999999995"/>
    <n v="87"/>
    <n v="125"/>
    <n v="0.69599999999999995"/>
    <n v="127"/>
    <n v="225"/>
    <n v="352"/>
    <n v="128"/>
    <n v="45"/>
    <n v="27"/>
    <n v="84"/>
    <n v="131"/>
    <n v="617"/>
    <n v="0"/>
    <m/>
    <s v="sochaje01"/>
    <n v="0.45234604105571846"/>
    <n v="1.5238095238095237"/>
  </r>
  <r>
    <n v="182"/>
    <s v="Isaiah Collier"/>
    <n v="20"/>
    <s v="UTA"/>
    <x v="0"/>
    <n v="71"/>
    <n v="46"/>
    <n v="1839"/>
    <n v="234"/>
    <n v="555"/>
    <n v="0.42199999999999999"/>
    <n v="42"/>
    <n v="169"/>
    <n v="0.249"/>
    <n v="192"/>
    <n v="386"/>
    <n v="0.497"/>
    <n v="0.45900000000000002"/>
    <n v="105"/>
    <n v="154"/>
    <n v="0.68200000000000005"/>
    <n v="32"/>
    <n v="203"/>
    <n v="235"/>
    <n v="446"/>
    <n v="66"/>
    <n v="16"/>
    <n v="208"/>
    <n v="149"/>
    <n v="615"/>
    <n v="0"/>
    <m/>
    <s v="colliis01"/>
    <n v="0.33442088091353994"/>
    <n v="2.1442307692307692"/>
  </r>
  <r>
    <n v="183"/>
    <s v="Draymond Green"/>
    <n v="34"/>
    <s v="GSW"/>
    <x v="3"/>
    <n v="68"/>
    <n v="66"/>
    <n v="1983"/>
    <n v="216"/>
    <n v="509"/>
    <n v="0.42399999999999999"/>
    <n v="80"/>
    <n v="246"/>
    <n v="0.32500000000000001"/>
    <n v="136"/>
    <n v="263"/>
    <n v="0.51700000000000002"/>
    <n v="0.503"/>
    <n v="101"/>
    <n v="147"/>
    <n v="0.68700000000000006"/>
    <n v="74"/>
    <n v="340"/>
    <n v="414"/>
    <n v="383"/>
    <n v="99"/>
    <n v="70"/>
    <n v="174"/>
    <n v="219"/>
    <n v="613"/>
    <n v="1"/>
    <s v="DPOY-3DEF1"/>
    <s v="greendr01"/>
    <n v="0.30912758446797783"/>
    <n v="2.2011494252873565"/>
  </r>
  <r>
    <n v="184"/>
    <s v="Miles McBride"/>
    <n v="24"/>
    <s v="NYK"/>
    <x v="0"/>
    <n v="64"/>
    <n v="10"/>
    <n v="1593"/>
    <n v="222"/>
    <n v="547"/>
    <n v="0.40600000000000003"/>
    <n v="115"/>
    <n v="312"/>
    <n v="0.36899999999999999"/>
    <n v="107"/>
    <n v="235"/>
    <n v="0.45500000000000002"/>
    <n v="0.51100000000000001"/>
    <n v="52"/>
    <n v="64"/>
    <n v="0.81299999999999994"/>
    <n v="47"/>
    <n v="114"/>
    <n v="161"/>
    <n v="187"/>
    <n v="67"/>
    <n v="17"/>
    <n v="41"/>
    <n v="108"/>
    <n v="611"/>
    <n v="0"/>
    <m/>
    <s v="mcbrimi01"/>
    <n v="0.38355304456999373"/>
    <n v="4.5609756097560972"/>
  </r>
  <r>
    <n v="185"/>
    <s v="Zach Edey"/>
    <n v="22"/>
    <s v="MEM"/>
    <x v="2"/>
    <n v="66"/>
    <n v="55"/>
    <n v="1416"/>
    <n v="251"/>
    <n v="433"/>
    <n v="0.57999999999999996"/>
    <n v="18"/>
    <n v="52"/>
    <n v="0.34599999999999997"/>
    <n v="233"/>
    <n v="381"/>
    <n v="0.61199999999999999"/>
    <n v="0.6"/>
    <n v="90"/>
    <n v="127"/>
    <n v="0.70899999999999996"/>
    <n v="232"/>
    <n v="316"/>
    <n v="548"/>
    <n v="65"/>
    <n v="36"/>
    <n v="85"/>
    <n v="88"/>
    <n v="182"/>
    <n v="610"/>
    <n v="0"/>
    <s v="ROY-5"/>
    <s v="edeyza01"/>
    <n v="0.4307909604519774"/>
    <n v="0.73863636363636365"/>
  </r>
  <r>
    <n v="186"/>
    <s v="Sam Hauser"/>
    <n v="27"/>
    <s v="BOS"/>
    <x v="3"/>
    <n v="71"/>
    <n v="19"/>
    <n v="1541"/>
    <n v="214"/>
    <n v="474"/>
    <n v="0.45100000000000001"/>
    <n v="166"/>
    <n v="399"/>
    <n v="0.41599999999999998"/>
    <n v="48"/>
    <n v="75"/>
    <n v="0.64"/>
    <n v="0.627"/>
    <n v="11"/>
    <n v="11"/>
    <n v="1"/>
    <n v="44"/>
    <n v="180"/>
    <n v="224"/>
    <n v="64"/>
    <n v="41"/>
    <n v="13"/>
    <n v="23"/>
    <n v="87"/>
    <n v="605"/>
    <n v="0"/>
    <m/>
    <s v="hausesa01"/>
    <n v="0.39260220635950682"/>
    <n v="2.7826086956521738"/>
  </r>
  <r>
    <n v="187"/>
    <s v="Jordan Hawkins"/>
    <n v="22"/>
    <s v="NOP"/>
    <x v="1"/>
    <n v="56"/>
    <n v="9"/>
    <n v="1321"/>
    <n v="207"/>
    <n v="556"/>
    <n v="0.372"/>
    <n v="110"/>
    <n v="332"/>
    <n v="0.33100000000000002"/>
    <n v="97"/>
    <n v="224"/>
    <n v="0.433"/>
    <n v="0.47099999999999997"/>
    <n v="80"/>
    <n v="98"/>
    <n v="0.81599999999999995"/>
    <n v="25"/>
    <n v="133"/>
    <n v="158"/>
    <n v="66"/>
    <n v="30"/>
    <n v="23"/>
    <n v="58"/>
    <n v="51"/>
    <n v="604"/>
    <n v="0"/>
    <m/>
    <s v="hawkijo01"/>
    <n v="0.45722937168811506"/>
    <n v="1.1379310344827587"/>
  </r>
  <r>
    <n v="188"/>
    <s v="Jordan Clarkson"/>
    <n v="32"/>
    <s v="UTA"/>
    <x v="1"/>
    <n v="37"/>
    <n v="9"/>
    <n v="962"/>
    <n v="201"/>
    <n v="493"/>
    <n v="0.40799999999999997"/>
    <n v="84"/>
    <n v="232"/>
    <n v="0.36199999999999999"/>
    <n v="117"/>
    <n v="261"/>
    <n v="0.44800000000000001"/>
    <n v="0.49299999999999999"/>
    <n v="114"/>
    <n v="143"/>
    <n v="0.79700000000000004"/>
    <n v="25"/>
    <n v="93"/>
    <n v="118"/>
    <n v="138"/>
    <n v="31"/>
    <n v="9"/>
    <n v="86"/>
    <n v="52"/>
    <n v="600"/>
    <n v="0"/>
    <m/>
    <s v="clarkjo01"/>
    <n v="0.62370062370062374"/>
    <n v="1.6046511627906976"/>
  </r>
  <r>
    <n v="189"/>
    <s v="Cam Thomas"/>
    <n v="23"/>
    <s v="BRK"/>
    <x v="1"/>
    <n v="25"/>
    <n v="23"/>
    <n v="781"/>
    <n v="199"/>
    <n v="454"/>
    <n v="0.438"/>
    <n v="68"/>
    <n v="195"/>
    <n v="0.34899999999999998"/>
    <n v="131"/>
    <n v="259"/>
    <n v="0.50600000000000001"/>
    <n v="0.51300000000000001"/>
    <n v="133"/>
    <n v="151"/>
    <n v="0.88100000000000001"/>
    <n v="15"/>
    <n v="68"/>
    <n v="83"/>
    <n v="94"/>
    <n v="15"/>
    <n v="2"/>
    <n v="62"/>
    <n v="44"/>
    <n v="599"/>
    <n v="0"/>
    <m/>
    <s v="thomaca02"/>
    <n v="0.76696542893725994"/>
    <n v="1.5161290322580645"/>
  </r>
  <r>
    <n v="190"/>
    <s v="Kel'el Ware"/>
    <n v="20"/>
    <s v="MIA"/>
    <x v="2"/>
    <n v="64"/>
    <n v="36"/>
    <n v="1422"/>
    <n v="257"/>
    <n v="464"/>
    <n v="0.55400000000000005"/>
    <n v="35"/>
    <n v="111"/>
    <n v="0.315"/>
    <n v="222"/>
    <n v="353"/>
    <n v="0.629"/>
    <n v="0.59199999999999997"/>
    <n v="46"/>
    <n v="67"/>
    <n v="0.68700000000000006"/>
    <n v="116"/>
    <n v="357"/>
    <n v="473"/>
    <n v="60"/>
    <n v="39"/>
    <n v="71"/>
    <n v="57"/>
    <n v="111"/>
    <n v="595"/>
    <n v="0"/>
    <s v="ROY-6"/>
    <s v="wareke01"/>
    <n v="0.41842475386779182"/>
    <n v="1.0526315789473684"/>
  </r>
  <r>
    <n v="191"/>
    <s v="Ausar Thompson"/>
    <n v="22"/>
    <s v="DET"/>
    <x v="4"/>
    <n v="59"/>
    <n v="48"/>
    <n v="1328"/>
    <n v="246"/>
    <n v="460"/>
    <n v="0.53500000000000003"/>
    <n v="11"/>
    <n v="49"/>
    <n v="0.224"/>
    <n v="235"/>
    <n v="411"/>
    <n v="0.57199999999999995"/>
    <n v="0.54700000000000004"/>
    <n v="91"/>
    <n v="142"/>
    <n v="0.64100000000000001"/>
    <n v="111"/>
    <n v="192"/>
    <n v="303"/>
    <n v="134"/>
    <n v="98"/>
    <n v="40"/>
    <n v="80"/>
    <n v="164"/>
    <n v="594"/>
    <n v="0"/>
    <m/>
    <s v="thompau01"/>
    <n v="0.44728915662650603"/>
    <n v="1.675"/>
  </r>
  <r>
    <n v="192"/>
    <s v="Nick Smith Jr."/>
    <n v="20"/>
    <s v="CHO"/>
    <x v="1"/>
    <n v="60"/>
    <n v="27"/>
    <n v="1369"/>
    <n v="222"/>
    <n v="568"/>
    <n v="0.39100000000000001"/>
    <n v="104"/>
    <n v="306"/>
    <n v="0.34"/>
    <n v="118"/>
    <n v="262"/>
    <n v="0.45"/>
    <n v="0.48199999999999998"/>
    <n v="43"/>
    <n v="46"/>
    <n v="0.93500000000000005"/>
    <n v="13"/>
    <n v="115"/>
    <n v="128"/>
    <n v="145"/>
    <n v="17"/>
    <n v="6"/>
    <n v="82"/>
    <n v="79"/>
    <n v="591"/>
    <n v="0"/>
    <m/>
    <s v="smithni01"/>
    <n v="0.43170197224251278"/>
    <n v="1.7682926829268293"/>
  </r>
  <r>
    <n v="193"/>
    <s v="Kyshawn George"/>
    <n v="21"/>
    <s v="WAS"/>
    <x v="1"/>
    <n v="68"/>
    <n v="38"/>
    <n v="1802"/>
    <n v="203"/>
    <n v="546"/>
    <n v="0.372"/>
    <n v="114"/>
    <n v="354"/>
    <n v="0.32200000000000001"/>
    <n v="89"/>
    <n v="192"/>
    <n v="0.46400000000000002"/>
    <n v="0.47599999999999998"/>
    <n v="70"/>
    <n v="93"/>
    <n v="0.753"/>
    <n v="49"/>
    <n v="236"/>
    <n v="285"/>
    <n v="169"/>
    <n v="68"/>
    <n v="50"/>
    <n v="97"/>
    <n v="201"/>
    <n v="590"/>
    <n v="0"/>
    <m/>
    <s v="georgky01"/>
    <n v="0.32741398446170922"/>
    <n v="1.7422680412371134"/>
  </r>
  <r>
    <n v="194"/>
    <s v="Julian Strawther"/>
    <n v="22"/>
    <s v="DEN"/>
    <x v="1"/>
    <n v="65"/>
    <n v="4"/>
    <n v="1384"/>
    <n v="210"/>
    <n v="486"/>
    <n v="0.432"/>
    <n v="94"/>
    <n v="269"/>
    <n v="0.34899999999999998"/>
    <n v="116"/>
    <n v="217"/>
    <n v="0.53500000000000003"/>
    <n v="0.52900000000000003"/>
    <n v="74"/>
    <n v="90"/>
    <n v="0.82199999999999995"/>
    <n v="17"/>
    <n v="125"/>
    <n v="142"/>
    <n v="83"/>
    <n v="39"/>
    <n v="16"/>
    <n v="57"/>
    <n v="151"/>
    <n v="588"/>
    <n v="0"/>
    <m/>
    <s v="strawju01"/>
    <n v="0.42485549132947975"/>
    <n v="1.4561403508771931"/>
  </r>
  <r>
    <n v="195"/>
    <s v="Davion Mitchell"/>
    <n v="26"/>
    <s v="2TM"/>
    <x v="0"/>
    <n v="74"/>
    <n v="37"/>
    <n v="2027"/>
    <n v="223"/>
    <n v="476"/>
    <n v="0.46800000000000003"/>
    <n v="84"/>
    <n v="211"/>
    <n v="0.39800000000000002"/>
    <n v="139"/>
    <n v="265"/>
    <n v="0.52500000000000002"/>
    <n v="0.55700000000000005"/>
    <n v="58"/>
    <n v="84"/>
    <n v="0.69"/>
    <n v="35"/>
    <n v="132"/>
    <n v="167"/>
    <n v="363"/>
    <n v="72"/>
    <n v="16"/>
    <n v="128"/>
    <n v="185"/>
    <n v="588"/>
    <n v="0"/>
    <m/>
    <s v="mitchda01"/>
    <n v="0.2900838677849038"/>
    <n v="2.8359375"/>
  </r>
  <r>
    <n v="195"/>
    <s v="Davion Mitchell"/>
    <n v="26"/>
    <s v="TOR"/>
    <x v="0"/>
    <n v="44"/>
    <n v="22"/>
    <n v="1080"/>
    <n v="106"/>
    <n v="244"/>
    <n v="0.434"/>
    <n v="42"/>
    <n v="117"/>
    <n v="0.35899999999999999"/>
    <n v="64"/>
    <n v="127"/>
    <n v="0.504"/>
    <n v="0.52"/>
    <n v="25"/>
    <n v="37"/>
    <n v="0.67600000000000005"/>
    <n v="16"/>
    <n v="69"/>
    <n v="85"/>
    <n v="203"/>
    <n v="31"/>
    <n v="8"/>
    <n v="78"/>
    <n v="116"/>
    <n v="279"/>
    <n v="0"/>
    <m/>
    <s v="mitchda01"/>
    <n v="0.25833333333333336"/>
    <n v="2.6025641025641026"/>
  </r>
  <r>
    <n v="195"/>
    <s v="Davion Mitchell"/>
    <n v="26"/>
    <s v="MIA"/>
    <x v="0"/>
    <n v="30"/>
    <n v="15"/>
    <n v="947"/>
    <n v="117"/>
    <n v="232"/>
    <n v="0.504"/>
    <n v="42"/>
    <n v="94"/>
    <n v="0.44700000000000001"/>
    <n v="75"/>
    <n v="138"/>
    <n v="0.54300000000000004"/>
    <n v="0.59499999999999997"/>
    <n v="33"/>
    <n v="47"/>
    <n v="0.70199999999999996"/>
    <n v="19"/>
    <n v="63"/>
    <n v="82"/>
    <n v="160"/>
    <n v="41"/>
    <n v="8"/>
    <n v="50"/>
    <n v="69"/>
    <n v="309"/>
    <n v="0"/>
    <m/>
    <s v="mitchda01"/>
    <n v="0.32629355860612458"/>
    <n v="3.2"/>
  </r>
  <r>
    <n v="196"/>
    <s v="Bogdan Bogdanović"/>
    <n v="32"/>
    <s v="2TM"/>
    <x v="1"/>
    <n v="54"/>
    <n v="4"/>
    <n v="1348"/>
    <n v="210"/>
    <n v="492"/>
    <n v="0.42699999999999999"/>
    <n v="105"/>
    <n v="289"/>
    <n v="0.36299999999999999"/>
    <n v="105"/>
    <n v="203"/>
    <n v="0.51700000000000002"/>
    <n v="0.53400000000000003"/>
    <n v="58"/>
    <n v="66"/>
    <n v="0.879"/>
    <n v="24"/>
    <n v="135"/>
    <n v="159"/>
    <n v="146"/>
    <n v="41"/>
    <n v="11"/>
    <n v="74"/>
    <n v="127"/>
    <n v="583"/>
    <n v="0"/>
    <m/>
    <s v="bogdabo01"/>
    <n v="0.43249258160237386"/>
    <n v="1.972972972972973"/>
  </r>
  <r>
    <n v="196"/>
    <s v="Bogdan Bogdanović"/>
    <n v="32"/>
    <s v="ATL"/>
    <x v="1"/>
    <n v="24"/>
    <n v="0"/>
    <n v="598"/>
    <n v="83"/>
    <n v="224"/>
    <n v="0.371"/>
    <n v="44"/>
    <n v="146"/>
    <n v="0.30099999999999999"/>
    <n v="39"/>
    <n v="78"/>
    <n v="0.5"/>
    <n v="0.46899999999999997"/>
    <n v="30"/>
    <n v="34"/>
    <n v="0.88200000000000001"/>
    <n v="12"/>
    <n v="54"/>
    <n v="66"/>
    <n v="49"/>
    <n v="20"/>
    <n v="6"/>
    <n v="37"/>
    <n v="57"/>
    <n v="240"/>
    <n v="0"/>
    <m/>
    <s v="bogdabo01"/>
    <n v="0.40133779264214048"/>
    <n v="1.3243243243243243"/>
  </r>
  <r>
    <n v="196"/>
    <s v="Bogdan Bogdanović"/>
    <n v="32"/>
    <s v="LAC"/>
    <x v="1"/>
    <n v="30"/>
    <n v="4"/>
    <n v="750"/>
    <n v="127"/>
    <n v="268"/>
    <n v="0.47399999999999998"/>
    <n v="61"/>
    <n v="143"/>
    <n v="0.42699999999999999"/>
    <n v="66"/>
    <n v="125"/>
    <n v="0.52800000000000002"/>
    <n v="0.58799999999999997"/>
    <n v="28"/>
    <n v="32"/>
    <n v="0.875"/>
    <n v="12"/>
    <n v="81"/>
    <n v="93"/>
    <n v="97"/>
    <n v="21"/>
    <n v="5"/>
    <n v="37"/>
    <n v="70"/>
    <n v="343"/>
    <n v="0"/>
    <m/>
    <s v="bogdabo01"/>
    <n v="0.45733333333333331"/>
    <n v="2.6216216216216215"/>
  </r>
  <r>
    <n v="197"/>
    <s v="Mike Conley"/>
    <n v="37"/>
    <s v="MIN"/>
    <x v="0"/>
    <n v="71"/>
    <n v="64"/>
    <n v="1756"/>
    <n v="187"/>
    <n v="468"/>
    <n v="0.4"/>
    <n v="127"/>
    <n v="310"/>
    <n v="0.41"/>
    <n v="60"/>
    <n v="158"/>
    <n v="0.38"/>
    <n v="0.53500000000000003"/>
    <n v="81"/>
    <n v="90"/>
    <n v="0.9"/>
    <n v="32"/>
    <n v="150"/>
    <n v="182"/>
    <n v="319"/>
    <n v="79"/>
    <n v="14"/>
    <n v="75"/>
    <n v="111"/>
    <n v="582"/>
    <n v="0"/>
    <m/>
    <s v="conlemi01"/>
    <n v="0.33143507972665148"/>
    <n v="4.253333333333333"/>
  </r>
  <r>
    <n v="198"/>
    <s v="Jose Alvarado"/>
    <n v="26"/>
    <s v="NOP"/>
    <x v="0"/>
    <n v="56"/>
    <n v="23"/>
    <n v="1366"/>
    <n v="204"/>
    <n v="521"/>
    <n v="0.39200000000000002"/>
    <n v="111"/>
    <n v="309"/>
    <n v="0.35899999999999999"/>
    <n v="93"/>
    <n v="212"/>
    <n v="0.439"/>
    <n v="0.498"/>
    <n v="60"/>
    <n v="74"/>
    <n v="0.81100000000000005"/>
    <n v="27"/>
    <n v="109"/>
    <n v="136"/>
    <n v="259"/>
    <n v="74"/>
    <n v="14"/>
    <n v="86"/>
    <n v="91"/>
    <n v="579"/>
    <n v="0"/>
    <m/>
    <s v="alvarjo01"/>
    <n v="0.42386530014641288"/>
    <n v="3.0116279069767442"/>
  </r>
  <r>
    <n v="199"/>
    <s v="Deandre Ayton"/>
    <n v="26"/>
    <s v="POR"/>
    <x v="2"/>
    <n v="40"/>
    <n v="40"/>
    <n v="1206"/>
    <n v="265"/>
    <n v="468"/>
    <n v="0.56599999999999995"/>
    <n v="6"/>
    <n v="32"/>
    <n v="0.188"/>
    <n v="259"/>
    <n v="436"/>
    <n v="0.59399999999999997"/>
    <n v="0.57299999999999995"/>
    <n v="40"/>
    <n v="60"/>
    <n v="0.66700000000000004"/>
    <n v="124"/>
    <n v="282"/>
    <n v="406"/>
    <n v="64"/>
    <n v="31"/>
    <n v="39"/>
    <n v="69"/>
    <n v="88"/>
    <n v="576"/>
    <n v="0"/>
    <m/>
    <s v="aytonde01"/>
    <n v="0.47761194029850745"/>
    <n v="0.92753623188405798"/>
  </r>
  <r>
    <n v="200"/>
    <s v="Luke Kennard"/>
    <n v="28"/>
    <s v="MEM"/>
    <x v="1"/>
    <n v="65"/>
    <n v="11"/>
    <n v="1472"/>
    <n v="206"/>
    <n v="431"/>
    <n v="0.47799999999999998"/>
    <n v="113"/>
    <n v="261"/>
    <n v="0.433"/>
    <n v="93"/>
    <n v="170"/>
    <n v="0.54700000000000004"/>
    <n v="0.60899999999999999"/>
    <n v="51"/>
    <n v="57"/>
    <n v="0.89500000000000002"/>
    <n v="37"/>
    <n v="146"/>
    <n v="183"/>
    <n v="215"/>
    <n v="50"/>
    <n v="5"/>
    <n v="72"/>
    <n v="59"/>
    <n v="576"/>
    <n v="0"/>
    <m/>
    <s v="kennalu01"/>
    <n v="0.39130434782608697"/>
    <n v="2.9861111111111112"/>
  </r>
  <r>
    <n v="201"/>
    <s v="Johnny Juzang"/>
    <n v="23"/>
    <s v="UTA"/>
    <x v="1"/>
    <n v="64"/>
    <n v="18"/>
    <n v="1270"/>
    <n v="204"/>
    <n v="475"/>
    <n v="0.42899999999999999"/>
    <n v="118"/>
    <n v="314"/>
    <n v="0.376"/>
    <n v="86"/>
    <n v="161"/>
    <n v="0.53400000000000003"/>
    <n v="0.55400000000000005"/>
    <n v="45"/>
    <n v="53"/>
    <n v="0.84899999999999998"/>
    <n v="42"/>
    <n v="142"/>
    <n v="184"/>
    <n v="68"/>
    <n v="39"/>
    <n v="8"/>
    <n v="36"/>
    <n v="126"/>
    <n v="571"/>
    <n v="0"/>
    <m/>
    <s v="juzanjo01"/>
    <n v="0.44960629921259843"/>
    <n v="1.8888888888888888"/>
  </r>
  <r>
    <n v="202"/>
    <s v="Jaime Jaquez Jr."/>
    <n v="23"/>
    <s v="MIA"/>
    <x v="4"/>
    <n v="66"/>
    <n v="17"/>
    <n v="1368"/>
    <n v="213"/>
    <n v="462"/>
    <n v="0.46100000000000002"/>
    <n v="37"/>
    <n v="119"/>
    <n v="0.311"/>
    <n v="176"/>
    <n v="343"/>
    <n v="0.51300000000000001"/>
    <n v="0.501"/>
    <n v="107"/>
    <n v="142"/>
    <n v="0.754"/>
    <n v="84"/>
    <n v="206"/>
    <n v="290"/>
    <n v="166"/>
    <n v="61"/>
    <n v="14"/>
    <n v="98"/>
    <n v="81"/>
    <n v="570"/>
    <n v="1"/>
    <m/>
    <s v="jaqueja01"/>
    <n v="0.41666666666666669"/>
    <n v="1.6938775510204083"/>
  </r>
  <r>
    <n v="203"/>
    <s v="Brandon Miller"/>
    <n v="22"/>
    <s v="CHO"/>
    <x v="4"/>
    <n v="27"/>
    <n v="27"/>
    <n v="924"/>
    <n v="198"/>
    <n v="491"/>
    <n v="0.40300000000000002"/>
    <n v="104"/>
    <n v="293"/>
    <n v="0.35499999999999998"/>
    <n v="94"/>
    <n v="198"/>
    <n v="0.47499999999999998"/>
    <n v="0.50900000000000001"/>
    <n v="68"/>
    <n v="79"/>
    <n v="0.86099999999999999"/>
    <n v="25"/>
    <n v="106"/>
    <n v="131"/>
    <n v="98"/>
    <n v="29"/>
    <n v="20"/>
    <n v="76"/>
    <n v="74"/>
    <n v="568"/>
    <n v="0"/>
    <m/>
    <s v="millebr02"/>
    <n v="0.61471861471861466"/>
    <n v="1.2894736842105263"/>
  </r>
  <r>
    <n v="204"/>
    <s v="Cason Wallace"/>
    <n v="21"/>
    <s v="OKC"/>
    <x v="1"/>
    <n v="68"/>
    <n v="43"/>
    <n v="1876"/>
    <n v="232"/>
    <n v="489"/>
    <n v="0.47399999999999998"/>
    <n v="74"/>
    <n v="208"/>
    <n v="0.35599999999999998"/>
    <n v="158"/>
    <n v="281"/>
    <n v="0.56200000000000006"/>
    <n v="0.55000000000000004"/>
    <n v="30"/>
    <n v="37"/>
    <n v="0.81100000000000005"/>
    <n v="71"/>
    <n v="158"/>
    <n v="229"/>
    <n v="173"/>
    <n v="120"/>
    <n v="35"/>
    <n v="59"/>
    <n v="145"/>
    <n v="568"/>
    <n v="0"/>
    <m/>
    <s v="wallaca01"/>
    <n v="0.30277185501066101"/>
    <n v="2.9322033898305087"/>
  </r>
  <r>
    <n v="205"/>
    <s v="Jalen Suggs"/>
    <n v="23"/>
    <s v="ORL"/>
    <x v="0"/>
    <n v="35"/>
    <n v="35"/>
    <n v="1002"/>
    <n v="197"/>
    <n v="481"/>
    <n v="0.41"/>
    <n v="76"/>
    <n v="242"/>
    <n v="0.314"/>
    <n v="121"/>
    <n v="239"/>
    <n v="0.50600000000000001"/>
    <n v="0.48899999999999999"/>
    <n v="97"/>
    <n v="110"/>
    <n v="0.88200000000000001"/>
    <n v="23"/>
    <n v="118"/>
    <n v="141"/>
    <n v="129"/>
    <n v="51"/>
    <n v="33"/>
    <n v="102"/>
    <n v="98"/>
    <n v="567"/>
    <n v="0"/>
    <m/>
    <s v="suggsja01"/>
    <n v="0.56586826347305386"/>
    <n v="1.2647058823529411"/>
  </r>
  <r>
    <n v="206"/>
    <s v="Ayo Dosunmu"/>
    <n v="25"/>
    <s v="CHI"/>
    <x v="1"/>
    <n v="46"/>
    <n v="26"/>
    <n v="1394"/>
    <n v="221"/>
    <n v="449"/>
    <n v="0.49199999999999999"/>
    <n v="62"/>
    <n v="189"/>
    <n v="0.32800000000000001"/>
    <n v="159"/>
    <n v="260"/>
    <n v="0.61199999999999999"/>
    <n v="0.56100000000000005"/>
    <n v="62"/>
    <n v="79"/>
    <n v="0.78500000000000003"/>
    <n v="26"/>
    <n v="135"/>
    <n v="161"/>
    <n v="208"/>
    <n v="43"/>
    <n v="18"/>
    <n v="69"/>
    <n v="105"/>
    <n v="566"/>
    <n v="1"/>
    <m/>
    <s v="dosunay01"/>
    <n v="0.40602582496413198"/>
    <n v="3.0144927536231885"/>
  </r>
  <r>
    <n v="207"/>
    <s v="Patrick Williams"/>
    <n v="23"/>
    <s v="CHI"/>
    <x v="3"/>
    <n v="63"/>
    <n v="36"/>
    <n v="1576"/>
    <n v="205"/>
    <n v="516"/>
    <n v="0.39700000000000002"/>
    <n v="96"/>
    <n v="272"/>
    <n v="0.35299999999999998"/>
    <n v="109"/>
    <n v="244"/>
    <n v="0.44700000000000001"/>
    <n v="0.49"/>
    <n v="60"/>
    <n v="83"/>
    <n v="0.72299999999999998"/>
    <n v="43"/>
    <n v="194"/>
    <n v="237"/>
    <n v="124"/>
    <n v="48"/>
    <n v="32"/>
    <n v="86"/>
    <n v="88"/>
    <n v="566"/>
    <n v="0"/>
    <m/>
    <s v="willipa01"/>
    <n v="0.35913705583756345"/>
    <n v="1.441860465116279"/>
  </r>
  <r>
    <n v="208"/>
    <s v="Immanuel Quickley"/>
    <n v="25"/>
    <s v="TOR"/>
    <x v="0"/>
    <n v="33"/>
    <n v="33"/>
    <n v="918"/>
    <n v="184"/>
    <n v="438"/>
    <n v="0.42"/>
    <n v="85"/>
    <n v="225"/>
    <n v="0.378"/>
    <n v="99"/>
    <n v="213"/>
    <n v="0.46500000000000002"/>
    <n v="0.51700000000000002"/>
    <n v="111"/>
    <n v="128"/>
    <n v="0.86699999999999999"/>
    <n v="16"/>
    <n v="101"/>
    <n v="117"/>
    <n v="191"/>
    <n v="23"/>
    <n v="4"/>
    <n v="58"/>
    <n v="61"/>
    <n v="564"/>
    <n v="0"/>
    <m/>
    <s v="quickim01"/>
    <n v="0.6143790849673203"/>
    <n v="3.2931034482758621"/>
  </r>
  <r>
    <n v="209"/>
    <s v="Dalano Banton"/>
    <n v="25"/>
    <s v="POR"/>
    <x v="0"/>
    <n v="67"/>
    <n v="7"/>
    <n v="1120"/>
    <n v="198"/>
    <n v="507"/>
    <n v="0.39100000000000001"/>
    <n v="72"/>
    <n v="222"/>
    <n v="0.32400000000000001"/>
    <n v="126"/>
    <n v="285"/>
    <n v="0.442"/>
    <n v="0.46200000000000002"/>
    <n v="91"/>
    <n v="125"/>
    <n v="0.72799999999999998"/>
    <n v="30"/>
    <n v="105"/>
    <n v="135"/>
    <n v="160"/>
    <n v="43"/>
    <n v="34"/>
    <n v="86"/>
    <n v="58"/>
    <n v="559"/>
    <n v="0"/>
    <m/>
    <s v="bantoda01"/>
    <n v="0.49910714285714286"/>
    <n v="1.8604651162790697"/>
  </r>
  <r>
    <n v="210"/>
    <s v="Peyton Watson"/>
    <n v="22"/>
    <s v="DEN"/>
    <x v="4"/>
    <n v="68"/>
    <n v="18"/>
    <n v="1656"/>
    <n v="204"/>
    <n v="428"/>
    <n v="0.47699999999999998"/>
    <n v="48"/>
    <n v="136"/>
    <n v="0.35299999999999998"/>
    <n v="156"/>
    <n v="292"/>
    <n v="0.53400000000000003"/>
    <n v="0.53300000000000003"/>
    <n v="95"/>
    <n v="137"/>
    <n v="0.69299999999999995"/>
    <n v="47"/>
    <n v="186"/>
    <n v="233"/>
    <n v="94"/>
    <n v="48"/>
    <n v="93"/>
    <n v="56"/>
    <n v="123"/>
    <n v="551"/>
    <n v="0"/>
    <m/>
    <s v="watsope01"/>
    <n v="0.3327294685990338"/>
    <n v="1.6785714285714286"/>
  </r>
  <r>
    <n v="211"/>
    <s v="Dorian Finney-Smith"/>
    <n v="31"/>
    <s v="2TM"/>
    <x v="3"/>
    <n v="63"/>
    <n v="40"/>
    <n v="1818"/>
    <n v="195"/>
    <n v="435"/>
    <n v="0.44800000000000001"/>
    <n v="129"/>
    <n v="314"/>
    <n v="0.41099999999999998"/>
    <n v="66"/>
    <n v="121"/>
    <n v="0.54500000000000004"/>
    <n v="0.59699999999999998"/>
    <n v="30"/>
    <n v="45"/>
    <n v="0.66700000000000004"/>
    <n v="80"/>
    <n v="167"/>
    <n v="247"/>
    <n v="90"/>
    <n v="58"/>
    <n v="23"/>
    <n v="56"/>
    <n v="136"/>
    <n v="549"/>
    <n v="0"/>
    <m/>
    <s v="finnedo01"/>
    <n v="0.30198019801980197"/>
    <n v="1.6071428571428572"/>
  </r>
  <r>
    <n v="211"/>
    <s v="Dorian Finney-Smith"/>
    <n v="31"/>
    <s v="BRK"/>
    <x v="3"/>
    <n v="20"/>
    <n v="20"/>
    <n v="579"/>
    <n v="73"/>
    <n v="159"/>
    <n v="0.45900000000000002"/>
    <n v="47"/>
    <n v="108"/>
    <n v="0.435"/>
    <n v="26"/>
    <n v="51"/>
    <n v="0.51"/>
    <n v="0.60699999999999998"/>
    <n v="15"/>
    <n v="24"/>
    <n v="0.625"/>
    <n v="31"/>
    <n v="60"/>
    <n v="91"/>
    <n v="31"/>
    <n v="18"/>
    <n v="12"/>
    <n v="18"/>
    <n v="54"/>
    <n v="208"/>
    <n v="0"/>
    <m/>
    <s v="finnedo01"/>
    <n v="0.35924006908462869"/>
    <n v="1.7222222222222223"/>
  </r>
  <r>
    <n v="211"/>
    <s v="Dorian Finney-Smith"/>
    <n v="31"/>
    <s v="LAL"/>
    <x v="3"/>
    <n v="43"/>
    <n v="20"/>
    <n v="1239"/>
    <n v="122"/>
    <n v="276"/>
    <n v="0.442"/>
    <n v="82"/>
    <n v="206"/>
    <n v="0.39800000000000002"/>
    <n v="40"/>
    <n v="70"/>
    <n v="0.57099999999999995"/>
    <n v="0.59099999999999997"/>
    <n v="15"/>
    <n v="21"/>
    <n v="0.71399999999999997"/>
    <n v="49"/>
    <n v="107"/>
    <n v="156"/>
    <n v="59"/>
    <n v="40"/>
    <n v="11"/>
    <n v="38"/>
    <n v="82"/>
    <n v="341"/>
    <n v="0"/>
    <m/>
    <s v="finnedo01"/>
    <n v="0.27522195318805487"/>
    <n v="1.5526315789473684"/>
  </r>
  <r>
    <n v="212"/>
    <s v="Justin Champagnie"/>
    <n v="23"/>
    <s v="WAS"/>
    <x v="4"/>
    <n v="62"/>
    <n v="31"/>
    <n v="1340"/>
    <n v="210"/>
    <n v="411"/>
    <n v="0.51100000000000001"/>
    <n v="74"/>
    <n v="193"/>
    <n v="0.38300000000000001"/>
    <n v="136"/>
    <n v="218"/>
    <n v="0.624"/>
    <n v="0.60099999999999998"/>
    <n v="50"/>
    <n v="73"/>
    <n v="0.68500000000000005"/>
    <n v="112"/>
    <n v="239"/>
    <n v="351"/>
    <n v="60"/>
    <n v="65"/>
    <n v="39"/>
    <n v="54"/>
    <n v="110"/>
    <n v="544"/>
    <n v="0"/>
    <m/>
    <s v="champju01"/>
    <n v="0.40597014925373132"/>
    <n v="1.1111111111111112"/>
  </r>
  <r>
    <n v="213"/>
    <s v="Dejounte Murray"/>
    <n v="28"/>
    <s v="NOP"/>
    <x v="0"/>
    <n v="31"/>
    <n v="31"/>
    <n v="1012"/>
    <n v="194"/>
    <n v="494"/>
    <n v="0.39300000000000002"/>
    <n v="52"/>
    <n v="174"/>
    <n v="0.29899999999999999"/>
    <n v="142"/>
    <n v="320"/>
    <n v="0.44400000000000001"/>
    <n v="0.44500000000000001"/>
    <n v="102"/>
    <n v="124"/>
    <n v="0.82299999999999995"/>
    <n v="17"/>
    <n v="183"/>
    <n v="200"/>
    <n v="228"/>
    <n v="63"/>
    <n v="12"/>
    <n v="106"/>
    <n v="61"/>
    <n v="542"/>
    <n v="1"/>
    <m/>
    <s v="murrade01"/>
    <n v="0.53557312252964429"/>
    <n v="2.1509433962264151"/>
  </r>
  <r>
    <n v="214"/>
    <s v="A.J. Green"/>
    <n v="25"/>
    <s v="MIL"/>
    <x v="1"/>
    <n v="73"/>
    <n v="7"/>
    <n v="1659"/>
    <n v="182"/>
    <n v="424"/>
    <n v="0.42899999999999999"/>
    <n v="155"/>
    <n v="363"/>
    <n v="0.42699999999999999"/>
    <n v="27"/>
    <n v="61"/>
    <n v="0.443"/>
    <n v="0.61199999999999999"/>
    <n v="22"/>
    <n v="27"/>
    <n v="0.81499999999999995"/>
    <n v="18"/>
    <n v="156"/>
    <n v="174"/>
    <n v="108"/>
    <n v="37"/>
    <n v="7"/>
    <n v="40"/>
    <n v="157"/>
    <n v="541"/>
    <n v="0"/>
    <m/>
    <s v="greenaj01"/>
    <n v="0.32610006027727545"/>
    <n v="2.7"/>
  </r>
  <r>
    <n v="215"/>
    <s v="Aaron Nesmith"/>
    <n v="25"/>
    <s v="IND"/>
    <x v="4"/>
    <n v="45"/>
    <n v="37"/>
    <n v="1123"/>
    <n v="192"/>
    <n v="379"/>
    <n v="0.50700000000000001"/>
    <n v="84"/>
    <n v="195"/>
    <n v="0.43099999999999999"/>
    <n v="108"/>
    <n v="184"/>
    <n v="0.58699999999999997"/>
    <n v="0.61699999999999999"/>
    <n v="73"/>
    <n v="80"/>
    <n v="0.91300000000000003"/>
    <n v="37"/>
    <n v="141"/>
    <n v="178"/>
    <n v="54"/>
    <n v="35"/>
    <n v="17"/>
    <n v="37"/>
    <n v="114"/>
    <n v="541"/>
    <n v="0"/>
    <m/>
    <s v="nesmiaa01"/>
    <n v="0.48174532502226181"/>
    <n v="1.4594594594594594"/>
  </r>
  <r>
    <n v="216"/>
    <s v="Jared Butler"/>
    <n v="24"/>
    <s v="2TM"/>
    <x v="1"/>
    <n v="60"/>
    <n v="17"/>
    <n v="1044"/>
    <n v="203"/>
    <n v="453"/>
    <n v="0.44800000000000001"/>
    <n v="60"/>
    <n v="169"/>
    <n v="0.35499999999999998"/>
    <n v="143"/>
    <n v="284"/>
    <n v="0.504"/>
    <n v="0.51400000000000001"/>
    <n v="75"/>
    <n v="91"/>
    <n v="0.82399999999999995"/>
    <n v="25"/>
    <n v="85"/>
    <n v="110"/>
    <n v="220"/>
    <n v="42"/>
    <n v="13"/>
    <n v="80"/>
    <n v="97"/>
    <n v="541"/>
    <n v="0"/>
    <m/>
    <s v="butleja02"/>
    <n v="0.51819923371647514"/>
    <n v="2.75"/>
  </r>
  <r>
    <n v="216"/>
    <s v="Jared Butler"/>
    <n v="24"/>
    <s v="WAS"/>
    <x v="0"/>
    <n v="32"/>
    <n v="0"/>
    <n v="362"/>
    <n v="85"/>
    <n v="176"/>
    <n v="0.48299999999999998"/>
    <n v="15"/>
    <n v="41"/>
    <n v="0.36599999999999999"/>
    <n v="70"/>
    <n v="135"/>
    <n v="0.51900000000000002"/>
    <n v="0.52600000000000002"/>
    <n v="35"/>
    <n v="45"/>
    <n v="0.77800000000000002"/>
    <n v="14"/>
    <n v="27"/>
    <n v="41"/>
    <n v="82"/>
    <n v="12"/>
    <n v="5"/>
    <n v="29"/>
    <n v="40"/>
    <n v="220"/>
    <n v="0"/>
    <m/>
    <s v="butleja02"/>
    <n v="0.60773480662983426"/>
    <n v="2.8275862068965516"/>
  </r>
  <r>
    <n v="216"/>
    <s v="Jared Butler"/>
    <n v="24"/>
    <s v="PHI"/>
    <x v="1"/>
    <n v="28"/>
    <n v="17"/>
    <n v="682"/>
    <n v="118"/>
    <n v="277"/>
    <n v="0.42599999999999999"/>
    <n v="45"/>
    <n v="128"/>
    <n v="0.35199999999999998"/>
    <n v="73"/>
    <n v="149"/>
    <n v="0.49"/>
    <n v="0.50700000000000001"/>
    <n v="40"/>
    <n v="46"/>
    <n v="0.87"/>
    <n v="11"/>
    <n v="58"/>
    <n v="69"/>
    <n v="138"/>
    <n v="30"/>
    <n v="8"/>
    <n v="51"/>
    <n v="57"/>
    <n v="321"/>
    <n v="0"/>
    <m/>
    <s v="butleja02"/>
    <n v="0.47067448680351909"/>
    <n v="2.7058823529411766"/>
  </r>
  <r>
    <n v="217"/>
    <s v="Al Horford"/>
    <n v="38"/>
    <s v="BOS"/>
    <x v="2"/>
    <n v="60"/>
    <n v="42"/>
    <n v="1659"/>
    <n v="195"/>
    <n v="461"/>
    <n v="0.42299999999999999"/>
    <n v="114"/>
    <n v="314"/>
    <n v="0.36299999999999999"/>
    <n v="81"/>
    <n v="147"/>
    <n v="0.55100000000000005"/>
    <n v="0.54700000000000004"/>
    <n v="34"/>
    <n v="38"/>
    <n v="0.89500000000000002"/>
    <n v="79"/>
    <n v="290"/>
    <n v="369"/>
    <n v="128"/>
    <n v="36"/>
    <n v="51"/>
    <n v="46"/>
    <n v="81"/>
    <n v="538"/>
    <n v="0"/>
    <m/>
    <s v="horfoal01"/>
    <n v="0.324291742013261"/>
    <n v="2.7826086956521738"/>
  </r>
  <r>
    <n v="218"/>
    <s v="Brandon Clarke"/>
    <n v="28"/>
    <s v="MEM"/>
    <x v="3"/>
    <n v="64"/>
    <n v="18"/>
    <n v="1207"/>
    <n v="236"/>
    <n v="380"/>
    <n v="0.621"/>
    <n v="1"/>
    <n v="17"/>
    <n v="5.8999999999999997E-2"/>
    <n v="235"/>
    <n v="363"/>
    <n v="0.64700000000000002"/>
    <n v="0.622"/>
    <n v="61"/>
    <n v="87"/>
    <n v="0.70099999999999996"/>
    <n v="127"/>
    <n v="199"/>
    <n v="326"/>
    <n v="66"/>
    <n v="52"/>
    <n v="36"/>
    <n v="41"/>
    <n v="145"/>
    <n v="534"/>
    <n v="0"/>
    <m/>
    <s v="clarkbr01"/>
    <n v="0.44241922120961058"/>
    <n v="1.6097560975609757"/>
  </r>
  <r>
    <n v="219"/>
    <s v="Tristan Da Silva"/>
    <n v="23"/>
    <s v="ORL"/>
    <x v="4"/>
    <n v="74"/>
    <n v="38"/>
    <n v="1629"/>
    <n v="199"/>
    <n v="483"/>
    <n v="0.41199999999999998"/>
    <n v="80"/>
    <n v="239"/>
    <n v="0.33500000000000002"/>
    <n v="119"/>
    <n v="244"/>
    <n v="0.48799999999999999"/>
    <n v="0.495"/>
    <n v="55"/>
    <n v="63"/>
    <n v="0.873"/>
    <n v="73"/>
    <n v="172"/>
    <n v="245"/>
    <n v="113"/>
    <n v="33"/>
    <n v="18"/>
    <n v="56"/>
    <n v="94"/>
    <n v="533"/>
    <n v="0"/>
    <m/>
    <s v="dasiltr01"/>
    <n v="0.32719459791282995"/>
    <n v="2.0178571428571428"/>
  </r>
  <r>
    <n v="220"/>
    <s v="Jamal Shead"/>
    <n v="22"/>
    <s v="TOR"/>
    <x v="0"/>
    <n v="75"/>
    <n v="11"/>
    <n v="1467"/>
    <n v="204"/>
    <n v="504"/>
    <n v="0.40500000000000003"/>
    <n v="72"/>
    <n v="223"/>
    <n v="0.32300000000000001"/>
    <n v="132"/>
    <n v="281"/>
    <n v="0.47"/>
    <n v="0.47599999999999998"/>
    <n v="53"/>
    <n v="69"/>
    <n v="0.76800000000000002"/>
    <n v="30"/>
    <n v="85"/>
    <n v="115"/>
    <n v="316"/>
    <n v="58"/>
    <n v="10"/>
    <n v="117"/>
    <n v="158"/>
    <n v="533"/>
    <n v="0"/>
    <m/>
    <s v="sheadja01"/>
    <n v="0.36332651670074984"/>
    <n v="2.700854700854701"/>
  </r>
  <r>
    <n v="221"/>
    <s v="Ricky Council IV"/>
    <n v="23"/>
    <s v="PHI"/>
    <x v="4"/>
    <n v="73"/>
    <n v="12"/>
    <n v="1250"/>
    <n v="177"/>
    <n v="463"/>
    <n v="0.38200000000000001"/>
    <n v="55"/>
    <n v="213"/>
    <n v="0.25800000000000001"/>
    <n v="122"/>
    <n v="250"/>
    <n v="0.48799999999999999"/>
    <n v="0.442"/>
    <n v="123"/>
    <n v="153"/>
    <n v="0.80400000000000005"/>
    <n v="51"/>
    <n v="163"/>
    <n v="214"/>
    <n v="97"/>
    <n v="32"/>
    <n v="13"/>
    <n v="52"/>
    <n v="67"/>
    <n v="532"/>
    <n v="0"/>
    <m/>
    <s v="councri01"/>
    <n v="0.42559999999999998"/>
    <n v="1.8653846153846154"/>
  </r>
  <r>
    <n v="222"/>
    <s v="Nick Richards"/>
    <n v="27"/>
    <s v="2TM"/>
    <x v="2"/>
    <n v="57"/>
    <n v="43"/>
    <n v="1256"/>
    <n v="205"/>
    <n v="347"/>
    <n v="0.59099999999999997"/>
    <n v="0"/>
    <n v="2"/>
    <n v="0"/>
    <n v="205"/>
    <n v="345"/>
    <n v="0.59399999999999997"/>
    <n v="0.59099999999999997"/>
    <n v="119"/>
    <n v="160"/>
    <n v="0.74399999999999999"/>
    <n v="148"/>
    <n v="318"/>
    <n v="466"/>
    <n v="49"/>
    <n v="14"/>
    <n v="55"/>
    <n v="81"/>
    <n v="141"/>
    <n v="529"/>
    <n v="0"/>
    <m/>
    <s v="richani01"/>
    <n v="0.42117834394904458"/>
    <n v="0.60493827160493829"/>
  </r>
  <r>
    <n v="222"/>
    <s v="Nick Richards"/>
    <n v="27"/>
    <s v="CHO"/>
    <x v="2"/>
    <n v="21"/>
    <n v="9"/>
    <n v="440"/>
    <n v="64"/>
    <n v="114"/>
    <n v="0.56100000000000005"/>
    <n v="0"/>
    <n v="1"/>
    <n v="0"/>
    <n v="64"/>
    <n v="113"/>
    <n v="0.56599999999999995"/>
    <n v="0.56100000000000005"/>
    <n v="59"/>
    <n v="87"/>
    <n v="0.67800000000000005"/>
    <n v="51"/>
    <n v="107"/>
    <n v="158"/>
    <n v="28"/>
    <n v="7"/>
    <n v="26"/>
    <n v="33"/>
    <n v="48"/>
    <n v="187"/>
    <n v="0"/>
    <m/>
    <s v="richani01"/>
    <n v="0.42499999999999999"/>
    <n v="0.84848484848484851"/>
  </r>
  <r>
    <n v="222"/>
    <s v="Nick Richards"/>
    <n v="27"/>
    <s v="PHO"/>
    <x v="2"/>
    <n v="36"/>
    <n v="34"/>
    <n v="816"/>
    <n v="141"/>
    <n v="233"/>
    <n v="0.60499999999999998"/>
    <n v="0"/>
    <n v="1"/>
    <n v="0"/>
    <n v="141"/>
    <n v="232"/>
    <n v="0.60799999999999998"/>
    <n v="0.60499999999999998"/>
    <n v="60"/>
    <n v="73"/>
    <n v="0.82199999999999995"/>
    <n v="97"/>
    <n v="211"/>
    <n v="308"/>
    <n v="21"/>
    <n v="7"/>
    <n v="29"/>
    <n v="48"/>
    <n v="93"/>
    <n v="342"/>
    <n v="0"/>
    <m/>
    <s v="richani01"/>
    <n v="0.41911764705882354"/>
    <n v="0.4375"/>
  </r>
  <r>
    <n v="223"/>
    <s v="Jaden Ivey"/>
    <n v="22"/>
    <s v="DET"/>
    <x v="1"/>
    <n v="30"/>
    <n v="30"/>
    <n v="898"/>
    <n v="190"/>
    <n v="413"/>
    <n v="0.46"/>
    <n v="63"/>
    <n v="154"/>
    <n v="0.40899999999999997"/>
    <n v="127"/>
    <n v="259"/>
    <n v="0.49"/>
    <n v="0.53600000000000003"/>
    <n v="85"/>
    <n v="116"/>
    <n v="0.73299999999999998"/>
    <n v="40"/>
    <n v="84"/>
    <n v="124"/>
    <n v="119"/>
    <n v="28"/>
    <n v="11"/>
    <n v="89"/>
    <n v="67"/>
    <n v="528"/>
    <n v="0"/>
    <m/>
    <s v="iveyja01"/>
    <n v="0.58797327394209353"/>
    <n v="1.3370786516853932"/>
  </r>
  <r>
    <n v="224"/>
    <s v="Jalen Smith"/>
    <n v="24"/>
    <s v="CHI"/>
    <x v="2"/>
    <n v="64"/>
    <n v="2"/>
    <n v="962"/>
    <n v="190"/>
    <n v="408"/>
    <n v="0.46600000000000003"/>
    <n v="72"/>
    <n v="222"/>
    <n v="0.32400000000000001"/>
    <n v="118"/>
    <n v="186"/>
    <n v="0.63400000000000001"/>
    <n v="0.55400000000000005"/>
    <n v="72"/>
    <n v="89"/>
    <n v="0.80900000000000005"/>
    <n v="89"/>
    <n v="268"/>
    <n v="357"/>
    <n v="65"/>
    <n v="17"/>
    <n v="44"/>
    <n v="37"/>
    <n v="95"/>
    <n v="524"/>
    <n v="0"/>
    <m/>
    <s v="smithja04"/>
    <n v="0.54469854469854473"/>
    <n v="1.7567567567567568"/>
  </r>
  <r>
    <n v="225"/>
    <s v="Tyrese Martin"/>
    <n v="25"/>
    <s v="BRK"/>
    <x v="1"/>
    <n v="60"/>
    <n v="11"/>
    <n v="1315"/>
    <n v="189"/>
    <n v="465"/>
    <n v="0.40600000000000003"/>
    <n v="99"/>
    <n v="282"/>
    <n v="0.35099999999999998"/>
    <n v="90"/>
    <n v="183"/>
    <n v="0.49199999999999999"/>
    <n v="0.51300000000000001"/>
    <n v="46"/>
    <n v="58"/>
    <n v="0.79300000000000004"/>
    <n v="58"/>
    <n v="161"/>
    <n v="219"/>
    <n v="122"/>
    <n v="34"/>
    <n v="9"/>
    <n v="74"/>
    <n v="77"/>
    <n v="523"/>
    <n v="0"/>
    <m/>
    <s v="martity01"/>
    <n v="0.3977186311787072"/>
    <n v="1.6486486486486487"/>
  </r>
  <r>
    <n v="226"/>
    <s v="Ron Holland"/>
    <n v="19"/>
    <s v="DET"/>
    <x v="4"/>
    <n v="81"/>
    <n v="2"/>
    <n v="1266"/>
    <n v="197"/>
    <n v="416"/>
    <n v="0.47399999999999998"/>
    <n v="36"/>
    <n v="151"/>
    <n v="0.23799999999999999"/>
    <n v="161"/>
    <n v="265"/>
    <n v="0.60799999999999998"/>
    <n v="0.51700000000000002"/>
    <n v="92"/>
    <n v="122"/>
    <n v="0.754"/>
    <n v="40"/>
    <n v="178"/>
    <n v="218"/>
    <n v="82"/>
    <n v="49"/>
    <n v="17"/>
    <n v="72"/>
    <n v="141"/>
    <n v="522"/>
    <n v="0"/>
    <m/>
    <s v="hollaro01"/>
    <n v="0.41232227488151657"/>
    <n v="1.1388888888888888"/>
  </r>
  <r>
    <n v="227"/>
    <s v="Terance Mann"/>
    <n v="28"/>
    <s v="2TM"/>
    <x v="1"/>
    <n v="67"/>
    <n v="13"/>
    <n v="1414"/>
    <n v="205"/>
    <n v="413"/>
    <n v="0.496"/>
    <n v="60"/>
    <n v="163"/>
    <n v="0.36799999999999999"/>
    <n v="145"/>
    <n v="250"/>
    <n v="0.57999999999999996"/>
    <n v="0.56899999999999995"/>
    <n v="47"/>
    <n v="68"/>
    <n v="0.69099999999999995"/>
    <n v="68"/>
    <n v="131"/>
    <n v="199"/>
    <n v="121"/>
    <n v="47"/>
    <n v="15"/>
    <n v="47"/>
    <n v="128"/>
    <n v="517"/>
    <n v="0"/>
    <m/>
    <s v="mannte01"/>
    <n v="0.36562942008486565"/>
    <n v="2.5744680851063828"/>
  </r>
  <r>
    <n v="227"/>
    <s v="Terance Mann"/>
    <n v="28"/>
    <s v="LAC"/>
    <x v="1"/>
    <n v="37"/>
    <n v="12"/>
    <n v="732"/>
    <n v="87"/>
    <n v="195"/>
    <n v="0.44600000000000001"/>
    <n v="26"/>
    <n v="75"/>
    <n v="0.34699999999999998"/>
    <n v="61"/>
    <n v="120"/>
    <n v="0.50800000000000001"/>
    <n v="0.51300000000000001"/>
    <n v="23"/>
    <n v="32"/>
    <n v="0.71899999999999997"/>
    <n v="32"/>
    <n v="75"/>
    <n v="107"/>
    <n v="59"/>
    <n v="28"/>
    <n v="11"/>
    <n v="25"/>
    <n v="68"/>
    <n v="223"/>
    <n v="0"/>
    <m/>
    <s v="mannte01"/>
    <n v="0.3046448087431694"/>
    <n v="2.36"/>
  </r>
  <r>
    <n v="227"/>
    <s v="Terance Mann"/>
    <n v="28"/>
    <s v="ATL"/>
    <x v="1"/>
    <n v="30"/>
    <n v="1"/>
    <n v="682"/>
    <n v="118"/>
    <n v="218"/>
    <n v="0.54100000000000004"/>
    <n v="34"/>
    <n v="88"/>
    <n v="0.38600000000000001"/>
    <n v="84"/>
    <n v="130"/>
    <n v="0.64600000000000002"/>
    <n v="0.61899999999999999"/>
    <n v="24"/>
    <n v="36"/>
    <n v="0.66700000000000004"/>
    <n v="36"/>
    <n v="56"/>
    <n v="92"/>
    <n v="62"/>
    <n v="19"/>
    <n v="4"/>
    <n v="22"/>
    <n v="60"/>
    <n v="294"/>
    <n v="0"/>
    <m/>
    <s v="mannte01"/>
    <n v="0.4310850439882698"/>
    <n v="2.8181818181818183"/>
  </r>
  <r>
    <n v="228"/>
    <s v="Ryan Dunn"/>
    <n v="22"/>
    <s v="PHO"/>
    <x v="4"/>
    <n v="74"/>
    <n v="44"/>
    <n v="1410"/>
    <n v="205"/>
    <n v="477"/>
    <n v="0.43"/>
    <n v="82"/>
    <n v="264"/>
    <n v="0.311"/>
    <n v="123"/>
    <n v="213"/>
    <n v="0.57699999999999996"/>
    <n v="0.51600000000000001"/>
    <n v="19"/>
    <n v="39"/>
    <n v="0.48699999999999999"/>
    <n v="92"/>
    <n v="175"/>
    <n v="267"/>
    <n v="57"/>
    <n v="44"/>
    <n v="40"/>
    <n v="40"/>
    <n v="162"/>
    <n v="511"/>
    <n v="0"/>
    <m/>
    <s v="dunnry01"/>
    <n v="0.36241134751773052"/>
    <n v="1.425"/>
  </r>
  <r>
    <n v="229"/>
    <s v="Sam Merrill"/>
    <n v="28"/>
    <s v="CLE"/>
    <x v="1"/>
    <n v="71"/>
    <n v="4"/>
    <n v="1401"/>
    <n v="172"/>
    <n v="424"/>
    <n v="0.40600000000000003"/>
    <n v="137"/>
    <n v="368"/>
    <n v="0.372"/>
    <n v="35"/>
    <n v="56"/>
    <n v="0.625"/>
    <n v="0.56699999999999995"/>
    <n v="28"/>
    <n v="29"/>
    <n v="0.96599999999999997"/>
    <n v="38"/>
    <n v="119"/>
    <n v="157"/>
    <n v="108"/>
    <n v="53"/>
    <n v="14"/>
    <n v="35"/>
    <n v="124"/>
    <n v="509"/>
    <n v="0"/>
    <m/>
    <s v="merrisa01"/>
    <n v="0.36331192005710206"/>
    <n v="3.0857142857142859"/>
  </r>
  <r>
    <n v="230"/>
    <s v="Josh Green"/>
    <n v="24"/>
    <s v="CHO"/>
    <x v="1"/>
    <n v="68"/>
    <n v="67"/>
    <n v="1887"/>
    <n v="180"/>
    <n v="421"/>
    <n v="0.42799999999999999"/>
    <n v="97"/>
    <n v="248"/>
    <n v="0.39100000000000001"/>
    <n v="83"/>
    <n v="173"/>
    <n v="0.48"/>
    <n v="0.54300000000000004"/>
    <n v="49"/>
    <n v="72"/>
    <n v="0.68100000000000005"/>
    <n v="56"/>
    <n v="116"/>
    <n v="172"/>
    <n v="108"/>
    <n v="74"/>
    <n v="15"/>
    <n v="70"/>
    <n v="165"/>
    <n v="506"/>
    <n v="0"/>
    <m/>
    <s v="greenjo02"/>
    <n v="0.2681505034446211"/>
    <n v="1.5428571428571429"/>
  </r>
  <r>
    <n v="231"/>
    <s v="Goga Bitadze"/>
    <n v="25"/>
    <s v="ORL"/>
    <x v="2"/>
    <n v="70"/>
    <n v="42"/>
    <n v="1430"/>
    <n v="207"/>
    <n v="339"/>
    <n v="0.61099999999999999"/>
    <n v="3"/>
    <n v="28"/>
    <n v="0.107"/>
    <n v="204"/>
    <n v="311"/>
    <n v="0.65600000000000003"/>
    <n v="0.61499999999999999"/>
    <n v="85"/>
    <n v="133"/>
    <n v="0.63900000000000001"/>
    <n v="167"/>
    <n v="296"/>
    <n v="463"/>
    <n v="137"/>
    <n v="49"/>
    <n v="98"/>
    <n v="72"/>
    <n v="150"/>
    <n v="502"/>
    <n v="0"/>
    <m/>
    <s v="bitadgo01"/>
    <n v="0.35104895104895106"/>
    <n v="1.9027777777777777"/>
  </r>
  <r>
    <n v="232"/>
    <s v="Chris Boucher"/>
    <n v="32"/>
    <s v="TOR"/>
    <x v="3"/>
    <n v="50"/>
    <n v="0"/>
    <n v="862"/>
    <n v="182"/>
    <n v="370"/>
    <n v="0.49199999999999999"/>
    <n v="70"/>
    <n v="193"/>
    <n v="0.36299999999999999"/>
    <n v="112"/>
    <n v="177"/>
    <n v="0.63300000000000001"/>
    <n v="0.58599999999999997"/>
    <n v="68"/>
    <n v="87"/>
    <n v="0.78200000000000003"/>
    <n v="70"/>
    <n v="154"/>
    <n v="224"/>
    <n v="33"/>
    <n v="24"/>
    <n v="25"/>
    <n v="29"/>
    <n v="68"/>
    <n v="502"/>
    <n v="0"/>
    <m/>
    <s v="bouchch01"/>
    <n v="0.58236658932714613"/>
    <n v="1.1379310344827587"/>
  </r>
  <r>
    <n v="233"/>
    <s v="Cameron Payne"/>
    <n v="30"/>
    <s v="NYK"/>
    <x v="0"/>
    <n v="72"/>
    <n v="5"/>
    <n v="1090"/>
    <n v="179"/>
    <n v="446"/>
    <n v="0.40100000000000002"/>
    <n v="93"/>
    <n v="256"/>
    <n v="0.36299999999999999"/>
    <n v="86"/>
    <n v="190"/>
    <n v="0.45300000000000001"/>
    <n v="0.50600000000000001"/>
    <n v="49"/>
    <n v="54"/>
    <n v="0.90700000000000003"/>
    <n v="14"/>
    <n v="90"/>
    <n v="104"/>
    <n v="203"/>
    <n v="39"/>
    <n v="16"/>
    <n v="52"/>
    <n v="111"/>
    <n v="500"/>
    <n v="0"/>
    <m/>
    <s v="payneca01"/>
    <n v="0.45871559633027525"/>
    <n v="3.9038461538461537"/>
  </r>
  <r>
    <n v="234"/>
    <s v="Jaden Hardy"/>
    <n v="22"/>
    <s v="DAL"/>
    <x v="1"/>
    <n v="57"/>
    <n v="3"/>
    <n v="907"/>
    <n v="180"/>
    <n v="414"/>
    <n v="0.435"/>
    <n v="76"/>
    <n v="197"/>
    <n v="0.38600000000000001"/>
    <n v="104"/>
    <n v="217"/>
    <n v="0.47899999999999998"/>
    <n v="0.52700000000000002"/>
    <n v="60"/>
    <n v="86"/>
    <n v="0.69799999999999995"/>
    <n v="9"/>
    <n v="80"/>
    <n v="89"/>
    <n v="81"/>
    <n v="28"/>
    <n v="5"/>
    <n v="82"/>
    <n v="90"/>
    <n v="496"/>
    <n v="0"/>
    <m/>
    <s v="hardyja02"/>
    <n v="0.5468577728776185"/>
    <n v="0.98780487804878048"/>
  </r>
  <r>
    <n v="235"/>
    <s v="Nikola Jović"/>
    <n v="21"/>
    <s v="MIA"/>
    <x v="3"/>
    <n v="46"/>
    <n v="10"/>
    <n v="1156"/>
    <n v="172"/>
    <n v="377"/>
    <n v="0.45600000000000002"/>
    <n v="78"/>
    <n v="210"/>
    <n v="0.371"/>
    <n v="94"/>
    <n v="167"/>
    <n v="0.56299999999999994"/>
    <n v="0.56000000000000005"/>
    <n v="72"/>
    <n v="87"/>
    <n v="0.82799999999999996"/>
    <n v="26"/>
    <n v="154"/>
    <n v="180"/>
    <n v="131"/>
    <n v="38"/>
    <n v="13"/>
    <n v="60"/>
    <n v="82"/>
    <n v="494"/>
    <n v="0"/>
    <m/>
    <s v="jovicni01"/>
    <n v="0.4273356401384083"/>
    <n v="2.1833333333333331"/>
  </r>
  <r>
    <n v="236"/>
    <s v="Clint Capela"/>
    <n v="30"/>
    <s v="ATL"/>
    <x v="2"/>
    <n v="55"/>
    <n v="41"/>
    <n v="1176"/>
    <n v="218"/>
    <n v="390"/>
    <n v="0.55900000000000005"/>
    <n v="0"/>
    <n v="1"/>
    <n v="0"/>
    <n v="218"/>
    <n v="389"/>
    <n v="0.56000000000000005"/>
    <n v="0.55900000000000005"/>
    <n v="52"/>
    <n v="97"/>
    <n v="0.53600000000000003"/>
    <n v="174"/>
    <n v="295"/>
    <n v="469"/>
    <n v="62"/>
    <n v="34"/>
    <n v="53"/>
    <n v="47"/>
    <n v="106"/>
    <n v="488"/>
    <n v="0"/>
    <m/>
    <s v="capelca01"/>
    <n v="0.41496598639455784"/>
    <n v="1.3191489361702127"/>
  </r>
  <r>
    <n v="237"/>
    <s v="Chet Holmgren"/>
    <n v="22"/>
    <s v="OKC"/>
    <x v="2"/>
    <n v="32"/>
    <n v="32"/>
    <n v="877"/>
    <n v="167"/>
    <n v="341"/>
    <n v="0.49"/>
    <n v="44"/>
    <n v="116"/>
    <n v="0.379"/>
    <n v="123"/>
    <n v="225"/>
    <n v="0.54700000000000004"/>
    <n v="0.55400000000000005"/>
    <n v="101"/>
    <n v="134"/>
    <n v="0.754"/>
    <n v="48"/>
    <n v="209"/>
    <n v="257"/>
    <n v="63"/>
    <n v="23"/>
    <n v="71"/>
    <n v="56"/>
    <n v="72"/>
    <n v="479"/>
    <n v="0"/>
    <m/>
    <s v="holmgch01"/>
    <n v="0.54618015963511968"/>
    <n v="1.125"/>
  </r>
  <r>
    <n v="238"/>
    <s v="Haywood Highsmith"/>
    <n v="28"/>
    <s v="MIA"/>
    <x v="4"/>
    <n v="74"/>
    <n v="42"/>
    <n v="1818"/>
    <n v="179"/>
    <n v="391"/>
    <n v="0.45800000000000002"/>
    <n v="89"/>
    <n v="233"/>
    <n v="0.38200000000000001"/>
    <n v="90"/>
    <n v="158"/>
    <n v="0.56999999999999995"/>
    <n v="0.57199999999999995"/>
    <n v="31"/>
    <n v="43"/>
    <n v="0.72099999999999997"/>
    <n v="72"/>
    <n v="180"/>
    <n v="252"/>
    <n v="112"/>
    <n v="68"/>
    <n v="37"/>
    <n v="54"/>
    <n v="164"/>
    <n v="478"/>
    <n v="0"/>
    <m/>
    <s v="highsha01"/>
    <n v="0.26292629262926293"/>
    <n v="2.074074074074074"/>
  </r>
  <r>
    <n v="239"/>
    <s v="Cam Whitmore"/>
    <n v="20"/>
    <s v="HOU"/>
    <x v="4"/>
    <n v="51"/>
    <n v="3"/>
    <n v="827"/>
    <n v="179"/>
    <n v="403"/>
    <n v="0.44400000000000001"/>
    <n v="65"/>
    <n v="183"/>
    <n v="0.35499999999999998"/>
    <n v="114"/>
    <n v="220"/>
    <n v="0.51800000000000002"/>
    <n v="0.52500000000000002"/>
    <n v="54"/>
    <n v="72"/>
    <n v="0.75"/>
    <n v="36"/>
    <n v="115"/>
    <n v="151"/>
    <n v="49"/>
    <n v="31"/>
    <n v="13"/>
    <n v="46"/>
    <n v="44"/>
    <n v="477"/>
    <n v="0"/>
    <m/>
    <s v="whitmca01"/>
    <n v="0.57678355501813783"/>
    <n v="1.0652173913043479"/>
  </r>
  <r>
    <n v="240"/>
    <s v="Kris Dunn"/>
    <n v="30"/>
    <s v="LAC"/>
    <x v="0"/>
    <n v="74"/>
    <n v="58"/>
    <n v="1783"/>
    <n v="192"/>
    <n v="437"/>
    <n v="0.439"/>
    <n v="75"/>
    <n v="224"/>
    <n v="0.33500000000000002"/>
    <n v="117"/>
    <n v="213"/>
    <n v="0.54900000000000004"/>
    <n v="0.52500000000000002"/>
    <n v="15"/>
    <n v="22"/>
    <n v="0.68200000000000005"/>
    <n v="53"/>
    <n v="198"/>
    <n v="251"/>
    <n v="210"/>
    <n v="128"/>
    <n v="27"/>
    <n v="74"/>
    <n v="197"/>
    <n v="474"/>
    <n v="0"/>
    <m/>
    <s v="dunnkr01"/>
    <n v="0.26584408300616935"/>
    <n v="2.8378378378378377"/>
  </r>
  <r>
    <n v="241"/>
    <s v="Max Strus"/>
    <n v="28"/>
    <s v="CLE"/>
    <x v="4"/>
    <n v="50"/>
    <n v="37"/>
    <n v="1273"/>
    <n v="165"/>
    <n v="373"/>
    <n v="0.442"/>
    <n v="113"/>
    <n v="293"/>
    <n v="0.38600000000000001"/>
    <n v="52"/>
    <n v="80"/>
    <n v="0.65"/>
    <n v="0.59399999999999997"/>
    <n v="28"/>
    <n v="34"/>
    <n v="0.82399999999999995"/>
    <n v="53"/>
    <n v="164"/>
    <n v="217"/>
    <n v="158"/>
    <n v="26"/>
    <n v="12"/>
    <n v="54"/>
    <n v="104"/>
    <n v="471"/>
    <n v="0"/>
    <m/>
    <s v="strusma01"/>
    <n v="0.36999214454045559"/>
    <n v="2.925925925925926"/>
  </r>
  <r>
    <n v="242"/>
    <s v="Jarace Walker"/>
    <n v="21"/>
    <s v="IND"/>
    <x v="3"/>
    <n v="75"/>
    <n v="5"/>
    <n v="1187"/>
    <n v="170"/>
    <n v="360"/>
    <n v="0.47199999999999998"/>
    <n v="75"/>
    <n v="185"/>
    <n v="0.40500000000000003"/>
    <n v="95"/>
    <n v="175"/>
    <n v="0.54300000000000004"/>
    <n v="0.57599999999999996"/>
    <n v="46"/>
    <n v="69"/>
    <n v="0.66700000000000004"/>
    <n v="25"/>
    <n v="204"/>
    <n v="229"/>
    <n v="110"/>
    <n v="54"/>
    <n v="25"/>
    <n v="78"/>
    <n v="115"/>
    <n v="461"/>
    <n v="0"/>
    <m/>
    <s v="walkeja02"/>
    <n v="0.38837405223251897"/>
    <n v="1.4102564102564104"/>
  </r>
  <r>
    <n v="243"/>
    <s v="Gabe Vincent"/>
    <n v="28"/>
    <s v="LAL"/>
    <x v="0"/>
    <n v="72"/>
    <n v="11"/>
    <n v="1527"/>
    <n v="168"/>
    <n v="420"/>
    <n v="0.4"/>
    <n v="109"/>
    <n v="309"/>
    <n v="0.35299999999999998"/>
    <n v="59"/>
    <n v="111"/>
    <n v="0.53200000000000003"/>
    <n v="0.53"/>
    <n v="15"/>
    <n v="21"/>
    <n v="0.71399999999999997"/>
    <n v="20"/>
    <n v="72"/>
    <n v="92"/>
    <n v="98"/>
    <n v="51"/>
    <n v="13"/>
    <n v="41"/>
    <n v="152"/>
    <n v="460"/>
    <n v="0"/>
    <m/>
    <s v="vincega01"/>
    <n v="0.30124426981008512"/>
    <n v="2.3902439024390243"/>
  </r>
  <r>
    <n v="244"/>
    <s v="Jake LaRavia"/>
    <n v="23"/>
    <s v="2TM"/>
    <x v="3"/>
    <n v="66"/>
    <n v="0"/>
    <n v="1349"/>
    <n v="160"/>
    <n v="337"/>
    <n v="0.47499999999999998"/>
    <n v="60"/>
    <n v="142"/>
    <n v="0.42299999999999999"/>
    <n v="100"/>
    <n v="195"/>
    <n v="0.51300000000000001"/>
    <n v="0.56399999999999995"/>
    <n v="78"/>
    <n v="115"/>
    <n v="0.67800000000000005"/>
    <n v="90"/>
    <n v="169"/>
    <n v="259"/>
    <n v="158"/>
    <n v="62"/>
    <n v="23"/>
    <n v="86"/>
    <n v="132"/>
    <n v="458"/>
    <n v="0"/>
    <m/>
    <s v="laravja01"/>
    <n v="0.33951074870274278"/>
    <n v="1.8372093023255813"/>
  </r>
  <r>
    <n v="244"/>
    <s v="Jake LaRavia"/>
    <n v="23"/>
    <s v="MEM"/>
    <x v="3"/>
    <n v="47"/>
    <n v="0"/>
    <n v="982"/>
    <n v="118"/>
    <n v="241"/>
    <n v="0.49"/>
    <n v="40"/>
    <n v="90"/>
    <n v="0.44400000000000001"/>
    <n v="78"/>
    <n v="151"/>
    <n v="0.51700000000000002"/>
    <n v="0.57299999999999995"/>
    <n v="67"/>
    <n v="96"/>
    <n v="0.69799999999999995"/>
    <n v="67"/>
    <n v="138"/>
    <n v="205"/>
    <n v="133"/>
    <n v="44"/>
    <n v="20"/>
    <n v="69"/>
    <n v="92"/>
    <n v="343"/>
    <n v="0"/>
    <m/>
    <s v="laravja01"/>
    <n v="0.34928716904276985"/>
    <n v="1.9275362318840579"/>
  </r>
  <r>
    <n v="244"/>
    <s v="Jake LaRavia"/>
    <n v="23"/>
    <s v="SAC"/>
    <x v="3"/>
    <n v="19"/>
    <n v="0"/>
    <n v="367"/>
    <n v="42"/>
    <n v="96"/>
    <n v="0.438"/>
    <n v="20"/>
    <n v="52"/>
    <n v="0.38500000000000001"/>
    <n v="22"/>
    <n v="44"/>
    <n v="0.5"/>
    <n v="0.54200000000000004"/>
    <n v="11"/>
    <n v="19"/>
    <n v="0.57899999999999996"/>
    <n v="23"/>
    <n v="31"/>
    <n v="54"/>
    <n v="25"/>
    <n v="18"/>
    <n v="3"/>
    <n v="17"/>
    <n v="40"/>
    <n v="115"/>
    <n v="0"/>
    <m/>
    <s v="laravja01"/>
    <n v="0.3133514986376022"/>
    <n v="1.4705882352941178"/>
  </r>
  <r>
    <n v="245"/>
    <s v="Jusuf Nurkić"/>
    <n v="30"/>
    <s v="2TM"/>
    <x v="2"/>
    <n v="51"/>
    <n v="32"/>
    <n v="1063"/>
    <n v="168"/>
    <n v="352"/>
    <n v="0.47699999999999998"/>
    <n v="32"/>
    <n v="105"/>
    <n v="0.30499999999999999"/>
    <n v="136"/>
    <n v="247"/>
    <n v="0.55100000000000005"/>
    <n v="0.52300000000000002"/>
    <n v="85"/>
    <n v="128"/>
    <n v="0.66400000000000003"/>
    <n v="85"/>
    <n v="313"/>
    <n v="398"/>
    <n v="115"/>
    <n v="40"/>
    <n v="34"/>
    <n v="97"/>
    <n v="130"/>
    <n v="453"/>
    <n v="0"/>
    <m/>
    <s v="nurkiju01"/>
    <n v="0.4261523988711195"/>
    <n v="1.1855670103092784"/>
  </r>
  <r>
    <n v="245"/>
    <s v="Jusuf Nurkić"/>
    <n v="30"/>
    <s v="PHO"/>
    <x v="2"/>
    <n v="25"/>
    <n v="23"/>
    <n v="592"/>
    <n v="74"/>
    <n v="163"/>
    <n v="0.45400000000000001"/>
    <n v="19"/>
    <n v="59"/>
    <n v="0.32200000000000001"/>
    <n v="55"/>
    <n v="104"/>
    <n v="0.52900000000000003"/>
    <n v="0.51200000000000001"/>
    <n v="48"/>
    <n v="69"/>
    <n v="0.69599999999999995"/>
    <n v="46"/>
    <n v="183"/>
    <n v="229"/>
    <n v="47"/>
    <n v="23"/>
    <n v="16"/>
    <n v="57"/>
    <n v="78"/>
    <n v="215"/>
    <n v="0"/>
    <m/>
    <s v="nurkiju01"/>
    <n v="0.36317567567567566"/>
    <n v="0.82456140350877194"/>
  </r>
  <r>
    <n v="245"/>
    <s v="Jusuf Nurkić"/>
    <n v="30"/>
    <s v="CHO"/>
    <x v="2"/>
    <n v="26"/>
    <n v="9"/>
    <n v="471"/>
    <n v="94"/>
    <n v="189"/>
    <n v="0.497"/>
    <n v="13"/>
    <n v="46"/>
    <n v="0.28299999999999997"/>
    <n v="81"/>
    <n v="143"/>
    <n v="0.56599999999999995"/>
    <n v="0.53200000000000003"/>
    <n v="37"/>
    <n v="59"/>
    <n v="0.627"/>
    <n v="39"/>
    <n v="130"/>
    <n v="169"/>
    <n v="68"/>
    <n v="17"/>
    <n v="18"/>
    <n v="40"/>
    <n v="52"/>
    <n v="238"/>
    <n v="0"/>
    <m/>
    <s v="nurkiju01"/>
    <n v="0.50530785562632696"/>
    <n v="1.7"/>
  </r>
  <r>
    <n v="246"/>
    <s v="Joel Embiid"/>
    <n v="30"/>
    <s v="PHI"/>
    <x v="2"/>
    <n v="19"/>
    <n v="19"/>
    <n v="574"/>
    <n v="140"/>
    <n v="315"/>
    <n v="0.44400000000000001"/>
    <n v="23"/>
    <n v="77"/>
    <n v="0.29899999999999999"/>
    <n v="117"/>
    <n v="238"/>
    <n v="0.49199999999999999"/>
    <n v="0.48099999999999998"/>
    <n v="149"/>
    <n v="169"/>
    <n v="0.88200000000000001"/>
    <n v="36"/>
    <n v="119"/>
    <n v="155"/>
    <n v="85"/>
    <n v="14"/>
    <n v="18"/>
    <n v="62"/>
    <n v="42"/>
    <n v="452"/>
    <n v="1"/>
    <m/>
    <s v="embiijo01"/>
    <n v="0.78745644599303133"/>
    <n v="1.3709677419354838"/>
  </r>
  <r>
    <n v="247"/>
    <s v="Trey Lyles"/>
    <n v="29"/>
    <s v="SAC"/>
    <x v="3"/>
    <n v="69"/>
    <n v="5"/>
    <n v="1349"/>
    <n v="157"/>
    <n v="374"/>
    <n v="0.42"/>
    <n v="81"/>
    <n v="238"/>
    <n v="0.34"/>
    <n v="76"/>
    <n v="136"/>
    <n v="0.55900000000000005"/>
    <n v="0.52800000000000002"/>
    <n v="56"/>
    <n v="80"/>
    <n v="0.7"/>
    <n v="80"/>
    <n v="236"/>
    <n v="316"/>
    <n v="82"/>
    <n v="41"/>
    <n v="23"/>
    <n v="39"/>
    <n v="86"/>
    <n v="451"/>
    <n v="0"/>
    <m/>
    <s v="lylestr01"/>
    <n v="0.33432171979243885"/>
    <n v="2.1025641025641026"/>
  </r>
  <r>
    <n v="248"/>
    <s v="Trendon Watford"/>
    <n v="24"/>
    <s v="BRK"/>
    <x v="3"/>
    <n v="44"/>
    <n v="6"/>
    <n v="913"/>
    <n v="164"/>
    <n v="350"/>
    <n v="0.46899999999999997"/>
    <n v="29"/>
    <n v="88"/>
    <n v="0.33"/>
    <n v="135"/>
    <n v="262"/>
    <n v="0.51500000000000001"/>
    <n v="0.51"/>
    <n v="93"/>
    <n v="122"/>
    <n v="0.76200000000000001"/>
    <n v="37"/>
    <n v="123"/>
    <n v="160"/>
    <n v="115"/>
    <n v="27"/>
    <n v="12"/>
    <n v="83"/>
    <n v="95"/>
    <n v="450"/>
    <n v="0"/>
    <m/>
    <s v="watfotr01"/>
    <n v="0.49288061336254108"/>
    <n v="1.3855421686746987"/>
  </r>
  <r>
    <n v="249"/>
    <s v="Ja'Kobe Walter"/>
    <n v="20"/>
    <s v="TOR"/>
    <x v="1"/>
    <n v="52"/>
    <n v="18"/>
    <n v="1103"/>
    <n v="159"/>
    <n v="393"/>
    <n v="0.40500000000000003"/>
    <n v="65"/>
    <n v="186"/>
    <n v="0.34899999999999998"/>
    <n v="94"/>
    <n v="207"/>
    <n v="0.45400000000000001"/>
    <n v="0.48699999999999999"/>
    <n v="66"/>
    <n v="83"/>
    <n v="0.79500000000000004"/>
    <n v="59"/>
    <n v="101"/>
    <n v="160"/>
    <n v="81"/>
    <n v="43"/>
    <n v="10"/>
    <n v="50"/>
    <n v="95"/>
    <n v="449"/>
    <n v="0"/>
    <m/>
    <s v="walteja01"/>
    <n v="0.4070716228467815"/>
    <n v="1.62"/>
  </r>
  <r>
    <n v="250"/>
    <s v="Brandon Boston Jr."/>
    <n v="23"/>
    <s v="NOP"/>
    <x v="1"/>
    <n v="42"/>
    <n v="10"/>
    <n v="993"/>
    <n v="166"/>
    <n v="381"/>
    <n v="0.436"/>
    <n v="49"/>
    <n v="140"/>
    <n v="0.35"/>
    <n v="117"/>
    <n v="241"/>
    <n v="0.48499999999999999"/>
    <n v="0.5"/>
    <n v="67"/>
    <n v="85"/>
    <n v="0.78800000000000003"/>
    <n v="28"/>
    <n v="106"/>
    <n v="134"/>
    <n v="92"/>
    <n v="53"/>
    <n v="9"/>
    <n v="52"/>
    <n v="73"/>
    <n v="448"/>
    <n v="0"/>
    <m/>
    <s v="bostobr01"/>
    <n v="0.45115810674723061"/>
    <n v="1.7692307692307692"/>
  </r>
  <r>
    <n v="251"/>
    <s v="Simone Fontecchio"/>
    <n v="29"/>
    <s v="DET"/>
    <x v="4"/>
    <n v="75"/>
    <n v="0"/>
    <n v="1237"/>
    <n v="150"/>
    <n v="373"/>
    <n v="0.40200000000000002"/>
    <n v="76"/>
    <n v="227"/>
    <n v="0.33500000000000002"/>
    <n v="74"/>
    <n v="146"/>
    <n v="0.50700000000000001"/>
    <n v="0.504"/>
    <n v="70"/>
    <n v="84"/>
    <n v="0.83299999999999996"/>
    <n v="52"/>
    <n v="163"/>
    <n v="215"/>
    <n v="65"/>
    <n v="31"/>
    <n v="12"/>
    <n v="54"/>
    <n v="95"/>
    <n v="446"/>
    <n v="0"/>
    <m/>
    <s v="fontesi01"/>
    <n v="0.36054971705739691"/>
    <n v="1.2037037037037037"/>
  </r>
  <r>
    <n v="252"/>
    <s v="Justin Edwards"/>
    <n v="21"/>
    <s v="PHI"/>
    <x v="4"/>
    <n v="44"/>
    <n v="26"/>
    <n v="1155"/>
    <n v="172"/>
    <n v="378"/>
    <n v="0.45500000000000002"/>
    <n v="69"/>
    <n v="190"/>
    <n v="0.36299999999999999"/>
    <n v="103"/>
    <n v="188"/>
    <n v="0.54800000000000004"/>
    <n v="0.54600000000000004"/>
    <n v="32"/>
    <n v="46"/>
    <n v="0.69599999999999995"/>
    <n v="46"/>
    <n v="102"/>
    <n v="148"/>
    <n v="69"/>
    <n v="45"/>
    <n v="16"/>
    <n v="49"/>
    <n v="98"/>
    <n v="445"/>
    <n v="0"/>
    <m/>
    <s v="edwarju01"/>
    <n v="0.38528138528138528"/>
    <n v="1.4081632653061225"/>
  </r>
  <r>
    <n v="253"/>
    <s v="Seth Curry"/>
    <n v="34"/>
    <s v="CHO"/>
    <x v="1"/>
    <n v="68"/>
    <n v="14"/>
    <n v="1062"/>
    <n v="164"/>
    <n v="343"/>
    <n v="0.47799999999999998"/>
    <n v="83"/>
    <n v="182"/>
    <n v="0.45600000000000002"/>
    <n v="81"/>
    <n v="161"/>
    <n v="0.503"/>
    <n v="0.59899999999999998"/>
    <n v="33"/>
    <n v="39"/>
    <n v="0.84599999999999997"/>
    <n v="24"/>
    <n v="89"/>
    <n v="113"/>
    <n v="60"/>
    <n v="27"/>
    <n v="7"/>
    <n v="32"/>
    <n v="59"/>
    <n v="444"/>
    <n v="0"/>
    <m/>
    <s v="curryse01"/>
    <n v="0.41807909604519772"/>
    <n v="1.875"/>
  </r>
  <r>
    <n v="254"/>
    <s v="Luke Kornet"/>
    <n v="29"/>
    <s v="BOS"/>
    <x v="2"/>
    <n v="73"/>
    <n v="16"/>
    <n v="1361"/>
    <n v="187"/>
    <n v="280"/>
    <n v="0.66800000000000004"/>
    <n v="0"/>
    <n v="3"/>
    <n v="0"/>
    <n v="187"/>
    <n v="277"/>
    <n v="0.67500000000000004"/>
    <n v="0.66800000000000004"/>
    <n v="67"/>
    <n v="97"/>
    <n v="0.69099999999999995"/>
    <n v="190"/>
    <n v="198"/>
    <n v="388"/>
    <n v="117"/>
    <n v="36"/>
    <n v="71"/>
    <n v="31"/>
    <n v="119"/>
    <n v="441"/>
    <n v="0"/>
    <m/>
    <s v="kornelu01"/>
    <n v="0.32402645113886847"/>
    <n v="3.774193548387097"/>
  </r>
  <r>
    <n v="255"/>
    <s v="Khris Middleton"/>
    <n v="33"/>
    <s v="2TM"/>
    <x v="4"/>
    <n v="37"/>
    <n v="21"/>
    <n v="843"/>
    <n v="160"/>
    <n v="337"/>
    <n v="0.47499999999999998"/>
    <n v="48"/>
    <n v="133"/>
    <n v="0.36099999999999999"/>
    <n v="112"/>
    <n v="204"/>
    <n v="0.54900000000000004"/>
    <n v="0.54600000000000004"/>
    <n v="72"/>
    <n v="84"/>
    <n v="0.85699999999999998"/>
    <n v="13"/>
    <n v="124"/>
    <n v="137"/>
    <n v="150"/>
    <n v="35"/>
    <n v="8"/>
    <n v="56"/>
    <n v="75"/>
    <n v="440"/>
    <n v="0"/>
    <m/>
    <s v="middlkh01"/>
    <n v="0.52194543297746143"/>
    <n v="2.6785714285714284"/>
  </r>
  <r>
    <n v="255"/>
    <s v="Khris Middleton"/>
    <n v="33"/>
    <s v="MIL"/>
    <x v="4"/>
    <n v="23"/>
    <n v="7"/>
    <n v="534"/>
    <n v="108"/>
    <n v="211"/>
    <n v="0.51200000000000001"/>
    <n v="35"/>
    <n v="86"/>
    <n v="0.40699999999999997"/>
    <n v="73"/>
    <n v="125"/>
    <n v="0.58399999999999996"/>
    <n v="0.59499999999999997"/>
    <n v="39"/>
    <n v="46"/>
    <n v="0.84799999999999998"/>
    <n v="5"/>
    <n v="80"/>
    <n v="85"/>
    <n v="102"/>
    <n v="17"/>
    <n v="5"/>
    <n v="37"/>
    <n v="52"/>
    <n v="290"/>
    <n v="0"/>
    <m/>
    <s v="middlkh01"/>
    <n v="0.54307116104868913"/>
    <n v="2.7567567567567566"/>
  </r>
  <r>
    <n v="255"/>
    <s v="Khris Middleton"/>
    <n v="33"/>
    <s v="WAS"/>
    <x v="4"/>
    <n v="14"/>
    <n v="14"/>
    <n v="309"/>
    <n v="52"/>
    <n v="126"/>
    <n v="0.41299999999999998"/>
    <n v="13"/>
    <n v="47"/>
    <n v="0.27700000000000002"/>
    <n v="39"/>
    <n v="79"/>
    <n v="0.49399999999999999"/>
    <n v="0.46400000000000002"/>
    <n v="33"/>
    <n v="38"/>
    <n v="0.86799999999999999"/>
    <n v="8"/>
    <n v="44"/>
    <n v="52"/>
    <n v="48"/>
    <n v="18"/>
    <n v="3"/>
    <n v="19"/>
    <n v="23"/>
    <n v="150"/>
    <n v="0"/>
    <m/>
    <s v="middlkh01"/>
    <n v="0.4854368932038835"/>
    <n v="2.5263157894736841"/>
  </r>
  <r>
    <n v="256"/>
    <s v="Jay Huff"/>
    <n v="26"/>
    <s v="MEM"/>
    <x v="2"/>
    <n v="64"/>
    <n v="2"/>
    <n v="748"/>
    <n v="157"/>
    <n v="305"/>
    <n v="0.51500000000000001"/>
    <n v="81"/>
    <n v="200"/>
    <n v="0.40500000000000003"/>
    <n v="76"/>
    <n v="105"/>
    <n v="0.72399999999999998"/>
    <n v="0.64800000000000002"/>
    <n v="44"/>
    <n v="56"/>
    <n v="0.78600000000000003"/>
    <n v="30"/>
    <n v="99"/>
    <n v="129"/>
    <n v="38"/>
    <n v="16"/>
    <n v="56"/>
    <n v="34"/>
    <n v="78"/>
    <n v="439"/>
    <n v="0"/>
    <m/>
    <s v="huffja01"/>
    <n v="0.58689839572192515"/>
    <n v="1.1176470588235294"/>
  </r>
  <r>
    <n v="257"/>
    <s v="Donovan Clingan"/>
    <n v="20"/>
    <s v="POR"/>
    <x v="2"/>
    <n v="67"/>
    <n v="37"/>
    <n v="1324"/>
    <n v="180"/>
    <n v="334"/>
    <n v="0.53900000000000003"/>
    <n v="14"/>
    <n v="49"/>
    <n v="0.28599999999999998"/>
    <n v="166"/>
    <n v="285"/>
    <n v="0.58199999999999996"/>
    <n v="0.56000000000000005"/>
    <n v="62"/>
    <n v="104"/>
    <n v="0.59599999999999997"/>
    <n v="217"/>
    <n v="310"/>
    <n v="527"/>
    <n v="77"/>
    <n v="34"/>
    <n v="110"/>
    <n v="72"/>
    <n v="189"/>
    <n v="436"/>
    <n v="0"/>
    <m/>
    <s v="clingdo01"/>
    <n v="0.32930513595166161"/>
    <n v="1.0694444444444444"/>
  </r>
  <r>
    <n v="258"/>
    <s v="Kenrich Williams"/>
    <n v="30"/>
    <s v="OKC"/>
    <x v="3"/>
    <n v="69"/>
    <n v="7"/>
    <n v="1132"/>
    <n v="171"/>
    <n v="354"/>
    <n v="0.48299999999999998"/>
    <n v="66"/>
    <n v="171"/>
    <n v="0.38600000000000001"/>
    <n v="105"/>
    <n v="183"/>
    <n v="0.57399999999999995"/>
    <n v="0.57599999999999996"/>
    <n v="28"/>
    <n v="39"/>
    <n v="0.71799999999999997"/>
    <n v="65"/>
    <n v="176"/>
    <n v="241"/>
    <n v="97"/>
    <n v="43"/>
    <n v="10"/>
    <n v="39"/>
    <n v="110"/>
    <n v="436"/>
    <n v="0"/>
    <m/>
    <s v="willike04"/>
    <n v="0.38515901060070673"/>
    <n v="2.4871794871794872"/>
  </r>
  <r>
    <n v="259"/>
    <s v="Isaiah Stewart"/>
    <n v="23"/>
    <s v="DET"/>
    <x v="2"/>
    <n v="72"/>
    <n v="4"/>
    <n v="1434"/>
    <n v="176"/>
    <n v="315"/>
    <n v="0.55900000000000005"/>
    <n v="17"/>
    <n v="53"/>
    <n v="0.32100000000000001"/>
    <n v="159"/>
    <n v="262"/>
    <n v="0.60699999999999998"/>
    <n v="0.58599999999999997"/>
    <n v="66"/>
    <n v="87"/>
    <n v="0.75900000000000001"/>
    <n v="130"/>
    <n v="269"/>
    <n v="399"/>
    <n v="123"/>
    <n v="28"/>
    <n v="101"/>
    <n v="68"/>
    <n v="183"/>
    <n v="435"/>
    <n v="0"/>
    <m/>
    <s v="stewais01"/>
    <n v="0.30334728033472802"/>
    <n v="1.8088235294117647"/>
  </r>
  <r>
    <n v="260"/>
    <s v="Thomas Bryant"/>
    <n v="27"/>
    <s v="2TM"/>
    <x v="2"/>
    <n v="66"/>
    <n v="8"/>
    <n v="963"/>
    <n v="163"/>
    <n v="321"/>
    <n v="0.50800000000000001"/>
    <n v="48"/>
    <n v="148"/>
    <n v="0.32400000000000001"/>
    <n v="115"/>
    <n v="173"/>
    <n v="0.66500000000000004"/>
    <n v="0.58299999999999996"/>
    <n v="55"/>
    <n v="64"/>
    <n v="0.85899999999999999"/>
    <n v="83"/>
    <n v="168"/>
    <n v="251"/>
    <n v="53"/>
    <n v="28"/>
    <n v="41"/>
    <n v="30"/>
    <n v="76"/>
    <n v="429"/>
    <n v="0"/>
    <m/>
    <s v="bryanth01"/>
    <n v="0.4454828660436137"/>
    <n v="1.7666666666666666"/>
  </r>
  <r>
    <n v="260"/>
    <s v="Thomas Bryant"/>
    <n v="27"/>
    <s v="MIA"/>
    <x v="2"/>
    <n v="10"/>
    <n v="0"/>
    <n v="115"/>
    <n v="12"/>
    <n v="28"/>
    <n v="0.42899999999999999"/>
    <n v="6"/>
    <n v="17"/>
    <n v="0.35299999999999998"/>
    <n v="6"/>
    <n v="11"/>
    <n v="0.54500000000000004"/>
    <n v="0.53600000000000003"/>
    <n v="11"/>
    <n v="11"/>
    <n v="1"/>
    <n v="6"/>
    <n v="26"/>
    <n v="32"/>
    <n v="4"/>
    <n v="1"/>
    <n v="9"/>
    <n v="2"/>
    <n v="9"/>
    <n v="41"/>
    <n v="0"/>
    <m/>
    <s v="bryanth01"/>
    <n v="0.35652173913043478"/>
    <n v="2"/>
  </r>
  <r>
    <n v="260"/>
    <s v="Thomas Bryant"/>
    <n v="27"/>
    <s v="IND"/>
    <x v="2"/>
    <n v="56"/>
    <n v="8"/>
    <n v="848"/>
    <n v="151"/>
    <n v="293"/>
    <n v="0.51500000000000001"/>
    <n v="42"/>
    <n v="131"/>
    <n v="0.32100000000000001"/>
    <n v="109"/>
    <n v="162"/>
    <n v="0.67300000000000004"/>
    <n v="0.58699999999999997"/>
    <n v="44"/>
    <n v="53"/>
    <n v="0.83"/>
    <n v="77"/>
    <n v="142"/>
    <n v="219"/>
    <n v="49"/>
    <n v="27"/>
    <n v="32"/>
    <n v="28"/>
    <n v="67"/>
    <n v="388"/>
    <n v="0"/>
    <m/>
    <s v="bryanth01"/>
    <n v="0.45754716981132076"/>
    <n v="1.75"/>
  </r>
  <r>
    <n v="261"/>
    <s v="Noah Clowney"/>
    <n v="20"/>
    <s v="BRK"/>
    <x v="3"/>
    <n v="46"/>
    <n v="20"/>
    <n v="1042"/>
    <n v="133"/>
    <n v="372"/>
    <n v="0.35799999999999998"/>
    <n v="87"/>
    <n v="261"/>
    <n v="0.33300000000000002"/>
    <n v="46"/>
    <n v="111"/>
    <n v="0.41399999999999998"/>
    <n v="0.47399999999999998"/>
    <n v="67"/>
    <n v="80"/>
    <n v="0.83799999999999997"/>
    <n v="43"/>
    <n v="138"/>
    <n v="181"/>
    <n v="40"/>
    <n v="24"/>
    <n v="21"/>
    <n v="46"/>
    <n v="105"/>
    <n v="420"/>
    <n v="0"/>
    <m/>
    <s v="clownno01"/>
    <n v="0.40307101727447214"/>
    <n v="0.86956521739130432"/>
  </r>
  <r>
    <n v="262"/>
    <s v="Jamison Battle"/>
    <n v="23"/>
    <s v="TOR"/>
    <x v="4"/>
    <n v="59"/>
    <n v="10"/>
    <n v="1042"/>
    <n v="149"/>
    <n v="347"/>
    <n v="0.42899999999999999"/>
    <n v="105"/>
    <n v="259"/>
    <n v="0.40500000000000003"/>
    <n v="44"/>
    <n v="88"/>
    <n v="0.5"/>
    <n v="0.58099999999999996"/>
    <n v="16"/>
    <n v="18"/>
    <n v="0.88900000000000001"/>
    <n v="37"/>
    <n v="121"/>
    <n v="158"/>
    <n v="53"/>
    <n v="17"/>
    <n v="10"/>
    <n v="27"/>
    <n v="92"/>
    <n v="419"/>
    <n v="0"/>
    <m/>
    <s v="battlja01"/>
    <n v="0.40211132437619962"/>
    <n v="1.962962962962963"/>
  </r>
  <r>
    <n v="263"/>
    <s v="Jeremiah Robinson-Earl"/>
    <n v="24"/>
    <s v="NOP"/>
    <x v="3"/>
    <n v="66"/>
    <n v="9"/>
    <n v="1239"/>
    <n v="158"/>
    <n v="347"/>
    <n v="0.45500000000000002"/>
    <n v="56"/>
    <n v="164"/>
    <n v="0.34100000000000003"/>
    <n v="102"/>
    <n v="183"/>
    <n v="0.55700000000000005"/>
    <n v="0.53600000000000003"/>
    <n v="46"/>
    <n v="55"/>
    <n v="0.83599999999999997"/>
    <n v="110"/>
    <n v="205"/>
    <n v="315"/>
    <n v="88"/>
    <n v="39"/>
    <n v="7"/>
    <n v="51"/>
    <n v="79"/>
    <n v="418"/>
    <n v="0"/>
    <m/>
    <s v="robinje02"/>
    <n v="0.33736884584342214"/>
    <n v="1.7254901960784315"/>
  </r>
  <r>
    <n v="264"/>
    <s v="Vit Krejci"/>
    <n v="24"/>
    <s v="ATL"/>
    <x v="0"/>
    <n v="57"/>
    <n v="16"/>
    <n v="1153"/>
    <n v="145"/>
    <n v="292"/>
    <n v="0.497"/>
    <n v="90"/>
    <n v="206"/>
    <n v="0.437"/>
    <n v="55"/>
    <n v="86"/>
    <n v="0.64"/>
    <n v="0.65100000000000002"/>
    <n v="32"/>
    <n v="45"/>
    <n v="0.71099999999999997"/>
    <n v="22"/>
    <n v="134"/>
    <n v="156"/>
    <n v="147"/>
    <n v="36"/>
    <n v="26"/>
    <n v="50"/>
    <n v="105"/>
    <n v="412"/>
    <n v="0"/>
    <m/>
    <s v="krejcvi01"/>
    <n v="0.35732870771899394"/>
    <n v="2.94"/>
  </r>
  <r>
    <n v="265"/>
    <s v="Trayce Jackson-Davis"/>
    <n v="24"/>
    <s v="GSW"/>
    <x v="2"/>
    <n v="62"/>
    <n v="37"/>
    <n v="967"/>
    <n v="174"/>
    <n v="302"/>
    <n v="0.57599999999999996"/>
    <n v="0"/>
    <n v="3"/>
    <n v="0"/>
    <n v="174"/>
    <n v="299"/>
    <n v="0.58199999999999996"/>
    <n v="0.57599999999999996"/>
    <n v="59"/>
    <n v="102"/>
    <n v="0.57799999999999996"/>
    <n v="122"/>
    <n v="189"/>
    <n v="311"/>
    <n v="104"/>
    <n v="23"/>
    <n v="38"/>
    <n v="45"/>
    <n v="73"/>
    <n v="407"/>
    <n v="0"/>
    <m/>
    <s v="jackstr02"/>
    <n v="0.42088934850051707"/>
    <n v="2.3111111111111109"/>
  </r>
  <r>
    <n v="266"/>
    <s v="Zach Collins"/>
    <n v="27"/>
    <s v="2TM"/>
    <x v="3"/>
    <n v="64"/>
    <n v="12"/>
    <n v="977"/>
    <n v="153"/>
    <n v="302"/>
    <n v="0.50700000000000001"/>
    <n v="32"/>
    <n v="106"/>
    <n v="0.30199999999999999"/>
    <n v="121"/>
    <n v="196"/>
    <n v="0.61699999999999999"/>
    <n v="0.56000000000000005"/>
    <n v="69"/>
    <n v="78"/>
    <n v="0.88500000000000001"/>
    <n v="102"/>
    <n v="186"/>
    <n v="288"/>
    <n v="111"/>
    <n v="29"/>
    <n v="29"/>
    <n v="60"/>
    <n v="132"/>
    <n v="407"/>
    <n v="0"/>
    <m/>
    <s v="colliza01"/>
    <n v="0.41658137154554759"/>
    <n v="1.85"/>
  </r>
  <r>
    <n v="266"/>
    <s v="Zach Collins"/>
    <n v="27"/>
    <s v="SAS"/>
    <x v="2"/>
    <n v="36"/>
    <n v="4"/>
    <n v="425"/>
    <n v="61"/>
    <n v="132"/>
    <n v="0.46200000000000002"/>
    <n v="14"/>
    <n v="46"/>
    <n v="0.30399999999999999"/>
    <n v="47"/>
    <n v="86"/>
    <n v="0.54700000000000004"/>
    <n v="0.51500000000000001"/>
    <n v="31"/>
    <n v="35"/>
    <n v="0.88600000000000001"/>
    <n v="38"/>
    <n v="63"/>
    <n v="101"/>
    <n v="52"/>
    <n v="14"/>
    <n v="15"/>
    <n v="23"/>
    <n v="70"/>
    <n v="167"/>
    <n v="0"/>
    <m/>
    <s v="colliza01"/>
    <n v="0.39294117647058824"/>
    <n v="2.2608695652173911"/>
  </r>
  <r>
    <n v="266"/>
    <s v="Zach Collins"/>
    <n v="27"/>
    <s v="CHI"/>
    <x v="3"/>
    <n v="28"/>
    <n v="8"/>
    <n v="552"/>
    <n v="92"/>
    <n v="170"/>
    <n v="0.54100000000000004"/>
    <n v="18"/>
    <n v="60"/>
    <n v="0.3"/>
    <n v="74"/>
    <n v="110"/>
    <n v="0.67300000000000004"/>
    <n v="0.59399999999999997"/>
    <n v="38"/>
    <n v="43"/>
    <n v="0.88400000000000001"/>
    <n v="64"/>
    <n v="123"/>
    <n v="187"/>
    <n v="59"/>
    <n v="15"/>
    <n v="14"/>
    <n v="37"/>
    <n v="62"/>
    <n v="240"/>
    <n v="0"/>
    <m/>
    <s v="colliza01"/>
    <n v="0.43478260869565216"/>
    <n v="1.5945945945945945"/>
  </r>
  <r>
    <n v="267"/>
    <s v="Moussa Diabaté"/>
    <n v="23"/>
    <s v="CHO"/>
    <x v="2"/>
    <n v="71"/>
    <n v="8"/>
    <n v="1241"/>
    <n v="167"/>
    <n v="280"/>
    <n v="0.59599999999999997"/>
    <n v="0"/>
    <n v="6"/>
    <n v="0"/>
    <n v="167"/>
    <n v="274"/>
    <n v="0.60899999999999999"/>
    <n v="0.59599999999999997"/>
    <n v="69"/>
    <n v="116"/>
    <n v="0.59499999999999997"/>
    <n v="187"/>
    <n v="251"/>
    <n v="438"/>
    <n v="56"/>
    <n v="46"/>
    <n v="40"/>
    <n v="61"/>
    <n v="109"/>
    <n v="403"/>
    <n v="0"/>
    <m/>
    <s v="diabamo01"/>
    <n v="0.32473811442385175"/>
    <n v="0.91803278688524592"/>
  </r>
  <r>
    <n v="268"/>
    <s v="Brandon Ingram"/>
    <n v="27"/>
    <s v="NOP"/>
    <x v="4"/>
    <n v="18"/>
    <n v="18"/>
    <n v="595"/>
    <n v="155"/>
    <n v="333"/>
    <n v="0.46500000000000002"/>
    <n v="43"/>
    <n v="115"/>
    <n v="0.374"/>
    <n v="112"/>
    <n v="218"/>
    <n v="0.51400000000000001"/>
    <n v="0.53"/>
    <n v="47"/>
    <n v="55"/>
    <n v="0.85499999999999998"/>
    <n v="17"/>
    <n v="83"/>
    <n v="100"/>
    <n v="93"/>
    <n v="16"/>
    <n v="11"/>
    <n v="69"/>
    <n v="45"/>
    <n v="400"/>
    <n v="0"/>
    <m/>
    <s v="ingrabr01"/>
    <n v="0.67226890756302526"/>
    <n v="1.3478260869565217"/>
  </r>
  <r>
    <n v="269"/>
    <s v="Gary Payton II"/>
    <n v="32"/>
    <s v="GSW"/>
    <x v="1"/>
    <n v="62"/>
    <n v="11"/>
    <n v="927"/>
    <n v="171"/>
    <n v="298"/>
    <n v="0.57399999999999995"/>
    <n v="31"/>
    <n v="95"/>
    <n v="0.32600000000000001"/>
    <n v="140"/>
    <n v="203"/>
    <n v="0.69"/>
    <n v="0.626"/>
    <n v="27"/>
    <n v="38"/>
    <n v="0.71099999999999997"/>
    <n v="53"/>
    <n v="132"/>
    <n v="185"/>
    <n v="83"/>
    <n v="52"/>
    <n v="17"/>
    <n v="39"/>
    <n v="108"/>
    <n v="400"/>
    <n v="0"/>
    <m/>
    <s v="paytoga02"/>
    <n v="0.43149946062567424"/>
    <n v="2.1282051282051282"/>
  </r>
  <r>
    <n v="270"/>
    <s v="Day'Ron Sharpe"/>
    <n v="23"/>
    <s v="BRK"/>
    <x v="2"/>
    <n v="50"/>
    <n v="2"/>
    <n v="907"/>
    <n v="165"/>
    <n v="317"/>
    <n v="0.52100000000000002"/>
    <n v="11"/>
    <n v="45"/>
    <n v="0.24399999999999999"/>
    <n v="154"/>
    <n v="272"/>
    <n v="0.56599999999999995"/>
    <n v="0.53800000000000003"/>
    <n v="56"/>
    <n v="74"/>
    <n v="0.75700000000000001"/>
    <n v="149"/>
    <n v="181"/>
    <n v="330"/>
    <n v="91"/>
    <n v="41"/>
    <n v="42"/>
    <n v="63"/>
    <n v="113"/>
    <n v="397"/>
    <n v="0"/>
    <m/>
    <s v="sharpda01"/>
    <n v="0.43770672546857775"/>
    <n v="1.4444444444444444"/>
  </r>
  <r>
    <n v="271"/>
    <s v="Jonathan Mogbo"/>
    <n v="23"/>
    <s v="TOR"/>
    <x v="3"/>
    <n v="63"/>
    <n v="18"/>
    <n v="1286"/>
    <n v="156"/>
    <n v="356"/>
    <n v="0.438"/>
    <n v="17"/>
    <n v="70"/>
    <n v="0.24299999999999999"/>
    <n v="139"/>
    <n v="286"/>
    <n v="0.48599999999999999"/>
    <n v="0.46200000000000002"/>
    <n v="60"/>
    <n v="82"/>
    <n v="0.73199999999999998"/>
    <n v="109"/>
    <n v="202"/>
    <n v="311"/>
    <n v="146"/>
    <n v="55"/>
    <n v="34"/>
    <n v="70"/>
    <n v="136"/>
    <n v="389"/>
    <n v="1"/>
    <m/>
    <s v="mogbojo01"/>
    <n v="0.3024883359253499"/>
    <n v="2.0857142857142859"/>
  </r>
  <r>
    <n v="272"/>
    <s v="Moritz Wagner"/>
    <n v="27"/>
    <s v="ORL"/>
    <x v="2"/>
    <n v="30"/>
    <n v="1"/>
    <n v="564"/>
    <n v="140"/>
    <n v="249"/>
    <n v="0.56200000000000006"/>
    <n v="27"/>
    <n v="75"/>
    <n v="0.36"/>
    <n v="113"/>
    <n v="174"/>
    <n v="0.64900000000000002"/>
    <n v="0.61599999999999999"/>
    <n v="79"/>
    <n v="110"/>
    <n v="0.71799999999999997"/>
    <n v="40"/>
    <n v="108"/>
    <n v="148"/>
    <n v="42"/>
    <n v="24"/>
    <n v="12"/>
    <n v="49"/>
    <n v="55"/>
    <n v="386"/>
    <n v="0"/>
    <m/>
    <s v="wagnemo01"/>
    <n v="0.68439716312056742"/>
    <n v="0.8571428571428571"/>
  </r>
  <r>
    <n v="273"/>
    <s v="Sandro Mamukelashvili"/>
    <n v="25"/>
    <s v="SAS"/>
    <x v="3"/>
    <n v="61"/>
    <n v="0"/>
    <n v="681"/>
    <n v="141"/>
    <n v="281"/>
    <n v="0.502"/>
    <n v="60"/>
    <n v="161"/>
    <n v="0.373"/>
    <n v="81"/>
    <n v="120"/>
    <n v="0.67500000000000004"/>
    <n v="0.60899999999999999"/>
    <n v="43"/>
    <n v="58"/>
    <n v="0.74099999999999999"/>
    <n v="62"/>
    <n v="125"/>
    <n v="187"/>
    <n v="48"/>
    <n v="22"/>
    <n v="17"/>
    <n v="26"/>
    <n v="60"/>
    <n v="385"/>
    <n v="0"/>
    <m/>
    <s v="mamuksa01"/>
    <n v="0.56534508076358292"/>
    <n v="1.8461538461538463"/>
  </r>
  <r>
    <n v="274"/>
    <s v="Kelly Olynyk"/>
    <n v="33"/>
    <s v="2TM"/>
    <x v="2"/>
    <n v="44"/>
    <n v="22"/>
    <n v="891"/>
    <n v="134"/>
    <n v="268"/>
    <n v="0.5"/>
    <n v="33"/>
    <n v="79"/>
    <n v="0.41799999999999998"/>
    <n v="101"/>
    <n v="189"/>
    <n v="0.53400000000000003"/>
    <n v="0.56200000000000006"/>
    <n v="83"/>
    <n v="108"/>
    <n v="0.76900000000000002"/>
    <n v="62"/>
    <n v="144"/>
    <n v="206"/>
    <n v="128"/>
    <n v="33"/>
    <n v="19"/>
    <n v="76"/>
    <n v="123"/>
    <n v="384"/>
    <n v="0"/>
    <m/>
    <s v="olynyke01"/>
    <n v="0.43097643097643096"/>
    <n v="1.6842105263157894"/>
  </r>
  <r>
    <n v="274"/>
    <s v="Kelly Olynyk"/>
    <n v="33"/>
    <s v="TOR"/>
    <x v="2"/>
    <n v="24"/>
    <n v="2"/>
    <n v="383"/>
    <n v="59"/>
    <n v="118"/>
    <n v="0.5"/>
    <n v="19"/>
    <n v="43"/>
    <n v="0.442"/>
    <n v="40"/>
    <n v="75"/>
    <n v="0.53300000000000003"/>
    <n v="0.58099999999999996"/>
    <n v="34"/>
    <n v="43"/>
    <n v="0.79100000000000004"/>
    <n v="25"/>
    <n v="64"/>
    <n v="89"/>
    <n v="56"/>
    <n v="16"/>
    <n v="8"/>
    <n v="35"/>
    <n v="59"/>
    <n v="171"/>
    <n v="0"/>
    <m/>
    <s v="olynyke01"/>
    <n v="0.44647519582245432"/>
    <n v="1.6"/>
  </r>
  <r>
    <n v="274"/>
    <s v="Kelly Olynyk"/>
    <n v="33"/>
    <s v="NOP"/>
    <x v="2"/>
    <n v="20"/>
    <n v="20"/>
    <n v="508"/>
    <n v="75"/>
    <n v="150"/>
    <n v="0.5"/>
    <n v="14"/>
    <n v="36"/>
    <n v="0.38900000000000001"/>
    <n v="61"/>
    <n v="114"/>
    <n v="0.53500000000000003"/>
    <n v="0.54700000000000004"/>
    <n v="49"/>
    <n v="65"/>
    <n v="0.754"/>
    <n v="37"/>
    <n v="80"/>
    <n v="117"/>
    <n v="72"/>
    <n v="17"/>
    <n v="11"/>
    <n v="41"/>
    <n v="64"/>
    <n v="213"/>
    <n v="0"/>
    <m/>
    <s v="olynyke01"/>
    <n v="0.41929133858267714"/>
    <n v="1.7560975609756098"/>
  </r>
  <r>
    <n v="275"/>
    <s v="Jaxson Hayes"/>
    <n v="24"/>
    <s v="LAL"/>
    <x v="2"/>
    <n v="56"/>
    <n v="35"/>
    <n v="1093"/>
    <n v="161"/>
    <n v="223"/>
    <n v="0.72199999999999998"/>
    <n v="0"/>
    <n v="3"/>
    <n v="0"/>
    <n v="161"/>
    <n v="220"/>
    <n v="0.73199999999999998"/>
    <n v="0.72199999999999998"/>
    <n v="61"/>
    <n v="98"/>
    <n v="0.622"/>
    <n v="78"/>
    <n v="191"/>
    <n v="269"/>
    <n v="58"/>
    <n v="31"/>
    <n v="51"/>
    <n v="43"/>
    <n v="136"/>
    <n v="383"/>
    <n v="0"/>
    <m/>
    <s v="hayesja02"/>
    <n v="0.3504117108874657"/>
    <n v="1.3488372093023255"/>
  </r>
  <r>
    <n v="276"/>
    <s v="Alex Caruso"/>
    <n v="30"/>
    <s v="OKC"/>
    <x v="1"/>
    <n v="54"/>
    <n v="3"/>
    <n v="1041"/>
    <n v="140"/>
    <n v="314"/>
    <n v="0.44600000000000001"/>
    <n v="60"/>
    <n v="170"/>
    <n v="0.35299999999999998"/>
    <n v="80"/>
    <n v="144"/>
    <n v="0.55600000000000005"/>
    <n v="0.54100000000000004"/>
    <n v="42"/>
    <n v="51"/>
    <n v="0.82399999999999995"/>
    <n v="38"/>
    <n v="121"/>
    <n v="159"/>
    <n v="137"/>
    <n v="87"/>
    <n v="30"/>
    <n v="37"/>
    <n v="102"/>
    <n v="382"/>
    <n v="0"/>
    <s v="6MOY-8"/>
    <s v="carusal01"/>
    <n v="0.36695485110470699"/>
    <n v="3.7027027027027026"/>
  </r>
  <r>
    <n v="277"/>
    <s v="Jonathan Isaac"/>
    <n v="27"/>
    <s v="ORL"/>
    <x v="3"/>
    <n v="71"/>
    <n v="1"/>
    <n v="1090"/>
    <n v="134"/>
    <n v="324"/>
    <n v="0.41399999999999998"/>
    <n v="39"/>
    <n v="151"/>
    <n v="0.25800000000000001"/>
    <n v="95"/>
    <n v="173"/>
    <n v="0.54900000000000004"/>
    <n v="0.47399999999999998"/>
    <n v="73"/>
    <n v="107"/>
    <n v="0.68200000000000005"/>
    <n v="120"/>
    <n v="194"/>
    <n v="314"/>
    <n v="40"/>
    <n v="61"/>
    <n v="80"/>
    <n v="33"/>
    <n v="90"/>
    <n v="380"/>
    <n v="0"/>
    <m/>
    <s v="isaacjo01"/>
    <n v="0.34862385321100919"/>
    <n v="1.2121212121212122"/>
  </r>
  <r>
    <n v="278"/>
    <s v="Precious Achiuwa"/>
    <n v="25"/>
    <s v="NYK"/>
    <x v="2"/>
    <n v="57"/>
    <n v="10"/>
    <n v="1170"/>
    <n v="164"/>
    <n v="327"/>
    <n v="0.502"/>
    <n v="10"/>
    <n v="36"/>
    <n v="0.27800000000000002"/>
    <n v="154"/>
    <n v="291"/>
    <n v="0.52900000000000003"/>
    <n v="0.51700000000000002"/>
    <n v="41"/>
    <n v="69"/>
    <n v="0.59399999999999997"/>
    <n v="101"/>
    <n v="216"/>
    <n v="317"/>
    <n v="55"/>
    <n v="47"/>
    <n v="42"/>
    <n v="45"/>
    <n v="81"/>
    <n v="379"/>
    <n v="0"/>
    <m/>
    <s v="achiupr01"/>
    <n v="0.32393162393162395"/>
    <n v="1.2222222222222223"/>
  </r>
  <r>
    <n v="279"/>
    <s v="Talen Horton-Tucker"/>
    <n v="24"/>
    <s v="CHI"/>
    <x v="1"/>
    <n v="58"/>
    <n v="0"/>
    <n v="724"/>
    <n v="133"/>
    <n v="291"/>
    <n v="0.45700000000000002"/>
    <n v="41"/>
    <n v="122"/>
    <n v="0.33600000000000002"/>
    <n v="92"/>
    <n v="169"/>
    <n v="0.54400000000000004"/>
    <n v="0.52700000000000002"/>
    <n v="72"/>
    <n v="98"/>
    <n v="0.73499999999999999"/>
    <n v="19"/>
    <n v="81"/>
    <n v="100"/>
    <n v="83"/>
    <n v="21"/>
    <n v="11"/>
    <n v="40"/>
    <n v="59"/>
    <n v="379"/>
    <n v="0"/>
    <m/>
    <s v="hortota01"/>
    <n v="0.52348066298342544"/>
    <n v="2.0750000000000002"/>
  </r>
  <r>
    <n v="280"/>
    <s v="Marcus Sasser"/>
    <n v="24"/>
    <s v="DET"/>
    <x v="0"/>
    <n v="57"/>
    <n v="1"/>
    <n v="811"/>
    <n v="137"/>
    <n v="296"/>
    <n v="0.46300000000000002"/>
    <n v="58"/>
    <n v="152"/>
    <n v="0.38200000000000001"/>
    <n v="79"/>
    <n v="144"/>
    <n v="0.54900000000000004"/>
    <n v="0.56100000000000005"/>
    <n v="43"/>
    <n v="51"/>
    <n v="0.84299999999999997"/>
    <n v="18"/>
    <n v="51"/>
    <n v="69"/>
    <n v="133"/>
    <n v="37"/>
    <n v="4"/>
    <n v="54"/>
    <n v="72"/>
    <n v="375"/>
    <n v="0"/>
    <m/>
    <s v="sassema01"/>
    <n v="0.46239210850801482"/>
    <n v="2.4629629629629628"/>
  </r>
  <r>
    <n v="281"/>
    <s v="Julian Phillips"/>
    <n v="21"/>
    <s v="CHI"/>
    <x v="4"/>
    <n v="79"/>
    <n v="5"/>
    <n v="1123"/>
    <n v="128"/>
    <n v="287"/>
    <n v="0.44600000000000001"/>
    <n v="50"/>
    <n v="153"/>
    <n v="0.32700000000000001"/>
    <n v="78"/>
    <n v="134"/>
    <n v="0.58199999999999996"/>
    <n v="0.53300000000000003"/>
    <n v="60"/>
    <n v="76"/>
    <n v="0.78900000000000003"/>
    <n v="67"/>
    <n v="102"/>
    <n v="169"/>
    <n v="39"/>
    <n v="38"/>
    <n v="20"/>
    <n v="27"/>
    <n v="108"/>
    <n v="366"/>
    <n v="0"/>
    <m/>
    <s v="phillju01"/>
    <n v="0.32591273374888691"/>
    <n v="1.4444444444444444"/>
  </r>
  <r>
    <n v="282"/>
    <s v="Cody Martin"/>
    <n v="29"/>
    <s v="2TM"/>
    <x v="4"/>
    <n v="53"/>
    <n v="8"/>
    <n v="1173"/>
    <n v="136"/>
    <n v="325"/>
    <n v="0.41799999999999998"/>
    <n v="43"/>
    <n v="151"/>
    <n v="0.28499999999999998"/>
    <n v="93"/>
    <n v="174"/>
    <n v="0.53400000000000003"/>
    <n v="0.48499999999999999"/>
    <n v="43"/>
    <n v="61"/>
    <n v="0.70499999999999996"/>
    <n v="53"/>
    <n v="171"/>
    <n v="224"/>
    <n v="105"/>
    <n v="56"/>
    <n v="32"/>
    <n v="51"/>
    <n v="95"/>
    <n v="358"/>
    <n v="0"/>
    <m/>
    <s v="martico01"/>
    <n v="0.3052003410059676"/>
    <n v="2.0588235294117645"/>
  </r>
  <r>
    <n v="282"/>
    <s v="Cody Martin"/>
    <n v="29"/>
    <s v="CHO"/>
    <x v="4"/>
    <n v="39"/>
    <n v="8"/>
    <n v="967"/>
    <n v="116"/>
    <n v="268"/>
    <n v="0.433"/>
    <n v="40"/>
    <n v="124"/>
    <n v="0.32300000000000001"/>
    <n v="76"/>
    <n v="144"/>
    <n v="0.52800000000000002"/>
    <n v="0.50700000000000001"/>
    <n v="34"/>
    <n v="49"/>
    <n v="0.69399999999999995"/>
    <n v="40"/>
    <n v="136"/>
    <n v="176"/>
    <n v="89"/>
    <n v="43"/>
    <n v="26"/>
    <n v="42"/>
    <n v="72"/>
    <n v="306"/>
    <n v="0"/>
    <m/>
    <s v="martico01"/>
    <n v="0.31644260599793173"/>
    <n v="2.1190476190476191"/>
  </r>
  <r>
    <n v="282"/>
    <s v="Cody Martin"/>
    <n v="29"/>
    <s v="PHO"/>
    <x v="4"/>
    <n v="14"/>
    <n v="0"/>
    <n v="206"/>
    <n v="20"/>
    <n v="57"/>
    <n v="0.35099999999999998"/>
    <n v="3"/>
    <n v="27"/>
    <n v="0.111"/>
    <n v="17"/>
    <n v="30"/>
    <n v="0.56699999999999995"/>
    <n v="0.377"/>
    <n v="9"/>
    <n v="12"/>
    <n v="0.75"/>
    <n v="13"/>
    <n v="35"/>
    <n v="48"/>
    <n v="16"/>
    <n v="13"/>
    <n v="6"/>
    <n v="9"/>
    <n v="23"/>
    <n v="52"/>
    <n v="0"/>
    <m/>
    <s v="martico01"/>
    <n v="0.25242718446601942"/>
    <n v="1.7777777777777777"/>
  </r>
  <r>
    <n v="283"/>
    <s v="Kyle Anderson"/>
    <n v="31"/>
    <s v="2TM"/>
    <x v="3"/>
    <n v="61"/>
    <n v="4"/>
    <n v="1002"/>
    <n v="142"/>
    <n v="303"/>
    <n v="0.46899999999999997"/>
    <n v="25"/>
    <n v="70"/>
    <n v="0.35699999999999998"/>
    <n v="117"/>
    <n v="233"/>
    <n v="0.502"/>
    <n v="0.51"/>
    <n v="48"/>
    <n v="65"/>
    <n v="0.73799999999999999"/>
    <n v="53"/>
    <n v="153"/>
    <n v="206"/>
    <n v="145"/>
    <n v="40"/>
    <n v="33"/>
    <n v="37"/>
    <n v="81"/>
    <n v="357"/>
    <n v="0"/>
    <m/>
    <s v="anderky01"/>
    <n v="0.35628742514970058"/>
    <n v="3.9189189189189189"/>
  </r>
  <r>
    <n v="283"/>
    <s v="Kyle Anderson"/>
    <n v="31"/>
    <s v="GSW"/>
    <x v="3"/>
    <n v="36"/>
    <n v="3"/>
    <n v="541"/>
    <n v="76"/>
    <n v="169"/>
    <n v="0.45"/>
    <n v="19"/>
    <n v="52"/>
    <n v="0.36499999999999999"/>
    <n v="57"/>
    <n v="117"/>
    <n v="0.48699999999999999"/>
    <n v="0.50600000000000001"/>
    <n v="18"/>
    <n v="27"/>
    <n v="0.66700000000000004"/>
    <n v="27"/>
    <n v="83"/>
    <n v="110"/>
    <n v="81"/>
    <n v="26"/>
    <n v="20"/>
    <n v="20"/>
    <n v="40"/>
    <n v="189"/>
    <n v="0"/>
    <m/>
    <s v="anderky01"/>
    <n v="0.34935304990757854"/>
    <n v="4.05"/>
  </r>
  <r>
    <n v="283"/>
    <s v="Kyle Anderson"/>
    <n v="31"/>
    <s v="MIA"/>
    <x v="4"/>
    <n v="25"/>
    <n v="1"/>
    <n v="461"/>
    <n v="66"/>
    <n v="134"/>
    <n v="0.49299999999999999"/>
    <n v="6"/>
    <n v="18"/>
    <n v="0.33300000000000002"/>
    <n v="60"/>
    <n v="116"/>
    <n v="0.51700000000000002"/>
    <n v="0.51500000000000001"/>
    <n v="30"/>
    <n v="38"/>
    <n v="0.78900000000000003"/>
    <n v="26"/>
    <n v="70"/>
    <n v="96"/>
    <n v="64"/>
    <n v="14"/>
    <n v="13"/>
    <n v="17"/>
    <n v="41"/>
    <n v="168"/>
    <n v="0"/>
    <m/>
    <s v="anderky01"/>
    <n v="0.36442516268980479"/>
    <n v="3.7647058823529411"/>
  </r>
  <r>
    <n v="284"/>
    <s v="Alec Burks"/>
    <n v="33"/>
    <s v="MIA"/>
    <x v="1"/>
    <n v="49"/>
    <n v="14"/>
    <n v="863"/>
    <n v="115"/>
    <n v="271"/>
    <n v="0.42399999999999999"/>
    <n v="88"/>
    <n v="207"/>
    <n v="0.42499999999999999"/>
    <n v="27"/>
    <n v="64"/>
    <n v="0.42199999999999999"/>
    <n v="0.58699999999999997"/>
    <n v="38"/>
    <n v="49"/>
    <n v="0.77600000000000002"/>
    <n v="15"/>
    <n v="109"/>
    <n v="124"/>
    <n v="55"/>
    <n v="28"/>
    <n v="7"/>
    <n v="29"/>
    <n v="37"/>
    <n v="356"/>
    <n v="0"/>
    <m/>
    <s v="burksal01"/>
    <n v="0.41251448435689453"/>
    <n v="1.896551724137931"/>
  </r>
  <r>
    <n v="285"/>
    <s v="Caleb Martin"/>
    <n v="29"/>
    <s v="2TM"/>
    <x v="4"/>
    <n v="45"/>
    <n v="24"/>
    <n v="1218"/>
    <n v="129"/>
    <n v="304"/>
    <n v="0.42399999999999999"/>
    <n v="37"/>
    <n v="103"/>
    <n v="0.35899999999999999"/>
    <n v="92"/>
    <n v="201"/>
    <n v="0.45800000000000002"/>
    <n v="0.48499999999999999"/>
    <n v="61"/>
    <n v="98"/>
    <n v="0.622"/>
    <n v="53"/>
    <n v="124"/>
    <n v="177"/>
    <n v="95"/>
    <n v="46"/>
    <n v="23"/>
    <n v="56"/>
    <n v="87"/>
    <n v="356"/>
    <n v="0"/>
    <m/>
    <s v="martica02"/>
    <n v="0.29228243021346467"/>
    <n v="1.6964285714285714"/>
  </r>
  <r>
    <n v="285"/>
    <s v="Caleb Martin"/>
    <n v="29"/>
    <s v="PHI"/>
    <x v="4"/>
    <n v="31"/>
    <n v="24"/>
    <n v="943"/>
    <n v="101"/>
    <n v="232"/>
    <n v="0.435"/>
    <n v="33"/>
    <n v="87"/>
    <n v="0.379"/>
    <n v="68"/>
    <n v="145"/>
    <n v="0.46899999999999997"/>
    <n v="0.50600000000000001"/>
    <n v="46"/>
    <n v="74"/>
    <n v="0.622"/>
    <n v="43"/>
    <n v="93"/>
    <n v="136"/>
    <n v="69"/>
    <n v="34"/>
    <n v="20"/>
    <n v="43"/>
    <n v="63"/>
    <n v="281"/>
    <n v="0"/>
    <m/>
    <s v="martica02"/>
    <n v="0.29798515376458112"/>
    <n v="1.6046511627906976"/>
  </r>
  <r>
    <n v="285"/>
    <s v="Caleb Martin"/>
    <n v="29"/>
    <s v="DAL"/>
    <x v="4"/>
    <n v="14"/>
    <n v="0"/>
    <n v="275"/>
    <n v="28"/>
    <n v="72"/>
    <n v="0.38900000000000001"/>
    <n v="4"/>
    <n v="16"/>
    <n v="0.25"/>
    <n v="24"/>
    <n v="56"/>
    <n v="0.42899999999999999"/>
    <n v="0.41699999999999998"/>
    <n v="15"/>
    <n v="24"/>
    <n v="0.625"/>
    <n v="10"/>
    <n v="31"/>
    <n v="41"/>
    <n v="26"/>
    <n v="12"/>
    <n v="3"/>
    <n v="13"/>
    <n v="24"/>
    <n v="75"/>
    <n v="0"/>
    <m/>
    <s v="martica02"/>
    <n v="0.27272727272727271"/>
    <n v="2"/>
  </r>
  <r>
    <n v="286"/>
    <s v="Garrison Mathews"/>
    <n v="28"/>
    <s v="ATL"/>
    <x v="1"/>
    <n v="47"/>
    <n v="2"/>
    <n v="830"/>
    <n v="102"/>
    <n v="257"/>
    <n v="0.39700000000000002"/>
    <n v="85"/>
    <n v="218"/>
    <n v="0.39"/>
    <n v="17"/>
    <n v="39"/>
    <n v="0.436"/>
    <n v="0.56200000000000006"/>
    <n v="64"/>
    <n v="78"/>
    <n v="0.82099999999999995"/>
    <n v="13"/>
    <n v="74"/>
    <n v="87"/>
    <n v="60"/>
    <n v="26"/>
    <n v="15"/>
    <n v="31"/>
    <n v="81"/>
    <n v="353"/>
    <n v="0"/>
    <m/>
    <s v="mathega01"/>
    <n v="0.42530120481927713"/>
    <n v="1.935483870967742"/>
  </r>
  <r>
    <n v="287"/>
    <s v="Tidjane Salaün"/>
    <n v="19"/>
    <s v="CHO"/>
    <x v="3"/>
    <n v="60"/>
    <n v="10"/>
    <n v="1244"/>
    <n v="114"/>
    <n v="345"/>
    <n v="0.33"/>
    <n v="58"/>
    <n v="205"/>
    <n v="0.28299999999999997"/>
    <n v="56"/>
    <n v="140"/>
    <n v="0.4"/>
    <n v="0.41399999999999998"/>
    <n v="67"/>
    <n v="94"/>
    <n v="0.71299999999999997"/>
    <n v="70"/>
    <n v="210"/>
    <n v="280"/>
    <n v="74"/>
    <n v="29"/>
    <n v="14"/>
    <n v="58"/>
    <n v="84"/>
    <n v="353"/>
    <n v="0"/>
    <m/>
    <s v="salauti01"/>
    <n v="0.2837620578778135"/>
    <n v="1.2758620689655173"/>
  </r>
  <r>
    <n v="288"/>
    <s v="Jared McCain"/>
    <n v="20"/>
    <s v="PHI"/>
    <x v="1"/>
    <n v="23"/>
    <n v="8"/>
    <n v="592"/>
    <n v="126"/>
    <n v="274"/>
    <n v="0.46"/>
    <n v="51"/>
    <n v="133"/>
    <n v="0.38300000000000001"/>
    <n v="75"/>
    <n v="141"/>
    <n v="0.53200000000000003"/>
    <n v="0.55300000000000005"/>
    <n v="49"/>
    <n v="56"/>
    <n v="0.875"/>
    <n v="13"/>
    <n v="43"/>
    <n v="56"/>
    <n v="60"/>
    <n v="15"/>
    <n v="0"/>
    <n v="37"/>
    <n v="37"/>
    <n v="352"/>
    <n v="0"/>
    <s v="ROY-7"/>
    <s v="mccaija01"/>
    <n v="0.59459459459459463"/>
    <n v="1.6216216216216217"/>
  </r>
  <r>
    <n v="289"/>
    <s v="Ryan Rollins"/>
    <n v="22"/>
    <s v="MIL"/>
    <x v="0"/>
    <n v="56"/>
    <n v="19"/>
    <n v="820"/>
    <n v="132"/>
    <n v="271"/>
    <n v="0.48699999999999999"/>
    <n v="49"/>
    <n v="120"/>
    <n v="0.40799999999999997"/>
    <n v="83"/>
    <n v="151"/>
    <n v="0.55000000000000004"/>
    <n v="0.57699999999999996"/>
    <n v="36"/>
    <n v="45"/>
    <n v="0.8"/>
    <n v="21"/>
    <n v="87"/>
    <n v="108"/>
    <n v="104"/>
    <n v="42"/>
    <n v="17"/>
    <n v="53"/>
    <n v="88"/>
    <n v="349"/>
    <n v="0"/>
    <m/>
    <s v="rolliry01"/>
    <n v="0.42560975609756097"/>
    <n v="1.9622641509433962"/>
  </r>
  <r>
    <n v="290"/>
    <s v="Javonte Green"/>
    <n v="31"/>
    <s v="2TM"/>
    <x v="1"/>
    <n v="68"/>
    <n v="19"/>
    <n v="1258"/>
    <n v="123"/>
    <n v="287"/>
    <n v="0.42899999999999999"/>
    <n v="46"/>
    <n v="141"/>
    <n v="0.32600000000000001"/>
    <n v="77"/>
    <n v="146"/>
    <n v="0.52700000000000002"/>
    <n v="0.50900000000000001"/>
    <n v="55"/>
    <n v="76"/>
    <n v="0.72399999999999998"/>
    <n v="59"/>
    <n v="159"/>
    <n v="218"/>
    <n v="56"/>
    <n v="65"/>
    <n v="31"/>
    <n v="32"/>
    <n v="98"/>
    <n v="347"/>
    <n v="0"/>
    <m/>
    <s v="greenja02"/>
    <n v="0.27583465818759939"/>
    <n v="1.75"/>
  </r>
  <r>
    <n v="290"/>
    <s v="Javonte Green"/>
    <n v="31"/>
    <s v="NOP"/>
    <x v="1"/>
    <n v="50"/>
    <n v="18"/>
    <n v="1092"/>
    <n v="100"/>
    <n v="224"/>
    <n v="0.44600000000000001"/>
    <n v="38"/>
    <n v="108"/>
    <n v="0.35199999999999998"/>
    <n v="62"/>
    <n v="116"/>
    <n v="0.53400000000000003"/>
    <n v="0.53100000000000003"/>
    <n v="50"/>
    <n v="66"/>
    <n v="0.75800000000000001"/>
    <n v="49"/>
    <n v="129"/>
    <n v="178"/>
    <n v="45"/>
    <n v="55"/>
    <n v="30"/>
    <n v="28"/>
    <n v="77"/>
    <n v="288"/>
    <n v="0"/>
    <m/>
    <s v="greenja02"/>
    <n v="0.26373626373626374"/>
    <n v="1.6071428571428572"/>
  </r>
  <r>
    <n v="290"/>
    <s v="Javonte Green"/>
    <n v="31"/>
    <s v="CLE"/>
    <x v="1"/>
    <n v="18"/>
    <n v="1"/>
    <n v="166"/>
    <n v="23"/>
    <n v="63"/>
    <n v="0.36499999999999999"/>
    <n v="8"/>
    <n v="33"/>
    <n v="0.24199999999999999"/>
    <n v="15"/>
    <n v="30"/>
    <n v="0.5"/>
    <n v="0.42899999999999999"/>
    <n v="5"/>
    <n v="10"/>
    <n v="0.5"/>
    <n v="10"/>
    <n v="30"/>
    <n v="40"/>
    <n v="11"/>
    <n v="10"/>
    <n v="1"/>
    <n v="4"/>
    <n v="21"/>
    <n v="59"/>
    <n v="0"/>
    <m/>
    <s v="greenja02"/>
    <n v="0.35542168674698793"/>
    <n v="2.75"/>
  </r>
  <r>
    <n v="291"/>
    <s v="Kevon Looney"/>
    <n v="28"/>
    <s v="GSW"/>
    <x v="2"/>
    <n v="76"/>
    <n v="6"/>
    <n v="1142"/>
    <n v="143"/>
    <n v="278"/>
    <n v="0.51400000000000001"/>
    <n v="2"/>
    <n v="5"/>
    <n v="0.4"/>
    <n v="141"/>
    <n v="273"/>
    <n v="0.51600000000000001"/>
    <n v="0.51800000000000002"/>
    <n v="56"/>
    <n v="99"/>
    <n v="0.56599999999999995"/>
    <n v="185"/>
    <n v="277"/>
    <n v="462"/>
    <n v="118"/>
    <n v="46"/>
    <n v="37"/>
    <n v="39"/>
    <n v="154"/>
    <n v="344"/>
    <n v="0"/>
    <m/>
    <s v="looneke01"/>
    <n v="0.30122591943957966"/>
    <n v="3.0256410256410255"/>
  </r>
  <r>
    <n v="292"/>
    <s v="Aaron Holiday"/>
    <n v="28"/>
    <s v="HOU"/>
    <x v="0"/>
    <n v="62"/>
    <n v="3"/>
    <n v="792"/>
    <n v="117"/>
    <n v="268"/>
    <n v="0.437"/>
    <n v="72"/>
    <n v="181"/>
    <n v="0.39800000000000002"/>
    <n v="45"/>
    <n v="87"/>
    <n v="0.51700000000000002"/>
    <n v="0.57099999999999995"/>
    <n v="34"/>
    <n v="41"/>
    <n v="0.82899999999999996"/>
    <n v="13"/>
    <n v="65"/>
    <n v="78"/>
    <n v="83"/>
    <n v="19"/>
    <n v="11"/>
    <n v="37"/>
    <n v="64"/>
    <n v="340"/>
    <n v="0"/>
    <m/>
    <s v="holidaa01"/>
    <n v="0.42929292929292928"/>
    <n v="2.2432432432432434"/>
  </r>
  <r>
    <n v="293"/>
    <s v="Quinten Post"/>
    <n v="24"/>
    <s v="GSW"/>
    <x v="3"/>
    <n v="42"/>
    <n v="14"/>
    <n v="686"/>
    <n v="123"/>
    <n v="274"/>
    <n v="0.44900000000000001"/>
    <n v="73"/>
    <n v="179"/>
    <n v="0.40799999999999997"/>
    <n v="50"/>
    <n v="95"/>
    <n v="0.52600000000000002"/>
    <n v="0.58199999999999996"/>
    <n v="21"/>
    <n v="27"/>
    <n v="0.77800000000000002"/>
    <n v="35"/>
    <n v="113"/>
    <n v="148"/>
    <n v="56"/>
    <n v="16"/>
    <n v="18"/>
    <n v="33"/>
    <n v="83"/>
    <n v="340"/>
    <n v="0"/>
    <m/>
    <s v="postqu01"/>
    <n v="0.49562682215743442"/>
    <n v="1.696969696969697"/>
  </r>
  <r>
    <n v="294"/>
    <s v="Bruce Brown"/>
    <n v="28"/>
    <s v="2TM"/>
    <x v="0"/>
    <n v="41"/>
    <n v="12"/>
    <n v="922"/>
    <n v="130"/>
    <n v="309"/>
    <n v="0.42099999999999999"/>
    <n v="27"/>
    <n v="81"/>
    <n v="0.33300000000000002"/>
    <n v="103"/>
    <n v="228"/>
    <n v="0.45200000000000001"/>
    <n v="0.46400000000000002"/>
    <n v="53"/>
    <n v="65"/>
    <n v="0.81499999999999995"/>
    <n v="40"/>
    <n v="124"/>
    <n v="164"/>
    <n v="84"/>
    <n v="34"/>
    <n v="10"/>
    <n v="39"/>
    <n v="71"/>
    <n v="340"/>
    <n v="0"/>
    <m/>
    <s v="brownbr01"/>
    <n v="0.36876355748373102"/>
    <n v="2.1538461538461537"/>
  </r>
  <r>
    <n v="294"/>
    <s v="Bruce Brown"/>
    <n v="28"/>
    <s v="TOR"/>
    <x v="0"/>
    <n v="18"/>
    <n v="0"/>
    <n v="353"/>
    <n v="57"/>
    <n v="131"/>
    <n v="0.435"/>
    <n v="11"/>
    <n v="36"/>
    <n v="0.30599999999999999"/>
    <n v="46"/>
    <n v="95"/>
    <n v="0.48399999999999999"/>
    <n v="0.47699999999999998"/>
    <n v="26"/>
    <n v="29"/>
    <n v="0.89700000000000002"/>
    <n v="17"/>
    <n v="51"/>
    <n v="68"/>
    <n v="28"/>
    <n v="17"/>
    <n v="3"/>
    <n v="19"/>
    <n v="26"/>
    <n v="151"/>
    <n v="0"/>
    <m/>
    <s v="brownbr01"/>
    <n v="0.42776203966005666"/>
    <n v="1.4736842105263157"/>
  </r>
  <r>
    <n v="294"/>
    <s v="Bruce Brown"/>
    <n v="28"/>
    <s v="NOP"/>
    <x v="0"/>
    <n v="23"/>
    <n v="12"/>
    <n v="569"/>
    <n v="73"/>
    <n v="178"/>
    <n v="0.41"/>
    <n v="16"/>
    <n v="45"/>
    <n v="0.35599999999999998"/>
    <n v="57"/>
    <n v="133"/>
    <n v="0.42899999999999999"/>
    <n v="0.45500000000000002"/>
    <n v="27"/>
    <n v="36"/>
    <n v="0.75"/>
    <n v="23"/>
    <n v="73"/>
    <n v="96"/>
    <n v="56"/>
    <n v="17"/>
    <n v="7"/>
    <n v="20"/>
    <n v="45"/>
    <n v="189"/>
    <n v="0"/>
    <m/>
    <s v="brownbr01"/>
    <n v="0.33216168717047451"/>
    <n v="2.8"/>
  </r>
  <r>
    <n v="295"/>
    <s v="Adem Bona"/>
    <n v="21"/>
    <s v="PHI"/>
    <x v="2"/>
    <n v="58"/>
    <n v="11"/>
    <n v="905"/>
    <n v="135"/>
    <n v="192"/>
    <n v="0.70299999999999996"/>
    <n v="0"/>
    <n v="1"/>
    <n v="0"/>
    <n v="135"/>
    <n v="191"/>
    <n v="0.70699999999999996"/>
    <n v="0.70299999999999996"/>
    <n v="67"/>
    <n v="100"/>
    <n v="0.67"/>
    <n v="92"/>
    <n v="153"/>
    <n v="245"/>
    <n v="27"/>
    <n v="26"/>
    <n v="69"/>
    <n v="61"/>
    <n v="125"/>
    <n v="337"/>
    <n v="0"/>
    <m/>
    <s v="bonaad01"/>
    <n v="0.37237569060773479"/>
    <n v="0.44262295081967212"/>
  </r>
  <r>
    <n v="296"/>
    <s v="Isaac Okoro"/>
    <n v="24"/>
    <s v="CLE"/>
    <x v="1"/>
    <n v="55"/>
    <n v="22"/>
    <n v="1053"/>
    <n v="124"/>
    <n v="267"/>
    <n v="0.46400000000000002"/>
    <n v="56"/>
    <n v="151"/>
    <n v="0.371"/>
    <n v="68"/>
    <n v="116"/>
    <n v="0.58599999999999997"/>
    <n v="0.56899999999999995"/>
    <n v="33"/>
    <n v="46"/>
    <n v="0.71699999999999997"/>
    <n v="49"/>
    <n v="81"/>
    <n v="130"/>
    <n v="68"/>
    <n v="32"/>
    <n v="16"/>
    <n v="23"/>
    <n v="104"/>
    <n v="337"/>
    <n v="0"/>
    <m/>
    <s v="okorois01"/>
    <n v="0.32003798670465339"/>
    <n v="2.9565217391304346"/>
  </r>
  <r>
    <n v="297"/>
    <s v="Svi Mykhailiuk"/>
    <n v="27"/>
    <s v="UTA"/>
    <x v="4"/>
    <n v="38"/>
    <n v="13"/>
    <n v="760"/>
    <n v="118"/>
    <n v="302"/>
    <n v="0.39100000000000001"/>
    <n v="70"/>
    <n v="203"/>
    <n v="0.34499999999999997"/>
    <n v="48"/>
    <n v="99"/>
    <n v="0.48499999999999999"/>
    <n v="0.50700000000000001"/>
    <n v="28"/>
    <n v="35"/>
    <n v="0.8"/>
    <n v="22"/>
    <n v="68"/>
    <n v="90"/>
    <n v="76"/>
    <n v="19"/>
    <n v="7"/>
    <n v="52"/>
    <n v="43"/>
    <n v="334"/>
    <n v="0"/>
    <m/>
    <s v="mykhasv01"/>
    <n v="0.43947368421052629"/>
    <n v="1.4615384615384615"/>
  </r>
  <r>
    <n v="298"/>
    <s v="Mason Plumlee"/>
    <n v="34"/>
    <s v="PHO"/>
    <x v="2"/>
    <n v="74"/>
    <n v="21"/>
    <n v="1300"/>
    <n v="125"/>
    <n v="202"/>
    <n v="0.61899999999999999"/>
    <n v="0"/>
    <n v="4"/>
    <n v="0"/>
    <n v="125"/>
    <n v="198"/>
    <n v="0.63100000000000001"/>
    <n v="0.61899999999999999"/>
    <n v="83"/>
    <n v="128"/>
    <n v="0.64800000000000002"/>
    <n v="116"/>
    <n v="339"/>
    <n v="455"/>
    <n v="134"/>
    <n v="33"/>
    <n v="47"/>
    <n v="59"/>
    <n v="154"/>
    <n v="333"/>
    <n v="0"/>
    <m/>
    <s v="plumlma01"/>
    <n v="0.25615384615384618"/>
    <n v="2.2711864406779663"/>
  </r>
  <r>
    <n v="299"/>
    <s v="Ben Sheppard"/>
    <n v="23"/>
    <s v="IND"/>
    <x v="1"/>
    <n v="63"/>
    <n v="9"/>
    <n v="1228"/>
    <n v="120"/>
    <n v="287"/>
    <n v="0.41799999999999998"/>
    <n v="68"/>
    <n v="199"/>
    <n v="0.34200000000000003"/>
    <n v="52"/>
    <n v="88"/>
    <n v="0.59099999999999997"/>
    <n v="0.53700000000000003"/>
    <n v="24"/>
    <n v="27"/>
    <n v="0.88900000000000001"/>
    <n v="44"/>
    <n v="133"/>
    <n v="177"/>
    <n v="85"/>
    <n v="38"/>
    <n v="14"/>
    <n v="22"/>
    <n v="125"/>
    <n v="332"/>
    <n v="0"/>
    <m/>
    <s v="sheppbe01"/>
    <n v="0.27035830618892509"/>
    <n v="3.8636363636363638"/>
  </r>
  <r>
    <n v="300"/>
    <s v="Tristan Vukcevic"/>
    <n v="21"/>
    <s v="WAS"/>
    <x v="2"/>
    <n v="35"/>
    <n v="1"/>
    <n v="513"/>
    <n v="120"/>
    <n v="242"/>
    <n v="0.496"/>
    <n v="38"/>
    <n v="102"/>
    <n v="0.373"/>
    <n v="82"/>
    <n v="140"/>
    <n v="0.58599999999999997"/>
    <n v="0.57399999999999995"/>
    <n v="52"/>
    <n v="67"/>
    <n v="0.77600000000000002"/>
    <n v="26"/>
    <n v="104"/>
    <n v="130"/>
    <n v="39"/>
    <n v="11"/>
    <n v="23"/>
    <n v="42"/>
    <n v="57"/>
    <n v="330"/>
    <n v="0"/>
    <m/>
    <s v="vukcetr01"/>
    <n v="0.64327485380116955"/>
    <n v="0.9285714285714286"/>
  </r>
  <r>
    <n v="301"/>
    <s v="Tre Jones"/>
    <n v="25"/>
    <s v="2TM"/>
    <x v="0"/>
    <n v="46"/>
    <n v="9"/>
    <n v="905"/>
    <n v="128"/>
    <n v="238"/>
    <n v="0.53800000000000003"/>
    <n v="19"/>
    <n v="48"/>
    <n v="0.39600000000000002"/>
    <n v="109"/>
    <n v="190"/>
    <n v="0.57399999999999995"/>
    <n v="0.57799999999999996"/>
    <n v="55"/>
    <n v="67"/>
    <n v="0.82099999999999995"/>
    <n v="31"/>
    <n v="85"/>
    <n v="116"/>
    <n v="192"/>
    <n v="37"/>
    <n v="10"/>
    <n v="35"/>
    <n v="55"/>
    <n v="330"/>
    <n v="0"/>
    <m/>
    <s v="jonestr01"/>
    <n v="0.36464088397790057"/>
    <n v="5.4857142857142858"/>
  </r>
  <r>
    <n v="301"/>
    <s v="Tre Jones"/>
    <n v="25"/>
    <s v="SAS"/>
    <x v="0"/>
    <n v="28"/>
    <n v="0"/>
    <n v="450"/>
    <n v="45"/>
    <n v="93"/>
    <n v="0.48399999999999999"/>
    <n v="8"/>
    <n v="26"/>
    <n v="0.308"/>
    <n v="37"/>
    <n v="67"/>
    <n v="0.55200000000000005"/>
    <n v="0.52700000000000002"/>
    <n v="25"/>
    <n v="33"/>
    <n v="0.75800000000000001"/>
    <n v="15"/>
    <n v="43"/>
    <n v="58"/>
    <n v="104"/>
    <n v="18"/>
    <n v="5"/>
    <n v="21"/>
    <n v="33"/>
    <n v="123"/>
    <n v="0"/>
    <m/>
    <s v="jonestr01"/>
    <n v="0.27333333333333332"/>
    <n v="4.9523809523809526"/>
  </r>
  <r>
    <n v="301"/>
    <s v="Tre Jones"/>
    <n v="25"/>
    <s v="CHI"/>
    <x v="0"/>
    <n v="18"/>
    <n v="9"/>
    <n v="455"/>
    <n v="83"/>
    <n v="145"/>
    <n v="0.57199999999999995"/>
    <n v="11"/>
    <n v="22"/>
    <n v="0.5"/>
    <n v="72"/>
    <n v="123"/>
    <n v="0.58499999999999996"/>
    <n v="0.61"/>
    <n v="30"/>
    <n v="34"/>
    <n v="0.88200000000000001"/>
    <n v="16"/>
    <n v="42"/>
    <n v="58"/>
    <n v="88"/>
    <n v="19"/>
    <n v="5"/>
    <n v="14"/>
    <n v="22"/>
    <n v="207"/>
    <n v="0"/>
    <m/>
    <s v="jonestr01"/>
    <n v="0.45494505494505494"/>
    <n v="6.2857142857142856"/>
  </r>
  <r>
    <n v="302"/>
    <s v="Dalen Terry"/>
    <n v="22"/>
    <s v="CHI"/>
    <x v="1"/>
    <n v="73"/>
    <n v="5"/>
    <n v="987"/>
    <n v="120"/>
    <n v="268"/>
    <n v="0.44800000000000001"/>
    <n v="37"/>
    <n v="104"/>
    <n v="0.35599999999999998"/>
    <n v="83"/>
    <n v="164"/>
    <n v="0.50600000000000001"/>
    <n v="0.51700000000000002"/>
    <n v="49"/>
    <n v="69"/>
    <n v="0.71"/>
    <n v="38"/>
    <n v="86"/>
    <n v="124"/>
    <n v="97"/>
    <n v="44"/>
    <n v="15"/>
    <n v="53"/>
    <n v="114"/>
    <n v="326"/>
    <n v="0"/>
    <m/>
    <s v="terryda01"/>
    <n v="0.33029381965552179"/>
    <n v="1.8301886792452831"/>
  </r>
  <r>
    <n v="303"/>
    <s v="Karlo Matković"/>
    <n v="23"/>
    <s v="NOP"/>
    <x v="3"/>
    <n v="42"/>
    <n v="7"/>
    <n v="791"/>
    <n v="135"/>
    <n v="235"/>
    <n v="0.57399999999999995"/>
    <n v="21"/>
    <n v="66"/>
    <n v="0.318"/>
    <n v="114"/>
    <n v="169"/>
    <n v="0.67500000000000004"/>
    <n v="0.61899999999999999"/>
    <n v="34"/>
    <n v="44"/>
    <n v="0.77300000000000002"/>
    <n v="64"/>
    <n v="145"/>
    <n v="209"/>
    <n v="46"/>
    <n v="22"/>
    <n v="41"/>
    <n v="43"/>
    <n v="106"/>
    <n v="325"/>
    <n v="0"/>
    <m/>
    <s v="matkoka01"/>
    <n v="0.41087231352718079"/>
    <n v="1.069767441860465"/>
  </r>
  <r>
    <n v="304"/>
    <s v="Dean Wade"/>
    <n v="28"/>
    <s v="CLE"/>
    <x v="3"/>
    <n v="59"/>
    <n v="30"/>
    <n v="1252"/>
    <n v="112"/>
    <n v="271"/>
    <n v="0.41299999999999998"/>
    <n v="80"/>
    <n v="222"/>
    <n v="0.36"/>
    <n v="32"/>
    <n v="49"/>
    <n v="0.65300000000000002"/>
    <n v="0.56100000000000005"/>
    <n v="16"/>
    <n v="30"/>
    <n v="0.53300000000000003"/>
    <n v="51"/>
    <n v="198"/>
    <n v="249"/>
    <n v="76"/>
    <n v="42"/>
    <n v="20"/>
    <n v="22"/>
    <n v="101"/>
    <n v="320"/>
    <n v="0"/>
    <m/>
    <s v="wadede01"/>
    <n v="0.25559105431309903"/>
    <n v="3.4545454545454546"/>
  </r>
  <r>
    <n v="305"/>
    <s v="DaQuan Jeffries"/>
    <n v="27"/>
    <s v="CHO"/>
    <x v="1"/>
    <n v="47"/>
    <n v="20"/>
    <n v="1071"/>
    <n v="118"/>
    <n v="291"/>
    <n v="0.40500000000000003"/>
    <n v="55"/>
    <n v="164"/>
    <n v="0.33500000000000002"/>
    <n v="63"/>
    <n v="127"/>
    <n v="0.496"/>
    <n v="0.5"/>
    <n v="24"/>
    <n v="30"/>
    <n v="0.8"/>
    <n v="37"/>
    <n v="98"/>
    <n v="135"/>
    <n v="53"/>
    <n v="26"/>
    <n v="25"/>
    <n v="35"/>
    <n v="99"/>
    <n v="315"/>
    <n v="0"/>
    <m/>
    <s v="jeffrda01"/>
    <n v="0.29411764705882354"/>
    <n v="1.5142857142857142"/>
  </r>
  <r>
    <n v="306"/>
    <s v="Shake Milton"/>
    <n v="28"/>
    <s v="2TM"/>
    <x v="1"/>
    <n v="57"/>
    <n v="2"/>
    <n v="837"/>
    <n v="115"/>
    <n v="254"/>
    <n v="0.45300000000000001"/>
    <n v="38"/>
    <n v="106"/>
    <n v="0.35799999999999998"/>
    <n v="77"/>
    <n v="148"/>
    <n v="0.52"/>
    <n v="0.52800000000000002"/>
    <n v="47"/>
    <n v="59"/>
    <n v="0.79700000000000004"/>
    <n v="31"/>
    <n v="73"/>
    <n v="104"/>
    <n v="102"/>
    <n v="25"/>
    <n v="4"/>
    <n v="40"/>
    <n v="67"/>
    <n v="315"/>
    <n v="0"/>
    <m/>
    <s v="miltosh01"/>
    <n v="0.37634408602150538"/>
    <n v="2.5499999999999998"/>
  </r>
  <r>
    <n v="306"/>
    <s v="Shake Milton"/>
    <n v="28"/>
    <s v="BRK"/>
    <x v="1"/>
    <n v="27"/>
    <n v="1"/>
    <n v="492"/>
    <n v="73"/>
    <n v="157"/>
    <n v="0.46500000000000002"/>
    <n v="28"/>
    <n v="72"/>
    <n v="0.38900000000000001"/>
    <n v="45"/>
    <n v="85"/>
    <n v="0.52900000000000003"/>
    <n v="0.55400000000000005"/>
    <n v="25"/>
    <n v="33"/>
    <n v="0.75800000000000001"/>
    <n v="16"/>
    <n v="35"/>
    <n v="51"/>
    <n v="64"/>
    <n v="15"/>
    <n v="1"/>
    <n v="20"/>
    <n v="43"/>
    <n v="199"/>
    <n v="0"/>
    <m/>
    <s v="miltosh01"/>
    <n v="0.40447154471544716"/>
    <n v="3.2"/>
  </r>
  <r>
    <n v="306"/>
    <s v="Shake Milton"/>
    <n v="28"/>
    <s v="LAL"/>
    <x v="1"/>
    <n v="30"/>
    <n v="1"/>
    <n v="345"/>
    <n v="42"/>
    <n v="97"/>
    <n v="0.433"/>
    <n v="10"/>
    <n v="34"/>
    <n v="0.29399999999999998"/>
    <n v="32"/>
    <n v="63"/>
    <n v="0.50800000000000001"/>
    <n v="0.48499999999999999"/>
    <n v="22"/>
    <n v="26"/>
    <n v="0.84599999999999997"/>
    <n v="15"/>
    <n v="38"/>
    <n v="53"/>
    <n v="38"/>
    <n v="10"/>
    <n v="3"/>
    <n v="20"/>
    <n v="24"/>
    <n v="116"/>
    <n v="0"/>
    <m/>
    <s v="miltosh01"/>
    <n v="0.336231884057971"/>
    <n v="1.9"/>
  </r>
  <r>
    <n v="307"/>
    <s v="Dereck Lively II"/>
    <n v="20"/>
    <s v="DAL"/>
    <x v="2"/>
    <n v="36"/>
    <n v="29"/>
    <n v="833"/>
    <n v="134"/>
    <n v="191"/>
    <n v="0.70199999999999996"/>
    <n v="0"/>
    <n v="0"/>
    <n v="0"/>
    <n v="134"/>
    <n v="191"/>
    <n v="0.70199999999999996"/>
    <n v="0.70199999999999996"/>
    <n v="46"/>
    <n v="73"/>
    <n v="0.63"/>
    <n v="104"/>
    <n v="166"/>
    <n v="270"/>
    <n v="85"/>
    <n v="20"/>
    <n v="56"/>
    <n v="41"/>
    <n v="100"/>
    <n v="314"/>
    <n v="0"/>
    <m/>
    <s v="livelde01"/>
    <n v="0.37695078031212487"/>
    <n v="2.0731707317073171"/>
  </r>
  <r>
    <n v="308"/>
    <s v="Nicolas Batum"/>
    <n v="36"/>
    <s v="LAC"/>
    <x v="3"/>
    <n v="78"/>
    <n v="8"/>
    <n v="1367"/>
    <n v="104"/>
    <n v="238"/>
    <n v="0.437"/>
    <n v="88"/>
    <n v="203"/>
    <n v="0.433"/>
    <n v="16"/>
    <n v="35"/>
    <n v="0.45700000000000002"/>
    <n v="0.622"/>
    <n v="17"/>
    <n v="21"/>
    <n v="0.81"/>
    <n v="47"/>
    <n v="171"/>
    <n v="218"/>
    <n v="84"/>
    <n v="52"/>
    <n v="36"/>
    <n v="34"/>
    <n v="111"/>
    <n v="313"/>
    <n v="0"/>
    <m/>
    <s v="batumni01"/>
    <n v="0.22896854425749816"/>
    <n v="2.4705882352941178"/>
  </r>
  <r>
    <n v="309"/>
    <s v="Jabari Walker"/>
    <n v="22"/>
    <s v="POR"/>
    <x v="4"/>
    <n v="60"/>
    <n v="1"/>
    <n v="749"/>
    <n v="118"/>
    <n v="229"/>
    <n v="0.51500000000000001"/>
    <n v="28"/>
    <n v="72"/>
    <n v="0.38900000000000001"/>
    <n v="90"/>
    <n v="157"/>
    <n v="0.57299999999999995"/>
    <n v="0.57599999999999996"/>
    <n v="49"/>
    <n v="71"/>
    <n v="0.69"/>
    <n v="59"/>
    <n v="152"/>
    <n v="211"/>
    <n v="37"/>
    <n v="33"/>
    <n v="6"/>
    <n v="34"/>
    <n v="87"/>
    <n v="313"/>
    <n v="0"/>
    <m/>
    <s v="walkeja01"/>
    <n v="0.41789052069425903"/>
    <n v="1.088235294117647"/>
  </r>
  <r>
    <n v="310"/>
    <s v="Neemias Queta"/>
    <n v="25"/>
    <s v="BOS"/>
    <x v="2"/>
    <n v="62"/>
    <n v="6"/>
    <n v="863"/>
    <n v="132"/>
    <n v="203"/>
    <n v="0.65"/>
    <n v="0"/>
    <n v="3"/>
    <n v="0"/>
    <n v="132"/>
    <n v="200"/>
    <n v="0.66"/>
    <n v="0.65"/>
    <n v="46"/>
    <n v="61"/>
    <n v="0.754"/>
    <n v="89"/>
    <n v="147"/>
    <n v="236"/>
    <n v="45"/>
    <n v="18"/>
    <n v="42"/>
    <n v="40"/>
    <n v="106"/>
    <n v="310"/>
    <n v="0"/>
    <m/>
    <s v="quetane01"/>
    <n v="0.35921205098493625"/>
    <n v="1.125"/>
  </r>
  <r>
    <n v="311"/>
    <s v="Malcolm Brogdon"/>
    <n v="32"/>
    <s v="WAS"/>
    <x v="0"/>
    <n v="24"/>
    <n v="13"/>
    <n v="564"/>
    <n v="104"/>
    <n v="240"/>
    <n v="0.433"/>
    <n v="16"/>
    <n v="56"/>
    <n v="0.28599999999999998"/>
    <n v="88"/>
    <n v="184"/>
    <n v="0.47799999999999998"/>
    <n v="0.46700000000000003"/>
    <n v="81"/>
    <n v="92"/>
    <n v="0.88"/>
    <n v="21"/>
    <n v="70"/>
    <n v="91"/>
    <n v="98"/>
    <n v="13"/>
    <n v="5"/>
    <n v="38"/>
    <n v="30"/>
    <n v="305"/>
    <n v="0"/>
    <m/>
    <s v="brogdma01"/>
    <n v="0.54078014184397161"/>
    <n v="2.5789473684210527"/>
  </r>
  <r>
    <n v="312"/>
    <s v="Antonio Reeves"/>
    <n v="24"/>
    <s v="NOP"/>
    <x v="1"/>
    <n v="44"/>
    <n v="6"/>
    <n v="660"/>
    <n v="113"/>
    <n v="248"/>
    <n v="0.45600000000000002"/>
    <n v="51"/>
    <n v="129"/>
    <n v="0.39500000000000002"/>
    <n v="62"/>
    <n v="119"/>
    <n v="0.52100000000000002"/>
    <n v="0.55800000000000005"/>
    <n v="28"/>
    <n v="35"/>
    <n v="0.8"/>
    <n v="18"/>
    <n v="45"/>
    <n v="63"/>
    <n v="39"/>
    <n v="21"/>
    <n v="4"/>
    <n v="30"/>
    <n v="40"/>
    <n v="305"/>
    <n v="0"/>
    <m/>
    <s v="reevean01"/>
    <n v="0.4621212121212121"/>
    <n v="1.3"/>
  </r>
  <r>
    <n v="313"/>
    <s v="Marcus Smart"/>
    <n v="30"/>
    <s v="2TM"/>
    <x v="0"/>
    <n v="34"/>
    <n v="7"/>
    <n v="680"/>
    <n v="101"/>
    <n v="257"/>
    <n v="0.39300000000000002"/>
    <n v="49"/>
    <n v="141"/>
    <n v="0.34799999999999998"/>
    <n v="52"/>
    <n v="116"/>
    <n v="0.44800000000000001"/>
    <n v="0.48799999999999999"/>
    <n v="54"/>
    <n v="71"/>
    <n v="0.76100000000000001"/>
    <n v="18"/>
    <n v="54"/>
    <n v="72"/>
    <n v="109"/>
    <n v="39"/>
    <n v="9"/>
    <n v="54"/>
    <n v="53"/>
    <n v="305"/>
    <n v="0"/>
    <m/>
    <s v="smartma01"/>
    <n v="0.4485294117647059"/>
    <n v="2.0185185185185186"/>
  </r>
  <r>
    <n v="313"/>
    <s v="Marcus Smart"/>
    <n v="30"/>
    <s v="MEM"/>
    <x v="0"/>
    <n v="19"/>
    <n v="6"/>
    <n v="400"/>
    <n v="53"/>
    <n v="148"/>
    <n v="0.35799999999999998"/>
    <n v="29"/>
    <n v="90"/>
    <n v="0.32200000000000001"/>
    <n v="24"/>
    <n v="58"/>
    <n v="0.41399999999999998"/>
    <n v="0.45600000000000002"/>
    <n v="30"/>
    <n v="36"/>
    <n v="0.83299999999999996"/>
    <n v="14"/>
    <n v="29"/>
    <n v="43"/>
    <n v="71"/>
    <n v="23"/>
    <n v="6"/>
    <n v="35"/>
    <n v="31"/>
    <n v="165"/>
    <n v="0"/>
    <m/>
    <s v="smartma01"/>
    <n v="0.41249999999999998"/>
    <n v="2.0285714285714285"/>
  </r>
  <r>
    <n v="313"/>
    <s v="Marcus Smart"/>
    <n v="30"/>
    <s v="WAS"/>
    <x v="0"/>
    <n v="15"/>
    <n v="1"/>
    <n v="280"/>
    <n v="48"/>
    <n v="109"/>
    <n v="0.44"/>
    <n v="20"/>
    <n v="51"/>
    <n v="0.39200000000000002"/>
    <n v="28"/>
    <n v="58"/>
    <n v="0.48299999999999998"/>
    <n v="0.53200000000000003"/>
    <n v="24"/>
    <n v="35"/>
    <n v="0.68600000000000005"/>
    <n v="4"/>
    <n v="25"/>
    <n v="29"/>
    <n v="38"/>
    <n v="16"/>
    <n v="3"/>
    <n v="19"/>
    <n v="22"/>
    <n v="140"/>
    <n v="0"/>
    <m/>
    <s v="smartma01"/>
    <n v="0.5"/>
    <n v="2"/>
  </r>
  <r>
    <n v="314"/>
    <s v="Orlando Robinson"/>
    <n v="24"/>
    <s v="2TM"/>
    <x v="2"/>
    <n v="44"/>
    <n v="8"/>
    <n v="770"/>
    <n v="116"/>
    <n v="261"/>
    <n v="0.44400000000000001"/>
    <n v="17"/>
    <n v="52"/>
    <n v="0.32700000000000001"/>
    <n v="99"/>
    <n v="209"/>
    <n v="0.47399999999999998"/>
    <n v="0.47699999999999998"/>
    <n v="54"/>
    <n v="70"/>
    <n v="0.77100000000000002"/>
    <n v="89"/>
    <n v="131"/>
    <n v="220"/>
    <n v="77"/>
    <n v="17"/>
    <n v="16"/>
    <n v="49"/>
    <n v="100"/>
    <n v="303"/>
    <n v="0"/>
    <m/>
    <s v="robinor01"/>
    <n v="0.39350649350649353"/>
    <n v="1.5714285714285714"/>
  </r>
  <r>
    <n v="314"/>
    <s v="Orlando Robinson"/>
    <n v="24"/>
    <s v="SAC"/>
    <x v="2"/>
    <n v="9"/>
    <n v="0"/>
    <n v="57"/>
    <n v="7"/>
    <n v="17"/>
    <n v="0.41199999999999998"/>
    <n v="1"/>
    <n v="5"/>
    <n v="0.2"/>
    <n v="6"/>
    <n v="12"/>
    <n v="0.5"/>
    <n v="0.441"/>
    <n v="4"/>
    <n v="7"/>
    <n v="0.57099999999999995"/>
    <n v="3"/>
    <n v="11"/>
    <n v="14"/>
    <n v="9"/>
    <n v="3"/>
    <n v="1"/>
    <n v="4"/>
    <n v="6"/>
    <n v="19"/>
    <n v="0"/>
    <m/>
    <s v="robinor01"/>
    <n v="0.33333333333333331"/>
    <n v="2.25"/>
  </r>
  <r>
    <n v="314"/>
    <s v="Orlando Robinson"/>
    <n v="24"/>
    <s v="TOR"/>
    <x v="2"/>
    <n v="35"/>
    <n v="8"/>
    <n v="713"/>
    <n v="109"/>
    <n v="244"/>
    <n v="0.44700000000000001"/>
    <n v="16"/>
    <n v="47"/>
    <n v="0.34"/>
    <n v="93"/>
    <n v="197"/>
    <n v="0.47199999999999998"/>
    <n v="0.48"/>
    <n v="50"/>
    <n v="63"/>
    <n v="0.79400000000000004"/>
    <n v="86"/>
    <n v="120"/>
    <n v="206"/>
    <n v="68"/>
    <n v="14"/>
    <n v="15"/>
    <n v="45"/>
    <n v="94"/>
    <n v="284"/>
    <n v="0"/>
    <m/>
    <s v="robinor01"/>
    <n v="0.39831697054698456"/>
    <n v="1.5111111111111111"/>
  </r>
  <r>
    <n v="315"/>
    <s v="Andre Drummond"/>
    <n v="31"/>
    <s v="PHI"/>
    <x v="2"/>
    <n v="40"/>
    <n v="23"/>
    <n v="751"/>
    <n v="117"/>
    <n v="234"/>
    <n v="0.5"/>
    <n v="3"/>
    <n v="20"/>
    <n v="0.15"/>
    <n v="114"/>
    <n v="214"/>
    <n v="0.53300000000000003"/>
    <n v="0.50600000000000001"/>
    <n v="56"/>
    <n v="90"/>
    <n v="0.622"/>
    <n v="109"/>
    <n v="201"/>
    <n v="310"/>
    <n v="34"/>
    <n v="39"/>
    <n v="18"/>
    <n v="55"/>
    <n v="94"/>
    <n v="293"/>
    <n v="0"/>
    <m/>
    <s v="drumman01"/>
    <n v="0.39014647137150466"/>
    <n v="0.61818181818181817"/>
  </r>
  <r>
    <n v="316"/>
    <s v="Kris Murray"/>
    <n v="24"/>
    <s v="POR"/>
    <x v="4"/>
    <n v="69"/>
    <n v="6"/>
    <n v="1040"/>
    <n v="117"/>
    <n v="279"/>
    <n v="0.41899999999999998"/>
    <n v="27"/>
    <n v="120"/>
    <n v="0.22500000000000001"/>
    <n v="90"/>
    <n v="159"/>
    <n v="0.56599999999999995"/>
    <n v="0.46800000000000003"/>
    <n v="26"/>
    <n v="57"/>
    <n v="0.45600000000000002"/>
    <n v="76"/>
    <n v="106"/>
    <n v="182"/>
    <n v="68"/>
    <n v="35"/>
    <n v="17"/>
    <n v="43"/>
    <n v="66"/>
    <n v="287"/>
    <n v="0"/>
    <m/>
    <s v="murrakr01"/>
    <n v="0.27596153846153848"/>
    <n v="1.5813953488372092"/>
  </r>
  <r>
    <n v="317"/>
    <s v="Landry Shamet"/>
    <n v="27"/>
    <s v="NYK"/>
    <x v="1"/>
    <n v="50"/>
    <n v="0"/>
    <n v="762"/>
    <n v="106"/>
    <n v="230"/>
    <n v="0.46100000000000002"/>
    <n v="62"/>
    <n v="156"/>
    <n v="0.39700000000000002"/>
    <n v="44"/>
    <n v="74"/>
    <n v="0.59499999999999997"/>
    <n v="0.59599999999999997"/>
    <n v="12"/>
    <n v="18"/>
    <n v="0.66700000000000004"/>
    <n v="11"/>
    <n v="50"/>
    <n v="61"/>
    <n v="27"/>
    <n v="23"/>
    <n v="2"/>
    <n v="22"/>
    <n v="52"/>
    <n v="286"/>
    <n v="0"/>
    <m/>
    <s v="shamela01"/>
    <n v="0.37532808398950129"/>
    <n v="1.2272727272727273"/>
  </r>
  <r>
    <n v="318"/>
    <s v="Jeff Dowtin Jr."/>
    <n v="27"/>
    <s v="PHI"/>
    <x v="0"/>
    <n v="41"/>
    <n v="3"/>
    <n v="621"/>
    <n v="112"/>
    <n v="230"/>
    <n v="0.48699999999999999"/>
    <n v="28"/>
    <n v="70"/>
    <n v="0.4"/>
    <n v="84"/>
    <n v="160"/>
    <n v="0.52500000000000002"/>
    <n v="0.54800000000000004"/>
    <n v="33"/>
    <n v="45"/>
    <n v="0.73299999999999998"/>
    <n v="12"/>
    <n v="48"/>
    <n v="60"/>
    <n v="78"/>
    <n v="24"/>
    <n v="12"/>
    <n v="15"/>
    <n v="29"/>
    <n v="285"/>
    <n v="0"/>
    <m/>
    <s v="dowtije01"/>
    <n v="0.45893719806763283"/>
    <n v="5.2"/>
  </r>
  <r>
    <n v="319"/>
    <s v="Josh Okogie"/>
    <n v="26"/>
    <s v="2TM"/>
    <x v="1"/>
    <n v="40"/>
    <n v="7"/>
    <n v="625"/>
    <n v="94"/>
    <n v="212"/>
    <n v="0.443"/>
    <n v="32"/>
    <n v="92"/>
    <n v="0.34799999999999998"/>
    <n v="62"/>
    <n v="120"/>
    <n v="0.51700000000000002"/>
    <n v="0.51900000000000002"/>
    <n v="63"/>
    <n v="85"/>
    <n v="0.74099999999999999"/>
    <n v="45"/>
    <n v="68"/>
    <n v="113"/>
    <n v="33"/>
    <n v="48"/>
    <n v="18"/>
    <n v="31"/>
    <n v="47"/>
    <n v="283"/>
    <n v="0"/>
    <m/>
    <s v="okogijo01"/>
    <n v="0.45279999999999998"/>
    <n v="1.064516129032258"/>
  </r>
  <r>
    <n v="319"/>
    <s v="Josh Okogie"/>
    <n v="26"/>
    <s v="PHO"/>
    <x v="1"/>
    <n v="25"/>
    <n v="1"/>
    <n v="351"/>
    <n v="56"/>
    <n v="114"/>
    <n v="0.49099999999999999"/>
    <n v="16"/>
    <n v="42"/>
    <n v="0.38100000000000001"/>
    <n v="40"/>
    <n v="72"/>
    <n v="0.55600000000000005"/>
    <n v="0.56100000000000005"/>
    <n v="22"/>
    <n v="32"/>
    <n v="0.68799999999999994"/>
    <n v="32"/>
    <n v="40"/>
    <n v="72"/>
    <n v="14"/>
    <n v="21"/>
    <n v="10"/>
    <n v="16"/>
    <n v="28"/>
    <n v="150"/>
    <n v="0"/>
    <m/>
    <s v="okogijo01"/>
    <n v="0.42735042735042733"/>
    <n v="0.875"/>
  </r>
  <r>
    <n v="319"/>
    <s v="Josh Okogie"/>
    <n v="26"/>
    <s v="CHO"/>
    <x v="1"/>
    <n v="15"/>
    <n v="6"/>
    <n v="274"/>
    <n v="38"/>
    <n v="98"/>
    <n v="0.38800000000000001"/>
    <n v="16"/>
    <n v="50"/>
    <n v="0.32"/>
    <n v="22"/>
    <n v="48"/>
    <n v="0.45800000000000002"/>
    <n v="0.46899999999999997"/>
    <n v="41"/>
    <n v="53"/>
    <n v="0.77400000000000002"/>
    <n v="13"/>
    <n v="28"/>
    <n v="41"/>
    <n v="19"/>
    <n v="27"/>
    <n v="8"/>
    <n v="15"/>
    <n v="19"/>
    <n v="133"/>
    <n v="0"/>
    <m/>
    <s v="okogijo01"/>
    <n v="0.48540145985401462"/>
    <n v="1.2666666666666666"/>
  </r>
  <r>
    <n v="320"/>
    <s v="KJ Simpson"/>
    <n v="22"/>
    <s v="CHO"/>
    <x v="0"/>
    <n v="36"/>
    <n v="15"/>
    <n v="842"/>
    <n v="104"/>
    <n v="301"/>
    <n v="0.34599999999999997"/>
    <n v="33"/>
    <n v="130"/>
    <n v="0.254"/>
    <n v="71"/>
    <n v="171"/>
    <n v="0.41499999999999998"/>
    <n v="0.4"/>
    <n v="41"/>
    <n v="50"/>
    <n v="0.82"/>
    <n v="39"/>
    <n v="70"/>
    <n v="109"/>
    <n v="112"/>
    <n v="34"/>
    <n v="6"/>
    <n v="56"/>
    <n v="56"/>
    <n v="282"/>
    <n v="0"/>
    <m/>
    <s v="simpskj01"/>
    <n v="0.33491686460807601"/>
    <n v="2"/>
  </r>
  <r>
    <n v="321"/>
    <s v="Drew Eubanks"/>
    <n v="27"/>
    <s v="2TM"/>
    <x v="2"/>
    <n v="61"/>
    <n v="4"/>
    <n v="746"/>
    <n v="115"/>
    <n v="194"/>
    <n v="0.59299999999999997"/>
    <n v="3"/>
    <n v="6"/>
    <n v="0.5"/>
    <n v="112"/>
    <n v="188"/>
    <n v="0.59599999999999997"/>
    <n v="0.60099999999999998"/>
    <n v="47"/>
    <n v="71"/>
    <n v="0.66200000000000003"/>
    <n v="60"/>
    <n v="166"/>
    <n v="226"/>
    <n v="54"/>
    <n v="12"/>
    <n v="39"/>
    <n v="41"/>
    <n v="63"/>
    <n v="280"/>
    <n v="0"/>
    <m/>
    <s v="eubandr01"/>
    <n v="0.37533512064343161"/>
    <n v="1.3170731707317074"/>
  </r>
  <r>
    <n v="321"/>
    <s v="Drew Eubanks"/>
    <n v="27"/>
    <s v="UTA"/>
    <x v="2"/>
    <n v="37"/>
    <n v="4"/>
    <n v="568"/>
    <n v="88"/>
    <n v="145"/>
    <n v="0.60699999999999998"/>
    <n v="3"/>
    <n v="5"/>
    <n v="0.6"/>
    <n v="85"/>
    <n v="140"/>
    <n v="0.60699999999999998"/>
    <n v="0.61699999999999999"/>
    <n v="36"/>
    <n v="57"/>
    <n v="0.63200000000000001"/>
    <n v="40"/>
    <n v="128"/>
    <n v="168"/>
    <n v="45"/>
    <n v="10"/>
    <n v="32"/>
    <n v="31"/>
    <n v="46"/>
    <n v="215"/>
    <n v="0"/>
    <m/>
    <s v="eubandr01"/>
    <n v="0.37852112676056338"/>
    <n v="1.4516129032258065"/>
  </r>
  <r>
    <n v="321"/>
    <s v="Drew Eubanks"/>
    <n v="27"/>
    <s v="LAC"/>
    <x v="2"/>
    <n v="24"/>
    <n v="0"/>
    <n v="178"/>
    <n v="27"/>
    <n v="49"/>
    <n v="0.55100000000000005"/>
    <n v="0"/>
    <n v="1"/>
    <n v="0"/>
    <n v="27"/>
    <n v="48"/>
    <n v="0.56299999999999994"/>
    <n v="0.55100000000000005"/>
    <n v="11"/>
    <n v="14"/>
    <n v="0.78600000000000003"/>
    <n v="20"/>
    <n v="38"/>
    <n v="58"/>
    <n v="9"/>
    <n v="2"/>
    <n v="7"/>
    <n v="10"/>
    <n v="17"/>
    <n v="65"/>
    <n v="0"/>
    <m/>
    <s v="eubandr01"/>
    <n v="0.3651685393258427"/>
    <n v="0.9"/>
  </r>
  <r>
    <n v="322"/>
    <s v="Jaylin Williams"/>
    <n v="22"/>
    <s v="OKC"/>
    <x v="3"/>
    <n v="47"/>
    <n v="9"/>
    <n v="784"/>
    <n v="97"/>
    <n v="221"/>
    <n v="0.439"/>
    <n v="61"/>
    <n v="153"/>
    <n v="0.39900000000000002"/>
    <n v="36"/>
    <n v="68"/>
    <n v="0.52900000000000003"/>
    <n v="0.57699999999999996"/>
    <n v="23"/>
    <n v="30"/>
    <n v="0.76700000000000002"/>
    <n v="48"/>
    <n v="214"/>
    <n v="262"/>
    <n v="120"/>
    <n v="22"/>
    <n v="29"/>
    <n v="35"/>
    <n v="79"/>
    <n v="278"/>
    <n v="3"/>
    <m/>
    <s v="willija07"/>
    <n v="0.35459183673469385"/>
    <n v="3.4285714285714284"/>
  </r>
  <r>
    <n v="323"/>
    <s v="Brandon Williams"/>
    <n v="25"/>
    <s v="DAL"/>
    <x v="0"/>
    <n v="33"/>
    <n v="3"/>
    <n v="487"/>
    <n v="98"/>
    <n v="188"/>
    <n v="0.52100000000000002"/>
    <n v="24"/>
    <n v="60"/>
    <n v="0.4"/>
    <n v="74"/>
    <n v="128"/>
    <n v="0.57799999999999996"/>
    <n v="0.58499999999999996"/>
    <n v="55"/>
    <n v="66"/>
    <n v="0.83299999999999996"/>
    <n v="12"/>
    <n v="46"/>
    <n v="58"/>
    <n v="76"/>
    <n v="24"/>
    <n v="5"/>
    <n v="39"/>
    <n v="33"/>
    <n v="275"/>
    <n v="0"/>
    <m/>
    <s v="willibr03"/>
    <n v="0.56468172484599588"/>
    <n v="1.9487179487179487"/>
  </r>
  <r>
    <n v="324"/>
    <s v="KJ Martin"/>
    <n v="24"/>
    <s v="2TM"/>
    <x v="3"/>
    <n v="43"/>
    <n v="16"/>
    <n v="912"/>
    <n v="111"/>
    <n v="201"/>
    <n v="0.55200000000000005"/>
    <n v="15"/>
    <n v="58"/>
    <n v="0.25900000000000001"/>
    <n v="96"/>
    <n v="143"/>
    <n v="0.67100000000000004"/>
    <n v="0.59"/>
    <n v="37"/>
    <n v="47"/>
    <n v="0.78700000000000003"/>
    <n v="30"/>
    <n v="95"/>
    <n v="125"/>
    <n v="48"/>
    <n v="17"/>
    <n v="22"/>
    <n v="24"/>
    <n v="101"/>
    <n v="274"/>
    <n v="0"/>
    <m/>
    <s v="martike04"/>
    <n v="0.30043859649122806"/>
    <n v="2"/>
  </r>
  <r>
    <n v="324"/>
    <s v="KJ Martin"/>
    <n v="24"/>
    <s v="PHI"/>
    <x v="3"/>
    <n v="24"/>
    <n v="7"/>
    <n v="480"/>
    <n v="61"/>
    <n v="99"/>
    <n v="0.61599999999999999"/>
    <n v="8"/>
    <n v="21"/>
    <n v="0.38100000000000001"/>
    <n v="53"/>
    <n v="78"/>
    <n v="0.67900000000000005"/>
    <n v="0.65700000000000003"/>
    <n v="24"/>
    <n v="29"/>
    <n v="0.82799999999999996"/>
    <n v="21"/>
    <n v="51"/>
    <n v="72"/>
    <n v="19"/>
    <n v="11"/>
    <n v="16"/>
    <n v="12"/>
    <n v="62"/>
    <n v="154"/>
    <n v="0"/>
    <m/>
    <s v="martike04"/>
    <n v="0.32083333333333336"/>
    <n v="1.5833333333333333"/>
  </r>
  <r>
    <n v="324"/>
    <s v="KJ Martin"/>
    <n v="24"/>
    <s v="UTA"/>
    <x v="4"/>
    <n v="19"/>
    <n v="9"/>
    <n v="432"/>
    <n v="50"/>
    <n v="102"/>
    <n v="0.49"/>
    <n v="7"/>
    <n v="37"/>
    <n v="0.189"/>
    <n v="43"/>
    <n v="65"/>
    <n v="0.66200000000000003"/>
    <n v="0.52500000000000002"/>
    <n v="13"/>
    <n v="18"/>
    <n v="0.72199999999999998"/>
    <n v="9"/>
    <n v="44"/>
    <n v="53"/>
    <n v="29"/>
    <n v="6"/>
    <n v="6"/>
    <n v="12"/>
    <n v="39"/>
    <n v="120"/>
    <n v="0"/>
    <m/>
    <s v="martike04"/>
    <n v="0.27777777777777779"/>
    <n v="2.4166666666666665"/>
  </r>
  <r>
    <n v="325"/>
    <s v="Vasilije Micić"/>
    <n v="31"/>
    <s v="2TM"/>
    <x v="0"/>
    <n v="41"/>
    <n v="16"/>
    <n v="785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9"/>
    <n v="89"/>
    <n v="128"/>
    <n v="15"/>
    <n v="0"/>
    <n v="77"/>
    <n v="45"/>
    <n v="269"/>
    <n v="0"/>
    <m/>
    <s v="micicva01"/>
    <n v="0.34267515923566877"/>
    <n v="1.6623376623376624"/>
  </r>
  <r>
    <n v="325"/>
    <s v="Vasilije Micić"/>
    <n v="31"/>
    <s v="CHO"/>
    <x v="0"/>
    <n v="36"/>
    <n v="16"/>
    <n v="764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7"/>
    <n v="87"/>
    <n v="127"/>
    <n v="15"/>
    <n v="0"/>
    <n v="74"/>
    <n v="44"/>
    <n v="269"/>
    <n v="0"/>
    <m/>
    <s v="micicva01"/>
    <n v="0.35209424083769636"/>
    <n v="1.7162162162162162"/>
  </r>
  <r>
    <n v="325"/>
    <s v="Vasilije Micić"/>
    <n v="31"/>
    <s v="PHO"/>
    <x v="0"/>
    <n v="5"/>
    <n v="0"/>
    <n v="21"/>
    <n v="0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3"/>
    <n v="1"/>
    <n v="0"/>
    <n v="0"/>
    <m/>
    <s v="micicva01"/>
    <n v="0"/>
    <n v="0.33333333333333331"/>
  </r>
  <r>
    <n v="326"/>
    <s v="Lonzo Ball"/>
    <n v="27"/>
    <s v="CHI"/>
    <x v="0"/>
    <n v="35"/>
    <n v="14"/>
    <n v="777"/>
    <n v="89"/>
    <n v="243"/>
    <n v="0.36599999999999999"/>
    <n v="67"/>
    <n v="195"/>
    <n v="0.34399999999999997"/>
    <n v="22"/>
    <n v="48"/>
    <n v="0.45800000000000002"/>
    <n v="0.504"/>
    <n v="22"/>
    <n v="27"/>
    <n v="0.81499999999999995"/>
    <n v="25"/>
    <n v="93"/>
    <n v="118"/>
    <n v="115"/>
    <n v="47"/>
    <n v="17"/>
    <n v="41"/>
    <n v="55"/>
    <n v="267"/>
    <n v="0"/>
    <m/>
    <s v="balllo01"/>
    <n v="0.34362934362934361"/>
    <n v="2.8048780487804876"/>
  </r>
  <r>
    <n v="327"/>
    <s v="Tosan Evbuomwan"/>
    <n v="23"/>
    <s v="BRK"/>
    <x v="4"/>
    <n v="28"/>
    <n v="0"/>
    <n v="665"/>
    <n v="94"/>
    <n v="220"/>
    <n v="0.42699999999999999"/>
    <n v="24"/>
    <n v="77"/>
    <n v="0.312"/>
    <n v="70"/>
    <n v="143"/>
    <n v="0.49"/>
    <n v="0.48199999999999998"/>
    <n v="55"/>
    <n v="73"/>
    <n v="0.753"/>
    <n v="32"/>
    <n v="88"/>
    <n v="120"/>
    <n v="55"/>
    <n v="24"/>
    <n v="10"/>
    <n v="39"/>
    <n v="55"/>
    <n v="267"/>
    <n v="0"/>
    <m/>
    <s v="evbuoto01"/>
    <n v="0.40150375939849625"/>
    <n v="1.4102564102564104"/>
  </r>
  <r>
    <n v="328"/>
    <s v="Jett Howard"/>
    <n v="21"/>
    <s v="ORL"/>
    <x v="4"/>
    <n v="60"/>
    <n v="0"/>
    <n v="701"/>
    <n v="98"/>
    <n v="262"/>
    <n v="0.374"/>
    <n v="55"/>
    <n v="186"/>
    <n v="0.29599999999999999"/>
    <n v="43"/>
    <n v="76"/>
    <n v="0.56599999999999995"/>
    <n v="0.47899999999999998"/>
    <n v="16"/>
    <n v="23"/>
    <n v="0.69599999999999995"/>
    <n v="20"/>
    <n v="50"/>
    <n v="70"/>
    <n v="44"/>
    <n v="13"/>
    <n v="11"/>
    <n v="36"/>
    <n v="68"/>
    <n v="267"/>
    <n v="0"/>
    <m/>
    <s v="howarje01"/>
    <n v="0.38088445078459343"/>
    <n v="1.2222222222222223"/>
  </r>
  <r>
    <n v="329"/>
    <s v="Eric Gordon"/>
    <n v="36"/>
    <s v="PHI"/>
    <x v="1"/>
    <n v="39"/>
    <n v="13"/>
    <n v="768"/>
    <n v="87"/>
    <n v="204"/>
    <n v="0.42599999999999999"/>
    <n v="56"/>
    <n v="137"/>
    <n v="0.40899999999999997"/>
    <n v="31"/>
    <n v="67"/>
    <n v="0.46300000000000002"/>
    <n v="0.56399999999999995"/>
    <n v="36"/>
    <n v="48"/>
    <n v="0.75"/>
    <n v="8"/>
    <n v="38"/>
    <n v="46"/>
    <n v="65"/>
    <n v="26"/>
    <n v="12"/>
    <n v="28"/>
    <n v="32"/>
    <n v="266"/>
    <n v="0"/>
    <m/>
    <s v="gordoer01"/>
    <n v="0.34635416666666669"/>
    <n v="2.3214285714285716"/>
  </r>
  <r>
    <n v="330"/>
    <s v="Lindy Waters III"/>
    <n v="27"/>
    <s v="2TM"/>
    <x v="1"/>
    <n v="52"/>
    <n v="9"/>
    <n v="778"/>
    <n v="92"/>
    <n v="249"/>
    <n v="0.36899999999999999"/>
    <n v="64"/>
    <n v="186"/>
    <n v="0.34399999999999997"/>
    <n v="28"/>
    <n v="63"/>
    <n v="0.44400000000000001"/>
    <n v="0.498"/>
    <n v="8"/>
    <n v="11"/>
    <n v="0.72699999999999998"/>
    <n v="20"/>
    <n v="90"/>
    <n v="110"/>
    <n v="52"/>
    <n v="27"/>
    <n v="11"/>
    <n v="20"/>
    <n v="62"/>
    <n v="256"/>
    <n v="0"/>
    <m/>
    <s v="waterli01"/>
    <n v="0.32904884318766064"/>
    <n v="2.6"/>
  </r>
  <r>
    <n v="330"/>
    <s v="Lindy Waters III"/>
    <n v="27"/>
    <s v="GSW"/>
    <x v="1"/>
    <n v="38"/>
    <n v="9"/>
    <n v="655"/>
    <n v="76"/>
    <n v="205"/>
    <n v="0.371"/>
    <n v="49"/>
    <n v="148"/>
    <n v="0.33100000000000002"/>
    <n v="27"/>
    <n v="57"/>
    <n v="0.47399999999999998"/>
    <n v="0.49"/>
    <n v="8"/>
    <n v="11"/>
    <n v="0.72699999999999998"/>
    <n v="16"/>
    <n v="80"/>
    <n v="96"/>
    <n v="42"/>
    <n v="22"/>
    <n v="10"/>
    <n v="17"/>
    <n v="55"/>
    <n v="209"/>
    <n v="0"/>
    <m/>
    <s v="waterli01"/>
    <n v="0.31908396946564888"/>
    <n v="2.4705882352941178"/>
  </r>
  <r>
    <n v="330"/>
    <s v="Lindy Waters III"/>
    <n v="27"/>
    <s v="DET"/>
    <x v="1"/>
    <n v="14"/>
    <n v="0"/>
    <n v="123"/>
    <n v="16"/>
    <n v="44"/>
    <n v="0.36399999999999999"/>
    <n v="15"/>
    <n v="38"/>
    <n v="0.39500000000000002"/>
    <n v="1"/>
    <n v="6"/>
    <n v="0.16700000000000001"/>
    <n v="0.53400000000000003"/>
    <n v="0"/>
    <n v="0"/>
    <n v="0"/>
    <n v="4"/>
    <n v="10"/>
    <n v="14"/>
    <n v="10"/>
    <n v="5"/>
    <n v="1"/>
    <n v="3"/>
    <n v="7"/>
    <n v="47"/>
    <n v="0"/>
    <m/>
    <s v="waterli01"/>
    <n v="0.38211382113821141"/>
    <n v="3.3333333333333335"/>
  </r>
  <r>
    <n v="331"/>
    <s v="Ben Simmons"/>
    <n v="28"/>
    <s v="2TM"/>
    <x v="0"/>
    <n v="51"/>
    <n v="24"/>
    <n v="1120"/>
    <n v="116"/>
    <n v="223"/>
    <n v="0.52"/>
    <n v="0"/>
    <n v="0"/>
    <n v="0"/>
    <n v="116"/>
    <n v="223"/>
    <n v="0.52"/>
    <n v="0.52"/>
    <n v="24"/>
    <n v="33"/>
    <n v="0.72699999999999998"/>
    <n v="47"/>
    <n v="194"/>
    <n v="241"/>
    <n v="285"/>
    <n v="38"/>
    <n v="23"/>
    <n v="102"/>
    <n v="107"/>
    <n v="256"/>
    <n v="0"/>
    <m/>
    <s v="simmobe01"/>
    <n v="0.22857142857142856"/>
    <n v="2.7941176470588234"/>
  </r>
  <r>
    <n v="331"/>
    <s v="Ben Simmons"/>
    <n v="28"/>
    <s v="BRK"/>
    <x v="0"/>
    <n v="33"/>
    <n v="24"/>
    <n v="825"/>
    <n v="93"/>
    <n v="170"/>
    <n v="0.54700000000000004"/>
    <n v="0"/>
    <n v="0"/>
    <n v="0"/>
    <n v="93"/>
    <n v="170"/>
    <n v="0.54700000000000004"/>
    <n v="0.54700000000000004"/>
    <n v="18"/>
    <n v="26"/>
    <n v="0.69199999999999995"/>
    <n v="30"/>
    <n v="142"/>
    <n v="172"/>
    <n v="229"/>
    <n v="26"/>
    <n v="16"/>
    <n v="88"/>
    <n v="81"/>
    <n v="204"/>
    <n v="0"/>
    <m/>
    <s v="simmobe01"/>
    <n v="0.24727272727272728"/>
    <n v="2.6022727272727271"/>
  </r>
  <r>
    <n v="331"/>
    <s v="Ben Simmons"/>
    <n v="28"/>
    <s v="LAC"/>
    <x v="0"/>
    <n v="18"/>
    <n v="0"/>
    <n v="295"/>
    <n v="23"/>
    <n v="53"/>
    <n v="0.434"/>
    <n v="0"/>
    <n v="0"/>
    <n v="0"/>
    <n v="23"/>
    <n v="53"/>
    <n v="0.434"/>
    <n v="0.434"/>
    <n v="6"/>
    <n v="7"/>
    <n v="0.85699999999999998"/>
    <n v="17"/>
    <n v="52"/>
    <n v="69"/>
    <n v="56"/>
    <n v="12"/>
    <n v="7"/>
    <n v="14"/>
    <n v="26"/>
    <n v="52"/>
    <n v="0"/>
    <m/>
    <s v="simmobe01"/>
    <n v="0.17627118644067796"/>
    <n v="4"/>
  </r>
  <r>
    <n v="332"/>
    <s v="Oso Ighodaro"/>
    <n v="22"/>
    <s v="PHO"/>
    <x v="3"/>
    <n v="61"/>
    <n v="6"/>
    <n v="1045"/>
    <n v="113"/>
    <n v="187"/>
    <n v="0.60399999999999998"/>
    <n v="0"/>
    <n v="2"/>
    <n v="0"/>
    <n v="113"/>
    <n v="185"/>
    <n v="0.61099999999999999"/>
    <n v="0.60399999999999998"/>
    <n v="29"/>
    <n v="50"/>
    <n v="0.57999999999999996"/>
    <n v="66"/>
    <n v="156"/>
    <n v="222"/>
    <n v="71"/>
    <n v="28"/>
    <n v="29"/>
    <n v="39"/>
    <n v="102"/>
    <n v="255"/>
    <n v="0"/>
    <m/>
    <s v="ighodos01"/>
    <n v="0.24401913875598086"/>
    <n v="1.8205128205128205"/>
  </r>
  <r>
    <n v="333"/>
    <s v="Pelle Larsson"/>
    <n v="23"/>
    <s v="MIA"/>
    <x v="1"/>
    <n v="55"/>
    <n v="8"/>
    <n v="782"/>
    <n v="89"/>
    <n v="203"/>
    <n v="0.438"/>
    <n v="32"/>
    <n v="95"/>
    <n v="0.33700000000000002"/>
    <n v="57"/>
    <n v="108"/>
    <n v="0.52800000000000002"/>
    <n v="0.51700000000000002"/>
    <n v="41"/>
    <n v="61"/>
    <n v="0.67200000000000004"/>
    <n v="28"/>
    <n v="64"/>
    <n v="92"/>
    <n v="65"/>
    <n v="32"/>
    <n v="7"/>
    <n v="24"/>
    <n v="91"/>
    <n v="251"/>
    <n v="0"/>
    <m/>
    <s v="larsspe01"/>
    <n v="0.32097186700767261"/>
    <n v="2.7083333333333335"/>
  </r>
  <r>
    <n v="334"/>
    <s v="Lonnie Walker IV"/>
    <n v="26"/>
    <s v="PHI"/>
    <x v="1"/>
    <n v="20"/>
    <n v="7"/>
    <n v="477"/>
    <n v="89"/>
    <n v="212"/>
    <n v="0.42"/>
    <n v="45"/>
    <n v="127"/>
    <n v="0.35399999999999998"/>
    <n v="44"/>
    <n v="85"/>
    <n v="0.51800000000000002"/>
    <n v="0.52600000000000002"/>
    <n v="24"/>
    <n v="30"/>
    <n v="0.8"/>
    <n v="6"/>
    <n v="57"/>
    <n v="63"/>
    <n v="50"/>
    <n v="10"/>
    <n v="5"/>
    <n v="25"/>
    <n v="27"/>
    <n v="247"/>
    <n v="0"/>
    <m/>
    <s v="walkelo01"/>
    <n v="0.51781970649895182"/>
    <n v="2"/>
  </r>
  <r>
    <n v="335"/>
    <s v="Bol Bol"/>
    <n v="25"/>
    <s v="PHO"/>
    <x v="3"/>
    <n v="36"/>
    <n v="10"/>
    <n v="448"/>
    <n v="96"/>
    <n v="183"/>
    <n v="0.52500000000000002"/>
    <n v="32"/>
    <n v="93"/>
    <n v="0.34399999999999997"/>
    <n v="64"/>
    <n v="90"/>
    <n v="0.71099999999999997"/>
    <n v="0.61199999999999999"/>
    <n v="20"/>
    <n v="26"/>
    <n v="0.76900000000000002"/>
    <n v="20"/>
    <n v="84"/>
    <n v="104"/>
    <n v="22"/>
    <n v="9"/>
    <n v="25"/>
    <n v="20"/>
    <n v="20"/>
    <n v="244"/>
    <n v="0"/>
    <m/>
    <s v="bolbo01"/>
    <n v="0.5446428571428571"/>
    <n v="1.1000000000000001"/>
  </r>
  <r>
    <n v="336"/>
    <s v="Caleb Houstan"/>
    <n v="22"/>
    <s v="ORL"/>
    <x v="4"/>
    <n v="58"/>
    <n v="6"/>
    <n v="788"/>
    <n v="80"/>
    <n v="190"/>
    <n v="0.42099999999999999"/>
    <n v="64"/>
    <n v="160"/>
    <n v="0.4"/>
    <n v="16"/>
    <n v="30"/>
    <n v="0.53300000000000003"/>
    <n v="0.58899999999999997"/>
    <n v="15"/>
    <n v="17"/>
    <n v="0.88200000000000001"/>
    <n v="19"/>
    <n v="56"/>
    <n v="75"/>
    <n v="35"/>
    <n v="22"/>
    <n v="6"/>
    <n v="13"/>
    <n v="62"/>
    <n v="239"/>
    <n v="0"/>
    <m/>
    <s v="houstca01"/>
    <n v="0.3032994923857868"/>
    <n v="2.6923076923076925"/>
  </r>
  <r>
    <n v="337"/>
    <s v="A.J. Lawson"/>
    <n v="24"/>
    <s v="TOR"/>
    <x v="1"/>
    <n v="26"/>
    <n v="2"/>
    <n v="486"/>
    <n v="80"/>
    <n v="190"/>
    <n v="0.42099999999999999"/>
    <n v="33"/>
    <n v="101"/>
    <n v="0.32700000000000001"/>
    <n v="47"/>
    <n v="89"/>
    <n v="0.52800000000000002"/>
    <n v="0.50800000000000001"/>
    <n v="43"/>
    <n v="63"/>
    <n v="0.68300000000000005"/>
    <n v="20"/>
    <n v="66"/>
    <n v="86"/>
    <n v="31"/>
    <n v="13"/>
    <n v="6"/>
    <n v="15"/>
    <n v="44"/>
    <n v="236"/>
    <n v="0"/>
    <m/>
    <s v="lawsoaj01"/>
    <n v="0.48559670781893005"/>
    <n v="2.0666666666666669"/>
  </r>
  <r>
    <n v="338"/>
    <s v="Malaki Branham"/>
    <n v="21"/>
    <s v="SAS"/>
    <x v="1"/>
    <n v="47"/>
    <n v="0"/>
    <n v="427"/>
    <n v="87"/>
    <n v="190"/>
    <n v="0.45800000000000002"/>
    <n v="34"/>
    <n v="84"/>
    <n v="0.40500000000000003"/>
    <n v="53"/>
    <n v="106"/>
    <n v="0.5"/>
    <n v="0.54700000000000004"/>
    <n v="27"/>
    <n v="33"/>
    <n v="0.81799999999999995"/>
    <n v="7"/>
    <n v="44"/>
    <n v="51"/>
    <n v="38"/>
    <n v="11"/>
    <n v="2"/>
    <n v="34"/>
    <n v="29"/>
    <n v="235"/>
    <n v="0"/>
    <m/>
    <s v="branhma01"/>
    <n v="0.55035128805620603"/>
    <n v="1.1176470588235294"/>
  </r>
  <r>
    <n v="339"/>
    <s v="Ajay Mitchell"/>
    <n v="22"/>
    <s v="OKC"/>
    <x v="1"/>
    <n v="36"/>
    <n v="1"/>
    <n v="597"/>
    <n v="91"/>
    <n v="184"/>
    <n v="0.495"/>
    <n v="23"/>
    <n v="60"/>
    <n v="0.38300000000000001"/>
    <n v="68"/>
    <n v="124"/>
    <n v="0.54800000000000004"/>
    <n v="0.55700000000000005"/>
    <n v="29"/>
    <n v="35"/>
    <n v="0.82899999999999996"/>
    <n v="18"/>
    <n v="50"/>
    <n v="68"/>
    <n v="64"/>
    <n v="25"/>
    <n v="4"/>
    <n v="29"/>
    <n v="68"/>
    <n v="234"/>
    <n v="0"/>
    <m/>
    <s v="mitchaj01"/>
    <n v="0.39195979899497485"/>
    <n v="2.2068965517241379"/>
  </r>
  <r>
    <n v="340"/>
    <s v="Monte Morris"/>
    <n v="29"/>
    <s v="PHO"/>
    <x v="0"/>
    <n v="45"/>
    <n v="0"/>
    <n v="571"/>
    <n v="83"/>
    <n v="195"/>
    <n v="0.42599999999999999"/>
    <n v="31"/>
    <n v="86"/>
    <n v="0.36"/>
    <n v="52"/>
    <n v="109"/>
    <n v="0.47699999999999998"/>
    <n v="0.505"/>
    <n v="36"/>
    <n v="42"/>
    <n v="0.85699999999999998"/>
    <n v="12"/>
    <n v="55"/>
    <n v="67"/>
    <n v="73"/>
    <n v="20"/>
    <n v="3"/>
    <n v="21"/>
    <n v="23"/>
    <n v="233"/>
    <n v="0"/>
    <m/>
    <s v="morrimo01"/>
    <n v="0.40805604203152362"/>
    <n v="3.4761904761904763"/>
  </r>
  <r>
    <n v="341"/>
    <s v="Richaun Holmes"/>
    <n v="31"/>
    <s v="WAS"/>
    <x v="3"/>
    <n v="31"/>
    <n v="7"/>
    <n v="534"/>
    <n v="90"/>
    <n v="139"/>
    <n v="0.64700000000000002"/>
    <n v="0"/>
    <n v="3"/>
    <n v="0"/>
    <n v="90"/>
    <n v="136"/>
    <n v="0.66200000000000003"/>
    <n v="0.64700000000000002"/>
    <n v="50"/>
    <n v="60"/>
    <n v="0.83299999999999996"/>
    <n v="62"/>
    <n v="115"/>
    <n v="177"/>
    <n v="42"/>
    <n v="9"/>
    <n v="23"/>
    <n v="21"/>
    <n v="49"/>
    <n v="230"/>
    <n v="0"/>
    <m/>
    <s v="holmeri01"/>
    <n v="0.43071161048689138"/>
    <n v="2"/>
  </r>
  <r>
    <n v="342"/>
    <s v="Andre Jackson Jr."/>
    <n v="23"/>
    <s v="MIL"/>
    <x v="1"/>
    <n v="67"/>
    <n v="43"/>
    <n v="980"/>
    <n v="94"/>
    <n v="197"/>
    <n v="0.47699999999999998"/>
    <n v="30"/>
    <n v="76"/>
    <n v="0.39500000000000002"/>
    <n v="64"/>
    <n v="121"/>
    <n v="0.52900000000000003"/>
    <n v="0.55300000000000005"/>
    <n v="12"/>
    <n v="24"/>
    <n v="0.5"/>
    <n v="65"/>
    <n v="117"/>
    <n v="182"/>
    <n v="83"/>
    <n v="34"/>
    <n v="14"/>
    <n v="58"/>
    <n v="114"/>
    <n v="230"/>
    <n v="0"/>
    <m/>
    <s v="jacksan01"/>
    <n v="0.23469387755102042"/>
    <n v="1.4310344827586208"/>
  </r>
  <r>
    <n v="343"/>
    <s v="Cody Williams"/>
    <n v="20"/>
    <s v="UTA"/>
    <x v="1"/>
    <n v="50"/>
    <n v="21"/>
    <n v="1060"/>
    <n v="83"/>
    <n v="257"/>
    <n v="0.32300000000000001"/>
    <n v="35"/>
    <n v="135"/>
    <n v="0.25900000000000001"/>
    <n v="48"/>
    <n v="122"/>
    <n v="0.39300000000000002"/>
    <n v="0.39100000000000001"/>
    <n v="29"/>
    <n v="40"/>
    <n v="0.72499999999999998"/>
    <n v="27"/>
    <n v="86"/>
    <n v="113"/>
    <n v="59"/>
    <n v="23"/>
    <n v="16"/>
    <n v="44"/>
    <n v="95"/>
    <n v="230"/>
    <n v="0"/>
    <m/>
    <s v="willico04"/>
    <n v="0.21698113207547171"/>
    <n v="1.3409090909090908"/>
  </r>
  <r>
    <n v="344"/>
    <s v="Reed Sheppard"/>
    <n v="20"/>
    <s v="HOU"/>
    <x v="0"/>
    <n v="52"/>
    <n v="3"/>
    <n v="654"/>
    <n v="84"/>
    <n v="239"/>
    <n v="0.35099999999999998"/>
    <n v="48"/>
    <n v="142"/>
    <n v="0.33800000000000002"/>
    <n v="36"/>
    <n v="97"/>
    <n v="0.371"/>
    <n v="0.45200000000000001"/>
    <n v="13"/>
    <n v="16"/>
    <n v="0.81299999999999994"/>
    <n v="16"/>
    <n v="62"/>
    <n v="78"/>
    <n v="75"/>
    <n v="35"/>
    <n v="17"/>
    <n v="37"/>
    <n v="53"/>
    <n v="229"/>
    <n v="0"/>
    <m/>
    <s v="sheppre01"/>
    <n v="0.35015290519877673"/>
    <n v="2.0270270270270272"/>
  </r>
  <r>
    <n v="345"/>
    <s v="Gui Santos"/>
    <n v="22"/>
    <s v="GSW"/>
    <x v="3"/>
    <n v="56"/>
    <n v="2"/>
    <n v="762"/>
    <n v="82"/>
    <n v="179"/>
    <n v="0.45800000000000002"/>
    <n v="34"/>
    <n v="103"/>
    <n v="0.33"/>
    <n v="48"/>
    <n v="76"/>
    <n v="0.63200000000000001"/>
    <n v="0.55300000000000005"/>
    <n v="29"/>
    <n v="42"/>
    <n v="0.69"/>
    <n v="72"/>
    <n v="100"/>
    <n v="172"/>
    <n v="80"/>
    <n v="25"/>
    <n v="10"/>
    <n v="42"/>
    <n v="91"/>
    <n v="227"/>
    <n v="0"/>
    <m/>
    <s v="santogu01"/>
    <n v="0.29790026246719159"/>
    <n v="1.9047619047619047"/>
  </r>
  <r>
    <n v="346"/>
    <s v="Steven Adams"/>
    <n v="31"/>
    <s v="HOU"/>
    <x v="2"/>
    <n v="58"/>
    <n v="3"/>
    <n v="794"/>
    <n v="91"/>
    <n v="167"/>
    <n v="0.54500000000000004"/>
    <n v="0"/>
    <n v="2"/>
    <n v="0"/>
    <n v="91"/>
    <n v="165"/>
    <n v="0.55200000000000005"/>
    <n v="0.54500000000000004"/>
    <n v="43"/>
    <n v="93"/>
    <n v="0.46200000000000002"/>
    <n v="166"/>
    <n v="161"/>
    <n v="327"/>
    <n v="66"/>
    <n v="22"/>
    <n v="28"/>
    <n v="54"/>
    <n v="60"/>
    <n v="225"/>
    <n v="0"/>
    <m/>
    <s v="adamsst01"/>
    <n v="0.28337531486146095"/>
    <n v="1.2222222222222223"/>
  </r>
  <r>
    <n v="347"/>
    <s v="AJ Johnson"/>
    <n v="20"/>
    <s v="2TM"/>
    <x v="1"/>
    <n v="29"/>
    <n v="11"/>
    <n v="639"/>
    <n v="82"/>
    <n v="213"/>
    <n v="0.38500000000000001"/>
    <n v="24"/>
    <n v="90"/>
    <n v="0.26700000000000002"/>
    <n v="58"/>
    <n v="123"/>
    <n v="0.47199999999999998"/>
    <n v="0.441"/>
    <n v="32"/>
    <n v="37"/>
    <n v="0.86499999999999999"/>
    <n v="8"/>
    <n v="51"/>
    <n v="59"/>
    <n v="76"/>
    <n v="12"/>
    <n v="3"/>
    <n v="35"/>
    <n v="50"/>
    <n v="220"/>
    <n v="0"/>
    <m/>
    <s v="johnsaj01"/>
    <n v="0.34428794992175271"/>
    <n v="2.1714285714285713"/>
  </r>
  <r>
    <n v="347"/>
    <s v="AJ Johnson"/>
    <n v="20"/>
    <s v="MIL"/>
    <x v="1"/>
    <n v="7"/>
    <n v="0"/>
    <n v="44"/>
    <n v="8"/>
    <n v="19"/>
    <n v="0.42099999999999999"/>
    <n v="3"/>
    <n v="5"/>
    <n v="0.6"/>
    <n v="5"/>
    <n v="14"/>
    <n v="0.35699999999999998"/>
    <n v="0.5"/>
    <n v="1"/>
    <n v="2"/>
    <n v="0.5"/>
    <n v="0"/>
    <n v="7"/>
    <n v="7"/>
    <n v="7"/>
    <n v="1"/>
    <n v="0"/>
    <n v="4"/>
    <n v="0"/>
    <n v="20"/>
    <n v="0"/>
    <m/>
    <s v="johnsaj01"/>
    <n v="0.45454545454545453"/>
    <n v="1.75"/>
  </r>
  <r>
    <n v="347"/>
    <s v="AJ Johnson"/>
    <n v="20"/>
    <s v="WAS"/>
    <x v="1"/>
    <n v="22"/>
    <n v="11"/>
    <n v="595"/>
    <n v="74"/>
    <n v="194"/>
    <n v="0.38100000000000001"/>
    <n v="21"/>
    <n v="85"/>
    <n v="0.247"/>
    <n v="53"/>
    <n v="109"/>
    <n v="0.48599999999999999"/>
    <n v="0.436"/>
    <n v="31"/>
    <n v="35"/>
    <n v="0.88600000000000001"/>
    <n v="8"/>
    <n v="44"/>
    <n v="52"/>
    <n v="69"/>
    <n v="11"/>
    <n v="3"/>
    <n v="31"/>
    <n v="50"/>
    <n v="200"/>
    <n v="0"/>
    <m/>
    <s v="johnsaj01"/>
    <n v="0.33613445378151263"/>
    <n v="2.225806451612903"/>
  </r>
  <r>
    <n v="348"/>
    <s v="Rob Dillingham"/>
    <n v="20"/>
    <s v="MIN"/>
    <x v="0"/>
    <n v="49"/>
    <n v="1"/>
    <n v="516"/>
    <n v="93"/>
    <n v="211"/>
    <n v="0.441"/>
    <n v="25"/>
    <n v="74"/>
    <n v="0.33800000000000002"/>
    <n v="68"/>
    <n v="137"/>
    <n v="0.496"/>
    <n v="0.5"/>
    <n v="8"/>
    <n v="15"/>
    <n v="0.53300000000000003"/>
    <n v="12"/>
    <n v="38"/>
    <n v="50"/>
    <n v="98"/>
    <n v="20"/>
    <n v="1"/>
    <n v="53"/>
    <n v="37"/>
    <n v="219"/>
    <n v="0"/>
    <m/>
    <s v="dilliro01"/>
    <n v="0.42441860465116277"/>
    <n v="1.8490566037735849"/>
  </r>
  <r>
    <n v="349"/>
    <s v="Blake Wesley"/>
    <n v="21"/>
    <s v="SAS"/>
    <x v="1"/>
    <n v="58"/>
    <n v="0"/>
    <n v="683"/>
    <n v="81"/>
    <n v="186"/>
    <n v="0.435"/>
    <n v="17"/>
    <n v="58"/>
    <n v="0.29299999999999998"/>
    <n v="64"/>
    <n v="128"/>
    <n v="0.5"/>
    <n v="0.48099999999999998"/>
    <n v="38"/>
    <n v="61"/>
    <n v="0.623"/>
    <n v="17"/>
    <n v="44"/>
    <n v="61"/>
    <n v="114"/>
    <n v="37"/>
    <n v="6"/>
    <n v="54"/>
    <n v="46"/>
    <n v="217"/>
    <n v="0"/>
    <m/>
    <s v="weslebl01"/>
    <n v="0.31771595900439237"/>
    <n v="2.1111111111111112"/>
  </r>
  <r>
    <n v="350"/>
    <s v="Pat Connaughton"/>
    <n v="32"/>
    <s v="MIL"/>
    <x v="1"/>
    <n v="41"/>
    <n v="1"/>
    <n v="603"/>
    <n v="83"/>
    <n v="177"/>
    <n v="0.46899999999999997"/>
    <n v="26"/>
    <n v="81"/>
    <n v="0.32100000000000001"/>
    <n v="57"/>
    <n v="96"/>
    <n v="0.59399999999999997"/>
    <n v="0.54200000000000004"/>
    <n v="24"/>
    <n v="31"/>
    <n v="0.77400000000000002"/>
    <n v="19"/>
    <n v="90"/>
    <n v="109"/>
    <n v="70"/>
    <n v="9"/>
    <n v="11"/>
    <n v="24"/>
    <n v="45"/>
    <n v="216"/>
    <n v="0"/>
    <m/>
    <s v="connapa01"/>
    <n v="0.35820895522388058"/>
    <n v="2.9166666666666665"/>
  </r>
  <r>
    <n v="351"/>
    <s v="GG Jackson II"/>
    <n v="20"/>
    <s v="MEM"/>
    <x v="3"/>
    <n v="29"/>
    <n v="3"/>
    <n v="459"/>
    <n v="74"/>
    <n v="199"/>
    <n v="0.372"/>
    <n v="32"/>
    <n v="95"/>
    <n v="0.33700000000000002"/>
    <n v="42"/>
    <n v="104"/>
    <n v="0.40400000000000003"/>
    <n v="0.45200000000000001"/>
    <n v="29"/>
    <n v="40"/>
    <n v="0.72499999999999998"/>
    <n v="27"/>
    <n v="65"/>
    <n v="92"/>
    <n v="29"/>
    <n v="12"/>
    <n v="5"/>
    <n v="31"/>
    <n v="30"/>
    <n v="209"/>
    <n v="0"/>
    <m/>
    <s v="jacksgg01"/>
    <n v="0.45533769063180829"/>
    <n v="0.93548387096774188"/>
  </r>
  <r>
    <n v="352"/>
    <s v="DeAndre Jordan"/>
    <n v="36"/>
    <s v="DEN"/>
    <x v="2"/>
    <n v="56"/>
    <n v="5"/>
    <n v="691"/>
    <n v="91"/>
    <n v="140"/>
    <n v="0.65"/>
    <n v="0"/>
    <n v="0"/>
    <n v="0"/>
    <n v="91"/>
    <n v="140"/>
    <n v="0.65"/>
    <n v="0.65"/>
    <n v="27"/>
    <n v="64"/>
    <n v="0.42199999999999999"/>
    <n v="84"/>
    <n v="200"/>
    <n v="284"/>
    <n v="53"/>
    <n v="16"/>
    <n v="27"/>
    <n v="40"/>
    <n v="74"/>
    <n v="209"/>
    <n v="0"/>
    <m/>
    <s v="jordade01"/>
    <n v="0.3024602026049204"/>
    <n v="1.325"/>
  </r>
  <r>
    <n v="353"/>
    <s v="Herbert Jones"/>
    <n v="26"/>
    <s v="NOP"/>
    <x v="4"/>
    <n v="20"/>
    <n v="20"/>
    <n v="648"/>
    <n v="75"/>
    <n v="172"/>
    <n v="0.436"/>
    <n v="22"/>
    <n v="72"/>
    <n v="0.30599999999999999"/>
    <n v="53"/>
    <n v="100"/>
    <n v="0.53"/>
    <n v="0.5"/>
    <n v="33"/>
    <n v="40"/>
    <n v="0.82499999999999996"/>
    <n v="22"/>
    <n v="56"/>
    <n v="78"/>
    <n v="65"/>
    <n v="37"/>
    <n v="9"/>
    <n v="35"/>
    <n v="66"/>
    <n v="205"/>
    <n v="0"/>
    <m/>
    <s v="joneshe01"/>
    <n v="0.31635802469135804"/>
    <n v="1.8571428571428572"/>
  </r>
  <r>
    <n v="354"/>
    <s v="Larry Nance Jr."/>
    <n v="32"/>
    <s v="ATL"/>
    <x v="3"/>
    <n v="24"/>
    <n v="3"/>
    <n v="463"/>
    <n v="80"/>
    <n v="155"/>
    <n v="0.51600000000000001"/>
    <n v="34"/>
    <n v="76"/>
    <n v="0.44700000000000001"/>
    <n v="46"/>
    <n v="79"/>
    <n v="0.58199999999999996"/>
    <n v="0.626"/>
    <n v="9"/>
    <n v="13"/>
    <n v="0.69199999999999995"/>
    <n v="23"/>
    <n v="80"/>
    <n v="103"/>
    <n v="38"/>
    <n v="20"/>
    <n v="13"/>
    <n v="16"/>
    <n v="37"/>
    <n v="203"/>
    <n v="0"/>
    <m/>
    <s v="nancela02"/>
    <n v="0.43844492440604754"/>
    <n v="2.375"/>
  </r>
  <r>
    <n v="355"/>
    <s v="Olivier-Maxence Prosper"/>
    <n v="22"/>
    <s v="DAL"/>
    <x v="3"/>
    <n v="52"/>
    <n v="4"/>
    <n v="584"/>
    <n v="70"/>
    <n v="174"/>
    <n v="0.40200000000000002"/>
    <n v="12"/>
    <n v="51"/>
    <n v="0.23499999999999999"/>
    <n v="58"/>
    <n v="123"/>
    <n v="0.47199999999999998"/>
    <n v="0.437"/>
    <n v="49"/>
    <n v="76"/>
    <n v="0.64500000000000002"/>
    <n v="44"/>
    <n v="82"/>
    <n v="126"/>
    <n v="40"/>
    <n v="26"/>
    <n v="6"/>
    <n v="14"/>
    <n v="28"/>
    <n v="201"/>
    <n v="0"/>
    <m/>
    <s v="prospol01"/>
    <n v="0.34417808219178081"/>
    <n v="2.8571428571428572"/>
  </r>
  <r>
    <n v="356"/>
    <s v="Jock Landale"/>
    <n v="29"/>
    <s v="HOU"/>
    <x v="2"/>
    <n v="42"/>
    <n v="3"/>
    <n v="500"/>
    <n v="81"/>
    <n v="152"/>
    <n v="0.53300000000000003"/>
    <n v="11"/>
    <n v="26"/>
    <n v="0.42299999999999999"/>
    <n v="70"/>
    <n v="126"/>
    <n v="0.55600000000000005"/>
    <n v="0.56899999999999995"/>
    <n v="27"/>
    <n v="40"/>
    <n v="0.67500000000000004"/>
    <n v="56"/>
    <n v="81"/>
    <n v="137"/>
    <n v="37"/>
    <n v="13"/>
    <n v="10"/>
    <n v="21"/>
    <n v="49"/>
    <n v="200"/>
    <n v="0"/>
    <m/>
    <s v="landajo01"/>
    <n v="0.4"/>
    <n v="1.7619047619047619"/>
  </r>
  <r>
    <n v="357"/>
    <s v="Jalen Pickett"/>
    <n v="25"/>
    <s v="DEN"/>
    <x v="1"/>
    <n v="49"/>
    <n v="4"/>
    <n v="666"/>
    <n v="77"/>
    <n v="180"/>
    <n v="0.42799999999999999"/>
    <n v="40"/>
    <n v="101"/>
    <n v="0.39600000000000002"/>
    <n v="37"/>
    <n v="79"/>
    <n v="0.46800000000000003"/>
    <n v="0.53900000000000003"/>
    <n v="6"/>
    <n v="8"/>
    <n v="0.75"/>
    <n v="15"/>
    <n v="56"/>
    <n v="71"/>
    <n v="107"/>
    <n v="19"/>
    <n v="5"/>
    <n v="24"/>
    <n v="38"/>
    <n v="200"/>
    <n v="1"/>
    <m/>
    <s v="pickeja02"/>
    <n v="0.3003003003003003"/>
    <n v="4.458333333333333"/>
  </r>
  <r>
    <n v="358"/>
    <s v="Kai Jones"/>
    <n v="24"/>
    <s v="2TM"/>
    <x v="2"/>
    <n v="40"/>
    <n v="6"/>
    <n v="468"/>
    <n v="87"/>
    <n v="109"/>
    <n v="0.79800000000000004"/>
    <n v="1"/>
    <n v="5"/>
    <n v="0.2"/>
    <n v="86"/>
    <n v="104"/>
    <n v="0.82699999999999996"/>
    <n v="0.80300000000000005"/>
    <n v="23"/>
    <n v="32"/>
    <n v="0.71899999999999997"/>
    <n v="40"/>
    <n v="85"/>
    <n v="125"/>
    <n v="25"/>
    <n v="15"/>
    <n v="23"/>
    <n v="18"/>
    <n v="50"/>
    <n v="198"/>
    <n v="0"/>
    <m/>
    <s v="joneska01"/>
    <n v="0.42307692307692307"/>
    <n v="1.3888888888888888"/>
  </r>
  <r>
    <n v="358"/>
    <s v="Kai Jones"/>
    <n v="24"/>
    <s v="LAC"/>
    <x v="2"/>
    <n v="28"/>
    <n v="0"/>
    <n v="208"/>
    <n v="26"/>
    <n v="36"/>
    <n v="0.72199999999999998"/>
    <n v="0"/>
    <n v="2"/>
    <n v="0"/>
    <n v="26"/>
    <n v="34"/>
    <n v="0.76500000000000001"/>
    <n v="0.72199999999999998"/>
    <n v="9"/>
    <n v="12"/>
    <n v="0.75"/>
    <n v="15"/>
    <n v="31"/>
    <n v="46"/>
    <n v="10"/>
    <n v="6"/>
    <n v="13"/>
    <n v="10"/>
    <n v="23"/>
    <n v="61"/>
    <n v="0"/>
    <m/>
    <s v="joneska01"/>
    <n v="0.29326923076923078"/>
    <n v="1"/>
  </r>
  <r>
    <n v="358"/>
    <s v="Kai Jones"/>
    <n v="24"/>
    <s v="DAL"/>
    <x v="2"/>
    <n v="12"/>
    <n v="6"/>
    <n v="260"/>
    <n v="61"/>
    <n v="73"/>
    <n v="0.83599999999999997"/>
    <n v="1"/>
    <n v="3"/>
    <n v="0.33300000000000002"/>
    <n v="60"/>
    <n v="70"/>
    <n v="0.85699999999999998"/>
    <n v="0.84199999999999997"/>
    <n v="14"/>
    <n v="20"/>
    <n v="0.7"/>
    <n v="25"/>
    <n v="54"/>
    <n v="79"/>
    <n v="15"/>
    <n v="9"/>
    <n v="10"/>
    <n v="8"/>
    <n v="27"/>
    <n v="137"/>
    <n v="0"/>
    <m/>
    <s v="joneska01"/>
    <n v="0.52692307692307694"/>
    <n v="1.875"/>
  </r>
  <r>
    <n v="359"/>
    <s v="Mouhamed Gueye"/>
    <n v="22"/>
    <s v="ATL"/>
    <x v="3"/>
    <n v="33"/>
    <n v="28"/>
    <n v="533"/>
    <n v="72"/>
    <n v="171"/>
    <n v="0.42099999999999999"/>
    <n v="21"/>
    <n v="81"/>
    <n v="0.25900000000000001"/>
    <n v="51"/>
    <n v="90"/>
    <n v="0.56699999999999995"/>
    <n v="0.48199999999999998"/>
    <n v="32"/>
    <n v="42"/>
    <n v="0.76200000000000001"/>
    <n v="44"/>
    <n v="95"/>
    <n v="139"/>
    <n v="27"/>
    <n v="28"/>
    <n v="33"/>
    <n v="15"/>
    <n v="55"/>
    <n v="197"/>
    <n v="0"/>
    <m/>
    <s v="gueyemo02"/>
    <n v="0.3696060037523452"/>
    <n v="1.8"/>
  </r>
  <r>
    <n v="360"/>
    <s v="Jamal Cain"/>
    <n v="25"/>
    <s v="NOP"/>
    <x v="4"/>
    <n v="37"/>
    <n v="0"/>
    <n v="502"/>
    <n v="68"/>
    <n v="158"/>
    <n v="0.43"/>
    <n v="26"/>
    <n v="80"/>
    <n v="0.32500000000000001"/>
    <n v="42"/>
    <n v="78"/>
    <n v="0.53800000000000003"/>
    <n v="0.51300000000000001"/>
    <n v="34"/>
    <n v="50"/>
    <n v="0.68"/>
    <n v="27"/>
    <n v="58"/>
    <n v="85"/>
    <n v="22"/>
    <n v="23"/>
    <n v="9"/>
    <n v="22"/>
    <n v="46"/>
    <n v="196"/>
    <n v="0"/>
    <m/>
    <s v="cainja01"/>
    <n v="0.39043824701195218"/>
    <n v="1"/>
  </r>
  <r>
    <n v="361"/>
    <s v="Collin Gillespie"/>
    <n v="25"/>
    <s v="PHO"/>
    <x v="0"/>
    <n v="33"/>
    <n v="9"/>
    <n v="461"/>
    <n v="68"/>
    <n v="158"/>
    <n v="0.43"/>
    <n v="39"/>
    <n v="90"/>
    <n v="0.433"/>
    <n v="29"/>
    <n v="68"/>
    <n v="0.42599999999999999"/>
    <n v="0.55400000000000005"/>
    <n v="19"/>
    <n v="22"/>
    <n v="0.86399999999999999"/>
    <n v="22"/>
    <n v="56"/>
    <n v="78"/>
    <n v="78"/>
    <n v="21"/>
    <n v="5"/>
    <n v="17"/>
    <n v="30"/>
    <n v="194"/>
    <n v="0"/>
    <m/>
    <s v="gilleco01"/>
    <n v="0.42082429501084601"/>
    <n v="4.5882352941176467"/>
  </r>
  <r>
    <n v="362"/>
    <s v="Duop Reath"/>
    <n v="28"/>
    <s v="POR"/>
    <x v="2"/>
    <n v="46"/>
    <n v="0"/>
    <n v="469"/>
    <n v="70"/>
    <n v="166"/>
    <n v="0.42199999999999999"/>
    <n v="34"/>
    <n v="106"/>
    <n v="0.32100000000000001"/>
    <n v="36"/>
    <n v="60"/>
    <n v="0.6"/>
    <n v="0.52400000000000002"/>
    <n v="20"/>
    <n v="22"/>
    <n v="0.90900000000000003"/>
    <n v="44"/>
    <n v="48"/>
    <n v="92"/>
    <n v="26"/>
    <n v="12"/>
    <n v="14"/>
    <n v="16"/>
    <n v="41"/>
    <n v="194"/>
    <n v="0"/>
    <m/>
    <s v="reathdu01"/>
    <n v="0.4136460554371002"/>
    <n v="1.625"/>
  </r>
  <r>
    <n v="363"/>
    <s v="Craig Porter Jr."/>
    <n v="24"/>
    <s v="CLE"/>
    <x v="0"/>
    <n v="51"/>
    <n v="1"/>
    <n v="513"/>
    <n v="72"/>
    <n v="140"/>
    <n v="0.51400000000000001"/>
    <n v="21"/>
    <n v="48"/>
    <n v="0.438"/>
    <n v="51"/>
    <n v="92"/>
    <n v="0.55400000000000005"/>
    <n v="0.58899999999999997"/>
    <n v="23"/>
    <n v="32"/>
    <n v="0.71899999999999997"/>
    <n v="19"/>
    <n v="48"/>
    <n v="67"/>
    <n v="71"/>
    <n v="17"/>
    <n v="15"/>
    <n v="38"/>
    <n v="25"/>
    <n v="188"/>
    <n v="0"/>
    <m/>
    <s v="portecr01"/>
    <n v="0.3664717348927875"/>
    <n v="1.868421052631579"/>
  </r>
  <r>
    <n v="364"/>
    <s v="Jae'Sean Tate"/>
    <n v="29"/>
    <s v="HOU"/>
    <x v="4"/>
    <n v="52"/>
    <n v="2"/>
    <n v="588"/>
    <n v="70"/>
    <n v="148"/>
    <n v="0.47299999999999998"/>
    <n v="16"/>
    <n v="46"/>
    <n v="0.34799999999999998"/>
    <n v="54"/>
    <n v="102"/>
    <n v="0.52900000000000003"/>
    <n v="0.52700000000000002"/>
    <n v="32"/>
    <n v="47"/>
    <n v="0.68100000000000005"/>
    <n v="50"/>
    <n v="67"/>
    <n v="117"/>
    <n v="47"/>
    <n v="26"/>
    <n v="7"/>
    <n v="22"/>
    <n v="82"/>
    <n v="188"/>
    <n v="0"/>
    <m/>
    <s v="tateja01"/>
    <n v="0.31972789115646261"/>
    <n v="2.1363636363636362"/>
  </r>
  <r>
    <n v="365"/>
    <s v="Zeke Nnaji"/>
    <n v="24"/>
    <s v="DEN"/>
    <x v="3"/>
    <n v="57"/>
    <n v="4"/>
    <n v="608"/>
    <n v="70"/>
    <n v="141"/>
    <n v="0.496"/>
    <n v="17"/>
    <n v="52"/>
    <n v="0.32700000000000001"/>
    <n v="53"/>
    <n v="89"/>
    <n v="0.59599999999999997"/>
    <n v="0.55700000000000005"/>
    <n v="27"/>
    <n v="44"/>
    <n v="0.61399999999999999"/>
    <n v="33"/>
    <n v="57"/>
    <n v="90"/>
    <n v="23"/>
    <n v="25"/>
    <n v="38"/>
    <n v="14"/>
    <n v="62"/>
    <n v="184"/>
    <n v="0"/>
    <m/>
    <s v="nnajize01"/>
    <n v="0.30263157894736842"/>
    <n v="1.6428571428571428"/>
  </r>
  <r>
    <n v="366"/>
    <s v="Paul Reed"/>
    <n v="25"/>
    <s v="DET"/>
    <x v="2"/>
    <n v="45"/>
    <n v="0"/>
    <n v="438"/>
    <n v="72"/>
    <n v="142"/>
    <n v="0.50700000000000001"/>
    <n v="8"/>
    <n v="28"/>
    <n v="0.28599999999999998"/>
    <n v="64"/>
    <n v="114"/>
    <n v="0.56100000000000005"/>
    <n v="0.53500000000000003"/>
    <n v="32"/>
    <n v="42"/>
    <n v="0.76200000000000001"/>
    <n v="40"/>
    <n v="83"/>
    <n v="123"/>
    <n v="44"/>
    <n v="39"/>
    <n v="25"/>
    <n v="26"/>
    <n v="75"/>
    <n v="184"/>
    <n v="0"/>
    <m/>
    <s v="reedpa01"/>
    <n v="0.42009132420091322"/>
    <n v="1.6923076923076923"/>
  </r>
  <r>
    <n v="367"/>
    <s v="Tre Mann"/>
    <n v="23"/>
    <s v="CHO"/>
    <x v="0"/>
    <n v="13"/>
    <n v="0"/>
    <n v="319"/>
    <n v="70"/>
    <n v="161"/>
    <n v="0.435"/>
    <n v="24"/>
    <n v="60"/>
    <n v="0.4"/>
    <n v="46"/>
    <n v="101"/>
    <n v="0.45500000000000002"/>
    <n v="0.50900000000000001"/>
    <n v="19"/>
    <n v="21"/>
    <n v="0.90500000000000003"/>
    <n v="12"/>
    <n v="26"/>
    <n v="38"/>
    <n v="39"/>
    <n v="7"/>
    <n v="4"/>
    <n v="25"/>
    <n v="24"/>
    <n v="183"/>
    <n v="0"/>
    <m/>
    <s v="manntr01"/>
    <n v="0.57366771159874608"/>
    <n v="1.56"/>
  </r>
  <r>
    <n v="368"/>
    <s v="Vince Williams Jr."/>
    <n v="24"/>
    <s v="MEM"/>
    <x v="1"/>
    <n v="27"/>
    <n v="5"/>
    <n v="499"/>
    <n v="67"/>
    <n v="167"/>
    <n v="0.40100000000000002"/>
    <n v="26"/>
    <n v="95"/>
    <n v="0.27400000000000002"/>
    <n v="41"/>
    <n v="72"/>
    <n v="0.56899999999999995"/>
    <n v="0.47899999999999998"/>
    <n v="19"/>
    <n v="24"/>
    <n v="0.79200000000000004"/>
    <n v="22"/>
    <n v="76"/>
    <n v="98"/>
    <n v="55"/>
    <n v="12"/>
    <n v="7"/>
    <n v="33"/>
    <n v="45"/>
    <n v="179"/>
    <n v="0"/>
    <m/>
    <s v="willivi01"/>
    <n v="0.3587174348697395"/>
    <n v="1.6666666666666667"/>
  </r>
  <r>
    <n v="369"/>
    <s v="Cory Joseph"/>
    <n v="33"/>
    <s v="ORL"/>
    <x v="0"/>
    <n v="50"/>
    <n v="16"/>
    <n v="612"/>
    <n v="62"/>
    <n v="154"/>
    <n v="0.40300000000000002"/>
    <n v="39"/>
    <n v="107"/>
    <n v="0.36399999999999999"/>
    <n v="23"/>
    <n v="47"/>
    <n v="0.48899999999999999"/>
    <n v="0.52900000000000003"/>
    <n v="14"/>
    <n v="18"/>
    <n v="0.77800000000000002"/>
    <n v="17"/>
    <n v="57"/>
    <n v="74"/>
    <n v="72"/>
    <n v="26"/>
    <n v="4"/>
    <n v="18"/>
    <n v="50"/>
    <n v="177"/>
    <n v="0"/>
    <m/>
    <s v="josepco01"/>
    <n v="0.28921568627450983"/>
    <n v="4"/>
  </r>
  <r>
    <n v="370"/>
    <s v="Dante Exum"/>
    <n v="29"/>
    <s v="DAL"/>
    <x v="0"/>
    <n v="20"/>
    <n v="13"/>
    <n v="372"/>
    <n v="64"/>
    <n v="134"/>
    <n v="0.47799999999999998"/>
    <n v="23"/>
    <n v="53"/>
    <n v="0.434"/>
    <n v="41"/>
    <n v="81"/>
    <n v="0.50600000000000001"/>
    <n v="0.56299999999999994"/>
    <n v="23"/>
    <n v="31"/>
    <n v="0.74199999999999999"/>
    <n v="4"/>
    <n v="29"/>
    <n v="33"/>
    <n v="56"/>
    <n v="12"/>
    <n v="3"/>
    <n v="22"/>
    <n v="34"/>
    <n v="174"/>
    <n v="0"/>
    <m/>
    <s v="exumda01"/>
    <n v="0.46774193548387094"/>
    <n v="2.5454545454545454"/>
  </r>
  <r>
    <n v="371"/>
    <s v="Jeff Green"/>
    <n v="38"/>
    <s v="HOU"/>
    <x v="3"/>
    <n v="32"/>
    <n v="3"/>
    <n v="396"/>
    <n v="61"/>
    <n v="121"/>
    <n v="0.504"/>
    <n v="29"/>
    <n v="79"/>
    <n v="0.36699999999999999"/>
    <n v="32"/>
    <n v="42"/>
    <n v="0.76200000000000001"/>
    <n v="0.624"/>
    <n v="21"/>
    <n v="26"/>
    <n v="0.80800000000000005"/>
    <n v="11"/>
    <n v="47"/>
    <n v="58"/>
    <n v="20"/>
    <n v="6"/>
    <n v="4"/>
    <n v="9"/>
    <n v="32"/>
    <n v="172"/>
    <n v="0"/>
    <m/>
    <s v="greenje02"/>
    <n v="0.43434343434343436"/>
    <n v="2.2222222222222223"/>
  </r>
  <r>
    <n v="372"/>
    <s v="Kessler Edwards"/>
    <n v="24"/>
    <s v="DAL"/>
    <x v="4"/>
    <n v="40"/>
    <n v="18"/>
    <n v="608"/>
    <n v="67"/>
    <n v="135"/>
    <n v="0.496"/>
    <n v="22"/>
    <n v="54"/>
    <n v="0.40699999999999997"/>
    <n v="45"/>
    <n v="81"/>
    <n v="0.55600000000000005"/>
    <n v="0.57799999999999996"/>
    <n v="12"/>
    <n v="13"/>
    <n v="0.92300000000000004"/>
    <n v="22"/>
    <n v="93"/>
    <n v="115"/>
    <n v="42"/>
    <n v="19"/>
    <n v="20"/>
    <n v="16"/>
    <n v="62"/>
    <n v="168"/>
    <n v="0"/>
    <m/>
    <s v="edwarke02"/>
    <n v="0.27631578947368424"/>
    <n v="2.625"/>
  </r>
  <r>
    <n v="373"/>
    <s v="Keaton Wallace"/>
    <n v="25"/>
    <s v="ATL"/>
    <x v="0"/>
    <n v="31"/>
    <n v="5"/>
    <n v="501"/>
    <n v="65"/>
    <n v="162"/>
    <n v="0.40100000000000002"/>
    <n v="27"/>
    <n v="82"/>
    <n v="0.32900000000000001"/>
    <n v="38"/>
    <n v="80"/>
    <n v="0.47499999999999998"/>
    <n v="0.48499999999999999"/>
    <n v="11"/>
    <n v="11"/>
    <n v="1"/>
    <n v="7"/>
    <n v="43"/>
    <n v="50"/>
    <n v="81"/>
    <n v="28"/>
    <n v="9"/>
    <n v="33"/>
    <n v="39"/>
    <n v="168"/>
    <n v="1"/>
    <m/>
    <s v="wallake01"/>
    <n v="0.33532934131736525"/>
    <n v="2.4545454545454546"/>
  </r>
  <r>
    <n v="374"/>
    <s v="Jaylon Tyson"/>
    <n v="22"/>
    <s v="CLE"/>
    <x v="1"/>
    <n v="47"/>
    <n v="3"/>
    <n v="453"/>
    <n v="64"/>
    <n v="149"/>
    <n v="0.43"/>
    <n v="20"/>
    <n v="58"/>
    <n v="0.34499999999999997"/>
    <n v="44"/>
    <n v="91"/>
    <n v="0.48399999999999999"/>
    <n v="0.497"/>
    <n v="19"/>
    <n v="24"/>
    <n v="0.79200000000000004"/>
    <n v="37"/>
    <n v="59"/>
    <n v="96"/>
    <n v="44"/>
    <n v="13"/>
    <n v="3"/>
    <n v="26"/>
    <n v="50"/>
    <n v="167"/>
    <n v="0"/>
    <m/>
    <s v="tysonja01"/>
    <n v="0.36865342163355408"/>
    <n v="1.6923076923076923"/>
  </r>
  <r>
    <n v="375"/>
    <s v="Grant Williams"/>
    <n v="26"/>
    <s v="CHO"/>
    <x v="3"/>
    <n v="16"/>
    <n v="7"/>
    <n v="479"/>
    <n v="54"/>
    <n v="123"/>
    <n v="0.439"/>
    <n v="27"/>
    <n v="74"/>
    <n v="0.36499999999999999"/>
    <n v="27"/>
    <n v="49"/>
    <n v="0.55100000000000005"/>
    <n v="0.54900000000000004"/>
    <n v="31"/>
    <n v="37"/>
    <n v="0.83799999999999997"/>
    <n v="18"/>
    <n v="64"/>
    <n v="82"/>
    <n v="37"/>
    <n v="18"/>
    <n v="13"/>
    <n v="28"/>
    <n v="46"/>
    <n v="166"/>
    <n v="0"/>
    <m/>
    <s v="willigr01"/>
    <n v="0.3465553235908142"/>
    <n v="1.3214285714285714"/>
  </r>
  <r>
    <n v="376"/>
    <s v="Jaylen Clark"/>
    <n v="23"/>
    <s v="MIN"/>
    <x v="1"/>
    <n v="40"/>
    <n v="4"/>
    <n v="522"/>
    <n v="56"/>
    <n v="120"/>
    <n v="0.46700000000000003"/>
    <n v="22"/>
    <n v="51"/>
    <n v="0.43099999999999999"/>
    <n v="34"/>
    <n v="69"/>
    <n v="0.49299999999999999"/>
    <n v="0.55800000000000005"/>
    <n v="29"/>
    <n v="37"/>
    <n v="0.78400000000000003"/>
    <n v="26"/>
    <n v="27"/>
    <n v="53"/>
    <n v="26"/>
    <n v="36"/>
    <n v="2"/>
    <n v="8"/>
    <n v="61"/>
    <n v="163"/>
    <n v="0"/>
    <m/>
    <s v="clarkja02"/>
    <n v="0.31226053639846746"/>
    <n v="3.25"/>
  </r>
  <r>
    <n v="377"/>
    <s v="Quenton Jackson"/>
    <n v="26"/>
    <s v="IND"/>
    <x v="0"/>
    <n v="28"/>
    <n v="7"/>
    <n v="381"/>
    <n v="58"/>
    <n v="122"/>
    <n v="0.47499999999999998"/>
    <n v="15"/>
    <n v="40"/>
    <n v="0.375"/>
    <n v="43"/>
    <n v="82"/>
    <n v="0.52400000000000002"/>
    <n v="0.53700000000000003"/>
    <n v="31"/>
    <n v="40"/>
    <n v="0.77500000000000002"/>
    <n v="14"/>
    <n v="30"/>
    <n v="44"/>
    <n v="53"/>
    <n v="21"/>
    <n v="5"/>
    <n v="16"/>
    <n v="43"/>
    <n v="162"/>
    <n v="0"/>
    <m/>
    <s v="jacksqu01"/>
    <n v="0.42519685039370081"/>
    <n v="3.3125"/>
  </r>
  <r>
    <n v="378"/>
    <s v="Micah Potter"/>
    <n v="26"/>
    <s v="UTA"/>
    <x v="2"/>
    <n v="38"/>
    <n v="10"/>
    <n v="705"/>
    <n v="57"/>
    <n v="135"/>
    <n v="0.42199999999999999"/>
    <n v="31"/>
    <n v="98"/>
    <n v="0.316"/>
    <n v="26"/>
    <n v="37"/>
    <n v="0.70299999999999996"/>
    <n v="0.53700000000000003"/>
    <n v="17"/>
    <n v="20"/>
    <n v="0.85"/>
    <n v="43"/>
    <n v="121"/>
    <n v="164"/>
    <n v="31"/>
    <n v="14"/>
    <n v="14"/>
    <n v="31"/>
    <n v="50"/>
    <n v="162"/>
    <n v="0"/>
    <m/>
    <s v="pottemi01"/>
    <n v="0.22978723404255319"/>
    <n v="1"/>
  </r>
  <r>
    <n v="379"/>
    <s v="Daniel Theis"/>
    <n v="32"/>
    <s v="NOP"/>
    <x v="2"/>
    <n v="38"/>
    <n v="9"/>
    <n v="621"/>
    <n v="61"/>
    <n v="129"/>
    <n v="0.47299999999999998"/>
    <n v="9"/>
    <n v="37"/>
    <n v="0.24299999999999999"/>
    <n v="52"/>
    <n v="92"/>
    <n v="0.56499999999999995"/>
    <n v="0.50800000000000001"/>
    <n v="31"/>
    <n v="37"/>
    <n v="0.83799999999999997"/>
    <n v="44"/>
    <n v="120"/>
    <n v="164"/>
    <n v="60"/>
    <n v="18"/>
    <n v="20"/>
    <n v="25"/>
    <n v="70"/>
    <n v="162"/>
    <n v="0"/>
    <m/>
    <s v="theisda01"/>
    <n v="0.2608695652173913"/>
    <n v="2.4"/>
  </r>
  <r>
    <n v="380"/>
    <s v="Jordan Goodwin"/>
    <n v="26"/>
    <s v="LAL"/>
    <x v="0"/>
    <n v="29"/>
    <n v="5"/>
    <n v="543"/>
    <n v="63"/>
    <n v="144"/>
    <n v="0.438"/>
    <n v="26"/>
    <n v="68"/>
    <n v="0.38200000000000001"/>
    <n v="37"/>
    <n v="76"/>
    <n v="0.48699999999999999"/>
    <n v="0.52800000000000002"/>
    <n v="9"/>
    <n v="11"/>
    <n v="0.81799999999999995"/>
    <n v="38"/>
    <n v="74"/>
    <n v="112"/>
    <n v="42"/>
    <n v="30"/>
    <n v="11"/>
    <n v="26"/>
    <n v="43"/>
    <n v="161"/>
    <n v="0"/>
    <m/>
    <s v="goodwjo01"/>
    <n v="0.2965009208103131"/>
    <n v="1.6153846153846154"/>
  </r>
  <r>
    <n v="381"/>
    <s v="Charles Bassey"/>
    <n v="24"/>
    <s v="SAS"/>
    <x v="2"/>
    <n v="36"/>
    <n v="1"/>
    <n v="376"/>
    <n v="68"/>
    <n v="117"/>
    <n v="0.58099999999999996"/>
    <n v="0"/>
    <n v="0"/>
    <n v="0"/>
    <n v="68"/>
    <n v="117"/>
    <n v="0.58099999999999996"/>
    <n v="0.58099999999999996"/>
    <n v="21"/>
    <n v="33"/>
    <n v="0.63600000000000001"/>
    <n v="56"/>
    <n v="96"/>
    <n v="152"/>
    <n v="17"/>
    <n v="14"/>
    <n v="30"/>
    <n v="23"/>
    <n v="50"/>
    <n v="157"/>
    <n v="0"/>
    <m/>
    <s v="bassech01"/>
    <n v="0.41755319148936171"/>
    <n v="0.73913043478260865"/>
  </r>
  <r>
    <n v="382"/>
    <s v="Colby Jones"/>
    <n v="22"/>
    <s v="2TM"/>
    <x v="1"/>
    <n v="39"/>
    <n v="0"/>
    <n v="515"/>
    <n v="59"/>
    <n v="129"/>
    <n v="0.45700000000000002"/>
    <n v="16"/>
    <n v="49"/>
    <n v="0.32700000000000001"/>
    <n v="43"/>
    <n v="80"/>
    <n v="0.53800000000000003"/>
    <n v="0.51900000000000002"/>
    <n v="23"/>
    <n v="35"/>
    <n v="0.65700000000000003"/>
    <n v="21"/>
    <n v="66"/>
    <n v="87"/>
    <n v="44"/>
    <n v="26"/>
    <n v="13"/>
    <n v="23"/>
    <n v="37"/>
    <n v="157"/>
    <n v="0"/>
    <m/>
    <s v="jonesco02"/>
    <n v="0.30485436893203882"/>
    <n v="1.9130434782608696"/>
  </r>
  <r>
    <n v="382"/>
    <s v="Colby Jones"/>
    <n v="22"/>
    <s v="SAC"/>
    <x v="1"/>
    <n v="24"/>
    <n v="0"/>
    <n v="130"/>
    <n v="11"/>
    <n v="26"/>
    <n v="0.42299999999999999"/>
    <n v="4"/>
    <n v="10"/>
    <n v="0.4"/>
    <n v="7"/>
    <n v="16"/>
    <n v="0.438"/>
    <n v="0.5"/>
    <n v="0"/>
    <n v="0"/>
    <n v="0"/>
    <n v="8"/>
    <n v="15"/>
    <n v="23"/>
    <n v="7"/>
    <n v="6"/>
    <n v="7"/>
    <n v="7"/>
    <n v="13"/>
    <n v="26"/>
    <n v="0"/>
    <m/>
    <s v="jonesco02"/>
    <n v="0.2"/>
    <n v="1"/>
  </r>
  <r>
    <n v="382"/>
    <s v="Colby Jones"/>
    <n v="22"/>
    <s v="WAS"/>
    <x v="1"/>
    <n v="15"/>
    <n v="0"/>
    <n v="385"/>
    <n v="48"/>
    <n v="103"/>
    <n v="0.46600000000000003"/>
    <n v="12"/>
    <n v="39"/>
    <n v="0.308"/>
    <n v="36"/>
    <n v="64"/>
    <n v="0.56299999999999994"/>
    <n v="0.52400000000000002"/>
    <n v="23"/>
    <n v="35"/>
    <n v="0.65700000000000003"/>
    <n v="13"/>
    <n v="51"/>
    <n v="64"/>
    <n v="37"/>
    <n v="20"/>
    <n v="6"/>
    <n v="16"/>
    <n v="24"/>
    <n v="131"/>
    <n v="0"/>
    <m/>
    <s v="jonesco02"/>
    <n v="0.34025974025974026"/>
    <n v="2.3125"/>
  </r>
  <r>
    <n v="383"/>
    <s v="Rayan Rupert"/>
    <n v="20"/>
    <s v="POR"/>
    <x v="1"/>
    <n v="52"/>
    <n v="0"/>
    <n v="460"/>
    <n v="58"/>
    <n v="142"/>
    <n v="0.40799999999999997"/>
    <n v="16"/>
    <n v="59"/>
    <n v="0.27100000000000002"/>
    <n v="42"/>
    <n v="83"/>
    <n v="0.50600000000000001"/>
    <n v="0.46500000000000002"/>
    <n v="23"/>
    <n v="30"/>
    <n v="0.76700000000000002"/>
    <n v="26"/>
    <n v="44"/>
    <n v="70"/>
    <n v="25"/>
    <n v="16"/>
    <n v="4"/>
    <n v="30"/>
    <n v="37"/>
    <n v="155"/>
    <n v="0"/>
    <m/>
    <s v="ruperra01"/>
    <n v="0.33695652173913043"/>
    <n v="0.83333333333333337"/>
  </r>
  <r>
    <n v="384"/>
    <s v="Jevon Carter"/>
    <n v="29"/>
    <s v="CHI"/>
    <x v="0"/>
    <n v="36"/>
    <n v="1"/>
    <n v="321"/>
    <n v="55"/>
    <n v="146"/>
    <n v="0.377"/>
    <n v="35"/>
    <n v="105"/>
    <n v="0.33300000000000002"/>
    <n v="20"/>
    <n v="41"/>
    <n v="0.48799999999999999"/>
    <n v="0.497"/>
    <n v="8"/>
    <n v="10"/>
    <n v="0.8"/>
    <n v="4"/>
    <n v="35"/>
    <n v="39"/>
    <n v="40"/>
    <n v="13"/>
    <n v="3"/>
    <n v="11"/>
    <n v="15"/>
    <n v="153"/>
    <n v="0"/>
    <m/>
    <s v="carteje01"/>
    <n v="0.47663551401869159"/>
    <n v="3.6363636363636362"/>
  </r>
  <r>
    <n v="385"/>
    <s v="David Roddy"/>
    <n v="23"/>
    <s v="3TM"/>
    <x v="3"/>
    <n v="33"/>
    <n v="3"/>
    <n v="410"/>
    <n v="57"/>
    <n v="125"/>
    <n v="0.45600000000000002"/>
    <n v="19"/>
    <n v="61"/>
    <n v="0.311"/>
    <n v="38"/>
    <n v="64"/>
    <n v="0.59399999999999997"/>
    <n v="0.53200000000000003"/>
    <n v="20"/>
    <n v="26"/>
    <n v="0.76900000000000002"/>
    <n v="13"/>
    <n v="71"/>
    <n v="84"/>
    <n v="35"/>
    <n v="14"/>
    <n v="9"/>
    <n v="22"/>
    <n v="20"/>
    <n v="153"/>
    <n v="0"/>
    <m/>
    <s v="roddyda01"/>
    <n v="0.37317073170731707"/>
    <n v="1.5909090909090908"/>
  </r>
  <r>
    <n v="385"/>
    <s v="David Roddy"/>
    <n v="23"/>
    <s v="ATL"/>
    <x v="3"/>
    <n v="27"/>
    <n v="3"/>
    <n v="346"/>
    <n v="44"/>
    <n v="93"/>
    <n v="0.47299999999999998"/>
    <n v="16"/>
    <n v="43"/>
    <n v="0.372"/>
    <n v="28"/>
    <n v="50"/>
    <n v="0.56000000000000005"/>
    <n v="0.55900000000000005"/>
    <n v="18"/>
    <n v="22"/>
    <n v="0.81799999999999995"/>
    <n v="11"/>
    <n v="59"/>
    <n v="70"/>
    <n v="30"/>
    <n v="12"/>
    <n v="8"/>
    <n v="20"/>
    <n v="18"/>
    <n v="122"/>
    <n v="0"/>
    <m/>
    <s v="roddyda01"/>
    <n v="0.35260115606936415"/>
    <n v="1.5"/>
  </r>
  <r>
    <n v="385"/>
    <s v="David Roddy"/>
    <n v="23"/>
    <s v="PHI"/>
    <x v="3"/>
    <n v="3"/>
    <n v="0"/>
    <n v="29"/>
    <n v="8"/>
    <n v="19"/>
    <n v="0.42099999999999999"/>
    <n v="2"/>
    <n v="11"/>
    <n v="0.182"/>
    <n v="6"/>
    <n v="8"/>
    <n v="0.75"/>
    <n v="0.47399999999999998"/>
    <n v="0"/>
    <n v="0"/>
    <n v="0"/>
    <n v="2"/>
    <n v="7"/>
    <n v="9"/>
    <n v="3"/>
    <n v="2"/>
    <n v="0"/>
    <n v="1"/>
    <n v="1"/>
    <n v="18"/>
    <n v="0"/>
    <m/>
    <s v="roddyda01"/>
    <n v="0.62068965517241381"/>
    <n v="3"/>
  </r>
  <r>
    <n v="385"/>
    <s v="David Roddy"/>
    <n v="23"/>
    <s v="HOU"/>
    <x v="3"/>
    <n v="3"/>
    <n v="0"/>
    <n v="35"/>
    <n v="5"/>
    <n v="13"/>
    <n v="0.38500000000000001"/>
    <n v="1"/>
    <n v="7"/>
    <n v="0.14299999999999999"/>
    <n v="4"/>
    <n v="6"/>
    <n v="0.66700000000000004"/>
    <n v="0.42299999999999999"/>
    <n v="2"/>
    <n v="4"/>
    <n v="0.5"/>
    <n v="0"/>
    <n v="5"/>
    <n v="5"/>
    <n v="2"/>
    <n v="0"/>
    <n v="1"/>
    <n v="1"/>
    <n v="1"/>
    <n v="13"/>
    <n v="0"/>
    <m/>
    <s v="roddyda01"/>
    <n v="0.37142857142857144"/>
    <n v="2"/>
  </r>
  <r>
    <n v="386"/>
    <s v="Jordan Miller"/>
    <n v="25"/>
    <s v="LAC"/>
    <x v="4"/>
    <n v="37"/>
    <n v="0"/>
    <n v="420"/>
    <n v="58"/>
    <n v="134"/>
    <n v="0.433"/>
    <n v="8"/>
    <n v="38"/>
    <n v="0.21099999999999999"/>
    <n v="50"/>
    <n v="96"/>
    <n v="0.52100000000000002"/>
    <n v="0.46300000000000002"/>
    <n v="28"/>
    <n v="35"/>
    <n v="0.8"/>
    <n v="23"/>
    <n v="35"/>
    <n v="58"/>
    <n v="34"/>
    <n v="17"/>
    <n v="5"/>
    <n v="26"/>
    <n v="26"/>
    <n v="152"/>
    <n v="0"/>
    <m/>
    <s v="millejo02"/>
    <n v="0.3619047619047619"/>
    <n v="1.3076923076923077"/>
  </r>
  <r>
    <n v="387"/>
    <s v="Trevelin Queen"/>
    <n v="27"/>
    <s v="ORL"/>
    <x v="1"/>
    <n v="31"/>
    <n v="2"/>
    <n v="430"/>
    <n v="56"/>
    <n v="147"/>
    <n v="0.38100000000000001"/>
    <n v="22"/>
    <n v="77"/>
    <n v="0.28599999999999998"/>
    <n v="34"/>
    <n v="70"/>
    <n v="0.48599999999999999"/>
    <n v="0.45600000000000002"/>
    <n v="18"/>
    <n v="21"/>
    <n v="0.85699999999999998"/>
    <n v="26"/>
    <n v="28"/>
    <n v="54"/>
    <n v="38"/>
    <n v="31"/>
    <n v="10"/>
    <n v="22"/>
    <n v="38"/>
    <n v="152"/>
    <n v="0"/>
    <m/>
    <s v="queentr01"/>
    <n v="0.35348837209302325"/>
    <n v="1.7272727272727273"/>
  </r>
  <r>
    <n v="388"/>
    <s v="Wendell Moore Jr."/>
    <n v="23"/>
    <s v="2TM"/>
    <x v="1"/>
    <n v="36"/>
    <n v="1"/>
    <n v="499"/>
    <n v="59"/>
    <n v="126"/>
    <n v="0.46800000000000003"/>
    <n v="14"/>
    <n v="41"/>
    <n v="0.34100000000000003"/>
    <n v="45"/>
    <n v="85"/>
    <n v="0.52900000000000003"/>
    <n v="0.52400000000000002"/>
    <n v="18"/>
    <n v="22"/>
    <n v="0.81799999999999995"/>
    <n v="30"/>
    <n v="65"/>
    <n v="95"/>
    <n v="42"/>
    <n v="20"/>
    <n v="5"/>
    <n v="27"/>
    <n v="31"/>
    <n v="150"/>
    <n v="0"/>
    <m/>
    <s v="moorewe01"/>
    <n v="0.30060120240480964"/>
    <n v="1.5555555555555556"/>
  </r>
  <r>
    <n v="388"/>
    <s v="Wendell Moore Jr."/>
    <n v="23"/>
    <s v="DET"/>
    <x v="1"/>
    <n v="20"/>
    <n v="1"/>
    <n v="219"/>
    <n v="23"/>
    <n v="50"/>
    <n v="0.46"/>
    <n v="4"/>
    <n v="14"/>
    <n v="0.28599999999999998"/>
    <n v="19"/>
    <n v="36"/>
    <n v="0.52800000000000002"/>
    <n v="0.5"/>
    <n v="13"/>
    <n v="14"/>
    <n v="0.92900000000000005"/>
    <n v="11"/>
    <n v="33"/>
    <n v="44"/>
    <n v="23"/>
    <n v="10"/>
    <n v="3"/>
    <n v="9"/>
    <n v="15"/>
    <n v="63"/>
    <n v="0"/>
    <m/>
    <s v="moorewe01"/>
    <n v="0.28767123287671231"/>
    <n v="2.5555555555555554"/>
  </r>
  <r>
    <n v="388"/>
    <s v="Wendell Moore Jr."/>
    <n v="23"/>
    <s v="CHO"/>
    <x v="1"/>
    <n v="16"/>
    <n v="0"/>
    <n v="280"/>
    <n v="36"/>
    <n v="76"/>
    <n v="0.47399999999999998"/>
    <n v="10"/>
    <n v="27"/>
    <n v="0.37"/>
    <n v="26"/>
    <n v="49"/>
    <n v="0.53100000000000003"/>
    <n v="0.53900000000000003"/>
    <n v="5"/>
    <n v="8"/>
    <n v="0.625"/>
    <n v="19"/>
    <n v="32"/>
    <n v="51"/>
    <n v="19"/>
    <n v="10"/>
    <n v="2"/>
    <n v="18"/>
    <n v="16"/>
    <n v="87"/>
    <n v="0"/>
    <m/>
    <s v="moorewe01"/>
    <n v="0.31071428571428572"/>
    <n v="1.0555555555555556"/>
  </r>
  <r>
    <n v="389"/>
    <s v="Bones Hyland"/>
    <n v="24"/>
    <s v="2TM"/>
    <x v="0"/>
    <n v="24"/>
    <n v="0"/>
    <n v="239"/>
    <n v="47"/>
    <n v="118"/>
    <n v="0.39800000000000002"/>
    <n v="32"/>
    <n v="82"/>
    <n v="0.39"/>
    <n v="15"/>
    <n v="36"/>
    <n v="0.41699999999999998"/>
    <n v="0.53400000000000003"/>
    <n v="23"/>
    <n v="26"/>
    <n v="0.88500000000000001"/>
    <n v="5"/>
    <n v="20"/>
    <n v="25"/>
    <n v="32"/>
    <n v="18"/>
    <n v="4"/>
    <n v="25"/>
    <n v="29"/>
    <n v="149"/>
    <n v="0"/>
    <m/>
    <s v="hylanbo01"/>
    <n v="0.62343096234309625"/>
    <n v="1.28"/>
  </r>
  <r>
    <n v="389"/>
    <s v="Bones Hyland"/>
    <n v="24"/>
    <s v="LAC"/>
    <x v="0"/>
    <n v="20"/>
    <n v="0"/>
    <n v="222"/>
    <n v="45"/>
    <n v="115"/>
    <n v="0.39100000000000001"/>
    <n v="31"/>
    <n v="80"/>
    <n v="0.38800000000000001"/>
    <n v="14"/>
    <n v="35"/>
    <n v="0.4"/>
    <n v="0.52600000000000002"/>
    <n v="23"/>
    <n v="26"/>
    <n v="0.88500000000000001"/>
    <n v="5"/>
    <n v="19"/>
    <n v="24"/>
    <n v="28"/>
    <n v="18"/>
    <n v="4"/>
    <n v="24"/>
    <n v="26"/>
    <n v="144"/>
    <n v="0"/>
    <m/>
    <s v="hylanbo01"/>
    <n v="0.64864864864864868"/>
    <n v="1.1666666666666667"/>
  </r>
  <r>
    <n v="389"/>
    <s v="Bones Hyland"/>
    <n v="24"/>
    <s v="MIN"/>
    <x v="0"/>
    <n v="4"/>
    <n v="0"/>
    <n v="17"/>
    <n v="2"/>
    <n v="3"/>
    <n v="0.66700000000000004"/>
    <n v="1"/>
    <n v="2"/>
    <n v="0.5"/>
    <n v="1"/>
    <n v="1"/>
    <n v="1"/>
    <n v="0.83299999999999996"/>
    <n v="0"/>
    <n v="0"/>
    <n v="0"/>
    <n v="0"/>
    <n v="1"/>
    <n v="1"/>
    <n v="4"/>
    <n v="0"/>
    <n v="0"/>
    <n v="1"/>
    <n v="3"/>
    <n v="5"/>
    <n v="0"/>
    <m/>
    <s v="hylanbo01"/>
    <n v="0.29411764705882354"/>
    <n v="4"/>
  </r>
  <r>
    <n v="390"/>
    <s v="Dominick Barlow"/>
    <n v="21"/>
    <s v="ATL"/>
    <x v="4"/>
    <n v="35"/>
    <n v="4"/>
    <n v="375"/>
    <n v="60"/>
    <n v="113"/>
    <n v="0.53100000000000003"/>
    <n v="7"/>
    <n v="27"/>
    <n v="0.25900000000000001"/>
    <n v="53"/>
    <n v="86"/>
    <n v="0.61599999999999999"/>
    <n v="0.56200000000000006"/>
    <n v="21"/>
    <n v="33"/>
    <n v="0.63600000000000001"/>
    <n v="35"/>
    <n v="50"/>
    <n v="85"/>
    <n v="19"/>
    <n v="9"/>
    <n v="16"/>
    <n v="5"/>
    <n v="47"/>
    <n v="148"/>
    <n v="0"/>
    <m/>
    <s v="barlodo01"/>
    <n v="0.39466666666666667"/>
    <n v="3.8"/>
  </r>
  <r>
    <n v="391"/>
    <s v="Doug McDermott"/>
    <n v="33"/>
    <s v="SAC"/>
    <x v="4"/>
    <n v="42"/>
    <n v="3"/>
    <n v="342"/>
    <n v="50"/>
    <n v="117"/>
    <n v="0.42699999999999999"/>
    <n v="44"/>
    <n v="101"/>
    <n v="0.436"/>
    <n v="6"/>
    <n v="16"/>
    <n v="0.375"/>
    <n v="0.61499999999999999"/>
    <n v="3"/>
    <n v="5"/>
    <n v="0.6"/>
    <n v="3"/>
    <n v="19"/>
    <n v="22"/>
    <n v="7"/>
    <n v="4"/>
    <n v="2"/>
    <n v="6"/>
    <n v="30"/>
    <n v="147"/>
    <n v="0"/>
    <m/>
    <s v="mcderdo01"/>
    <n v="0.42982456140350878"/>
    <n v="1.1666666666666667"/>
  </r>
  <r>
    <n v="392"/>
    <s v="Jarred Vanderbilt"/>
    <n v="25"/>
    <s v="LAL"/>
    <x v="3"/>
    <n v="36"/>
    <n v="2"/>
    <n v="581"/>
    <n v="59"/>
    <n v="121"/>
    <n v="0.48799999999999999"/>
    <n v="9"/>
    <n v="32"/>
    <n v="0.28100000000000003"/>
    <n v="50"/>
    <n v="89"/>
    <n v="0.56200000000000006"/>
    <n v="0.52500000000000002"/>
    <n v="20"/>
    <n v="36"/>
    <n v="0.55600000000000005"/>
    <n v="68"/>
    <n v="114"/>
    <n v="182"/>
    <n v="41"/>
    <n v="35"/>
    <n v="10"/>
    <n v="29"/>
    <n v="67"/>
    <n v="147"/>
    <n v="0"/>
    <m/>
    <s v="vandeja01"/>
    <n v="0.25301204819277107"/>
    <n v="1.4137931034482758"/>
  </r>
  <r>
    <n v="393"/>
    <s v="Gary Harris"/>
    <n v="30"/>
    <s v="ORL"/>
    <x v="1"/>
    <n v="48"/>
    <n v="3"/>
    <n v="711"/>
    <n v="51"/>
    <n v="133"/>
    <n v="0.38300000000000001"/>
    <n v="36"/>
    <n v="101"/>
    <n v="0.35599999999999998"/>
    <n v="15"/>
    <n v="32"/>
    <n v="0.46899999999999997"/>
    <n v="0.51900000000000002"/>
    <n v="7"/>
    <n v="12"/>
    <n v="0.58299999999999996"/>
    <n v="20"/>
    <n v="44"/>
    <n v="64"/>
    <n v="30"/>
    <n v="26"/>
    <n v="12"/>
    <n v="17"/>
    <n v="45"/>
    <n v="145"/>
    <n v="0"/>
    <m/>
    <s v="harriga01"/>
    <n v="0.20393811533052039"/>
    <n v="1.7647058823529411"/>
  </r>
  <r>
    <n v="394"/>
    <s v="Bismack Biyombo"/>
    <n v="32"/>
    <s v="SAS"/>
    <x v="2"/>
    <n v="28"/>
    <n v="26"/>
    <n v="528"/>
    <n v="67"/>
    <n v="114"/>
    <n v="0.58799999999999997"/>
    <n v="0"/>
    <n v="0"/>
    <n v="0"/>
    <n v="67"/>
    <n v="114"/>
    <n v="0.58799999999999997"/>
    <n v="0.58799999999999997"/>
    <n v="10"/>
    <n v="25"/>
    <n v="0.4"/>
    <n v="43"/>
    <n v="115"/>
    <n v="158"/>
    <n v="31"/>
    <n v="16"/>
    <n v="23"/>
    <n v="27"/>
    <n v="52"/>
    <n v="144"/>
    <n v="0"/>
    <m/>
    <s v="biyombi01"/>
    <n v="0.27272727272727271"/>
    <n v="1.1481481481481481"/>
  </r>
  <r>
    <n v="395"/>
    <s v="Keion Brooks Jr."/>
    <n v="24"/>
    <s v="NOP"/>
    <x v="4"/>
    <n v="14"/>
    <n v="6"/>
    <n v="332"/>
    <n v="53"/>
    <n v="109"/>
    <n v="0.48599999999999999"/>
    <n v="14"/>
    <n v="43"/>
    <n v="0.32600000000000001"/>
    <n v="39"/>
    <n v="66"/>
    <n v="0.59099999999999997"/>
    <n v="0.55000000000000004"/>
    <n v="22"/>
    <n v="30"/>
    <n v="0.73299999999999998"/>
    <n v="12"/>
    <n v="46"/>
    <n v="58"/>
    <n v="13"/>
    <n v="10"/>
    <n v="10"/>
    <n v="12"/>
    <n v="30"/>
    <n v="142"/>
    <n v="0"/>
    <m/>
    <s v="brookke02"/>
    <n v="0.42771084337349397"/>
    <n v="1.0833333333333333"/>
  </r>
  <r>
    <n v="396"/>
    <s v="Ousmane Dieng"/>
    <n v="21"/>
    <s v="OKC"/>
    <x v="2"/>
    <n v="37"/>
    <n v="1"/>
    <n v="405"/>
    <n v="54"/>
    <n v="125"/>
    <n v="0.432"/>
    <n v="23"/>
    <n v="71"/>
    <n v="0.32400000000000001"/>
    <n v="31"/>
    <n v="54"/>
    <n v="0.57399999999999995"/>
    <n v="0.52400000000000002"/>
    <n v="11"/>
    <n v="16"/>
    <n v="0.68799999999999994"/>
    <n v="18"/>
    <n v="63"/>
    <n v="81"/>
    <n v="31"/>
    <n v="17"/>
    <n v="7"/>
    <n v="18"/>
    <n v="33"/>
    <n v="142"/>
    <n v="0"/>
    <m/>
    <s v="diengou01"/>
    <n v="0.35061728395061731"/>
    <n v="1.7222222222222223"/>
  </r>
  <r>
    <n v="397"/>
    <s v="Devin Carter"/>
    <n v="22"/>
    <s v="SAC"/>
    <x v="0"/>
    <n v="36"/>
    <n v="0"/>
    <n v="396"/>
    <n v="47"/>
    <n v="127"/>
    <n v="0.37"/>
    <n v="18"/>
    <n v="61"/>
    <n v="0.29499999999999998"/>
    <n v="29"/>
    <n v="66"/>
    <n v="0.439"/>
    <n v="0.441"/>
    <n v="26"/>
    <n v="44"/>
    <n v="0.59099999999999997"/>
    <n v="19"/>
    <n v="57"/>
    <n v="76"/>
    <n v="41"/>
    <n v="21"/>
    <n v="4"/>
    <n v="18"/>
    <n v="39"/>
    <n v="138"/>
    <n v="0"/>
    <m/>
    <s v="cartede02"/>
    <n v="0.34848484848484851"/>
    <n v="2.2777777777777777"/>
  </r>
  <r>
    <n v="398"/>
    <s v="Luka Garza"/>
    <n v="26"/>
    <s v="MIN"/>
    <x v="2"/>
    <n v="39"/>
    <n v="0"/>
    <n v="219"/>
    <n v="52"/>
    <n v="105"/>
    <n v="0.495"/>
    <n v="10"/>
    <n v="36"/>
    <n v="0.27800000000000002"/>
    <n v="42"/>
    <n v="69"/>
    <n v="0.60899999999999999"/>
    <n v="0.54300000000000004"/>
    <n v="24"/>
    <n v="35"/>
    <n v="0.68600000000000005"/>
    <n v="31"/>
    <n v="23"/>
    <n v="54"/>
    <n v="11"/>
    <n v="6"/>
    <n v="3"/>
    <n v="12"/>
    <n v="29"/>
    <n v="138"/>
    <n v="0"/>
    <m/>
    <s v="garzalu01"/>
    <n v="0.63013698630136983"/>
    <n v="0.91666666666666663"/>
  </r>
  <r>
    <n v="399"/>
    <s v="Kyle Lowry"/>
    <n v="38"/>
    <s v="PHI"/>
    <x v="0"/>
    <n v="35"/>
    <n v="12"/>
    <n v="659"/>
    <n v="41"/>
    <n v="117"/>
    <n v="0.35"/>
    <n v="29"/>
    <n v="88"/>
    <n v="0.33"/>
    <n v="12"/>
    <n v="29"/>
    <n v="0.41399999999999998"/>
    <n v="0.47399999999999998"/>
    <n v="27"/>
    <n v="33"/>
    <n v="0.81799999999999995"/>
    <n v="11"/>
    <n v="56"/>
    <n v="67"/>
    <n v="96"/>
    <n v="33"/>
    <n v="11"/>
    <n v="21"/>
    <n v="62"/>
    <n v="138"/>
    <n v="0"/>
    <m/>
    <s v="lowryky01"/>
    <n v="0.20940819423368739"/>
    <n v="4.5714285714285712"/>
  </r>
  <r>
    <n v="400"/>
    <s v="Terrence Shannon Jr."/>
    <n v="24"/>
    <s v="MIN"/>
    <x v="1"/>
    <n v="32"/>
    <n v="1"/>
    <n v="339"/>
    <n v="55"/>
    <n v="114"/>
    <n v="0.48199999999999998"/>
    <n v="11"/>
    <n v="31"/>
    <n v="0.35499999999999998"/>
    <n v="44"/>
    <n v="83"/>
    <n v="0.53"/>
    <n v="0.53100000000000003"/>
    <n v="17"/>
    <n v="21"/>
    <n v="0.81"/>
    <n v="10"/>
    <n v="37"/>
    <n v="47"/>
    <n v="32"/>
    <n v="7"/>
    <n v="5"/>
    <n v="15"/>
    <n v="27"/>
    <n v="138"/>
    <n v="0"/>
    <m/>
    <s v="shannte01"/>
    <n v="0.40707964601769914"/>
    <n v="2.1333333333333333"/>
  </r>
  <r>
    <n v="401"/>
    <s v="Mo Bamba"/>
    <n v="26"/>
    <s v="2TM"/>
    <x v="2"/>
    <n v="32"/>
    <n v="2"/>
    <n v="413"/>
    <n v="52"/>
    <n v="112"/>
    <n v="0.46400000000000002"/>
    <n v="15"/>
    <n v="54"/>
    <n v="0.27800000000000002"/>
    <n v="37"/>
    <n v="58"/>
    <n v="0.63800000000000001"/>
    <n v="0.53100000000000003"/>
    <n v="19"/>
    <n v="27"/>
    <n v="0.70399999999999996"/>
    <n v="32"/>
    <n v="113"/>
    <n v="145"/>
    <n v="18"/>
    <n v="9"/>
    <n v="31"/>
    <n v="20"/>
    <n v="56"/>
    <n v="138"/>
    <n v="0"/>
    <m/>
    <s v="bambamo01"/>
    <n v="0.33414043583535108"/>
    <n v="0.9"/>
  </r>
  <r>
    <n v="401"/>
    <s v="Mo Bamba"/>
    <n v="26"/>
    <s v="LAC"/>
    <x v="2"/>
    <n v="28"/>
    <n v="2"/>
    <n v="352"/>
    <n v="48"/>
    <n v="103"/>
    <n v="0.46600000000000003"/>
    <n v="15"/>
    <n v="50"/>
    <n v="0.3"/>
    <n v="33"/>
    <n v="53"/>
    <n v="0.623"/>
    <n v="0.53900000000000003"/>
    <n v="17"/>
    <n v="25"/>
    <n v="0.68"/>
    <n v="26"/>
    <n v="94"/>
    <n v="120"/>
    <n v="16"/>
    <n v="9"/>
    <n v="28"/>
    <n v="19"/>
    <n v="49"/>
    <n v="128"/>
    <n v="0"/>
    <m/>
    <s v="bambamo01"/>
    <n v="0.36363636363636365"/>
    <n v="0.84210526315789469"/>
  </r>
  <r>
    <n v="401"/>
    <s v="Mo Bamba"/>
    <n v="26"/>
    <s v="NOP"/>
    <x v="2"/>
    <n v="4"/>
    <n v="0"/>
    <n v="61"/>
    <n v="4"/>
    <n v="9"/>
    <n v="0.44400000000000001"/>
    <n v="0"/>
    <n v="4"/>
    <n v="0"/>
    <n v="4"/>
    <n v="5"/>
    <n v="0.8"/>
    <n v="0.44400000000000001"/>
    <n v="2"/>
    <n v="2"/>
    <n v="1"/>
    <n v="6"/>
    <n v="19"/>
    <n v="25"/>
    <n v="2"/>
    <n v="0"/>
    <n v="3"/>
    <n v="1"/>
    <n v="7"/>
    <n v="10"/>
    <n v="0"/>
    <m/>
    <s v="bambamo01"/>
    <n v="0.16393442622950818"/>
    <n v="2"/>
  </r>
  <r>
    <n v="402"/>
    <s v="Reggie Jackson"/>
    <n v="34"/>
    <s v="PHI"/>
    <x v="0"/>
    <n v="31"/>
    <n v="1"/>
    <n v="384"/>
    <n v="52"/>
    <n v="133"/>
    <n v="0.39100000000000001"/>
    <n v="25"/>
    <n v="74"/>
    <n v="0.33800000000000002"/>
    <n v="27"/>
    <n v="59"/>
    <n v="0.45800000000000002"/>
    <n v="0.48499999999999999"/>
    <n v="7"/>
    <n v="9"/>
    <n v="0.77800000000000002"/>
    <n v="8"/>
    <n v="34"/>
    <n v="42"/>
    <n v="45"/>
    <n v="16"/>
    <n v="3"/>
    <n v="17"/>
    <n v="34"/>
    <n v="136"/>
    <n v="0"/>
    <m/>
    <s v="jacksre01"/>
    <n v="0.35416666666666669"/>
    <n v="2.6470588235294117"/>
  </r>
  <r>
    <n v="403"/>
    <s v="Marvin Bagley III"/>
    <n v="25"/>
    <s v="2TM"/>
    <x v="3"/>
    <n v="31"/>
    <n v="2"/>
    <n v="265"/>
    <n v="55"/>
    <n v="106"/>
    <n v="0.51900000000000002"/>
    <n v="3"/>
    <n v="19"/>
    <n v="0.158"/>
    <n v="52"/>
    <n v="87"/>
    <n v="0.59799999999999998"/>
    <n v="0.53300000000000003"/>
    <n v="23"/>
    <n v="35"/>
    <n v="0.65700000000000003"/>
    <n v="38"/>
    <n v="46"/>
    <n v="84"/>
    <n v="11"/>
    <n v="9"/>
    <n v="8"/>
    <n v="12"/>
    <n v="18"/>
    <n v="136"/>
    <n v="0"/>
    <m/>
    <s v="baglema01"/>
    <n v="0.51320754716981132"/>
    <n v="0.91666666666666663"/>
  </r>
  <r>
    <n v="403"/>
    <s v="Marvin Bagley III"/>
    <n v="25"/>
    <s v="WAS"/>
    <x v="2"/>
    <n v="19"/>
    <n v="1"/>
    <n v="166"/>
    <n v="38"/>
    <n v="71"/>
    <n v="0.53500000000000003"/>
    <n v="2"/>
    <n v="10"/>
    <n v="0.2"/>
    <n v="36"/>
    <n v="61"/>
    <n v="0.59"/>
    <n v="0.54900000000000004"/>
    <n v="15"/>
    <n v="23"/>
    <n v="0.65200000000000002"/>
    <n v="27"/>
    <n v="29"/>
    <n v="56"/>
    <n v="7"/>
    <n v="7"/>
    <n v="5"/>
    <n v="11"/>
    <n v="12"/>
    <n v="93"/>
    <n v="0"/>
    <m/>
    <s v="baglema01"/>
    <n v="0.56024096385542166"/>
    <n v="0.63636363636363635"/>
  </r>
  <r>
    <n v="403"/>
    <s v="Marvin Bagley III"/>
    <n v="25"/>
    <s v="MEM"/>
    <x v="3"/>
    <n v="12"/>
    <n v="1"/>
    <n v="99"/>
    <n v="17"/>
    <n v="35"/>
    <n v="0.48599999999999999"/>
    <n v="1"/>
    <n v="9"/>
    <n v="0.111"/>
    <n v="16"/>
    <n v="26"/>
    <n v="0.61499999999999999"/>
    <n v="0.5"/>
    <n v="8"/>
    <n v="12"/>
    <n v="0.66700000000000004"/>
    <n v="11"/>
    <n v="17"/>
    <n v="28"/>
    <n v="4"/>
    <n v="2"/>
    <n v="3"/>
    <n v="1"/>
    <n v="6"/>
    <n v="43"/>
    <n v="0"/>
    <m/>
    <s v="baglema01"/>
    <n v="0.43434343434343436"/>
    <n v="4"/>
  </r>
  <r>
    <n v="404"/>
    <s v="Dillon Jones"/>
    <n v="23"/>
    <s v="OKC"/>
    <x v="4"/>
    <n v="54"/>
    <n v="3"/>
    <n v="551"/>
    <n v="51"/>
    <n v="133"/>
    <n v="0.38300000000000001"/>
    <n v="16"/>
    <n v="63"/>
    <n v="0.254"/>
    <n v="35"/>
    <n v="70"/>
    <n v="0.5"/>
    <n v="0.44400000000000001"/>
    <n v="17"/>
    <n v="28"/>
    <n v="0.60699999999999998"/>
    <n v="30"/>
    <n v="91"/>
    <n v="121"/>
    <n v="58"/>
    <n v="16"/>
    <n v="4"/>
    <n v="28"/>
    <n v="54"/>
    <n v="135"/>
    <n v="0"/>
    <m/>
    <s v="jonesdi01"/>
    <n v="0.24500907441016334"/>
    <n v="2.0714285714285716"/>
  </r>
  <r>
    <n v="405"/>
    <s v="Isaac Jones"/>
    <n v="24"/>
    <s v="SAC"/>
    <x v="3"/>
    <n v="40"/>
    <n v="0"/>
    <n v="304"/>
    <n v="54"/>
    <n v="83"/>
    <n v="0.65100000000000002"/>
    <n v="3"/>
    <n v="8"/>
    <n v="0.375"/>
    <n v="51"/>
    <n v="75"/>
    <n v="0.68"/>
    <n v="0.66900000000000004"/>
    <n v="23"/>
    <n v="36"/>
    <n v="0.63900000000000001"/>
    <n v="22"/>
    <n v="35"/>
    <n v="57"/>
    <n v="12"/>
    <n v="5"/>
    <n v="10"/>
    <n v="16"/>
    <n v="30"/>
    <n v="134"/>
    <n v="0"/>
    <m/>
    <s v="jonesis01"/>
    <n v="0.44078947368421051"/>
    <n v="0.75"/>
  </r>
  <r>
    <n v="406"/>
    <s v="Hunter Tyson"/>
    <n v="24"/>
    <s v="DEN"/>
    <x v="3"/>
    <n v="51"/>
    <n v="2"/>
    <n v="400"/>
    <n v="45"/>
    <n v="120"/>
    <n v="0.375"/>
    <n v="23"/>
    <n v="74"/>
    <n v="0.311"/>
    <n v="22"/>
    <n v="46"/>
    <n v="0.47799999999999998"/>
    <n v="0.47099999999999997"/>
    <n v="21"/>
    <n v="28"/>
    <n v="0.75"/>
    <n v="25"/>
    <n v="53"/>
    <n v="78"/>
    <n v="20"/>
    <n v="10"/>
    <n v="6"/>
    <n v="14"/>
    <n v="44"/>
    <n v="134"/>
    <n v="0"/>
    <m/>
    <s v="tysonhu01"/>
    <n v="0.33500000000000002"/>
    <n v="1.4285714285714286"/>
  </r>
  <r>
    <n v="407"/>
    <s v="Anthony Gill"/>
    <n v="32"/>
    <s v="WAS"/>
    <x v="3"/>
    <n v="51"/>
    <n v="0"/>
    <n v="397"/>
    <n v="43"/>
    <n v="88"/>
    <n v="0.48899999999999999"/>
    <n v="10"/>
    <n v="31"/>
    <n v="0.32300000000000001"/>
    <n v="33"/>
    <n v="57"/>
    <n v="0.57899999999999996"/>
    <n v="0.54500000000000004"/>
    <n v="33"/>
    <n v="50"/>
    <n v="0.66"/>
    <n v="18"/>
    <n v="48"/>
    <n v="66"/>
    <n v="16"/>
    <n v="9"/>
    <n v="2"/>
    <n v="10"/>
    <n v="30"/>
    <n v="129"/>
    <n v="0"/>
    <m/>
    <s v="gillan01"/>
    <n v="0.32493702770780858"/>
    <n v="1.6"/>
  </r>
  <r>
    <n v="408"/>
    <s v="Delon Wright"/>
    <n v="32"/>
    <s v="2TM"/>
    <x v="0"/>
    <n v="40"/>
    <n v="7"/>
    <n v="635"/>
    <n v="45"/>
    <n v="131"/>
    <n v="0.34399999999999997"/>
    <n v="20"/>
    <n v="73"/>
    <n v="0.27400000000000002"/>
    <n v="25"/>
    <n v="58"/>
    <n v="0.43099999999999999"/>
    <n v="0.42"/>
    <n v="15"/>
    <n v="25"/>
    <n v="0.6"/>
    <n v="27"/>
    <n v="39"/>
    <n v="66"/>
    <n v="77"/>
    <n v="35"/>
    <n v="12"/>
    <n v="22"/>
    <n v="25"/>
    <n v="125"/>
    <n v="0"/>
    <m/>
    <s v="wrighde01"/>
    <n v="0.19685039370078741"/>
    <n v="3.5"/>
  </r>
  <r>
    <n v="408"/>
    <s v="Delon Wright"/>
    <n v="32"/>
    <s v="MIL"/>
    <x v="0"/>
    <n v="26"/>
    <n v="2"/>
    <n v="405"/>
    <n v="22"/>
    <n v="82"/>
    <n v="0.26800000000000002"/>
    <n v="12"/>
    <n v="49"/>
    <n v="0.245"/>
    <n v="10"/>
    <n v="33"/>
    <n v="0.30299999999999999"/>
    <n v="0.34100000000000003"/>
    <n v="9"/>
    <n v="16"/>
    <n v="0.56299999999999994"/>
    <n v="15"/>
    <n v="31"/>
    <n v="46"/>
    <n v="48"/>
    <n v="23"/>
    <n v="9"/>
    <n v="14"/>
    <n v="17"/>
    <n v="65"/>
    <n v="0"/>
    <m/>
    <s v="wrighde01"/>
    <n v="0.16049382716049382"/>
    <n v="3.4285714285714284"/>
  </r>
  <r>
    <n v="408"/>
    <s v="Delon Wright"/>
    <n v="32"/>
    <s v="NYK"/>
    <x v="0"/>
    <n v="14"/>
    <n v="5"/>
    <n v="230"/>
    <n v="23"/>
    <n v="49"/>
    <n v="0.46899999999999997"/>
    <n v="8"/>
    <n v="24"/>
    <n v="0.33300000000000002"/>
    <n v="15"/>
    <n v="25"/>
    <n v="0.6"/>
    <n v="0.55100000000000005"/>
    <n v="6"/>
    <n v="9"/>
    <n v="0.66700000000000004"/>
    <n v="12"/>
    <n v="8"/>
    <n v="20"/>
    <n v="29"/>
    <n v="12"/>
    <n v="3"/>
    <n v="8"/>
    <n v="8"/>
    <n v="60"/>
    <n v="0"/>
    <m/>
    <s v="wrighde01"/>
    <n v="0.2608695652173913"/>
    <n v="3.625"/>
  </r>
  <r>
    <n v="409"/>
    <s v="Colin Castleton"/>
    <n v="24"/>
    <s v="3TM"/>
    <x v="2"/>
    <n v="26"/>
    <n v="4"/>
    <n v="432"/>
    <n v="46"/>
    <n v="98"/>
    <n v="0.46899999999999997"/>
    <n v="2"/>
    <n v="16"/>
    <n v="0.125"/>
    <n v="44"/>
    <n v="82"/>
    <n v="0.53700000000000003"/>
    <n v="0.48"/>
    <n v="29"/>
    <n v="38"/>
    <n v="0.76300000000000001"/>
    <n v="53"/>
    <n v="69"/>
    <n v="122"/>
    <n v="28"/>
    <n v="8"/>
    <n v="10"/>
    <n v="23"/>
    <n v="51"/>
    <n v="123"/>
    <n v="0"/>
    <m/>
    <s v="castlco01"/>
    <n v="0.28472222222222221"/>
    <n v="1.2173913043478262"/>
  </r>
  <r>
    <n v="409"/>
    <s v="Colin Castleton"/>
    <n v="24"/>
    <s v="MEM"/>
    <x v="2"/>
    <n v="10"/>
    <n v="0"/>
    <n v="46"/>
    <n v="2"/>
    <n v="10"/>
    <n v="0.2"/>
    <n v="0"/>
    <n v="4"/>
    <n v="0"/>
    <n v="2"/>
    <n v="6"/>
    <n v="0.33300000000000002"/>
    <n v="0.2"/>
    <n v="10"/>
    <n v="11"/>
    <n v="0.90900000000000003"/>
    <n v="3"/>
    <n v="6"/>
    <n v="9"/>
    <n v="0"/>
    <n v="1"/>
    <n v="1"/>
    <n v="1"/>
    <n v="6"/>
    <n v="14"/>
    <n v="0"/>
    <m/>
    <s v="castlco01"/>
    <n v="0.30434782608695654"/>
    <n v="0"/>
  </r>
  <r>
    <n v="409"/>
    <s v="Colin Castleton"/>
    <n v="24"/>
    <s v="TOR"/>
    <x v="2"/>
    <n v="11"/>
    <n v="4"/>
    <n v="288"/>
    <n v="32"/>
    <n v="64"/>
    <n v="0.5"/>
    <n v="2"/>
    <n v="8"/>
    <n v="0.25"/>
    <n v="30"/>
    <n v="56"/>
    <n v="0.53600000000000003"/>
    <n v="0.51600000000000001"/>
    <n v="13"/>
    <n v="18"/>
    <n v="0.72199999999999998"/>
    <n v="34"/>
    <n v="42"/>
    <n v="76"/>
    <n v="18"/>
    <n v="6"/>
    <n v="8"/>
    <n v="21"/>
    <n v="32"/>
    <n v="79"/>
    <n v="0"/>
    <m/>
    <s v="castlco01"/>
    <n v="0.27430555555555558"/>
    <n v="0.8571428571428571"/>
  </r>
  <r>
    <n v="409"/>
    <s v="Colin Castleton"/>
    <n v="24"/>
    <s v="PHI"/>
    <x v="2"/>
    <n v="5"/>
    <n v="0"/>
    <n v="98"/>
    <n v="12"/>
    <n v="24"/>
    <n v="0.5"/>
    <n v="0"/>
    <n v="4"/>
    <n v="0"/>
    <n v="12"/>
    <n v="20"/>
    <n v="0.6"/>
    <n v="0.5"/>
    <n v="6"/>
    <n v="9"/>
    <n v="0.66700000000000004"/>
    <n v="16"/>
    <n v="21"/>
    <n v="37"/>
    <n v="10"/>
    <n v="1"/>
    <n v="1"/>
    <n v="1"/>
    <n v="13"/>
    <n v="30"/>
    <n v="0"/>
    <m/>
    <s v="castlco01"/>
    <n v="0.30612244897959184"/>
    <n v="10"/>
  </r>
  <r>
    <n v="410"/>
    <s v="Branden Carlson"/>
    <n v="25"/>
    <s v="OKC"/>
    <x v="2"/>
    <n v="32"/>
    <n v="0"/>
    <n v="246"/>
    <n v="43"/>
    <n v="97"/>
    <n v="0.443"/>
    <n v="22"/>
    <n v="66"/>
    <n v="0.33300000000000002"/>
    <n v="21"/>
    <n v="31"/>
    <n v="0.67700000000000005"/>
    <n v="0.55700000000000005"/>
    <n v="14"/>
    <n v="18"/>
    <n v="0.77800000000000002"/>
    <n v="17"/>
    <n v="37"/>
    <n v="54"/>
    <n v="14"/>
    <n v="5"/>
    <n v="21"/>
    <n v="7"/>
    <n v="22"/>
    <n v="122"/>
    <n v="0"/>
    <m/>
    <s v="carlsbr01"/>
    <n v="0.49593495934959347"/>
    <n v="2"/>
  </r>
  <r>
    <n v="411"/>
    <s v="Kevin Love"/>
    <n v="36"/>
    <s v="MIA"/>
    <x v="3"/>
    <n v="23"/>
    <n v="9"/>
    <n v="251"/>
    <n v="41"/>
    <n v="115"/>
    <n v="0.35699999999999998"/>
    <n v="24"/>
    <n v="67"/>
    <n v="0.35799999999999998"/>
    <n v="17"/>
    <n v="48"/>
    <n v="0.35399999999999998"/>
    <n v="0.46100000000000002"/>
    <n v="16"/>
    <n v="23"/>
    <n v="0.69599999999999995"/>
    <n v="22"/>
    <n v="72"/>
    <n v="94"/>
    <n v="22"/>
    <n v="15"/>
    <n v="4"/>
    <n v="14"/>
    <n v="21"/>
    <n v="122"/>
    <n v="0"/>
    <m/>
    <s v="loveke01"/>
    <n v="0.48605577689243029"/>
    <n v="1.5714285714285714"/>
  </r>
  <r>
    <n v="412"/>
    <s v="Isaiah Wong"/>
    <n v="24"/>
    <s v="CHO"/>
    <x v="1"/>
    <n v="20"/>
    <n v="0"/>
    <n v="265"/>
    <n v="41"/>
    <n v="105"/>
    <n v="0.39"/>
    <n v="13"/>
    <n v="33"/>
    <n v="0.39400000000000002"/>
    <n v="28"/>
    <n v="72"/>
    <n v="0.38900000000000001"/>
    <n v="0.45200000000000001"/>
    <n v="25"/>
    <n v="34"/>
    <n v="0.73499999999999999"/>
    <n v="14"/>
    <n v="18"/>
    <n v="32"/>
    <n v="28"/>
    <n v="11"/>
    <n v="0"/>
    <n v="18"/>
    <n v="21"/>
    <n v="120"/>
    <n v="0"/>
    <m/>
    <s v="wongis01"/>
    <n v="0.45283018867924529"/>
    <n v="1.5555555555555556"/>
  </r>
  <r>
    <n v="413"/>
    <s v="Josh Minott"/>
    <n v="22"/>
    <s v="MIN"/>
    <x v="4"/>
    <n v="46"/>
    <n v="0"/>
    <n v="276"/>
    <n v="44"/>
    <n v="90"/>
    <n v="0.48899999999999999"/>
    <n v="14"/>
    <n v="43"/>
    <n v="0.32600000000000001"/>
    <n v="30"/>
    <n v="47"/>
    <n v="0.63800000000000001"/>
    <n v="0.56699999999999995"/>
    <n v="17"/>
    <n v="19"/>
    <n v="0.89500000000000002"/>
    <n v="12"/>
    <n v="35"/>
    <n v="47"/>
    <n v="18"/>
    <n v="15"/>
    <n v="12"/>
    <n v="11"/>
    <n v="34"/>
    <n v="119"/>
    <n v="0"/>
    <m/>
    <s v="minotjo01"/>
    <n v="0.4311594202898551"/>
    <n v="1.6363636363636365"/>
  </r>
  <r>
    <n v="414"/>
    <s v="Jared Rhoden"/>
    <n v="25"/>
    <s v="2TM"/>
    <x v="1"/>
    <n v="14"/>
    <n v="2"/>
    <n v="227"/>
    <n v="42"/>
    <n v="87"/>
    <n v="0.48299999999999998"/>
    <n v="12"/>
    <n v="39"/>
    <n v="0.308"/>
    <n v="30"/>
    <n v="48"/>
    <n v="0.625"/>
    <n v="0.55200000000000005"/>
    <n v="22"/>
    <n v="25"/>
    <n v="0.88"/>
    <n v="14"/>
    <n v="28"/>
    <n v="42"/>
    <n v="16"/>
    <n v="10"/>
    <n v="2"/>
    <n v="9"/>
    <n v="20"/>
    <n v="118"/>
    <n v="0"/>
    <m/>
    <s v="rhodeja01"/>
    <n v="0.51982378854625555"/>
    <n v="1.7777777777777777"/>
  </r>
  <r>
    <n v="414"/>
    <s v="Jared Rhoden"/>
    <n v="25"/>
    <s v="CHO"/>
    <x v="1"/>
    <n v="4"/>
    <n v="0"/>
    <n v="12"/>
    <n v="2"/>
    <n v="8"/>
    <n v="0.25"/>
    <n v="0"/>
    <n v="2"/>
    <n v="0"/>
    <n v="2"/>
    <n v="6"/>
    <n v="0.33300000000000002"/>
    <n v="0.25"/>
    <n v="0"/>
    <n v="0"/>
    <n v="0"/>
    <n v="2"/>
    <n v="2"/>
    <n v="4"/>
    <n v="2"/>
    <n v="1"/>
    <n v="0"/>
    <n v="1"/>
    <n v="1"/>
    <n v="4"/>
    <n v="0"/>
    <m/>
    <s v="rhodeja01"/>
    <n v="0.33333333333333331"/>
    <n v="2"/>
  </r>
  <r>
    <n v="414"/>
    <s v="Jared Rhoden"/>
    <n v="25"/>
    <s v="TOR"/>
    <x v="1"/>
    <n v="10"/>
    <n v="2"/>
    <n v="215"/>
    <n v="40"/>
    <n v="79"/>
    <n v="0.50600000000000001"/>
    <n v="12"/>
    <n v="37"/>
    <n v="0.32400000000000001"/>
    <n v="28"/>
    <n v="42"/>
    <n v="0.66700000000000004"/>
    <n v="0.58199999999999996"/>
    <n v="22"/>
    <n v="25"/>
    <n v="0.88"/>
    <n v="12"/>
    <n v="26"/>
    <n v="38"/>
    <n v="14"/>
    <n v="9"/>
    <n v="2"/>
    <n v="8"/>
    <n v="19"/>
    <n v="114"/>
    <n v="0"/>
    <m/>
    <s v="rhodeja01"/>
    <n v="0.53023255813953485"/>
    <n v="1.75"/>
  </r>
  <r>
    <n v="415"/>
    <s v="Robert Williams"/>
    <n v="27"/>
    <s v="POR"/>
    <x v="2"/>
    <n v="20"/>
    <n v="3"/>
    <n v="351"/>
    <n v="50"/>
    <n v="78"/>
    <n v="0.64100000000000001"/>
    <n v="1"/>
    <n v="3"/>
    <n v="0.33300000000000002"/>
    <n v="49"/>
    <n v="75"/>
    <n v="0.65300000000000002"/>
    <n v="0.64700000000000002"/>
    <n v="15"/>
    <n v="17"/>
    <n v="0.88200000000000001"/>
    <n v="35"/>
    <n v="83"/>
    <n v="118"/>
    <n v="21"/>
    <n v="13"/>
    <n v="33"/>
    <n v="17"/>
    <n v="31"/>
    <n v="116"/>
    <n v="0"/>
    <m/>
    <s v="williro04"/>
    <n v="0.33048433048433046"/>
    <n v="1.2352941176470589"/>
  </r>
  <r>
    <n v="416"/>
    <s v="Maxwell Lewis"/>
    <n v="22"/>
    <s v="2TM"/>
    <x v="4"/>
    <n v="28"/>
    <n v="1"/>
    <n v="327"/>
    <n v="45"/>
    <n v="108"/>
    <n v="0.41699999999999998"/>
    <n v="19"/>
    <n v="50"/>
    <n v="0.38"/>
    <n v="26"/>
    <n v="58"/>
    <n v="0.44800000000000001"/>
    <n v="0.505"/>
    <n v="7"/>
    <n v="10"/>
    <n v="0.7"/>
    <n v="18"/>
    <n v="37"/>
    <n v="55"/>
    <n v="19"/>
    <n v="9"/>
    <n v="7"/>
    <n v="14"/>
    <n v="29"/>
    <n v="116"/>
    <n v="0"/>
    <m/>
    <s v="lewisma05"/>
    <n v="0.35474006116207951"/>
    <n v="1.3571428571428572"/>
  </r>
  <r>
    <n v="416"/>
    <s v="Maxwell Lewis"/>
    <n v="22"/>
    <s v="LAL"/>
    <x v="4"/>
    <n v="7"/>
    <n v="0"/>
    <n v="29"/>
    <n v="2"/>
    <n v="6"/>
    <n v="0.33300000000000002"/>
    <n v="0"/>
    <n v="0"/>
    <n v="0"/>
    <n v="2"/>
    <n v="6"/>
    <n v="0.33300000000000002"/>
    <n v="0.33300000000000002"/>
    <n v="0"/>
    <n v="0"/>
    <n v="0"/>
    <n v="2"/>
    <n v="0"/>
    <n v="2"/>
    <n v="2"/>
    <n v="1"/>
    <n v="0"/>
    <n v="2"/>
    <n v="1"/>
    <n v="4"/>
    <n v="0"/>
    <m/>
    <s v="lewisma05"/>
    <n v="0.13793103448275862"/>
    <n v="1"/>
  </r>
  <r>
    <n v="416"/>
    <s v="Maxwell Lewis"/>
    <n v="22"/>
    <s v="BRK"/>
    <x v="4"/>
    <n v="21"/>
    <n v="1"/>
    <n v="298"/>
    <n v="43"/>
    <n v="102"/>
    <n v="0.42199999999999999"/>
    <n v="19"/>
    <n v="50"/>
    <n v="0.38"/>
    <n v="24"/>
    <n v="52"/>
    <n v="0.46200000000000002"/>
    <n v="0.51500000000000001"/>
    <n v="7"/>
    <n v="10"/>
    <n v="0.7"/>
    <n v="16"/>
    <n v="37"/>
    <n v="53"/>
    <n v="17"/>
    <n v="8"/>
    <n v="7"/>
    <n v="12"/>
    <n v="28"/>
    <n v="112"/>
    <n v="0"/>
    <m/>
    <s v="lewisma05"/>
    <n v="0.37583892617449666"/>
    <n v="1.4166666666666667"/>
  </r>
  <r>
    <n v="417"/>
    <s v="Dariq Whitehead"/>
    <n v="20"/>
    <s v="BRK"/>
    <x v="4"/>
    <n v="20"/>
    <n v="0"/>
    <n v="246"/>
    <n v="39"/>
    <n v="96"/>
    <n v="0.40600000000000003"/>
    <n v="33"/>
    <n v="74"/>
    <n v="0.44600000000000001"/>
    <n v="6"/>
    <n v="22"/>
    <n v="0.27300000000000002"/>
    <n v="0.57799999999999996"/>
    <n v="3"/>
    <n v="5"/>
    <n v="0.6"/>
    <n v="4"/>
    <n v="25"/>
    <n v="29"/>
    <n v="12"/>
    <n v="6"/>
    <n v="1"/>
    <n v="15"/>
    <n v="22"/>
    <n v="114"/>
    <n v="0"/>
    <m/>
    <s v="whiteda01"/>
    <n v="0.46341463414634149"/>
    <n v="0.8"/>
  </r>
  <r>
    <n v="418"/>
    <s v="Dwight Powell"/>
    <n v="33"/>
    <s v="DAL"/>
    <x v="2"/>
    <n v="55"/>
    <n v="3"/>
    <n v="551"/>
    <n v="42"/>
    <n v="61"/>
    <n v="0.68899999999999995"/>
    <n v="2"/>
    <n v="5"/>
    <n v="0.4"/>
    <n v="40"/>
    <n v="56"/>
    <n v="0.71399999999999997"/>
    <n v="0.70499999999999996"/>
    <n v="28"/>
    <n v="43"/>
    <n v="0.65100000000000002"/>
    <n v="47"/>
    <n v="71"/>
    <n v="118"/>
    <n v="55"/>
    <n v="18"/>
    <n v="21"/>
    <n v="18"/>
    <n v="75"/>
    <n v="114"/>
    <n v="0"/>
    <m/>
    <s v="poweldw01"/>
    <n v="0.20689655172413793"/>
    <n v="3.0555555555555554"/>
  </r>
  <r>
    <n v="419"/>
    <s v="Baylor Scheierman"/>
    <n v="24"/>
    <s v="BOS"/>
    <x v="1"/>
    <n v="31"/>
    <n v="2"/>
    <n v="384"/>
    <n v="39"/>
    <n v="110"/>
    <n v="0.35499999999999998"/>
    <n v="26"/>
    <n v="82"/>
    <n v="0.317"/>
    <n v="13"/>
    <n v="28"/>
    <n v="0.46400000000000002"/>
    <n v="0.47299999999999998"/>
    <n v="9"/>
    <n v="12"/>
    <n v="0.75"/>
    <n v="19"/>
    <n v="46"/>
    <n v="65"/>
    <n v="33"/>
    <n v="17"/>
    <n v="2"/>
    <n v="12"/>
    <n v="22"/>
    <n v="113"/>
    <n v="0"/>
    <m/>
    <s v="scheiba01"/>
    <n v="0.29427083333333331"/>
    <n v="2.75"/>
  </r>
  <r>
    <n v="420"/>
    <s v="John Konchar"/>
    <n v="28"/>
    <s v="MEM"/>
    <x v="1"/>
    <n v="46"/>
    <n v="4"/>
    <n v="558"/>
    <n v="41"/>
    <n v="91"/>
    <n v="0.45100000000000001"/>
    <n v="23"/>
    <n v="62"/>
    <n v="0.371"/>
    <n v="18"/>
    <n v="29"/>
    <n v="0.621"/>
    <n v="0.57699999999999996"/>
    <n v="7"/>
    <n v="8"/>
    <n v="0.875"/>
    <n v="37"/>
    <n v="114"/>
    <n v="151"/>
    <n v="42"/>
    <n v="30"/>
    <n v="14"/>
    <n v="16"/>
    <n v="32"/>
    <n v="112"/>
    <n v="0"/>
    <m/>
    <s v="konchjo01"/>
    <n v="0.20071684587813621"/>
    <n v="2.625"/>
  </r>
  <r>
    <n v="421"/>
    <s v="Matisse Thybulle"/>
    <n v="27"/>
    <s v="POR"/>
    <x v="1"/>
    <n v="15"/>
    <n v="5"/>
    <n v="312"/>
    <n v="42"/>
    <n v="88"/>
    <n v="0.47699999999999998"/>
    <n v="21"/>
    <n v="48"/>
    <n v="0.438"/>
    <n v="21"/>
    <n v="40"/>
    <n v="0.52500000000000002"/>
    <n v="0.59699999999999998"/>
    <n v="7"/>
    <n v="15"/>
    <n v="0.46700000000000003"/>
    <n v="14"/>
    <n v="38"/>
    <n v="52"/>
    <n v="28"/>
    <n v="33"/>
    <n v="9"/>
    <n v="13"/>
    <n v="14"/>
    <n v="112"/>
    <n v="0"/>
    <m/>
    <s v="thybuma01"/>
    <n v="0.35897435897435898"/>
    <n v="2.1538461538461537"/>
  </r>
  <r>
    <n v="422"/>
    <s v="Patty Mills"/>
    <n v="36"/>
    <s v="2TM"/>
    <x v="0"/>
    <n v="29"/>
    <n v="0"/>
    <n v="321"/>
    <n v="36"/>
    <n v="96"/>
    <n v="0.375"/>
    <n v="26"/>
    <n v="75"/>
    <n v="0.34699999999999998"/>
    <n v="10"/>
    <n v="21"/>
    <n v="0.47599999999999998"/>
    <n v="0.51"/>
    <n v="13"/>
    <n v="14"/>
    <n v="0.92900000000000005"/>
    <n v="4"/>
    <n v="18"/>
    <n v="22"/>
    <n v="26"/>
    <n v="13"/>
    <n v="3"/>
    <n v="17"/>
    <n v="24"/>
    <n v="111"/>
    <n v="0"/>
    <m/>
    <s v="millspa02"/>
    <n v="0.34579439252336447"/>
    <n v="1.5294117647058822"/>
  </r>
  <r>
    <n v="422"/>
    <s v="Patty Mills"/>
    <n v="36"/>
    <s v="UTA"/>
    <x v="0"/>
    <n v="17"/>
    <n v="0"/>
    <n v="260"/>
    <n v="26"/>
    <n v="76"/>
    <n v="0.34200000000000003"/>
    <n v="17"/>
    <n v="57"/>
    <n v="0.29799999999999999"/>
    <n v="9"/>
    <n v="19"/>
    <n v="0.47399999999999998"/>
    <n v="0.45400000000000001"/>
    <n v="5"/>
    <n v="5"/>
    <n v="1"/>
    <n v="3"/>
    <n v="18"/>
    <n v="21"/>
    <n v="21"/>
    <n v="12"/>
    <n v="3"/>
    <n v="16"/>
    <n v="12"/>
    <n v="74"/>
    <n v="0"/>
    <m/>
    <s v="millspa02"/>
    <n v="0.2846153846153846"/>
    <n v="1.3125"/>
  </r>
  <r>
    <n v="422"/>
    <s v="Patty Mills"/>
    <n v="36"/>
    <s v="LAC"/>
    <x v="0"/>
    <n v="12"/>
    <n v="0"/>
    <n v="61"/>
    <n v="10"/>
    <n v="20"/>
    <n v="0.5"/>
    <n v="9"/>
    <n v="18"/>
    <n v="0.5"/>
    <n v="1"/>
    <n v="2"/>
    <n v="0.5"/>
    <n v="0.72499999999999998"/>
    <n v="8"/>
    <n v="9"/>
    <n v="0.88900000000000001"/>
    <n v="1"/>
    <n v="0"/>
    <n v="1"/>
    <n v="5"/>
    <n v="1"/>
    <n v="0"/>
    <n v="1"/>
    <n v="12"/>
    <n v="37"/>
    <n v="0"/>
    <m/>
    <s v="millspa02"/>
    <n v="0.60655737704918034"/>
    <n v="5"/>
  </r>
  <r>
    <n v="423"/>
    <s v="Damion Baugh"/>
    <n v="24"/>
    <s v="CHO"/>
    <x v="1"/>
    <n v="15"/>
    <n v="2"/>
    <n v="370"/>
    <n v="42"/>
    <n v="130"/>
    <n v="0.32300000000000001"/>
    <n v="12"/>
    <n v="56"/>
    <n v="0.214"/>
    <n v="30"/>
    <n v="74"/>
    <n v="0.40500000000000003"/>
    <n v="0.36899999999999999"/>
    <n v="13"/>
    <n v="15"/>
    <n v="0.86699999999999999"/>
    <n v="14"/>
    <n v="36"/>
    <n v="50"/>
    <n v="56"/>
    <n v="15"/>
    <n v="2"/>
    <n v="31"/>
    <n v="22"/>
    <n v="109"/>
    <n v="0"/>
    <m/>
    <s v="baughda01"/>
    <n v="0.29459459459459458"/>
    <n v="1.8064516129032258"/>
  </r>
  <r>
    <n v="424"/>
    <s v="Drew Timme"/>
    <n v="24"/>
    <s v="BRK"/>
    <x v="3"/>
    <n v="9"/>
    <n v="2"/>
    <n v="254"/>
    <n v="45"/>
    <n v="102"/>
    <n v="0.441"/>
    <n v="9"/>
    <n v="35"/>
    <n v="0.25700000000000001"/>
    <n v="36"/>
    <n v="67"/>
    <n v="0.53700000000000003"/>
    <n v="0.48499999999999999"/>
    <n v="10"/>
    <n v="16"/>
    <n v="0.625"/>
    <n v="17"/>
    <n v="48"/>
    <n v="65"/>
    <n v="20"/>
    <n v="4"/>
    <n v="1"/>
    <n v="15"/>
    <n v="21"/>
    <n v="109"/>
    <n v="0"/>
    <m/>
    <s v="timmedr01"/>
    <n v="0.42913385826771655"/>
    <n v="1.3333333333333333"/>
  </r>
  <r>
    <n v="425"/>
    <s v="Jaden Springer"/>
    <n v="22"/>
    <s v="2TM"/>
    <x v="0"/>
    <n v="43"/>
    <n v="2"/>
    <n v="365"/>
    <n v="35"/>
    <n v="90"/>
    <n v="0.38900000000000001"/>
    <n v="12"/>
    <n v="48"/>
    <n v="0.25"/>
    <n v="23"/>
    <n v="42"/>
    <n v="0.54800000000000004"/>
    <n v="0.45600000000000002"/>
    <n v="27"/>
    <n v="38"/>
    <n v="0.71099999999999997"/>
    <n v="17"/>
    <n v="41"/>
    <n v="58"/>
    <n v="33"/>
    <n v="24"/>
    <n v="4"/>
    <n v="16"/>
    <n v="42"/>
    <n v="109"/>
    <n v="0"/>
    <m/>
    <s v="sprinja01"/>
    <n v="0.29863013698630136"/>
    <n v="2.0625"/>
  </r>
  <r>
    <n v="425"/>
    <s v="Jaden Springer"/>
    <n v="22"/>
    <s v="BOS"/>
    <x v="1"/>
    <n v="26"/>
    <n v="0"/>
    <n v="141"/>
    <n v="12"/>
    <n v="34"/>
    <n v="0.35299999999999998"/>
    <n v="6"/>
    <n v="19"/>
    <n v="0.316"/>
    <n v="6"/>
    <n v="15"/>
    <n v="0.4"/>
    <n v="0.441"/>
    <n v="15"/>
    <n v="21"/>
    <n v="0.71399999999999997"/>
    <n v="4"/>
    <n v="20"/>
    <n v="24"/>
    <n v="10"/>
    <n v="12"/>
    <n v="1"/>
    <n v="4"/>
    <n v="17"/>
    <n v="45"/>
    <n v="0"/>
    <m/>
    <s v="sprinja01"/>
    <n v="0.31914893617021278"/>
    <n v="2.5"/>
  </r>
  <r>
    <n v="425"/>
    <s v="Jaden Springer"/>
    <n v="22"/>
    <s v="UTA"/>
    <x v="0"/>
    <n v="17"/>
    <n v="2"/>
    <n v="224"/>
    <n v="23"/>
    <n v="56"/>
    <n v="0.41099999999999998"/>
    <n v="6"/>
    <n v="29"/>
    <n v="0.20699999999999999"/>
    <n v="17"/>
    <n v="27"/>
    <n v="0.63"/>
    <n v="0.46400000000000002"/>
    <n v="12"/>
    <n v="17"/>
    <n v="0.70599999999999996"/>
    <n v="13"/>
    <n v="21"/>
    <n v="34"/>
    <n v="23"/>
    <n v="12"/>
    <n v="3"/>
    <n v="12"/>
    <n v="25"/>
    <n v="64"/>
    <n v="0"/>
    <m/>
    <s v="sprinja01"/>
    <n v="0.2857142857142857"/>
    <n v="1.9166666666666667"/>
  </r>
  <r>
    <n v="426"/>
    <s v="Torrey Craig"/>
    <n v="34"/>
    <s v="2TM"/>
    <x v="4"/>
    <n v="26"/>
    <n v="4"/>
    <n v="314"/>
    <n v="38"/>
    <n v="90"/>
    <n v="0.42199999999999999"/>
    <n v="24"/>
    <n v="66"/>
    <n v="0.36399999999999999"/>
    <n v="14"/>
    <n v="24"/>
    <n v="0.58299999999999996"/>
    <n v="0.55600000000000005"/>
    <n v="8"/>
    <n v="12"/>
    <n v="0.66700000000000004"/>
    <n v="27"/>
    <n v="46"/>
    <n v="73"/>
    <n v="17"/>
    <n v="8"/>
    <n v="12"/>
    <n v="8"/>
    <n v="34"/>
    <n v="108"/>
    <n v="0"/>
    <m/>
    <s v="craigto01"/>
    <n v="0.34394904458598724"/>
    <n v="2.125"/>
  </r>
  <r>
    <n v="426"/>
    <s v="Torrey Craig"/>
    <n v="34"/>
    <s v="CHI"/>
    <x v="4"/>
    <n v="9"/>
    <n v="1"/>
    <n v="113"/>
    <n v="22"/>
    <n v="45"/>
    <n v="0.48899999999999999"/>
    <n v="15"/>
    <n v="35"/>
    <n v="0.42899999999999999"/>
    <n v="7"/>
    <n v="10"/>
    <n v="0.7"/>
    <n v="0.65600000000000003"/>
    <n v="3"/>
    <n v="4"/>
    <n v="0.75"/>
    <n v="8"/>
    <n v="17"/>
    <n v="25"/>
    <n v="5"/>
    <n v="2"/>
    <n v="1"/>
    <n v="0"/>
    <n v="15"/>
    <n v="62"/>
    <n v="0"/>
    <m/>
    <s v="craigto01"/>
    <n v="0.54867256637168138"/>
    <n v="0"/>
  </r>
  <r>
    <n v="426"/>
    <s v="Torrey Craig"/>
    <n v="34"/>
    <s v="BOS"/>
    <x v="4"/>
    <n v="17"/>
    <n v="3"/>
    <n v="201"/>
    <n v="16"/>
    <n v="45"/>
    <n v="0.35599999999999998"/>
    <n v="9"/>
    <n v="31"/>
    <n v="0.28999999999999998"/>
    <n v="7"/>
    <n v="14"/>
    <n v="0.5"/>
    <n v="0.45600000000000002"/>
    <n v="5"/>
    <n v="8"/>
    <n v="0.625"/>
    <n v="19"/>
    <n v="29"/>
    <n v="48"/>
    <n v="12"/>
    <n v="6"/>
    <n v="11"/>
    <n v="8"/>
    <n v="19"/>
    <n v="46"/>
    <n v="0"/>
    <m/>
    <s v="craigto01"/>
    <n v="0.22885572139303484"/>
    <n v="1.5"/>
  </r>
  <r>
    <n v="427"/>
    <s v="Taj Gibson"/>
    <n v="39"/>
    <s v="CHO"/>
    <x v="2"/>
    <n v="37"/>
    <n v="11"/>
    <n v="409"/>
    <n v="47"/>
    <n v="95"/>
    <n v="0.495"/>
    <n v="1"/>
    <n v="2"/>
    <n v="0.5"/>
    <n v="46"/>
    <n v="93"/>
    <n v="0.495"/>
    <n v="0.5"/>
    <n v="12"/>
    <n v="20"/>
    <n v="0.6"/>
    <n v="51"/>
    <n v="69"/>
    <n v="120"/>
    <n v="21"/>
    <n v="9"/>
    <n v="18"/>
    <n v="25"/>
    <n v="54"/>
    <n v="107"/>
    <n v="0"/>
    <m/>
    <s v="gibsota01"/>
    <n v="0.26161369193154033"/>
    <n v="0.84"/>
  </r>
  <r>
    <n v="428"/>
    <s v="Oscar Tshiebwe"/>
    <n v="25"/>
    <s v="UTA"/>
    <x v="2"/>
    <n v="14"/>
    <n v="1"/>
    <n v="255"/>
    <n v="42"/>
    <n v="70"/>
    <n v="0.6"/>
    <n v="0"/>
    <n v="0"/>
    <n v="0"/>
    <n v="42"/>
    <n v="70"/>
    <n v="0.6"/>
    <n v="0.6"/>
    <n v="23"/>
    <n v="31"/>
    <n v="0.74199999999999999"/>
    <n v="46"/>
    <n v="76"/>
    <n v="122"/>
    <n v="9"/>
    <n v="13"/>
    <n v="1"/>
    <n v="10"/>
    <n v="24"/>
    <n v="107"/>
    <n v="0"/>
    <m/>
    <s v="tshieos01"/>
    <n v="0.41960784313725491"/>
    <n v="0.9"/>
  </r>
  <r>
    <n v="429"/>
    <s v="Cam Spencer"/>
    <n v="24"/>
    <s v="MEM"/>
    <x v="1"/>
    <n v="25"/>
    <n v="1"/>
    <n v="252"/>
    <n v="34"/>
    <n v="82"/>
    <n v="0.41499999999999998"/>
    <n v="19"/>
    <n v="52"/>
    <n v="0.36499999999999999"/>
    <n v="15"/>
    <n v="30"/>
    <n v="0.5"/>
    <n v="0.53"/>
    <n v="19"/>
    <n v="19"/>
    <n v="1"/>
    <n v="12"/>
    <n v="18"/>
    <n v="30"/>
    <n v="34"/>
    <n v="9"/>
    <n v="1"/>
    <n v="6"/>
    <n v="23"/>
    <n v="106"/>
    <n v="0"/>
    <m/>
    <s v="spencca01"/>
    <n v="0.42063492063492064"/>
    <n v="5.666666666666667"/>
  </r>
  <r>
    <n v="430"/>
    <s v="Jalen Hood-Schifino"/>
    <n v="21"/>
    <s v="2TM"/>
    <x v="1"/>
    <n v="15"/>
    <n v="0"/>
    <n v="315"/>
    <n v="37"/>
    <n v="98"/>
    <n v="0.378"/>
    <n v="14"/>
    <n v="46"/>
    <n v="0.30399999999999999"/>
    <n v="23"/>
    <n v="52"/>
    <n v="0.442"/>
    <n v="0.44900000000000001"/>
    <n v="18"/>
    <n v="21"/>
    <n v="0.85699999999999998"/>
    <n v="3"/>
    <n v="24"/>
    <n v="27"/>
    <n v="37"/>
    <n v="5"/>
    <n v="7"/>
    <n v="18"/>
    <n v="25"/>
    <n v="106"/>
    <n v="0"/>
    <m/>
    <s v="hoodsja01"/>
    <n v="0.33650793650793653"/>
    <n v="2.0555555555555554"/>
  </r>
  <r>
    <n v="430"/>
    <s v="Jalen Hood-Schifino"/>
    <n v="21"/>
    <s v="LAL"/>
    <x v="1"/>
    <n v="2"/>
    <n v="0"/>
    <n v="14"/>
    <n v="1"/>
    <n v="1"/>
    <n v="1"/>
    <n v="0"/>
    <n v="0"/>
    <n v="0"/>
    <n v="1"/>
    <n v="1"/>
    <n v="1"/>
    <n v="1"/>
    <n v="2"/>
    <n v="2"/>
    <n v="1"/>
    <n v="1"/>
    <n v="0"/>
    <n v="1"/>
    <n v="1"/>
    <n v="0"/>
    <n v="1"/>
    <n v="1"/>
    <n v="3"/>
    <n v="4"/>
    <n v="0"/>
    <m/>
    <s v="hoodsja01"/>
    <n v="0.2857142857142857"/>
    <n v="1"/>
  </r>
  <r>
    <n v="430"/>
    <s v="Jalen Hood-Schifino"/>
    <n v="21"/>
    <s v="PHI"/>
    <x v="1"/>
    <n v="13"/>
    <n v="0"/>
    <n v="301"/>
    <n v="36"/>
    <n v="97"/>
    <n v="0.371"/>
    <n v="14"/>
    <n v="46"/>
    <n v="0.30399999999999999"/>
    <n v="22"/>
    <n v="51"/>
    <n v="0.43099999999999999"/>
    <n v="0.443"/>
    <n v="16"/>
    <n v="19"/>
    <n v="0.84199999999999997"/>
    <n v="2"/>
    <n v="24"/>
    <n v="26"/>
    <n v="36"/>
    <n v="5"/>
    <n v="6"/>
    <n v="17"/>
    <n v="22"/>
    <n v="102"/>
    <n v="0"/>
    <m/>
    <s v="hoodsja01"/>
    <n v="0.33887043189368771"/>
    <n v="2.1176470588235294"/>
  </r>
  <r>
    <n v="431"/>
    <s v="Cam Reddish"/>
    <n v="25"/>
    <s v="LAL"/>
    <x v="4"/>
    <n v="33"/>
    <n v="8"/>
    <n v="589"/>
    <n v="38"/>
    <n v="94"/>
    <n v="0.40400000000000003"/>
    <n v="13"/>
    <n v="47"/>
    <n v="0.27700000000000002"/>
    <n v="25"/>
    <n v="47"/>
    <n v="0.53200000000000003"/>
    <n v="0.47299999999999998"/>
    <n v="16"/>
    <n v="26"/>
    <n v="0.61499999999999999"/>
    <n v="17"/>
    <n v="49"/>
    <n v="66"/>
    <n v="22"/>
    <n v="33"/>
    <n v="10"/>
    <n v="12"/>
    <n v="43"/>
    <n v="105"/>
    <n v="0"/>
    <m/>
    <s v="reddica01"/>
    <n v="0.17826825127334464"/>
    <n v="1.8333333333333333"/>
  </r>
  <r>
    <n v="432"/>
    <s v="Johnny Furphy"/>
    <n v="20"/>
    <s v="IND"/>
    <x v="1"/>
    <n v="50"/>
    <n v="0"/>
    <n v="379"/>
    <n v="35"/>
    <n v="92"/>
    <n v="0.38"/>
    <n v="15"/>
    <n v="50"/>
    <n v="0.3"/>
    <n v="20"/>
    <n v="42"/>
    <n v="0.47599999999999998"/>
    <n v="0.46200000000000002"/>
    <n v="18"/>
    <n v="22"/>
    <n v="0.81799999999999995"/>
    <n v="23"/>
    <n v="48"/>
    <n v="71"/>
    <n v="19"/>
    <n v="18"/>
    <n v="11"/>
    <n v="12"/>
    <n v="41"/>
    <n v="103"/>
    <n v="0"/>
    <m/>
    <s v="furphjo01"/>
    <n v="0.27176781002638523"/>
    <n v="1.5833333333333333"/>
  </r>
  <r>
    <n v="433"/>
    <s v="Maxi Kleber"/>
    <n v="33"/>
    <s v="DAL"/>
    <x v="3"/>
    <n v="34"/>
    <n v="4"/>
    <n v="637"/>
    <n v="37"/>
    <n v="96"/>
    <n v="0.38500000000000001"/>
    <n v="13"/>
    <n v="49"/>
    <n v="0.26500000000000001"/>
    <n v="24"/>
    <n v="47"/>
    <n v="0.51100000000000001"/>
    <n v="0.45300000000000001"/>
    <n v="16"/>
    <n v="21"/>
    <n v="0.76200000000000001"/>
    <n v="25"/>
    <n v="70"/>
    <n v="95"/>
    <n v="43"/>
    <n v="9"/>
    <n v="17"/>
    <n v="23"/>
    <n v="66"/>
    <n v="103"/>
    <n v="0"/>
    <m/>
    <s v="klebima01"/>
    <n v="0.16169544740973313"/>
    <n v="1.8695652173913044"/>
  </r>
  <r>
    <n v="434"/>
    <s v="Pat Spencer"/>
    <n v="28"/>
    <s v="GSW"/>
    <x v="0"/>
    <n v="39"/>
    <n v="0"/>
    <n v="250"/>
    <n v="41"/>
    <n v="101"/>
    <n v="0.40600000000000003"/>
    <n v="5"/>
    <n v="22"/>
    <n v="0.22700000000000001"/>
    <n v="36"/>
    <n v="79"/>
    <n v="0.45600000000000002"/>
    <n v="0.43099999999999999"/>
    <n v="11"/>
    <n v="15"/>
    <n v="0.73299999999999998"/>
    <n v="15"/>
    <n v="31"/>
    <n v="46"/>
    <n v="48"/>
    <n v="14"/>
    <n v="3"/>
    <n v="18"/>
    <n v="20"/>
    <n v="98"/>
    <n v="0"/>
    <m/>
    <s v="spencpa01"/>
    <n v="0.39200000000000002"/>
    <n v="2.6666666666666665"/>
  </r>
  <r>
    <n v="435"/>
    <s v="Jericho Sims"/>
    <n v="26"/>
    <s v="2TM"/>
    <x v="2"/>
    <n v="53"/>
    <n v="5"/>
    <n v="632"/>
    <n v="45"/>
    <n v="71"/>
    <n v="0.63400000000000001"/>
    <n v="0"/>
    <n v="0"/>
    <n v="0"/>
    <n v="45"/>
    <n v="71"/>
    <n v="0.63400000000000001"/>
    <n v="0.63400000000000001"/>
    <n v="8"/>
    <n v="13"/>
    <n v="0.61499999999999999"/>
    <n v="71"/>
    <n v="126"/>
    <n v="197"/>
    <n v="33"/>
    <n v="10"/>
    <n v="19"/>
    <n v="33"/>
    <n v="65"/>
    <n v="98"/>
    <n v="0"/>
    <m/>
    <s v="simsje01"/>
    <n v="0.1550632911392405"/>
    <n v="1"/>
  </r>
  <r>
    <n v="435"/>
    <s v="Jericho Sims"/>
    <n v="26"/>
    <s v="NYK"/>
    <x v="2"/>
    <n v="39"/>
    <n v="5"/>
    <n v="422"/>
    <n v="28"/>
    <n v="46"/>
    <n v="0.60899999999999999"/>
    <n v="0"/>
    <n v="0"/>
    <n v="0"/>
    <n v="28"/>
    <n v="46"/>
    <n v="0.60899999999999999"/>
    <n v="0.60899999999999999"/>
    <n v="8"/>
    <n v="13"/>
    <n v="0.61499999999999999"/>
    <n v="51"/>
    <n v="78"/>
    <n v="129"/>
    <n v="22"/>
    <n v="8"/>
    <n v="10"/>
    <n v="21"/>
    <n v="46"/>
    <n v="64"/>
    <n v="0"/>
    <m/>
    <s v="simsje01"/>
    <n v="0.15165876777251186"/>
    <n v="1.0476190476190477"/>
  </r>
  <r>
    <n v="435"/>
    <s v="Jericho Sims"/>
    <n v="26"/>
    <s v="MIL"/>
    <x v="2"/>
    <n v="14"/>
    <n v="0"/>
    <n v="210"/>
    <n v="17"/>
    <n v="25"/>
    <n v="0.68"/>
    <n v="0"/>
    <n v="0"/>
    <n v="0"/>
    <n v="17"/>
    <n v="25"/>
    <n v="0.68"/>
    <n v="0.68"/>
    <n v="0"/>
    <n v="0"/>
    <n v="0"/>
    <n v="20"/>
    <n v="48"/>
    <n v="68"/>
    <n v="11"/>
    <n v="2"/>
    <n v="9"/>
    <n v="12"/>
    <n v="19"/>
    <n v="34"/>
    <n v="0"/>
    <m/>
    <s v="simsje01"/>
    <n v="0.16190476190476191"/>
    <n v="0.91666666666666663"/>
  </r>
  <r>
    <n v="436"/>
    <s v="Jordan McLaughlin"/>
    <n v="28"/>
    <s v="2TM"/>
    <x v="0"/>
    <n v="46"/>
    <n v="0"/>
    <n v="314"/>
    <n v="31"/>
    <n v="72"/>
    <n v="0.43099999999999999"/>
    <n v="19"/>
    <n v="46"/>
    <n v="0.41299999999999998"/>
    <n v="12"/>
    <n v="26"/>
    <n v="0.46200000000000002"/>
    <n v="0.56299999999999994"/>
    <n v="17"/>
    <n v="22"/>
    <n v="0.77300000000000002"/>
    <n v="6"/>
    <n v="24"/>
    <n v="30"/>
    <n v="51"/>
    <n v="16"/>
    <n v="1"/>
    <n v="16"/>
    <n v="18"/>
    <n v="98"/>
    <n v="0"/>
    <m/>
    <s v="mclaujo01"/>
    <n v="0.31210191082802546"/>
    <n v="3.1875"/>
  </r>
  <r>
    <n v="436"/>
    <s v="Jordan McLaughlin"/>
    <n v="28"/>
    <s v="SAC"/>
    <x v="0"/>
    <n v="28"/>
    <n v="0"/>
    <n v="190"/>
    <n v="16"/>
    <n v="44"/>
    <n v="0.36399999999999999"/>
    <n v="10"/>
    <n v="26"/>
    <n v="0.38500000000000001"/>
    <n v="6"/>
    <n v="18"/>
    <n v="0.33300000000000002"/>
    <n v="0.47699999999999998"/>
    <n v="11"/>
    <n v="16"/>
    <n v="0.68799999999999994"/>
    <n v="4"/>
    <n v="17"/>
    <n v="21"/>
    <n v="24"/>
    <n v="11"/>
    <n v="0"/>
    <n v="11"/>
    <n v="13"/>
    <n v="53"/>
    <n v="0"/>
    <m/>
    <s v="mclaujo01"/>
    <n v="0.27894736842105261"/>
    <n v="2.1818181818181817"/>
  </r>
  <r>
    <n v="436"/>
    <s v="Jordan McLaughlin"/>
    <n v="28"/>
    <s v="SAS"/>
    <x v="0"/>
    <n v="18"/>
    <n v="0"/>
    <n v="124"/>
    <n v="15"/>
    <n v="28"/>
    <n v="0.53600000000000003"/>
    <n v="9"/>
    <n v="20"/>
    <n v="0.45"/>
    <n v="6"/>
    <n v="8"/>
    <n v="0.75"/>
    <n v="0.69599999999999995"/>
    <n v="6"/>
    <n v="6"/>
    <n v="1"/>
    <n v="2"/>
    <n v="7"/>
    <n v="9"/>
    <n v="27"/>
    <n v="5"/>
    <n v="1"/>
    <n v="5"/>
    <n v="5"/>
    <n v="45"/>
    <n v="0"/>
    <m/>
    <s v="mclaujo01"/>
    <n v="0.36290322580645162"/>
    <n v="5.4"/>
  </r>
  <r>
    <n v="437"/>
    <s v="Trey Jemison"/>
    <n v="25"/>
    <s v="2TM"/>
    <x v="2"/>
    <n v="38"/>
    <n v="0"/>
    <n v="392"/>
    <n v="41"/>
    <n v="74"/>
    <n v="0.55400000000000005"/>
    <n v="0"/>
    <n v="0"/>
    <n v="0"/>
    <n v="41"/>
    <n v="74"/>
    <n v="0.55400000000000005"/>
    <n v="0.55400000000000005"/>
    <n v="13"/>
    <n v="33"/>
    <n v="0.39400000000000002"/>
    <n v="44"/>
    <n v="61"/>
    <n v="105"/>
    <n v="16"/>
    <n v="9"/>
    <n v="15"/>
    <n v="24"/>
    <n v="69"/>
    <n v="95"/>
    <n v="0"/>
    <m/>
    <s v="jemistr01"/>
    <n v="0.2423469387755102"/>
    <n v="0.66666666666666663"/>
  </r>
  <r>
    <n v="437"/>
    <s v="Trey Jemison"/>
    <n v="25"/>
    <s v="NOP"/>
    <x v="2"/>
    <n v="16"/>
    <n v="0"/>
    <n v="166"/>
    <n v="15"/>
    <n v="32"/>
    <n v="0.46899999999999997"/>
    <n v="0"/>
    <n v="0"/>
    <n v="0"/>
    <n v="15"/>
    <n v="32"/>
    <n v="0.46899999999999997"/>
    <n v="0.46899999999999997"/>
    <n v="8"/>
    <n v="21"/>
    <n v="0.38100000000000001"/>
    <n v="22"/>
    <n v="22"/>
    <n v="44"/>
    <n v="10"/>
    <n v="7"/>
    <n v="6"/>
    <n v="10"/>
    <n v="27"/>
    <n v="38"/>
    <n v="0"/>
    <m/>
    <s v="jemistr01"/>
    <n v="0.2289156626506024"/>
    <n v="1"/>
  </r>
  <r>
    <n v="437"/>
    <s v="Trey Jemison"/>
    <n v="25"/>
    <s v="LAL"/>
    <x v="2"/>
    <n v="22"/>
    <n v="0"/>
    <n v="226"/>
    <n v="26"/>
    <n v="42"/>
    <n v="0.61899999999999999"/>
    <n v="0"/>
    <n v="0"/>
    <n v="0"/>
    <n v="26"/>
    <n v="42"/>
    <n v="0.61899999999999999"/>
    <n v="0.61899999999999999"/>
    <n v="5"/>
    <n v="12"/>
    <n v="0.41699999999999998"/>
    <n v="22"/>
    <n v="39"/>
    <n v="61"/>
    <n v="6"/>
    <n v="2"/>
    <n v="9"/>
    <n v="14"/>
    <n v="42"/>
    <n v="57"/>
    <n v="0"/>
    <m/>
    <s v="jemistr01"/>
    <n v="0.25221238938053098"/>
    <n v="0.42857142857142855"/>
  </r>
  <r>
    <n v="438"/>
    <s v="Reece Beekman"/>
    <n v="23"/>
    <s v="2TM"/>
    <x v="0"/>
    <n v="36"/>
    <n v="4"/>
    <n v="469"/>
    <n v="35"/>
    <n v="107"/>
    <n v="0.32700000000000001"/>
    <n v="7"/>
    <n v="40"/>
    <n v="0.17499999999999999"/>
    <n v="28"/>
    <n v="67"/>
    <n v="0.41799999999999998"/>
    <n v="0.36"/>
    <n v="16"/>
    <n v="21"/>
    <n v="0.76200000000000001"/>
    <n v="13"/>
    <n v="26"/>
    <n v="39"/>
    <n v="63"/>
    <n v="33"/>
    <n v="2"/>
    <n v="21"/>
    <n v="36"/>
    <n v="93"/>
    <n v="0"/>
    <m/>
    <s v="beekmre01"/>
    <n v="0.19829424307036247"/>
    <n v="3"/>
  </r>
  <r>
    <n v="438"/>
    <s v="Reece Beekman"/>
    <n v="23"/>
    <s v="GSW"/>
    <x v="0"/>
    <n v="2"/>
    <n v="0"/>
    <n v="4"/>
    <n v="1"/>
    <n v="1"/>
    <n v="1"/>
    <n v="0"/>
    <n v="0"/>
    <n v="0"/>
    <n v="1"/>
    <n v="1"/>
    <n v="1"/>
    <n v="1"/>
    <n v="0"/>
    <n v="0"/>
    <n v="0"/>
    <n v="1"/>
    <n v="0"/>
    <n v="1"/>
    <n v="1"/>
    <n v="1"/>
    <n v="0"/>
    <n v="0"/>
    <n v="1"/>
    <n v="2"/>
    <n v="0"/>
    <m/>
    <s v="beekmre01"/>
    <n v="0.5"/>
    <n v="0"/>
  </r>
  <r>
    <n v="438"/>
    <s v="Reece Beekman"/>
    <n v="23"/>
    <s v="BRK"/>
    <x v="0"/>
    <n v="34"/>
    <n v="4"/>
    <n v="465"/>
    <n v="34"/>
    <n v="106"/>
    <n v="0.32100000000000001"/>
    <n v="7"/>
    <n v="40"/>
    <n v="0.17499999999999999"/>
    <n v="27"/>
    <n v="66"/>
    <n v="0.40899999999999997"/>
    <n v="0.35399999999999998"/>
    <n v="16"/>
    <n v="21"/>
    <n v="0.76200000000000001"/>
    <n v="12"/>
    <n v="26"/>
    <n v="38"/>
    <n v="62"/>
    <n v="32"/>
    <n v="2"/>
    <n v="21"/>
    <n v="35"/>
    <n v="91"/>
    <n v="0"/>
    <m/>
    <s v="beekmre01"/>
    <n v="0.19569892473118281"/>
    <n v="2.9523809523809526"/>
  </r>
  <r>
    <n v="439"/>
    <s v="Christian Koloko"/>
    <n v="24"/>
    <s v="LAL"/>
    <x v="2"/>
    <n v="37"/>
    <n v="0"/>
    <n v="342"/>
    <n v="40"/>
    <n v="66"/>
    <n v="0.60599999999999998"/>
    <n v="0"/>
    <n v="4"/>
    <n v="0"/>
    <n v="40"/>
    <n v="62"/>
    <n v="0.64500000000000002"/>
    <n v="0.60599999999999998"/>
    <n v="10"/>
    <n v="14"/>
    <n v="0.71399999999999997"/>
    <n v="35"/>
    <n v="57"/>
    <n v="92"/>
    <n v="16"/>
    <n v="8"/>
    <n v="16"/>
    <n v="12"/>
    <n v="44"/>
    <n v="90"/>
    <n v="0"/>
    <m/>
    <s v="kolokch01"/>
    <n v="0.26315789473684209"/>
    <n v="1.3333333333333333"/>
  </r>
  <r>
    <n v="440"/>
    <s v="Mitchell Robinson"/>
    <n v="26"/>
    <s v="NYK"/>
    <x v="2"/>
    <n v="17"/>
    <n v="3"/>
    <n v="290"/>
    <n v="37"/>
    <n v="56"/>
    <n v="0.66100000000000003"/>
    <n v="0"/>
    <n v="0"/>
    <n v="0"/>
    <n v="37"/>
    <n v="56"/>
    <n v="0.66100000000000003"/>
    <n v="0.66100000000000003"/>
    <n v="13"/>
    <n v="19"/>
    <n v="0.68400000000000005"/>
    <n v="52"/>
    <n v="49"/>
    <n v="101"/>
    <n v="13"/>
    <n v="16"/>
    <n v="18"/>
    <n v="10"/>
    <n v="26"/>
    <n v="87"/>
    <n v="0"/>
    <m/>
    <s v="robinmi01"/>
    <n v="0.3"/>
    <n v="1.3"/>
  </r>
  <r>
    <n v="441"/>
    <s v="Dru Smith"/>
    <n v="27"/>
    <s v="MIA"/>
    <x v="1"/>
    <n v="14"/>
    <n v="1"/>
    <n v="268"/>
    <n v="31"/>
    <n v="61"/>
    <n v="0.50800000000000001"/>
    <n v="16"/>
    <n v="30"/>
    <n v="0.53300000000000003"/>
    <n v="15"/>
    <n v="31"/>
    <n v="0.48399999999999999"/>
    <n v="0.63900000000000001"/>
    <n v="9"/>
    <n v="12"/>
    <n v="0.75"/>
    <n v="12"/>
    <n v="24"/>
    <n v="36"/>
    <n v="23"/>
    <n v="21"/>
    <n v="6"/>
    <n v="17"/>
    <n v="30"/>
    <n v="87"/>
    <n v="0"/>
    <m/>
    <s v="smithdr01"/>
    <n v="0.32462686567164178"/>
    <n v="1.3529411764705883"/>
  </r>
  <r>
    <n v="442"/>
    <s v="Lester Quiñones"/>
    <n v="24"/>
    <s v="2TM"/>
    <x v="1"/>
    <n v="13"/>
    <n v="0"/>
    <n v="183"/>
    <n v="31"/>
    <n v="78"/>
    <n v="0.39700000000000002"/>
    <n v="13"/>
    <n v="44"/>
    <n v="0.29499999999999998"/>
    <n v="18"/>
    <n v="34"/>
    <n v="0.52900000000000003"/>
    <n v="0.48099999999999998"/>
    <n v="11"/>
    <n v="13"/>
    <n v="0.84599999999999997"/>
    <n v="4"/>
    <n v="15"/>
    <n v="19"/>
    <n v="24"/>
    <n v="3"/>
    <n v="2"/>
    <n v="14"/>
    <n v="18"/>
    <n v="86"/>
    <n v="0"/>
    <m/>
    <s v="quinole01"/>
    <n v="0.46994535519125685"/>
    <n v="1.7142857142857142"/>
  </r>
  <r>
    <n v="442"/>
    <s v="Lester Quiñones"/>
    <n v="24"/>
    <s v="PHI"/>
    <x v="1"/>
    <n v="4"/>
    <n v="0"/>
    <n v="17"/>
    <n v="4"/>
    <n v="8"/>
    <n v="0.5"/>
    <n v="0"/>
    <n v="3"/>
    <n v="0"/>
    <n v="4"/>
    <n v="5"/>
    <n v="0.8"/>
    <n v="0.5"/>
    <n v="1"/>
    <n v="1"/>
    <n v="1"/>
    <n v="3"/>
    <n v="1"/>
    <n v="4"/>
    <n v="1"/>
    <n v="0"/>
    <n v="0"/>
    <n v="4"/>
    <n v="0"/>
    <n v="9"/>
    <n v="0"/>
    <m/>
    <s v="quinole01"/>
    <n v="0.52941176470588236"/>
    <n v="0.25"/>
  </r>
  <r>
    <n v="442"/>
    <s v="Lester Quiñones"/>
    <n v="24"/>
    <s v="NOP"/>
    <x v="1"/>
    <n v="9"/>
    <n v="0"/>
    <n v="166"/>
    <n v="27"/>
    <n v="70"/>
    <n v="0.38600000000000001"/>
    <n v="13"/>
    <n v="41"/>
    <n v="0.317"/>
    <n v="14"/>
    <n v="29"/>
    <n v="0.48299999999999998"/>
    <n v="0.47899999999999998"/>
    <n v="10"/>
    <n v="12"/>
    <n v="0.83299999999999996"/>
    <n v="1"/>
    <n v="14"/>
    <n v="15"/>
    <n v="23"/>
    <n v="3"/>
    <n v="2"/>
    <n v="10"/>
    <n v="18"/>
    <n v="77"/>
    <n v="0"/>
    <m/>
    <s v="quinole01"/>
    <n v="0.46385542168674698"/>
    <n v="2.2999999999999998"/>
  </r>
  <r>
    <n v="443"/>
    <s v="Elfrid Payton"/>
    <n v="30"/>
    <s v="2TM"/>
    <x v="0"/>
    <n v="24"/>
    <n v="9"/>
    <n v="511"/>
    <n v="40"/>
    <n v="122"/>
    <n v="0.32800000000000001"/>
    <n v="1"/>
    <n v="6"/>
    <n v="0.16700000000000001"/>
    <n v="39"/>
    <n v="116"/>
    <n v="0.33600000000000002"/>
    <n v="0.33200000000000002"/>
    <n v="4"/>
    <n v="7"/>
    <n v="0.57099999999999995"/>
    <n v="15"/>
    <n v="64"/>
    <n v="79"/>
    <n v="166"/>
    <n v="24"/>
    <n v="11"/>
    <n v="59"/>
    <n v="36"/>
    <n v="85"/>
    <n v="0"/>
    <m/>
    <s v="paytoel01"/>
    <n v="0.16634050880626222"/>
    <n v="2.8135593220338984"/>
  </r>
  <r>
    <n v="443"/>
    <s v="Elfrid Payton"/>
    <n v="30"/>
    <s v="NOP"/>
    <x v="0"/>
    <n v="18"/>
    <n v="7"/>
    <n v="388"/>
    <n v="37"/>
    <n v="101"/>
    <n v="0.36599999999999999"/>
    <n v="1"/>
    <n v="6"/>
    <n v="0.16700000000000001"/>
    <n v="36"/>
    <n v="95"/>
    <n v="0.379"/>
    <n v="0.371"/>
    <n v="4"/>
    <n v="7"/>
    <n v="0.57099999999999995"/>
    <n v="14"/>
    <n v="52"/>
    <n v="66"/>
    <n v="146"/>
    <n v="18"/>
    <n v="8"/>
    <n v="52"/>
    <n v="24"/>
    <n v="79"/>
    <n v="0"/>
    <m/>
    <s v="paytoel01"/>
    <n v="0.20360824742268041"/>
    <n v="2.8076923076923075"/>
  </r>
  <r>
    <n v="443"/>
    <s v="Elfrid Payton"/>
    <n v="30"/>
    <s v="CHO"/>
    <x v="0"/>
    <n v="6"/>
    <n v="2"/>
    <n v="123"/>
    <n v="3"/>
    <n v="21"/>
    <n v="0.14299999999999999"/>
    <n v="0"/>
    <n v="0"/>
    <n v="0"/>
    <n v="3"/>
    <n v="21"/>
    <n v="0.14299999999999999"/>
    <n v="0.14299999999999999"/>
    <n v="0"/>
    <n v="0"/>
    <n v="0"/>
    <n v="1"/>
    <n v="12"/>
    <n v="13"/>
    <n v="20"/>
    <n v="6"/>
    <n v="3"/>
    <n v="7"/>
    <n v="12"/>
    <n v="6"/>
    <n v="0"/>
    <m/>
    <s v="paytoel01"/>
    <n v="4.878048780487805E-2"/>
    <n v="2.8571428571428572"/>
  </r>
  <r>
    <n v="444"/>
    <s v="Damion Lee"/>
    <n v="32"/>
    <s v="PHO"/>
    <x v="1"/>
    <n v="25"/>
    <n v="0"/>
    <n v="144"/>
    <n v="27"/>
    <n v="74"/>
    <n v="0.36499999999999999"/>
    <n v="9"/>
    <n v="37"/>
    <n v="0.24299999999999999"/>
    <n v="18"/>
    <n v="37"/>
    <n v="0.48599999999999999"/>
    <n v="0.42599999999999999"/>
    <n v="20"/>
    <n v="21"/>
    <n v="0.95199999999999996"/>
    <n v="3"/>
    <n v="17"/>
    <n v="20"/>
    <n v="11"/>
    <n v="6"/>
    <n v="0"/>
    <n v="10"/>
    <n v="6"/>
    <n v="83"/>
    <n v="0"/>
    <m/>
    <s v="leeda03"/>
    <n v="0.57638888888888884"/>
    <n v="1.1000000000000001"/>
  </r>
  <r>
    <n v="445"/>
    <s v="Jordan Walsh"/>
    <n v="20"/>
    <s v="BOS"/>
    <x v="3"/>
    <n v="52"/>
    <n v="1"/>
    <n v="403"/>
    <n v="30"/>
    <n v="83"/>
    <n v="0.36099999999999999"/>
    <n v="15"/>
    <n v="55"/>
    <n v="0.27300000000000002"/>
    <n v="15"/>
    <n v="28"/>
    <n v="0.53600000000000003"/>
    <n v="0.45200000000000001"/>
    <n v="7"/>
    <n v="12"/>
    <n v="0.58299999999999996"/>
    <n v="23"/>
    <n v="46"/>
    <n v="69"/>
    <n v="19"/>
    <n v="12"/>
    <n v="11"/>
    <n v="17"/>
    <n v="30"/>
    <n v="82"/>
    <n v="0"/>
    <m/>
    <s v="walshjo01"/>
    <n v="0.20347394540942929"/>
    <n v="1.1176470588235294"/>
  </r>
  <r>
    <n v="446"/>
    <s v="Tyler Kolek"/>
    <n v="23"/>
    <s v="NYK"/>
    <x v="0"/>
    <n v="41"/>
    <n v="0"/>
    <n v="296"/>
    <n v="27"/>
    <n v="82"/>
    <n v="0.32900000000000001"/>
    <n v="14"/>
    <n v="47"/>
    <n v="0.29799999999999999"/>
    <n v="13"/>
    <n v="35"/>
    <n v="0.371"/>
    <n v="0.41499999999999998"/>
    <n v="13"/>
    <n v="17"/>
    <n v="0.76500000000000001"/>
    <n v="8"/>
    <n v="19"/>
    <n v="27"/>
    <n v="70"/>
    <n v="12"/>
    <n v="4"/>
    <n v="18"/>
    <n v="26"/>
    <n v="81"/>
    <n v="0"/>
    <m/>
    <s v="kolekty01"/>
    <n v="0.27364864864864863"/>
    <n v="3.8888888888888888"/>
  </r>
  <r>
    <n v="447"/>
    <s v="Johnny Davis"/>
    <n v="22"/>
    <s v="WAS"/>
    <x v="1"/>
    <n v="34"/>
    <n v="0"/>
    <n v="242"/>
    <n v="32"/>
    <n v="78"/>
    <n v="0.41"/>
    <n v="7"/>
    <n v="29"/>
    <n v="0.24099999999999999"/>
    <n v="25"/>
    <n v="49"/>
    <n v="0.51"/>
    <n v="0.45500000000000002"/>
    <n v="9"/>
    <n v="15"/>
    <n v="0.6"/>
    <n v="10"/>
    <n v="28"/>
    <n v="38"/>
    <n v="11"/>
    <n v="15"/>
    <n v="6"/>
    <n v="7"/>
    <n v="18"/>
    <n v="80"/>
    <n v="0"/>
    <m/>
    <s v="davisjo06"/>
    <n v="0.33057851239669422"/>
    <n v="1.5714285714285714"/>
  </r>
  <r>
    <n v="448"/>
    <s v="MarJon Beauchamp"/>
    <n v="24"/>
    <s v="3TM"/>
    <x v="4"/>
    <n v="35"/>
    <n v="0"/>
    <n v="156"/>
    <n v="27"/>
    <n v="65"/>
    <n v="0.41499999999999998"/>
    <n v="10"/>
    <n v="29"/>
    <n v="0.34499999999999997"/>
    <n v="17"/>
    <n v="36"/>
    <n v="0.47199999999999998"/>
    <n v="0.49199999999999999"/>
    <n v="15"/>
    <n v="20"/>
    <n v="0.75"/>
    <n v="11"/>
    <n v="33"/>
    <n v="44"/>
    <n v="11"/>
    <n v="4"/>
    <n v="1"/>
    <n v="15"/>
    <n v="14"/>
    <n v="79"/>
    <n v="0"/>
    <m/>
    <s v="beaucma01"/>
    <n v="0.50641025641025639"/>
    <n v="0.73333333333333328"/>
  </r>
  <r>
    <n v="448"/>
    <s v="MarJon Beauchamp"/>
    <n v="24"/>
    <s v="MIL"/>
    <x v="4"/>
    <n v="26"/>
    <n v="0"/>
    <n v="122"/>
    <n v="18"/>
    <n v="47"/>
    <n v="0.38300000000000001"/>
    <n v="7"/>
    <n v="21"/>
    <n v="0.33300000000000002"/>
    <n v="11"/>
    <n v="26"/>
    <n v="0.42299999999999999"/>
    <n v="0.45700000000000002"/>
    <n v="9"/>
    <n v="12"/>
    <n v="0.75"/>
    <n v="7"/>
    <n v="25"/>
    <n v="32"/>
    <n v="8"/>
    <n v="3"/>
    <n v="1"/>
    <n v="13"/>
    <n v="10"/>
    <n v="52"/>
    <n v="0"/>
    <m/>
    <s v="beaucma01"/>
    <n v="0.42622950819672129"/>
    <n v="0.61538461538461542"/>
  </r>
  <r>
    <n v="448"/>
    <s v="MarJon Beauchamp"/>
    <n v="24"/>
    <s v="LAC"/>
    <x v="4"/>
    <n v="3"/>
    <n v="0"/>
    <n v="17"/>
    <n v="4"/>
    <n v="7"/>
    <n v="0.57099999999999995"/>
    <n v="2"/>
    <n v="3"/>
    <n v="0.66700000000000004"/>
    <n v="2"/>
    <n v="4"/>
    <n v="0.5"/>
    <n v="0.71399999999999997"/>
    <n v="2"/>
    <n v="4"/>
    <n v="0.5"/>
    <n v="2"/>
    <n v="1"/>
    <n v="3"/>
    <n v="2"/>
    <n v="0"/>
    <n v="0"/>
    <n v="1"/>
    <n v="2"/>
    <n v="12"/>
    <n v="0"/>
    <m/>
    <s v="beaucma01"/>
    <n v="0.70588235294117652"/>
    <n v="2"/>
  </r>
  <r>
    <n v="448"/>
    <s v="MarJon Beauchamp"/>
    <n v="24"/>
    <s v="NYK"/>
    <x v="4"/>
    <n v="6"/>
    <n v="0"/>
    <n v="17"/>
    <n v="5"/>
    <n v="11"/>
    <n v="0.45500000000000002"/>
    <n v="1"/>
    <n v="5"/>
    <n v="0.2"/>
    <n v="4"/>
    <n v="6"/>
    <n v="0.66700000000000004"/>
    <n v="0.5"/>
    <n v="4"/>
    <n v="4"/>
    <n v="1"/>
    <n v="2"/>
    <n v="7"/>
    <n v="9"/>
    <n v="1"/>
    <n v="1"/>
    <n v="0"/>
    <n v="1"/>
    <n v="2"/>
    <n v="15"/>
    <n v="0"/>
    <m/>
    <s v="beaucma01"/>
    <n v="0.88235294117647056"/>
    <n v="1"/>
  </r>
  <r>
    <n v="449"/>
    <s v="Jaylen Martin"/>
    <n v="21"/>
    <s v="2TM"/>
    <x v="4"/>
    <n v="16"/>
    <n v="0"/>
    <n v="239"/>
    <n v="31"/>
    <n v="74"/>
    <n v="0.41899999999999998"/>
    <n v="7"/>
    <n v="23"/>
    <n v="0.30399999999999999"/>
    <n v="24"/>
    <n v="51"/>
    <n v="0.47099999999999997"/>
    <n v="0.46600000000000003"/>
    <n v="9"/>
    <n v="10"/>
    <n v="0.9"/>
    <n v="11"/>
    <n v="33"/>
    <n v="44"/>
    <n v="17"/>
    <n v="9"/>
    <n v="0"/>
    <n v="12"/>
    <n v="14"/>
    <n v="78"/>
    <n v="0"/>
    <m/>
    <s v="martija02"/>
    <n v="0.32635983263598328"/>
    <n v="1.4166666666666667"/>
  </r>
  <r>
    <n v="449"/>
    <s v="Jaylen Martin"/>
    <n v="21"/>
    <s v="BRK"/>
    <x v="4"/>
    <n v="3"/>
    <n v="0"/>
    <n v="5"/>
    <n v="1"/>
    <n v="2"/>
    <n v="0.5"/>
    <n v="1"/>
    <n v="1"/>
    <n v="1"/>
    <n v="0"/>
    <n v="1"/>
    <n v="0"/>
    <n v="0.75"/>
    <n v="0"/>
    <n v="0"/>
    <n v="0"/>
    <n v="0"/>
    <n v="0"/>
    <n v="0"/>
    <n v="0"/>
    <n v="0"/>
    <n v="0"/>
    <n v="0"/>
    <n v="1"/>
    <n v="3"/>
    <n v="0"/>
    <m/>
    <s v="martija02"/>
    <n v="0.6"/>
    <n v="0"/>
  </r>
  <r>
    <n v="449"/>
    <s v="Jaylen Martin"/>
    <n v="21"/>
    <s v="WAS"/>
    <x v="4"/>
    <n v="13"/>
    <n v="0"/>
    <n v="234"/>
    <n v="30"/>
    <n v="72"/>
    <n v="0.41699999999999998"/>
    <n v="6"/>
    <n v="22"/>
    <n v="0.27300000000000002"/>
    <n v="24"/>
    <n v="50"/>
    <n v="0.48"/>
    <n v="0.45800000000000002"/>
    <n v="9"/>
    <n v="10"/>
    <n v="0.9"/>
    <n v="11"/>
    <n v="33"/>
    <n v="44"/>
    <n v="17"/>
    <n v="9"/>
    <n v="0"/>
    <n v="12"/>
    <n v="13"/>
    <n v="75"/>
    <n v="0"/>
    <m/>
    <s v="martija02"/>
    <n v="0.32051282051282054"/>
    <n v="1.4166666666666667"/>
  </r>
  <r>
    <n v="450"/>
    <s v="Kobe Brown"/>
    <n v="25"/>
    <s v="LAC"/>
    <x v="3"/>
    <n v="40"/>
    <n v="0"/>
    <n v="272"/>
    <n v="33"/>
    <n v="72"/>
    <n v="0.45800000000000002"/>
    <n v="6"/>
    <n v="26"/>
    <n v="0.23100000000000001"/>
    <n v="27"/>
    <n v="46"/>
    <n v="0.58699999999999997"/>
    <n v="0.5"/>
    <n v="5"/>
    <n v="7"/>
    <n v="0.71399999999999997"/>
    <n v="19"/>
    <n v="46"/>
    <n v="65"/>
    <n v="24"/>
    <n v="7"/>
    <n v="4"/>
    <n v="12"/>
    <n v="23"/>
    <n v="77"/>
    <n v="0"/>
    <m/>
    <s v="brownko01"/>
    <n v="0.28308823529411764"/>
    <n v="2"/>
  </r>
  <r>
    <n v="451"/>
    <s v="Alex Reese"/>
    <n v="25"/>
    <s v="2TM"/>
    <x v="3"/>
    <n v="15"/>
    <n v="0"/>
    <n v="216"/>
    <n v="26"/>
    <n v="54"/>
    <n v="0.48099999999999998"/>
    <n v="15"/>
    <n v="41"/>
    <n v="0.36599999999999999"/>
    <n v="11"/>
    <n v="13"/>
    <n v="0.84599999999999997"/>
    <n v="0.62"/>
    <n v="9"/>
    <n v="12"/>
    <n v="0.75"/>
    <n v="9"/>
    <n v="38"/>
    <n v="47"/>
    <n v="4"/>
    <n v="10"/>
    <n v="10"/>
    <n v="6"/>
    <n v="21"/>
    <n v="76"/>
    <n v="0"/>
    <m/>
    <s v="reeseal01"/>
    <n v="0.35185185185185186"/>
    <n v="0.66666666666666663"/>
  </r>
  <r>
    <n v="451"/>
    <s v="Alex Reese"/>
    <n v="25"/>
    <s v="OKC"/>
    <x v="3"/>
    <n v="1"/>
    <n v="0"/>
    <n v="2"/>
    <n v="1"/>
    <n v="1"/>
    <n v="1"/>
    <n v="0"/>
    <n v="0"/>
    <n v="0"/>
    <n v="1"/>
    <n v="1"/>
    <n v="1"/>
    <n v="1"/>
    <n v="0"/>
    <n v="0"/>
    <n v="0"/>
    <n v="1"/>
    <n v="0"/>
    <n v="1"/>
    <n v="0"/>
    <n v="0"/>
    <n v="0"/>
    <n v="0"/>
    <n v="0"/>
    <n v="2"/>
    <n v="0"/>
    <m/>
    <s v="reeseal01"/>
    <n v="1"/>
    <n v="0"/>
  </r>
  <r>
    <n v="451"/>
    <s v="Alex Reese"/>
    <n v="25"/>
    <s v="PHI"/>
    <x v="3"/>
    <n v="14"/>
    <n v="0"/>
    <n v="214"/>
    <n v="25"/>
    <n v="53"/>
    <n v="0.47199999999999998"/>
    <n v="15"/>
    <n v="41"/>
    <n v="0.36599999999999999"/>
    <n v="10"/>
    <n v="12"/>
    <n v="0.83299999999999996"/>
    <n v="0.61299999999999999"/>
    <n v="9"/>
    <n v="12"/>
    <n v="0.75"/>
    <n v="8"/>
    <n v="38"/>
    <n v="46"/>
    <n v="4"/>
    <n v="10"/>
    <n v="10"/>
    <n v="6"/>
    <n v="21"/>
    <n v="74"/>
    <n v="0"/>
    <m/>
    <s v="reeseal01"/>
    <n v="0.34579439252336447"/>
    <n v="0.66666666666666663"/>
  </r>
  <r>
    <n v="452"/>
    <s v="Moses Brown"/>
    <n v="25"/>
    <s v="2TM"/>
    <x v="2"/>
    <n v="13"/>
    <n v="2"/>
    <n v="119"/>
    <n v="34"/>
    <n v="49"/>
    <n v="0.69399999999999995"/>
    <n v="0"/>
    <n v="0"/>
    <n v="0"/>
    <n v="34"/>
    <n v="49"/>
    <n v="0.69399999999999995"/>
    <n v="0.69399999999999995"/>
    <n v="8"/>
    <n v="11"/>
    <n v="0.72699999999999998"/>
    <n v="12"/>
    <n v="32"/>
    <n v="44"/>
    <n v="2"/>
    <n v="6"/>
    <n v="4"/>
    <n v="11"/>
    <n v="17"/>
    <n v="76"/>
    <n v="0"/>
    <m/>
    <s v="brownmo01"/>
    <n v="0.6386554621848739"/>
    <n v="0.18181818181818182"/>
  </r>
  <r>
    <n v="452"/>
    <s v="Moses Brown"/>
    <n v="25"/>
    <s v="IND"/>
    <x v="2"/>
    <n v="9"/>
    <n v="0"/>
    <n v="46"/>
    <n v="13"/>
    <n v="20"/>
    <n v="0.65"/>
    <n v="0"/>
    <n v="0"/>
    <n v="0"/>
    <n v="13"/>
    <n v="20"/>
    <n v="0.65"/>
    <n v="0.65"/>
    <n v="3"/>
    <n v="5"/>
    <n v="0.6"/>
    <n v="4"/>
    <n v="9"/>
    <n v="13"/>
    <n v="0"/>
    <n v="2"/>
    <n v="1"/>
    <n v="6"/>
    <n v="6"/>
    <n v="29"/>
    <n v="0"/>
    <m/>
    <s v="brownmo01"/>
    <n v="0.63043478260869568"/>
    <n v="0"/>
  </r>
  <r>
    <n v="452"/>
    <s v="Moses Brown"/>
    <n v="25"/>
    <s v="DAL"/>
    <x v="2"/>
    <n v="4"/>
    <n v="2"/>
    <n v="73"/>
    <n v="21"/>
    <n v="29"/>
    <n v="0.72399999999999998"/>
    <n v="0"/>
    <n v="0"/>
    <n v="0"/>
    <n v="21"/>
    <n v="29"/>
    <n v="0.72399999999999998"/>
    <n v="0.72399999999999998"/>
    <n v="5"/>
    <n v="6"/>
    <n v="0.83299999999999996"/>
    <n v="8"/>
    <n v="23"/>
    <n v="31"/>
    <n v="2"/>
    <n v="4"/>
    <n v="3"/>
    <n v="5"/>
    <n v="11"/>
    <n v="47"/>
    <n v="0"/>
    <m/>
    <s v="brownmo01"/>
    <n v="0.64383561643835618"/>
    <n v="0.4"/>
  </r>
  <r>
    <n v="453"/>
    <s v="Lamar Stevens"/>
    <n v="27"/>
    <s v="MEM"/>
    <x v="3"/>
    <n v="17"/>
    <n v="1"/>
    <n v="155"/>
    <n v="29"/>
    <n v="63"/>
    <n v="0.46"/>
    <n v="8"/>
    <n v="27"/>
    <n v="0.29599999999999999"/>
    <n v="21"/>
    <n v="36"/>
    <n v="0.58299999999999996"/>
    <n v="0.52400000000000002"/>
    <n v="8"/>
    <n v="11"/>
    <n v="0.72699999999999998"/>
    <n v="4"/>
    <n v="34"/>
    <n v="38"/>
    <n v="8"/>
    <n v="5"/>
    <n v="3"/>
    <n v="10"/>
    <n v="15"/>
    <n v="74"/>
    <n v="0"/>
    <m/>
    <s v="stevela01"/>
    <n v="0.47741935483870968"/>
    <n v="0.8"/>
  </r>
  <r>
    <n v="454"/>
    <s v="Alex Len"/>
    <n v="31"/>
    <s v="2TM"/>
    <x v="2"/>
    <n v="46"/>
    <n v="7"/>
    <n v="380"/>
    <n v="32"/>
    <n v="63"/>
    <n v="0.50800000000000001"/>
    <n v="2"/>
    <n v="9"/>
    <n v="0.222"/>
    <n v="30"/>
    <n v="54"/>
    <n v="0.55600000000000005"/>
    <n v="0.52400000000000002"/>
    <n v="8"/>
    <n v="17"/>
    <n v="0.47099999999999997"/>
    <n v="38"/>
    <n v="57"/>
    <n v="95"/>
    <n v="38"/>
    <n v="9"/>
    <n v="21"/>
    <n v="20"/>
    <n v="56"/>
    <n v="74"/>
    <n v="0"/>
    <m/>
    <s v="lenal01"/>
    <n v="0.19473684210526315"/>
    <n v="1.9"/>
  </r>
  <r>
    <n v="454"/>
    <s v="Alex Len"/>
    <n v="31"/>
    <s v="SAC"/>
    <x v="2"/>
    <n v="36"/>
    <n v="3"/>
    <n v="258"/>
    <n v="22"/>
    <n v="41"/>
    <n v="0.53700000000000003"/>
    <n v="1"/>
    <n v="6"/>
    <n v="0.16700000000000001"/>
    <n v="21"/>
    <n v="35"/>
    <n v="0.6"/>
    <n v="0.54900000000000004"/>
    <n v="7"/>
    <n v="13"/>
    <n v="0.53800000000000003"/>
    <n v="25"/>
    <n v="39"/>
    <n v="64"/>
    <n v="30"/>
    <n v="8"/>
    <n v="18"/>
    <n v="11"/>
    <n v="35"/>
    <n v="52"/>
    <n v="0"/>
    <m/>
    <s v="lenal01"/>
    <n v="0.20155038759689922"/>
    <n v="2.7272727272727271"/>
  </r>
  <r>
    <n v="454"/>
    <s v="Alex Len"/>
    <n v="31"/>
    <s v="LAL"/>
    <x v="2"/>
    <n v="10"/>
    <n v="4"/>
    <n v="122"/>
    <n v="10"/>
    <n v="22"/>
    <n v="0.45500000000000002"/>
    <n v="1"/>
    <n v="3"/>
    <n v="0.33300000000000002"/>
    <n v="9"/>
    <n v="19"/>
    <n v="0.47399999999999998"/>
    <n v="0.47699999999999998"/>
    <n v="1"/>
    <n v="4"/>
    <n v="0.25"/>
    <n v="13"/>
    <n v="18"/>
    <n v="31"/>
    <n v="8"/>
    <n v="1"/>
    <n v="3"/>
    <n v="9"/>
    <n v="21"/>
    <n v="22"/>
    <n v="0"/>
    <m/>
    <s v="lenal01"/>
    <n v="0.18032786885245902"/>
    <n v="0.88888888888888884"/>
  </r>
  <r>
    <n v="455"/>
    <s v="JT Thor"/>
    <n v="22"/>
    <s v="2TM"/>
    <x v="3"/>
    <n v="20"/>
    <n v="0"/>
    <n v="249"/>
    <n v="25"/>
    <n v="59"/>
    <n v="0.42399999999999999"/>
    <n v="6"/>
    <n v="21"/>
    <n v="0.28599999999999998"/>
    <n v="19"/>
    <n v="38"/>
    <n v="0.5"/>
    <n v="0.47499999999999998"/>
    <n v="15"/>
    <n v="22"/>
    <n v="0.68200000000000005"/>
    <n v="20"/>
    <n v="28"/>
    <n v="48"/>
    <n v="6"/>
    <n v="8"/>
    <n v="9"/>
    <n v="9"/>
    <n v="17"/>
    <n v="71"/>
    <n v="0"/>
    <m/>
    <s v="thorjt01"/>
    <n v="0.28514056224899598"/>
    <n v="0.66666666666666663"/>
  </r>
  <r>
    <n v="455"/>
    <s v="JT Thor"/>
    <n v="22"/>
    <s v="CLE"/>
    <x v="3"/>
    <n v="9"/>
    <n v="0"/>
    <n v="42"/>
    <n v="9"/>
    <n v="15"/>
    <n v="0.6"/>
    <n v="3"/>
    <n v="6"/>
    <n v="0.5"/>
    <n v="6"/>
    <n v="9"/>
    <n v="0.66700000000000004"/>
    <n v="0.7"/>
    <n v="7"/>
    <n v="8"/>
    <n v="0.875"/>
    <n v="3"/>
    <n v="3"/>
    <n v="6"/>
    <n v="1"/>
    <n v="2"/>
    <n v="3"/>
    <n v="6"/>
    <n v="6"/>
    <n v="28"/>
    <n v="0"/>
    <m/>
    <s v="thorjt01"/>
    <n v="0.66666666666666663"/>
    <n v="0.16666666666666666"/>
  </r>
  <r>
    <n v="455"/>
    <s v="JT Thor"/>
    <n v="22"/>
    <s v="WAS"/>
    <x v="3"/>
    <n v="11"/>
    <n v="0"/>
    <n v="207"/>
    <n v="16"/>
    <n v="44"/>
    <n v="0.36399999999999999"/>
    <n v="3"/>
    <n v="15"/>
    <n v="0.2"/>
    <n v="13"/>
    <n v="29"/>
    <n v="0.44800000000000001"/>
    <n v="0.39800000000000002"/>
    <n v="8"/>
    <n v="14"/>
    <n v="0.57099999999999995"/>
    <n v="17"/>
    <n v="25"/>
    <n v="42"/>
    <n v="5"/>
    <n v="6"/>
    <n v="6"/>
    <n v="3"/>
    <n v="11"/>
    <n v="43"/>
    <n v="0"/>
    <m/>
    <s v="thorjt01"/>
    <n v="0.20772946859903382"/>
    <n v="1.6666666666666667"/>
  </r>
  <r>
    <n v="456"/>
    <s v="Tristan Thompson"/>
    <n v="33"/>
    <s v="CLE"/>
    <x v="2"/>
    <n v="40"/>
    <n v="0"/>
    <n v="328"/>
    <n v="31"/>
    <n v="71"/>
    <n v="0.437"/>
    <n v="0"/>
    <n v="3"/>
    <n v="0"/>
    <n v="31"/>
    <n v="68"/>
    <n v="0.45600000000000002"/>
    <n v="0.437"/>
    <n v="7"/>
    <n v="30"/>
    <n v="0.23300000000000001"/>
    <n v="32"/>
    <n v="102"/>
    <n v="134"/>
    <n v="24"/>
    <n v="2"/>
    <n v="11"/>
    <n v="14"/>
    <n v="36"/>
    <n v="69"/>
    <n v="0"/>
    <m/>
    <s v="thomptr01"/>
    <n v="0.21036585365853658"/>
    <n v="1.7142857142857142"/>
  </r>
  <r>
    <n v="457"/>
    <s v="Marcus Bagley"/>
    <n v="23"/>
    <s v="PHI"/>
    <x v="4"/>
    <n v="10"/>
    <n v="4"/>
    <n v="253"/>
    <n v="27"/>
    <n v="69"/>
    <n v="0.39100000000000001"/>
    <n v="5"/>
    <n v="32"/>
    <n v="0.156"/>
    <n v="22"/>
    <n v="37"/>
    <n v="0.59499999999999997"/>
    <n v="0.42799999999999999"/>
    <n v="8"/>
    <n v="10"/>
    <n v="0.8"/>
    <n v="23"/>
    <n v="47"/>
    <n v="70"/>
    <n v="10"/>
    <n v="9"/>
    <n v="12"/>
    <n v="7"/>
    <n v="16"/>
    <n v="67"/>
    <n v="0"/>
    <m/>
    <s v="baglema02"/>
    <n v="0.2648221343873518"/>
    <n v="1.4285714285714286"/>
  </r>
  <r>
    <n v="458"/>
    <s v="Jaylen Nowell"/>
    <n v="25"/>
    <s v="NOP"/>
    <x v="1"/>
    <n v="8"/>
    <n v="0"/>
    <n v="168"/>
    <n v="26"/>
    <n v="73"/>
    <n v="0.35599999999999998"/>
    <n v="8"/>
    <n v="27"/>
    <n v="0.29599999999999999"/>
    <n v="18"/>
    <n v="46"/>
    <n v="0.39100000000000001"/>
    <n v="0.41099999999999998"/>
    <n v="7"/>
    <n v="11"/>
    <n v="0.63600000000000001"/>
    <n v="6"/>
    <n v="14"/>
    <n v="20"/>
    <n v="18"/>
    <n v="1"/>
    <n v="4"/>
    <n v="8"/>
    <n v="9"/>
    <n v="67"/>
    <n v="0"/>
    <m/>
    <s v="nowelja01"/>
    <n v="0.39880952380952384"/>
    <n v="2.25"/>
  </r>
  <r>
    <n v="459"/>
    <s v="Tyler Smith"/>
    <n v="20"/>
    <s v="MIL"/>
    <x v="3"/>
    <n v="23"/>
    <n v="0"/>
    <n v="122"/>
    <n v="24"/>
    <n v="50"/>
    <n v="0.48"/>
    <n v="13"/>
    <n v="30"/>
    <n v="0.433"/>
    <n v="11"/>
    <n v="20"/>
    <n v="0.55000000000000004"/>
    <n v="0.61"/>
    <n v="6"/>
    <n v="8"/>
    <n v="0.75"/>
    <n v="6"/>
    <n v="19"/>
    <n v="25"/>
    <n v="4"/>
    <n v="3"/>
    <n v="4"/>
    <n v="8"/>
    <n v="11"/>
    <n v="67"/>
    <n v="0"/>
    <m/>
    <s v="smithty02"/>
    <n v="0.54918032786885251"/>
    <n v="0.5"/>
  </r>
  <r>
    <n v="460"/>
    <s v="Adam Flagler"/>
    <n v="25"/>
    <s v="OKC"/>
    <x v="1"/>
    <n v="37"/>
    <n v="0"/>
    <n v="203"/>
    <n v="25"/>
    <n v="96"/>
    <n v="0.26"/>
    <n v="14"/>
    <n v="72"/>
    <n v="0.19400000000000001"/>
    <n v="11"/>
    <n v="24"/>
    <n v="0.45800000000000002"/>
    <n v="0.33300000000000002"/>
    <n v="1"/>
    <n v="2"/>
    <n v="0.5"/>
    <n v="7"/>
    <n v="20"/>
    <n v="27"/>
    <n v="12"/>
    <n v="8"/>
    <n v="3"/>
    <n v="4"/>
    <n v="15"/>
    <n v="65"/>
    <n v="0"/>
    <m/>
    <s v="flaglad01"/>
    <n v="0.32019704433497537"/>
    <n v="3"/>
  </r>
  <r>
    <n v="461"/>
    <s v="Jeenathan Williams"/>
    <n v="25"/>
    <s v="HOU"/>
    <x v="1"/>
    <n v="20"/>
    <n v="0"/>
    <n v="147"/>
    <n v="27"/>
    <n v="62"/>
    <n v="0.435"/>
    <n v="6"/>
    <n v="26"/>
    <n v="0.23100000000000001"/>
    <n v="21"/>
    <n v="36"/>
    <n v="0.58299999999999996"/>
    <n v="0.48399999999999999"/>
    <n v="5"/>
    <n v="8"/>
    <n v="0.625"/>
    <n v="5"/>
    <n v="8"/>
    <n v="13"/>
    <n v="9"/>
    <n v="8"/>
    <n v="4"/>
    <n v="14"/>
    <n v="16"/>
    <n v="65"/>
    <n v="0"/>
    <m/>
    <s v="willije02"/>
    <n v="0.44217687074829931"/>
    <n v="0.6428571428571429"/>
  </r>
  <r>
    <n v="462"/>
    <s v="Bronny James"/>
    <n v="20"/>
    <s v="LAL"/>
    <x v="1"/>
    <n v="27"/>
    <n v="1"/>
    <n v="181"/>
    <n v="21"/>
    <n v="67"/>
    <n v="0.313"/>
    <n v="9"/>
    <n v="32"/>
    <n v="0.28100000000000003"/>
    <n v="12"/>
    <n v="35"/>
    <n v="0.34300000000000003"/>
    <n v="0.38100000000000001"/>
    <n v="11"/>
    <n v="14"/>
    <n v="0.78600000000000003"/>
    <n v="4"/>
    <n v="14"/>
    <n v="18"/>
    <n v="22"/>
    <n v="9"/>
    <n v="3"/>
    <n v="13"/>
    <n v="13"/>
    <n v="62"/>
    <n v="0"/>
    <m/>
    <s v="jamesbr02"/>
    <n v="0.34254143646408841"/>
    <n v="1.6923076923076923"/>
  </r>
  <r>
    <n v="463"/>
    <s v="De'Anthony Melton"/>
    <n v="26"/>
    <s v="GSW"/>
    <x v="1"/>
    <n v="6"/>
    <n v="2"/>
    <n v="121"/>
    <n v="22"/>
    <n v="54"/>
    <n v="0.40699999999999997"/>
    <n v="13"/>
    <n v="35"/>
    <n v="0.371"/>
    <n v="9"/>
    <n v="19"/>
    <n v="0.47399999999999998"/>
    <n v="0.52800000000000002"/>
    <n v="5"/>
    <n v="8"/>
    <n v="0.625"/>
    <n v="6"/>
    <n v="14"/>
    <n v="20"/>
    <n v="17"/>
    <n v="7"/>
    <n v="2"/>
    <n v="10"/>
    <n v="18"/>
    <n v="62"/>
    <n v="0"/>
    <m/>
    <s v="meltode01"/>
    <n v="0.51239669421487599"/>
    <n v="1.7"/>
  </r>
  <r>
    <n v="464"/>
    <s v="Tony Bradley"/>
    <n v="27"/>
    <s v="IND"/>
    <x v="2"/>
    <n v="14"/>
    <n v="0"/>
    <n v="113"/>
    <n v="29"/>
    <n v="45"/>
    <n v="0.64400000000000002"/>
    <n v="1"/>
    <n v="3"/>
    <n v="0.33300000000000002"/>
    <n v="28"/>
    <n v="42"/>
    <n v="0.66700000000000004"/>
    <n v="0.65600000000000003"/>
    <n v="2"/>
    <n v="6"/>
    <n v="0.33300000000000002"/>
    <n v="18"/>
    <n v="24"/>
    <n v="42"/>
    <n v="6"/>
    <n v="2"/>
    <n v="9"/>
    <n v="5"/>
    <n v="11"/>
    <n v="61"/>
    <n v="0"/>
    <m/>
    <s v="bradlto01"/>
    <n v="0.53982300884955747"/>
    <n v="1.2"/>
  </r>
  <r>
    <n v="465"/>
    <s v="Markelle Fultz"/>
    <n v="26"/>
    <s v="SAC"/>
    <x v="0"/>
    <n v="21"/>
    <n v="0"/>
    <n v="184"/>
    <n v="28"/>
    <n v="67"/>
    <n v="0.41799999999999998"/>
    <n v="4"/>
    <n v="8"/>
    <n v="0.5"/>
    <n v="24"/>
    <n v="59"/>
    <n v="0.40699999999999997"/>
    <n v="0.44800000000000001"/>
    <n v="1"/>
    <n v="1"/>
    <n v="1"/>
    <n v="6"/>
    <n v="14"/>
    <n v="20"/>
    <n v="27"/>
    <n v="10"/>
    <n v="2"/>
    <n v="15"/>
    <n v="12"/>
    <n v="61"/>
    <n v="0"/>
    <m/>
    <s v="fultzma01"/>
    <n v="0.33152173913043476"/>
    <n v="1.8"/>
  </r>
  <r>
    <n v="466"/>
    <s v="Cole Swider"/>
    <n v="25"/>
    <s v="2TM"/>
    <x v="4"/>
    <n v="10"/>
    <n v="0"/>
    <n v="169"/>
    <n v="22"/>
    <n v="63"/>
    <n v="0.34899999999999998"/>
    <n v="15"/>
    <n v="47"/>
    <n v="0.31900000000000001"/>
    <n v="7"/>
    <n v="16"/>
    <n v="0.438"/>
    <n v="0.46800000000000003"/>
    <n v="0"/>
    <n v="1"/>
    <n v="0"/>
    <n v="5"/>
    <n v="22"/>
    <n v="27"/>
    <n v="3"/>
    <n v="4"/>
    <n v="2"/>
    <n v="4"/>
    <n v="12"/>
    <n v="59"/>
    <n v="0"/>
    <m/>
    <s v="swideco01"/>
    <n v="0.34911242603550297"/>
    <n v="0.75"/>
  </r>
  <r>
    <n v="466"/>
    <s v="Cole Swider"/>
    <n v="25"/>
    <s v="DET"/>
    <x v="4"/>
    <n v="2"/>
    <n v="0"/>
    <n v="13"/>
    <n v="0"/>
    <n v="5"/>
    <n v="0"/>
    <n v="0"/>
    <n v="5"/>
    <n v="0"/>
    <n v="0"/>
    <n v="0"/>
    <n v="0"/>
    <n v="0"/>
    <n v="0"/>
    <n v="0"/>
    <n v="0"/>
    <n v="0"/>
    <n v="2"/>
    <n v="2"/>
    <n v="1"/>
    <n v="0"/>
    <n v="0"/>
    <n v="0"/>
    <n v="1"/>
    <n v="0"/>
    <n v="0"/>
    <m/>
    <s v="swideco01"/>
    <n v="0"/>
    <n v="0"/>
  </r>
  <r>
    <n v="466"/>
    <s v="Cole Swider"/>
    <n v="25"/>
    <s v="TOR"/>
    <x v="4"/>
    <n v="8"/>
    <n v="0"/>
    <n v="156"/>
    <n v="22"/>
    <n v="58"/>
    <n v="0.379"/>
    <n v="15"/>
    <n v="42"/>
    <n v="0.35699999999999998"/>
    <n v="7"/>
    <n v="16"/>
    <n v="0.438"/>
    <n v="0.50900000000000001"/>
    <n v="0"/>
    <n v="1"/>
    <n v="0"/>
    <n v="5"/>
    <n v="20"/>
    <n v="25"/>
    <n v="2"/>
    <n v="4"/>
    <n v="2"/>
    <n v="4"/>
    <n v="11"/>
    <n v="59"/>
    <n v="0"/>
    <m/>
    <s v="swideco01"/>
    <n v="0.37820512820512819"/>
    <n v="0.5"/>
  </r>
  <r>
    <n v="467"/>
    <s v="Bruno Fernando"/>
    <n v="26"/>
    <s v="TOR"/>
    <x v="2"/>
    <n v="17"/>
    <n v="2"/>
    <n v="147"/>
    <n v="26"/>
    <n v="49"/>
    <n v="0.53100000000000003"/>
    <n v="0"/>
    <n v="0"/>
    <n v="0"/>
    <n v="26"/>
    <n v="49"/>
    <n v="0.53100000000000003"/>
    <n v="0.53100000000000003"/>
    <n v="6"/>
    <n v="8"/>
    <n v="0.75"/>
    <n v="21"/>
    <n v="30"/>
    <n v="51"/>
    <n v="18"/>
    <n v="4"/>
    <n v="9"/>
    <n v="14"/>
    <n v="27"/>
    <n v="58"/>
    <n v="0"/>
    <m/>
    <s v="fernabr01"/>
    <n v="0.39455782312925169"/>
    <n v="1.2857142857142858"/>
  </r>
  <r>
    <n v="468"/>
    <s v="Dario Šarić"/>
    <n v="30"/>
    <s v="DEN"/>
    <x v="2"/>
    <n v="16"/>
    <n v="4"/>
    <n v="210"/>
    <n v="21"/>
    <n v="58"/>
    <n v="0.36199999999999999"/>
    <n v="7"/>
    <n v="26"/>
    <n v="0.26900000000000002"/>
    <n v="14"/>
    <n v="32"/>
    <n v="0.438"/>
    <n v="0.42199999999999999"/>
    <n v="7"/>
    <n v="10"/>
    <n v="0.7"/>
    <n v="14"/>
    <n v="36"/>
    <n v="50"/>
    <n v="23"/>
    <n v="7"/>
    <n v="1"/>
    <n v="15"/>
    <n v="19"/>
    <n v="56"/>
    <n v="0"/>
    <m/>
    <s v="saricda01"/>
    <n v="0.26666666666666666"/>
    <n v="1.5333333333333334"/>
  </r>
  <r>
    <n v="469"/>
    <s v="Markieff Morris"/>
    <n v="35"/>
    <s v="2TM"/>
    <x v="3"/>
    <n v="15"/>
    <n v="2"/>
    <n v="165"/>
    <n v="21"/>
    <n v="70"/>
    <n v="0.3"/>
    <n v="9"/>
    <n v="36"/>
    <n v="0.25"/>
    <n v="12"/>
    <n v="34"/>
    <n v="0.35299999999999998"/>
    <n v="0.36399999999999999"/>
    <n v="5"/>
    <n v="6"/>
    <n v="0.83299999999999996"/>
    <n v="3"/>
    <n v="20"/>
    <n v="23"/>
    <n v="21"/>
    <n v="2"/>
    <n v="3"/>
    <n v="5"/>
    <n v="16"/>
    <n v="56"/>
    <n v="0"/>
    <m/>
    <s v="morrima02"/>
    <n v="0.33939393939393941"/>
    <n v="4.2"/>
  </r>
  <r>
    <n v="469"/>
    <s v="Markieff Morris"/>
    <n v="35"/>
    <s v="DAL"/>
    <x v="3"/>
    <n v="7"/>
    <n v="0"/>
    <n v="41"/>
    <n v="5"/>
    <n v="22"/>
    <n v="0.22700000000000001"/>
    <n v="2"/>
    <n v="13"/>
    <n v="0.154"/>
    <n v="3"/>
    <n v="9"/>
    <n v="0.33300000000000002"/>
    <n v="0.27300000000000002"/>
    <n v="0"/>
    <n v="0"/>
    <n v="0"/>
    <n v="0"/>
    <n v="8"/>
    <n v="8"/>
    <n v="4"/>
    <n v="1"/>
    <n v="1"/>
    <n v="2"/>
    <n v="2"/>
    <n v="12"/>
    <n v="0"/>
    <m/>
    <s v="morrima02"/>
    <n v="0.29268292682926828"/>
    <n v="2"/>
  </r>
  <r>
    <n v="469"/>
    <s v="Markieff Morris"/>
    <n v="35"/>
    <s v="LAL"/>
    <x v="3"/>
    <n v="8"/>
    <n v="2"/>
    <n v="124"/>
    <n v="16"/>
    <n v="48"/>
    <n v="0.33300000000000002"/>
    <n v="7"/>
    <n v="23"/>
    <n v="0.30399999999999999"/>
    <n v="9"/>
    <n v="25"/>
    <n v="0.36"/>
    <n v="0.40600000000000003"/>
    <n v="5"/>
    <n v="6"/>
    <n v="0.83299999999999996"/>
    <n v="3"/>
    <n v="12"/>
    <n v="15"/>
    <n v="17"/>
    <n v="1"/>
    <n v="2"/>
    <n v="3"/>
    <n v="14"/>
    <n v="44"/>
    <n v="0"/>
    <m/>
    <s v="morrima02"/>
    <n v="0.35483870967741937"/>
    <n v="5.666666666666667"/>
  </r>
  <r>
    <n v="470"/>
    <s v="Tyson Etienne"/>
    <n v="25"/>
    <s v="BRK"/>
    <x v="0"/>
    <n v="7"/>
    <n v="0"/>
    <n v="151"/>
    <n v="17"/>
    <n v="52"/>
    <n v="0.32700000000000001"/>
    <n v="13"/>
    <n v="44"/>
    <n v="0.29499999999999998"/>
    <n v="4"/>
    <n v="8"/>
    <n v="0.5"/>
    <n v="0.45200000000000001"/>
    <n v="8"/>
    <n v="10"/>
    <n v="0.8"/>
    <n v="3"/>
    <n v="6"/>
    <n v="9"/>
    <n v="12"/>
    <n v="3"/>
    <n v="1"/>
    <n v="8"/>
    <n v="17"/>
    <n v="55"/>
    <n v="0"/>
    <m/>
    <s v="etienty01"/>
    <n v="0.36423841059602646"/>
    <n v="1.5"/>
  </r>
  <r>
    <n v="471"/>
    <s v="Killian Hayes"/>
    <n v="23"/>
    <s v="BRK"/>
    <x v="0"/>
    <n v="6"/>
    <n v="5"/>
    <n v="162"/>
    <n v="18"/>
    <n v="43"/>
    <n v="0.41899999999999998"/>
    <n v="8"/>
    <n v="21"/>
    <n v="0.38100000000000001"/>
    <n v="10"/>
    <n v="22"/>
    <n v="0.45500000000000002"/>
    <n v="0.51200000000000001"/>
    <n v="10"/>
    <n v="12"/>
    <n v="0.83299999999999996"/>
    <n v="5"/>
    <n v="13"/>
    <n v="18"/>
    <n v="31"/>
    <n v="4"/>
    <n v="4"/>
    <n v="9"/>
    <n v="13"/>
    <n v="54"/>
    <n v="0"/>
    <m/>
    <s v="hayeski01"/>
    <n v="0.33333333333333331"/>
    <n v="3.4444444444444446"/>
  </r>
  <r>
    <n v="472"/>
    <s v="Drew Peterson"/>
    <n v="25"/>
    <s v="BOS"/>
    <x v="3"/>
    <n v="25"/>
    <n v="1"/>
    <n v="186"/>
    <n v="17"/>
    <n v="41"/>
    <n v="0.41499999999999998"/>
    <n v="13"/>
    <n v="33"/>
    <n v="0.39400000000000002"/>
    <n v="4"/>
    <n v="8"/>
    <n v="0.5"/>
    <n v="0.57299999999999995"/>
    <n v="7"/>
    <n v="9"/>
    <n v="0.77800000000000002"/>
    <n v="9"/>
    <n v="31"/>
    <n v="40"/>
    <n v="13"/>
    <n v="5"/>
    <n v="2"/>
    <n v="8"/>
    <n v="18"/>
    <n v="54"/>
    <n v="0"/>
    <m/>
    <s v="peterdr01"/>
    <n v="0.29032258064516131"/>
    <n v="1.625"/>
  </r>
  <r>
    <n v="473"/>
    <s v="Kobe Bufkin"/>
    <n v="21"/>
    <s v="ATL"/>
    <x v="1"/>
    <n v="10"/>
    <n v="0"/>
    <n v="124"/>
    <n v="18"/>
    <n v="47"/>
    <n v="0.38300000000000001"/>
    <n v="4"/>
    <n v="19"/>
    <n v="0.21099999999999999"/>
    <n v="14"/>
    <n v="28"/>
    <n v="0.5"/>
    <n v="0.42599999999999999"/>
    <n v="13"/>
    <n v="18"/>
    <n v="0.72199999999999998"/>
    <n v="5"/>
    <n v="16"/>
    <n v="21"/>
    <n v="17"/>
    <n v="3"/>
    <n v="2"/>
    <n v="8"/>
    <n v="9"/>
    <n v="53"/>
    <n v="0"/>
    <m/>
    <s v="bufkiko01"/>
    <n v="0.42741935483870969"/>
    <n v="2.125"/>
  </r>
  <r>
    <n v="474"/>
    <s v="Garrett Temple"/>
    <n v="38"/>
    <s v="TOR"/>
    <x v="1"/>
    <n v="28"/>
    <n v="0"/>
    <n v="227"/>
    <n v="18"/>
    <n v="60"/>
    <n v="0.3"/>
    <n v="6"/>
    <n v="28"/>
    <n v="0.214"/>
    <n v="12"/>
    <n v="32"/>
    <n v="0.375"/>
    <n v="0.35"/>
    <n v="11"/>
    <n v="12"/>
    <n v="0.91700000000000004"/>
    <n v="9"/>
    <n v="20"/>
    <n v="29"/>
    <n v="31"/>
    <n v="17"/>
    <n v="2"/>
    <n v="10"/>
    <n v="23"/>
    <n v="53"/>
    <n v="0"/>
    <m/>
    <s v="templga01"/>
    <n v="0.23348017621145375"/>
    <n v="3.1"/>
  </r>
  <r>
    <n v="475"/>
    <s v="Chuma Okeke"/>
    <n v="26"/>
    <s v="2TM"/>
    <x v="3"/>
    <n v="9"/>
    <n v="3"/>
    <n v="196"/>
    <n v="20"/>
    <n v="40"/>
    <n v="0.5"/>
    <n v="11"/>
    <n v="28"/>
    <n v="0.39300000000000002"/>
    <n v="9"/>
    <n v="12"/>
    <n v="0.75"/>
    <n v="0.63800000000000001"/>
    <n v="2"/>
    <n v="3"/>
    <n v="0.66700000000000004"/>
    <n v="21"/>
    <n v="26"/>
    <n v="47"/>
    <n v="15"/>
    <n v="5"/>
    <n v="4"/>
    <n v="3"/>
    <n v="5"/>
    <n v="53"/>
    <n v="0"/>
    <m/>
    <s v="okekech01"/>
    <n v="0.27040816326530615"/>
    <n v="5"/>
  </r>
  <r>
    <n v="475"/>
    <s v="Chuma Okeke"/>
    <n v="26"/>
    <s v="PHI"/>
    <x v="3"/>
    <n v="7"/>
    <n v="3"/>
    <n v="171"/>
    <n v="18"/>
    <n v="33"/>
    <n v="0.54500000000000004"/>
    <n v="10"/>
    <n v="22"/>
    <n v="0.45500000000000002"/>
    <n v="8"/>
    <n v="11"/>
    <n v="0.72699999999999998"/>
    <n v="0.69699999999999995"/>
    <n v="2"/>
    <n v="3"/>
    <n v="0.66700000000000004"/>
    <n v="20"/>
    <n v="23"/>
    <n v="43"/>
    <n v="13"/>
    <n v="5"/>
    <n v="3"/>
    <n v="3"/>
    <n v="5"/>
    <n v="48"/>
    <n v="0"/>
    <m/>
    <s v="okekech01"/>
    <n v="0.2807017543859649"/>
    <n v="4.333333333333333"/>
  </r>
  <r>
    <n v="475"/>
    <s v="Chuma Okeke"/>
    <n v="26"/>
    <s v="CLE"/>
    <x v="3"/>
    <n v="2"/>
    <n v="0"/>
    <n v="25"/>
    <n v="2"/>
    <n v="7"/>
    <n v="0.28599999999999998"/>
    <n v="1"/>
    <n v="6"/>
    <n v="0.16700000000000001"/>
    <n v="1"/>
    <n v="1"/>
    <n v="1"/>
    <n v="0.35699999999999998"/>
    <n v="0"/>
    <n v="0"/>
    <n v="0"/>
    <n v="1"/>
    <n v="3"/>
    <n v="4"/>
    <n v="2"/>
    <n v="0"/>
    <n v="1"/>
    <n v="0"/>
    <n v="0"/>
    <n v="5"/>
    <n v="0"/>
    <m/>
    <s v="okekech01"/>
    <n v="0.2"/>
    <n v="0"/>
  </r>
  <r>
    <n v="476"/>
    <s v="Patrick Baldwin Jr."/>
    <n v="22"/>
    <s v="2TM"/>
    <x v="4"/>
    <n v="24"/>
    <n v="0"/>
    <n v="107"/>
    <n v="19"/>
    <n v="35"/>
    <n v="0.54300000000000004"/>
    <n v="13"/>
    <n v="23"/>
    <n v="0.56499999999999995"/>
    <n v="6"/>
    <n v="12"/>
    <n v="0.5"/>
    <n v="0.72899999999999998"/>
    <n v="2"/>
    <n v="4"/>
    <n v="0.5"/>
    <n v="5"/>
    <n v="20"/>
    <n v="25"/>
    <n v="3"/>
    <n v="3"/>
    <n v="2"/>
    <n v="5"/>
    <n v="7"/>
    <n v="53"/>
    <n v="0"/>
    <m/>
    <s v="baldwpa01"/>
    <n v="0.49532710280373832"/>
    <n v="0.6"/>
  </r>
  <r>
    <n v="476"/>
    <s v="Patrick Baldwin Jr."/>
    <n v="22"/>
    <s v="WAS"/>
    <x v="4"/>
    <n v="22"/>
    <n v="0"/>
    <n v="101"/>
    <n v="17"/>
    <n v="33"/>
    <n v="0.51500000000000001"/>
    <n v="11"/>
    <n v="21"/>
    <n v="0.52400000000000002"/>
    <n v="6"/>
    <n v="12"/>
    <n v="0.5"/>
    <n v="0.68200000000000005"/>
    <n v="2"/>
    <n v="4"/>
    <n v="0.5"/>
    <n v="5"/>
    <n v="17"/>
    <n v="22"/>
    <n v="2"/>
    <n v="3"/>
    <n v="2"/>
    <n v="5"/>
    <n v="5"/>
    <n v="47"/>
    <n v="0"/>
    <m/>
    <s v="baldwpa01"/>
    <n v="0.46534653465346537"/>
    <n v="0.4"/>
  </r>
  <r>
    <n v="476"/>
    <s v="Patrick Baldwin Jr."/>
    <n v="22"/>
    <s v="LAC"/>
    <x v="4"/>
    <n v="2"/>
    <n v="0"/>
    <n v="6"/>
    <n v="2"/>
    <n v="2"/>
    <n v="1"/>
    <n v="2"/>
    <n v="2"/>
    <n v="1"/>
    <n v="0"/>
    <n v="0"/>
    <n v="0"/>
    <n v="1.5"/>
    <n v="0"/>
    <n v="0"/>
    <n v="0"/>
    <n v="0"/>
    <n v="3"/>
    <n v="3"/>
    <n v="1"/>
    <n v="0"/>
    <n v="0"/>
    <n v="0"/>
    <n v="2"/>
    <n v="6"/>
    <n v="0"/>
    <m/>
    <s v="baldwpa01"/>
    <n v="1"/>
    <n v="0"/>
  </r>
  <r>
    <n v="477"/>
    <s v="Oshae Brissett"/>
    <n v="26"/>
    <s v="PHI"/>
    <x v="4"/>
    <n v="6"/>
    <n v="2"/>
    <n v="142"/>
    <n v="19"/>
    <n v="39"/>
    <n v="0.48699999999999999"/>
    <n v="6"/>
    <n v="18"/>
    <n v="0.33300000000000002"/>
    <n v="13"/>
    <n v="21"/>
    <n v="0.61899999999999999"/>
    <n v="0.56399999999999995"/>
    <n v="8"/>
    <n v="14"/>
    <n v="0.57099999999999995"/>
    <n v="7"/>
    <n v="15"/>
    <n v="22"/>
    <n v="4"/>
    <n v="4"/>
    <n v="3"/>
    <n v="8"/>
    <n v="14"/>
    <n v="52"/>
    <n v="0"/>
    <m/>
    <s v="brissos01"/>
    <n v="0.36619718309859156"/>
    <n v="0.5"/>
  </r>
  <r>
    <n v="478"/>
    <s v="Ariel Hukporti"/>
    <n v="22"/>
    <s v="NYK"/>
    <x v="2"/>
    <n v="25"/>
    <n v="1"/>
    <n v="217"/>
    <n v="21"/>
    <n v="31"/>
    <n v="0.67700000000000005"/>
    <n v="0"/>
    <n v="0"/>
    <n v="0"/>
    <n v="21"/>
    <n v="31"/>
    <n v="0.67700000000000005"/>
    <n v="0.67700000000000005"/>
    <n v="6"/>
    <n v="13"/>
    <n v="0.46200000000000002"/>
    <n v="14"/>
    <n v="37"/>
    <n v="51"/>
    <n v="11"/>
    <n v="1"/>
    <n v="15"/>
    <n v="21"/>
    <n v="32"/>
    <n v="48"/>
    <n v="0"/>
    <m/>
    <s v="hukpoar01"/>
    <n v="0.22119815668202766"/>
    <n v="0.52380952380952384"/>
  </r>
  <r>
    <n v="479"/>
    <s v="Enrique Freeman"/>
    <n v="24"/>
    <s v="IND"/>
    <x v="3"/>
    <n v="22"/>
    <n v="1"/>
    <n v="181"/>
    <n v="16"/>
    <n v="37"/>
    <n v="0.432"/>
    <n v="1"/>
    <n v="10"/>
    <n v="0.1"/>
    <n v="15"/>
    <n v="27"/>
    <n v="0.55600000000000005"/>
    <n v="0.44600000000000001"/>
    <n v="13"/>
    <n v="19"/>
    <n v="0.68400000000000005"/>
    <n v="11"/>
    <n v="19"/>
    <n v="30"/>
    <n v="9"/>
    <n v="3"/>
    <n v="3"/>
    <n v="6"/>
    <n v="21"/>
    <n v="46"/>
    <n v="0"/>
    <m/>
    <s v="freemen01"/>
    <n v="0.2541436464088398"/>
    <n v="1.5"/>
  </r>
  <r>
    <n v="480"/>
    <s v="Kevin Knox"/>
    <n v="25"/>
    <s v="GSW"/>
    <x v="4"/>
    <n v="14"/>
    <n v="0"/>
    <n v="84"/>
    <n v="18"/>
    <n v="36"/>
    <n v="0.5"/>
    <n v="4"/>
    <n v="15"/>
    <n v="0.26700000000000002"/>
    <n v="14"/>
    <n v="21"/>
    <n v="0.66700000000000004"/>
    <n v="0.55600000000000005"/>
    <n v="6"/>
    <n v="8"/>
    <n v="0.75"/>
    <n v="7"/>
    <n v="10"/>
    <n v="17"/>
    <n v="5"/>
    <n v="2"/>
    <n v="4"/>
    <n v="4"/>
    <n v="6"/>
    <n v="46"/>
    <n v="0"/>
    <m/>
    <s v="knoxke01"/>
    <n v="0.54761904761904767"/>
    <n v="1.25"/>
  </r>
  <r>
    <n v="481"/>
    <s v="Keshad Johnson"/>
    <n v="23"/>
    <s v="MIA"/>
    <x v="4"/>
    <n v="16"/>
    <n v="0"/>
    <n v="98"/>
    <n v="18"/>
    <n v="26"/>
    <n v="0.69199999999999995"/>
    <n v="3"/>
    <n v="7"/>
    <n v="0.42899999999999999"/>
    <n v="15"/>
    <n v="19"/>
    <n v="0.78900000000000003"/>
    <n v="0.75"/>
    <n v="4"/>
    <n v="9"/>
    <n v="0.44400000000000001"/>
    <n v="6"/>
    <n v="22"/>
    <n v="28"/>
    <n v="4"/>
    <n v="5"/>
    <n v="4"/>
    <n v="4"/>
    <n v="11"/>
    <n v="43"/>
    <n v="0"/>
    <m/>
    <s v="johnske10"/>
    <n v="0.43877551020408162"/>
    <n v="1"/>
  </r>
  <r>
    <n v="482"/>
    <s v="Daeqwon Plowden"/>
    <n v="26"/>
    <s v="ATL"/>
    <x v="1"/>
    <n v="6"/>
    <n v="0"/>
    <n v="72"/>
    <n v="16"/>
    <n v="25"/>
    <n v="0.64"/>
    <n v="9"/>
    <n v="17"/>
    <n v="0.52900000000000003"/>
    <n v="7"/>
    <n v="8"/>
    <n v="0.875"/>
    <n v="0.82"/>
    <n v="2"/>
    <n v="2"/>
    <n v="1"/>
    <n v="4"/>
    <n v="7"/>
    <n v="11"/>
    <n v="2"/>
    <n v="0"/>
    <n v="0"/>
    <n v="4"/>
    <n v="10"/>
    <n v="43"/>
    <n v="0"/>
    <m/>
    <s v="plowdda01"/>
    <n v="0.59722222222222221"/>
    <n v="0.5"/>
  </r>
  <r>
    <n v="483"/>
    <s v="Jaylen Sims"/>
    <n v="26"/>
    <s v="CHO"/>
    <x v="1"/>
    <n v="6"/>
    <n v="0"/>
    <n v="112"/>
    <n v="12"/>
    <n v="28"/>
    <n v="0.42899999999999999"/>
    <n v="6"/>
    <n v="15"/>
    <n v="0.4"/>
    <n v="6"/>
    <n v="13"/>
    <n v="0.46200000000000002"/>
    <n v="0.53600000000000003"/>
    <n v="12"/>
    <n v="15"/>
    <n v="0.8"/>
    <n v="3"/>
    <n v="3"/>
    <n v="6"/>
    <n v="12"/>
    <n v="3"/>
    <n v="1"/>
    <n v="8"/>
    <n v="10"/>
    <n v="42"/>
    <n v="0"/>
    <m/>
    <s v="simsja01"/>
    <n v="0.375"/>
    <n v="1.5"/>
  </r>
  <r>
    <n v="484"/>
    <s v="Pete Nance"/>
    <n v="24"/>
    <s v="2TM"/>
    <x v="2"/>
    <n v="13"/>
    <n v="1"/>
    <n v="138"/>
    <n v="14"/>
    <n v="32"/>
    <n v="0.438"/>
    <n v="9"/>
    <n v="24"/>
    <n v="0.375"/>
    <n v="5"/>
    <n v="8"/>
    <n v="0.625"/>
    <n v="0.57799999999999996"/>
    <n v="1"/>
    <n v="2"/>
    <n v="0.5"/>
    <n v="5"/>
    <n v="16"/>
    <n v="21"/>
    <n v="10"/>
    <n v="2"/>
    <n v="2"/>
    <n v="4"/>
    <n v="17"/>
    <n v="38"/>
    <n v="0"/>
    <m/>
    <s v="nancepe01"/>
    <n v="0.27536231884057971"/>
    <n v="2.5"/>
  </r>
  <r>
    <n v="484"/>
    <s v="Pete Nance"/>
    <n v="24"/>
    <s v="PHI"/>
    <x v="2"/>
    <n v="7"/>
    <n v="0"/>
    <n v="68"/>
    <n v="5"/>
    <n v="15"/>
    <n v="0.33300000000000002"/>
    <n v="4"/>
    <n v="12"/>
    <n v="0.33300000000000002"/>
    <n v="1"/>
    <n v="3"/>
    <n v="0.33300000000000002"/>
    <n v="0.46700000000000003"/>
    <n v="1"/>
    <n v="2"/>
    <n v="0.5"/>
    <n v="2"/>
    <n v="8"/>
    <n v="10"/>
    <n v="3"/>
    <n v="1"/>
    <n v="0"/>
    <n v="0"/>
    <n v="10"/>
    <n v="15"/>
    <n v="0"/>
    <m/>
    <s v="nancepe01"/>
    <n v="0.22058823529411764"/>
    <n v="0"/>
  </r>
  <r>
    <n v="484"/>
    <s v="Pete Nance"/>
    <n v="24"/>
    <s v="MIL"/>
    <x v="3"/>
    <n v="6"/>
    <n v="1"/>
    <n v="70"/>
    <n v="9"/>
    <n v="17"/>
    <n v="0.52900000000000003"/>
    <n v="5"/>
    <n v="12"/>
    <n v="0.41699999999999998"/>
    <n v="4"/>
    <n v="5"/>
    <n v="0.8"/>
    <n v="0.67600000000000005"/>
    <n v="0"/>
    <n v="0"/>
    <n v="0"/>
    <n v="3"/>
    <n v="8"/>
    <n v="11"/>
    <n v="7"/>
    <n v="1"/>
    <n v="2"/>
    <n v="4"/>
    <n v="7"/>
    <n v="23"/>
    <n v="0"/>
    <m/>
    <s v="nancepe01"/>
    <n v="0.32857142857142857"/>
    <n v="1.75"/>
  </r>
  <r>
    <n v="485"/>
    <s v="Emoni Bates"/>
    <n v="21"/>
    <s v="CLE"/>
    <x v="4"/>
    <n v="10"/>
    <n v="0"/>
    <n v="75"/>
    <n v="13"/>
    <n v="38"/>
    <n v="0.34200000000000003"/>
    <n v="11"/>
    <n v="30"/>
    <n v="0.36699999999999999"/>
    <n v="2"/>
    <n v="8"/>
    <n v="0.25"/>
    <n v="0.48699999999999999"/>
    <n v="0"/>
    <n v="0"/>
    <n v="0"/>
    <n v="0"/>
    <n v="7"/>
    <n v="7"/>
    <n v="8"/>
    <n v="1"/>
    <n v="1"/>
    <n v="2"/>
    <n v="4"/>
    <n v="37"/>
    <n v="0"/>
    <m/>
    <s v="batesem01"/>
    <n v="0.49333333333333335"/>
    <n v="4"/>
  </r>
  <r>
    <n v="486"/>
    <s v="Chris Duarte"/>
    <n v="27"/>
    <s v="CHI"/>
    <x v="1"/>
    <n v="17"/>
    <n v="0"/>
    <n v="74"/>
    <n v="12"/>
    <n v="26"/>
    <n v="0.46200000000000002"/>
    <n v="6"/>
    <n v="15"/>
    <n v="0.4"/>
    <n v="6"/>
    <n v="11"/>
    <n v="0.54500000000000004"/>
    <n v="0.57699999999999996"/>
    <n v="6"/>
    <n v="8"/>
    <n v="0.75"/>
    <n v="5"/>
    <n v="15"/>
    <n v="20"/>
    <n v="9"/>
    <n v="0"/>
    <n v="0"/>
    <n v="1"/>
    <n v="7"/>
    <n v="36"/>
    <n v="0"/>
    <m/>
    <s v="duartch01"/>
    <n v="0.48648648648648651"/>
    <n v="9"/>
  </r>
  <r>
    <n v="487"/>
    <s v="Alex Ducas"/>
    <n v="24"/>
    <s v="OKC"/>
    <x v="1"/>
    <n v="21"/>
    <n v="0"/>
    <n v="125"/>
    <n v="12"/>
    <n v="30"/>
    <n v="0.4"/>
    <n v="10"/>
    <n v="21"/>
    <n v="0.47599999999999998"/>
    <n v="2"/>
    <n v="9"/>
    <n v="0.222"/>
    <n v="0.56699999999999995"/>
    <n v="2"/>
    <n v="2"/>
    <n v="1"/>
    <n v="9"/>
    <n v="17"/>
    <n v="26"/>
    <n v="5"/>
    <n v="5"/>
    <n v="0"/>
    <n v="4"/>
    <n v="12"/>
    <n v="36"/>
    <n v="0"/>
    <m/>
    <s v="ducasal01"/>
    <n v="0.28799999999999998"/>
    <n v="1.25"/>
  </r>
  <r>
    <n v="488"/>
    <s v="Yuki Kawamura"/>
    <n v="23"/>
    <s v="MEM"/>
    <x v="0"/>
    <n v="22"/>
    <n v="0"/>
    <n v="93"/>
    <n v="11"/>
    <n v="30"/>
    <n v="0.36699999999999999"/>
    <n v="7"/>
    <n v="23"/>
    <n v="0.30399999999999999"/>
    <n v="4"/>
    <n v="7"/>
    <n v="0.57099999999999995"/>
    <n v="0.48299999999999998"/>
    <n v="7"/>
    <n v="9"/>
    <n v="0.77800000000000002"/>
    <n v="0"/>
    <n v="12"/>
    <n v="12"/>
    <n v="19"/>
    <n v="2"/>
    <n v="0"/>
    <n v="5"/>
    <n v="8"/>
    <n v="36"/>
    <n v="0"/>
    <m/>
    <s v="kawamyu01"/>
    <n v="0.38709677419354838"/>
    <n v="3.8"/>
  </r>
  <r>
    <n v="489"/>
    <s v="Nae'Qwan Tomlin"/>
    <n v="24"/>
    <s v="CLE"/>
    <x v="3"/>
    <n v="5"/>
    <n v="1"/>
    <n v="63"/>
    <n v="13"/>
    <n v="32"/>
    <n v="0.40600000000000003"/>
    <n v="2"/>
    <n v="10"/>
    <n v="0.2"/>
    <n v="11"/>
    <n v="22"/>
    <n v="0.5"/>
    <n v="0.438"/>
    <n v="8"/>
    <n v="11"/>
    <n v="0.72699999999999998"/>
    <n v="9"/>
    <n v="12"/>
    <n v="21"/>
    <n v="2"/>
    <n v="0"/>
    <n v="1"/>
    <n v="2"/>
    <n v="9"/>
    <n v="36"/>
    <n v="0"/>
    <m/>
    <s v="tomlina01"/>
    <n v="0.5714285714285714"/>
    <n v="1"/>
  </r>
  <r>
    <n v="490"/>
    <s v="Isaiah Jackson"/>
    <n v="23"/>
    <s v="IND"/>
    <x v="2"/>
    <n v="5"/>
    <n v="1"/>
    <n v="84"/>
    <n v="14"/>
    <n v="23"/>
    <n v="0.60899999999999999"/>
    <n v="0"/>
    <n v="0"/>
    <n v="0"/>
    <n v="14"/>
    <n v="23"/>
    <n v="0.60899999999999999"/>
    <n v="0.60899999999999999"/>
    <n v="7"/>
    <n v="14"/>
    <n v="0.5"/>
    <n v="11"/>
    <n v="17"/>
    <n v="28"/>
    <n v="5"/>
    <n v="3"/>
    <n v="8"/>
    <n v="5"/>
    <n v="14"/>
    <n v="35"/>
    <n v="0"/>
    <m/>
    <s v="jacksis01"/>
    <n v="0.41666666666666669"/>
    <n v="1"/>
  </r>
  <r>
    <n v="491"/>
    <s v="TyTy Washington Jr."/>
    <n v="23"/>
    <s v="PHO"/>
    <x v="0"/>
    <n v="16"/>
    <n v="0"/>
    <n v="118"/>
    <n v="14"/>
    <n v="45"/>
    <n v="0.311"/>
    <n v="4"/>
    <n v="21"/>
    <n v="0.19"/>
    <n v="10"/>
    <n v="24"/>
    <n v="0.41699999999999998"/>
    <n v="0.35599999999999998"/>
    <n v="3"/>
    <n v="6"/>
    <n v="0.5"/>
    <n v="4"/>
    <n v="9"/>
    <n v="13"/>
    <n v="16"/>
    <n v="3"/>
    <n v="0"/>
    <n v="3"/>
    <n v="4"/>
    <n v="35"/>
    <n v="0"/>
    <m/>
    <s v="washity02"/>
    <n v="0.29661016949152541"/>
    <n v="5.333333333333333"/>
  </r>
  <r>
    <n v="492"/>
    <s v="Xavier Tillman Sr."/>
    <n v="26"/>
    <s v="BOS"/>
    <x v="2"/>
    <n v="33"/>
    <n v="2"/>
    <n v="231"/>
    <n v="13"/>
    <n v="53"/>
    <n v="0.245"/>
    <n v="5"/>
    <n v="32"/>
    <n v="0.156"/>
    <n v="8"/>
    <n v="21"/>
    <n v="0.38100000000000001"/>
    <n v="0.29199999999999998"/>
    <n v="3"/>
    <n v="4"/>
    <n v="0.75"/>
    <n v="10"/>
    <n v="33"/>
    <n v="43"/>
    <n v="7"/>
    <n v="11"/>
    <n v="5"/>
    <n v="14"/>
    <n v="18"/>
    <n v="34"/>
    <n v="0"/>
    <m/>
    <s v="tillmxa01"/>
    <n v="0.1471861471861472"/>
    <n v="0.5"/>
  </r>
  <r>
    <n v="493"/>
    <s v="Kylor Kelley"/>
    <n v="27"/>
    <s v="2TM"/>
    <x v="2"/>
    <n v="11"/>
    <n v="2"/>
    <n v="126"/>
    <n v="14"/>
    <n v="22"/>
    <n v="0.63600000000000001"/>
    <n v="0"/>
    <n v="0"/>
    <n v="0"/>
    <n v="14"/>
    <n v="22"/>
    <n v="0.63600000000000001"/>
    <n v="0.63600000000000001"/>
    <n v="6"/>
    <n v="10"/>
    <n v="0.6"/>
    <n v="12"/>
    <n v="27"/>
    <n v="39"/>
    <n v="5"/>
    <n v="1"/>
    <n v="3"/>
    <n v="4"/>
    <n v="15"/>
    <n v="34"/>
    <n v="0"/>
    <m/>
    <s v="kelleky01"/>
    <n v="0.26984126984126983"/>
    <n v="1.25"/>
  </r>
  <r>
    <n v="493"/>
    <s v="Kylor Kelley"/>
    <n v="27"/>
    <s v="DAL"/>
    <x v="2"/>
    <n v="8"/>
    <n v="1"/>
    <n v="67"/>
    <n v="10"/>
    <n v="13"/>
    <n v="0.76900000000000002"/>
    <n v="0"/>
    <n v="0"/>
    <n v="0"/>
    <n v="10"/>
    <n v="13"/>
    <n v="0.76900000000000002"/>
    <n v="0.76900000000000002"/>
    <n v="4"/>
    <n v="6"/>
    <n v="0.66700000000000004"/>
    <n v="8"/>
    <n v="13"/>
    <n v="21"/>
    <n v="2"/>
    <n v="0"/>
    <n v="2"/>
    <n v="1"/>
    <n v="8"/>
    <n v="24"/>
    <n v="0"/>
    <m/>
    <s v="kelleky01"/>
    <n v="0.35820895522388058"/>
    <n v="2"/>
  </r>
  <r>
    <n v="493"/>
    <s v="Kylor Kelley"/>
    <n v="27"/>
    <s v="NOP"/>
    <x v="2"/>
    <n v="3"/>
    <n v="1"/>
    <n v="59"/>
    <n v="4"/>
    <n v="9"/>
    <n v="0.44400000000000001"/>
    <n v="0"/>
    <n v="0"/>
    <n v="0"/>
    <n v="4"/>
    <n v="9"/>
    <n v="0.44400000000000001"/>
    <n v="0.44400000000000001"/>
    <n v="2"/>
    <n v="4"/>
    <n v="0.5"/>
    <n v="4"/>
    <n v="14"/>
    <n v="18"/>
    <n v="3"/>
    <n v="1"/>
    <n v="1"/>
    <n v="3"/>
    <n v="7"/>
    <n v="10"/>
    <n v="0"/>
    <m/>
    <s v="kelleky01"/>
    <n v="0.16949152542372881"/>
    <n v="1"/>
  </r>
  <r>
    <n v="494"/>
    <s v="JD Davison"/>
    <n v="22"/>
    <s v="BOS"/>
    <x v="0"/>
    <n v="16"/>
    <n v="0"/>
    <n v="93"/>
    <n v="12"/>
    <n v="34"/>
    <n v="0.35299999999999998"/>
    <n v="4"/>
    <n v="18"/>
    <n v="0.222"/>
    <n v="8"/>
    <n v="16"/>
    <n v="0.5"/>
    <n v="0.41199999999999998"/>
    <n v="5"/>
    <n v="7"/>
    <n v="0.71399999999999997"/>
    <n v="2"/>
    <n v="11"/>
    <n v="13"/>
    <n v="13"/>
    <n v="5"/>
    <n v="1"/>
    <n v="13"/>
    <n v="2"/>
    <n v="33"/>
    <n v="0"/>
    <m/>
    <s v="davisjd01"/>
    <n v="0.35483870967741937"/>
    <n v="1"/>
  </r>
  <r>
    <n v="495"/>
    <s v="PJ Hall"/>
    <n v="22"/>
    <s v="DEN"/>
    <x v="2"/>
    <n v="19"/>
    <n v="0"/>
    <n v="66"/>
    <n v="14"/>
    <n v="24"/>
    <n v="0.58299999999999996"/>
    <n v="2"/>
    <n v="8"/>
    <n v="0.25"/>
    <n v="12"/>
    <n v="16"/>
    <n v="0.75"/>
    <n v="0.625"/>
    <n v="3"/>
    <n v="4"/>
    <n v="0.75"/>
    <n v="6"/>
    <n v="16"/>
    <n v="22"/>
    <n v="4"/>
    <n v="0"/>
    <n v="4"/>
    <n v="2"/>
    <n v="11"/>
    <n v="33"/>
    <n v="0"/>
    <m/>
    <s v="hallpj01"/>
    <n v="0.5"/>
    <n v="2"/>
  </r>
  <r>
    <n v="496"/>
    <s v="Trey Alexander"/>
    <n v="21"/>
    <s v="DEN"/>
    <x v="1"/>
    <n v="24"/>
    <n v="0"/>
    <n v="117"/>
    <n v="13"/>
    <n v="41"/>
    <n v="0.317"/>
    <n v="3"/>
    <n v="17"/>
    <n v="0.17599999999999999"/>
    <n v="10"/>
    <n v="24"/>
    <n v="0.41699999999999998"/>
    <n v="0.35399999999999998"/>
    <n v="3"/>
    <n v="4"/>
    <n v="0.75"/>
    <n v="1"/>
    <n v="11"/>
    <n v="12"/>
    <n v="11"/>
    <n v="2"/>
    <n v="1"/>
    <n v="5"/>
    <n v="10"/>
    <n v="32"/>
    <n v="0"/>
    <m/>
    <s v="alexatr01"/>
    <n v="0.27350427350427353"/>
    <n v="2.2000000000000002"/>
  </r>
  <r>
    <n v="497"/>
    <s v="Elijah Harkless"/>
    <n v="24"/>
    <s v="UTA"/>
    <x v="1"/>
    <n v="10"/>
    <n v="0"/>
    <n v="138"/>
    <n v="11"/>
    <n v="35"/>
    <n v="0.314"/>
    <n v="7"/>
    <n v="25"/>
    <n v="0.28000000000000003"/>
    <n v="4"/>
    <n v="10"/>
    <n v="0.4"/>
    <n v="0.41399999999999998"/>
    <n v="3"/>
    <n v="6"/>
    <n v="0.5"/>
    <n v="9"/>
    <n v="12"/>
    <n v="21"/>
    <n v="8"/>
    <n v="10"/>
    <n v="1"/>
    <n v="3"/>
    <n v="18"/>
    <n v="32"/>
    <n v="0"/>
    <m/>
    <s v="harklej01"/>
    <n v="0.2318840579710145"/>
    <n v="2.6666666666666665"/>
  </r>
  <r>
    <n v="498"/>
    <s v="Josh Richardson"/>
    <n v="31"/>
    <s v="MIA"/>
    <x v="1"/>
    <n v="8"/>
    <n v="0"/>
    <n v="150"/>
    <n v="11"/>
    <n v="38"/>
    <n v="0.28899999999999998"/>
    <n v="6"/>
    <n v="22"/>
    <n v="0.27300000000000002"/>
    <n v="5"/>
    <n v="16"/>
    <n v="0.313"/>
    <n v="0.36799999999999999"/>
    <n v="4"/>
    <n v="4"/>
    <n v="1"/>
    <n v="6"/>
    <n v="6"/>
    <n v="12"/>
    <n v="12"/>
    <n v="8"/>
    <n v="1"/>
    <n v="8"/>
    <n v="17"/>
    <n v="32"/>
    <n v="0"/>
    <m/>
    <s v="richajo01"/>
    <n v="0.21333333333333335"/>
    <n v="1.5"/>
  </r>
  <r>
    <n v="499"/>
    <s v="Sidy Cissoko"/>
    <n v="20"/>
    <s v="2TM"/>
    <x v="4"/>
    <n v="22"/>
    <n v="0"/>
    <n v="114"/>
    <n v="13"/>
    <n v="30"/>
    <n v="0.433"/>
    <n v="3"/>
    <n v="13"/>
    <n v="0.23100000000000001"/>
    <n v="10"/>
    <n v="17"/>
    <n v="0.58799999999999997"/>
    <n v="0.48299999999999998"/>
    <n v="3"/>
    <n v="9"/>
    <n v="0.33300000000000002"/>
    <n v="8"/>
    <n v="13"/>
    <n v="21"/>
    <n v="15"/>
    <n v="2"/>
    <n v="1"/>
    <n v="11"/>
    <n v="10"/>
    <n v="32"/>
    <n v="0"/>
    <m/>
    <s v="cissosi01"/>
    <n v="0.2807017543859649"/>
    <n v="1.3636363636363635"/>
  </r>
  <r>
    <n v="499"/>
    <s v="Sidy Cissoko"/>
    <n v="20"/>
    <s v="SAS"/>
    <x v="4"/>
    <n v="17"/>
    <n v="0"/>
    <n v="54"/>
    <n v="9"/>
    <n v="18"/>
    <n v="0.5"/>
    <n v="3"/>
    <n v="7"/>
    <n v="0.42899999999999999"/>
    <n v="6"/>
    <n v="11"/>
    <n v="0.54500000000000004"/>
    <n v="0.58299999999999996"/>
    <n v="1"/>
    <n v="6"/>
    <n v="0.16700000000000001"/>
    <n v="3"/>
    <n v="7"/>
    <n v="10"/>
    <n v="6"/>
    <n v="1"/>
    <n v="0"/>
    <n v="2"/>
    <n v="6"/>
    <n v="22"/>
    <n v="0"/>
    <m/>
    <s v="cissosi01"/>
    <n v="0.40740740740740738"/>
    <n v="3"/>
  </r>
  <r>
    <n v="499"/>
    <s v="Sidy Cissoko"/>
    <n v="20"/>
    <s v="POR"/>
    <x v="4"/>
    <n v="5"/>
    <n v="0"/>
    <n v="60"/>
    <n v="4"/>
    <n v="12"/>
    <n v="0.33300000000000002"/>
    <n v="0"/>
    <n v="6"/>
    <n v="0"/>
    <n v="4"/>
    <n v="6"/>
    <n v="0.66700000000000004"/>
    <n v="0.33300000000000002"/>
    <n v="2"/>
    <n v="3"/>
    <n v="0.66700000000000004"/>
    <n v="5"/>
    <n v="6"/>
    <n v="11"/>
    <n v="9"/>
    <n v="1"/>
    <n v="1"/>
    <n v="9"/>
    <n v="4"/>
    <n v="10"/>
    <n v="0"/>
    <m/>
    <s v="cissosi01"/>
    <n v="0.16666666666666666"/>
    <n v="1"/>
  </r>
  <r>
    <n v="500"/>
    <s v="Pacome Dadiet"/>
    <n v="19"/>
    <s v="NYK"/>
    <x v="1"/>
    <n v="18"/>
    <n v="0"/>
    <n v="111"/>
    <n v="10"/>
    <n v="31"/>
    <n v="0.32300000000000001"/>
    <n v="6"/>
    <n v="19"/>
    <n v="0.316"/>
    <n v="4"/>
    <n v="12"/>
    <n v="0.33300000000000002"/>
    <n v="0.41899999999999998"/>
    <n v="4"/>
    <n v="6"/>
    <n v="0.66700000000000004"/>
    <n v="3"/>
    <n v="15"/>
    <n v="18"/>
    <n v="5"/>
    <n v="3"/>
    <n v="2"/>
    <n v="4"/>
    <n v="7"/>
    <n v="30"/>
    <n v="0"/>
    <m/>
    <s v="dadiepa01"/>
    <n v="0.27027027027027029"/>
    <n v="1.25"/>
  </r>
  <r>
    <n v="501"/>
    <s v="RayJ Dennis"/>
    <n v="23"/>
    <s v="IND"/>
    <x v="0"/>
    <n v="11"/>
    <n v="0"/>
    <n v="70"/>
    <n v="11"/>
    <n v="33"/>
    <n v="0.33300000000000002"/>
    <n v="6"/>
    <n v="21"/>
    <n v="0.28599999999999998"/>
    <n v="5"/>
    <n v="12"/>
    <n v="0.41699999999999998"/>
    <n v="0.42399999999999999"/>
    <n v="2"/>
    <n v="2"/>
    <n v="1"/>
    <n v="2"/>
    <n v="10"/>
    <n v="12"/>
    <n v="14"/>
    <n v="7"/>
    <n v="2"/>
    <n v="5"/>
    <n v="7"/>
    <n v="30"/>
    <n v="0"/>
    <m/>
    <s v="dennira01"/>
    <n v="0.42857142857142855"/>
    <n v="2.8"/>
  </r>
  <r>
    <n v="502"/>
    <s v="Chris Livingston"/>
    <n v="21"/>
    <s v="MIL"/>
    <x v="4"/>
    <n v="21"/>
    <n v="1"/>
    <n v="106"/>
    <n v="9"/>
    <n v="27"/>
    <n v="0.33300000000000002"/>
    <n v="0"/>
    <n v="8"/>
    <n v="0"/>
    <n v="9"/>
    <n v="19"/>
    <n v="0.47399999999999998"/>
    <n v="0.33300000000000002"/>
    <n v="12"/>
    <n v="16"/>
    <n v="0.75"/>
    <n v="10"/>
    <n v="25"/>
    <n v="35"/>
    <n v="5"/>
    <n v="5"/>
    <n v="0"/>
    <n v="6"/>
    <n v="8"/>
    <n v="30"/>
    <n v="0"/>
    <m/>
    <s v="livinch01"/>
    <n v="0.28301886792452829"/>
    <n v="0.83333333333333337"/>
  </r>
  <r>
    <n v="503"/>
    <s v="Josh Christopher"/>
    <n v="23"/>
    <s v="MIA"/>
    <x v="1"/>
    <n v="14"/>
    <n v="0"/>
    <n v="69"/>
    <n v="11"/>
    <n v="31"/>
    <n v="0.35499999999999998"/>
    <n v="2"/>
    <n v="11"/>
    <n v="0.182"/>
    <n v="9"/>
    <n v="20"/>
    <n v="0.45"/>
    <n v="0.38700000000000001"/>
    <n v="4"/>
    <n v="6"/>
    <n v="0.66700000000000004"/>
    <n v="0"/>
    <n v="9"/>
    <n v="9"/>
    <n v="8"/>
    <n v="5"/>
    <n v="3"/>
    <n v="6"/>
    <n v="2"/>
    <n v="28"/>
    <n v="0"/>
    <m/>
    <s v="chrisjo01"/>
    <n v="0.40579710144927539"/>
    <n v="1.3333333333333333"/>
  </r>
  <r>
    <n v="504"/>
    <s v="Marcus Garrett"/>
    <n v="26"/>
    <s v="CHO"/>
    <x v="1"/>
    <n v="4"/>
    <n v="0"/>
    <n v="79"/>
    <n v="11"/>
    <n v="27"/>
    <n v="0.40699999999999997"/>
    <n v="3"/>
    <n v="8"/>
    <n v="0.375"/>
    <n v="8"/>
    <n v="19"/>
    <n v="0.42099999999999999"/>
    <n v="0.46300000000000002"/>
    <n v="3"/>
    <n v="4"/>
    <n v="0.75"/>
    <n v="1"/>
    <n v="5"/>
    <n v="6"/>
    <n v="13"/>
    <n v="3"/>
    <n v="2"/>
    <n v="6"/>
    <n v="10"/>
    <n v="28"/>
    <n v="0"/>
    <m/>
    <s v="garrema01"/>
    <n v="0.35443037974683544"/>
    <n v="2.1666666666666665"/>
  </r>
  <r>
    <n v="505"/>
    <s v="Matt Ryan"/>
    <n v="27"/>
    <s v="NYK"/>
    <x v="4"/>
    <n v="19"/>
    <n v="0"/>
    <n v="68"/>
    <n v="10"/>
    <n v="31"/>
    <n v="0.32300000000000001"/>
    <n v="6"/>
    <n v="19"/>
    <n v="0.316"/>
    <n v="4"/>
    <n v="12"/>
    <n v="0.33300000000000002"/>
    <n v="0.41899999999999998"/>
    <n v="2"/>
    <n v="2"/>
    <n v="1"/>
    <n v="0"/>
    <n v="8"/>
    <n v="8"/>
    <n v="3"/>
    <n v="2"/>
    <n v="0"/>
    <n v="3"/>
    <n v="1"/>
    <n v="28"/>
    <n v="0"/>
    <m/>
    <s v="ryanma01"/>
    <n v="0.41176470588235292"/>
    <n v="1"/>
  </r>
  <r>
    <n v="506"/>
    <s v="Spencer Jones"/>
    <n v="23"/>
    <s v="DEN"/>
    <x v="4"/>
    <n v="20"/>
    <n v="0"/>
    <n v="125"/>
    <n v="11"/>
    <n v="34"/>
    <n v="0.32400000000000001"/>
    <n v="1"/>
    <n v="17"/>
    <n v="5.8999999999999997E-2"/>
    <n v="10"/>
    <n v="17"/>
    <n v="0.58799999999999997"/>
    <n v="0.33800000000000002"/>
    <n v="3"/>
    <n v="3"/>
    <n v="1"/>
    <n v="8"/>
    <n v="9"/>
    <n v="17"/>
    <n v="5"/>
    <n v="5"/>
    <n v="5"/>
    <n v="5"/>
    <n v="17"/>
    <n v="26"/>
    <n v="0"/>
    <m/>
    <s v="jonessp01"/>
    <n v="0.20799999999999999"/>
    <n v="1"/>
  </r>
  <r>
    <n v="507"/>
    <s v="Vlatko Čančar"/>
    <n v="27"/>
    <s v="DEN"/>
    <x v="3"/>
    <n v="13"/>
    <n v="0"/>
    <n v="136"/>
    <n v="10"/>
    <n v="26"/>
    <n v="0.38500000000000001"/>
    <n v="4"/>
    <n v="15"/>
    <n v="0.26700000000000002"/>
    <n v="6"/>
    <n v="11"/>
    <n v="0.54500000000000004"/>
    <n v="0.46200000000000002"/>
    <n v="0"/>
    <n v="0"/>
    <n v="0"/>
    <n v="6"/>
    <n v="26"/>
    <n v="32"/>
    <n v="9"/>
    <n v="3"/>
    <n v="2"/>
    <n v="11"/>
    <n v="10"/>
    <n v="24"/>
    <n v="0"/>
    <m/>
    <s v="cancavl01"/>
    <n v="0.17647058823529413"/>
    <n v="0.81818181818181823"/>
  </r>
  <r>
    <n v="508"/>
    <s v="N'Faly Dante"/>
    <n v="23"/>
    <s v="HOU"/>
    <x v="2"/>
    <n v="4"/>
    <n v="0"/>
    <n v="51"/>
    <n v="10"/>
    <n v="13"/>
    <n v="0.76900000000000002"/>
    <n v="0"/>
    <n v="0"/>
    <n v="0"/>
    <n v="10"/>
    <n v="13"/>
    <n v="0.76900000000000002"/>
    <n v="0.76900000000000002"/>
    <n v="4"/>
    <n v="5"/>
    <n v="0.8"/>
    <n v="6"/>
    <n v="15"/>
    <n v="21"/>
    <n v="2"/>
    <n v="1"/>
    <n v="5"/>
    <n v="2"/>
    <n v="9"/>
    <n v="24"/>
    <n v="0"/>
    <m/>
    <s v="nfalyda01"/>
    <n v="0.47058823529411764"/>
    <n v="1"/>
  </r>
  <r>
    <n v="509"/>
    <s v="Jazian Gortman"/>
    <n v="21"/>
    <s v="DAL"/>
    <x v="0"/>
    <n v="16"/>
    <n v="0"/>
    <n v="57"/>
    <n v="9"/>
    <n v="23"/>
    <n v="0.39100000000000001"/>
    <n v="4"/>
    <n v="11"/>
    <n v="0.36399999999999999"/>
    <n v="5"/>
    <n v="12"/>
    <n v="0.41699999999999998"/>
    <n v="0.47799999999999998"/>
    <n v="2"/>
    <n v="4"/>
    <n v="0.5"/>
    <n v="1"/>
    <n v="4"/>
    <n v="5"/>
    <n v="6"/>
    <n v="2"/>
    <n v="1"/>
    <n v="5"/>
    <n v="9"/>
    <n v="24"/>
    <n v="0"/>
    <m/>
    <s v="gortmja01"/>
    <n v="0.42105263157894735"/>
    <n v="1.2"/>
  </r>
  <r>
    <n v="510"/>
    <s v="Jae Crowder"/>
    <n v="34"/>
    <s v="SAC"/>
    <x v="3"/>
    <n v="9"/>
    <n v="2"/>
    <n v="103"/>
    <n v="7"/>
    <n v="22"/>
    <n v="0.318"/>
    <n v="4"/>
    <n v="15"/>
    <n v="0.26700000000000002"/>
    <n v="3"/>
    <n v="7"/>
    <n v="0.42899999999999999"/>
    <n v="0.40899999999999997"/>
    <n v="5"/>
    <n v="6"/>
    <n v="0.83299999999999996"/>
    <n v="6"/>
    <n v="14"/>
    <n v="20"/>
    <n v="6"/>
    <n v="3"/>
    <n v="0"/>
    <n v="4"/>
    <n v="10"/>
    <n v="23"/>
    <n v="0"/>
    <m/>
    <s v="crowdja01"/>
    <n v="0.22330097087378642"/>
    <n v="1.5"/>
  </r>
  <r>
    <n v="511"/>
    <s v="Mason Jones"/>
    <n v="26"/>
    <s v="SAC"/>
    <x v="1"/>
    <n v="10"/>
    <n v="0"/>
    <n v="45"/>
    <n v="9"/>
    <n v="18"/>
    <n v="0.5"/>
    <n v="1"/>
    <n v="8"/>
    <n v="0.125"/>
    <n v="8"/>
    <n v="10"/>
    <n v="0.8"/>
    <n v="0.52800000000000002"/>
    <n v="4"/>
    <n v="5"/>
    <n v="0.8"/>
    <n v="2"/>
    <n v="7"/>
    <n v="9"/>
    <n v="11"/>
    <n v="0"/>
    <n v="1"/>
    <n v="1"/>
    <n v="3"/>
    <n v="23"/>
    <n v="0"/>
    <m/>
    <s v="jonesma05"/>
    <n v="0.51111111111111107"/>
    <n v="11"/>
  </r>
  <r>
    <n v="512"/>
    <s v="Jacob Toppin"/>
    <n v="24"/>
    <s v="2TM"/>
    <x v="4"/>
    <n v="17"/>
    <n v="0"/>
    <n v="76"/>
    <n v="9"/>
    <n v="22"/>
    <n v="0.40899999999999997"/>
    <n v="5"/>
    <n v="10"/>
    <n v="0.5"/>
    <n v="4"/>
    <n v="12"/>
    <n v="0.33300000000000002"/>
    <n v="0.52300000000000002"/>
    <n v="0"/>
    <n v="0"/>
    <n v="0"/>
    <n v="3"/>
    <n v="12"/>
    <n v="15"/>
    <n v="6"/>
    <n v="2"/>
    <n v="0"/>
    <n v="3"/>
    <n v="3"/>
    <n v="23"/>
    <n v="0"/>
    <m/>
    <s v="toppija01"/>
    <n v="0.30263157894736842"/>
    <n v="2"/>
  </r>
  <r>
    <n v="512"/>
    <s v="Jacob Toppin"/>
    <n v="24"/>
    <s v="NYK"/>
    <x v="4"/>
    <n v="16"/>
    <n v="0"/>
    <n v="49"/>
    <n v="3"/>
    <n v="10"/>
    <n v="0.3"/>
    <n v="0"/>
    <n v="2"/>
    <n v="0"/>
    <n v="3"/>
    <n v="8"/>
    <n v="0.375"/>
    <n v="0.3"/>
    <n v="0"/>
    <n v="0"/>
    <n v="0"/>
    <n v="2"/>
    <n v="9"/>
    <n v="11"/>
    <n v="4"/>
    <n v="2"/>
    <n v="0"/>
    <n v="2"/>
    <n v="3"/>
    <n v="6"/>
    <n v="0"/>
    <m/>
    <s v="toppija01"/>
    <n v="0.12244897959183673"/>
    <n v="2"/>
  </r>
  <r>
    <n v="512"/>
    <s v="Jacob Toppin"/>
    <n v="24"/>
    <s v="ATL"/>
    <x v="4"/>
    <n v="1"/>
    <n v="0"/>
    <n v="27"/>
    <n v="6"/>
    <n v="12"/>
    <n v="0.5"/>
    <n v="5"/>
    <n v="8"/>
    <n v="0.625"/>
    <n v="1"/>
    <n v="4"/>
    <n v="0.25"/>
    <n v="0.70799999999999996"/>
    <n v="0"/>
    <n v="0"/>
    <n v="0"/>
    <n v="1"/>
    <n v="3"/>
    <n v="4"/>
    <n v="2"/>
    <n v="0"/>
    <n v="0"/>
    <n v="1"/>
    <n v="0"/>
    <n v="17"/>
    <n v="0"/>
    <m/>
    <s v="toppija01"/>
    <n v="0.62962962962962965"/>
    <n v="2"/>
  </r>
  <r>
    <n v="513"/>
    <s v="Jackson Rowe"/>
    <n v="28"/>
    <s v="GSW"/>
    <x v="3"/>
    <n v="6"/>
    <n v="0"/>
    <n v="52"/>
    <n v="8"/>
    <n v="17"/>
    <n v="0.47099999999999997"/>
    <n v="3"/>
    <n v="10"/>
    <n v="0.3"/>
    <n v="5"/>
    <n v="7"/>
    <n v="0.71399999999999997"/>
    <n v="0.55900000000000005"/>
    <n v="3"/>
    <n v="6"/>
    <n v="0.5"/>
    <n v="3"/>
    <n v="8"/>
    <n v="11"/>
    <n v="4"/>
    <n v="4"/>
    <n v="0"/>
    <n v="1"/>
    <n v="4"/>
    <n v="22"/>
    <n v="0"/>
    <m/>
    <s v="roweja01"/>
    <n v="0.42307692307692307"/>
    <n v="4"/>
  </r>
  <r>
    <n v="514"/>
    <s v="E.J. Liddell"/>
    <n v="24"/>
    <s v="CHI"/>
    <x v="3"/>
    <n v="12"/>
    <n v="0"/>
    <n v="53"/>
    <n v="8"/>
    <n v="15"/>
    <n v="0.53300000000000003"/>
    <n v="3"/>
    <n v="10"/>
    <n v="0.3"/>
    <n v="5"/>
    <n v="5"/>
    <n v="1"/>
    <n v="0.63300000000000001"/>
    <n v="2"/>
    <n v="2"/>
    <n v="1"/>
    <n v="3"/>
    <n v="6"/>
    <n v="9"/>
    <n v="3"/>
    <n v="1"/>
    <n v="1"/>
    <n v="2"/>
    <n v="11"/>
    <n v="21"/>
    <n v="0"/>
    <m/>
    <s v="liddeej01"/>
    <n v="0.39622641509433965"/>
    <n v="1.5"/>
  </r>
  <r>
    <n v="515"/>
    <s v="Leonard Miller"/>
    <n v="21"/>
    <s v="MIN"/>
    <x v="4"/>
    <n v="13"/>
    <n v="0"/>
    <n v="32"/>
    <n v="6"/>
    <n v="15"/>
    <n v="0.4"/>
    <n v="0"/>
    <n v="5"/>
    <n v="0"/>
    <n v="6"/>
    <n v="10"/>
    <n v="0.6"/>
    <n v="0.4"/>
    <n v="8"/>
    <n v="8"/>
    <n v="1"/>
    <n v="3"/>
    <n v="8"/>
    <n v="11"/>
    <n v="0"/>
    <n v="2"/>
    <n v="1"/>
    <n v="2"/>
    <n v="2"/>
    <n v="20"/>
    <n v="0"/>
    <m/>
    <s v="millele01"/>
    <n v="0.625"/>
    <n v="0"/>
  </r>
  <r>
    <n v="516"/>
    <s v="Cam Christie"/>
    <n v="19"/>
    <s v="LAC"/>
    <x v="1"/>
    <n v="13"/>
    <n v="0"/>
    <n v="59"/>
    <n v="7"/>
    <n v="24"/>
    <n v="0.29199999999999998"/>
    <n v="2"/>
    <n v="13"/>
    <n v="0.154"/>
    <n v="5"/>
    <n v="11"/>
    <n v="0.45500000000000002"/>
    <n v="0.33300000000000002"/>
    <n v="2"/>
    <n v="4"/>
    <n v="0.5"/>
    <n v="3"/>
    <n v="9"/>
    <n v="12"/>
    <n v="6"/>
    <n v="5"/>
    <n v="1"/>
    <n v="2"/>
    <n v="4"/>
    <n v="18"/>
    <n v="0"/>
    <m/>
    <s v="chrisca02"/>
    <n v="0.30508474576271188"/>
    <n v="3"/>
  </r>
  <r>
    <n v="517"/>
    <s v="Justin Minaya"/>
    <n v="25"/>
    <s v="POR"/>
    <x v="4"/>
    <n v="19"/>
    <n v="0"/>
    <n v="101"/>
    <n v="8"/>
    <n v="21"/>
    <n v="0.38100000000000001"/>
    <n v="2"/>
    <n v="10"/>
    <n v="0.2"/>
    <n v="6"/>
    <n v="11"/>
    <n v="0.54500000000000004"/>
    <n v="0.42899999999999999"/>
    <n v="0"/>
    <n v="2"/>
    <n v="0"/>
    <n v="5"/>
    <n v="5"/>
    <n v="10"/>
    <n v="7"/>
    <n v="6"/>
    <n v="1"/>
    <n v="5"/>
    <n v="12"/>
    <n v="18"/>
    <n v="0"/>
    <m/>
    <s v="minayju01"/>
    <n v="0.17821782178217821"/>
    <n v="1.4"/>
  </r>
  <r>
    <n v="518"/>
    <s v="Jamaree Bouyea"/>
    <n v="25"/>
    <s v="MIL"/>
    <x v="0"/>
    <n v="5"/>
    <n v="1"/>
    <n v="62"/>
    <n v="6"/>
    <n v="12"/>
    <n v="0.5"/>
    <n v="1"/>
    <n v="5"/>
    <n v="0.2"/>
    <n v="5"/>
    <n v="7"/>
    <n v="0.71399999999999997"/>
    <n v="0.54200000000000004"/>
    <n v="4"/>
    <n v="6"/>
    <n v="0.66700000000000004"/>
    <n v="1"/>
    <n v="4"/>
    <n v="5"/>
    <n v="10"/>
    <n v="4"/>
    <n v="2"/>
    <n v="8"/>
    <n v="2"/>
    <n v="17"/>
    <n v="0"/>
    <m/>
    <s v="bouyeja01"/>
    <n v="0.27419354838709675"/>
    <n v="1.25"/>
  </r>
  <r>
    <n v="519"/>
    <s v="David Duke Jr."/>
    <n v="25"/>
    <s v="SAS"/>
    <x v="1"/>
    <n v="6"/>
    <n v="0"/>
    <n v="34"/>
    <n v="6"/>
    <n v="14"/>
    <n v="0.42899999999999999"/>
    <n v="3"/>
    <n v="6"/>
    <n v="0.5"/>
    <n v="3"/>
    <n v="8"/>
    <n v="0.375"/>
    <n v="0.53600000000000003"/>
    <n v="1"/>
    <n v="2"/>
    <n v="0.5"/>
    <n v="1"/>
    <n v="4"/>
    <n v="5"/>
    <n v="4"/>
    <n v="1"/>
    <n v="0"/>
    <n v="2"/>
    <n v="1"/>
    <n v="16"/>
    <n v="0"/>
    <m/>
    <s v="dukeda01"/>
    <n v="0.47058823529411764"/>
    <n v="2"/>
  </r>
  <r>
    <n v="520"/>
    <s v="Malachi Flynn"/>
    <n v="26"/>
    <s v="CHO"/>
    <x v="0"/>
    <n v="4"/>
    <n v="0"/>
    <n v="44"/>
    <n v="5"/>
    <n v="13"/>
    <n v="0.38500000000000001"/>
    <n v="1"/>
    <n v="4"/>
    <n v="0.25"/>
    <n v="4"/>
    <n v="9"/>
    <n v="0.44400000000000001"/>
    <n v="0.42299999999999999"/>
    <n v="5"/>
    <n v="6"/>
    <n v="0.83299999999999996"/>
    <n v="3"/>
    <n v="4"/>
    <n v="7"/>
    <n v="7"/>
    <n v="3"/>
    <n v="0"/>
    <n v="4"/>
    <n v="4"/>
    <n v="16"/>
    <n v="0"/>
    <m/>
    <s v="flynnma01"/>
    <n v="0.36363636363636365"/>
    <n v="1.75"/>
  </r>
  <r>
    <n v="521"/>
    <s v="Joe Ingles"/>
    <n v="37"/>
    <s v="MIN"/>
    <x v="4"/>
    <n v="19"/>
    <n v="1"/>
    <n v="114"/>
    <n v="6"/>
    <n v="23"/>
    <n v="0.26100000000000001"/>
    <n v="3"/>
    <n v="15"/>
    <n v="0.2"/>
    <n v="3"/>
    <n v="8"/>
    <n v="0.375"/>
    <n v="0.32600000000000001"/>
    <n v="0"/>
    <n v="0"/>
    <n v="0"/>
    <n v="2"/>
    <n v="9"/>
    <n v="11"/>
    <n v="23"/>
    <n v="2"/>
    <n v="0"/>
    <n v="9"/>
    <n v="12"/>
    <n v="15"/>
    <n v="0"/>
    <m/>
    <s v="inglejo01"/>
    <n v="0.13157894736842105"/>
    <n v="2.5555555555555554"/>
  </r>
  <r>
    <n v="522"/>
    <s v="Bobi Klintman"/>
    <n v="21"/>
    <s v="DET"/>
    <x v="4"/>
    <n v="8"/>
    <n v="0"/>
    <n v="42"/>
    <n v="6"/>
    <n v="10"/>
    <n v="0.6"/>
    <n v="2"/>
    <n v="5"/>
    <n v="0.4"/>
    <n v="4"/>
    <n v="5"/>
    <n v="0.8"/>
    <n v="0.7"/>
    <n v="1"/>
    <n v="2"/>
    <n v="0.5"/>
    <n v="1"/>
    <n v="6"/>
    <n v="7"/>
    <n v="7"/>
    <n v="2"/>
    <n v="1"/>
    <n v="1"/>
    <n v="8"/>
    <n v="15"/>
    <n v="0"/>
    <m/>
    <s v="klintbo01"/>
    <n v="0.35714285714285715"/>
    <n v="7"/>
  </r>
  <r>
    <n v="523"/>
    <s v="Stanley Umude"/>
    <n v="25"/>
    <s v="MIL"/>
    <x v="1"/>
    <n v="22"/>
    <n v="0"/>
    <n v="86"/>
    <n v="5"/>
    <n v="26"/>
    <n v="0.192"/>
    <n v="3"/>
    <n v="15"/>
    <n v="0.2"/>
    <n v="2"/>
    <n v="11"/>
    <n v="0.182"/>
    <n v="0.25"/>
    <n v="2"/>
    <n v="4"/>
    <n v="0.5"/>
    <n v="4"/>
    <n v="13"/>
    <n v="17"/>
    <n v="4"/>
    <n v="3"/>
    <n v="6"/>
    <n v="3"/>
    <n v="8"/>
    <n v="15"/>
    <n v="0"/>
    <m/>
    <s v="umudest01"/>
    <n v="0.1744186046511628"/>
    <n v="1.3333333333333333"/>
  </r>
  <r>
    <n v="524"/>
    <s v="Taylor Hendricks"/>
    <n v="21"/>
    <s v="UTA"/>
    <x v="3"/>
    <n v="3"/>
    <n v="3"/>
    <n v="75"/>
    <n v="4"/>
    <n v="18"/>
    <n v="0.222"/>
    <n v="3"/>
    <n v="12"/>
    <n v="0.25"/>
    <n v="1"/>
    <n v="6"/>
    <n v="0.16700000000000001"/>
    <n v="0.30599999999999999"/>
    <n v="3"/>
    <n v="4"/>
    <n v="0.75"/>
    <n v="5"/>
    <n v="10"/>
    <n v="15"/>
    <n v="2"/>
    <n v="5"/>
    <n v="4"/>
    <n v="2"/>
    <n v="8"/>
    <n v="14"/>
    <n v="0"/>
    <m/>
    <s v="hendrta01"/>
    <n v="0.18666666666666668"/>
    <n v="1"/>
  </r>
  <r>
    <n v="525"/>
    <s v="Jack McVeigh"/>
    <n v="28"/>
    <s v="HOU"/>
    <x v="3"/>
    <n v="9"/>
    <n v="0"/>
    <n v="43"/>
    <n v="5"/>
    <n v="17"/>
    <n v="0.29399999999999998"/>
    <n v="4"/>
    <n v="13"/>
    <n v="0.308"/>
    <n v="1"/>
    <n v="4"/>
    <n v="0.25"/>
    <n v="0.41199999999999998"/>
    <n v="0"/>
    <n v="0"/>
    <n v="0"/>
    <n v="2"/>
    <n v="3"/>
    <n v="5"/>
    <n v="1"/>
    <n v="0"/>
    <n v="2"/>
    <n v="2"/>
    <n v="3"/>
    <n v="14"/>
    <n v="0"/>
    <m/>
    <s v="mcveija01"/>
    <n v="0.32558139534883723"/>
    <n v="0.5"/>
  </r>
  <r>
    <n v="526"/>
    <s v="Tolu Smith"/>
    <n v="24"/>
    <s v="DET"/>
    <x v="3"/>
    <n v="1"/>
    <n v="0"/>
    <n v="22"/>
    <n v="6"/>
    <n v="9"/>
    <n v="0.66700000000000004"/>
    <n v="0"/>
    <n v="0"/>
    <n v="0"/>
    <n v="6"/>
    <n v="9"/>
    <n v="0.66700000000000004"/>
    <n v="0.66700000000000004"/>
    <n v="2"/>
    <n v="3"/>
    <n v="0.66700000000000004"/>
    <n v="4"/>
    <n v="4"/>
    <n v="8"/>
    <n v="0"/>
    <n v="0"/>
    <n v="0"/>
    <n v="2"/>
    <n v="3"/>
    <n v="14"/>
    <n v="0"/>
    <m/>
    <s v="smithto05"/>
    <n v="0.63636363636363635"/>
    <n v="0"/>
  </r>
  <r>
    <n v="527"/>
    <s v="Armel Traoré"/>
    <n v="22"/>
    <s v="LAL"/>
    <x v="4"/>
    <n v="9"/>
    <n v="0"/>
    <n v="67"/>
    <n v="6"/>
    <n v="19"/>
    <n v="0.316"/>
    <n v="0"/>
    <n v="7"/>
    <n v="0"/>
    <n v="6"/>
    <n v="12"/>
    <n v="0.5"/>
    <n v="0.316"/>
    <n v="2"/>
    <n v="7"/>
    <n v="0.28599999999999998"/>
    <n v="2"/>
    <n v="13"/>
    <n v="15"/>
    <n v="1"/>
    <n v="4"/>
    <n v="2"/>
    <n v="3"/>
    <n v="6"/>
    <n v="14"/>
    <n v="0"/>
    <m/>
    <s v="armeltr01"/>
    <n v="0.20895522388059701"/>
    <n v="0.33333333333333331"/>
  </r>
  <r>
    <n v="528"/>
    <s v="Isaiah Crawford"/>
    <n v="23"/>
    <s v="SAC"/>
    <x v="4"/>
    <n v="15"/>
    <n v="0"/>
    <n v="46"/>
    <n v="5"/>
    <n v="11"/>
    <n v="0.45500000000000002"/>
    <n v="1"/>
    <n v="5"/>
    <n v="0.2"/>
    <n v="4"/>
    <n v="6"/>
    <n v="0.66700000000000004"/>
    <n v="0.5"/>
    <n v="2"/>
    <n v="4"/>
    <n v="0.5"/>
    <n v="1"/>
    <n v="7"/>
    <n v="8"/>
    <n v="1"/>
    <n v="1"/>
    <n v="2"/>
    <n v="1"/>
    <n v="2"/>
    <n v="13"/>
    <n v="0"/>
    <m/>
    <s v="crawfis01"/>
    <n v="0.28260869565217389"/>
    <n v="1"/>
  </r>
  <r>
    <n v="529"/>
    <s v="Bryce McGowens"/>
    <n v="22"/>
    <s v="POR"/>
    <x v="1"/>
    <n v="13"/>
    <n v="0"/>
    <n v="32"/>
    <n v="4"/>
    <n v="14"/>
    <n v="0.28599999999999998"/>
    <n v="0"/>
    <n v="4"/>
    <n v="0"/>
    <n v="4"/>
    <n v="10"/>
    <n v="0.4"/>
    <n v="0.28599999999999998"/>
    <n v="5"/>
    <n v="6"/>
    <n v="0.83299999999999996"/>
    <n v="2"/>
    <n v="1"/>
    <n v="3"/>
    <n v="2"/>
    <n v="1"/>
    <n v="0"/>
    <n v="4"/>
    <n v="3"/>
    <n v="13"/>
    <n v="0"/>
    <m/>
    <s v="mcgowbr01"/>
    <n v="0.40625"/>
    <n v="0.5"/>
  </r>
  <r>
    <n v="530"/>
    <s v="Luke Travers"/>
    <n v="23"/>
    <s v="CLE"/>
    <x v="1"/>
    <n v="12"/>
    <n v="0"/>
    <n v="88"/>
    <n v="5"/>
    <n v="20"/>
    <n v="0.25"/>
    <n v="0"/>
    <n v="9"/>
    <n v="0"/>
    <n v="5"/>
    <n v="11"/>
    <n v="0.45500000000000002"/>
    <n v="0.25"/>
    <n v="2"/>
    <n v="2"/>
    <n v="1"/>
    <n v="8"/>
    <n v="12"/>
    <n v="20"/>
    <n v="8"/>
    <n v="1"/>
    <n v="1"/>
    <n v="8"/>
    <n v="6"/>
    <n v="12"/>
    <n v="0"/>
    <m/>
    <s v="travelu01"/>
    <n v="0.13636363636363635"/>
    <n v="1"/>
  </r>
  <r>
    <n v="531"/>
    <s v="Trentyn Flowers"/>
    <n v="19"/>
    <s v="LAC"/>
    <x v="4"/>
    <n v="6"/>
    <n v="0"/>
    <n v="27"/>
    <n v="4"/>
    <n v="11"/>
    <n v="0.36399999999999999"/>
    <n v="0"/>
    <n v="2"/>
    <n v="0"/>
    <n v="4"/>
    <n v="9"/>
    <n v="0.44400000000000001"/>
    <n v="0.36399999999999999"/>
    <n v="3"/>
    <n v="3"/>
    <n v="1"/>
    <n v="1"/>
    <n v="3"/>
    <n v="4"/>
    <n v="0"/>
    <n v="0"/>
    <n v="0"/>
    <n v="1"/>
    <n v="4"/>
    <n v="11"/>
    <n v="0"/>
    <m/>
    <s v="flowetr01"/>
    <n v="0.40740740740740738"/>
    <n v="0"/>
  </r>
  <r>
    <n v="532"/>
    <s v="Jahmir Young"/>
    <n v="24"/>
    <s v="CHI"/>
    <x v="0"/>
    <n v="6"/>
    <n v="0"/>
    <n v="30"/>
    <n v="4"/>
    <n v="5"/>
    <n v="0.8"/>
    <n v="1"/>
    <n v="2"/>
    <n v="0.5"/>
    <n v="3"/>
    <n v="3"/>
    <n v="1"/>
    <n v="0.9"/>
    <n v="2"/>
    <n v="2"/>
    <n v="1"/>
    <n v="1"/>
    <n v="2"/>
    <n v="3"/>
    <n v="6"/>
    <n v="0"/>
    <n v="0"/>
    <n v="1"/>
    <n v="2"/>
    <n v="11"/>
    <n v="0"/>
    <m/>
    <s v="youngja05"/>
    <n v="0.36666666666666664"/>
    <n v="6"/>
  </r>
  <r>
    <n v="533"/>
    <s v="Emanuel Miller"/>
    <n v="24"/>
    <s v="CHI"/>
    <x v="3"/>
    <n v="6"/>
    <n v="0"/>
    <n v="25"/>
    <n v="4"/>
    <n v="8"/>
    <n v="0.5"/>
    <n v="0"/>
    <n v="1"/>
    <n v="0"/>
    <n v="4"/>
    <n v="7"/>
    <n v="0.57099999999999995"/>
    <n v="0.5"/>
    <n v="2"/>
    <n v="2"/>
    <n v="1"/>
    <n v="4"/>
    <n v="4"/>
    <n v="8"/>
    <n v="2"/>
    <n v="1"/>
    <n v="0"/>
    <n v="0"/>
    <n v="3"/>
    <n v="10"/>
    <n v="0"/>
    <m/>
    <s v="milleem01"/>
    <n v="0.4"/>
    <n v="0"/>
  </r>
  <r>
    <n v="534"/>
    <s v="Jalen Bridges"/>
    <n v="23"/>
    <s v="PHO"/>
    <x v="4"/>
    <n v="8"/>
    <n v="0"/>
    <n v="30"/>
    <n v="2"/>
    <n v="7"/>
    <n v="0.28599999999999998"/>
    <n v="2"/>
    <n v="7"/>
    <n v="0.28599999999999998"/>
    <n v="0"/>
    <n v="0"/>
    <n v="0"/>
    <n v="0.42899999999999999"/>
    <n v="3"/>
    <n v="4"/>
    <n v="0.75"/>
    <n v="0"/>
    <n v="4"/>
    <n v="4"/>
    <n v="0"/>
    <n v="0"/>
    <n v="0"/>
    <n v="4"/>
    <n v="0"/>
    <n v="9"/>
    <n v="0"/>
    <m/>
    <s v="bridgja01"/>
    <n v="0.3"/>
    <n v="0"/>
  </r>
  <r>
    <n v="535"/>
    <s v="Liam Robbins"/>
    <n v="25"/>
    <s v="MIL"/>
    <x v="2"/>
    <n v="13"/>
    <n v="0"/>
    <n v="57"/>
    <n v="2"/>
    <n v="8"/>
    <n v="0.25"/>
    <n v="0"/>
    <n v="2"/>
    <n v="0"/>
    <n v="2"/>
    <n v="6"/>
    <n v="0.33300000000000002"/>
    <n v="0.25"/>
    <n v="5"/>
    <n v="10"/>
    <n v="0.5"/>
    <n v="7"/>
    <n v="5"/>
    <n v="12"/>
    <n v="2"/>
    <n v="2"/>
    <n v="2"/>
    <n v="6"/>
    <n v="9"/>
    <n v="9"/>
    <n v="0"/>
    <m/>
    <s v="robbili01"/>
    <n v="0.15789473684210525"/>
    <n v="0.33333333333333331"/>
  </r>
  <r>
    <n v="536"/>
    <s v="P.J. Tucker"/>
    <n v="39"/>
    <s v="NYK"/>
    <x v="4"/>
    <n v="3"/>
    <n v="1"/>
    <n v="58"/>
    <n v="3"/>
    <n v="7"/>
    <n v="0.42899999999999999"/>
    <n v="3"/>
    <n v="6"/>
    <n v="0.5"/>
    <n v="0"/>
    <n v="1"/>
    <n v="0"/>
    <n v="0.64300000000000002"/>
    <n v="0"/>
    <n v="0"/>
    <n v="0"/>
    <n v="4"/>
    <n v="4"/>
    <n v="8"/>
    <n v="0"/>
    <n v="1"/>
    <n v="1"/>
    <n v="1"/>
    <n v="8"/>
    <n v="9"/>
    <n v="0"/>
    <m/>
    <s v="tuckepj01"/>
    <n v="0.15517241379310345"/>
    <n v="0"/>
  </r>
  <r>
    <n v="537"/>
    <s v="James Johnson"/>
    <n v="37"/>
    <s v="IND"/>
    <x v="3"/>
    <n v="12"/>
    <n v="0"/>
    <n v="37"/>
    <n v="4"/>
    <n v="11"/>
    <n v="0.36399999999999999"/>
    <n v="0"/>
    <n v="3"/>
    <n v="0"/>
    <n v="4"/>
    <n v="8"/>
    <n v="0.5"/>
    <n v="0.36399999999999999"/>
    <n v="0"/>
    <n v="1"/>
    <n v="0"/>
    <n v="0"/>
    <n v="6"/>
    <n v="6"/>
    <n v="4"/>
    <n v="0"/>
    <n v="2"/>
    <n v="4"/>
    <n v="5"/>
    <n v="8"/>
    <n v="0"/>
    <m/>
    <s v="johnsja01"/>
    <n v="0.21621621621621623"/>
    <n v="1"/>
  </r>
  <r>
    <n v="538"/>
    <s v="Adama Sanogo"/>
    <n v="22"/>
    <s v="CHI"/>
    <x v="2"/>
    <n v="4"/>
    <n v="0"/>
    <n v="21"/>
    <n v="4"/>
    <n v="7"/>
    <n v="0.57099999999999995"/>
    <n v="0"/>
    <n v="0"/>
    <n v="0"/>
    <n v="4"/>
    <n v="7"/>
    <n v="0.57099999999999995"/>
    <n v="0.57099999999999995"/>
    <n v="0"/>
    <n v="0"/>
    <n v="0"/>
    <n v="5"/>
    <n v="1"/>
    <n v="6"/>
    <n v="1"/>
    <n v="0"/>
    <n v="0"/>
    <n v="1"/>
    <n v="1"/>
    <n v="8"/>
    <n v="0"/>
    <m/>
    <s v="sanogad01"/>
    <n v="0.38095238095238093"/>
    <n v="1"/>
  </r>
  <r>
    <n v="539"/>
    <s v="Anton Watson"/>
    <n v="24"/>
    <s v="NYK"/>
    <x v="4"/>
    <n v="9"/>
    <n v="0"/>
    <n v="22"/>
    <n v="4"/>
    <n v="9"/>
    <n v="0.44400000000000001"/>
    <n v="0"/>
    <n v="1"/>
    <n v="0"/>
    <n v="4"/>
    <n v="8"/>
    <n v="0.5"/>
    <n v="0.44400000000000001"/>
    <n v="0"/>
    <n v="0"/>
    <n v="0"/>
    <n v="1"/>
    <n v="2"/>
    <n v="3"/>
    <n v="2"/>
    <n v="1"/>
    <n v="0"/>
    <n v="2"/>
    <n v="3"/>
    <n v="8"/>
    <n v="0"/>
    <m/>
    <s v="watsoan02"/>
    <n v="0.36363636363636365"/>
    <n v="1"/>
  </r>
  <r>
    <n v="540"/>
    <s v="Phillip Wheeler"/>
    <n v="22"/>
    <s v="PHI"/>
    <x v="3"/>
    <n v="5"/>
    <n v="0"/>
    <n v="44"/>
    <n v="3"/>
    <n v="21"/>
    <n v="0.14299999999999999"/>
    <n v="0"/>
    <n v="10"/>
    <n v="0"/>
    <n v="3"/>
    <n v="11"/>
    <n v="0.27300000000000002"/>
    <n v="0.14299999999999999"/>
    <n v="2"/>
    <n v="2"/>
    <n v="1"/>
    <n v="2"/>
    <n v="6"/>
    <n v="8"/>
    <n v="2"/>
    <n v="1"/>
    <n v="2"/>
    <n v="1"/>
    <n v="1"/>
    <n v="8"/>
    <n v="0"/>
    <m/>
    <s v="wheelph02"/>
    <n v="0.18181818181818182"/>
    <n v="2"/>
  </r>
  <r>
    <n v="541"/>
    <s v="PJ Dozier"/>
    <n v="28"/>
    <s v="MIN"/>
    <x v="1"/>
    <n v="9"/>
    <n v="0"/>
    <n v="35"/>
    <n v="2"/>
    <n v="3"/>
    <n v="0.66700000000000004"/>
    <n v="2"/>
    <n v="3"/>
    <n v="0.66700000000000004"/>
    <n v="0"/>
    <n v="0"/>
    <n v="0"/>
    <n v="1"/>
    <n v="1"/>
    <n v="6"/>
    <n v="0.16700000000000001"/>
    <n v="1"/>
    <n v="4"/>
    <n v="5"/>
    <n v="5"/>
    <n v="1"/>
    <n v="0"/>
    <n v="1"/>
    <n v="3"/>
    <n v="7"/>
    <n v="0"/>
    <m/>
    <s v="doziepj01"/>
    <n v="0.2"/>
    <n v="5"/>
  </r>
  <r>
    <n v="542"/>
    <s v="Daniss Jenkins"/>
    <n v="23"/>
    <s v="DET"/>
    <x v="0"/>
    <n v="7"/>
    <n v="0"/>
    <n v="23"/>
    <n v="3"/>
    <n v="10"/>
    <n v="0.3"/>
    <n v="1"/>
    <n v="7"/>
    <n v="0.14299999999999999"/>
    <n v="2"/>
    <n v="3"/>
    <n v="0.66700000000000004"/>
    <n v="0.35"/>
    <n v="0"/>
    <n v="2"/>
    <n v="0"/>
    <n v="0"/>
    <n v="2"/>
    <n v="2"/>
    <n v="3"/>
    <n v="0"/>
    <n v="0"/>
    <n v="1"/>
    <n v="2"/>
    <n v="7"/>
    <n v="0"/>
    <m/>
    <s v="jenkida01"/>
    <n v="0.30434782608695654"/>
    <n v="3"/>
  </r>
  <r>
    <n v="543"/>
    <s v="Miles Norris"/>
    <n v="24"/>
    <s v="BOS"/>
    <x v="3"/>
    <n v="3"/>
    <n v="0"/>
    <n v="35"/>
    <n v="2"/>
    <n v="9"/>
    <n v="0.222"/>
    <n v="2"/>
    <n v="7"/>
    <n v="0.28599999999999998"/>
    <n v="0"/>
    <n v="2"/>
    <n v="0"/>
    <n v="0.33300000000000002"/>
    <n v="1"/>
    <n v="2"/>
    <n v="0.5"/>
    <n v="2"/>
    <n v="7"/>
    <n v="9"/>
    <n v="0"/>
    <n v="2"/>
    <n v="1"/>
    <n v="0"/>
    <n v="0"/>
    <n v="7"/>
    <n v="0"/>
    <m/>
    <s v="norrimi01"/>
    <n v="0.2"/>
    <n v="0"/>
  </r>
  <r>
    <n v="544"/>
    <s v="Kevin McCullar Jr."/>
    <n v="23"/>
    <s v="NYK"/>
    <x v="4"/>
    <n v="4"/>
    <n v="0"/>
    <n v="29"/>
    <n v="2"/>
    <n v="7"/>
    <n v="0.28599999999999998"/>
    <n v="0"/>
    <n v="1"/>
    <n v="0"/>
    <n v="2"/>
    <n v="6"/>
    <n v="0.33300000000000002"/>
    <n v="0.28599999999999998"/>
    <n v="2"/>
    <n v="2"/>
    <n v="1"/>
    <n v="0"/>
    <n v="8"/>
    <n v="8"/>
    <n v="2"/>
    <n v="1"/>
    <n v="1"/>
    <n v="0"/>
    <n v="6"/>
    <n v="6"/>
    <n v="0"/>
    <m/>
    <s v="mcculke01"/>
    <n v="0.20689655172413793"/>
    <n v="0"/>
  </r>
  <r>
    <n v="545"/>
    <s v="Isaiah Mobley"/>
    <n v="25"/>
    <s v="PHI"/>
    <x v="3"/>
    <n v="1"/>
    <n v="0"/>
    <n v="17"/>
    <n v="2"/>
    <n v="7"/>
    <n v="0.28599999999999998"/>
    <n v="1"/>
    <n v="3"/>
    <n v="0.33300000000000002"/>
    <n v="1"/>
    <n v="4"/>
    <n v="0.25"/>
    <n v="0.35699999999999998"/>
    <n v="1"/>
    <n v="2"/>
    <n v="0.5"/>
    <n v="1"/>
    <n v="3"/>
    <n v="4"/>
    <n v="5"/>
    <n v="1"/>
    <n v="1"/>
    <n v="0"/>
    <n v="3"/>
    <n v="6"/>
    <n v="0"/>
    <m/>
    <s v="mobleis01"/>
    <n v="0.35294117647058826"/>
    <n v="0"/>
  </r>
  <r>
    <n v="546"/>
    <s v="Taze Moore"/>
    <n v="26"/>
    <s v="POR"/>
    <x v="1"/>
    <n v="2"/>
    <n v="0"/>
    <n v="20"/>
    <n v="2"/>
    <n v="10"/>
    <n v="0.2"/>
    <n v="1"/>
    <n v="4"/>
    <n v="0.25"/>
    <n v="1"/>
    <n v="6"/>
    <n v="0.16700000000000001"/>
    <n v="0.25"/>
    <n v="1"/>
    <n v="2"/>
    <n v="0.5"/>
    <n v="4"/>
    <n v="4"/>
    <n v="8"/>
    <n v="1"/>
    <n v="2"/>
    <n v="0"/>
    <n v="2"/>
    <n v="0"/>
    <n v="6"/>
    <n v="0"/>
    <m/>
    <s v="mooreta02"/>
    <n v="0.3"/>
    <n v="0.5"/>
  </r>
  <r>
    <n v="547"/>
    <s v="James Wiseman"/>
    <n v="23"/>
    <s v="IND"/>
    <x v="2"/>
    <n v="1"/>
    <n v="0"/>
    <n v="5"/>
    <n v="2"/>
    <n v="4"/>
    <n v="0.5"/>
    <n v="0"/>
    <n v="1"/>
    <n v="0"/>
    <n v="2"/>
    <n v="3"/>
    <n v="0.66700000000000004"/>
    <n v="0.5"/>
    <n v="2"/>
    <n v="2"/>
    <n v="1"/>
    <n v="0"/>
    <n v="1"/>
    <n v="1"/>
    <n v="0"/>
    <n v="0"/>
    <n v="0"/>
    <n v="0"/>
    <n v="0"/>
    <n v="6"/>
    <n v="0"/>
    <m/>
    <s v="wisemja01"/>
    <n v="1.2"/>
    <n v="0"/>
  </r>
  <r>
    <n v="548"/>
    <s v="Ulrich Chomche"/>
    <n v="19"/>
    <s v="TOR"/>
    <x v="3"/>
    <n v="7"/>
    <n v="0"/>
    <n v="32"/>
    <n v="2"/>
    <n v="5"/>
    <n v="0.4"/>
    <n v="0"/>
    <n v="0"/>
    <n v="0"/>
    <n v="2"/>
    <n v="5"/>
    <n v="0.4"/>
    <n v="0.4"/>
    <n v="1"/>
    <n v="2"/>
    <n v="0.5"/>
    <n v="4"/>
    <n v="4"/>
    <n v="8"/>
    <n v="2"/>
    <n v="0"/>
    <n v="1"/>
    <n v="2"/>
    <n v="5"/>
    <n v="5"/>
    <n v="0"/>
    <m/>
    <s v="chomcul01"/>
    <n v="0.15625"/>
    <n v="1"/>
  </r>
  <r>
    <n v="549"/>
    <s v="Skal Labissière"/>
    <n v="28"/>
    <s v="SAC"/>
    <x v="3"/>
    <n v="4"/>
    <n v="0"/>
    <n v="12"/>
    <n v="2"/>
    <n v="4"/>
    <n v="0.5"/>
    <n v="1"/>
    <n v="1"/>
    <n v="1"/>
    <n v="1"/>
    <n v="3"/>
    <n v="0.33300000000000002"/>
    <n v="0.625"/>
    <n v="0"/>
    <n v="0"/>
    <n v="0"/>
    <n v="1"/>
    <n v="2"/>
    <n v="3"/>
    <n v="1"/>
    <n v="0"/>
    <n v="0"/>
    <n v="0"/>
    <n v="1"/>
    <n v="5"/>
    <n v="0"/>
    <m/>
    <s v="labissk01"/>
    <n v="0.41666666666666669"/>
    <n v="0"/>
  </r>
  <r>
    <n v="550"/>
    <s v="Alondes Williams"/>
    <n v="25"/>
    <s v="DET"/>
    <x v="1"/>
    <n v="1"/>
    <n v="0"/>
    <n v="4"/>
    <n v="2"/>
    <n v="2"/>
    <n v="1"/>
    <n v="1"/>
    <n v="1"/>
    <n v="1"/>
    <n v="1"/>
    <n v="1"/>
    <n v="1"/>
    <n v="1.25"/>
    <n v="0"/>
    <n v="0"/>
    <n v="0"/>
    <n v="0"/>
    <n v="0"/>
    <n v="0"/>
    <n v="1"/>
    <n v="0"/>
    <n v="0"/>
    <n v="0"/>
    <n v="0"/>
    <n v="5"/>
    <n v="0"/>
    <m/>
    <s v="willial06"/>
    <n v="1.25"/>
    <n v="0"/>
  </r>
  <r>
    <n v="551"/>
    <s v="Ron Harper Jr."/>
    <n v="24"/>
    <s v="DET"/>
    <x v="4"/>
    <n v="1"/>
    <n v="0"/>
    <n v="17"/>
    <n v="1"/>
    <n v="8"/>
    <n v="0.125"/>
    <n v="0"/>
    <n v="6"/>
    <n v="0"/>
    <n v="1"/>
    <n v="2"/>
    <n v="0.5"/>
    <n v="0.125"/>
    <n v="2"/>
    <n v="2"/>
    <n v="1"/>
    <n v="4"/>
    <n v="3"/>
    <n v="7"/>
    <n v="2"/>
    <n v="0"/>
    <n v="0"/>
    <n v="0"/>
    <n v="0"/>
    <n v="4"/>
    <n v="0"/>
    <m/>
    <s v="harpero02"/>
    <n v="0.23529411764705882"/>
    <n v="0"/>
  </r>
  <r>
    <n v="552"/>
    <s v="Harrison Ingram"/>
    <n v="22"/>
    <s v="SAS"/>
    <x v="4"/>
    <n v="5"/>
    <n v="0"/>
    <n v="35"/>
    <n v="2"/>
    <n v="4"/>
    <n v="0.5"/>
    <n v="0"/>
    <n v="1"/>
    <n v="0"/>
    <n v="2"/>
    <n v="3"/>
    <n v="0.66700000000000004"/>
    <n v="0.5"/>
    <n v="0"/>
    <n v="0"/>
    <n v="0"/>
    <n v="2"/>
    <n v="7"/>
    <n v="9"/>
    <n v="3"/>
    <n v="3"/>
    <n v="0"/>
    <n v="1"/>
    <n v="2"/>
    <n v="4"/>
    <n v="0"/>
    <m/>
    <s v="ingraha01"/>
    <n v="0.11428571428571428"/>
    <n v="3"/>
  </r>
  <r>
    <n v="553"/>
    <s v="D.J. Carton"/>
    <n v="24"/>
    <s v="TOR"/>
    <x v="1"/>
    <n v="4"/>
    <n v="0"/>
    <n v="33"/>
    <n v="1"/>
    <n v="7"/>
    <n v="0.14299999999999999"/>
    <n v="0"/>
    <n v="3"/>
    <n v="0"/>
    <n v="1"/>
    <n v="4"/>
    <n v="0.25"/>
    <n v="0.14299999999999999"/>
    <n v="1"/>
    <n v="1"/>
    <n v="1"/>
    <n v="0"/>
    <n v="4"/>
    <n v="4"/>
    <n v="3"/>
    <n v="2"/>
    <n v="0"/>
    <n v="4"/>
    <n v="1"/>
    <n v="3"/>
    <n v="0"/>
    <m/>
    <s v="cartodj01"/>
    <n v="9.0909090909090912E-2"/>
    <n v="0.75"/>
  </r>
  <r>
    <n v="554"/>
    <s v="Cui Yongxi"/>
    <n v="21"/>
    <s v="BRK"/>
    <x v="1"/>
    <n v="5"/>
    <n v="0"/>
    <n v="10"/>
    <n v="1"/>
    <n v="7"/>
    <n v="0.14299999999999999"/>
    <n v="0"/>
    <n v="3"/>
    <n v="0"/>
    <n v="1"/>
    <n v="4"/>
    <n v="0.25"/>
    <n v="0.14299999999999999"/>
    <n v="1"/>
    <n v="2"/>
    <n v="0.5"/>
    <n v="0"/>
    <n v="2"/>
    <n v="2"/>
    <n v="0"/>
    <n v="0"/>
    <n v="0"/>
    <n v="0"/>
    <n v="0"/>
    <n v="3"/>
    <n v="0"/>
    <m/>
    <s v="cuiyo01"/>
    <n v="0.3"/>
    <n v="0"/>
  </r>
  <r>
    <n v="555"/>
    <s v="Braxton Key"/>
    <n v="27"/>
    <s v="GSW"/>
    <x v="4"/>
    <n v="3"/>
    <n v="0"/>
    <n v="11"/>
    <n v="0"/>
    <n v="4"/>
    <n v="0"/>
    <n v="0"/>
    <n v="1"/>
    <n v="0"/>
    <n v="0"/>
    <n v="3"/>
    <n v="0"/>
    <n v="0"/>
    <n v="3"/>
    <n v="6"/>
    <n v="0.5"/>
    <n v="1"/>
    <n v="1"/>
    <n v="2"/>
    <n v="0"/>
    <n v="2"/>
    <n v="0"/>
    <n v="1"/>
    <n v="0"/>
    <n v="3"/>
    <n v="0"/>
    <m/>
    <s v="keybr01"/>
    <n v="0.27272727272727271"/>
    <n v="0"/>
  </r>
  <r>
    <n v="556"/>
    <s v="Tristen Newton"/>
    <n v="23"/>
    <s v="2TM"/>
    <x v="1"/>
    <n v="8"/>
    <n v="0"/>
    <n v="16"/>
    <n v="1"/>
    <n v="8"/>
    <n v="0.125"/>
    <n v="0"/>
    <n v="3"/>
    <n v="0"/>
    <n v="1"/>
    <n v="5"/>
    <n v="0.2"/>
    <n v="0.125"/>
    <n v="1"/>
    <n v="1"/>
    <n v="1"/>
    <n v="2"/>
    <n v="2"/>
    <n v="4"/>
    <n v="2"/>
    <n v="1"/>
    <n v="0"/>
    <n v="2"/>
    <n v="4"/>
    <n v="3"/>
    <n v="0"/>
    <m/>
    <s v="newtotr01"/>
    <n v="0.1875"/>
    <n v="1"/>
  </r>
  <r>
    <n v="556"/>
    <s v="Tristen Newton"/>
    <n v="23"/>
    <s v="IND"/>
    <x v="1"/>
    <n v="5"/>
    <n v="0"/>
    <n v="8"/>
    <n v="1"/>
    <n v="6"/>
    <n v="0.16700000000000001"/>
    <n v="0"/>
    <n v="3"/>
    <n v="0"/>
    <n v="1"/>
    <n v="3"/>
    <n v="0.33300000000000002"/>
    <n v="0.16700000000000001"/>
    <n v="1"/>
    <n v="1"/>
    <n v="1"/>
    <n v="0"/>
    <n v="0"/>
    <n v="0"/>
    <n v="1"/>
    <n v="0"/>
    <n v="0"/>
    <n v="1"/>
    <n v="2"/>
    <n v="3"/>
    <n v="0"/>
    <m/>
    <s v="newtotr01"/>
    <n v="0.375"/>
    <n v="1"/>
  </r>
  <r>
    <n v="556"/>
    <s v="Tristen Newton"/>
    <n v="23"/>
    <s v="MIN"/>
    <x v="1"/>
    <n v="3"/>
    <n v="0"/>
    <n v="8"/>
    <n v="0"/>
    <n v="2"/>
    <n v="0"/>
    <n v="0"/>
    <n v="0"/>
    <n v="0"/>
    <n v="0"/>
    <n v="2"/>
    <n v="0"/>
    <n v="0"/>
    <n v="0"/>
    <n v="0"/>
    <n v="0"/>
    <n v="2"/>
    <n v="2"/>
    <n v="4"/>
    <n v="1"/>
    <n v="1"/>
    <n v="0"/>
    <n v="1"/>
    <n v="2"/>
    <n v="0"/>
    <n v="0"/>
    <m/>
    <s v="newtotr01"/>
    <n v="0"/>
    <n v="1"/>
  </r>
  <r>
    <n v="557"/>
    <s v="Quincy Olivari"/>
    <n v="23"/>
    <s v="LAL"/>
    <x v="0"/>
    <n v="2"/>
    <n v="0"/>
    <n v="10"/>
    <n v="1"/>
    <n v="5"/>
    <n v="0.2"/>
    <n v="1"/>
    <n v="5"/>
    <n v="0.2"/>
    <n v="0"/>
    <n v="0"/>
    <n v="0"/>
    <n v="0.3"/>
    <n v="0"/>
    <n v="0"/>
    <n v="0"/>
    <n v="0"/>
    <n v="0"/>
    <n v="0"/>
    <n v="1"/>
    <n v="0"/>
    <n v="0"/>
    <n v="1"/>
    <n v="0"/>
    <n v="3"/>
    <n v="0"/>
    <m/>
    <s v="olivaqu01"/>
    <n v="0.3"/>
    <n v="1"/>
  </r>
  <r>
    <n v="558"/>
    <s v="Yuri Collins"/>
    <n v="23"/>
    <s v="GSW"/>
    <x v="0"/>
    <n v="2"/>
    <n v="0"/>
    <n v="16"/>
    <n v="1"/>
    <n v="3"/>
    <n v="0.33300000000000002"/>
    <n v="0"/>
    <n v="0"/>
    <n v="0"/>
    <n v="1"/>
    <n v="3"/>
    <n v="0.33300000000000002"/>
    <n v="0.33300000000000002"/>
    <n v="0"/>
    <n v="0"/>
    <n v="0"/>
    <n v="2"/>
    <n v="1"/>
    <n v="3"/>
    <n v="4"/>
    <n v="2"/>
    <n v="0"/>
    <n v="0"/>
    <n v="5"/>
    <n v="2"/>
    <n v="0"/>
    <m/>
    <s v="colliyu01"/>
    <n v="0.125"/>
    <n v="0"/>
  </r>
  <r>
    <n v="559"/>
    <s v="Malevy Leons"/>
    <n v="25"/>
    <s v="OKC"/>
    <x v="4"/>
    <n v="6"/>
    <n v="0"/>
    <n v="21"/>
    <n v="0"/>
    <n v="2"/>
    <n v="0"/>
    <n v="0"/>
    <n v="1"/>
    <n v="0"/>
    <n v="0"/>
    <n v="1"/>
    <n v="0"/>
    <n v="0"/>
    <n v="2"/>
    <n v="4"/>
    <n v="0.5"/>
    <n v="1"/>
    <n v="2"/>
    <n v="3"/>
    <n v="1"/>
    <n v="0"/>
    <n v="0"/>
    <n v="1"/>
    <n v="4"/>
    <n v="2"/>
    <n v="0"/>
    <m/>
    <s v="leonsma01"/>
    <n v="9.5238095238095233E-2"/>
    <n v="1"/>
  </r>
  <r>
    <n v="560"/>
    <s v="Daishen Nix"/>
    <n v="22"/>
    <s v="MIN"/>
    <x v="0"/>
    <n v="3"/>
    <n v="0"/>
    <n v="13"/>
    <n v="0"/>
    <n v="1"/>
    <n v="0"/>
    <n v="0"/>
    <n v="1"/>
    <n v="0"/>
    <n v="0"/>
    <n v="0"/>
    <n v="0"/>
    <n v="0"/>
    <n v="1"/>
    <n v="2"/>
    <n v="0.5"/>
    <n v="0"/>
    <n v="4"/>
    <n v="4"/>
    <n v="3"/>
    <n v="0"/>
    <n v="0"/>
    <n v="4"/>
    <n v="1"/>
    <n v="1"/>
    <n v="0"/>
    <m/>
    <s v="nixda01"/>
    <n v="7.6923076923076927E-2"/>
    <n v="0.75"/>
  </r>
  <r>
    <n v="561"/>
    <s v="Terence Davis"/>
    <n v="27"/>
    <s v="SAC"/>
    <x v="1"/>
    <n v="1"/>
    <n v="0"/>
    <n v="8"/>
    <n v="0"/>
    <n v="2"/>
    <n v="0"/>
    <n v="0"/>
    <n v="1"/>
    <n v="0"/>
    <n v="0"/>
    <n v="1"/>
    <n v="0"/>
    <n v="0"/>
    <n v="0"/>
    <n v="0"/>
    <n v="0"/>
    <n v="0"/>
    <n v="1"/>
    <n v="1"/>
    <n v="1"/>
    <n v="0"/>
    <n v="0"/>
    <n v="0"/>
    <n v="0"/>
    <n v="0"/>
    <n v="0"/>
    <m/>
    <s v="daviste02"/>
    <n v="0"/>
    <n v="0"/>
  </r>
  <r>
    <n v="562"/>
    <s v="Jesse Edwards"/>
    <n v="24"/>
    <s v="MIN"/>
    <x v="2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  <m/>
    <s v="edwarje01"/>
    <n v="0"/>
    <n v="0"/>
  </r>
  <r>
    <n v="563"/>
    <s v="Mac McClung"/>
    <n v="26"/>
    <s v="ORL"/>
    <x v="1"/>
    <n v="2"/>
    <n v="0"/>
    <n v="10"/>
    <n v="0"/>
    <n v="2"/>
    <n v="0"/>
    <n v="0"/>
    <n v="1"/>
    <n v="0"/>
    <n v="0"/>
    <n v="1"/>
    <n v="0"/>
    <n v="0"/>
    <n v="0"/>
    <n v="0"/>
    <n v="0"/>
    <n v="0"/>
    <n v="1"/>
    <n v="1"/>
    <n v="3"/>
    <n v="0"/>
    <n v="0"/>
    <n v="0"/>
    <n v="2"/>
    <n v="0"/>
    <n v="0"/>
    <m/>
    <s v="mccluma01"/>
    <n v="0"/>
    <n v="0"/>
  </r>
  <r>
    <n v="564"/>
    <s v="Jalen McDaniels"/>
    <n v="27"/>
    <s v="WAS"/>
    <x v="4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m/>
    <s v="mcdanja01"/>
    <n v="0"/>
    <n v="0"/>
  </r>
  <r>
    <n v="565"/>
    <s v="Riley Minix"/>
    <n v="24"/>
    <s v="SAS"/>
    <x v="4"/>
    <n v="1"/>
    <n v="0"/>
    <n v="7"/>
    <n v="0"/>
    <n v="1"/>
    <n v="0"/>
    <n v="0"/>
    <n v="1"/>
    <n v="0"/>
    <n v="0"/>
    <n v="0"/>
    <n v="0"/>
    <n v="0"/>
    <n v="0"/>
    <n v="0"/>
    <n v="0"/>
    <n v="0"/>
    <n v="2"/>
    <n v="2"/>
    <n v="0"/>
    <n v="0"/>
    <n v="0"/>
    <n v="0"/>
    <n v="0"/>
    <n v="0"/>
    <n v="0"/>
    <m/>
    <s v="minixri01"/>
    <n v="0"/>
    <n v="0"/>
  </r>
  <r>
    <n v="566"/>
    <s v="Jahlil Okafor"/>
    <n v="29"/>
    <s v="IND"/>
    <x v="2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m/>
    <s v="okafoja01"/>
    <n v="0"/>
    <n v="0"/>
  </r>
  <r>
    <n v="567"/>
    <s v="Zyon Pullin"/>
    <n v="23"/>
    <s v="MEM"/>
    <x v="1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ullizy01"/>
    <n v="0"/>
    <n v="0"/>
  </r>
  <r>
    <n v="568"/>
    <s v="Isaiah Stevens"/>
    <n v="24"/>
    <s v="MIA"/>
    <x v="0"/>
    <n v="3"/>
    <n v="0"/>
    <n v="6"/>
    <n v="0"/>
    <n v="2"/>
    <n v="0"/>
    <n v="0"/>
    <n v="1"/>
    <n v="0"/>
    <n v="0"/>
    <n v="1"/>
    <n v="0"/>
    <n v="0"/>
    <n v="0"/>
    <n v="0"/>
    <n v="0"/>
    <n v="0"/>
    <n v="2"/>
    <n v="2"/>
    <n v="0"/>
    <n v="1"/>
    <n v="0"/>
    <n v="0"/>
    <n v="0"/>
    <n v="0"/>
    <n v="0"/>
    <m/>
    <s v="steveis01"/>
    <n v="0"/>
    <n v="0"/>
  </r>
  <r>
    <n v="569"/>
    <s v="Terry Taylor"/>
    <n v="25"/>
    <s v="SAC"/>
    <x v="3"/>
    <n v="3"/>
    <n v="0"/>
    <n v="6"/>
    <n v="0"/>
    <n v="1"/>
    <n v="0"/>
    <n v="0"/>
    <n v="0"/>
    <n v="0"/>
    <n v="0"/>
    <n v="1"/>
    <n v="0"/>
    <n v="0"/>
    <n v="0"/>
    <n v="0"/>
    <n v="0"/>
    <n v="1"/>
    <n v="0"/>
    <n v="1"/>
    <n v="2"/>
    <n v="0"/>
    <n v="0"/>
    <n v="0"/>
    <n v="0"/>
    <n v="0"/>
    <n v="0"/>
    <m/>
    <s v="taylote01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n v="1"/>
    <s v="Shai Gilgeous-Alexander"/>
    <n v="26"/>
    <s v="OKC"/>
    <s v="PG"/>
    <n v="76"/>
    <n v="76"/>
    <n v="2598"/>
    <n v="860"/>
    <n v="1656"/>
    <n v="0.51900000000000002"/>
    <n v="163"/>
    <n v="435"/>
    <n v="0.375"/>
    <n v="697"/>
    <n v="1221"/>
    <n v="0.57099999999999995"/>
    <n v="0.56899999999999995"/>
    <n v="601"/>
    <n v="669"/>
    <n v="0.89800000000000002"/>
    <n v="67"/>
    <n v="312"/>
    <n v="379"/>
    <n v="486"/>
    <n v="131"/>
    <n v="77"/>
    <n v="183"/>
    <n v="164"/>
    <n v="2484"/>
    <n v="0"/>
    <s v="MVP-1DPOY-10CPOY-8ASNBA1"/>
    <s v="gilgesh01"/>
    <n v="0.95612009237875284"/>
    <n v="2.6557377049180326"/>
    <n v="2.4078947368421053"/>
  </r>
  <r>
    <n v="2"/>
    <s v="Anthony Edwards"/>
    <n v="23"/>
    <s v="MIN"/>
    <s v="SG"/>
    <n v="79"/>
    <n v="79"/>
    <n v="2871"/>
    <n v="721"/>
    <n v="1612"/>
    <n v="0.44700000000000001"/>
    <n v="320"/>
    <n v="811"/>
    <n v="0.39500000000000002"/>
    <n v="401"/>
    <n v="801"/>
    <n v="0.501"/>
    <n v="0.54700000000000004"/>
    <n v="415"/>
    <n v="496"/>
    <n v="0.83699999999999997"/>
    <n v="61"/>
    <n v="389"/>
    <n v="450"/>
    <n v="359"/>
    <n v="91"/>
    <n v="51"/>
    <n v="249"/>
    <n v="150"/>
    <n v="2177"/>
    <n v="0"/>
    <s v="MVP-7CPOY-3ASNBA2"/>
    <s v="edwaran01"/>
    <n v="0.75827237896203414"/>
    <n v="1.4417670682730923"/>
    <n v="3.1518987341772151"/>
  </r>
  <r>
    <n v="3"/>
    <s v="Nikola Jokić"/>
    <n v="29"/>
    <s v="DEN"/>
    <s v="C"/>
    <n v="70"/>
    <n v="70"/>
    <n v="2571"/>
    <n v="786"/>
    <n v="1364"/>
    <n v="0.57599999999999996"/>
    <n v="138"/>
    <n v="331"/>
    <n v="0.41699999999999998"/>
    <n v="648"/>
    <n v="1033"/>
    <n v="0.627"/>
    <n v="0.627"/>
    <n v="361"/>
    <n v="451"/>
    <n v="0.8"/>
    <n v="200"/>
    <n v="692"/>
    <n v="892"/>
    <n v="716"/>
    <n v="127"/>
    <n v="45"/>
    <n v="230"/>
    <n v="160"/>
    <n v="2071"/>
    <n v="34"/>
    <s v="MVP-2CPOY-2ASNBA1"/>
    <s v="jokicni01"/>
    <n v="0.80552314274601322"/>
    <n v="3.1130434782608694"/>
    <n v="3.2857142857142856"/>
  </r>
  <r>
    <n v="4"/>
    <s v="Giannis Antetokounmpo"/>
    <n v="30"/>
    <s v="MIL"/>
    <s v="PF"/>
    <n v="67"/>
    <n v="67"/>
    <n v="2289"/>
    <n v="793"/>
    <n v="1319"/>
    <n v="0.60099999999999998"/>
    <n v="14"/>
    <n v="63"/>
    <n v="0.222"/>
    <n v="779"/>
    <n v="1256"/>
    <n v="0.62"/>
    <n v="0.60699999999999998"/>
    <n v="436"/>
    <n v="707"/>
    <n v="0.61699999999999999"/>
    <n v="147"/>
    <n v="651"/>
    <n v="798"/>
    <n v="433"/>
    <n v="58"/>
    <n v="78"/>
    <n v="206"/>
    <n v="155"/>
    <n v="2036"/>
    <n v="11"/>
    <s v="MVP-3DPOY-8ASNBA1"/>
    <s v="antetgi01"/>
    <n v="0.88947138488422894"/>
    <n v="2.1019417475728157"/>
    <n v="3.0746268656716418"/>
  </r>
  <r>
    <n v="5"/>
    <s v="Jayson Tatum"/>
    <n v="26"/>
    <s v="BOS"/>
    <s v="PF"/>
    <n v="72"/>
    <n v="72"/>
    <n v="2624"/>
    <n v="662"/>
    <n v="1465"/>
    <n v="0.45200000000000001"/>
    <n v="250"/>
    <n v="728"/>
    <n v="0.34300000000000003"/>
    <n v="412"/>
    <n v="737"/>
    <n v="0.55900000000000005"/>
    <n v="0.53700000000000003"/>
    <n v="358"/>
    <n v="440"/>
    <n v="0.81399999999999995"/>
    <n v="48"/>
    <n v="575"/>
    <n v="623"/>
    <n v="431"/>
    <n v="76"/>
    <n v="38"/>
    <n v="209"/>
    <n v="157"/>
    <n v="1932"/>
    <n v="2"/>
    <s v="MVP-4CPOY-10ASNBA1"/>
    <s v="tatumja01"/>
    <n v="0.73628048780487809"/>
    <n v="2.062200956937799"/>
    <n v="2.9027777777777777"/>
  </r>
  <r>
    <n v="6"/>
    <s v="Devin Booker"/>
    <n v="28"/>
    <s v="PHO"/>
    <s v="SG"/>
    <n v="75"/>
    <n v="75"/>
    <n v="2795"/>
    <n v="654"/>
    <n v="1420"/>
    <n v="0.46100000000000002"/>
    <n v="183"/>
    <n v="551"/>
    <n v="0.33200000000000002"/>
    <n v="471"/>
    <n v="869"/>
    <n v="0.54200000000000004"/>
    <n v="0.52500000000000002"/>
    <n v="432"/>
    <n v="483"/>
    <n v="0.89400000000000002"/>
    <n v="76"/>
    <n v="229"/>
    <n v="305"/>
    <n v="529"/>
    <n v="67"/>
    <n v="16"/>
    <n v="220"/>
    <n v="198"/>
    <n v="1923"/>
    <n v="0"/>
    <m/>
    <s v="bookede01"/>
    <n v="0.68801431127012525"/>
    <n v="2.4045454545454548"/>
    <n v="2.9333333333333331"/>
  </r>
  <r>
    <n v="7"/>
    <s v="Trae Young"/>
    <n v="26"/>
    <s v="ATL"/>
    <s v="PG"/>
    <n v="76"/>
    <n v="76"/>
    <n v="2739"/>
    <n v="566"/>
    <n v="1376"/>
    <n v="0.41099999999999998"/>
    <n v="218"/>
    <n v="642"/>
    <n v="0.34"/>
    <n v="348"/>
    <n v="734"/>
    <n v="0.47399999999999998"/>
    <n v="0.49099999999999999"/>
    <n v="491"/>
    <n v="561"/>
    <n v="0.875"/>
    <n v="36"/>
    <n v="200"/>
    <n v="236"/>
    <n v="880"/>
    <n v="91"/>
    <n v="12"/>
    <n v="355"/>
    <n v="145"/>
    <n v="1841"/>
    <n v="0"/>
    <s v="CPOY-4AS"/>
    <s v="youngtr01"/>
    <n v="0.67214311792625048"/>
    <n v="2.4788732394366195"/>
    <n v="4.6710526315789478"/>
  </r>
  <r>
    <n v="8"/>
    <s v="Tyler Herro"/>
    <n v="25"/>
    <s v="MIA"/>
    <s v="SG"/>
    <n v="77"/>
    <n v="77"/>
    <n v="2725"/>
    <n v="651"/>
    <n v="1378"/>
    <n v="0.47199999999999998"/>
    <n v="251"/>
    <n v="670"/>
    <n v="0.375"/>
    <n v="400"/>
    <n v="708"/>
    <n v="0.56499999999999995"/>
    <n v="0.56299999999999994"/>
    <n v="287"/>
    <n v="327"/>
    <n v="0.878"/>
    <n v="35"/>
    <n v="364"/>
    <n v="399"/>
    <n v="424"/>
    <n v="69"/>
    <n v="17"/>
    <n v="198"/>
    <n v="85"/>
    <n v="1840"/>
    <n v="0"/>
    <s v="AS"/>
    <s v="herroty01"/>
    <n v="0.67522935779816518"/>
    <n v="2.1414141414141414"/>
    <n v="2.5714285714285716"/>
  </r>
  <r>
    <n v="9"/>
    <s v="Cade Cunningham"/>
    <n v="23"/>
    <s v="DET"/>
    <s v="PG"/>
    <n v="70"/>
    <n v="70"/>
    <n v="2452"/>
    <n v="684"/>
    <n v="1457"/>
    <n v="0.46899999999999997"/>
    <n v="149"/>
    <n v="418"/>
    <n v="0.35599999999999998"/>
    <n v="535"/>
    <n v="1039"/>
    <n v="0.51500000000000001"/>
    <n v="0.52100000000000002"/>
    <n v="313"/>
    <n v="370"/>
    <n v="0.84599999999999997"/>
    <n v="56"/>
    <n v="369"/>
    <n v="425"/>
    <n v="638"/>
    <n v="71"/>
    <n v="53"/>
    <n v="309"/>
    <n v="195"/>
    <n v="1830"/>
    <n v="9"/>
    <s v="MVP-7ASNBA3"/>
    <s v="cunnica01"/>
    <n v="0.74632952691680265"/>
    <n v="2.0647249190938513"/>
    <n v="4.4142857142857146"/>
  </r>
  <r>
    <n v="10"/>
    <s v="James Harden"/>
    <n v="35"/>
    <s v="LAC"/>
    <s v="PG"/>
    <n v="79"/>
    <n v="79"/>
    <n v="2789"/>
    <n v="531"/>
    <n v="1295"/>
    <n v="0.41"/>
    <n v="235"/>
    <n v="668"/>
    <n v="0.35199999999999998"/>
    <n v="296"/>
    <n v="627"/>
    <n v="0.47199999999999998"/>
    <n v="0.501"/>
    <n v="505"/>
    <n v="578"/>
    <n v="0.874"/>
    <n v="55"/>
    <n v="401"/>
    <n v="456"/>
    <n v="687"/>
    <n v="118"/>
    <n v="55"/>
    <n v="341"/>
    <n v="162"/>
    <n v="1802"/>
    <n v="3"/>
    <s v="MVP-10ASNBA3"/>
    <s v="hardeja01"/>
    <n v="0.6461097167443528"/>
    <n v="2.0146627565982405"/>
    <n v="4.3164556962025316"/>
  </r>
  <r>
    <n v="11"/>
    <s v="Karl-Anthony Towns"/>
    <n v="29"/>
    <s v="NYK"/>
    <s v="C"/>
    <n v="72"/>
    <n v="72"/>
    <n v="2517"/>
    <n v="639"/>
    <n v="1215"/>
    <n v="0.52600000000000002"/>
    <n v="142"/>
    <n v="338"/>
    <n v="0.42"/>
    <n v="497"/>
    <n v="877"/>
    <n v="0.56699999999999995"/>
    <n v="0.58399999999999996"/>
    <n v="339"/>
    <n v="409"/>
    <n v="0.82899999999999996"/>
    <n v="212"/>
    <n v="708"/>
    <n v="920"/>
    <n v="222"/>
    <n v="71"/>
    <n v="50"/>
    <n v="192"/>
    <n v="249"/>
    <n v="1759"/>
    <n v="1"/>
    <s v="ASNBA3"/>
    <s v="townska01"/>
    <n v="0.69884783472387768"/>
    <n v="1.15625"/>
    <n v="2.6666666666666665"/>
  </r>
  <r>
    <n v="12"/>
    <s v="Zach LaVine"/>
    <n v="29"/>
    <s v="2TM"/>
    <s v="SG"/>
    <n v="74"/>
    <n v="74"/>
    <n v="2602"/>
    <n v="625"/>
    <n v="1223"/>
    <n v="0.51100000000000001"/>
    <n v="239"/>
    <n v="536"/>
    <n v="0.44600000000000001"/>
    <n v="386"/>
    <n v="687"/>
    <n v="0.56200000000000006"/>
    <n v="0.60899999999999999"/>
    <n v="235"/>
    <n v="285"/>
    <n v="0.82499999999999996"/>
    <n v="22"/>
    <n v="293"/>
    <n v="315"/>
    <n v="310"/>
    <n v="58"/>
    <n v="12"/>
    <n v="208"/>
    <n v="121"/>
    <n v="1724"/>
    <n v="0"/>
    <m/>
    <s v="lavinza01"/>
    <n v="0.6625672559569562"/>
    <n v="1.4903846153846154"/>
    <n v="2.810810810810811"/>
  </r>
  <r>
    <n v="12"/>
    <s v="Zach LaVine"/>
    <n v="29"/>
    <s v="CHI"/>
    <s v="SF"/>
    <n v="42"/>
    <n v="42"/>
    <n v="1432"/>
    <n v="363"/>
    <n v="710"/>
    <n v="0.51100000000000001"/>
    <n v="136"/>
    <n v="305"/>
    <n v="0.44600000000000001"/>
    <n v="227"/>
    <n v="405"/>
    <n v="0.56000000000000005"/>
    <n v="0.60699999999999998"/>
    <n v="145"/>
    <n v="182"/>
    <n v="0.79700000000000004"/>
    <n v="12"/>
    <n v="190"/>
    <n v="202"/>
    <n v="189"/>
    <n v="39"/>
    <n v="10"/>
    <n v="121"/>
    <n v="64"/>
    <n v="1007"/>
    <n v="0"/>
    <m/>
    <s v="lavinza01"/>
    <n v="0.70321229050279332"/>
    <n v="1.5619834710743801"/>
    <n v="2.8809523809523809"/>
  </r>
  <r>
    <n v="12"/>
    <s v="Zach LaVine"/>
    <n v="29"/>
    <s v="SAC"/>
    <s v="SG"/>
    <n v="32"/>
    <n v="32"/>
    <n v="1170"/>
    <n v="262"/>
    <n v="513"/>
    <n v="0.51100000000000001"/>
    <n v="103"/>
    <n v="231"/>
    <n v="0.44600000000000001"/>
    <n v="159"/>
    <n v="282"/>
    <n v="0.56399999999999995"/>
    <n v="0.61099999999999999"/>
    <n v="90"/>
    <n v="103"/>
    <n v="0.874"/>
    <n v="10"/>
    <n v="103"/>
    <n v="113"/>
    <n v="121"/>
    <n v="19"/>
    <n v="2"/>
    <n v="87"/>
    <n v="57"/>
    <n v="717"/>
    <n v="0"/>
    <m/>
    <s v="lavinza01"/>
    <n v="0.61282051282051286"/>
    <n v="1.3908045977011494"/>
    <n v="2.71875"/>
  </r>
  <r>
    <n v="13"/>
    <s v="Jalen Green"/>
    <n v="22"/>
    <s v="HOU"/>
    <s v="SG"/>
    <n v="82"/>
    <n v="82"/>
    <n v="2697"/>
    <n v="608"/>
    <n v="1437"/>
    <n v="0.42299999999999999"/>
    <n v="234"/>
    <n v="661"/>
    <n v="0.35399999999999998"/>
    <n v="374"/>
    <n v="776"/>
    <n v="0.48199999999999998"/>
    <n v="0.505"/>
    <n v="273"/>
    <n v="336"/>
    <n v="0.81299999999999994"/>
    <n v="45"/>
    <n v="332"/>
    <n v="377"/>
    <n v="282"/>
    <n v="71"/>
    <n v="27"/>
    <n v="203"/>
    <n v="127"/>
    <n v="1723"/>
    <n v="0"/>
    <m/>
    <s v="greenja05"/>
    <n v="0.63885799035965884"/>
    <n v="1.3891625615763548"/>
    <n v="2.475609756097561"/>
  </r>
  <r>
    <n v="14"/>
    <s v="Stephen Curry"/>
    <n v="36"/>
    <s v="GSW"/>
    <s v="PG"/>
    <n v="70"/>
    <n v="70"/>
    <n v="2252"/>
    <n v="564"/>
    <n v="1258"/>
    <n v="0.44800000000000001"/>
    <n v="311"/>
    <n v="784"/>
    <n v="0.39700000000000002"/>
    <n v="253"/>
    <n v="474"/>
    <n v="0.53400000000000003"/>
    <n v="0.57199999999999995"/>
    <n v="279"/>
    <n v="299"/>
    <n v="0.93300000000000005"/>
    <n v="40"/>
    <n v="270"/>
    <n v="310"/>
    <n v="421"/>
    <n v="80"/>
    <n v="30"/>
    <n v="200"/>
    <n v="95"/>
    <n v="1718"/>
    <n v="0"/>
    <s v="MVP-9CPOY-5ASNBA2"/>
    <s v="curryst01"/>
    <n v="0.7628774422735346"/>
    <n v="2.105"/>
    <n v="2.8571428571428572"/>
  </r>
  <r>
    <n v="15"/>
    <s v="DeMar DeRozan"/>
    <n v="35"/>
    <s v="SAC"/>
    <s v="SF"/>
    <n v="77"/>
    <n v="77"/>
    <n v="2768"/>
    <n v="624"/>
    <n v="1308"/>
    <n v="0.47699999999999998"/>
    <n v="84"/>
    <n v="256"/>
    <n v="0.32800000000000001"/>
    <n v="540"/>
    <n v="1052"/>
    <n v="0.51300000000000001"/>
    <n v="0.50900000000000001"/>
    <n v="378"/>
    <n v="441"/>
    <n v="0.85699999999999998"/>
    <n v="50"/>
    <n v="248"/>
    <n v="298"/>
    <n v="342"/>
    <n v="62"/>
    <n v="32"/>
    <n v="105"/>
    <n v="150"/>
    <n v="1710"/>
    <n v="0"/>
    <m/>
    <s v="derozde01"/>
    <n v="0.61777456647398843"/>
    <n v="3.2571428571428571"/>
    <n v="1.3636363636363635"/>
  </r>
  <r>
    <n v="16"/>
    <s v="LeBron James"/>
    <n v="40"/>
    <s v="LAL"/>
    <s v="SF"/>
    <n v="70"/>
    <n v="70"/>
    <n v="2444"/>
    <n v="651"/>
    <n v="1270"/>
    <n v="0.51300000000000001"/>
    <n v="149"/>
    <n v="396"/>
    <n v="0.376"/>
    <n v="502"/>
    <n v="874"/>
    <n v="0.57399999999999995"/>
    <n v="0.57099999999999995"/>
    <n v="259"/>
    <n v="331"/>
    <n v="0.78200000000000003"/>
    <n v="72"/>
    <n v="474"/>
    <n v="546"/>
    <n v="575"/>
    <n v="70"/>
    <n v="39"/>
    <n v="260"/>
    <n v="99"/>
    <n v="1710"/>
    <n v="10"/>
    <s v="MVP-6CPOY-7ASNBA2"/>
    <s v="jamesle01"/>
    <n v="0.69967266775777415"/>
    <n v="2.2115384615384617"/>
    <n v="3.7142857142857144"/>
  </r>
  <r>
    <n v="17"/>
    <s v="Donovan Mitchell"/>
    <n v="28"/>
    <s v="CLE"/>
    <s v="SG"/>
    <n v="71"/>
    <n v="71"/>
    <n v="2232"/>
    <n v="585"/>
    <n v="1320"/>
    <n v="0.443"/>
    <n v="233"/>
    <n v="633"/>
    <n v="0.36799999999999999"/>
    <n v="352"/>
    <n v="687"/>
    <n v="0.51200000000000001"/>
    <n v="0.53100000000000003"/>
    <n v="298"/>
    <n v="362"/>
    <n v="0.82299999999999995"/>
    <n v="57"/>
    <n v="265"/>
    <n v="322"/>
    <n v="354"/>
    <n v="95"/>
    <n v="17"/>
    <n v="149"/>
    <n v="140"/>
    <n v="1701"/>
    <n v="0"/>
    <s v="MVP-5CPOY-9ASNBA1"/>
    <s v="mitchdo01"/>
    <n v="0.76209677419354838"/>
    <n v="2.3758389261744965"/>
    <n v="2.0985915492957745"/>
  </r>
  <r>
    <n v="18"/>
    <s v="Jalen Brunson"/>
    <n v="28"/>
    <s v="NYK"/>
    <s v="PG"/>
    <n v="65"/>
    <n v="65"/>
    <n v="2301"/>
    <n v="585"/>
    <n v="1200"/>
    <n v="0.48799999999999999"/>
    <n v="152"/>
    <n v="397"/>
    <n v="0.38300000000000001"/>
    <n v="433"/>
    <n v="803"/>
    <n v="0.53900000000000003"/>
    <n v="0.55100000000000005"/>
    <n v="368"/>
    <n v="448"/>
    <n v="0.82099999999999995"/>
    <n v="27"/>
    <n v="160"/>
    <n v="187"/>
    <n v="475"/>
    <n v="60"/>
    <n v="8"/>
    <n v="164"/>
    <n v="138"/>
    <n v="1690"/>
    <n v="0"/>
    <s v="MVP-10CPOY-1ASNBA2"/>
    <s v="brunsja01"/>
    <n v="0.7344632768361582"/>
    <n v="2.8963414634146343"/>
    <n v="2.523076923076923"/>
  </r>
  <r>
    <n v="19"/>
    <s v="Kevin Durant"/>
    <n v="36"/>
    <s v="PHO"/>
    <s v="PF"/>
    <n v="62"/>
    <n v="62"/>
    <n v="2265"/>
    <n v="592"/>
    <n v="1124"/>
    <n v="0.52700000000000002"/>
    <n v="160"/>
    <n v="372"/>
    <n v="0.43"/>
    <n v="432"/>
    <n v="752"/>
    <n v="0.57399999999999995"/>
    <n v="0.59799999999999998"/>
    <n v="303"/>
    <n v="361"/>
    <n v="0.83899999999999997"/>
    <n v="23"/>
    <n v="351"/>
    <n v="374"/>
    <n v="263"/>
    <n v="50"/>
    <n v="77"/>
    <n v="190"/>
    <n v="104"/>
    <n v="1647"/>
    <n v="0"/>
    <s v="AS"/>
    <s v="duranke01"/>
    <n v="0.72715231788079471"/>
    <n v="1.3842105263157896"/>
    <n v="3.064516129032258"/>
  </r>
  <r>
    <n v="20"/>
    <s v="Jaren Jackson Jr."/>
    <n v="25"/>
    <s v="MEM"/>
    <s v="C"/>
    <n v="74"/>
    <n v="74"/>
    <n v="2207"/>
    <n v="592"/>
    <n v="1213"/>
    <n v="0.48799999999999999"/>
    <n v="146"/>
    <n v="389"/>
    <n v="0.375"/>
    <n v="446"/>
    <n v="824"/>
    <n v="0.54100000000000004"/>
    <n v="0.54800000000000004"/>
    <n v="311"/>
    <n v="398"/>
    <n v="0.78100000000000003"/>
    <n v="91"/>
    <n v="326"/>
    <n v="417"/>
    <n v="148"/>
    <n v="92"/>
    <n v="113"/>
    <n v="153"/>
    <n v="257"/>
    <n v="1641"/>
    <n v="0"/>
    <s v="DPOY-7ASDEF2"/>
    <s v="jacksja02"/>
    <n v="0.74354327140915266"/>
    <n v="0.9673202614379085"/>
    <n v="2.0675675675675675"/>
  </r>
  <r>
    <n v="21"/>
    <s v="Pascal Siakam"/>
    <n v="30"/>
    <s v="IND"/>
    <s v="PF"/>
    <n v="78"/>
    <n v="78"/>
    <n v="2548"/>
    <n v="613"/>
    <n v="1182"/>
    <n v="0.51900000000000002"/>
    <n v="126"/>
    <n v="324"/>
    <n v="0.38900000000000001"/>
    <n v="487"/>
    <n v="858"/>
    <n v="0.56799999999999995"/>
    <n v="0.57199999999999995"/>
    <n v="226"/>
    <n v="308"/>
    <n v="0.73399999999999999"/>
    <n v="133"/>
    <n v="407"/>
    <n v="540"/>
    <n v="263"/>
    <n v="70"/>
    <n v="42"/>
    <n v="109"/>
    <n v="189"/>
    <n v="1578"/>
    <n v="0"/>
    <s v="AS"/>
    <s v="siakapa01"/>
    <n v="0.61930926216640503"/>
    <n v="2.4128440366972477"/>
    <n v="1.3974358974358974"/>
  </r>
  <r>
    <n v="22"/>
    <s v="Darius Garland"/>
    <n v="25"/>
    <s v="CLE"/>
    <s v="PG"/>
    <n v="75"/>
    <n v="75"/>
    <n v="2301"/>
    <n v="554"/>
    <n v="1174"/>
    <n v="0.47199999999999998"/>
    <n v="212"/>
    <n v="529"/>
    <n v="0.40100000000000002"/>
    <n v="342"/>
    <n v="645"/>
    <n v="0.53"/>
    <n v="0.56200000000000006"/>
    <n v="224"/>
    <n v="255"/>
    <n v="0.878"/>
    <n v="47"/>
    <n v="167"/>
    <n v="214"/>
    <n v="506"/>
    <n v="91"/>
    <n v="11"/>
    <n v="189"/>
    <n v="143"/>
    <n v="1544"/>
    <n v="0"/>
    <s v="CPOY-6AS"/>
    <s v="garlada01"/>
    <n v="0.6710126032159931"/>
    <n v="2.6772486772486772"/>
    <n v="2.52"/>
  </r>
  <r>
    <n v="23"/>
    <s v="Coby White"/>
    <n v="24"/>
    <s v="CHI"/>
    <s v="SG"/>
    <n v="74"/>
    <n v="73"/>
    <n v="2450"/>
    <n v="508"/>
    <n v="1121"/>
    <n v="0.45300000000000001"/>
    <n v="216"/>
    <n v="584"/>
    <n v="0.37"/>
    <n v="292"/>
    <n v="537"/>
    <n v="0.54400000000000004"/>
    <n v="0.55000000000000004"/>
    <n v="277"/>
    <n v="307"/>
    <n v="0.90200000000000002"/>
    <n v="25"/>
    <n v="248"/>
    <n v="273"/>
    <n v="330"/>
    <n v="69"/>
    <n v="16"/>
    <n v="177"/>
    <n v="154"/>
    <n v="1509"/>
    <n v="0"/>
    <m/>
    <s v="whiteco01"/>
    <n v="0.61591836734693872"/>
    <n v="1.8644067796610169"/>
    <n v="2.3918918918918921"/>
  </r>
  <r>
    <n v="24"/>
    <s v="Jalen Williams"/>
    <n v="23"/>
    <s v="OKC"/>
    <s v="SG"/>
    <n v="69"/>
    <n v="69"/>
    <n v="2237"/>
    <n v="565"/>
    <n v="1168"/>
    <n v="0.48399999999999999"/>
    <n v="124"/>
    <n v="340"/>
    <n v="0.36499999999999999"/>
    <n v="441"/>
    <n v="828"/>
    <n v="0.53300000000000003"/>
    <n v="0.53700000000000003"/>
    <n v="236"/>
    <n v="299"/>
    <n v="0.78900000000000003"/>
    <n v="59"/>
    <n v="310"/>
    <n v="369"/>
    <n v="354"/>
    <n v="111"/>
    <n v="46"/>
    <n v="150"/>
    <n v="158"/>
    <n v="1490"/>
    <n v="0"/>
    <s v="ASNBA3DEF2"/>
    <s v="willija06"/>
    <n v="0.66607063030844882"/>
    <n v="2.36"/>
    <n v="2.1739130434782608"/>
  </r>
  <r>
    <n v="25"/>
    <s v="Austin Reaves"/>
    <n v="26"/>
    <s v="LAL"/>
    <s v="SG"/>
    <n v="73"/>
    <n v="73"/>
    <n v="2550"/>
    <n v="477"/>
    <n v="1037"/>
    <n v="0.46"/>
    <n v="200"/>
    <n v="531"/>
    <n v="0.377"/>
    <n v="277"/>
    <n v="506"/>
    <n v="0.54700000000000004"/>
    <n v="0.55600000000000005"/>
    <n v="321"/>
    <n v="366"/>
    <n v="0.877"/>
    <n v="61"/>
    <n v="268"/>
    <n v="329"/>
    <n v="421"/>
    <n v="81"/>
    <n v="22"/>
    <n v="177"/>
    <n v="151"/>
    <n v="1475"/>
    <n v="1"/>
    <m/>
    <s v="reaveau01"/>
    <n v="0.57843137254901966"/>
    <n v="2.3785310734463279"/>
    <n v="2.4246575342465753"/>
  </r>
  <r>
    <n v="26"/>
    <s v="De'Aaron Fox"/>
    <n v="27"/>
    <s v="2TM"/>
    <s v="PG"/>
    <n v="62"/>
    <n v="62"/>
    <n v="2241"/>
    <n v="539"/>
    <n v="1163"/>
    <n v="0.46300000000000002"/>
    <n v="118"/>
    <n v="381"/>
    <n v="0.31"/>
    <n v="421"/>
    <n v="782"/>
    <n v="0.53800000000000003"/>
    <n v="0.51400000000000001"/>
    <n v="263"/>
    <n v="318"/>
    <n v="0.82699999999999996"/>
    <n v="54"/>
    <n v="244"/>
    <n v="298"/>
    <n v="392"/>
    <n v="91"/>
    <n v="25"/>
    <n v="174"/>
    <n v="164"/>
    <n v="1459"/>
    <n v="0"/>
    <m/>
    <s v="foxde01"/>
    <n v="0.65104863900044618"/>
    <n v="2.2528735632183907"/>
    <n v="2.806451612903226"/>
  </r>
  <r>
    <n v="26"/>
    <s v="De'Aaron Fox"/>
    <n v="27"/>
    <s v="SAC"/>
    <s v="PG"/>
    <n v="45"/>
    <n v="45"/>
    <n v="1663"/>
    <n v="414"/>
    <n v="883"/>
    <n v="0.46899999999999997"/>
    <n v="92"/>
    <n v="286"/>
    <n v="0.32200000000000001"/>
    <n v="322"/>
    <n v="597"/>
    <n v="0.53900000000000003"/>
    <n v="0.52100000000000002"/>
    <n v="204"/>
    <n v="246"/>
    <n v="0.82899999999999996"/>
    <n v="45"/>
    <n v="180"/>
    <n v="225"/>
    <n v="276"/>
    <n v="66"/>
    <n v="20"/>
    <n v="133"/>
    <n v="118"/>
    <n v="1124"/>
    <n v="0"/>
    <m/>
    <s v="foxde01"/>
    <n v="0.67588695129284426"/>
    <n v="2.0751879699248121"/>
    <n v="2.9555555555555557"/>
  </r>
  <r>
    <n v="26"/>
    <s v="De'Aaron Fox"/>
    <n v="27"/>
    <s v="SAS"/>
    <s v="PG"/>
    <n v="17"/>
    <n v="17"/>
    <n v="578"/>
    <n v="125"/>
    <n v="280"/>
    <n v="0.44600000000000001"/>
    <n v="26"/>
    <n v="95"/>
    <n v="0.27400000000000002"/>
    <n v="99"/>
    <n v="185"/>
    <n v="0.53500000000000003"/>
    <n v="0.49299999999999999"/>
    <n v="59"/>
    <n v="72"/>
    <n v="0.81899999999999995"/>
    <n v="9"/>
    <n v="64"/>
    <n v="73"/>
    <n v="116"/>
    <n v="25"/>
    <n v="5"/>
    <n v="41"/>
    <n v="46"/>
    <n v="335"/>
    <n v="0"/>
    <m/>
    <s v="foxde01"/>
    <n v="0.57958477508650519"/>
    <n v="2.8292682926829267"/>
    <n v="2.4117647058823528"/>
  </r>
  <r>
    <n v="27"/>
    <s v="Alperen Şengün"/>
    <n v="22"/>
    <s v="HOU"/>
    <s v="C"/>
    <n v="76"/>
    <n v="76"/>
    <n v="2395"/>
    <n v="567"/>
    <n v="1143"/>
    <n v="0.496"/>
    <n v="21"/>
    <n v="90"/>
    <n v="0.23300000000000001"/>
    <n v="546"/>
    <n v="1053"/>
    <n v="0.51900000000000002"/>
    <n v="0.505"/>
    <n v="296"/>
    <n v="428"/>
    <n v="0.69199999999999995"/>
    <n v="262"/>
    <n v="524"/>
    <n v="786"/>
    <n v="372"/>
    <n v="84"/>
    <n v="61"/>
    <n v="194"/>
    <n v="209"/>
    <n v="1451"/>
    <n v="4"/>
    <s v="AS"/>
    <s v="sengual01"/>
    <n v="0.60584551148225474"/>
    <n v="1.9175257731958764"/>
    <n v="2.5526315789473686"/>
  </r>
  <r>
    <n v="28"/>
    <s v="Franz Wagner"/>
    <n v="23"/>
    <s v="ORL"/>
    <s v="SF"/>
    <n v="60"/>
    <n v="60"/>
    <n v="2023"/>
    <n v="537"/>
    <n v="1161"/>
    <n v="0.46300000000000002"/>
    <n v="104"/>
    <n v="352"/>
    <n v="0.29499999999999998"/>
    <n v="433"/>
    <n v="809"/>
    <n v="0.53500000000000003"/>
    <n v="0.50700000000000001"/>
    <n v="271"/>
    <n v="311"/>
    <n v="0.871"/>
    <n v="56"/>
    <n v="286"/>
    <n v="342"/>
    <n v="284"/>
    <n v="75"/>
    <n v="21"/>
    <n v="138"/>
    <n v="147"/>
    <n v="1449"/>
    <n v="0"/>
    <m/>
    <s v="wagnefr01"/>
    <n v="0.7162629757785467"/>
    <n v="2.0579710144927534"/>
    <n v="2.2999999999999998"/>
  </r>
  <r>
    <n v="29"/>
    <s v="Damian Lillard"/>
    <n v="34"/>
    <s v="MIL"/>
    <s v="PG"/>
    <n v="58"/>
    <n v="58"/>
    <n v="2093"/>
    <n v="444"/>
    <n v="992"/>
    <n v="0.44800000000000001"/>
    <n v="197"/>
    <n v="524"/>
    <n v="0.376"/>
    <n v="247"/>
    <n v="468"/>
    <n v="0.52800000000000002"/>
    <n v="0.54700000000000004"/>
    <n v="362"/>
    <n v="393"/>
    <n v="0.92100000000000004"/>
    <n v="29"/>
    <n v="243"/>
    <n v="272"/>
    <n v="410"/>
    <n v="70"/>
    <n v="10"/>
    <n v="162"/>
    <n v="97"/>
    <n v="1447"/>
    <n v="2"/>
    <s v="AS"/>
    <s v="lillada01"/>
    <n v="0.69135212613473485"/>
    <n v="2.5308641975308643"/>
    <n v="2.7931034482758621"/>
  </r>
  <r>
    <n v="30"/>
    <s v="Mikal Bridges"/>
    <n v="28"/>
    <s v="NYK"/>
    <s v="SF"/>
    <n v="82"/>
    <n v="82"/>
    <n v="3036"/>
    <n v="592"/>
    <n v="1183"/>
    <n v="0.5"/>
    <n v="164"/>
    <n v="463"/>
    <n v="0.35399999999999998"/>
    <n v="428"/>
    <n v="720"/>
    <n v="0.59399999999999997"/>
    <n v="0.56999999999999995"/>
    <n v="96"/>
    <n v="118"/>
    <n v="0.81399999999999995"/>
    <n v="71"/>
    <n v="188"/>
    <n v="259"/>
    <n v="306"/>
    <n v="75"/>
    <n v="43"/>
    <n v="132"/>
    <n v="127"/>
    <n v="1444"/>
    <n v="0"/>
    <m/>
    <s v="bridgmi01"/>
    <n v="0.4756258234519104"/>
    <n v="2.3181818181818183"/>
    <n v="1.6097560975609757"/>
  </r>
  <r>
    <n v="31"/>
    <s v="Jamal Murray"/>
    <n v="27"/>
    <s v="DEN"/>
    <s v="PG"/>
    <n v="67"/>
    <n v="67"/>
    <n v="2418"/>
    <n v="531"/>
    <n v="1121"/>
    <n v="0.47399999999999998"/>
    <n v="156"/>
    <n v="397"/>
    <n v="0.39300000000000002"/>
    <n v="375"/>
    <n v="724"/>
    <n v="0.51800000000000002"/>
    <n v="0.54300000000000004"/>
    <n v="218"/>
    <n v="246"/>
    <n v="0.88600000000000001"/>
    <n v="45"/>
    <n v="216"/>
    <n v="261"/>
    <n v="403"/>
    <n v="91"/>
    <n v="33"/>
    <n v="138"/>
    <n v="128"/>
    <n v="1436"/>
    <n v="0"/>
    <m/>
    <s v="murraja01"/>
    <n v="0.59387923904052942"/>
    <n v="2.9202898550724639"/>
    <n v="2.0597014925373136"/>
  </r>
  <r>
    <n v="32"/>
    <s v="Bam Adebayo"/>
    <n v="27"/>
    <s v="MIA"/>
    <s v="C"/>
    <n v="78"/>
    <n v="78"/>
    <n v="2674"/>
    <n v="540"/>
    <n v="1113"/>
    <n v="0.48499999999999999"/>
    <n v="79"/>
    <n v="221"/>
    <n v="0.35699999999999998"/>
    <n v="461"/>
    <n v="892"/>
    <n v="0.51700000000000002"/>
    <n v="0.52100000000000002"/>
    <n v="251"/>
    <n v="328"/>
    <n v="0.76500000000000001"/>
    <n v="185"/>
    <n v="564"/>
    <n v="749"/>
    <n v="337"/>
    <n v="98"/>
    <n v="53"/>
    <n v="161"/>
    <n v="162"/>
    <n v="1410"/>
    <n v="1"/>
    <s v="DPOY-10"/>
    <s v="adebaba01"/>
    <n v="0.52729992520568436"/>
    <n v="2.0931677018633539"/>
    <n v="2.0641025641025643"/>
  </r>
  <r>
    <n v="33"/>
    <s v="Luka Dončić"/>
    <n v="25"/>
    <s v="2TM"/>
    <s v="PG"/>
    <n v="50"/>
    <n v="50"/>
    <n v="1769"/>
    <n v="461"/>
    <n v="1025"/>
    <n v="0.45"/>
    <n v="177"/>
    <n v="481"/>
    <n v="0.36799999999999999"/>
    <n v="284"/>
    <n v="544"/>
    <n v="0.52200000000000002"/>
    <n v="0.53600000000000003"/>
    <n v="309"/>
    <n v="395"/>
    <n v="0.78200000000000003"/>
    <n v="40"/>
    <n v="369"/>
    <n v="409"/>
    <n v="383"/>
    <n v="89"/>
    <n v="21"/>
    <n v="179"/>
    <n v="126"/>
    <n v="1408"/>
    <n v="5"/>
    <m/>
    <s v="doncilu01"/>
    <n v="0.79592990390050877"/>
    <n v="2.1396648044692737"/>
    <n v="3.58"/>
  </r>
  <r>
    <n v="33"/>
    <s v="Luka Dončić"/>
    <n v="25"/>
    <s v="DAL"/>
    <s v="PG"/>
    <n v="22"/>
    <n v="22"/>
    <n v="785"/>
    <n v="216"/>
    <n v="466"/>
    <n v="0.46400000000000002"/>
    <n v="75"/>
    <n v="212"/>
    <n v="0.35399999999999998"/>
    <n v="141"/>
    <n v="254"/>
    <n v="0.55500000000000005"/>
    <n v="0.54400000000000004"/>
    <n v="112"/>
    <n v="146"/>
    <n v="0.76700000000000002"/>
    <n v="16"/>
    <n v="167"/>
    <n v="183"/>
    <n v="172"/>
    <n v="44"/>
    <n v="9"/>
    <n v="75"/>
    <n v="58"/>
    <n v="619"/>
    <n v="3"/>
    <m/>
    <s v="doncilu01"/>
    <n v="0.7885350318471338"/>
    <n v="2.2933333333333334"/>
    <n v="3.4090909090909092"/>
  </r>
  <r>
    <n v="33"/>
    <s v="Luka Dončić"/>
    <n v="25"/>
    <s v="LAL"/>
    <s v="PG"/>
    <n v="28"/>
    <n v="28"/>
    <n v="984"/>
    <n v="245"/>
    <n v="559"/>
    <n v="0.438"/>
    <n v="102"/>
    <n v="269"/>
    <n v="0.379"/>
    <n v="143"/>
    <n v="290"/>
    <n v="0.49299999999999999"/>
    <n v="0.53"/>
    <n v="197"/>
    <n v="249"/>
    <n v="0.79100000000000004"/>
    <n v="24"/>
    <n v="202"/>
    <n v="226"/>
    <n v="211"/>
    <n v="45"/>
    <n v="12"/>
    <n v="104"/>
    <n v="68"/>
    <n v="789"/>
    <n v="2"/>
    <m/>
    <s v="doncilu01"/>
    <n v="0.80182926829268297"/>
    <n v="2.0288461538461537"/>
    <n v="3.7142857142857144"/>
  </r>
  <r>
    <n v="34"/>
    <s v="Jaylen Brown"/>
    <n v="28"/>
    <s v="BOS"/>
    <s v="SF"/>
    <n v="63"/>
    <n v="63"/>
    <n v="2158"/>
    <n v="518"/>
    <n v="1118"/>
    <n v="0.46300000000000002"/>
    <n v="116"/>
    <n v="358"/>
    <n v="0.32400000000000001"/>
    <n v="402"/>
    <n v="760"/>
    <n v="0.52900000000000003"/>
    <n v="0.51500000000000001"/>
    <n v="246"/>
    <n v="322"/>
    <n v="0.76400000000000001"/>
    <n v="82"/>
    <n v="286"/>
    <n v="368"/>
    <n v="286"/>
    <n v="73"/>
    <n v="19"/>
    <n v="162"/>
    <n v="154"/>
    <n v="1398"/>
    <n v="0"/>
    <s v="AS"/>
    <s v="brownja02"/>
    <n v="0.64782205746061172"/>
    <n v="1.7654320987654322"/>
    <n v="2.5714285714285716"/>
  </r>
  <r>
    <n v="35"/>
    <s v="Michael Porter Jr."/>
    <n v="26"/>
    <s v="DEN"/>
    <s v="SF"/>
    <n v="77"/>
    <n v="77"/>
    <n v="2593"/>
    <n v="528"/>
    <n v="1048"/>
    <n v="0.504"/>
    <n v="193"/>
    <n v="489"/>
    <n v="0.39500000000000002"/>
    <n v="335"/>
    <n v="559"/>
    <n v="0.59899999999999998"/>
    <n v="0.59599999999999997"/>
    <n v="149"/>
    <n v="194"/>
    <n v="0.76800000000000002"/>
    <n v="138"/>
    <n v="402"/>
    <n v="540"/>
    <n v="165"/>
    <n v="50"/>
    <n v="38"/>
    <n v="104"/>
    <n v="157"/>
    <n v="1398"/>
    <n v="0"/>
    <m/>
    <s v="portemi01"/>
    <n v="0.53914384882375632"/>
    <n v="1.5865384615384615"/>
    <n v="1.3506493506493507"/>
  </r>
  <r>
    <n v="36"/>
    <s v="Jordan Poole"/>
    <n v="25"/>
    <s v="WAS"/>
    <s v="SG"/>
    <n v="68"/>
    <n v="68"/>
    <n v="2001"/>
    <n v="457"/>
    <n v="1057"/>
    <n v="0.432"/>
    <n v="235"/>
    <n v="622"/>
    <n v="0.378"/>
    <n v="222"/>
    <n v="435"/>
    <n v="0.51"/>
    <n v="0.54400000000000004"/>
    <n v="242"/>
    <n v="274"/>
    <n v="0.88300000000000001"/>
    <n v="31"/>
    <n v="172"/>
    <n v="203"/>
    <n v="303"/>
    <n v="86"/>
    <n v="27"/>
    <n v="204"/>
    <n v="201"/>
    <n v="1391"/>
    <n v="0"/>
    <m/>
    <s v="poolejo01"/>
    <n v="0.69515242378810593"/>
    <n v="1.4852941176470589"/>
    <n v="3"/>
  </r>
  <r>
    <n v="37"/>
    <s v="Tyrese Maxey"/>
    <n v="24"/>
    <s v="PHI"/>
    <s v="PG"/>
    <n v="52"/>
    <n v="52"/>
    <n v="1960"/>
    <n v="477"/>
    <n v="1091"/>
    <n v="0.437"/>
    <n v="161"/>
    <n v="478"/>
    <n v="0.33700000000000002"/>
    <n v="316"/>
    <n v="613"/>
    <n v="0.51500000000000001"/>
    <n v="0.51100000000000001"/>
    <n v="254"/>
    <n v="289"/>
    <n v="0.879"/>
    <n v="15"/>
    <n v="159"/>
    <n v="174"/>
    <n v="317"/>
    <n v="91"/>
    <n v="21"/>
    <n v="124"/>
    <n v="116"/>
    <n v="1369"/>
    <n v="1"/>
    <s v="CPOY-10"/>
    <s v="maxeyty01"/>
    <n v="0.69846938775510203"/>
    <n v="2.556451612903226"/>
    <n v="2.3846153846153846"/>
  </r>
  <r>
    <n v="38"/>
    <s v="Tyrese Haliburton"/>
    <n v="24"/>
    <s v="IND"/>
    <s v="PG"/>
    <n v="73"/>
    <n v="73"/>
    <n v="2451"/>
    <n v="476"/>
    <n v="1006"/>
    <n v="0.47299999999999998"/>
    <n v="218"/>
    <n v="562"/>
    <n v="0.38800000000000001"/>
    <n v="258"/>
    <n v="444"/>
    <n v="0.58099999999999996"/>
    <n v="0.58199999999999996"/>
    <n v="189"/>
    <n v="222"/>
    <n v="0.85099999999999998"/>
    <n v="42"/>
    <n v="216"/>
    <n v="258"/>
    <n v="673"/>
    <n v="105"/>
    <n v="49"/>
    <n v="120"/>
    <n v="92"/>
    <n v="1359"/>
    <n v="0"/>
    <s v="NBA3"/>
    <s v="halibty01"/>
    <n v="0.55446756425948596"/>
    <n v="5.6083333333333334"/>
    <n v="1.6438356164383561"/>
  </r>
  <r>
    <n v="39"/>
    <s v="Nikola Vučević"/>
    <n v="34"/>
    <s v="CHI"/>
    <s v="C"/>
    <n v="73"/>
    <n v="72"/>
    <n v="2278"/>
    <n v="550"/>
    <n v="1038"/>
    <n v="0.53"/>
    <n v="129"/>
    <n v="321"/>
    <n v="0.40200000000000002"/>
    <n v="421"/>
    <n v="717"/>
    <n v="0.58699999999999997"/>
    <n v="0.59199999999999997"/>
    <n v="120"/>
    <n v="149"/>
    <n v="0.80500000000000005"/>
    <n v="178"/>
    <n v="557"/>
    <n v="735"/>
    <n v="256"/>
    <n v="61"/>
    <n v="52"/>
    <n v="119"/>
    <n v="163"/>
    <n v="1349"/>
    <n v="1"/>
    <m/>
    <s v="vucevni01"/>
    <n v="0.59218612818261629"/>
    <n v="2.1512605042016806"/>
    <n v="1.6301369863013699"/>
  </r>
  <r>
    <n v="40"/>
    <s v="Anfernee Simons"/>
    <n v="25"/>
    <s v="POR"/>
    <s v="SG"/>
    <n v="70"/>
    <n v="70"/>
    <n v="2292"/>
    <n v="479"/>
    <n v="1125"/>
    <n v="0.42599999999999999"/>
    <n v="215"/>
    <n v="593"/>
    <n v="0.36299999999999999"/>
    <n v="264"/>
    <n v="532"/>
    <n v="0.496"/>
    <n v="0.52100000000000002"/>
    <n v="175"/>
    <n v="194"/>
    <n v="0.90200000000000002"/>
    <n v="25"/>
    <n v="164"/>
    <n v="189"/>
    <n v="337"/>
    <n v="60"/>
    <n v="5"/>
    <n v="143"/>
    <n v="117"/>
    <n v="1348"/>
    <n v="0"/>
    <m/>
    <s v="simonan01"/>
    <n v="0.58813263525305415"/>
    <n v="2.3566433566433567"/>
    <n v="2.0428571428571427"/>
  </r>
  <r>
    <n v="41"/>
    <s v="Ivica Zubac"/>
    <n v="27"/>
    <s v="LAC"/>
    <s v="C"/>
    <n v="80"/>
    <n v="80"/>
    <n v="2624"/>
    <n v="592"/>
    <n v="942"/>
    <n v="0.628"/>
    <n v="0"/>
    <n v="0"/>
    <n v="0"/>
    <n v="592"/>
    <n v="942"/>
    <n v="0.628"/>
    <n v="0.628"/>
    <n v="156"/>
    <n v="236"/>
    <n v="0.66100000000000003"/>
    <n v="300"/>
    <n v="710"/>
    <n v="1010"/>
    <n v="214"/>
    <n v="55"/>
    <n v="90"/>
    <n v="127"/>
    <n v="168"/>
    <n v="1340"/>
    <n v="1"/>
    <s v="DPOY-6DEF2"/>
    <s v="zubaciv01"/>
    <n v="0.51067073170731703"/>
    <n v="1.6850393700787401"/>
    <n v="1.5874999999999999"/>
  </r>
  <r>
    <n v="42"/>
    <s v="Domantas Sabonis"/>
    <n v="28"/>
    <s v="SAC"/>
    <s v="C"/>
    <n v="70"/>
    <n v="70"/>
    <n v="2429"/>
    <n v="527"/>
    <n v="893"/>
    <n v="0.59"/>
    <n v="65"/>
    <n v="156"/>
    <n v="0.41699999999999998"/>
    <n v="462"/>
    <n v="737"/>
    <n v="0.627"/>
    <n v="0.627"/>
    <n v="218"/>
    <n v="289"/>
    <n v="0.754"/>
    <n v="267"/>
    <n v="705"/>
    <n v="972"/>
    <n v="423"/>
    <n v="48"/>
    <n v="26"/>
    <n v="202"/>
    <n v="229"/>
    <n v="1337"/>
    <n v="10"/>
    <m/>
    <s v="sabondo01"/>
    <n v="0.55043227665706052"/>
    <n v="2.0940594059405941"/>
    <n v="2.8857142857142857"/>
  </r>
  <r>
    <n v="43"/>
    <s v="Malik Beasley"/>
    <n v="28"/>
    <s v="DET"/>
    <s v="SG"/>
    <n v="82"/>
    <n v="18"/>
    <n v="2283"/>
    <n v="461"/>
    <n v="1071"/>
    <n v="0.43"/>
    <n v="319"/>
    <n v="766"/>
    <n v="0.41599999999999998"/>
    <n v="142"/>
    <n v="305"/>
    <n v="0.46600000000000003"/>
    <n v="0.57899999999999996"/>
    <n v="95"/>
    <n v="140"/>
    <n v="0.67900000000000005"/>
    <n v="47"/>
    <n v="167"/>
    <n v="214"/>
    <n v="139"/>
    <n v="73"/>
    <n v="5"/>
    <n v="83"/>
    <n v="125"/>
    <n v="1336"/>
    <n v="0"/>
    <s v="6MOY-2"/>
    <s v="beaslma01"/>
    <n v="0.5851949189662724"/>
    <n v="1.6746987951807228"/>
    <n v="1.0121951219512195"/>
  </r>
  <r>
    <n v="44"/>
    <s v="Shaedon Sharpe"/>
    <n v="21"/>
    <s v="POR"/>
    <s v="SG"/>
    <n v="72"/>
    <n v="52"/>
    <n v="2252"/>
    <n v="499"/>
    <n v="1104"/>
    <n v="0.45200000000000001"/>
    <n v="147"/>
    <n v="472"/>
    <n v="0.311"/>
    <n v="352"/>
    <n v="632"/>
    <n v="0.55700000000000005"/>
    <n v="0.51900000000000002"/>
    <n v="190"/>
    <n v="242"/>
    <n v="0.78500000000000003"/>
    <n v="68"/>
    <n v="256"/>
    <n v="324"/>
    <n v="198"/>
    <n v="62"/>
    <n v="16"/>
    <n v="150"/>
    <n v="120"/>
    <n v="1335"/>
    <n v="0"/>
    <m/>
    <s v="sharpsh01"/>
    <n v="0.59280639431616344"/>
    <n v="1.32"/>
    <n v="2.0833333333333335"/>
  </r>
  <r>
    <n v="45"/>
    <s v="OG Anunoby"/>
    <n v="27"/>
    <s v="NYK"/>
    <s v="PF"/>
    <n v="74"/>
    <n v="74"/>
    <n v="2706"/>
    <n v="489"/>
    <n v="1027"/>
    <n v="0.47599999999999998"/>
    <n v="171"/>
    <n v="460"/>
    <n v="0.372"/>
    <n v="318"/>
    <n v="567"/>
    <n v="0.56100000000000005"/>
    <n v="0.55900000000000005"/>
    <n v="183"/>
    <n v="226"/>
    <n v="0.81"/>
    <n v="97"/>
    <n v="261"/>
    <n v="358"/>
    <n v="164"/>
    <n v="110"/>
    <n v="65"/>
    <n v="102"/>
    <n v="172"/>
    <n v="1332"/>
    <n v="0"/>
    <m/>
    <s v="anunoog01"/>
    <n v="0.49223946784922396"/>
    <n v="1.607843137254902"/>
    <n v="1.3783783783783783"/>
  </r>
  <r>
    <n v="46"/>
    <s v="Desmond Bane"/>
    <n v="26"/>
    <s v="MEM"/>
    <s v="SG"/>
    <n v="69"/>
    <n v="68"/>
    <n v="2205"/>
    <n v="493"/>
    <n v="1018"/>
    <n v="0.48399999999999999"/>
    <n v="164"/>
    <n v="418"/>
    <n v="0.39200000000000002"/>
    <n v="329"/>
    <n v="600"/>
    <n v="0.54800000000000004"/>
    <n v="0.56499999999999995"/>
    <n v="177"/>
    <n v="198"/>
    <n v="0.89400000000000002"/>
    <n v="62"/>
    <n v="356"/>
    <n v="418"/>
    <n v="369"/>
    <n v="80"/>
    <n v="28"/>
    <n v="169"/>
    <n v="164"/>
    <n v="1327"/>
    <n v="1"/>
    <m/>
    <s v="banede01"/>
    <n v="0.60181405895691609"/>
    <n v="2.1834319526627217"/>
    <n v="2.4492753623188408"/>
  </r>
  <r>
    <n v="47"/>
    <s v="Evan Mobley"/>
    <n v="23"/>
    <s v="CLE"/>
    <s v="PF"/>
    <n v="71"/>
    <n v="71"/>
    <n v="2167"/>
    <n v="505"/>
    <n v="906"/>
    <n v="0.55700000000000005"/>
    <n v="85"/>
    <n v="230"/>
    <n v="0.37"/>
    <n v="420"/>
    <n v="676"/>
    <n v="0.621"/>
    <n v="0.60399999999999998"/>
    <n v="221"/>
    <n v="305"/>
    <n v="0.72499999999999998"/>
    <n v="164"/>
    <n v="495"/>
    <n v="659"/>
    <n v="226"/>
    <n v="61"/>
    <n v="113"/>
    <n v="145"/>
    <n v="141"/>
    <n v="1316"/>
    <n v="0"/>
    <s v="MVP-10DPOY-1ASNBA2DEF1"/>
    <s v="mobleev01"/>
    <n v="0.60729118597138898"/>
    <n v="1.5586206896551724"/>
    <n v="2.0422535211267605"/>
  </r>
  <r>
    <n v="48"/>
    <s v="Norman Powell"/>
    <n v="31"/>
    <s v="LAC"/>
    <s v="SG"/>
    <n v="60"/>
    <n v="60"/>
    <n v="1958"/>
    <n v="457"/>
    <n v="945"/>
    <n v="0.48399999999999999"/>
    <n v="179"/>
    <n v="428"/>
    <n v="0.41799999999999998"/>
    <n v="278"/>
    <n v="517"/>
    <n v="0.53800000000000003"/>
    <n v="0.57799999999999996"/>
    <n v="213"/>
    <n v="265"/>
    <n v="0.80400000000000005"/>
    <n v="21"/>
    <n v="169"/>
    <n v="190"/>
    <n v="125"/>
    <n v="73"/>
    <n v="9"/>
    <n v="108"/>
    <n v="114"/>
    <n v="1306"/>
    <n v="0"/>
    <m/>
    <s v="powelno01"/>
    <n v="0.66700715015321754"/>
    <n v="1.1574074074074074"/>
    <n v="1.8"/>
  </r>
  <r>
    <n v="49"/>
    <s v="Miles Bridges"/>
    <n v="26"/>
    <s v="CHO"/>
    <s v="PF"/>
    <n v="64"/>
    <n v="64"/>
    <n v="2029"/>
    <n v="469"/>
    <n v="1089"/>
    <n v="0.43099999999999999"/>
    <n v="141"/>
    <n v="450"/>
    <n v="0.313"/>
    <n v="328"/>
    <n v="639"/>
    <n v="0.51300000000000001"/>
    <n v="0.495"/>
    <n v="221"/>
    <n v="254"/>
    <n v="0.87"/>
    <n v="72"/>
    <n v="409"/>
    <n v="481"/>
    <n v="248"/>
    <n v="44"/>
    <n v="45"/>
    <n v="136"/>
    <n v="93"/>
    <n v="1300"/>
    <n v="1"/>
    <m/>
    <s v="bridgmi02"/>
    <n v="0.64070970921636272"/>
    <n v="1.8235294117647058"/>
    <n v="2.125"/>
  </r>
  <r>
    <n v="50"/>
    <s v="Julius Randle"/>
    <n v="30"/>
    <s v="MIN"/>
    <s v="PF"/>
    <n v="69"/>
    <n v="69"/>
    <n v="2226"/>
    <n v="455"/>
    <n v="939"/>
    <n v="0.48499999999999999"/>
    <n v="108"/>
    <n v="314"/>
    <n v="0.34399999999999997"/>
    <n v="347"/>
    <n v="625"/>
    <n v="0.55500000000000005"/>
    <n v="0.54200000000000004"/>
    <n v="270"/>
    <n v="335"/>
    <n v="0.80600000000000005"/>
    <n v="144"/>
    <n v="343"/>
    <n v="487"/>
    <n v="323"/>
    <n v="47"/>
    <n v="16"/>
    <n v="196"/>
    <n v="175"/>
    <n v="1288"/>
    <n v="0"/>
    <m/>
    <s v="randlju01"/>
    <n v="0.57861635220125784"/>
    <n v="1.6479591836734695"/>
    <n v="2.8405797101449277"/>
  </r>
  <r>
    <n v="51"/>
    <s v="Anthony Davis"/>
    <n v="31"/>
    <s v="2TM"/>
    <s v="C"/>
    <n v="51"/>
    <n v="51"/>
    <n v="1706"/>
    <n v="470"/>
    <n v="910"/>
    <n v="0.51600000000000001"/>
    <n v="35"/>
    <n v="124"/>
    <n v="0.28199999999999997"/>
    <n v="435"/>
    <n v="786"/>
    <n v="0.55300000000000005"/>
    <n v="0.53600000000000003"/>
    <n v="286"/>
    <n v="369"/>
    <n v="0.77500000000000002"/>
    <n v="134"/>
    <n v="456"/>
    <n v="590"/>
    <n v="181"/>
    <n v="59"/>
    <n v="110"/>
    <n v="113"/>
    <n v="98"/>
    <n v="1261"/>
    <n v="1"/>
    <s v="AS"/>
    <s v="davisan02"/>
    <n v="0.7391559202813599"/>
    <n v="1.6017699115044248"/>
    <n v="2.215686274509804"/>
  </r>
  <r>
    <n v="51"/>
    <s v="Anthony Davis"/>
    <n v="31"/>
    <s v="LAL"/>
    <s v="C"/>
    <n v="42"/>
    <n v="42"/>
    <n v="1440"/>
    <n v="400"/>
    <n v="758"/>
    <n v="0.52800000000000002"/>
    <n v="28"/>
    <n v="94"/>
    <n v="0.29799999999999999"/>
    <n v="372"/>
    <n v="664"/>
    <n v="0.56000000000000005"/>
    <n v="0.54600000000000004"/>
    <n v="253"/>
    <n v="321"/>
    <n v="0.78800000000000003"/>
    <n v="119"/>
    <n v="380"/>
    <n v="499"/>
    <n v="141"/>
    <n v="54"/>
    <n v="90"/>
    <n v="93"/>
    <n v="82"/>
    <n v="1081"/>
    <n v="0"/>
    <m/>
    <s v="davisan02"/>
    <n v="0.75069444444444444"/>
    <n v="1.5161290322580645"/>
    <n v="2.2142857142857144"/>
  </r>
  <r>
    <n v="51"/>
    <s v="Anthony Davis"/>
    <n v="31"/>
    <s v="DAL"/>
    <s v="PF"/>
    <n v="9"/>
    <n v="9"/>
    <n v="266"/>
    <n v="70"/>
    <n v="152"/>
    <n v="0.46100000000000002"/>
    <n v="7"/>
    <n v="30"/>
    <n v="0.23300000000000001"/>
    <n v="63"/>
    <n v="122"/>
    <n v="0.51600000000000001"/>
    <n v="0.48399999999999999"/>
    <n v="33"/>
    <n v="48"/>
    <n v="0.68799999999999994"/>
    <n v="15"/>
    <n v="76"/>
    <n v="91"/>
    <n v="40"/>
    <n v="5"/>
    <n v="20"/>
    <n v="20"/>
    <n v="16"/>
    <n v="180"/>
    <n v="1"/>
    <m/>
    <s v="davisan02"/>
    <n v="0.67669172932330823"/>
    <n v="2"/>
    <n v="2.2222222222222223"/>
  </r>
  <r>
    <n v="52"/>
    <s v="Scottie Barnes"/>
    <n v="23"/>
    <s v="TOR"/>
    <s v="PF"/>
    <n v="65"/>
    <n v="65"/>
    <n v="2134"/>
    <n v="474"/>
    <n v="1063"/>
    <n v="0.44600000000000001"/>
    <n v="76"/>
    <n v="280"/>
    <n v="0.27100000000000002"/>
    <n v="398"/>
    <n v="783"/>
    <n v="0.50800000000000001"/>
    <n v="0.48199999999999998"/>
    <n v="228"/>
    <n v="302"/>
    <n v="0.755"/>
    <n v="109"/>
    <n v="393"/>
    <n v="502"/>
    <n v="378"/>
    <n v="93"/>
    <n v="63"/>
    <n v="185"/>
    <n v="113"/>
    <n v="1252"/>
    <n v="1"/>
    <m/>
    <s v="barnesc01"/>
    <n v="0.58669165885660735"/>
    <n v="2.0432432432432432"/>
    <n v="2.8461538461538463"/>
  </r>
  <r>
    <n v="53"/>
    <s v="Derrick White"/>
    <n v="30"/>
    <s v="BOS"/>
    <s v="SG"/>
    <n v="76"/>
    <n v="76"/>
    <n v="2574"/>
    <n v="424"/>
    <n v="959"/>
    <n v="0.442"/>
    <n v="265"/>
    <n v="691"/>
    <n v="0.38400000000000001"/>
    <n v="159"/>
    <n v="268"/>
    <n v="0.59299999999999997"/>
    <n v="0.57999999999999996"/>
    <n v="135"/>
    <n v="161"/>
    <n v="0.83899999999999997"/>
    <n v="67"/>
    <n v="274"/>
    <n v="341"/>
    <n v="361"/>
    <n v="72"/>
    <n v="80"/>
    <n v="131"/>
    <n v="138"/>
    <n v="1248"/>
    <n v="0"/>
    <s v="DPOY-10"/>
    <s v="whitede01"/>
    <n v="0.48484848484848486"/>
    <n v="2.7557251908396947"/>
    <n v="1.7236842105263157"/>
  </r>
  <r>
    <n v="54"/>
    <s v="Kyrie Irving"/>
    <n v="32"/>
    <s v="DAL"/>
    <s v="SG"/>
    <n v="50"/>
    <n v="50"/>
    <n v="1804"/>
    <n v="447"/>
    <n v="945"/>
    <n v="0.47299999999999998"/>
    <n v="144"/>
    <n v="359"/>
    <n v="0.40100000000000002"/>
    <n v="303"/>
    <n v="586"/>
    <n v="0.51700000000000002"/>
    <n v="0.54900000000000004"/>
    <n v="196"/>
    <n v="214"/>
    <n v="0.91600000000000004"/>
    <n v="60"/>
    <n v="180"/>
    <n v="240"/>
    <n v="231"/>
    <n v="66"/>
    <n v="23"/>
    <n v="111"/>
    <n v="101"/>
    <n v="1234"/>
    <n v="0"/>
    <s v="CPOY-10AS"/>
    <s v="irvinky01"/>
    <n v="0.68403547671840359"/>
    <n v="2.0810810810810811"/>
    <n v="2.2200000000000002"/>
  </r>
  <r>
    <n v="55"/>
    <s v="RJ Barrett"/>
    <n v="24"/>
    <s v="TOR"/>
    <s v="SF"/>
    <n v="58"/>
    <n v="58"/>
    <n v="1869"/>
    <n v="460"/>
    <n v="982"/>
    <n v="0.46800000000000003"/>
    <n v="107"/>
    <n v="306"/>
    <n v="0.35"/>
    <n v="353"/>
    <n v="676"/>
    <n v="0.52200000000000002"/>
    <n v="0.52300000000000002"/>
    <n v="196"/>
    <n v="311"/>
    <n v="0.63"/>
    <n v="61"/>
    <n v="305"/>
    <n v="366"/>
    <n v="314"/>
    <n v="46"/>
    <n v="17"/>
    <n v="165"/>
    <n v="137"/>
    <n v="1223"/>
    <n v="2"/>
    <m/>
    <s v="barrerj01"/>
    <n v="0.65436062065275546"/>
    <n v="1.9030303030303031"/>
    <n v="2.8448275862068964"/>
  </r>
  <r>
    <n v="56"/>
    <s v="Deni Avdija"/>
    <n v="24"/>
    <s v="POR"/>
    <s v="SF"/>
    <n v="72"/>
    <n v="54"/>
    <n v="2161"/>
    <n v="402"/>
    <n v="844"/>
    <n v="0.47599999999999998"/>
    <n v="125"/>
    <n v="342"/>
    <n v="0.36499999999999999"/>
    <n v="277"/>
    <n v="502"/>
    <n v="0.55200000000000005"/>
    <n v="0.55000000000000004"/>
    <n v="290"/>
    <n v="372"/>
    <n v="0.78"/>
    <n v="110"/>
    <n v="412"/>
    <n v="522"/>
    <n v="281"/>
    <n v="71"/>
    <n v="35"/>
    <n v="196"/>
    <n v="171"/>
    <n v="1219"/>
    <n v="2"/>
    <m/>
    <s v="avdijde01"/>
    <n v="0.56409069875057849"/>
    <n v="1.4336734693877551"/>
    <n v="2.7222222222222223"/>
  </r>
  <r>
    <n v="57"/>
    <s v="Christian Braun"/>
    <n v="23"/>
    <s v="DEN"/>
    <s v="SG"/>
    <n v="79"/>
    <n v="77"/>
    <n v="2675"/>
    <n v="476"/>
    <n v="821"/>
    <n v="0.57999999999999996"/>
    <n v="89"/>
    <n v="224"/>
    <n v="0.39700000000000002"/>
    <n v="387"/>
    <n v="597"/>
    <n v="0.64800000000000002"/>
    <n v="0.63400000000000001"/>
    <n v="177"/>
    <n v="214"/>
    <n v="0.82699999999999996"/>
    <n v="98"/>
    <n v="312"/>
    <n v="410"/>
    <n v="205"/>
    <n v="85"/>
    <n v="37"/>
    <n v="81"/>
    <n v="170"/>
    <n v="1218"/>
    <n v="0"/>
    <m/>
    <s v="braunch01"/>
    <n v="0.45532710280373834"/>
    <n v="2.5308641975308643"/>
    <n v="1.0253164556962024"/>
  </r>
  <r>
    <n v="58"/>
    <s v="Paolo Banchero"/>
    <n v="22"/>
    <s v="ORL"/>
    <s v="PF"/>
    <n v="46"/>
    <n v="46"/>
    <n v="1582"/>
    <n v="412"/>
    <n v="911"/>
    <n v="0.45200000000000001"/>
    <n v="87"/>
    <n v="272"/>
    <n v="0.32"/>
    <n v="325"/>
    <n v="639"/>
    <n v="0.50900000000000001"/>
    <n v="0.5"/>
    <n v="280"/>
    <n v="385"/>
    <n v="0.72699999999999998"/>
    <n v="51"/>
    <n v="294"/>
    <n v="345"/>
    <n v="219"/>
    <n v="36"/>
    <n v="28"/>
    <n v="136"/>
    <n v="97"/>
    <n v="1191"/>
    <n v="0"/>
    <m/>
    <s v="banchpa01"/>
    <n v="0.75284450063211128"/>
    <n v="1.6102941176470589"/>
    <n v="2.9565217391304346"/>
  </r>
  <r>
    <n v="59"/>
    <s v="Stephon Castle"/>
    <n v="20"/>
    <s v="SAS"/>
    <s v="PG"/>
    <n v="81"/>
    <n v="47"/>
    <n v="2162"/>
    <n v="423"/>
    <n v="988"/>
    <n v="0.42799999999999999"/>
    <n v="95"/>
    <n v="333"/>
    <n v="0.28499999999999998"/>
    <n v="328"/>
    <n v="655"/>
    <n v="0.501"/>
    <n v="0.47599999999999998"/>
    <n v="249"/>
    <n v="344"/>
    <n v="0.72399999999999998"/>
    <n v="89"/>
    <n v="208"/>
    <n v="297"/>
    <n v="332"/>
    <n v="74"/>
    <n v="22"/>
    <n v="177"/>
    <n v="164"/>
    <n v="1190"/>
    <n v="0"/>
    <s v="ROY-1"/>
    <s v="castlst01"/>
    <n v="0.55041628122109154"/>
    <n v="1.8757062146892656"/>
    <n v="2.1851851851851851"/>
  </r>
  <r>
    <n v="60"/>
    <s v="LaMelo Ball"/>
    <n v="23"/>
    <s v="CHO"/>
    <s v="PG"/>
    <n v="47"/>
    <n v="47"/>
    <n v="1505"/>
    <n v="406"/>
    <n v="1003"/>
    <n v="0.40500000000000003"/>
    <n v="179"/>
    <n v="528"/>
    <n v="0.33900000000000002"/>
    <n v="227"/>
    <n v="475"/>
    <n v="0.47799999999999998"/>
    <n v="0.49399999999999999"/>
    <n v="193"/>
    <n v="229"/>
    <n v="0.84299999999999997"/>
    <n v="47"/>
    <n v="185"/>
    <n v="232"/>
    <n v="346"/>
    <n v="54"/>
    <n v="13"/>
    <n v="167"/>
    <n v="157"/>
    <n v="1184"/>
    <n v="0"/>
    <m/>
    <s v="ballla01"/>
    <n v="0.78671096345514946"/>
    <n v="2.0718562874251498"/>
    <n v="3.5531914893617023"/>
  </r>
  <r>
    <n v="61"/>
    <s v="CJ McCollum"/>
    <n v="33"/>
    <s v="NOP"/>
    <s v="PG"/>
    <n v="56"/>
    <n v="56"/>
    <n v="1832"/>
    <n v="444"/>
    <n v="1000"/>
    <n v="0.44400000000000001"/>
    <n v="171"/>
    <n v="459"/>
    <n v="0.373"/>
    <n v="273"/>
    <n v="541"/>
    <n v="0.505"/>
    <n v="0.53"/>
    <n v="124"/>
    <n v="173"/>
    <n v="0.71699999999999997"/>
    <n v="42"/>
    <n v="170"/>
    <n v="212"/>
    <n v="227"/>
    <n v="46"/>
    <n v="24"/>
    <n v="106"/>
    <n v="124"/>
    <n v="1183"/>
    <n v="0"/>
    <m/>
    <s v="mccolcj01"/>
    <n v="0.64574235807860259"/>
    <n v="2.141509433962264"/>
    <n v="1.8928571428571428"/>
  </r>
  <r>
    <n v="62"/>
    <s v="Ja Morant"/>
    <n v="25"/>
    <s v="MEM"/>
    <s v="PG"/>
    <n v="50"/>
    <n v="50"/>
    <n v="1519"/>
    <n v="404"/>
    <n v="889"/>
    <n v="0.45400000000000001"/>
    <n v="88"/>
    <n v="285"/>
    <n v="0.309"/>
    <n v="316"/>
    <n v="604"/>
    <n v="0.52300000000000002"/>
    <n v="0.504"/>
    <n v="263"/>
    <n v="319"/>
    <n v="0.82399999999999995"/>
    <n v="34"/>
    <n v="171"/>
    <n v="205"/>
    <n v="364"/>
    <n v="61"/>
    <n v="12"/>
    <n v="185"/>
    <n v="113"/>
    <n v="1159"/>
    <n v="1"/>
    <m/>
    <s v="moranja01"/>
    <n v="0.76300197498354183"/>
    <n v="1.9675675675675677"/>
    <n v="3.7"/>
  </r>
  <r>
    <n v="63"/>
    <s v="Collin Sexton"/>
    <n v="26"/>
    <s v="UTA"/>
    <s v="SG"/>
    <n v="63"/>
    <n v="61"/>
    <n v="1758"/>
    <n v="416"/>
    <n v="867"/>
    <n v="0.48"/>
    <n v="110"/>
    <n v="271"/>
    <n v="0.40600000000000003"/>
    <n v="306"/>
    <n v="596"/>
    <n v="0.51300000000000001"/>
    <n v="0.54300000000000004"/>
    <n v="217"/>
    <n v="251"/>
    <n v="0.86499999999999999"/>
    <n v="60"/>
    <n v="111"/>
    <n v="171"/>
    <n v="264"/>
    <n v="47"/>
    <n v="6"/>
    <n v="160"/>
    <n v="144"/>
    <n v="1159"/>
    <n v="0"/>
    <m/>
    <s v="sextoco01"/>
    <n v="0.65927189988623436"/>
    <n v="1.65"/>
    <n v="2.5396825396825395"/>
  </r>
  <r>
    <n v="64"/>
    <s v="Bennedict Mathurin"/>
    <n v="22"/>
    <s v="IND"/>
    <s v="SF"/>
    <n v="72"/>
    <n v="49"/>
    <n v="2149"/>
    <n v="391"/>
    <n v="853"/>
    <n v="0.45800000000000002"/>
    <n v="98"/>
    <n v="288"/>
    <n v="0.34"/>
    <n v="293"/>
    <n v="565"/>
    <n v="0.51900000000000002"/>
    <n v="0.51600000000000001"/>
    <n v="276"/>
    <n v="332"/>
    <n v="0.83099999999999996"/>
    <n v="87"/>
    <n v="296"/>
    <n v="383"/>
    <n v="136"/>
    <n v="47"/>
    <n v="24"/>
    <n v="135"/>
    <n v="162"/>
    <n v="1156"/>
    <n v="0"/>
    <m/>
    <s v="mathube01"/>
    <n v="0.5379246161005119"/>
    <n v="1.0074074074074073"/>
    <n v="1.875"/>
  </r>
  <r>
    <n v="65"/>
    <s v="Payton Pritchard"/>
    <n v="27"/>
    <s v="BOS"/>
    <s v="PG"/>
    <n v="80"/>
    <n v="3"/>
    <n v="2271"/>
    <n v="409"/>
    <n v="866"/>
    <n v="0.47199999999999998"/>
    <n v="255"/>
    <n v="626"/>
    <n v="0.40699999999999997"/>
    <n v="154"/>
    <n v="240"/>
    <n v="0.64200000000000002"/>
    <n v="0.62"/>
    <n v="71"/>
    <n v="84"/>
    <n v="0.84499999999999997"/>
    <n v="102"/>
    <n v="205"/>
    <n v="307"/>
    <n v="279"/>
    <n v="70"/>
    <n v="14"/>
    <n v="83"/>
    <n v="118"/>
    <n v="1144"/>
    <n v="0"/>
    <s v="6MOY-1"/>
    <s v="pritcpa01"/>
    <n v="0.50374284456186702"/>
    <n v="3.3614457831325302"/>
    <n v="1.0375000000000001"/>
  </r>
  <r>
    <n v="66"/>
    <s v="Naz Reid"/>
    <n v="25"/>
    <s v="MIN"/>
    <s v="C"/>
    <n v="80"/>
    <n v="17"/>
    <n v="2200"/>
    <n v="426"/>
    <n v="923"/>
    <n v="0.46200000000000002"/>
    <n v="175"/>
    <n v="462"/>
    <n v="0.379"/>
    <n v="251"/>
    <n v="461"/>
    <n v="0.54400000000000004"/>
    <n v="0.55600000000000005"/>
    <n v="111"/>
    <n v="143"/>
    <n v="0.77600000000000002"/>
    <n v="92"/>
    <n v="388"/>
    <n v="480"/>
    <n v="181"/>
    <n v="58"/>
    <n v="72"/>
    <n v="108"/>
    <n v="189"/>
    <n v="1138"/>
    <n v="0"/>
    <s v="6MOY-5"/>
    <s v="reidna01"/>
    <n v="0.51727272727272722"/>
    <n v="1.6759259259259258"/>
    <n v="1.35"/>
  </r>
  <r>
    <n v="67"/>
    <s v="Keyonte George"/>
    <n v="21"/>
    <s v="UTA"/>
    <s v="PG"/>
    <n v="67"/>
    <n v="35"/>
    <n v="2109"/>
    <n v="359"/>
    <n v="919"/>
    <n v="0.39100000000000001"/>
    <n v="174"/>
    <n v="507"/>
    <n v="0.34300000000000003"/>
    <n v="185"/>
    <n v="412"/>
    <n v="0.44900000000000001"/>
    <n v="0.48499999999999999"/>
    <n v="233"/>
    <n v="285"/>
    <n v="0.81799999999999995"/>
    <n v="26"/>
    <n v="227"/>
    <n v="253"/>
    <n v="377"/>
    <n v="46"/>
    <n v="9"/>
    <n v="183"/>
    <n v="111"/>
    <n v="1125"/>
    <n v="0"/>
    <m/>
    <s v="georgke01"/>
    <n v="0.53342816500711232"/>
    <n v="2.0601092896174862"/>
    <n v="2.7313432835820897"/>
  </r>
  <r>
    <n v="68"/>
    <s v="Trey Murphy III"/>
    <n v="24"/>
    <s v="NOP"/>
    <s v="SF"/>
    <n v="53"/>
    <n v="51"/>
    <n v="1854"/>
    <n v="381"/>
    <n v="839"/>
    <n v="0.45400000000000001"/>
    <n v="158"/>
    <n v="438"/>
    <n v="0.36099999999999999"/>
    <n v="223"/>
    <n v="401"/>
    <n v="0.55600000000000005"/>
    <n v="0.54800000000000004"/>
    <n v="204"/>
    <n v="230"/>
    <n v="0.88700000000000001"/>
    <n v="47"/>
    <n v="221"/>
    <n v="268"/>
    <n v="188"/>
    <n v="56"/>
    <n v="39"/>
    <n v="103"/>
    <n v="112"/>
    <n v="1124"/>
    <n v="0"/>
    <m/>
    <s v="murphtr02"/>
    <n v="0.60625674217907233"/>
    <n v="1.825242718446602"/>
    <n v="1.9433962264150944"/>
  </r>
  <r>
    <n v="69"/>
    <s v="Myles Turner"/>
    <n v="28"/>
    <s v="IND"/>
    <s v="C"/>
    <n v="72"/>
    <n v="72"/>
    <n v="2174"/>
    <n v="390"/>
    <n v="811"/>
    <n v="0.48099999999999998"/>
    <n v="156"/>
    <n v="394"/>
    <n v="0.39600000000000002"/>
    <n v="234"/>
    <n v="417"/>
    <n v="0.56100000000000005"/>
    <n v="0.57699999999999996"/>
    <n v="184"/>
    <n v="238"/>
    <n v="0.77300000000000002"/>
    <n v="90"/>
    <n v="381"/>
    <n v="471"/>
    <n v="111"/>
    <n v="54"/>
    <n v="144"/>
    <n v="123"/>
    <n v="183"/>
    <n v="1120"/>
    <n v="0"/>
    <m/>
    <s v="turnemy01"/>
    <n v="0.51517939282428704"/>
    <n v="0.90243902439024393"/>
    <n v="1.7083333333333333"/>
  </r>
  <r>
    <n v="70"/>
    <s v="Malik Monk"/>
    <n v="26"/>
    <s v="SAC"/>
    <s v="SG"/>
    <n v="65"/>
    <n v="45"/>
    <n v="2054"/>
    <n v="412"/>
    <n v="939"/>
    <n v="0.439"/>
    <n v="139"/>
    <n v="428"/>
    <n v="0.32500000000000001"/>
    <n v="273"/>
    <n v="511"/>
    <n v="0.53400000000000003"/>
    <n v="0.51300000000000001"/>
    <n v="154"/>
    <n v="178"/>
    <n v="0.86499999999999999"/>
    <n v="30"/>
    <n v="215"/>
    <n v="245"/>
    <n v="362"/>
    <n v="61"/>
    <n v="38"/>
    <n v="159"/>
    <n v="158"/>
    <n v="1117"/>
    <n v="0"/>
    <m/>
    <s v="monkma01"/>
    <n v="0.54381694255111979"/>
    <n v="2.2767295597484276"/>
    <n v="2.4461538461538463"/>
  </r>
  <r>
    <n v="71"/>
    <s v="Victor Wembanyama"/>
    <n v="21"/>
    <s v="SAS"/>
    <s v="C"/>
    <n v="46"/>
    <n v="46"/>
    <n v="1527"/>
    <n v="408"/>
    <n v="857"/>
    <n v="0.47599999999999998"/>
    <n v="142"/>
    <n v="403"/>
    <n v="0.35199999999999998"/>
    <n v="266"/>
    <n v="454"/>
    <n v="0.58599999999999997"/>
    <n v="0.55900000000000005"/>
    <n v="158"/>
    <n v="189"/>
    <n v="0.83599999999999997"/>
    <n v="82"/>
    <n v="424"/>
    <n v="506"/>
    <n v="168"/>
    <n v="52"/>
    <n v="176"/>
    <n v="149"/>
    <n v="105"/>
    <n v="1116"/>
    <n v="1"/>
    <s v="AS"/>
    <s v="wembavi01"/>
    <n v="0.73084479371316302"/>
    <n v="1.1275167785234899"/>
    <n v="3.2391304347826089"/>
  </r>
  <r>
    <n v="72"/>
    <s v="Jarrett Allen"/>
    <n v="26"/>
    <s v="CLE"/>
    <s v="C"/>
    <n v="82"/>
    <n v="82"/>
    <n v="2296"/>
    <n v="452"/>
    <n v="640"/>
    <n v="0.70599999999999996"/>
    <n v="0"/>
    <n v="5"/>
    <n v="0"/>
    <n v="452"/>
    <n v="635"/>
    <n v="0.71199999999999997"/>
    <n v="0.70599999999999996"/>
    <n v="199"/>
    <n v="277"/>
    <n v="0.71799999999999997"/>
    <n v="216"/>
    <n v="582"/>
    <n v="798"/>
    <n v="158"/>
    <n v="77"/>
    <n v="73"/>
    <n v="97"/>
    <n v="127"/>
    <n v="1103"/>
    <n v="0"/>
    <m/>
    <s v="allenja01"/>
    <n v="0.48040069686411152"/>
    <n v="1.6288659793814433"/>
    <n v="1.1829268292682926"/>
  </r>
  <r>
    <n v="73"/>
    <s v="Quentin Grimes"/>
    <n v="24"/>
    <s v="2TM"/>
    <s v="SG"/>
    <n v="75"/>
    <n v="37"/>
    <n v="2013"/>
    <n v="384"/>
    <n v="823"/>
    <n v="0.46700000000000003"/>
    <n v="162"/>
    <n v="421"/>
    <n v="0.38500000000000001"/>
    <n v="222"/>
    <n v="402"/>
    <n v="0.55200000000000005"/>
    <n v="0.56499999999999995"/>
    <n v="162"/>
    <n v="214"/>
    <n v="0.75700000000000001"/>
    <n v="59"/>
    <n v="265"/>
    <n v="324"/>
    <n v="228"/>
    <n v="74"/>
    <n v="22"/>
    <n v="141"/>
    <n v="138"/>
    <n v="1092"/>
    <n v="0"/>
    <m/>
    <s v="grimequ01"/>
    <n v="0.54247391952309987"/>
    <n v="1.6170212765957446"/>
    <n v="1.88"/>
  </r>
  <r>
    <n v="73"/>
    <s v="Quentin Grimes"/>
    <n v="24"/>
    <s v="DAL"/>
    <s v="SG"/>
    <n v="47"/>
    <n v="12"/>
    <n v="1070"/>
    <n v="169"/>
    <n v="365"/>
    <n v="0.46300000000000002"/>
    <n v="80"/>
    <n v="201"/>
    <n v="0.39800000000000002"/>
    <n v="89"/>
    <n v="164"/>
    <n v="0.54300000000000004"/>
    <n v="0.57299999999999995"/>
    <n v="62"/>
    <n v="81"/>
    <n v="0.76500000000000001"/>
    <n v="30"/>
    <n v="149"/>
    <n v="179"/>
    <n v="101"/>
    <n v="32"/>
    <n v="10"/>
    <n v="61"/>
    <n v="78"/>
    <n v="480"/>
    <n v="0"/>
    <m/>
    <s v="grimequ01"/>
    <n v="0.44859813084112149"/>
    <n v="1.6557377049180328"/>
    <n v="1.2978723404255319"/>
  </r>
  <r>
    <n v="73"/>
    <s v="Quentin Grimes"/>
    <n v="24"/>
    <s v="PHI"/>
    <s v="SG"/>
    <n v="28"/>
    <n v="25"/>
    <n v="943"/>
    <n v="215"/>
    <n v="458"/>
    <n v="0.46899999999999997"/>
    <n v="82"/>
    <n v="220"/>
    <n v="0.373"/>
    <n v="133"/>
    <n v="238"/>
    <n v="0.55900000000000005"/>
    <n v="0.55900000000000005"/>
    <n v="100"/>
    <n v="133"/>
    <n v="0.752"/>
    <n v="29"/>
    <n v="116"/>
    <n v="145"/>
    <n v="127"/>
    <n v="42"/>
    <n v="12"/>
    <n v="80"/>
    <n v="60"/>
    <n v="612"/>
    <n v="0"/>
    <m/>
    <s v="grimequ01"/>
    <n v="0.64899257688229062"/>
    <n v="1.5874999999999999"/>
    <n v="2.8571428571428572"/>
  </r>
  <r>
    <n v="74"/>
    <s v="De'Andre Hunter"/>
    <n v="27"/>
    <s v="2TM"/>
    <s v="SF"/>
    <n v="64"/>
    <n v="9"/>
    <n v="1740"/>
    <n v="358"/>
    <n v="762"/>
    <n v="0.47"/>
    <n v="157"/>
    <n v="388"/>
    <n v="0.40500000000000003"/>
    <n v="201"/>
    <n v="374"/>
    <n v="0.53700000000000003"/>
    <n v="0.57299999999999995"/>
    <n v="215"/>
    <n v="254"/>
    <n v="0.84599999999999997"/>
    <n v="44"/>
    <n v="214"/>
    <n v="258"/>
    <n v="92"/>
    <n v="50"/>
    <n v="13"/>
    <n v="82"/>
    <n v="155"/>
    <n v="1088"/>
    <n v="0"/>
    <s v="6MOY-4"/>
    <s v="huntede01"/>
    <n v="0.62528735632183907"/>
    <n v="1.1219512195121952"/>
    <n v="1.28125"/>
  </r>
  <r>
    <n v="74"/>
    <s v="De'Andre Hunter"/>
    <n v="27"/>
    <s v="ATL"/>
    <s v="SF"/>
    <n v="37"/>
    <n v="4"/>
    <n v="1064"/>
    <n v="227"/>
    <n v="492"/>
    <n v="0.46100000000000002"/>
    <n v="97"/>
    <n v="247"/>
    <n v="0.39300000000000002"/>
    <n v="130"/>
    <n v="245"/>
    <n v="0.53100000000000003"/>
    <n v="0.56000000000000005"/>
    <n v="151"/>
    <n v="176"/>
    <n v="0.85799999999999998"/>
    <n v="27"/>
    <n v="118"/>
    <n v="145"/>
    <n v="57"/>
    <n v="31"/>
    <n v="5"/>
    <n v="59"/>
    <n v="88"/>
    <n v="702"/>
    <n v="0"/>
    <m/>
    <s v="huntede01"/>
    <n v="0.65977443609022557"/>
    <n v="0.96610169491525422"/>
    <n v="1.5945945945945945"/>
  </r>
  <r>
    <n v="74"/>
    <s v="De'Andre Hunter"/>
    <n v="27"/>
    <s v="CLE"/>
    <s v="SF"/>
    <n v="27"/>
    <n v="5"/>
    <n v="676"/>
    <n v="131"/>
    <n v="270"/>
    <n v="0.48499999999999999"/>
    <n v="60"/>
    <n v="141"/>
    <n v="0.42599999999999999"/>
    <n v="71"/>
    <n v="129"/>
    <n v="0.55000000000000004"/>
    <n v="0.59599999999999997"/>
    <n v="64"/>
    <n v="78"/>
    <n v="0.82099999999999995"/>
    <n v="17"/>
    <n v="96"/>
    <n v="113"/>
    <n v="35"/>
    <n v="19"/>
    <n v="8"/>
    <n v="23"/>
    <n v="67"/>
    <n v="386"/>
    <n v="0"/>
    <m/>
    <s v="huntede01"/>
    <n v="0.57100591715976334"/>
    <n v="1.5217391304347827"/>
    <n v="0.85185185185185186"/>
  </r>
  <r>
    <n v="75"/>
    <s v="Andrew Wiggins"/>
    <n v="29"/>
    <s v="2TM"/>
    <s v="SF"/>
    <n v="60"/>
    <n v="60"/>
    <n v="1842"/>
    <n v="376"/>
    <n v="839"/>
    <n v="0.44800000000000001"/>
    <n v="130"/>
    <n v="348"/>
    <n v="0.374"/>
    <n v="246"/>
    <n v="491"/>
    <n v="0.501"/>
    <n v="0.52600000000000002"/>
    <n v="196"/>
    <n v="257"/>
    <n v="0.76300000000000001"/>
    <n v="89"/>
    <n v="180"/>
    <n v="269"/>
    <n v="158"/>
    <n v="60"/>
    <n v="50"/>
    <n v="99"/>
    <n v="101"/>
    <n v="1078"/>
    <n v="0"/>
    <m/>
    <s v="wiggian01"/>
    <n v="0.58523344191096638"/>
    <n v="1.595959595959596"/>
    <n v="1.65"/>
  </r>
  <r>
    <n v="75"/>
    <s v="Andrew Wiggins"/>
    <n v="29"/>
    <s v="GSW"/>
    <s v="SF"/>
    <n v="43"/>
    <n v="43"/>
    <n v="1296"/>
    <n v="261"/>
    <n v="588"/>
    <n v="0.44400000000000001"/>
    <n v="94"/>
    <n v="248"/>
    <n v="0.379"/>
    <n v="167"/>
    <n v="340"/>
    <n v="0.49099999999999999"/>
    <n v="0.52400000000000002"/>
    <n v="139"/>
    <n v="179"/>
    <n v="0.77700000000000002"/>
    <n v="66"/>
    <n v="131"/>
    <n v="197"/>
    <n v="102"/>
    <n v="40"/>
    <n v="33"/>
    <n v="56"/>
    <n v="70"/>
    <n v="755"/>
    <n v="0"/>
    <m/>
    <s v="wiggian01"/>
    <n v="0.58256172839506171"/>
    <n v="1.8214285714285714"/>
    <n v="1.3023255813953489"/>
  </r>
  <r>
    <n v="75"/>
    <s v="Andrew Wiggins"/>
    <n v="29"/>
    <s v="MIA"/>
    <s v="SF"/>
    <n v="17"/>
    <n v="17"/>
    <n v="546"/>
    <n v="115"/>
    <n v="251"/>
    <n v="0.45800000000000002"/>
    <n v="36"/>
    <n v="100"/>
    <n v="0.36"/>
    <n v="79"/>
    <n v="151"/>
    <n v="0.52300000000000002"/>
    <n v="0.53"/>
    <n v="57"/>
    <n v="78"/>
    <n v="0.73099999999999998"/>
    <n v="23"/>
    <n v="49"/>
    <n v="72"/>
    <n v="56"/>
    <n v="20"/>
    <n v="17"/>
    <n v="43"/>
    <n v="31"/>
    <n v="323"/>
    <n v="0"/>
    <m/>
    <s v="wiggian01"/>
    <n v="0.59157509157509158"/>
    <n v="1.3023255813953489"/>
    <n v="2.5294117647058822"/>
  </r>
  <r>
    <n v="76"/>
    <s v="Dyson Daniels"/>
    <n v="21"/>
    <s v="ATL"/>
    <s v="SG"/>
    <n v="76"/>
    <n v="76"/>
    <n v="2571"/>
    <n v="455"/>
    <n v="923"/>
    <n v="0.49299999999999999"/>
    <n v="80"/>
    <n v="235"/>
    <n v="0.34"/>
    <n v="375"/>
    <n v="688"/>
    <n v="0.54500000000000004"/>
    <n v="0.53600000000000003"/>
    <n v="83"/>
    <n v="140"/>
    <n v="0.59299999999999997"/>
    <n v="124"/>
    <n v="325"/>
    <n v="449"/>
    <n v="333"/>
    <n v="229"/>
    <n v="55"/>
    <n v="155"/>
    <n v="175"/>
    <n v="1073"/>
    <n v="0"/>
    <s v="DPOY-2MIP-1DEF1"/>
    <s v="daniedy01"/>
    <n v="0.41734733566705562"/>
    <n v="2.1483870967741936"/>
    <n v="2.0394736842105261"/>
  </r>
  <r>
    <n v="77"/>
    <s v="Cameron Johnson"/>
    <n v="28"/>
    <s v="BRK"/>
    <s v="PF"/>
    <n v="57"/>
    <n v="57"/>
    <n v="1800"/>
    <n v="355"/>
    <n v="747"/>
    <n v="0.47499999999999998"/>
    <n v="159"/>
    <n v="408"/>
    <n v="0.39"/>
    <n v="196"/>
    <n v="339"/>
    <n v="0.57799999999999996"/>
    <n v="0.58199999999999996"/>
    <n v="201"/>
    <n v="225"/>
    <n v="0.89300000000000002"/>
    <n v="54"/>
    <n v="193"/>
    <n v="247"/>
    <n v="194"/>
    <n v="53"/>
    <n v="25"/>
    <n v="99"/>
    <n v="104"/>
    <n v="1070"/>
    <n v="0"/>
    <m/>
    <s v="johnsca02"/>
    <n v="0.59444444444444444"/>
    <n v="1.9595959595959596"/>
    <n v="1.736842105263158"/>
  </r>
  <r>
    <n v="78"/>
    <s v="Dillon Brooks"/>
    <n v="29"/>
    <s v="HOU"/>
    <s v="SF"/>
    <n v="75"/>
    <n v="75"/>
    <n v="2388"/>
    <n v="384"/>
    <n v="895"/>
    <n v="0.42899999999999999"/>
    <n v="186"/>
    <n v="469"/>
    <n v="0.39700000000000002"/>
    <n v="198"/>
    <n v="426"/>
    <n v="0.46500000000000002"/>
    <n v="0.53300000000000003"/>
    <n v="99"/>
    <n v="121"/>
    <n v="0.81799999999999995"/>
    <n v="75"/>
    <n v="200"/>
    <n v="275"/>
    <n v="128"/>
    <n v="60"/>
    <n v="16"/>
    <n v="76"/>
    <n v="242"/>
    <n v="1053"/>
    <n v="0"/>
    <m/>
    <s v="brookdi01"/>
    <n v="0.44095477386934673"/>
    <n v="1.6842105263157894"/>
    <n v="1.0133333333333334"/>
  </r>
  <r>
    <n v="79"/>
    <s v="Josh Hart"/>
    <n v="29"/>
    <s v="NYK"/>
    <s v="SG"/>
    <n v="77"/>
    <n v="77"/>
    <n v="2897"/>
    <n v="404"/>
    <n v="770"/>
    <n v="0.52500000000000002"/>
    <n v="84"/>
    <n v="252"/>
    <n v="0.33300000000000002"/>
    <n v="320"/>
    <n v="518"/>
    <n v="0.61799999999999999"/>
    <n v="0.57899999999999996"/>
    <n v="159"/>
    <n v="205"/>
    <n v="0.77600000000000002"/>
    <n v="161"/>
    <n v="576"/>
    <n v="737"/>
    <n v="453"/>
    <n v="119"/>
    <n v="27"/>
    <n v="158"/>
    <n v="201"/>
    <n v="1051"/>
    <n v="9"/>
    <m/>
    <s v="hartjo01"/>
    <n v="0.36278909216430788"/>
    <n v="2.8670886075949369"/>
    <n v="2.051948051948052"/>
  </r>
  <r>
    <n v="80"/>
    <s v="Brook Lopez"/>
    <n v="36"/>
    <s v="MIL"/>
    <s v="C"/>
    <n v="80"/>
    <n v="80"/>
    <n v="2546"/>
    <n v="394"/>
    <n v="774"/>
    <n v="0.50900000000000001"/>
    <n v="139"/>
    <n v="373"/>
    <n v="0.373"/>
    <n v="255"/>
    <n v="401"/>
    <n v="0.63600000000000001"/>
    <n v="0.59899999999999998"/>
    <n v="114"/>
    <n v="138"/>
    <n v="0.82599999999999996"/>
    <n v="113"/>
    <n v="288"/>
    <n v="401"/>
    <n v="143"/>
    <n v="50"/>
    <n v="148"/>
    <n v="84"/>
    <n v="171"/>
    <n v="1041"/>
    <n v="0"/>
    <m/>
    <s v="lopezbr01"/>
    <n v="0.4088766692851532"/>
    <n v="1.7023809523809523"/>
    <n v="1.05"/>
  </r>
  <r>
    <n v="81"/>
    <s v="Devin Vassell"/>
    <n v="24"/>
    <s v="SAS"/>
    <s v="SG"/>
    <n v="64"/>
    <n v="53"/>
    <n v="1983"/>
    <n v="394"/>
    <n v="889"/>
    <n v="0.443"/>
    <n v="158"/>
    <n v="429"/>
    <n v="0.36799999999999999"/>
    <n v="236"/>
    <n v="460"/>
    <n v="0.51300000000000001"/>
    <n v="0.53200000000000003"/>
    <n v="95"/>
    <n v="120"/>
    <n v="0.79200000000000004"/>
    <n v="34"/>
    <n v="221"/>
    <n v="255"/>
    <n v="183"/>
    <n v="84"/>
    <n v="33"/>
    <n v="88"/>
    <n v="108"/>
    <n v="1041"/>
    <n v="0"/>
    <m/>
    <s v="vassede01"/>
    <n v="0.5249621785173979"/>
    <n v="2.0795454545454546"/>
    <n v="1.375"/>
  </r>
  <r>
    <n v="82"/>
    <s v="Josh Giddey"/>
    <n v="22"/>
    <s v="CHI"/>
    <s v="PG"/>
    <n v="70"/>
    <n v="69"/>
    <n v="2117"/>
    <n v="371"/>
    <n v="798"/>
    <n v="0.46500000000000002"/>
    <n v="105"/>
    <n v="278"/>
    <n v="0.378"/>
    <n v="266"/>
    <n v="520"/>
    <n v="0.51200000000000001"/>
    <n v="0.53100000000000003"/>
    <n v="175"/>
    <n v="224"/>
    <n v="0.78100000000000003"/>
    <n v="127"/>
    <n v="439"/>
    <n v="566"/>
    <n v="503"/>
    <n v="84"/>
    <n v="45"/>
    <n v="202"/>
    <n v="122"/>
    <n v="1022"/>
    <n v="7"/>
    <m/>
    <s v="giddejo01"/>
    <n v="0.48275862068965519"/>
    <n v="2.4900990099009901"/>
    <n v="2.8857142857142857"/>
  </r>
  <r>
    <n v="83"/>
    <s v="Harrison Barnes"/>
    <n v="32"/>
    <s v="SAS"/>
    <s v="PF"/>
    <n v="82"/>
    <n v="82"/>
    <n v="2230"/>
    <n v="347"/>
    <n v="683"/>
    <n v="0.50800000000000001"/>
    <n v="156"/>
    <n v="360"/>
    <n v="0.433"/>
    <n v="191"/>
    <n v="323"/>
    <n v="0.59099999999999997"/>
    <n v="0.622"/>
    <n v="161"/>
    <n v="199"/>
    <n v="0.80900000000000005"/>
    <n v="97"/>
    <n v="213"/>
    <n v="310"/>
    <n v="136"/>
    <n v="39"/>
    <n v="14"/>
    <n v="50"/>
    <n v="75"/>
    <n v="1011"/>
    <n v="0"/>
    <m/>
    <s v="barneha02"/>
    <n v="0.45336322869955159"/>
    <n v="2.72"/>
    <n v="0.6097560975609756"/>
  </r>
  <r>
    <n v="84"/>
    <s v="Klay Thompson"/>
    <n v="34"/>
    <s v="DAL"/>
    <s v="SF"/>
    <n v="72"/>
    <n v="72"/>
    <n v="1965"/>
    <n v="361"/>
    <n v="877"/>
    <n v="0.41199999999999998"/>
    <n v="216"/>
    <n v="553"/>
    <n v="0.39100000000000001"/>
    <n v="145"/>
    <n v="324"/>
    <n v="0.44800000000000001"/>
    <n v="0.53500000000000003"/>
    <n v="67"/>
    <n v="74"/>
    <n v="0.90500000000000003"/>
    <n v="44"/>
    <n v="202"/>
    <n v="246"/>
    <n v="145"/>
    <n v="50"/>
    <n v="30"/>
    <n v="88"/>
    <n v="81"/>
    <n v="1005"/>
    <n v="0"/>
    <m/>
    <s v="thompkl01"/>
    <n v="0.51145038167938928"/>
    <n v="1.6477272727272727"/>
    <n v="1.2222222222222223"/>
  </r>
  <r>
    <n v="85"/>
    <s v="Tobias Harris"/>
    <n v="32"/>
    <s v="DET"/>
    <s v="PF"/>
    <n v="73"/>
    <n v="73"/>
    <n v="2305"/>
    <n v="384"/>
    <n v="805"/>
    <n v="0.47699999999999998"/>
    <n v="91"/>
    <n v="264"/>
    <n v="0.34499999999999997"/>
    <n v="293"/>
    <n v="541"/>
    <n v="0.54200000000000004"/>
    <n v="0.53400000000000003"/>
    <n v="143"/>
    <n v="166"/>
    <n v="0.86099999999999999"/>
    <n v="65"/>
    <n v="367"/>
    <n v="432"/>
    <n v="162"/>
    <n v="74"/>
    <n v="57"/>
    <n v="85"/>
    <n v="138"/>
    <n v="1002"/>
    <n v="0"/>
    <m/>
    <s v="harrito02"/>
    <n v="0.43470715835140999"/>
    <n v="1.9058823529411764"/>
    <n v="1.1643835616438356"/>
  </r>
  <r>
    <n v="86"/>
    <s v="Jaden McDaniels"/>
    <n v="24"/>
    <s v="MIN"/>
    <s v="PF"/>
    <n v="82"/>
    <n v="82"/>
    <n v="2614"/>
    <n v="398"/>
    <n v="834"/>
    <n v="0.47699999999999998"/>
    <n v="100"/>
    <n v="303"/>
    <n v="0.33"/>
    <n v="298"/>
    <n v="531"/>
    <n v="0.56100000000000005"/>
    <n v="0.53700000000000003"/>
    <n v="104"/>
    <n v="128"/>
    <n v="0.81299999999999994"/>
    <n v="129"/>
    <n v="341"/>
    <n v="470"/>
    <n v="163"/>
    <n v="110"/>
    <n v="74"/>
    <n v="95"/>
    <n v="225"/>
    <n v="1000"/>
    <n v="0"/>
    <m/>
    <s v="mcdanja02"/>
    <n v="0.38255547054322875"/>
    <n v="1.7157894736842105"/>
    <n v="1.1585365853658536"/>
  </r>
  <r>
    <n v="87"/>
    <s v="Russell Westbrook"/>
    <n v="36"/>
    <s v="DEN"/>
    <s v="PG"/>
    <n v="75"/>
    <n v="36"/>
    <n v="2092"/>
    <n v="373"/>
    <n v="831"/>
    <n v="0.44900000000000001"/>
    <n v="94"/>
    <n v="291"/>
    <n v="0.32300000000000001"/>
    <n v="279"/>
    <n v="540"/>
    <n v="0.51700000000000002"/>
    <n v="0.505"/>
    <n v="154"/>
    <n v="233"/>
    <n v="0.66100000000000003"/>
    <n v="102"/>
    <n v="268"/>
    <n v="370"/>
    <n v="457"/>
    <n v="106"/>
    <n v="37"/>
    <n v="242"/>
    <n v="188"/>
    <n v="994"/>
    <n v="4"/>
    <s v="6MOY-7"/>
    <s v="westbru01"/>
    <n v="0.4751434034416826"/>
    <n v="1.8884297520661157"/>
    <n v="3.2266666666666666"/>
  </r>
  <r>
    <n v="88"/>
    <s v="Onyeka Okongwu"/>
    <n v="24"/>
    <s v="ATL"/>
    <s v="C"/>
    <n v="74"/>
    <n v="40"/>
    <n v="2064"/>
    <n v="388"/>
    <n v="684"/>
    <n v="0.56699999999999995"/>
    <n v="48"/>
    <n v="148"/>
    <n v="0.32400000000000001"/>
    <n v="340"/>
    <n v="536"/>
    <n v="0.63400000000000001"/>
    <n v="0.60199999999999998"/>
    <n v="164"/>
    <n v="216"/>
    <n v="0.75900000000000001"/>
    <n v="220"/>
    <n v="440"/>
    <n v="660"/>
    <n v="168"/>
    <n v="69"/>
    <n v="68"/>
    <n v="90"/>
    <n v="193"/>
    <n v="988"/>
    <n v="0"/>
    <m/>
    <s v="okongon01"/>
    <n v="0.47868217054263568"/>
    <n v="1.8666666666666667"/>
    <n v="1.2162162162162162"/>
  </r>
  <r>
    <n v="89"/>
    <s v="Dennis Schröder"/>
    <n v="31"/>
    <s v="3TM"/>
    <s v="PG"/>
    <n v="75"/>
    <n v="49"/>
    <n v="2105"/>
    <n v="336"/>
    <n v="827"/>
    <n v="0.40600000000000003"/>
    <n v="127"/>
    <n v="371"/>
    <n v="0.34200000000000003"/>
    <n v="209"/>
    <n v="456"/>
    <n v="0.45800000000000002"/>
    <n v="0.48299999999999998"/>
    <n v="181"/>
    <n v="216"/>
    <n v="0.83799999999999997"/>
    <n v="27"/>
    <n v="171"/>
    <n v="198"/>
    <n v="404"/>
    <n v="66"/>
    <n v="12"/>
    <n v="142"/>
    <n v="180"/>
    <n v="980"/>
    <n v="0"/>
    <m/>
    <s v="schrode01"/>
    <n v="0.46555819477434679"/>
    <n v="2.8450704225352115"/>
    <n v="1.8933333333333333"/>
  </r>
  <r>
    <n v="89"/>
    <s v="Dennis Schröder"/>
    <n v="31"/>
    <s v="BRK"/>
    <s v="PG"/>
    <n v="23"/>
    <n v="23"/>
    <n v="772"/>
    <n v="147"/>
    <n v="325"/>
    <n v="0.45200000000000001"/>
    <n v="58"/>
    <n v="150"/>
    <n v="0.38700000000000001"/>
    <n v="89"/>
    <n v="175"/>
    <n v="0.50900000000000001"/>
    <n v="0.54200000000000004"/>
    <n v="72"/>
    <n v="81"/>
    <n v="0.88900000000000001"/>
    <n v="4"/>
    <n v="64"/>
    <n v="68"/>
    <n v="152"/>
    <n v="26"/>
    <n v="4"/>
    <n v="59"/>
    <n v="56"/>
    <n v="424"/>
    <n v="0"/>
    <m/>
    <s v="schrode01"/>
    <n v="0.54922279792746109"/>
    <n v="2.5762711864406778"/>
    <n v="2.5652173913043477"/>
  </r>
  <r>
    <n v="89"/>
    <s v="Dennis Schröder"/>
    <n v="31"/>
    <s v="GSW"/>
    <s v="SG"/>
    <n v="24"/>
    <n v="18"/>
    <n v="628"/>
    <n v="94"/>
    <n v="251"/>
    <n v="0.375"/>
    <n v="37"/>
    <n v="115"/>
    <n v="0.32200000000000001"/>
    <n v="57"/>
    <n v="136"/>
    <n v="0.41899999999999998"/>
    <n v="0.44800000000000001"/>
    <n v="29"/>
    <n v="39"/>
    <n v="0.74399999999999999"/>
    <n v="10"/>
    <n v="46"/>
    <n v="56"/>
    <n v="105"/>
    <n v="25"/>
    <n v="3"/>
    <n v="48"/>
    <n v="67"/>
    <n v="254"/>
    <n v="0"/>
    <m/>
    <s v="schrode01"/>
    <n v="0.40445859872611467"/>
    <n v="2.1875"/>
    <n v="2"/>
  </r>
  <r>
    <n v="89"/>
    <s v="Dennis Schröder"/>
    <n v="31"/>
    <s v="DET"/>
    <s v="PG"/>
    <n v="28"/>
    <n v="8"/>
    <n v="705"/>
    <n v="95"/>
    <n v="251"/>
    <n v="0.378"/>
    <n v="32"/>
    <n v="106"/>
    <n v="0.30199999999999999"/>
    <n v="63"/>
    <n v="145"/>
    <n v="0.434"/>
    <n v="0.442"/>
    <n v="80"/>
    <n v="96"/>
    <n v="0.83299999999999996"/>
    <n v="13"/>
    <n v="61"/>
    <n v="74"/>
    <n v="147"/>
    <n v="15"/>
    <n v="5"/>
    <n v="35"/>
    <n v="57"/>
    <n v="302"/>
    <n v="0"/>
    <m/>
    <s v="schrode01"/>
    <n v="0.42836879432624114"/>
    <n v="4.2"/>
    <n v="1.25"/>
  </r>
  <r>
    <n v="90"/>
    <s v="Keldon Johnson"/>
    <n v="25"/>
    <s v="SAS"/>
    <s v="SF"/>
    <n v="77"/>
    <n v="0"/>
    <n v="1838"/>
    <n v="371"/>
    <n v="770"/>
    <n v="0.48199999999999998"/>
    <n v="87"/>
    <n v="274"/>
    <n v="0.318"/>
    <n v="284"/>
    <n v="496"/>
    <n v="0.57299999999999995"/>
    <n v="0.53800000000000003"/>
    <n v="150"/>
    <n v="194"/>
    <n v="0.77300000000000002"/>
    <n v="112"/>
    <n v="259"/>
    <n v="371"/>
    <n v="125"/>
    <n v="49"/>
    <n v="22"/>
    <n v="77"/>
    <n v="115"/>
    <n v="979"/>
    <n v="0"/>
    <m/>
    <s v="johnske04"/>
    <n v="0.53264417845484224"/>
    <n v="1.6233766233766234"/>
    <n v="1"/>
  </r>
  <r>
    <n v="91"/>
    <s v="Amen Thompson"/>
    <n v="22"/>
    <s v="HOU"/>
    <s v="SF"/>
    <n v="69"/>
    <n v="42"/>
    <n v="2225"/>
    <n v="388"/>
    <n v="697"/>
    <n v="0.55700000000000005"/>
    <n v="25"/>
    <n v="91"/>
    <n v="0.27500000000000002"/>
    <n v="363"/>
    <n v="606"/>
    <n v="0.59899999999999998"/>
    <n v="0.57499999999999996"/>
    <n v="169"/>
    <n v="247"/>
    <n v="0.68400000000000005"/>
    <n v="192"/>
    <n v="372"/>
    <n v="564"/>
    <n v="265"/>
    <n v="97"/>
    <n v="89"/>
    <n v="138"/>
    <n v="167"/>
    <n v="970"/>
    <n v="3"/>
    <s v="DPOY-5DEF1"/>
    <s v="thompam01"/>
    <n v="0.43595505617977526"/>
    <n v="1.9202898550724639"/>
    <n v="2"/>
  </r>
  <r>
    <n v="92"/>
    <s v="Jimmy Butler"/>
    <n v="35"/>
    <s v="2TM"/>
    <s v="SF"/>
    <n v="55"/>
    <n v="55"/>
    <n v="1746"/>
    <n v="301"/>
    <n v="597"/>
    <n v="0.504"/>
    <n v="32"/>
    <n v="104"/>
    <n v="0.308"/>
    <n v="269"/>
    <n v="493"/>
    <n v="0.54600000000000004"/>
    <n v="0.53100000000000003"/>
    <n v="330"/>
    <n v="392"/>
    <n v="0.84199999999999997"/>
    <n v="125"/>
    <n v="171"/>
    <n v="296"/>
    <n v="298"/>
    <n v="77"/>
    <n v="18"/>
    <n v="74"/>
    <n v="52"/>
    <n v="964"/>
    <n v="3"/>
    <m/>
    <s v="butleji01"/>
    <n v="0.5521191294387171"/>
    <n v="4.0270270270270272"/>
    <n v="1.3454545454545455"/>
  </r>
  <r>
    <n v="92"/>
    <s v="Jimmy Butler"/>
    <n v="35"/>
    <s v="MIA"/>
    <s v="PF"/>
    <n v="25"/>
    <n v="25"/>
    <n v="766"/>
    <n v="142"/>
    <n v="263"/>
    <n v="0.54"/>
    <n v="13"/>
    <n v="36"/>
    <n v="0.36099999999999999"/>
    <n v="129"/>
    <n v="227"/>
    <n v="0.56799999999999995"/>
    <n v="0.56499999999999995"/>
    <n v="129"/>
    <n v="161"/>
    <n v="0.80100000000000005"/>
    <n v="55"/>
    <n v="76"/>
    <n v="131"/>
    <n v="120"/>
    <n v="27"/>
    <n v="10"/>
    <n v="30"/>
    <n v="23"/>
    <n v="426"/>
    <n v="1"/>
    <m/>
    <s v="butleji01"/>
    <n v="0.55613577023498695"/>
    <n v="4"/>
    <n v="1.2"/>
  </r>
  <r>
    <n v="92"/>
    <s v="Jimmy Butler"/>
    <n v="35"/>
    <s v="GSW"/>
    <s v="SF"/>
    <n v="30"/>
    <n v="30"/>
    <n v="980"/>
    <n v="159"/>
    <n v="334"/>
    <n v="0.47599999999999998"/>
    <n v="19"/>
    <n v="68"/>
    <n v="0.27900000000000003"/>
    <n v="140"/>
    <n v="266"/>
    <n v="0.52600000000000002"/>
    <n v="0.504"/>
    <n v="201"/>
    <n v="231"/>
    <n v="0.87"/>
    <n v="70"/>
    <n v="95"/>
    <n v="165"/>
    <n v="178"/>
    <n v="50"/>
    <n v="8"/>
    <n v="44"/>
    <n v="29"/>
    <n v="538"/>
    <n v="2"/>
    <m/>
    <s v="butleji01"/>
    <n v="0.54897959183673473"/>
    <n v="4.0454545454545459"/>
    <n v="1.4666666666666666"/>
  </r>
  <r>
    <n v="93"/>
    <s v="Kyle Kuzma"/>
    <n v="29"/>
    <s v="2TM"/>
    <s v="PF"/>
    <n v="65"/>
    <n v="62"/>
    <n v="1936"/>
    <n v="370"/>
    <n v="848"/>
    <n v="0.436"/>
    <n v="96"/>
    <n v="313"/>
    <n v="0.307"/>
    <n v="274"/>
    <n v="535"/>
    <n v="0.51200000000000001"/>
    <n v="0.49299999999999999"/>
    <n v="128"/>
    <n v="202"/>
    <n v="0.63400000000000001"/>
    <n v="54"/>
    <n v="316"/>
    <n v="370"/>
    <n v="152"/>
    <n v="36"/>
    <n v="19"/>
    <n v="146"/>
    <n v="119"/>
    <n v="964"/>
    <n v="0"/>
    <m/>
    <s v="kuzmaky01"/>
    <n v="0.49793388429752067"/>
    <n v="1.0410958904109588"/>
    <n v="2.2461538461538462"/>
  </r>
  <r>
    <n v="93"/>
    <s v="Kyle Kuzma"/>
    <n v="29"/>
    <s v="WAS"/>
    <s v="PF"/>
    <n v="32"/>
    <n v="30"/>
    <n v="887"/>
    <n v="191"/>
    <n v="455"/>
    <n v="0.42"/>
    <n v="45"/>
    <n v="160"/>
    <n v="0.28100000000000003"/>
    <n v="146"/>
    <n v="295"/>
    <n v="0.495"/>
    <n v="0.46899999999999997"/>
    <n v="59"/>
    <n v="98"/>
    <n v="0.60199999999999998"/>
    <n v="27"/>
    <n v="158"/>
    <n v="185"/>
    <n v="79"/>
    <n v="20"/>
    <n v="7"/>
    <n v="73"/>
    <n v="52"/>
    <n v="486"/>
    <n v="0"/>
    <m/>
    <s v="kuzmaky01"/>
    <n v="0.54791431792559186"/>
    <n v="1.0821917808219179"/>
    <n v="2.28125"/>
  </r>
  <r>
    <n v="93"/>
    <s v="Kyle Kuzma"/>
    <n v="29"/>
    <s v="MIL"/>
    <s v="PF"/>
    <n v="33"/>
    <n v="32"/>
    <n v="1049"/>
    <n v="179"/>
    <n v="393"/>
    <n v="0.45500000000000002"/>
    <n v="51"/>
    <n v="153"/>
    <n v="0.33300000000000002"/>
    <n v="128"/>
    <n v="240"/>
    <n v="0.53300000000000003"/>
    <n v="0.52"/>
    <n v="69"/>
    <n v="104"/>
    <n v="0.66300000000000003"/>
    <n v="27"/>
    <n v="158"/>
    <n v="185"/>
    <n v="73"/>
    <n v="16"/>
    <n v="12"/>
    <n v="73"/>
    <n v="67"/>
    <n v="478"/>
    <n v="0"/>
    <m/>
    <s v="kuzmaky01"/>
    <n v="0.45567206863679693"/>
    <n v="1"/>
    <n v="2.2121212121212119"/>
  </r>
  <r>
    <n v="94"/>
    <s v="Keegan Murray"/>
    <n v="24"/>
    <s v="SAC"/>
    <s v="PF"/>
    <n v="76"/>
    <n v="76"/>
    <n v="2610"/>
    <n v="364"/>
    <n v="820"/>
    <n v="0.44400000000000001"/>
    <n v="154"/>
    <n v="449"/>
    <n v="0.34300000000000003"/>
    <n v="210"/>
    <n v="371"/>
    <n v="0.56599999999999995"/>
    <n v="0.53800000000000003"/>
    <n v="60"/>
    <n v="72"/>
    <n v="0.83299999999999996"/>
    <n v="146"/>
    <n v="361"/>
    <n v="507"/>
    <n v="109"/>
    <n v="61"/>
    <n v="69"/>
    <n v="60"/>
    <n v="186"/>
    <n v="942"/>
    <n v="0"/>
    <m/>
    <s v="murrake02"/>
    <n v="0.36091954022988504"/>
    <n v="1.8166666666666667"/>
    <n v="0.78947368421052633"/>
  </r>
  <r>
    <n v="95"/>
    <s v="Zaccharie Risacher"/>
    <n v="19"/>
    <s v="ATL"/>
    <s v="SF"/>
    <n v="75"/>
    <n v="73"/>
    <n v="1843"/>
    <n v="357"/>
    <n v="779"/>
    <n v="0.45800000000000002"/>
    <n v="122"/>
    <n v="344"/>
    <n v="0.35499999999999998"/>
    <n v="235"/>
    <n v="435"/>
    <n v="0.54"/>
    <n v="0.53700000000000003"/>
    <n v="106"/>
    <n v="149"/>
    <n v="0.71099999999999997"/>
    <n v="86"/>
    <n v="182"/>
    <n v="268"/>
    <n v="92"/>
    <n v="52"/>
    <n v="37"/>
    <n v="92"/>
    <n v="149"/>
    <n v="942"/>
    <n v="0"/>
    <s v="ROY-2"/>
    <s v="risacza01"/>
    <n v="0.51112316874660879"/>
    <n v="1"/>
    <n v="1.2266666666666666"/>
  </r>
  <r>
    <n v="96"/>
    <s v="Jalen Duren"/>
    <n v="21"/>
    <s v="DET"/>
    <s v="C"/>
    <n v="78"/>
    <n v="78"/>
    <n v="2034"/>
    <n v="378"/>
    <n v="546"/>
    <n v="0.69199999999999995"/>
    <n v="0"/>
    <n v="0"/>
    <n v="0"/>
    <n v="378"/>
    <n v="546"/>
    <n v="0.69199999999999995"/>
    <n v="0.69199999999999995"/>
    <n v="162"/>
    <n v="242"/>
    <n v="0.66900000000000004"/>
    <n v="277"/>
    <n v="530"/>
    <n v="807"/>
    <n v="209"/>
    <n v="54"/>
    <n v="89"/>
    <n v="136"/>
    <n v="251"/>
    <n v="918"/>
    <n v="0"/>
    <m/>
    <s v="durenja01"/>
    <n v="0.45132743362831856"/>
    <n v="1.536764705882353"/>
    <n v="1.7435897435897436"/>
  </r>
  <r>
    <n v="97"/>
    <s v="Naji Marshall"/>
    <n v="27"/>
    <s v="DAL"/>
    <s v="SF"/>
    <n v="69"/>
    <n v="31"/>
    <n v="1919"/>
    <n v="362"/>
    <n v="712"/>
    <n v="0.50800000000000001"/>
    <n v="60"/>
    <n v="218"/>
    <n v="0.27500000000000002"/>
    <n v="302"/>
    <n v="494"/>
    <n v="0.61099999999999999"/>
    <n v="0.55100000000000005"/>
    <n v="130"/>
    <n v="160"/>
    <n v="0.81299999999999994"/>
    <n v="76"/>
    <n v="252"/>
    <n v="328"/>
    <n v="208"/>
    <n v="70"/>
    <n v="11"/>
    <n v="112"/>
    <n v="109"/>
    <n v="914"/>
    <n v="0"/>
    <m/>
    <s v="marshna01"/>
    <n v="0.47628973423658155"/>
    <n v="1.8571428571428572"/>
    <n v="1.6231884057971016"/>
  </r>
  <r>
    <n v="98"/>
    <s v="Aaron Wiggins"/>
    <n v="26"/>
    <s v="OKC"/>
    <s v="SG"/>
    <n v="76"/>
    <n v="26"/>
    <n v="1744"/>
    <n v="355"/>
    <n v="728"/>
    <n v="0.48799999999999999"/>
    <n v="130"/>
    <n v="339"/>
    <n v="0.38300000000000001"/>
    <n v="225"/>
    <n v="389"/>
    <n v="0.57799999999999996"/>
    <n v="0.57699999999999996"/>
    <n v="74"/>
    <n v="89"/>
    <n v="0.83099999999999996"/>
    <n v="81"/>
    <n v="214"/>
    <n v="295"/>
    <n v="134"/>
    <n v="60"/>
    <n v="18"/>
    <n v="69"/>
    <n v="101"/>
    <n v="914"/>
    <n v="0"/>
    <m/>
    <s v="wiggiaa01"/>
    <n v="0.5240825688073395"/>
    <n v="1.9420289855072463"/>
    <n v="0.90789473684210531"/>
  </r>
  <r>
    <n v="99"/>
    <s v="Buddy Hield"/>
    <n v="32"/>
    <s v="GSW"/>
    <s v="SG"/>
    <n v="82"/>
    <n v="22"/>
    <n v="1863"/>
    <n v="328"/>
    <n v="786"/>
    <n v="0.41699999999999998"/>
    <n v="203"/>
    <n v="549"/>
    <n v="0.37"/>
    <n v="125"/>
    <n v="237"/>
    <n v="0.52700000000000002"/>
    <n v="0.54600000000000004"/>
    <n v="53"/>
    <n v="64"/>
    <n v="0.82799999999999996"/>
    <n v="51"/>
    <n v="213"/>
    <n v="264"/>
    <n v="134"/>
    <n v="69"/>
    <n v="23"/>
    <n v="91"/>
    <n v="132"/>
    <n v="912"/>
    <n v="0"/>
    <m/>
    <s v="hieldbu01"/>
    <n v="0.48953301127214172"/>
    <n v="1.4725274725274726"/>
    <n v="1.1097560975609757"/>
  </r>
  <r>
    <n v="100"/>
    <s v="Kelly Oubre Jr."/>
    <n v="29"/>
    <s v="PHI"/>
    <s v="SF"/>
    <n v="60"/>
    <n v="57"/>
    <n v="2078"/>
    <n v="348"/>
    <n v="741"/>
    <n v="0.47"/>
    <n v="71"/>
    <n v="242"/>
    <n v="0.29299999999999998"/>
    <n v="277"/>
    <n v="499"/>
    <n v="0.55500000000000005"/>
    <n v="0.51800000000000002"/>
    <n v="139"/>
    <n v="185"/>
    <n v="0.751"/>
    <n v="97"/>
    <n v="271"/>
    <n v="368"/>
    <n v="108"/>
    <n v="92"/>
    <n v="30"/>
    <n v="80"/>
    <n v="180"/>
    <n v="906"/>
    <n v="0"/>
    <m/>
    <s v="oubreke01"/>
    <n v="0.4359961501443696"/>
    <n v="1.35"/>
    <n v="1.3333333333333333"/>
  </r>
  <r>
    <n v="101"/>
    <s v="Bradley Beal"/>
    <n v="31"/>
    <s v="PHO"/>
    <s v="SG"/>
    <n v="53"/>
    <n v="38"/>
    <n v="1702"/>
    <n v="345"/>
    <n v="694"/>
    <n v="0.497"/>
    <n v="102"/>
    <n v="264"/>
    <n v="0.38600000000000001"/>
    <n v="243"/>
    <n v="430"/>
    <n v="0.56499999999999995"/>
    <n v="0.57099999999999995"/>
    <n v="110"/>
    <n v="137"/>
    <n v="0.80300000000000005"/>
    <n v="34"/>
    <n v="143"/>
    <n v="177"/>
    <n v="195"/>
    <n v="58"/>
    <n v="28"/>
    <n v="99"/>
    <n v="136"/>
    <n v="902"/>
    <n v="0"/>
    <m/>
    <s v="bealbr01"/>
    <n v="0.5299647473560517"/>
    <n v="1.9696969696969697"/>
    <n v="1.8679245283018868"/>
  </r>
  <r>
    <n v="102"/>
    <s v="Lauri Markkanen"/>
    <n v="27"/>
    <s v="UTA"/>
    <s v="PF"/>
    <n v="47"/>
    <n v="47"/>
    <n v="1476"/>
    <n v="296"/>
    <n v="700"/>
    <n v="0.42299999999999999"/>
    <n v="138"/>
    <n v="399"/>
    <n v="0.34599999999999997"/>
    <n v="158"/>
    <n v="301"/>
    <n v="0.52500000000000002"/>
    <n v="0.52100000000000002"/>
    <n v="162"/>
    <n v="185"/>
    <n v="0.876"/>
    <n v="72"/>
    <n v="206"/>
    <n v="278"/>
    <n v="70"/>
    <n v="33"/>
    <n v="17"/>
    <n v="66"/>
    <n v="79"/>
    <n v="892"/>
    <n v="0"/>
    <m/>
    <s v="markkla01"/>
    <n v="0.60433604336043356"/>
    <n v="1.0606060606060606"/>
    <n v="1.4042553191489362"/>
  </r>
  <r>
    <n v="103"/>
    <s v="Toumani Camara"/>
    <n v="24"/>
    <s v="POR"/>
    <s v="PF"/>
    <n v="78"/>
    <n v="78"/>
    <n v="2548"/>
    <n v="328"/>
    <n v="716"/>
    <n v="0.45800000000000002"/>
    <n v="135"/>
    <n v="360"/>
    <n v="0.375"/>
    <n v="193"/>
    <n v="356"/>
    <n v="0.54200000000000004"/>
    <n v="0.55200000000000005"/>
    <n v="91"/>
    <n v="126"/>
    <n v="0.72199999999999998"/>
    <n v="173"/>
    <n v="277"/>
    <n v="450"/>
    <n v="175"/>
    <n v="116"/>
    <n v="50"/>
    <n v="109"/>
    <n v="230"/>
    <n v="882"/>
    <n v="0"/>
    <s v="DPOY-9DEF2"/>
    <s v="camarto01"/>
    <n v="0.34615384615384615"/>
    <n v="1.6055045871559632"/>
    <n v="1.3974358974358974"/>
  </r>
  <r>
    <n v="104"/>
    <s v="Ty Jerome"/>
    <n v="27"/>
    <s v="CLE"/>
    <s v="SG"/>
    <n v="70"/>
    <n v="3"/>
    <n v="1392"/>
    <n v="319"/>
    <n v="618"/>
    <n v="0.51600000000000001"/>
    <n v="111"/>
    <n v="253"/>
    <n v="0.439"/>
    <n v="208"/>
    <n v="365"/>
    <n v="0.56999999999999995"/>
    <n v="0.60599999999999998"/>
    <n v="129"/>
    <n v="148"/>
    <n v="0.872"/>
    <n v="50"/>
    <n v="123"/>
    <n v="173"/>
    <n v="237"/>
    <n v="78"/>
    <n v="3"/>
    <n v="92"/>
    <n v="102"/>
    <n v="878"/>
    <n v="0"/>
    <s v="6MOY-3"/>
    <s v="jeromty01"/>
    <n v="0.63074712643678166"/>
    <n v="2.5760869565217392"/>
    <n v="1.3142857142857143"/>
  </r>
  <r>
    <n v="105"/>
    <s v="Spencer Dinwiddie"/>
    <n v="31"/>
    <s v="DAL"/>
    <s v="PG"/>
    <n v="79"/>
    <n v="30"/>
    <n v="2136"/>
    <n v="284"/>
    <n v="682"/>
    <n v="0.41599999999999998"/>
    <n v="109"/>
    <n v="326"/>
    <n v="0.33400000000000002"/>
    <n v="175"/>
    <n v="356"/>
    <n v="0.49199999999999999"/>
    <n v="0.496"/>
    <n v="195"/>
    <n v="243"/>
    <n v="0.80200000000000005"/>
    <n v="18"/>
    <n v="191"/>
    <n v="209"/>
    <n v="349"/>
    <n v="70"/>
    <n v="17"/>
    <n v="102"/>
    <n v="121"/>
    <n v="872"/>
    <n v="0"/>
    <m/>
    <s v="dinwisp01"/>
    <n v="0.40823970037453183"/>
    <n v="3.4215686274509802"/>
    <n v="1.2911392405063291"/>
  </r>
  <r>
    <n v="106"/>
    <s v="Alex Sarr"/>
    <n v="19"/>
    <s v="WAS"/>
    <s v="C"/>
    <n v="67"/>
    <n v="67"/>
    <n v="1814"/>
    <n v="326"/>
    <n v="828"/>
    <n v="0.39400000000000002"/>
    <n v="105"/>
    <n v="341"/>
    <n v="0.308"/>
    <n v="221"/>
    <n v="487"/>
    <n v="0.45400000000000001"/>
    <n v="0.45700000000000002"/>
    <n v="112"/>
    <n v="165"/>
    <n v="0.67900000000000005"/>
    <n v="124"/>
    <n v="311"/>
    <n v="435"/>
    <n v="161"/>
    <n v="44"/>
    <n v="101"/>
    <n v="114"/>
    <n v="146"/>
    <n v="869"/>
    <n v="0"/>
    <s v="ROY-4"/>
    <s v="sarral01"/>
    <n v="0.47905181918412348"/>
    <n v="1.4122807017543859"/>
    <n v="1.7014925373134329"/>
  </r>
  <r>
    <n v="107"/>
    <s v="Rudy Gobert"/>
    <n v="32"/>
    <s v="MIN"/>
    <s v="C"/>
    <n v="72"/>
    <n v="72"/>
    <n v="2388"/>
    <n v="341"/>
    <n v="510"/>
    <n v="0.66900000000000004"/>
    <n v="0"/>
    <n v="0"/>
    <n v="0"/>
    <n v="341"/>
    <n v="510"/>
    <n v="0.66900000000000004"/>
    <n v="0.66900000000000004"/>
    <n v="184"/>
    <n v="273"/>
    <n v="0.67400000000000004"/>
    <n v="265"/>
    <n v="520"/>
    <n v="785"/>
    <n v="127"/>
    <n v="56"/>
    <n v="104"/>
    <n v="89"/>
    <n v="182"/>
    <n v="866"/>
    <n v="0"/>
    <s v="DPOY-13DEF2"/>
    <s v="goberru01"/>
    <n v="0.36264656616415408"/>
    <n v="1.4269662921348314"/>
    <n v="1.2361111111111112"/>
  </r>
  <r>
    <n v="108"/>
    <s v="Tim Hardaway Jr."/>
    <n v="32"/>
    <s v="DET"/>
    <s v="SG"/>
    <n v="77"/>
    <n v="77"/>
    <n v="2153"/>
    <n v="276"/>
    <n v="680"/>
    <n v="0.40600000000000003"/>
    <n v="168"/>
    <n v="457"/>
    <n v="0.36799999999999999"/>
    <n v="108"/>
    <n v="223"/>
    <n v="0.48399999999999999"/>
    <n v="0.52900000000000003"/>
    <n v="124"/>
    <n v="145"/>
    <n v="0.85499999999999998"/>
    <n v="18"/>
    <n v="165"/>
    <n v="183"/>
    <n v="123"/>
    <n v="38"/>
    <n v="7"/>
    <n v="48"/>
    <n v="96"/>
    <n v="844"/>
    <n v="0"/>
    <m/>
    <s v="hardati02"/>
    <n v="0.39201114723641428"/>
    <n v="2.5625"/>
    <n v="0.62337662337662336"/>
  </r>
  <r>
    <n v="109"/>
    <s v="Fred VanVleet"/>
    <n v="30"/>
    <s v="HOU"/>
    <s v="PG"/>
    <n v="60"/>
    <n v="60"/>
    <n v="2111"/>
    <n v="287"/>
    <n v="759"/>
    <n v="0.378"/>
    <n v="159"/>
    <n v="461"/>
    <n v="0.34499999999999997"/>
    <n v="128"/>
    <n v="298"/>
    <n v="0.43"/>
    <n v="0.48299999999999998"/>
    <n v="111"/>
    <n v="137"/>
    <n v="0.81"/>
    <n v="32"/>
    <n v="189"/>
    <n v="221"/>
    <n v="333"/>
    <n v="94"/>
    <n v="25"/>
    <n v="87"/>
    <n v="140"/>
    <n v="844"/>
    <n v="0"/>
    <m/>
    <s v="vanvlfr01"/>
    <n v="0.39981051634296544"/>
    <n v="3.8275862068965516"/>
    <n v="1.45"/>
  </r>
  <r>
    <n v="110"/>
    <s v="Jonas Valančiūnas"/>
    <n v="32"/>
    <s v="2TM"/>
    <s v="C"/>
    <n v="81"/>
    <n v="21"/>
    <n v="1524"/>
    <n v="345"/>
    <n v="627"/>
    <n v="0.55000000000000004"/>
    <n v="8"/>
    <n v="37"/>
    <n v="0.216"/>
    <n v="337"/>
    <n v="590"/>
    <n v="0.57099999999999995"/>
    <n v="0.55700000000000005"/>
    <n v="145"/>
    <n v="165"/>
    <n v="0.879"/>
    <n v="190"/>
    <n v="437"/>
    <n v="627"/>
    <n v="164"/>
    <n v="37"/>
    <n v="46"/>
    <n v="120"/>
    <n v="181"/>
    <n v="843"/>
    <n v="0"/>
    <m/>
    <s v="valanjo01"/>
    <n v="0.55314960629921262"/>
    <n v="1.3666666666666667"/>
    <n v="1.4814814814814814"/>
  </r>
  <r>
    <n v="110"/>
    <s v="Jonas Valančiūnas"/>
    <n v="32"/>
    <s v="WAS"/>
    <s v="C"/>
    <n v="49"/>
    <n v="12"/>
    <n v="983"/>
    <n v="231"/>
    <n v="422"/>
    <n v="0.54700000000000004"/>
    <n v="7"/>
    <n v="27"/>
    <n v="0.25900000000000001"/>
    <n v="224"/>
    <n v="395"/>
    <n v="0.56699999999999995"/>
    <n v="0.55600000000000005"/>
    <n v="95"/>
    <n v="106"/>
    <n v="0.89600000000000002"/>
    <n v="120"/>
    <n v="284"/>
    <n v="404"/>
    <n v="108"/>
    <n v="22"/>
    <n v="28"/>
    <n v="88"/>
    <n v="97"/>
    <n v="564"/>
    <n v="0"/>
    <m/>
    <s v="valanjo01"/>
    <n v="0.57375381485249233"/>
    <n v="1.2272727272727273"/>
    <n v="1.7959183673469388"/>
  </r>
  <r>
    <n v="110"/>
    <s v="Jonas Valančiūnas"/>
    <n v="32"/>
    <s v="SAC"/>
    <s v="C"/>
    <n v="32"/>
    <n v="9"/>
    <n v="541"/>
    <n v="114"/>
    <n v="205"/>
    <n v="0.55600000000000005"/>
    <n v="1"/>
    <n v="10"/>
    <n v="0.1"/>
    <n v="113"/>
    <n v="195"/>
    <n v="0.57899999999999996"/>
    <n v="0.55900000000000005"/>
    <n v="50"/>
    <n v="59"/>
    <n v="0.84699999999999998"/>
    <n v="70"/>
    <n v="153"/>
    <n v="223"/>
    <n v="56"/>
    <n v="15"/>
    <n v="18"/>
    <n v="32"/>
    <n v="84"/>
    <n v="279"/>
    <n v="0"/>
    <m/>
    <s v="valanjo01"/>
    <n v="0.51571164510166356"/>
    <n v="1.75"/>
    <n v="1"/>
  </r>
  <r>
    <n v="111"/>
    <s v="Keon Johnson"/>
    <n v="22"/>
    <s v="BRK"/>
    <s v="SG"/>
    <n v="79"/>
    <n v="56"/>
    <n v="1925"/>
    <n v="303"/>
    <n v="779"/>
    <n v="0.38900000000000001"/>
    <n v="126"/>
    <n v="401"/>
    <n v="0.314"/>
    <n v="177"/>
    <n v="378"/>
    <n v="0.46800000000000003"/>
    <n v="0.47"/>
    <n v="107"/>
    <n v="139"/>
    <n v="0.77"/>
    <n v="63"/>
    <n v="234"/>
    <n v="297"/>
    <n v="175"/>
    <n v="82"/>
    <n v="30"/>
    <n v="116"/>
    <n v="209"/>
    <n v="839"/>
    <n v="0"/>
    <m/>
    <s v="johnske07"/>
    <n v="0.43584415584415587"/>
    <n v="1.5086206896551724"/>
    <n v="1.4683544303797469"/>
  </r>
  <r>
    <n v="112"/>
    <s v="Scoot Henderson"/>
    <n v="20"/>
    <s v="POR"/>
    <s v="PG"/>
    <n v="66"/>
    <n v="10"/>
    <n v="1759"/>
    <n v="287"/>
    <n v="685"/>
    <n v="0.41899999999999998"/>
    <n v="105"/>
    <n v="297"/>
    <n v="0.35399999999999998"/>
    <n v="182"/>
    <n v="388"/>
    <n v="0.46899999999999997"/>
    <n v="0.496"/>
    <n v="158"/>
    <n v="206"/>
    <n v="0.76700000000000002"/>
    <n v="52"/>
    <n v="146"/>
    <n v="198"/>
    <n v="335"/>
    <n v="68"/>
    <n v="13"/>
    <n v="177"/>
    <n v="181"/>
    <n v="837"/>
    <n v="0"/>
    <m/>
    <s v="hendesc01"/>
    <n v="0.47583854462762931"/>
    <n v="1.8926553672316384"/>
    <n v="2.6818181818181817"/>
  </r>
  <r>
    <n v="113"/>
    <s v="P.J. Washington"/>
    <n v="26"/>
    <s v="DAL"/>
    <s v="PF"/>
    <n v="57"/>
    <n v="56"/>
    <n v="1835"/>
    <n v="301"/>
    <n v="665"/>
    <n v="0.45300000000000001"/>
    <n v="91"/>
    <n v="239"/>
    <n v="0.38100000000000001"/>
    <n v="210"/>
    <n v="426"/>
    <n v="0.49299999999999999"/>
    <n v="0.52100000000000002"/>
    <n v="143"/>
    <n v="198"/>
    <n v="0.72199999999999998"/>
    <n v="82"/>
    <n v="360"/>
    <n v="442"/>
    <n v="131"/>
    <n v="63"/>
    <n v="60"/>
    <n v="118"/>
    <n v="131"/>
    <n v="836"/>
    <n v="0"/>
    <m/>
    <s v="washipj01"/>
    <n v="0.45558583106267031"/>
    <n v="1.1101694915254237"/>
    <n v="2.0701754385964914"/>
  </r>
  <r>
    <n v="114"/>
    <s v="Obi Toppin"/>
    <n v="26"/>
    <s v="IND"/>
    <s v="PF"/>
    <n v="79"/>
    <n v="4"/>
    <n v="1545"/>
    <n v="317"/>
    <n v="599"/>
    <n v="0.52900000000000003"/>
    <n v="110"/>
    <n v="301"/>
    <n v="0.36499999999999999"/>
    <n v="207"/>
    <n v="298"/>
    <n v="0.69499999999999995"/>
    <n v="0.621"/>
    <n v="89"/>
    <n v="114"/>
    <n v="0.78100000000000003"/>
    <n v="56"/>
    <n v="262"/>
    <n v="318"/>
    <n v="128"/>
    <n v="46"/>
    <n v="28"/>
    <n v="68"/>
    <n v="108"/>
    <n v="833"/>
    <n v="0"/>
    <m/>
    <s v="toppiob01"/>
    <n v="0.53915857605177997"/>
    <n v="1.8823529411764706"/>
    <n v="0.86075949367088611"/>
  </r>
  <r>
    <n v="115"/>
    <s v="Tyus Jones"/>
    <n v="28"/>
    <s v="PHO"/>
    <s v="PG"/>
    <n v="81"/>
    <n v="58"/>
    <n v="2174"/>
    <n v="306"/>
    <n v="683"/>
    <n v="0.44800000000000001"/>
    <n v="166"/>
    <n v="401"/>
    <n v="0.41399999999999998"/>
    <n v="140"/>
    <n v="282"/>
    <n v="0.496"/>
    <n v="0.56999999999999995"/>
    <n v="51"/>
    <n v="57"/>
    <n v="0.89500000000000002"/>
    <n v="40"/>
    <n v="156"/>
    <n v="196"/>
    <n v="429"/>
    <n v="69"/>
    <n v="8"/>
    <n v="91"/>
    <n v="63"/>
    <n v="829"/>
    <n v="0"/>
    <m/>
    <s v="jonesty01"/>
    <n v="0.38132474701011959"/>
    <n v="4.7142857142857144"/>
    <n v="1.1234567901234569"/>
  </r>
  <r>
    <n v="116"/>
    <s v="Jakob Poeltl"/>
    <n v="29"/>
    <s v="TOR"/>
    <s v="C"/>
    <n v="57"/>
    <n v="56"/>
    <n v="1686"/>
    <n v="363"/>
    <n v="579"/>
    <n v="0.627"/>
    <n v="1"/>
    <n v="3"/>
    <n v="0.33300000000000002"/>
    <n v="362"/>
    <n v="576"/>
    <n v="0.628"/>
    <n v="0.628"/>
    <n v="97"/>
    <n v="144"/>
    <n v="0.67400000000000004"/>
    <n v="189"/>
    <n v="358"/>
    <n v="547"/>
    <n v="158"/>
    <n v="66"/>
    <n v="71"/>
    <n v="111"/>
    <n v="176"/>
    <n v="824"/>
    <n v="0"/>
    <m/>
    <s v="poeltja01"/>
    <n v="0.48873072360616843"/>
    <n v="1.4234234234234233"/>
    <n v="1.9473684210526316"/>
  </r>
  <r>
    <n v="117"/>
    <s v="Gary Trent Jr."/>
    <n v="26"/>
    <s v="MIL"/>
    <s v="SG"/>
    <n v="74"/>
    <n v="9"/>
    <n v="1893"/>
    <n v="283"/>
    <n v="657"/>
    <n v="0.43099999999999999"/>
    <n v="180"/>
    <n v="433"/>
    <n v="0.41599999999999998"/>
    <n v="103"/>
    <n v="224"/>
    <n v="0.46"/>
    <n v="0.56799999999999995"/>
    <n v="78"/>
    <n v="92"/>
    <n v="0.84799999999999998"/>
    <n v="20"/>
    <n v="148"/>
    <n v="168"/>
    <n v="87"/>
    <n v="72"/>
    <n v="4"/>
    <n v="42"/>
    <n v="124"/>
    <n v="824"/>
    <n v="0"/>
    <m/>
    <s v="trentga02"/>
    <n v="0.43528790279978868"/>
    <n v="2.0714285714285716"/>
    <n v="0.56756756756756754"/>
  </r>
  <r>
    <n v="118"/>
    <s v="Jaylen Wells"/>
    <n v="21"/>
    <s v="MEM"/>
    <s v="SG"/>
    <n v="79"/>
    <n v="74"/>
    <n v="2043"/>
    <n v="287"/>
    <n v="676"/>
    <n v="0.42499999999999999"/>
    <n v="138"/>
    <n v="392"/>
    <n v="0.35199999999999998"/>
    <n v="149"/>
    <n v="284"/>
    <n v="0.52500000000000002"/>
    <n v="0.52700000000000002"/>
    <n v="111"/>
    <n v="135"/>
    <n v="0.82199999999999995"/>
    <n v="87"/>
    <n v="181"/>
    <n v="268"/>
    <n v="135"/>
    <n v="44"/>
    <n v="8"/>
    <n v="69"/>
    <n v="146"/>
    <n v="823"/>
    <n v="0"/>
    <s v="ROY-3"/>
    <s v="wellsja01"/>
    <n v="0.40283896231032795"/>
    <n v="1.9565217391304348"/>
    <n v="0.87341772151898733"/>
  </r>
  <r>
    <n v="119"/>
    <s v="Kristaps Porziņģis"/>
    <n v="29"/>
    <s v="BOS"/>
    <s v="C"/>
    <n v="42"/>
    <n v="42"/>
    <n v="1210"/>
    <n v="277"/>
    <n v="574"/>
    <n v="0.48299999999999998"/>
    <n v="103"/>
    <n v="250"/>
    <n v="0.41199999999999998"/>
    <n v="174"/>
    <n v="324"/>
    <n v="0.53700000000000003"/>
    <n v="0.57199999999999995"/>
    <n v="161"/>
    <n v="199"/>
    <n v="0.80900000000000005"/>
    <n v="68"/>
    <n v="216"/>
    <n v="284"/>
    <n v="87"/>
    <n v="31"/>
    <n v="63"/>
    <n v="53"/>
    <n v="116"/>
    <n v="818"/>
    <n v="0"/>
    <m/>
    <s v="porzikr01"/>
    <n v="0.67603305785123968"/>
    <n v="1.6415094339622642"/>
    <n v="1.2619047619047619"/>
  </r>
  <r>
    <n v="120"/>
    <s v="Duncan Robinson"/>
    <n v="30"/>
    <s v="MIA"/>
    <s v="SF"/>
    <n v="74"/>
    <n v="37"/>
    <n v="1785"/>
    <n v="290"/>
    <n v="663"/>
    <n v="0.437"/>
    <n v="190"/>
    <n v="483"/>
    <n v="0.39300000000000002"/>
    <n v="100"/>
    <n v="180"/>
    <n v="0.55600000000000005"/>
    <n v="0.58099999999999996"/>
    <n v="47"/>
    <n v="53"/>
    <n v="0.88700000000000001"/>
    <n v="18"/>
    <n v="149"/>
    <n v="167"/>
    <n v="176"/>
    <n v="40"/>
    <n v="6"/>
    <n v="86"/>
    <n v="135"/>
    <n v="817"/>
    <n v="0"/>
    <m/>
    <s v="robindu01"/>
    <n v="0.45770308123249298"/>
    <n v="2.0465116279069768"/>
    <n v="1.1621621621621621"/>
  </r>
  <r>
    <n v="121"/>
    <s v="Julian Champagnie"/>
    <n v="23"/>
    <s v="SAS"/>
    <s v="SF"/>
    <n v="82"/>
    <n v="29"/>
    <n v="1932"/>
    <n v="276"/>
    <n v="665"/>
    <n v="0.41499999999999998"/>
    <n v="178"/>
    <n v="480"/>
    <n v="0.371"/>
    <n v="98"/>
    <n v="185"/>
    <n v="0.53"/>
    <n v="0.54900000000000004"/>
    <n v="85"/>
    <n v="94"/>
    <n v="0.90400000000000003"/>
    <n v="67"/>
    <n v="251"/>
    <n v="318"/>
    <n v="111"/>
    <n v="61"/>
    <n v="35"/>
    <n v="74"/>
    <n v="114"/>
    <n v="815"/>
    <n v="0"/>
    <m/>
    <s v="champju02"/>
    <n v="0.42184265010351968"/>
    <n v="1.5"/>
    <n v="0.90243902439024393"/>
  </r>
  <r>
    <n v="122"/>
    <s v="Santi Aldama"/>
    <n v="24"/>
    <s v="MEM"/>
    <s v="PF"/>
    <n v="65"/>
    <n v="16"/>
    <n v="1660"/>
    <n v="313"/>
    <n v="648"/>
    <n v="0.48299999999999998"/>
    <n v="120"/>
    <n v="326"/>
    <n v="0.36799999999999999"/>
    <n v="193"/>
    <n v="322"/>
    <n v="0.59899999999999998"/>
    <n v="0.57599999999999996"/>
    <n v="65"/>
    <n v="94"/>
    <n v="0.69099999999999995"/>
    <n v="94"/>
    <n v="322"/>
    <n v="416"/>
    <n v="188"/>
    <n v="52"/>
    <n v="29"/>
    <n v="71"/>
    <n v="76"/>
    <n v="811"/>
    <n v="0"/>
    <m/>
    <s v="aldamsa01"/>
    <n v="0.48855421686746986"/>
    <n v="2.647887323943662"/>
    <n v="1.0923076923076922"/>
  </r>
  <r>
    <n v="123"/>
    <s v="Bub Carrington"/>
    <n v="19"/>
    <s v="WAS"/>
    <s v="PG"/>
    <n v="82"/>
    <n v="57"/>
    <n v="2458"/>
    <n v="300"/>
    <n v="748"/>
    <n v="0.40100000000000002"/>
    <n v="138"/>
    <n v="407"/>
    <n v="0.33900000000000002"/>
    <n v="162"/>
    <n v="341"/>
    <n v="0.47499999999999998"/>
    <n v="0.49299999999999999"/>
    <n v="69"/>
    <n v="85"/>
    <n v="0.81200000000000006"/>
    <n v="33"/>
    <n v="308"/>
    <n v="341"/>
    <n v="364"/>
    <n v="54"/>
    <n v="21"/>
    <n v="141"/>
    <n v="190"/>
    <n v="807"/>
    <n v="0"/>
    <m/>
    <s v="carrica01"/>
    <n v="0.32831570382424735"/>
    <n v="2.5815602836879434"/>
    <n v="1.7195121951219512"/>
  </r>
  <r>
    <n v="124"/>
    <s v="Kawhi Leonard"/>
    <n v="33"/>
    <s v="LAC"/>
    <s v="SF"/>
    <n v="37"/>
    <n v="37"/>
    <n v="1180"/>
    <n v="310"/>
    <n v="623"/>
    <n v="0.498"/>
    <n v="78"/>
    <n v="190"/>
    <n v="0.41099999999999998"/>
    <n v="232"/>
    <n v="433"/>
    <n v="0.53600000000000003"/>
    <n v="0.56000000000000005"/>
    <n v="98"/>
    <n v="121"/>
    <n v="0.81"/>
    <n v="35"/>
    <n v="184"/>
    <n v="219"/>
    <n v="116"/>
    <n v="59"/>
    <n v="17"/>
    <n v="72"/>
    <n v="56"/>
    <n v="796"/>
    <n v="0"/>
    <m/>
    <s v="leonaka01"/>
    <n v="0.6745762711864407"/>
    <n v="1.6111111111111112"/>
    <n v="1.9459459459459461"/>
  </r>
  <r>
    <n v="125"/>
    <s v="Georges Niang"/>
    <n v="31"/>
    <s v="2TM"/>
    <s v="PF"/>
    <n v="79"/>
    <n v="3"/>
    <n v="1697"/>
    <n v="286"/>
    <n v="620"/>
    <n v="0.46100000000000002"/>
    <n v="166"/>
    <n v="409"/>
    <n v="0.40600000000000003"/>
    <n v="120"/>
    <n v="211"/>
    <n v="0.56899999999999995"/>
    <n v="0.59499999999999997"/>
    <n v="46"/>
    <n v="58"/>
    <n v="0.79300000000000004"/>
    <n v="47"/>
    <n v="225"/>
    <n v="272"/>
    <n v="111"/>
    <n v="28"/>
    <n v="14"/>
    <n v="82"/>
    <n v="201"/>
    <n v="784"/>
    <n v="0"/>
    <m/>
    <s v="niangge01"/>
    <n v="0.4619917501473188"/>
    <n v="1.3536585365853659"/>
    <n v="1.0379746835443038"/>
  </r>
  <r>
    <n v="125"/>
    <s v="Georges Niang"/>
    <n v="31"/>
    <s v="CLE"/>
    <s v="PF"/>
    <n v="51"/>
    <n v="1"/>
    <n v="1053"/>
    <n v="166"/>
    <n v="348"/>
    <n v="0.47699999999999998"/>
    <n v="90"/>
    <n v="225"/>
    <n v="0.4"/>
    <n v="76"/>
    <n v="123"/>
    <n v="0.61799999999999999"/>
    <n v="0.60599999999999998"/>
    <n v="23"/>
    <n v="29"/>
    <n v="0.79300000000000004"/>
    <n v="34"/>
    <n v="155"/>
    <n v="189"/>
    <n v="67"/>
    <n v="17"/>
    <n v="7"/>
    <n v="48"/>
    <n v="129"/>
    <n v="445"/>
    <n v="0"/>
    <m/>
    <s v="niangge01"/>
    <n v="0.42260208926875592"/>
    <n v="1.3958333333333333"/>
    <n v="0.94117647058823528"/>
  </r>
  <r>
    <n v="125"/>
    <s v="Georges Niang"/>
    <n v="31"/>
    <s v="ATL"/>
    <s v="PF"/>
    <n v="28"/>
    <n v="2"/>
    <n v="644"/>
    <n v="120"/>
    <n v="272"/>
    <n v="0.441"/>
    <n v="76"/>
    <n v="184"/>
    <n v="0.41299999999999998"/>
    <n v="44"/>
    <n v="88"/>
    <n v="0.5"/>
    <n v="0.58099999999999996"/>
    <n v="23"/>
    <n v="29"/>
    <n v="0.79300000000000004"/>
    <n v="13"/>
    <n v="70"/>
    <n v="83"/>
    <n v="44"/>
    <n v="11"/>
    <n v="7"/>
    <n v="34"/>
    <n v="72"/>
    <n v="339"/>
    <n v="0"/>
    <m/>
    <s v="niangge01"/>
    <n v="0.52639751552795033"/>
    <n v="1.2941176470588236"/>
    <n v="1.2142857142857142"/>
  </r>
  <r>
    <n v="126"/>
    <s v="Derrick Jones Jr."/>
    <n v="27"/>
    <s v="LAC"/>
    <s v="SF"/>
    <n v="77"/>
    <n v="55"/>
    <n v="1873"/>
    <n v="310"/>
    <n v="589"/>
    <n v="0.52600000000000002"/>
    <n v="78"/>
    <n v="219"/>
    <n v="0.35599999999999998"/>
    <n v="232"/>
    <n v="370"/>
    <n v="0.627"/>
    <n v="0.59299999999999997"/>
    <n v="83"/>
    <n v="118"/>
    <n v="0.70299999999999996"/>
    <n v="93"/>
    <n v="170"/>
    <n v="263"/>
    <n v="60"/>
    <n v="79"/>
    <n v="33"/>
    <n v="66"/>
    <n v="153"/>
    <n v="781"/>
    <n v="0"/>
    <m/>
    <s v="jonesde02"/>
    <n v="0.41697810998398294"/>
    <n v="0.90909090909090906"/>
    <n v="0.8571428571428571"/>
  </r>
  <r>
    <n v="127"/>
    <s v="Scotty Pippen Jr."/>
    <n v="24"/>
    <s v="MEM"/>
    <s v="PG"/>
    <n v="79"/>
    <n v="21"/>
    <n v="1683"/>
    <n v="285"/>
    <n v="594"/>
    <n v="0.48"/>
    <n v="87"/>
    <n v="219"/>
    <n v="0.39700000000000002"/>
    <n v="198"/>
    <n v="375"/>
    <n v="0.52800000000000002"/>
    <n v="0.55300000000000005"/>
    <n v="122"/>
    <n v="171"/>
    <n v="0.71299999999999997"/>
    <n v="65"/>
    <n v="194"/>
    <n v="259"/>
    <n v="347"/>
    <n v="103"/>
    <n v="30"/>
    <n v="138"/>
    <n v="203"/>
    <n v="779"/>
    <n v="1"/>
    <m/>
    <s v="pippesc02"/>
    <n v="0.46286393345216875"/>
    <n v="2.5144927536231885"/>
    <n v="1.7468354430379747"/>
  </r>
  <r>
    <n v="128"/>
    <s v="Gradey Dick"/>
    <n v="21"/>
    <s v="TOR"/>
    <s v="SG"/>
    <n v="54"/>
    <n v="54"/>
    <n v="1587"/>
    <n v="265"/>
    <n v="647"/>
    <n v="0.41"/>
    <n v="114"/>
    <n v="326"/>
    <n v="0.35"/>
    <n v="151"/>
    <n v="321"/>
    <n v="0.47"/>
    <n v="0.498"/>
    <n v="133"/>
    <n v="155"/>
    <n v="0.85799999999999998"/>
    <n v="44"/>
    <n v="149"/>
    <n v="193"/>
    <n v="98"/>
    <n v="48"/>
    <n v="10"/>
    <n v="83"/>
    <n v="120"/>
    <n v="777"/>
    <n v="0"/>
    <m/>
    <s v="dickgr01"/>
    <n v="0.4896030245746692"/>
    <n v="1.1807228915662651"/>
    <n v="1.537037037037037"/>
  </r>
  <r>
    <n v="129"/>
    <s v="Caris LeVert"/>
    <n v="30"/>
    <s v="2TM"/>
    <s v="SG"/>
    <n v="64"/>
    <n v="3"/>
    <n v="1596"/>
    <n v="280"/>
    <n v="599"/>
    <n v="0.46700000000000003"/>
    <n v="106"/>
    <n v="284"/>
    <n v="0.373"/>
    <n v="174"/>
    <n v="315"/>
    <n v="0.55200000000000005"/>
    <n v="0.55600000000000005"/>
    <n v="110"/>
    <n v="155"/>
    <n v="0.71"/>
    <n v="41"/>
    <n v="162"/>
    <n v="203"/>
    <n v="215"/>
    <n v="57"/>
    <n v="33"/>
    <n v="76"/>
    <n v="99"/>
    <n v="776"/>
    <n v="0"/>
    <m/>
    <s v="leverca01"/>
    <n v="0.48621553884711777"/>
    <n v="2.8289473684210527"/>
    <n v="1.1875"/>
  </r>
  <r>
    <n v="129"/>
    <s v="Caris LeVert"/>
    <n v="30"/>
    <s v="CLE"/>
    <s v="SF"/>
    <n v="38"/>
    <n v="3"/>
    <n v="904"/>
    <n v="135"/>
    <n v="298"/>
    <n v="0.45300000000000001"/>
    <n v="60"/>
    <n v="148"/>
    <n v="0.40500000000000003"/>
    <n v="75"/>
    <n v="150"/>
    <n v="0.5"/>
    <n v="0.55400000000000005"/>
    <n v="58"/>
    <n v="83"/>
    <n v="0.69899999999999995"/>
    <n v="22"/>
    <n v="85"/>
    <n v="107"/>
    <n v="140"/>
    <n v="33"/>
    <n v="19"/>
    <n v="51"/>
    <n v="48"/>
    <n v="388"/>
    <n v="0"/>
    <m/>
    <s v="leverca01"/>
    <n v="0.42920353982300885"/>
    <n v="2.7450980392156863"/>
    <n v="1.3421052631578947"/>
  </r>
  <r>
    <n v="129"/>
    <s v="Caris LeVert"/>
    <n v="30"/>
    <s v="ATL"/>
    <s v="SG"/>
    <n v="26"/>
    <n v="0"/>
    <n v="692"/>
    <n v="145"/>
    <n v="301"/>
    <n v="0.48199999999999998"/>
    <n v="46"/>
    <n v="136"/>
    <n v="0.33800000000000002"/>
    <n v="99"/>
    <n v="165"/>
    <n v="0.6"/>
    <n v="0.55800000000000005"/>
    <n v="52"/>
    <n v="72"/>
    <n v="0.72199999999999998"/>
    <n v="19"/>
    <n v="77"/>
    <n v="96"/>
    <n v="75"/>
    <n v="24"/>
    <n v="14"/>
    <n v="25"/>
    <n v="51"/>
    <n v="388"/>
    <n v="0"/>
    <m/>
    <s v="leverca01"/>
    <n v="0.56069364161849711"/>
    <n v="3"/>
    <n v="0.96153846153846156"/>
  </r>
  <r>
    <n v="130"/>
    <s v="Rui Hachimura"/>
    <n v="26"/>
    <s v="LAL"/>
    <s v="PF"/>
    <n v="59"/>
    <n v="57"/>
    <n v="1869"/>
    <n v="293"/>
    <n v="576"/>
    <n v="0.50900000000000001"/>
    <n v="102"/>
    <n v="247"/>
    <n v="0.41299999999999998"/>
    <n v="191"/>
    <n v="329"/>
    <n v="0.58099999999999996"/>
    <n v="0.59699999999999998"/>
    <n v="87"/>
    <n v="113"/>
    <n v="0.77"/>
    <n v="79"/>
    <n v="216"/>
    <n v="295"/>
    <n v="83"/>
    <n v="45"/>
    <n v="26"/>
    <n v="49"/>
    <n v="105"/>
    <n v="775"/>
    <n v="0"/>
    <m/>
    <s v="hachiru01"/>
    <n v="0.41466024612092028"/>
    <n v="1.6938775510204083"/>
    <n v="0.83050847457627119"/>
  </r>
  <r>
    <n v="131"/>
    <s v="Nickeil Alexander-Walker"/>
    <n v="26"/>
    <s v="MIN"/>
    <s v="SG"/>
    <n v="82"/>
    <n v="10"/>
    <n v="2073"/>
    <n v="270"/>
    <n v="616"/>
    <n v="0.438"/>
    <n v="141"/>
    <n v="370"/>
    <n v="0.38100000000000001"/>
    <n v="129"/>
    <n v="246"/>
    <n v="0.52400000000000002"/>
    <n v="0.55300000000000005"/>
    <n v="92"/>
    <n v="118"/>
    <n v="0.78"/>
    <n v="54"/>
    <n v="211"/>
    <n v="265"/>
    <n v="223"/>
    <n v="50"/>
    <n v="34"/>
    <n v="99"/>
    <n v="139"/>
    <n v="773"/>
    <n v="0"/>
    <s v="6MOY-6"/>
    <s v="alexani01"/>
    <n v="0.37288953207911241"/>
    <n v="2.2525252525252526"/>
    <n v="1.2073170731707317"/>
  </r>
  <r>
    <n v="132"/>
    <s v="Brice Sensabaugh"/>
    <n v="21"/>
    <s v="UTA"/>
    <s v="SF"/>
    <n v="71"/>
    <n v="15"/>
    <n v="1432"/>
    <n v="275"/>
    <n v="599"/>
    <n v="0.45900000000000002"/>
    <n v="157"/>
    <n v="372"/>
    <n v="0.42199999999999999"/>
    <n v="118"/>
    <n v="227"/>
    <n v="0.52"/>
    <n v="0.59"/>
    <n v="65"/>
    <n v="73"/>
    <n v="0.89"/>
    <n v="42"/>
    <n v="168"/>
    <n v="210"/>
    <n v="110"/>
    <n v="46"/>
    <n v="8"/>
    <n v="107"/>
    <n v="111"/>
    <n v="772"/>
    <n v="0"/>
    <m/>
    <s v="sensabr01"/>
    <n v="0.53910614525139666"/>
    <n v="1.02803738317757"/>
    <n v="1.5070422535211268"/>
  </r>
  <r>
    <n v="133"/>
    <s v="Kevin Porter Jr."/>
    <n v="24"/>
    <s v="2TM"/>
    <s v="SG"/>
    <n v="75"/>
    <n v="4"/>
    <n v="1482"/>
    <n v="293"/>
    <n v="652"/>
    <n v="0.44900000000000001"/>
    <n v="55"/>
    <n v="177"/>
    <n v="0.311"/>
    <n v="238"/>
    <n v="475"/>
    <n v="0.501"/>
    <n v="0.49199999999999999"/>
    <n v="130"/>
    <n v="169"/>
    <n v="0.76900000000000002"/>
    <n v="42"/>
    <n v="236"/>
    <n v="278"/>
    <n v="256"/>
    <n v="81"/>
    <n v="13"/>
    <n v="136"/>
    <n v="119"/>
    <n v="771"/>
    <n v="1"/>
    <m/>
    <s v="porteke02"/>
    <n v="0.52024291497975705"/>
    <n v="1.8823529411764706"/>
    <n v="1.8133333333333332"/>
  </r>
  <r>
    <n v="133"/>
    <s v="Kevin Porter Jr."/>
    <n v="24"/>
    <s v="LAC"/>
    <s v="SG"/>
    <n v="45"/>
    <n v="2"/>
    <n v="884"/>
    <n v="172"/>
    <n v="407"/>
    <n v="0.42299999999999999"/>
    <n v="26"/>
    <n v="106"/>
    <n v="0.245"/>
    <n v="146"/>
    <n v="301"/>
    <n v="0.48499999999999999"/>
    <n v="0.45500000000000002"/>
    <n v="49"/>
    <n v="76"/>
    <n v="0.64500000000000002"/>
    <n v="29"/>
    <n v="131"/>
    <n v="160"/>
    <n v="144"/>
    <n v="43"/>
    <n v="11"/>
    <n v="84"/>
    <n v="70"/>
    <n v="419"/>
    <n v="0"/>
    <m/>
    <s v="porteke02"/>
    <n v="0.47398190045248867"/>
    <n v="1.7142857142857142"/>
    <n v="1.8666666666666667"/>
  </r>
  <r>
    <n v="133"/>
    <s v="Kevin Porter Jr."/>
    <n v="24"/>
    <s v="MIL"/>
    <s v="SG"/>
    <n v="30"/>
    <n v="2"/>
    <n v="598"/>
    <n v="121"/>
    <n v="245"/>
    <n v="0.49399999999999999"/>
    <n v="29"/>
    <n v="71"/>
    <n v="0.40799999999999997"/>
    <n v="92"/>
    <n v="174"/>
    <n v="0.52900000000000003"/>
    <n v="0.55300000000000005"/>
    <n v="81"/>
    <n v="93"/>
    <n v="0.871"/>
    <n v="13"/>
    <n v="105"/>
    <n v="118"/>
    <n v="112"/>
    <n v="38"/>
    <n v="2"/>
    <n v="52"/>
    <n v="49"/>
    <n v="352"/>
    <n v="1"/>
    <m/>
    <s v="porteke02"/>
    <n v="0.58862876254180607"/>
    <n v="2.1538461538461537"/>
    <n v="1.7333333333333334"/>
  </r>
  <r>
    <n v="134"/>
    <s v="Guerschon Yabusele"/>
    <n v="29"/>
    <s v="PHI"/>
    <s v="C"/>
    <n v="70"/>
    <n v="43"/>
    <n v="1895"/>
    <n v="282"/>
    <n v="563"/>
    <n v="0.501"/>
    <n v="104"/>
    <n v="274"/>
    <n v="0.38"/>
    <n v="178"/>
    <n v="289"/>
    <n v="0.61599999999999999"/>
    <n v="0.59299999999999997"/>
    <n v="100"/>
    <n v="138"/>
    <n v="0.72499999999999998"/>
    <n v="134"/>
    <n v="261"/>
    <n v="395"/>
    <n v="148"/>
    <n v="58"/>
    <n v="24"/>
    <n v="87"/>
    <n v="164"/>
    <n v="768"/>
    <n v="0"/>
    <m/>
    <s v="yabusgu01"/>
    <n v="0.40527704485488125"/>
    <n v="1.7011494252873562"/>
    <n v="1.2428571428571429"/>
  </r>
  <r>
    <n v="135"/>
    <s v="John Collins"/>
    <n v="27"/>
    <s v="UTA"/>
    <s v="PF"/>
    <n v="40"/>
    <n v="31"/>
    <n v="1220"/>
    <n v="280"/>
    <n v="531"/>
    <n v="0.52700000000000002"/>
    <n v="59"/>
    <n v="148"/>
    <n v="0.39900000000000002"/>
    <n v="221"/>
    <n v="383"/>
    <n v="0.57699999999999996"/>
    <n v="0.58299999999999996"/>
    <n v="139"/>
    <n v="164"/>
    <n v="0.84799999999999998"/>
    <n v="89"/>
    <n v="238"/>
    <n v="327"/>
    <n v="80"/>
    <n v="39"/>
    <n v="40"/>
    <n v="103"/>
    <n v="116"/>
    <n v="758"/>
    <n v="0"/>
    <m/>
    <s v="collijo01"/>
    <n v="0.62131147540983611"/>
    <n v="0.77669902912621358"/>
    <n v="2.5750000000000002"/>
  </r>
  <r>
    <n v="136"/>
    <s v="Isaiah Joe"/>
    <n v="25"/>
    <s v="OKC"/>
    <s v="SG"/>
    <n v="74"/>
    <n v="16"/>
    <n v="1604"/>
    <n v="259"/>
    <n v="588"/>
    <n v="0.44"/>
    <n v="192"/>
    <n v="466"/>
    <n v="0.41199999999999998"/>
    <n v="67"/>
    <n v="122"/>
    <n v="0.54900000000000004"/>
    <n v="0.60399999999999998"/>
    <n v="46"/>
    <n v="56"/>
    <n v="0.82099999999999995"/>
    <n v="41"/>
    <n v="155"/>
    <n v="196"/>
    <n v="119"/>
    <n v="48"/>
    <n v="9"/>
    <n v="38"/>
    <n v="113"/>
    <n v="756"/>
    <n v="0"/>
    <m/>
    <s v="joeis01"/>
    <n v="0.47132169576059851"/>
    <n v="3.1315789473684212"/>
    <n v="0.51351351351351349"/>
  </r>
  <r>
    <n v="137"/>
    <s v="Jalen Wilson"/>
    <n v="24"/>
    <s v="BRK"/>
    <s v="PF"/>
    <n v="79"/>
    <n v="22"/>
    <n v="2031"/>
    <n v="246"/>
    <n v="620"/>
    <n v="0.39700000000000002"/>
    <n v="122"/>
    <n v="362"/>
    <n v="0.33700000000000002"/>
    <n v="124"/>
    <n v="258"/>
    <n v="0.48099999999999998"/>
    <n v="0.495"/>
    <n v="135"/>
    <n v="165"/>
    <n v="0.81799999999999995"/>
    <n v="75"/>
    <n v="195"/>
    <n v="270"/>
    <n v="145"/>
    <n v="40"/>
    <n v="5"/>
    <n v="79"/>
    <n v="164"/>
    <n v="749"/>
    <n v="0"/>
    <m/>
    <s v="wilsoja03"/>
    <n v="0.36878385032003941"/>
    <n v="1.8354430379746836"/>
    <n v="1"/>
  </r>
  <r>
    <n v="138"/>
    <s v="Max Christie"/>
    <n v="21"/>
    <s v="2TM"/>
    <s v="SG"/>
    <n v="78"/>
    <n v="36"/>
    <n v="2127"/>
    <n v="252"/>
    <n v="590"/>
    <n v="0.42699999999999999"/>
    <n v="115"/>
    <n v="314"/>
    <n v="0.36599999999999999"/>
    <n v="137"/>
    <n v="276"/>
    <n v="0.496"/>
    <n v="0.52500000000000002"/>
    <n v="130"/>
    <n v="152"/>
    <n v="0.85499999999999998"/>
    <n v="38"/>
    <n v="220"/>
    <n v="258"/>
    <n v="146"/>
    <n v="64"/>
    <n v="31"/>
    <n v="88"/>
    <n v="115"/>
    <n v="749"/>
    <n v="0"/>
    <m/>
    <s v="chrisma02"/>
    <n v="0.35213916314057359"/>
    <n v="1.6590909090909092"/>
    <n v="1.1282051282051282"/>
  </r>
  <r>
    <n v="138"/>
    <s v="Max Christie"/>
    <n v="21"/>
    <s v="LAL"/>
    <s v="SG"/>
    <n v="46"/>
    <n v="25"/>
    <n v="1154"/>
    <n v="128"/>
    <n v="288"/>
    <n v="0.44400000000000001"/>
    <n v="60"/>
    <n v="163"/>
    <n v="0.36799999999999999"/>
    <n v="68"/>
    <n v="125"/>
    <n v="0.54400000000000004"/>
    <n v="0.54900000000000004"/>
    <n v="74"/>
    <n v="87"/>
    <n v="0.85099999999999998"/>
    <n v="25"/>
    <n v="98"/>
    <n v="123"/>
    <n v="66"/>
    <n v="35"/>
    <n v="21"/>
    <n v="39"/>
    <n v="73"/>
    <n v="390"/>
    <n v="0"/>
    <m/>
    <s v="chrisma02"/>
    <n v="0.33795493934142112"/>
    <n v="1.6923076923076923"/>
    <n v="0.84782608695652173"/>
  </r>
  <r>
    <n v="138"/>
    <s v="Max Christie"/>
    <n v="21"/>
    <s v="DAL"/>
    <s v="SG"/>
    <n v="32"/>
    <n v="11"/>
    <n v="973"/>
    <n v="124"/>
    <n v="302"/>
    <n v="0.41099999999999998"/>
    <n v="55"/>
    <n v="151"/>
    <n v="0.36399999999999999"/>
    <n v="69"/>
    <n v="151"/>
    <n v="0.45700000000000002"/>
    <n v="0.502"/>
    <n v="56"/>
    <n v="65"/>
    <n v="0.86199999999999999"/>
    <n v="13"/>
    <n v="122"/>
    <n v="135"/>
    <n v="80"/>
    <n v="29"/>
    <n v="10"/>
    <n v="49"/>
    <n v="42"/>
    <n v="359"/>
    <n v="0"/>
    <m/>
    <s v="chrisma02"/>
    <n v="0.36896197327852004"/>
    <n v="1.6326530612244898"/>
    <n v="1.53125"/>
  </r>
  <r>
    <n v="139"/>
    <s v="Aaron Gordon"/>
    <n v="29"/>
    <s v="DEN"/>
    <s v="PF"/>
    <n v="51"/>
    <n v="42"/>
    <n v="1447"/>
    <n v="264"/>
    <n v="497"/>
    <n v="0.53100000000000003"/>
    <n v="75"/>
    <n v="172"/>
    <n v="0.436"/>
    <n v="189"/>
    <n v="325"/>
    <n v="0.58199999999999996"/>
    <n v="0.60699999999999998"/>
    <n v="145"/>
    <n v="179"/>
    <n v="0.81"/>
    <n v="80"/>
    <n v="167"/>
    <n v="247"/>
    <n v="164"/>
    <n v="23"/>
    <n v="14"/>
    <n v="73"/>
    <n v="82"/>
    <n v="748"/>
    <n v="0"/>
    <m/>
    <s v="gordoaa01"/>
    <n v="0.51693158258465788"/>
    <n v="2.2465753424657535"/>
    <n v="1.4313725490196079"/>
  </r>
  <r>
    <n v="140"/>
    <s v="Brandin Podziemski"/>
    <n v="21"/>
    <s v="GSW"/>
    <s v="SG"/>
    <n v="64"/>
    <n v="33"/>
    <n v="1716"/>
    <n v="280"/>
    <n v="629"/>
    <n v="0.44500000000000001"/>
    <n v="115"/>
    <n v="309"/>
    <n v="0.372"/>
    <n v="165"/>
    <n v="320"/>
    <n v="0.51600000000000001"/>
    <n v="0.53700000000000003"/>
    <n v="72"/>
    <n v="95"/>
    <n v="0.75800000000000001"/>
    <n v="65"/>
    <n v="260"/>
    <n v="325"/>
    <n v="220"/>
    <n v="69"/>
    <n v="13"/>
    <n v="75"/>
    <n v="95"/>
    <n v="747"/>
    <n v="0"/>
    <m/>
    <s v="podzibr01"/>
    <n v="0.43531468531468531"/>
    <n v="2.9333333333333331"/>
    <n v="1.171875"/>
  </r>
  <r>
    <n v="141"/>
    <s v="Zion Williamson"/>
    <n v="24"/>
    <s v="NOP"/>
    <s v="PF"/>
    <n v="30"/>
    <n v="30"/>
    <n v="857"/>
    <n v="288"/>
    <n v="508"/>
    <n v="0.56699999999999995"/>
    <n v="3"/>
    <n v="13"/>
    <n v="0.23100000000000001"/>
    <n v="285"/>
    <n v="495"/>
    <n v="0.57599999999999996"/>
    <n v="0.56999999999999995"/>
    <n v="158"/>
    <n v="241"/>
    <n v="0.65600000000000003"/>
    <n v="76"/>
    <n v="140"/>
    <n v="216"/>
    <n v="159"/>
    <n v="37"/>
    <n v="27"/>
    <n v="90"/>
    <n v="82"/>
    <n v="737"/>
    <n v="2"/>
    <m/>
    <s v="willizi01"/>
    <n v="0.85997666277712947"/>
    <n v="1.7666666666666666"/>
    <n v="3"/>
  </r>
  <r>
    <n v="142"/>
    <s v="Anthony Black"/>
    <n v="21"/>
    <s v="ORL"/>
    <s v="PG"/>
    <n v="78"/>
    <n v="10"/>
    <n v="1887"/>
    <n v="262"/>
    <n v="620"/>
    <n v="0.42299999999999999"/>
    <n v="62"/>
    <n v="195"/>
    <n v="0.318"/>
    <n v="200"/>
    <n v="425"/>
    <n v="0.47099999999999997"/>
    <n v="0.47299999999999998"/>
    <n v="150"/>
    <n v="197"/>
    <n v="0.76100000000000001"/>
    <n v="52"/>
    <n v="178"/>
    <n v="230"/>
    <n v="240"/>
    <n v="86"/>
    <n v="48"/>
    <n v="139"/>
    <n v="166"/>
    <n v="736"/>
    <n v="0"/>
    <m/>
    <s v="blackan01"/>
    <n v="0.39003709591944885"/>
    <n v="1.7266187050359711"/>
    <n v="1.7820512820512822"/>
  </r>
  <r>
    <n v="143"/>
    <s v="D'Angelo Russell"/>
    <n v="28"/>
    <s v="2TM"/>
    <s v="PG"/>
    <n v="58"/>
    <n v="36"/>
    <n v="1480"/>
    <n v="249"/>
    <n v="638"/>
    <n v="0.39"/>
    <n v="113"/>
    <n v="360"/>
    <n v="0.314"/>
    <n v="136"/>
    <n v="278"/>
    <n v="0.48899999999999999"/>
    <n v="0.47899999999999998"/>
    <n v="121"/>
    <n v="145"/>
    <n v="0.83399999999999996"/>
    <n v="20"/>
    <n v="142"/>
    <n v="162"/>
    <n v="297"/>
    <n v="56"/>
    <n v="23"/>
    <n v="108"/>
    <n v="115"/>
    <n v="732"/>
    <n v="0"/>
    <m/>
    <s v="russeda01"/>
    <n v="0.49459459459459459"/>
    <n v="2.75"/>
    <n v="1.8620689655172413"/>
  </r>
  <r>
    <n v="143"/>
    <s v="D'Angelo Russell"/>
    <n v="28"/>
    <s v="LAL"/>
    <s v="PG"/>
    <n v="29"/>
    <n v="10"/>
    <n v="763"/>
    <n v="129"/>
    <n v="311"/>
    <n v="0.41499999999999998"/>
    <n v="56"/>
    <n v="168"/>
    <n v="0.33300000000000002"/>
    <n v="73"/>
    <n v="143"/>
    <n v="0.51"/>
    <n v="0.505"/>
    <n v="45"/>
    <n v="53"/>
    <n v="0.84899999999999998"/>
    <n v="8"/>
    <n v="72"/>
    <n v="80"/>
    <n v="136"/>
    <n v="23"/>
    <n v="4"/>
    <n v="50"/>
    <n v="53"/>
    <n v="359"/>
    <n v="0"/>
    <m/>
    <s v="russeda01"/>
    <n v="0.4705111402359109"/>
    <n v="2.72"/>
    <n v="1.7241379310344827"/>
  </r>
  <r>
    <n v="143"/>
    <s v="D'Angelo Russell"/>
    <n v="28"/>
    <s v="BRK"/>
    <s v="PG"/>
    <n v="29"/>
    <n v="26"/>
    <n v="717"/>
    <n v="120"/>
    <n v="327"/>
    <n v="0.36699999999999999"/>
    <n v="57"/>
    <n v="192"/>
    <n v="0.29699999999999999"/>
    <n v="63"/>
    <n v="135"/>
    <n v="0.46700000000000003"/>
    <n v="0.45400000000000001"/>
    <n v="76"/>
    <n v="92"/>
    <n v="0.82599999999999996"/>
    <n v="12"/>
    <n v="70"/>
    <n v="82"/>
    <n v="161"/>
    <n v="33"/>
    <n v="19"/>
    <n v="58"/>
    <n v="62"/>
    <n v="373"/>
    <n v="0"/>
    <m/>
    <s v="russeda01"/>
    <n v="0.52022315202231517"/>
    <n v="2.7758620689655173"/>
    <n v="2"/>
  </r>
  <r>
    <n v="144"/>
    <s v="Bilal Coulibaly"/>
    <n v="20"/>
    <s v="WAS"/>
    <s v="SF"/>
    <n v="59"/>
    <n v="59"/>
    <n v="1948"/>
    <n v="263"/>
    <n v="624"/>
    <n v="0.42099999999999999"/>
    <n v="63"/>
    <n v="224"/>
    <n v="0.28100000000000003"/>
    <n v="200"/>
    <n v="400"/>
    <n v="0.5"/>
    <n v="0.47199999999999998"/>
    <n v="138"/>
    <n v="185"/>
    <n v="0.746"/>
    <n v="91"/>
    <n v="203"/>
    <n v="294"/>
    <n v="199"/>
    <n v="78"/>
    <n v="41"/>
    <n v="125"/>
    <n v="139"/>
    <n v="727"/>
    <n v="1"/>
    <m/>
    <s v="coulibi01"/>
    <n v="0.37320328542094455"/>
    <n v="1.5920000000000001"/>
    <n v="2.1186440677966103"/>
  </r>
  <r>
    <n v="145"/>
    <s v="Nic Claxton"/>
    <n v="25"/>
    <s v="BRK"/>
    <s v="C"/>
    <n v="70"/>
    <n v="62"/>
    <n v="1882"/>
    <n v="320"/>
    <n v="568"/>
    <n v="0.56299999999999994"/>
    <n v="5"/>
    <n v="21"/>
    <n v="0.23799999999999999"/>
    <n v="315"/>
    <n v="547"/>
    <n v="0.57599999999999996"/>
    <n v="0.56799999999999995"/>
    <n v="79"/>
    <n v="154"/>
    <n v="0.51300000000000001"/>
    <n v="157"/>
    <n v="358"/>
    <n v="515"/>
    <n v="157"/>
    <n v="62"/>
    <n v="100"/>
    <n v="87"/>
    <n v="150"/>
    <n v="724"/>
    <n v="0"/>
    <m/>
    <s v="claxtni01"/>
    <n v="0.38469713071200851"/>
    <n v="1.8045977011494252"/>
    <n v="1.2428571428571429"/>
  </r>
  <r>
    <n v="146"/>
    <s v="Moses Moody"/>
    <n v="22"/>
    <s v="GSW"/>
    <s v="SG"/>
    <n v="74"/>
    <n v="34"/>
    <n v="1649"/>
    <n v="246"/>
    <n v="568"/>
    <n v="0.433"/>
    <n v="126"/>
    <n v="337"/>
    <n v="0.374"/>
    <n v="120"/>
    <n v="231"/>
    <n v="0.51900000000000002"/>
    <n v="0.54400000000000004"/>
    <n v="106"/>
    <n v="133"/>
    <n v="0.79700000000000004"/>
    <n v="52"/>
    <n v="137"/>
    <n v="189"/>
    <n v="96"/>
    <n v="59"/>
    <n v="31"/>
    <n v="54"/>
    <n v="116"/>
    <n v="724"/>
    <n v="0"/>
    <m/>
    <s v="moodymo01"/>
    <n v="0.43905397210430563"/>
    <n v="1.7777777777777777"/>
    <n v="0.72972972972972971"/>
  </r>
  <r>
    <n v="147"/>
    <s v="Donte DiVincenzo"/>
    <n v="28"/>
    <s v="MIN"/>
    <s v="SG"/>
    <n v="62"/>
    <n v="10"/>
    <n v="1606"/>
    <n v="250"/>
    <n v="593"/>
    <n v="0.42199999999999999"/>
    <n v="174"/>
    <n v="438"/>
    <n v="0.39700000000000002"/>
    <n v="76"/>
    <n v="155"/>
    <n v="0.49"/>
    <n v="0.56799999999999995"/>
    <n v="49"/>
    <n v="63"/>
    <n v="0.77800000000000002"/>
    <n v="32"/>
    <n v="196"/>
    <n v="228"/>
    <n v="225"/>
    <n v="73"/>
    <n v="17"/>
    <n v="99"/>
    <n v="114"/>
    <n v="723"/>
    <n v="0"/>
    <m/>
    <s v="divindo01"/>
    <n v="0.45018679950186802"/>
    <n v="2.2727272727272729"/>
    <n v="1.596774193548387"/>
  </r>
  <r>
    <n v="148"/>
    <s v="Chris Paul"/>
    <n v="39"/>
    <s v="SAS"/>
    <s v="PG"/>
    <n v="82"/>
    <n v="82"/>
    <n v="2292"/>
    <n v="249"/>
    <n v="583"/>
    <n v="0.42699999999999999"/>
    <n v="140"/>
    <n v="371"/>
    <n v="0.377"/>
    <n v="109"/>
    <n v="212"/>
    <n v="0.51400000000000001"/>
    <n v="0.54700000000000004"/>
    <n v="85"/>
    <n v="92"/>
    <n v="0.92400000000000004"/>
    <n v="33"/>
    <n v="263"/>
    <n v="296"/>
    <n v="605"/>
    <n v="103"/>
    <n v="22"/>
    <n v="129"/>
    <n v="151"/>
    <n v="723"/>
    <n v="0"/>
    <m/>
    <s v="paulch01"/>
    <n v="0.31544502617801046"/>
    <n v="4.6899224806201554"/>
    <n v="1.5731707317073171"/>
  </r>
  <r>
    <n v="149"/>
    <s v="T.J. McConnell"/>
    <n v="32"/>
    <s v="IND"/>
    <s v="PG"/>
    <n v="79"/>
    <n v="1"/>
    <n v="1415"/>
    <n v="324"/>
    <n v="624"/>
    <n v="0.51900000000000002"/>
    <n v="15"/>
    <n v="49"/>
    <n v="0.30599999999999999"/>
    <n v="309"/>
    <n v="575"/>
    <n v="0.53700000000000003"/>
    <n v="0.53100000000000003"/>
    <n v="57"/>
    <n v="77"/>
    <n v="0.74"/>
    <n v="44"/>
    <n v="149"/>
    <n v="193"/>
    <n v="351"/>
    <n v="83"/>
    <n v="21"/>
    <n v="109"/>
    <n v="79"/>
    <n v="720"/>
    <n v="0"/>
    <m/>
    <s v="mccontj01"/>
    <n v="0.50883392226148405"/>
    <n v="3.2201834862385321"/>
    <n v="1.379746835443038"/>
  </r>
  <r>
    <n v="150"/>
    <s v="Luguentz Dort"/>
    <n v="25"/>
    <s v="OKC"/>
    <s v="SF"/>
    <n v="71"/>
    <n v="71"/>
    <n v="2073"/>
    <n v="258"/>
    <n v="593"/>
    <n v="0.435"/>
    <n v="170"/>
    <n v="413"/>
    <n v="0.41199999999999998"/>
    <n v="88"/>
    <n v="180"/>
    <n v="0.48899999999999999"/>
    <n v="0.57799999999999996"/>
    <n v="33"/>
    <n v="46"/>
    <n v="0.71699999999999997"/>
    <n v="89"/>
    <n v="204"/>
    <n v="293"/>
    <n v="115"/>
    <n v="79"/>
    <n v="39"/>
    <n v="51"/>
    <n v="208"/>
    <n v="719"/>
    <n v="0"/>
    <s v="DPOY-4DEF1"/>
    <s v="dortlu01"/>
    <n v="0.34684032802701398"/>
    <n v="2.2549019607843137"/>
    <n v="0.71830985915492962"/>
  </r>
  <r>
    <n v="151"/>
    <s v="Jonathan Kuminga"/>
    <n v="22"/>
    <s v="GSW"/>
    <s v="PF"/>
    <n v="47"/>
    <n v="10"/>
    <n v="1144"/>
    <n v="258"/>
    <n v="568"/>
    <n v="0.45400000000000001"/>
    <n v="46"/>
    <n v="151"/>
    <n v="0.30499999999999999"/>
    <n v="212"/>
    <n v="417"/>
    <n v="0.50800000000000001"/>
    <n v="0.495"/>
    <n v="157"/>
    <n v="235"/>
    <n v="0.66800000000000004"/>
    <n v="56"/>
    <n v="161"/>
    <n v="217"/>
    <n v="104"/>
    <n v="38"/>
    <n v="21"/>
    <n v="71"/>
    <n v="90"/>
    <n v="719"/>
    <n v="0"/>
    <m/>
    <s v="kuminjo01"/>
    <n v="0.62849650349650354"/>
    <n v="1.4647887323943662"/>
    <n v="1.5106382978723405"/>
  </r>
  <r>
    <n v="152"/>
    <s v="Dalton Knecht"/>
    <n v="23"/>
    <s v="LAL"/>
    <s v="SF"/>
    <n v="78"/>
    <n v="16"/>
    <n v="1494"/>
    <n v="257"/>
    <n v="557"/>
    <n v="0.46100000000000002"/>
    <n v="128"/>
    <n v="340"/>
    <n v="0.376"/>
    <n v="129"/>
    <n v="217"/>
    <n v="0.59399999999999997"/>
    <n v="0.57599999999999996"/>
    <n v="64"/>
    <n v="84"/>
    <n v="0.76200000000000001"/>
    <n v="37"/>
    <n v="179"/>
    <n v="216"/>
    <n v="66"/>
    <n v="24"/>
    <n v="8"/>
    <n v="37"/>
    <n v="93"/>
    <n v="706"/>
    <n v="0"/>
    <m/>
    <s v="knechda01"/>
    <n v="0.47255689424364122"/>
    <n v="1.7837837837837838"/>
    <n v="0.47435897435897434"/>
  </r>
  <r>
    <n v="153"/>
    <s v="Corey Kispert"/>
    <n v="25"/>
    <s v="WAS"/>
    <s v="SF"/>
    <n v="61"/>
    <n v="0"/>
    <n v="1602"/>
    <n v="255"/>
    <n v="565"/>
    <n v="0.45100000000000001"/>
    <n v="120"/>
    <n v="330"/>
    <n v="0.36399999999999999"/>
    <n v="135"/>
    <n v="235"/>
    <n v="0.57399999999999995"/>
    <n v="0.55800000000000005"/>
    <n v="75"/>
    <n v="88"/>
    <n v="0.85199999999999998"/>
    <n v="36"/>
    <n v="145"/>
    <n v="181"/>
    <n v="103"/>
    <n v="26"/>
    <n v="14"/>
    <n v="64"/>
    <n v="98"/>
    <n v="705"/>
    <n v="0"/>
    <m/>
    <s v="kispeco01"/>
    <n v="0.44007490636704122"/>
    <n v="1.609375"/>
    <n v="1.0491803278688525"/>
  </r>
  <r>
    <n v="154"/>
    <s v="Daniel Gafford"/>
    <n v="26"/>
    <s v="DAL"/>
    <s v="C"/>
    <n v="57"/>
    <n v="31"/>
    <n v="1226"/>
    <n v="283"/>
    <n v="403"/>
    <n v="0.70199999999999996"/>
    <n v="0"/>
    <n v="0"/>
    <n v="0"/>
    <n v="283"/>
    <n v="403"/>
    <n v="0.70199999999999996"/>
    <n v="0.70199999999999996"/>
    <n v="135"/>
    <n v="196"/>
    <n v="0.68899999999999995"/>
    <n v="155"/>
    <n v="233"/>
    <n v="388"/>
    <n v="80"/>
    <n v="23"/>
    <n v="102"/>
    <n v="66"/>
    <n v="152"/>
    <n v="701"/>
    <n v="0"/>
    <m/>
    <s v="gaffoda01"/>
    <n v="0.57177814029363783"/>
    <n v="1.2121212121212122"/>
    <n v="1.1578947368421053"/>
  </r>
  <r>
    <n v="155"/>
    <s v="Jabari Smith Jr."/>
    <n v="21"/>
    <s v="HOU"/>
    <s v="PF"/>
    <n v="57"/>
    <n v="39"/>
    <n v="1716"/>
    <n v="248"/>
    <n v="566"/>
    <n v="0.438"/>
    <n v="98"/>
    <n v="277"/>
    <n v="0.35399999999999998"/>
    <n v="150"/>
    <n v="289"/>
    <n v="0.51900000000000002"/>
    <n v="0.52500000000000002"/>
    <n v="104"/>
    <n v="126"/>
    <n v="0.82499999999999996"/>
    <n v="105"/>
    <n v="294"/>
    <n v="399"/>
    <n v="60"/>
    <n v="25"/>
    <n v="41"/>
    <n v="61"/>
    <n v="123"/>
    <n v="698"/>
    <n v="0"/>
    <m/>
    <s v="smithja05"/>
    <n v="0.40675990675990675"/>
    <n v="0.98360655737704916"/>
    <n v="1.0701754385964912"/>
  </r>
  <r>
    <n v="156"/>
    <s v="Amir Coffey"/>
    <n v="27"/>
    <s v="LAC"/>
    <s v="SG"/>
    <n v="72"/>
    <n v="13"/>
    <n v="1748"/>
    <n v="240"/>
    <n v="510"/>
    <n v="0.47099999999999997"/>
    <n v="101"/>
    <n v="247"/>
    <n v="0.40899999999999997"/>
    <n v="139"/>
    <n v="263"/>
    <n v="0.52900000000000003"/>
    <n v="0.56999999999999995"/>
    <n v="115"/>
    <n v="129"/>
    <n v="0.89100000000000001"/>
    <n v="32"/>
    <n v="129"/>
    <n v="161"/>
    <n v="77"/>
    <n v="40"/>
    <n v="7"/>
    <n v="45"/>
    <n v="120"/>
    <n v="696"/>
    <n v="0"/>
    <m/>
    <s v="coffeam01"/>
    <n v="0.39816933638443935"/>
    <n v="1.711111111111111"/>
    <n v="0.625"/>
  </r>
  <r>
    <n v="157"/>
    <s v="Kyle Filipowski"/>
    <n v="21"/>
    <s v="UTA"/>
    <s v="C"/>
    <n v="72"/>
    <n v="27"/>
    <n v="1522"/>
    <n v="260"/>
    <n v="518"/>
    <n v="0.502"/>
    <n v="77"/>
    <n v="220"/>
    <n v="0.35"/>
    <n v="183"/>
    <n v="298"/>
    <n v="0.61399999999999999"/>
    <n v="0.57599999999999996"/>
    <n v="93"/>
    <n v="143"/>
    <n v="0.65"/>
    <n v="112"/>
    <n v="328"/>
    <n v="440"/>
    <n v="140"/>
    <n v="48"/>
    <n v="22"/>
    <n v="102"/>
    <n v="171"/>
    <n v="690"/>
    <n v="0"/>
    <m/>
    <s v="filipky01"/>
    <n v="0.45335085413929038"/>
    <n v="1.3725490196078431"/>
    <n v="1.4166666666666667"/>
  </r>
  <r>
    <n v="158"/>
    <s v="Matas Buzelis"/>
    <n v="20"/>
    <s v="CHI"/>
    <s v="SF"/>
    <n v="80"/>
    <n v="31"/>
    <n v="1511"/>
    <n v="252"/>
    <n v="555"/>
    <n v="0.45400000000000001"/>
    <n v="96"/>
    <n v="266"/>
    <n v="0.36099999999999999"/>
    <n v="156"/>
    <n v="289"/>
    <n v="0.54"/>
    <n v="0.54100000000000004"/>
    <n v="88"/>
    <n v="108"/>
    <n v="0.81499999999999995"/>
    <n v="55"/>
    <n v="223"/>
    <n v="278"/>
    <n v="79"/>
    <n v="29"/>
    <n v="75"/>
    <n v="74"/>
    <n v="128"/>
    <n v="688"/>
    <n v="0"/>
    <s v="ROY-7"/>
    <s v="buzelma01"/>
    <n v="0.45532759761747188"/>
    <n v="1.0675675675675675"/>
    <n v="0.92500000000000004"/>
  </r>
  <r>
    <n v="159"/>
    <s v="Tari Eason"/>
    <n v="23"/>
    <s v="HOU"/>
    <s v="PF"/>
    <n v="57"/>
    <n v="16"/>
    <n v="1420"/>
    <n v="272"/>
    <n v="559"/>
    <n v="0.48699999999999999"/>
    <n v="63"/>
    <n v="184"/>
    <n v="0.34200000000000003"/>
    <n v="209"/>
    <n v="375"/>
    <n v="0.55700000000000005"/>
    <n v="0.54300000000000004"/>
    <n v="79"/>
    <n v="104"/>
    <n v="0.76"/>
    <n v="128"/>
    <n v="234"/>
    <n v="362"/>
    <n v="83"/>
    <n v="97"/>
    <n v="50"/>
    <n v="65"/>
    <n v="136"/>
    <n v="686"/>
    <n v="0"/>
    <m/>
    <s v="easonta01"/>
    <n v="0.4830985915492958"/>
    <n v="1.2769230769230768"/>
    <n v="1.1403508771929824"/>
  </r>
  <r>
    <n v="160"/>
    <s v="Jrue Holiday"/>
    <n v="34"/>
    <s v="BOS"/>
    <s v="PG"/>
    <n v="62"/>
    <n v="62"/>
    <n v="1896"/>
    <n v="254"/>
    <n v="573"/>
    <n v="0.443"/>
    <n v="108"/>
    <n v="306"/>
    <n v="0.35299999999999998"/>
    <n v="146"/>
    <n v="267"/>
    <n v="0.54700000000000004"/>
    <n v="0.53800000000000003"/>
    <n v="70"/>
    <n v="77"/>
    <n v="0.90900000000000003"/>
    <n v="76"/>
    <n v="189"/>
    <n v="265"/>
    <n v="239"/>
    <n v="66"/>
    <n v="27"/>
    <n v="77"/>
    <n v="101"/>
    <n v="686"/>
    <n v="0"/>
    <m/>
    <s v="holidjr01"/>
    <n v="0.3618143459915612"/>
    <n v="3.1038961038961039"/>
    <n v="1.2419354838709677"/>
  </r>
  <r>
    <n v="161"/>
    <s v="Kevin Huerter"/>
    <n v="26"/>
    <s v="2TM"/>
    <s v="SG"/>
    <n v="69"/>
    <n v="31"/>
    <n v="1679"/>
    <n v="257"/>
    <n v="604"/>
    <n v="0.42499999999999999"/>
    <n v="132"/>
    <n v="391"/>
    <n v="0.33800000000000002"/>
    <n v="125"/>
    <n v="213"/>
    <n v="0.58699999999999997"/>
    <n v="0.53500000000000003"/>
    <n v="35"/>
    <n v="49"/>
    <n v="0.71399999999999997"/>
    <n v="30"/>
    <n v="175"/>
    <n v="205"/>
    <n v="156"/>
    <n v="66"/>
    <n v="23"/>
    <n v="67"/>
    <n v="121"/>
    <n v="681"/>
    <n v="0"/>
    <m/>
    <s v="huertke01"/>
    <n v="0.40559857057772486"/>
    <n v="2.3283582089552239"/>
    <n v="0.97101449275362317"/>
  </r>
  <r>
    <n v="161"/>
    <s v="Kevin Huerter"/>
    <n v="26"/>
    <s v="SAC"/>
    <s v="SG"/>
    <n v="43"/>
    <n v="15"/>
    <n v="899"/>
    <n v="128"/>
    <n v="310"/>
    <n v="0.41299999999999998"/>
    <n v="62"/>
    <n v="205"/>
    <n v="0.30199999999999999"/>
    <n v="66"/>
    <n v="105"/>
    <n v="0.629"/>
    <n v="0.51300000000000001"/>
    <n v="20"/>
    <n v="28"/>
    <n v="0.71399999999999997"/>
    <n v="19"/>
    <n v="101"/>
    <n v="120"/>
    <n v="74"/>
    <n v="36"/>
    <n v="16"/>
    <n v="37"/>
    <n v="70"/>
    <n v="338"/>
    <n v="0"/>
    <m/>
    <s v="huertke01"/>
    <n v="0.37597330367074527"/>
    <n v="2"/>
    <n v="0.86046511627906974"/>
  </r>
  <r>
    <n v="161"/>
    <s v="Kevin Huerter"/>
    <n v="26"/>
    <s v="CHI"/>
    <s v="SG"/>
    <n v="26"/>
    <n v="16"/>
    <n v="780"/>
    <n v="129"/>
    <n v="294"/>
    <n v="0.439"/>
    <n v="70"/>
    <n v="186"/>
    <n v="0.376"/>
    <n v="59"/>
    <n v="108"/>
    <n v="0.54600000000000004"/>
    <n v="0.55800000000000005"/>
    <n v="15"/>
    <n v="21"/>
    <n v="0.71399999999999997"/>
    <n v="11"/>
    <n v="74"/>
    <n v="85"/>
    <n v="82"/>
    <n v="30"/>
    <n v="7"/>
    <n v="30"/>
    <n v="51"/>
    <n v="343"/>
    <n v="0"/>
    <m/>
    <s v="huertke01"/>
    <n v="0.43974358974358974"/>
    <n v="2.7333333333333334"/>
    <n v="1.1538461538461537"/>
  </r>
  <r>
    <n v="162"/>
    <s v="Grayson Allen"/>
    <n v="29"/>
    <s v="PHO"/>
    <s v="SG"/>
    <n v="64"/>
    <n v="7"/>
    <n v="1544"/>
    <n v="219"/>
    <n v="489"/>
    <n v="0.44800000000000001"/>
    <n v="149"/>
    <n v="350"/>
    <n v="0.42599999999999999"/>
    <n v="70"/>
    <n v="139"/>
    <n v="0.504"/>
    <n v="0.6"/>
    <n v="93"/>
    <n v="114"/>
    <n v="0.81599999999999995"/>
    <n v="34"/>
    <n v="160"/>
    <n v="194"/>
    <n v="137"/>
    <n v="54"/>
    <n v="19"/>
    <n v="75"/>
    <n v="95"/>
    <n v="680"/>
    <n v="0"/>
    <m/>
    <s v="allengr01"/>
    <n v="0.44041450777202074"/>
    <n v="1.8266666666666667"/>
    <n v="1.171875"/>
  </r>
  <r>
    <n v="163"/>
    <s v="Jalen Johnson"/>
    <n v="23"/>
    <s v="ATL"/>
    <s v="SF"/>
    <n v="36"/>
    <n v="36"/>
    <n v="1284"/>
    <n v="271"/>
    <n v="542"/>
    <n v="0.5"/>
    <n v="44"/>
    <n v="141"/>
    <n v="0.312"/>
    <n v="227"/>
    <n v="401"/>
    <n v="0.56599999999999995"/>
    <n v="0.54100000000000004"/>
    <n v="94"/>
    <n v="126"/>
    <n v="0.746"/>
    <n v="62"/>
    <n v="297"/>
    <n v="359"/>
    <n v="181"/>
    <n v="56"/>
    <n v="36"/>
    <n v="106"/>
    <n v="67"/>
    <n v="680"/>
    <n v="1"/>
    <m/>
    <s v="johnsja05"/>
    <n v="0.52959501557632394"/>
    <n v="1.7075471698113207"/>
    <n v="2.9444444444444446"/>
  </r>
  <r>
    <n v="164"/>
    <s v="Royce O'Neale"/>
    <n v="31"/>
    <s v="PHO"/>
    <s v="SF"/>
    <n v="75"/>
    <n v="22"/>
    <n v="1837"/>
    <n v="241"/>
    <n v="570"/>
    <n v="0.42299999999999999"/>
    <n v="179"/>
    <n v="441"/>
    <n v="0.40600000000000003"/>
    <n v="62"/>
    <n v="129"/>
    <n v="0.48099999999999998"/>
    <n v="0.57999999999999996"/>
    <n v="19"/>
    <n v="26"/>
    <n v="0.73099999999999998"/>
    <n v="53"/>
    <n v="296"/>
    <n v="349"/>
    <n v="163"/>
    <n v="67"/>
    <n v="34"/>
    <n v="65"/>
    <n v="151"/>
    <n v="680"/>
    <n v="0"/>
    <m/>
    <s v="onealro01"/>
    <n v="0.37016875340228633"/>
    <n v="2.5076923076923077"/>
    <n v="0.8666666666666667"/>
  </r>
  <r>
    <n v="165"/>
    <s v="Bobby Portis"/>
    <n v="29"/>
    <s v="MIL"/>
    <s v="PF"/>
    <n v="49"/>
    <n v="7"/>
    <n v="1244"/>
    <n v="277"/>
    <n v="595"/>
    <n v="0.46600000000000003"/>
    <n v="65"/>
    <n v="178"/>
    <n v="0.36499999999999999"/>
    <n v="212"/>
    <n v="417"/>
    <n v="0.50800000000000001"/>
    <n v="0.52"/>
    <n v="61"/>
    <n v="73"/>
    <n v="0.83599999999999997"/>
    <n v="90"/>
    <n v="321"/>
    <n v="411"/>
    <n v="104"/>
    <n v="35"/>
    <n v="26"/>
    <n v="57"/>
    <n v="94"/>
    <n v="680"/>
    <n v="0"/>
    <m/>
    <s v="portibo01"/>
    <n v="0.54662379421221863"/>
    <n v="1.8245614035087718"/>
    <n v="1.1632653061224489"/>
  </r>
  <r>
    <n v="166"/>
    <s v="Terry Rozier"/>
    <n v="30"/>
    <s v="MIA"/>
    <s v="PG"/>
    <n v="64"/>
    <n v="23"/>
    <n v="1658"/>
    <n v="248"/>
    <n v="635"/>
    <n v="0.39100000000000001"/>
    <n v="91"/>
    <n v="308"/>
    <n v="0.29499999999999998"/>
    <n v="157"/>
    <n v="327"/>
    <n v="0.48"/>
    <n v="0.46200000000000002"/>
    <n v="92"/>
    <n v="108"/>
    <n v="0.85199999999999998"/>
    <n v="44"/>
    <n v="194"/>
    <n v="238"/>
    <n v="167"/>
    <n v="37"/>
    <n v="14"/>
    <n v="78"/>
    <n v="73"/>
    <n v="679"/>
    <n v="0"/>
    <m/>
    <s v="roziete01"/>
    <n v="0.40952955367913146"/>
    <n v="2.141025641025641"/>
    <n v="1.21875"/>
  </r>
  <r>
    <n v="167"/>
    <s v="Jerami Grant"/>
    <n v="30"/>
    <s v="POR"/>
    <s v="PF"/>
    <n v="47"/>
    <n v="47"/>
    <n v="1524"/>
    <n v="214"/>
    <n v="574"/>
    <n v="0.373"/>
    <n v="108"/>
    <n v="296"/>
    <n v="0.36499999999999999"/>
    <n v="106"/>
    <n v="278"/>
    <n v="0.38100000000000001"/>
    <n v="0.46700000000000003"/>
    <n v="141"/>
    <n v="166"/>
    <n v="0.84899999999999998"/>
    <n v="26"/>
    <n v="137"/>
    <n v="163"/>
    <n v="101"/>
    <n v="41"/>
    <n v="46"/>
    <n v="65"/>
    <n v="109"/>
    <n v="677"/>
    <n v="0"/>
    <m/>
    <s v="grantje01"/>
    <n v="0.44422572178477693"/>
    <n v="1.5538461538461539"/>
    <n v="1.3829787234042554"/>
  </r>
  <r>
    <n v="168"/>
    <s v="Kentavious Caldwell-Pope"/>
    <n v="31"/>
    <s v="ORL"/>
    <s v="SG"/>
    <n v="77"/>
    <n v="77"/>
    <n v="2279"/>
    <n v="239"/>
    <n v="544"/>
    <n v="0.439"/>
    <n v="113"/>
    <n v="330"/>
    <n v="0.34200000000000003"/>
    <n v="126"/>
    <n v="214"/>
    <n v="0.58899999999999997"/>
    <n v="0.54300000000000004"/>
    <n v="82"/>
    <n v="95"/>
    <n v="0.86299999999999999"/>
    <n v="33"/>
    <n v="136"/>
    <n v="169"/>
    <n v="136"/>
    <n v="99"/>
    <n v="34"/>
    <n v="62"/>
    <n v="136"/>
    <n v="673"/>
    <n v="0"/>
    <m/>
    <s v="caldwke01"/>
    <n v="0.29530495831505044"/>
    <n v="2.193548387096774"/>
    <n v="0.80519480519480524"/>
  </r>
  <r>
    <n v="169"/>
    <s v="Mark Williams"/>
    <n v="23"/>
    <s v="CHO"/>
    <s v="C"/>
    <n v="44"/>
    <n v="41"/>
    <n v="1171"/>
    <n v="270"/>
    <n v="447"/>
    <n v="0.60399999999999998"/>
    <n v="0"/>
    <n v="4"/>
    <n v="0"/>
    <n v="270"/>
    <n v="443"/>
    <n v="0.60899999999999999"/>
    <n v="0.60399999999999998"/>
    <n v="131"/>
    <n v="163"/>
    <n v="0.80400000000000005"/>
    <n v="132"/>
    <n v="315"/>
    <n v="447"/>
    <n v="109"/>
    <n v="32"/>
    <n v="54"/>
    <n v="71"/>
    <n v="105"/>
    <n v="671"/>
    <n v="0"/>
    <m/>
    <s v="willima07"/>
    <n v="0.57301451750640475"/>
    <n v="1.5352112676056338"/>
    <n v="1.6136363636363635"/>
  </r>
  <r>
    <n v="170"/>
    <s v="Ochai Agbaji"/>
    <n v="24"/>
    <s v="TOR"/>
    <s v="SG"/>
    <n v="64"/>
    <n v="45"/>
    <n v="1739"/>
    <n v="266"/>
    <n v="534"/>
    <n v="0.498"/>
    <n v="101"/>
    <n v="253"/>
    <n v="0.39900000000000002"/>
    <n v="165"/>
    <n v="281"/>
    <n v="0.58699999999999997"/>
    <n v="0.59299999999999997"/>
    <n v="34"/>
    <n v="48"/>
    <n v="0.70799999999999996"/>
    <n v="61"/>
    <n v="181"/>
    <n v="242"/>
    <n v="98"/>
    <n v="58"/>
    <n v="30"/>
    <n v="54"/>
    <n v="125"/>
    <n v="667"/>
    <n v="0"/>
    <m/>
    <s v="agbajoc01"/>
    <n v="0.38355376653248996"/>
    <n v="1.8148148148148149"/>
    <n v="0.84375"/>
  </r>
  <r>
    <n v="171"/>
    <s v="Keon Ellis"/>
    <n v="25"/>
    <s v="SAC"/>
    <s v="SG"/>
    <n v="80"/>
    <n v="28"/>
    <n v="1948"/>
    <n v="227"/>
    <n v="464"/>
    <n v="0.48899999999999999"/>
    <n v="139"/>
    <n v="321"/>
    <n v="0.433"/>
    <n v="88"/>
    <n v="143"/>
    <n v="0.61499999999999999"/>
    <n v="0.63900000000000001"/>
    <n v="73"/>
    <n v="86"/>
    <n v="0.84899999999999998"/>
    <n v="60"/>
    <n v="152"/>
    <n v="212"/>
    <n v="120"/>
    <n v="121"/>
    <n v="63"/>
    <n v="71"/>
    <n v="176"/>
    <n v="666"/>
    <n v="0"/>
    <m/>
    <s v="elliske01"/>
    <n v="0.34188911704312114"/>
    <n v="1.6901408450704225"/>
    <n v="0.88749999999999996"/>
  </r>
  <r>
    <n v="172"/>
    <s v="Paul George"/>
    <n v="34"/>
    <s v="PHI"/>
    <s v="PF"/>
    <n v="41"/>
    <n v="41"/>
    <n v="1334"/>
    <n v="245"/>
    <n v="570"/>
    <n v="0.43"/>
    <n v="96"/>
    <n v="268"/>
    <n v="0.35799999999999998"/>
    <n v="149"/>
    <n v="302"/>
    <n v="0.49299999999999999"/>
    <n v="0.51400000000000001"/>
    <n v="79"/>
    <n v="97"/>
    <n v="0.81399999999999995"/>
    <n v="24"/>
    <n v="195"/>
    <n v="219"/>
    <n v="178"/>
    <n v="75"/>
    <n v="20"/>
    <n v="106"/>
    <n v="101"/>
    <n v="665"/>
    <n v="0"/>
    <m/>
    <s v="georgpa01"/>
    <n v="0.49850074962518742"/>
    <n v="1.679245283018868"/>
    <n v="2.5853658536585367"/>
  </r>
  <r>
    <n v="173"/>
    <s v="Yves Missi"/>
    <n v="20"/>
    <s v="NOP"/>
    <s v="C"/>
    <n v="73"/>
    <n v="67"/>
    <n v="1956"/>
    <n v="269"/>
    <n v="492"/>
    <n v="0.54700000000000004"/>
    <n v="0"/>
    <n v="1"/>
    <n v="0"/>
    <n v="269"/>
    <n v="491"/>
    <n v="0.54800000000000004"/>
    <n v="0.54700000000000004"/>
    <n v="127"/>
    <n v="204"/>
    <n v="0.623"/>
    <n v="255"/>
    <n v="346"/>
    <n v="601"/>
    <n v="99"/>
    <n v="37"/>
    <n v="98"/>
    <n v="82"/>
    <n v="145"/>
    <n v="665"/>
    <n v="0"/>
    <m/>
    <s v="missiyv01"/>
    <n v="0.33997955010224951"/>
    <n v="1.2073170731707317"/>
    <n v="1.1232876712328768"/>
  </r>
  <r>
    <n v="174"/>
    <s v="Taurean Prince"/>
    <n v="30"/>
    <s v="MIL"/>
    <s v="SF"/>
    <n v="80"/>
    <n v="73"/>
    <n v="2166"/>
    <n v="235"/>
    <n v="514"/>
    <n v="0.45700000000000002"/>
    <n v="147"/>
    <n v="335"/>
    <n v="0.439"/>
    <n v="88"/>
    <n v="179"/>
    <n v="0.49199999999999999"/>
    <n v="0.6"/>
    <n v="39"/>
    <n v="48"/>
    <n v="0.81299999999999994"/>
    <n v="34"/>
    <n v="253"/>
    <n v="287"/>
    <n v="155"/>
    <n v="76"/>
    <n v="15"/>
    <n v="82"/>
    <n v="165"/>
    <n v="656"/>
    <n v="0"/>
    <m/>
    <s v="princta02"/>
    <n v="0.30286241920590951"/>
    <n v="1.8902439024390243"/>
    <n v="1.0249999999999999"/>
  </r>
  <r>
    <n v="175"/>
    <s v="Andrew Nembhard"/>
    <n v="25"/>
    <s v="IND"/>
    <s v="SG"/>
    <n v="65"/>
    <n v="65"/>
    <n v="1881"/>
    <n v="247"/>
    <n v="539"/>
    <n v="0.45800000000000002"/>
    <n v="51"/>
    <n v="175"/>
    <n v="0.29099999999999998"/>
    <n v="196"/>
    <n v="364"/>
    <n v="0.53800000000000003"/>
    <n v="0.50600000000000001"/>
    <n v="108"/>
    <n v="136"/>
    <n v="0.79400000000000004"/>
    <n v="34"/>
    <n v="182"/>
    <n v="216"/>
    <n v="326"/>
    <n v="79"/>
    <n v="11"/>
    <n v="112"/>
    <n v="149"/>
    <n v="653"/>
    <n v="0"/>
    <m/>
    <s v="nembhan01"/>
    <n v="0.34715576820839977"/>
    <n v="2.9107142857142856"/>
    <n v="1.7230769230769232"/>
  </r>
  <r>
    <n v="176"/>
    <s v="Walker Kessler"/>
    <n v="23"/>
    <s v="UTA"/>
    <s v="C"/>
    <n v="58"/>
    <n v="58"/>
    <n v="1740"/>
    <n v="278"/>
    <n v="419"/>
    <n v="0.66300000000000003"/>
    <n v="6"/>
    <n v="34"/>
    <n v="0.17599999999999999"/>
    <n v="272"/>
    <n v="385"/>
    <n v="0.70599999999999996"/>
    <n v="0.67100000000000004"/>
    <n v="79"/>
    <n v="152"/>
    <n v="0.52"/>
    <n v="266"/>
    <n v="441"/>
    <n v="707"/>
    <n v="97"/>
    <n v="36"/>
    <n v="138"/>
    <n v="86"/>
    <n v="130"/>
    <n v="641"/>
    <n v="0"/>
    <m/>
    <s v="kesslwa01"/>
    <n v="0.36839080459770113"/>
    <n v="1.1279069767441861"/>
    <n v="1.4827586206896552"/>
  </r>
  <r>
    <n v="177"/>
    <s v="Isaiah Hartenstein"/>
    <n v="26"/>
    <s v="OKC"/>
    <s v="C"/>
    <n v="57"/>
    <n v="53"/>
    <n v="1590"/>
    <n v="279"/>
    <n v="480"/>
    <n v="0.58099999999999996"/>
    <n v="0"/>
    <n v="19"/>
    <n v="0"/>
    <n v="279"/>
    <n v="461"/>
    <n v="0.60499999999999998"/>
    <n v="0.58099999999999996"/>
    <n v="79"/>
    <n v="117"/>
    <n v="0.67500000000000004"/>
    <n v="163"/>
    <n v="448"/>
    <n v="611"/>
    <n v="219"/>
    <n v="47"/>
    <n v="62"/>
    <n v="96"/>
    <n v="171"/>
    <n v="637"/>
    <n v="0"/>
    <m/>
    <s v="harteis01"/>
    <n v="0.40062893081761008"/>
    <n v="2.28125"/>
    <n v="1.6842105263157894"/>
  </r>
  <r>
    <n v="178"/>
    <s v="Ziaire Williams"/>
    <n v="23"/>
    <s v="BRK"/>
    <s v="SF"/>
    <n v="63"/>
    <n v="45"/>
    <n v="1541"/>
    <n v="214"/>
    <n v="520"/>
    <n v="0.41199999999999998"/>
    <n v="103"/>
    <n v="302"/>
    <n v="0.34100000000000003"/>
    <n v="111"/>
    <n v="218"/>
    <n v="0.50900000000000001"/>
    <n v="0.51100000000000001"/>
    <n v="101"/>
    <n v="123"/>
    <n v="0.82099999999999995"/>
    <n v="61"/>
    <n v="226"/>
    <n v="287"/>
    <n v="84"/>
    <n v="62"/>
    <n v="28"/>
    <n v="67"/>
    <n v="149"/>
    <n v="632"/>
    <n v="0"/>
    <m/>
    <s v="willizi02"/>
    <n v="0.41012329656067487"/>
    <n v="1.2537313432835822"/>
    <n v="1.0634920634920635"/>
  </r>
  <r>
    <n v="179"/>
    <s v="Cole Anthony"/>
    <n v="24"/>
    <s v="ORL"/>
    <s v="PG"/>
    <n v="67"/>
    <n v="22"/>
    <n v="1234"/>
    <n v="230"/>
    <n v="543"/>
    <n v="0.42399999999999999"/>
    <n v="77"/>
    <n v="218"/>
    <n v="0.35299999999999998"/>
    <n v="153"/>
    <n v="325"/>
    <n v="0.47099999999999997"/>
    <n v="0.49399999999999999"/>
    <n v="93"/>
    <n v="113"/>
    <n v="0.82299999999999995"/>
    <n v="46"/>
    <n v="158"/>
    <n v="204"/>
    <n v="191"/>
    <n v="45"/>
    <n v="32"/>
    <n v="103"/>
    <n v="151"/>
    <n v="630"/>
    <n v="0"/>
    <m/>
    <s v="anthoco01"/>
    <n v="0.51053484602917343"/>
    <n v="1.854368932038835"/>
    <n v="1.5373134328358209"/>
  </r>
  <r>
    <n v="180"/>
    <s v="Wendell Carter Jr."/>
    <n v="25"/>
    <s v="ORL"/>
    <s v="C"/>
    <n v="68"/>
    <n v="51"/>
    <n v="1758"/>
    <n v="226"/>
    <n v="491"/>
    <n v="0.46"/>
    <n v="37"/>
    <n v="158"/>
    <n v="0.23400000000000001"/>
    <n v="189"/>
    <n v="333"/>
    <n v="0.56799999999999995"/>
    <n v="0.498"/>
    <n v="129"/>
    <n v="175"/>
    <n v="0.73699999999999999"/>
    <n v="151"/>
    <n v="341"/>
    <n v="492"/>
    <n v="134"/>
    <n v="52"/>
    <n v="41"/>
    <n v="77"/>
    <n v="199"/>
    <n v="618"/>
    <n v="0"/>
    <m/>
    <s v="cartewe01"/>
    <n v="0.35153583617747441"/>
    <n v="1.7402597402597402"/>
    <n v="1.1323529411764706"/>
  </r>
  <r>
    <n v="181"/>
    <s v="Jeremy Sochan"/>
    <n v="21"/>
    <s v="SAS"/>
    <s v="PF"/>
    <n v="54"/>
    <n v="23"/>
    <n v="1364"/>
    <n v="251"/>
    <n v="469"/>
    <n v="0.53500000000000003"/>
    <n v="28"/>
    <n v="91"/>
    <n v="0.308"/>
    <n v="223"/>
    <n v="378"/>
    <n v="0.59"/>
    <n v="0.56499999999999995"/>
    <n v="87"/>
    <n v="125"/>
    <n v="0.69599999999999995"/>
    <n v="127"/>
    <n v="225"/>
    <n v="352"/>
    <n v="128"/>
    <n v="45"/>
    <n v="27"/>
    <n v="84"/>
    <n v="131"/>
    <n v="617"/>
    <n v="0"/>
    <m/>
    <s v="sochaje01"/>
    <n v="0.45234604105571846"/>
    <n v="1.5238095238095237"/>
    <n v="1.5555555555555556"/>
  </r>
  <r>
    <n v="182"/>
    <s v="Isaiah Collier"/>
    <n v="20"/>
    <s v="UTA"/>
    <s v="PG"/>
    <n v="71"/>
    <n v="46"/>
    <n v="1839"/>
    <n v="234"/>
    <n v="555"/>
    <n v="0.42199999999999999"/>
    <n v="42"/>
    <n v="169"/>
    <n v="0.249"/>
    <n v="192"/>
    <n v="386"/>
    <n v="0.497"/>
    <n v="0.45900000000000002"/>
    <n v="105"/>
    <n v="154"/>
    <n v="0.68200000000000005"/>
    <n v="32"/>
    <n v="203"/>
    <n v="235"/>
    <n v="446"/>
    <n v="66"/>
    <n v="16"/>
    <n v="208"/>
    <n v="149"/>
    <n v="615"/>
    <n v="0"/>
    <m/>
    <s v="colliis01"/>
    <n v="0.33442088091353994"/>
    <n v="2.1442307692307692"/>
    <n v="2.9295774647887325"/>
  </r>
  <r>
    <n v="183"/>
    <s v="Draymond Green"/>
    <n v="34"/>
    <s v="GSW"/>
    <s v="PF"/>
    <n v="68"/>
    <n v="66"/>
    <n v="1983"/>
    <n v="216"/>
    <n v="509"/>
    <n v="0.42399999999999999"/>
    <n v="80"/>
    <n v="246"/>
    <n v="0.32500000000000001"/>
    <n v="136"/>
    <n v="263"/>
    <n v="0.51700000000000002"/>
    <n v="0.503"/>
    <n v="101"/>
    <n v="147"/>
    <n v="0.68700000000000006"/>
    <n v="74"/>
    <n v="340"/>
    <n v="414"/>
    <n v="383"/>
    <n v="99"/>
    <n v="70"/>
    <n v="174"/>
    <n v="219"/>
    <n v="613"/>
    <n v="1"/>
    <s v="DPOY-3DEF1"/>
    <s v="greendr01"/>
    <n v="0.30912758446797783"/>
    <n v="2.2011494252873565"/>
    <n v="2.5588235294117645"/>
  </r>
  <r>
    <n v="184"/>
    <s v="Miles McBride"/>
    <n v="24"/>
    <s v="NYK"/>
    <s v="PG"/>
    <n v="64"/>
    <n v="10"/>
    <n v="1593"/>
    <n v="222"/>
    <n v="547"/>
    <n v="0.40600000000000003"/>
    <n v="115"/>
    <n v="312"/>
    <n v="0.36899999999999999"/>
    <n v="107"/>
    <n v="235"/>
    <n v="0.45500000000000002"/>
    <n v="0.51100000000000001"/>
    <n v="52"/>
    <n v="64"/>
    <n v="0.81299999999999994"/>
    <n v="47"/>
    <n v="114"/>
    <n v="161"/>
    <n v="187"/>
    <n v="67"/>
    <n v="17"/>
    <n v="41"/>
    <n v="108"/>
    <n v="611"/>
    <n v="0"/>
    <m/>
    <s v="mcbrimi01"/>
    <n v="0.38355304456999373"/>
    <n v="4.5609756097560972"/>
    <n v="0.640625"/>
  </r>
  <r>
    <n v="185"/>
    <s v="Zach Edey"/>
    <n v="22"/>
    <s v="MEM"/>
    <s v="C"/>
    <n v="66"/>
    <n v="55"/>
    <n v="1416"/>
    <n v="251"/>
    <n v="433"/>
    <n v="0.57999999999999996"/>
    <n v="18"/>
    <n v="52"/>
    <n v="0.34599999999999997"/>
    <n v="233"/>
    <n v="381"/>
    <n v="0.61199999999999999"/>
    <n v="0.6"/>
    <n v="90"/>
    <n v="127"/>
    <n v="0.70899999999999996"/>
    <n v="232"/>
    <n v="316"/>
    <n v="548"/>
    <n v="65"/>
    <n v="36"/>
    <n v="85"/>
    <n v="88"/>
    <n v="182"/>
    <n v="610"/>
    <n v="0"/>
    <s v="ROY-5"/>
    <s v="edeyza01"/>
    <n v="0.4307909604519774"/>
    <n v="0.73863636363636365"/>
    <n v="1.3333333333333333"/>
  </r>
  <r>
    <n v="186"/>
    <s v="Sam Hauser"/>
    <n v="27"/>
    <s v="BOS"/>
    <s v="PF"/>
    <n v="71"/>
    <n v="19"/>
    <n v="1541"/>
    <n v="214"/>
    <n v="474"/>
    <n v="0.45100000000000001"/>
    <n v="166"/>
    <n v="399"/>
    <n v="0.41599999999999998"/>
    <n v="48"/>
    <n v="75"/>
    <n v="0.64"/>
    <n v="0.627"/>
    <n v="11"/>
    <n v="11"/>
    <n v="1"/>
    <n v="44"/>
    <n v="180"/>
    <n v="224"/>
    <n v="64"/>
    <n v="41"/>
    <n v="13"/>
    <n v="23"/>
    <n v="87"/>
    <n v="605"/>
    <n v="0"/>
    <m/>
    <s v="hausesa01"/>
    <n v="0.39260220635950682"/>
    <n v="2.7826086956521738"/>
    <n v="0.323943661971831"/>
  </r>
  <r>
    <n v="187"/>
    <s v="Jordan Hawkins"/>
    <n v="22"/>
    <s v="NOP"/>
    <s v="SG"/>
    <n v="56"/>
    <n v="9"/>
    <n v="1321"/>
    <n v="207"/>
    <n v="556"/>
    <n v="0.372"/>
    <n v="110"/>
    <n v="332"/>
    <n v="0.33100000000000002"/>
    <n v="97"/>
    <n v="224"/>
    <n v="0.433"/>
    <n v="0.47099999999999997"/>
    <n v="80"/>
    <n v="98"/>
    <n v="0.81599999999999995"/>
    <n v="25"/>
    <n v="133"/>
    <n v="158"/>
    <n v="66"/>
    <n v="30"/>
    <n v="23"/>
    <n v="58"/>
    <n v="51"/>
    <n v="604"/>
    <n v="0"/>
    <m/>
    <s v="hawkijo01"/>
    <n v="0.45722937168811506"/>
    <n v="1.1379310344827587"/>
    <n v="1.0357142857142858"/>
  </r>
  <r>
    <n v="188"/>
    <s v="Jordan Clarkson"/>
    <n v="32"/>
    <s v="UTA"/>
    <s v="SG"/>
    <n v="37"/>
    <n v="9"/>
    <n v="962"/>
    <n v="201"/>
    <n v="493"/>
    <n v="0.40799999999999997"/>
    <n v="84"/>
    <n v="232"/>
    <n v="0.36199999999999999"/>
    <n v="117"/>
    <n v="261"/>
    <n v="0.44800000000000001"/>
    <n v="0.49299999999999999"/>
    <n v="114"/>
    <n v="143"/>
    <n v="0.79700000000000004"/>
    <n v="25"/>
    <n v="93"/>
    <n v="118"/>
    <n v="138"/>
    <n v="31"/>
    <n v="9"/>
    <n v="86"/>
    <n v="52"/>
    <n v="600"/>
    <n v="0"/>
    <m/>
    <s v="clarkjo01"/>
    <n v="0.62370062370062374"/>
    <n v="1.6046511627906976"/>
    <n v="2.3243243243243241"/>
  </r>
  <r>
    <n v="189"/>
    <s v="Cam Thomas"/>
    <n v="23"/>
    <s v="BRK"/>
    <s v="SG"/>
    <n v="25"/>
    <n v="23"/>
    <n v="781"/>
    <n v="199"/>
    <n v="454"/>
    <n v="0.438"/>
    <n v="68"/>
    <n v="195"/>
    <n v="0.34899999999999998"/>
    <n v="131"/>
    <n v="259"/>
    <n v="0.50600000000000001"/>
    <n v="0.51300000000000001"/>
    <n v="133"/>
    <n v="151"/>
    <n v="0.88100000000000001"/>
    <n v="15"/>
    <n v="68"/>
    <n v="83"/>
    <n v="94"/>
    <n v="15"/>
    <n v="2"/>
    <n v="62"/>
    <n v="44"/>
    <n v="599"/>
    <n v="0"/>
    <m/>
    <s v="thomaca02"/>
    <n v="0.76696542893725994"/>
    <n v="1.5161290322580645"/>
    <n v="2.48"/>
  </r>
  <r>
    <n v="190"/>
    <s v="Kel'el Ware"/>
    <n v="20"/>
    <s v="MIA"/>
    <s v="C"/>
    <n v="64"/>
    <n v="36"/>
    <n v="1422"/>
    <n v="257"/>
    <n v="464"/>
    <n v="0.55400000000000005"/>
    <n v="35"/>
    <n v="111"/>
    <n v="0.315"/>
    <n v="222"/>
    <n v="353"/>
    <n v="0.629"/>
    <n v="0.59199999999999997"/>
    <n v="46"/>
    <n v="67"/>
    <n v="0.68700000000000006"/>
    <n v="116"/>
    <n v="357"/>
    <n v="473"/>
    <n v="60"/>
    <n v="39"/>
    <n v="71"/>
    <n v="57"/>
    <n v="111"/>
    <n v="595"/>
    <n v="0"/>
    <s v="ROY-6"/>
    <s v="wareke01"/>
    <n v="0.41842475386779182"/>
    <n v="1.0526315789473684"/>
    <n v="0.890625"/>
  </r>
  <r>
    <n v="191"/>
    <s v="Ausar Thompson"/>
    <n v="22"/>
    <s v="DET"/>
    <s v="SF"/>
    <n v="59"/>
    <n v="48"/>
    <n v="1328"/>
    <n v="246"/>
    <n v="460"/>
    <n v="0.53500000000000003"/>
    <n v="11"/>
    <n v="49"/>
    <n v="0.224"/>
    <n v="235"/>
    <n v="411"/>
    <n v="0.57199999999999995"/>
    <n v="0.54700000000000004"/>
    <n v="91"/>
    <n v="142"/>
    <n v="0.64100000000000001"/>
    <n v="111"/>
    <n v="192"/>
    <n v="303"/>
    <n v="134"/>
    <n v="98"/>
    <n v="40"/>
    <n v="80"/>
    <n v="164"/>
    <n v="594"/>
    <n v="0"/>
    <m/>
    <s v="thompau01"/>
    <n v="0.44728915662650603"/>
    <n v="1.675"/>
    <n v="1.3559322033898304"/>
  </r>
  <r>
    <n v="192"/>
    <s v="Nick Smith Jr."/>
    <n v="20"/>
    <s v="CHO"/>
    <s v="SG"/>
    <n v="60"/>
    <n v="27"/>
    <n v="1369"/>
    <n v="222"/>
    <n v="568"/>
    <n v="0.39100000000000001"/>
    <n v="104"/>
    <n v="306"/>
    <n v="0.34"/>
    <n v="118"/>
    <n v="262"/>
    <n v="0.45"/>
    <n v="0.48199999999999998"/>
    <n v="43"/>
    <n v="46"/>
    <n v="0.93500000000000005"/>
    <n v="13"/>
    <n v="115"/>
    <n v="128"/>
    <n v="145"/>
    <n v="17"/>
    <n v="6"/>
    <n v="82"/>
    <n v="79"/>
    <n v="591"/>
    <n v="0"/>
    <m/>
    <s v="smithni01"/>
    <n v="0.43170197224251278"/>
    <n v="1.7682926829268293"/>
    <n v="1.3666666666666667"/>
  </r>
  <r>
    <n v="193"/>
    <s v="Kyshawn George"/>
    <n v="21"/>
    <s v="WAS"/>
    <s v="SG"/>
    <n v="68"/>
    <n v="38"/>
    <n v="1802"/>
    <n v="203"/>
    <n v="546"/>
    <n v="0.372"/>
    <n v="114"/>
    <n v="354"/>
    <n v="0.32200000000000001"/>
    <n v="89"/>
    <n v="192"/>
    <n v="0.46400000000000002"/>
    <n v="0.47599999999999998"/>
    <n v="70"/>
    <n v="93"/>
    <n v="0.753"/>
    <n v="49"/>
    <n v="236"/>
    <n v="285"/>
    <n v="169"/>
    <n v="68"/>
    <n v="50"/>
    <n v="97"/>
    <n v="201"/>
    <n v="590"/>
    <n v="0"/>
    <m/>
    <s v="georgky01"/>
    <n v="0.32741398446170922"/>
    <n v="1.7422680412371134"/>
    <n v="1.4264705882352942"/>
  </r>
  <r>
    <n v="194"/>
    <s v="Julian Strawther"/>
    <n v="22"/>
    <s v="DEN"/>
    <s v="SG"/>
    <n v="65"/>
    <n v="4"/>
    <n v="1384"/>
    <n v="210"/>
    <n v="486"/>
    <n v="0.432"/>
    <n v="94"/>
    <n v="269"/>
    <n v="0.34899999999999998"/>
    <n v="116"/>
    <n v="217"/>
    <n v="0.53500000000000003"/>
    <n v="0.52900000000000003"/>
    <n v="74"/>
    <n v="90"/>
    <n v="0.82199999999999995"/>
    <n v="17"/>
    <n v="125"/>
    <n v="142"/>
    <n v="83"/>
    <n v="39"/>
    <n v="16"/>
    <n v="57"/>
    <n v="151"/>
    <n v="588"/>
    <n v="0"/>
    <m/>
    <s v="strawju01"/>
    <n v="0.42485549132947975"/>
    <n v="1.4561403508771931"/>
    <n v="0.87692307692307692"/>
  </r>
  <r>
    <n v="195"/>
    <s v="Davion Mitchell"/>
    <n v="26"/>
    <s v="2TM"/>
    <s v="PG"/>
    <n v="74"/>
    <n v="37"/>
    <n v="2027"/>
    <n v="223"/>
    <n v="476"/>
    <n v="0.46800000000000003"/>
    <n v="84"/>
    <n v="211"/>
    <n v="0.39800000000000002"/>
    <n v="139"/>
    <n v="265"/>
    <n v="0.52500000000000002"/>
    <n v="0.55700000000000005"/>
    <n v="58"/>
    <n v="84"/>
    <n v="0.69"/>
    <n v="35"/>
    <n v="132"/>
    <n v="167"/>
    <n v="363"/>
    <n v="72"/>
    <n v="16"/>
    <n v="128"/>
    <n v="185"/>
    <n v="588"/>
    <n v="0"/>
    <m/>
    <s v="mitchda01"/>
    <n v="0.2900838677849038"/>
    <n v="2.8359375"/>
    <n v="1.7297297297297298"/>
  </r>
  <r>
    <n v="195"/>
    <s v="Davion Mitchell"/>
    <n v="26"/>
    <s v="TOR"/>
    <s v="PG"/>
    <n v="44"/>
    <n v="22"/>
    <n v="1080"/>
    <n v="106"/>
    <n v="244"/>
    <n v="0.434"/>
    <n v="42"/>
    <n v="117"/>
    <n v="0.35899999999999999"/>
    <n v="64"/>
    <n v="127"/>
    <n v="0.504"/>
    <n v="0.52"/>
    <n v="25"/>
    <n v="37"/>
    <n v="0.67600000000000005"/>
    <n v="16"/>
    <n v="69"/>
    <n v="85"/>
    <n v="203"/>
    <n v="31"/>
    <n v="8"/>
    <n v="78"/>
    <n v="116"/>
    <n v="279"/>
    <n v="0"/>
    <m/>
    <s v="mitchda01"/>
    <n v="0.25833333333333336"/>
    <n v="2.6025641025641026"/>
    <n v="1.7727272727272727"/>
  </r>
  <r>
    <n v="195"/>
    <s v="Davion Mitchell"/>
    <n v="26"/>
    <s v="MIA"/>
    <s v="PG"/>
    <n v="30"/>
    <n v="15"/>
    <n v="947"/>
    <n v="117"/>
    <n v="232"/>
    <n v="0.504"/>
    <n v="42"/>
    <n v="94"/>
    <n v="0.44700000000000001"/>
    <n v="75"/>
    <n v="138"/>
    <n v="0.54300000000000004"/>
    <n v="0.59499999999999997"/>
    <n v="33"/>
    <n v="47"/>
    <n v="0.70199999999999996"/>
    <n v="19"/>
    <n v="63"/>
    <n v="82"/>
    <n v="160"/>
    <n v="41"/>
    <n v="8"/>
    <n v="50"/>
    <n v="69"/>
    <n v="309"/>
    <n v="0"/>
    <m/>
    <s v="mitchda01"/>
    <n v="0.32629355860612458"/>
    <n v="3.2"/>
    <n v="1.6666666666666667"/>
  </r>
  <r>
    <n v="196"/>
    <s v="Bogdan Bogdanović"/>
    <n v="32"/>
    <s v="2TM"/>
    <s v="SG"/>
    <n v="54"/>
    <n v="4"/>
    <n v="1348"/>
    <n v="210"/>
    <n v="492"/>
    <n v="0.42699999999999999"/>
    <n v="105"/>
    <n v="289"/>
    <n v="0.36299999999999999"/>
    <n v="105"/>
    <n v="203"/>
    <n v="0.51700000000000002"/>
    <n v="0.53400000000000003"/>
    <n v="58"/>
    <n v="66"/>
    <n v="0.879"/>
    <n v="24"/>
    <n v="135"/>
    <n v="159"/>
    <n v="146"/>
    <n v="41"/>
    <n v="11"/>
    <n v="74"/>
    <n v="127"/>
    <n v="583"/>
    <n v="0"/>
    <m/>
    <s v="bogdabo01"/>
    <n v="0.43249258160237386"/>
    <n v="1.972972972972973"/>
    <n v="1.3703703703703705"/>
  </r>
  <r>
    <n v="196"/>
    <s v="Bogdan Bogdanović"/>
    <n v="32"/>
    <s v="ATL"/>
    <s v="SG"/>
    <n v="24"/>
    <n v="0"/>
    <n v="598"/>
    <n v="83"/>
    <n v="224"/>
    <n v="0.371"/>
    <n v="44"/>
    <n v="146"/>
    <n v="0.30099999999999999"/>
    <n v="39"/>
    <n v="78"/>
    <n v="0.5"/>
    <n v="0.46899999999999997"/>
    <n v="30"/>
    <n v="34"/>
    <n v="0.88200000000000001"/>
    <n v="12"/>
    <n v="54"/>
    <n v="66"/>
    <n v="49"/>
    <n v="20"/>
    <n v="6"/>
    <n v="37"/>
    <n v="57"/>
    <n v="240"/>
    <n v="0"/>
    <m/>
    <s v="bogdabo01"/>
    <n v="0.40133779264214048"/>
    <n v="1.3243243243243243"/>
    <n v="1.5416666666666667"/>
  </r>
  <r>
    <n v="196"/>
    <s v="Bogdan Bogdanović"/>
    <n v="32"/>
    <s v="LAC"/>
    <s v="SG"/>
    <n v="30"/>
    <n v="4"/>
    <n v="750"/>
    <n v="127"/>
    <n v="268"/>
    <n v="0.47399999999999998"/>
    <n v="61"/>
    <n v="143"/>
    <n v="0.42699999999999999"/>
    <n v="66"/>
    <n v="125"/>
    <n v="0.52800000000000002"/>
    <n v="0.58799999999999997"/>
    <n v="28"/>
    <n v="32"/>
    <n v="0.875"/>
    <n v="12"/>
    <n v="81"/>
    <n v="93"/>
    <n v="97"/>
    <n v="21"/>
    <n v="5"/>
    <n v="37"/>
    <n v="70"/>
    <n v="343"/>
    <n v="0"/>
    <m/>
    <s v="bogdabo01"/>
    <n v="0.45733333333333331"/>
    <n v="2.6216216216216215"/>
    <n v="1.2333333333333334"/>
  </r>
  <r>
    <n v="197"/>
    <s v="Mike Conley"/>
    <n v="37"/>
    <s v="MIN"/>
    <s v="PG"/>
    <n v="71"/>
    <n v="64"/>
    <n v="1756"/>
    <n v="187"/>
    <n v="468"/>
    <n v="0.4"/>
    <n v="127"/>
    <n v="310"/>
    <n v="0.41"/>
    <n v="60"/>
    <n v="158"/>
    <n v="0.38"/>
    <n v="0.53500000000000003"/>
    <n v="81"/>
    <n v="90"/>
    <n v="0.9"/>
    <n v="32"/>
    <n v="150"/>
    <n v="182"/>
    <n v="319"/>
    <n v="79"/>
    <n v="14"/>
    <n v="75"/>
    <n v="111"/>
    <n v="582"/>
    <n v="0"/>
    <m/>
    <s v="conlemi01"/>
    <n v="0.33143507972665148"/>
    <n v="4.253333333333333"/>
    <n v="1.056338028169014"/>
  </r>
  <r>
    <n v="198"/>
    <s v="Jose Alvarado"/>
    <n v="26"/>
    <s v="NOP"/>
    <s v="PG"/>
    <n v="56"/>
    <n v="23"/>
    <n v="1366"/>
    <n v="204"/>
    <n v="521"/>
    <n v="0.39200000000000002"/>
    <n v="111"/>
    <n v="309"/>
    <n v="0.35899999999999999"/>
    <n v="93"/>
    <n v="212"/>
    <n v="0.439"/>
    <n v="0.498"/>
    <n v="60"/>
    <n v="74"/>
    <n v="0.81100000000000005"/>
    <n v="27"/>
    <n v="109"/>
    <n v="136"/>
    <n v="259"/>
    <n v="74"/>
    <n v="14"/>
    <n v="86"/>
    <n v="91"/>
    <n v="579"/>
    <n v="0"/>
    <m/>
    <s v="alvarjo01"/>
    <n v="0.42386530014641288"/>
    <n v="3.0116279069767442"/>
    <n v="1.5357142857142858"/>
  </r>
  <r>
    <n v="199"/>
    <s v="Deandre Ayton"/>
    <n v="26"/>
    <s v="POR"/>
    <s v="C"/>
    <n v="40"/>
    <n v="40"/>
    <n v="1206"/>
    <n v="265"/>
    <n v="468"/>
    <n v="0.56599999999999995"/>
    <n v="6"/>
    <n v="32"/>
    <n v="0.188"/>
    <n v="259"/>
    <n v="436"/>
    <n v="0.59399999999999997"/>
    <n v="0.57299999999999995"/>
    <n v="40"/>
    <n v="60"/>
    <n v="0.66700000000000004"/>
    <n v="124"/>
    <n v="282"/>
    <n v="406"/>
    <n v="64"/>
    <n v="31"/>
    <n v="39"/>
    <n v="69"/>
    <n v="88"/>
    <n v="576"/>
    <n v="0"/>
    <m/>
    <s v="aytonde01"/>
    <n v="0.47761194029850745"/>
    <n v="0.92753623188405798"/>
    <n v="1.7250000000000001"/>
  </r>
  <r>
    <n v="200"/>
    <s v="Luke Kennard"/>
    <n v="28"/>
    <s v="MEM"/>
    <s v="SG"/>
    <n v="65"/>
    <n v="11"/>
    <n v="1472"/>
    <n v="206"/>
    <n v="431"/>
    <n v="0.47799999999999998"/>
    <n v="113"/>
    <n v="261"/>
    <n v="0.433"/>
    <n v="93"/>
    <n v="170"/>
    <n v="0.54700000000000004"/>
    <n v="0.60899999999999999"/>
    <n v="51"/>
    <n v="57"/>
    <n v="0.89500000000000002"/>
    <n v="37"/>
    <n v="146"/>
    <n v="183"/>
    <n v="215"/>
    <n v="50"/>
    <n v="5"/>
    <n v="72"/>
    <n v="59"/>
    <n v="576"/>
    <n v="0"/>
    <m/>
    <s v="kennalu01"/>
    <n v="0.39130434782608697"/>
    <n v="2.9861111111111112"/>
    <n v="1.1076923076923078"/>
  </r>
  <r>
    <n v="201"/>
    <s v="Johnny Juzang"/>
    <n v="23"/>
    <s v="UTA"/>
    <s v="SG"/>
    <n v="64"/>
    <n v="18"/>
    <n v="1270"/>
    <n v="204"/>
    <n v="475"/>
    <n v="0.42899999999999999"/>
    <n v="118"/>
    <n v="314"/>
    <n v="0.376"/>
    <n v="86"/>
    <n v="161"/>
    <n v="0.53400000000000003"/>
    <n v="0.55400000000000005"/>
    <n v="45"/>
    <n v="53"/>
    <n v="0.84899999999999998"/>
    <n v="42"/>
    <n v="142"/>
    <n v="184"/>
    <n v="68"/>
    <n v="39"/>
    <n v="8"/>
    <n v="36"/>
    <n v="126"/>
    <n v="571"/>
    <n v="0"/>
    <m/>
    <s v="juzanjo01"/>
    <n v="0.44960629921259843"/>
    <n v="1.8888888888888888"/>
    <n v="0.5625"/>
  </r>
  <r>
    <n v="202"/>
    <s v="Jaime Jaquez Jr."/>
    <n v="23"/>
    <s v="MIA"/>
    <s v="SF"/>
    <n v="66"/>
    <n v="17"/>
    <n v="1368"/>
    <n v="213"/>
    <n v="462"/>
    <n v="0.46100000000000002"/>
    <n v="37"/>
    <n v="119"/>
    <n v="0.311"/>
    <n v="176"/>
    <n v="343"/>
    <n v="0.51300000000000001"/>
    <n v="0.501"/>
    <n v="107"/>
    <n v="142"/>
    <n v="0.754"/>
    <n v="84"/>
    <n v="206"/>
    <n v="290"/>
    <n v="166"/>
    <n v="61"/>
    <n v="14"/>
    <n v="98"/>
    <n v="81"/>
    <n v="570"/>
    <n v="1"/>
    <m/>
    <s v="jaqueja01"/>
    <n v="0.41666666666666669"/>
    <n v="1.6938775510204083"/>
    <n v="1.4848484848484849"/>
  </r>
  <r>
    <n v="203"/>
    <s v="Brandon Miller"/>
    <n v="22"/>
    <s v="CHO"/>
    <s v="SF"/>
    <n v="27"/>
    <n v="27"/>
    <n v="924"/>
    <n v="198"/>
    <n v="491"/>
    <n v="0.40300000000000002"/>
    <n v="104"/>
    <n v="293"/>
    <n v="0.35499999999999998"/>
    <n v="94"/>
    <n v="198"/>
    <n v="0.47499999999999998"/>
    <n v="0.50900000000000001"/>
    <n v="68"/>
    <n v="79"/>
    <n v="0.86099999999999999"/>
    <n v="25"/>
    <n v="106"/>
    <n v="131"/>
    <n v="98"/>
    <n v="29"/>
    <n v="20"/>
    <n v="76"/>
    <n v="74"/>
    <n v="568"/>
    <n v="0"/>
    <m/>
    <s v="millebr02"/>
    <n v="0.61471861471861466"/>
    <n v="1.2894736842105263"/>
    <n v="2.8148148148148149"/>
  </r>
  <r>
    <n v="204"/>
    <s v="Cason Wallace"/>
    <n v="21"/>
    <s v="OKC"/>
    <s v="SG"/>
    <n v="68"/>
    <n v="43"/>
    <n v="1876"/>
    <n v="232"/>
    <n v="489"/>
    <n v="0.47399999999999998"/>
    <n v="74"/>
    <n v="208"/>
    <n v="0.35599999999999998"/>
    <n v="158"/>
    <n v="281"/>
    <n v="0.56200000000000006"/>
    <n v="0.55000000000000004"/>
    <n v="30"/>
    <n v="37"/>
    <n v="0.81100000000000005"/>
    <n v="71"/>
    <n v="158"/>
    <n v="229"/>
    <n v="173"/>
    <n v="120"/>
    <n v="35"/>
    <n v="59"/>
    <n v="145"/>
    <n v="568"/>
    <n v="0"/>
    <m/>
    <s v="wallaca01"/>
    <n v="0.30277185501066101"/>
    <n v="2.9322033898305087"/>
    <n v="0.86764705882352944"/>
  </r>
  <r>
    <n v="205"/>
    <s v="Jalen Suggs"/>
    <n v="23"/>
    <s v="ORL"/>
    <s v="PG"/>
    <n v="35"/>
    <n v="35"/>
    <n v="1002"/>
    <n v="197"/>
    <n v="481"/>
    <n v="0.41"/>
    <n v="76"/>
    <n v="242"/>
    <n v="0.314"/>
    <n v="121"/>
    <n v="239"/>
    <n v="0.50600000000000001"/>
    <n v="0.48899999999999999"/>
    <n v="97"/>
    <n v="110"/>
    <n v="0.88200000000000001"/>
    <n v="23"/>
    <n v="118"/>
    <n v="141"/>
    <n v="129"/>
    <n v="51"/>
    <n v="33"/>
    <n v="102"/>
    <n v="98"/>
    <n v="567"/>
    <n v="0"/>
    <m/>
    <s v="suggsja01"/>
    <n v="0.56586826347305386"/>
    <n v="1.2647058823529411"/>
    <n v="2.9142857142857141"/>
  </r>
  <r>
    <n v="206"/>
    <s v="Ayo Dosunmu"/>
    <n v="25"/>
    <s v="CHI"/>
    <s v="SG"/>
    <n v="46"/>
    <n v="26"/>
    <n v="1394"/>
    <n v="221"/>
    <n v="449"/>
    <n v="0.49199999999999999"/>
    <n v="62"/>
    <n v="189"/>
    <n v="0.32800000000000001"/>
    <n v="159"/>
    <n v="260"/>
    <n v="0.61199999999999999"/>
    <n v="0.56100000000000005"/>
    <n v="62"/>
    <n v="79"/>
    <n v="0.78500000000000003"/>
    <n v="26"/>
    <n v="135"/>
    <n v="161"/>
    <n v="208"/>
    <n v="43"/>
    <n v="18"/>
    <n v="69"/>
    <n v="105"/>
    <n v="566"/>
    <n v="1"/>
    <m/>
    <s v="dosunay01"/>
    <n v="0.40602582496413198"/>
    <n v="3.0144927536231885"/>
    <n v="1.5"/>
  </r>
  <r>
    <n v="207"/>
    <s v="Patrick Williams"/>
    <n v="23"/>
    <s v="CHI"/>
    <s v="PF"/>
    <n v="63"/>
    <n v="36"/>
    <n v="1576"/>
    <n v="205"/>
    <n v="516"/>
    <n v="0.39700000000000002"/>
    <n v="96"/>
    <n v="272"/>
    <n v="0.35299999999999998"/>
    <n v="109"/>
    <n v="244"/>
    <n v="0.44700000000000001"/>
    <n v="0.49"/>
    <n v="60"/>
    <n v="83"/>
    <n v="0.72299999999999998"/>
    <n v="43"/>
    <n v="194"/>
    <n v="237"/>
    <n v="124"/>
    <n v="48"/>
    <n v="32"/>
    <n v="86"/>
    <n v="88"/>
    <n v="566"/>
    <n v="0"/>
    <m/>
    <s v="willipa01"/>
    <n v="0.35913705583756345"/>
    <n v="1.441860465116279"/>
    <n v="1.3650793650793651"/>
  </r>
  <r>
    <n v="208"/>
    <s v="Immanuel Quickley"/>
    <n v="25"/>
    <s v="TOR"/>
    <s v="PG"/>
    <n v="33"/>
    <n v="33"/>
    <n v="918"/>
    <n v="184"/>
    <n v="438"/>
    <n v="0.42"/>
    <n v="85"/>
    <n v="225"/>
    <n v="0.378"/>
    <n v="99"/>
    <n v="213"/>
    <n v="0.46500000000000002"/>
    <n v="0.51700000000000002"/>
    <n v="111"/>
    <n v="128"/>
    <n v="0.86699999999999999"/>
    <n v="16"/>
    <n v="101"/>
    <n v="117"/>
    <n v="191"/>
    <n v="23"/>
    <n v="4"/>
    <n v="58"/>
    <n v="61"/>
    <n v="564"/>
    <n v="0"/>
    <m/>
    <s v="quickim01"/>
    <n v="0.6143790849673203"/>
    <n v="3.2931034482758621"/>
    <n v="1.7575757575757576"/>
  </r>
  <r>
    <n v="209"/>
    <s v="Dalano Banton"/>
    <n v="25"/>
    <s v="POR"/>
    <s v="PG"/>
    <n v="67"/>
    <n v="7"/>
    <n v="1120"/>
    <n v="198"/>
    <n v="507"/>
    <n v="0.39100000000000001"/>
    <n v="72"/>
    <n v="222"/>
    <n v="0.32400000000000001"/>
    <n v="126"/>
    <n v="285"/>
    <n v="0.442"/>
    <n v="0.46200000000000002"/>
    <n v="91"/>
    <n v="125"/>
    <n v="0.72799999999999998"/>
    <n v="30"/>
    <n v="105"/>
    <n v="135"/>
    <n v="160"/>
    <n v="43"/>
    <n v="34"/>
    <n v="86"/>
    <n v="58"/>
    <n v="559"/>
    <n v="0"/>
    <m/>
    <s v="bantoda01"/>
    <n v="0.49910714285714286"/>
    <n v="1.8604651162790697"/>
    <n v="1.2835820895522387"/>
  </r>
  <r>
    <n v="210"/>
    <s v="Peyton Watson"/>
    <n v="22"/>
    <s v="DEN"/>
    <s v="SF"/>
    <n v="68"/>
    <n v="18"/>
    <n v="1656"/>
    <n v="204"/>
    <n v="428"/>
    <n v="0.47699999999999998"/>
    <n v="48"/>
    <n v="136"/>
    <n v="0.35299999999999998"/>
    <n v="156"/>
    <n v="292"/>
    <n v="0.53400000000000003"/>
    <n v="0.53300000000000003"/>
    <n v="95"/>
    <n v="137"/>
    <n v="0.69299999999999995"/>
    <n v="47"/>
    <n v="186"/>
    <n v="233"/>
    <n v="94"/>
    <n v="48"/>
    <n v="93"/>
    <n v="56"/>
    <n v="123"/>
    <n v="551"/>
    <n v="0"/>
    <m/>
    <s v="watsope01"/>
    <n v="0.3327294685990338"/>
    <n v="1.6785714285714286"/>
    <n v="0.82352941176470584"/>
  </r>
  <r>
    <n v="211"/>
    <s v="Dorian Finney-Smith"/>
    <n v="31"/>
    <s v="2TM"/>
    <s v="PF"/>
    <n v="63"/>
    <n v="40"/>
    <n v="1818"/>
    <n v="195"/>
    <n v="435"/>
    <n v="0.44800000000000001"/>
    <n v="129"/>
    <n v="314"/>
    <n v="0.41099999999999998"/>
    <n v="66"/>
    <n v="121"/>
    <n v="0.54500000000000004"/>
    <n v="0.59699999999999998"/>
    <n v="30"/>
    <n v="45"/>
    <n v="0.66700000000000004"/>
    <n v="80"/>
    <n v="167"/>
    <n v="247"/>
    <n v="90"/>
    <n v="58"/>
    <n v="23"/>
    <n v="56"/>
    <n v="136"/>
    <n v="549"/>
    <n v="0"/>
    <m/>
    <s v="finnedo01"/>
    <n v="0.30198019801980197"/>
    <n v="1.6071428571428572"/>
    <n v="0.88888888888888884"/>
  </r>
  <r>
    <n v="211"/>
    <s v="Dorian Finney-Smith"/>
    <n v="31"/>
    <s v="BRK"/>
    <s v="PF"/>
    <n v="20"/>
    <n v="20"/>
    <n v="579"/>
    <n v="73"/>
    <n v="159"/>
    <n v="0.45900000000000002"/>
    <n v="47"/>
    <n v="108"/>
    <n v="0.435"/>
    <n v="26"/>
    <n v="51"/>
    <n v="0.51"/>
    <n v="0.60699999999999998"/>
    <n v="15"/>
    <n v="24"/>
    <n v="0.625"/>
    <n v="31"/>
    <n v="60"/>
    <n v="91"/>
    <n v="31"/>
    <n v="18"/>
    <n v="12"/>
    <n v="18"/>
    <n v="54"/>
    <n v="208"/>
    <n v="0"/>
    <m/>
    <s v="finnedo01"/>
    <n v="0.35924006908462869"/>
    <n v="1.7222222222222223"/>
    <n v="0.9"/>
  </r>
  <r>
    <n v="211"/>
    <s v="Dorian Finney-Smith"/>
    <n v="31"/>
    <s v="LAL"/>
    <s v="PF"/>
    <n v="43"/>
    <n v="20"/>
    <n v="1239"/>
    <n v="122"/>
    <n v="276"/>
    <n v="0.442"/>
    <n v="82"/>
    <n v="206"/>
    <n v="0.39800000000000002"/>
    <n v="40"/>
    <n v="70"/>
    <n v="0.57099999999999995"/>
    <n v="0.59099999999999997"/>
    <n v="15"/>
    <n v="21"/>
    <n v="0.71399999999999997"/>
    <n v="49"/>
    <n v="107"/>
    <n v="156"/>
    <n v="59"/>
    <n v="40"/>
    <n v="11"/>
    <n v="38"/>
    <n v="82"/>
    <n v="341"/>
    <n v="0"/>
    <m/>
    <s v="finnedo01"/>
    <n v="0.27522195318805487"/>
    <n v="1.5526315789473684"/>
    <n v="0.88372093023255816"/>
  </r>
  <r>
    <n v="212"/>
    <s v="Justin Champagnie"/>
    <n v="23"/>
    <s v="WAS"/>
    <s v="SF"/>
    <n v="62"/>
    <n v="31"/>
    <n v="1340"/>
    <n v="210"/>
    <n v="411"/>
    <n v="0.51100000000000001"/>
    <n v="74"/>
    <n v="193"/>
    <n v="0.38300000000000001"/>
    <n v="136"/>
    <n v="218"/>
    <n v="0.624"/>
    <n v="0.60099999999999998"/>
    <n v="50"/>
    <n v="73"/>
    <n v="0.68500000000000005"/>
    <n v="112"/>
    <n v="239"/>
    <n v="351"/>
    <n v="60"/>
    <n v="65"/>
    <n v="39"/>
    <n v="54"/>
    <n v="110"/>
    <n v="544"/>
    <n v="0"/>
    <m/>
    <s v="champju01"/>
    <n v="0.40597014925373132"/>
    <n v="1.1111111111111112"/>
    <n v="0.87096774193548387"/>
  </r>
  <r>
    <n v="213"/>
    <s v="Dejounte Murray"/>
    <n v="28"/>
    <s v="NOP"/>
    <s v="PG"/>
    <n v="31"/>
    <n v="31"/>
    <n v="1012"/>
    <n v="194"/>
    <n v="494"/>
    <n v="0.39300000000000002"/>
    <n v="52"/>
    <n v="174"/>
    <n v="0.29899999999999999"/>
    <n v="142"/>
    <n v="320"/>
    <n v="0.44400000000000001"/>
    <n v="0.44500000000000001"/>
    <n v="102"/>
    <n v="124"/>
    <n v="0.82299999999999995"/>
    <n v="17"/>
    <n v="183"/>
    <n v="200"/>
    <n v="228"/>
    <n v="63"/>
    <n v="12"/>
    <n v="106"/>
    <n v="61"/>
    <n v="542"/>
    <n v="1"/>
    <m/>
    <s v="murrade01"/>
    <n v="0.53557312252964429"/>
    <n v="2.1509433962264151"/>
    <n v="3.4193548387096775"/>
  </r>
  <r>
    <n v="214"/>
    <s v="A.J. Green"/>
    <n v="25"/>
    <s v="MIL"/>
    <s v="SG"/>
    <n v="73"/>
    <n v="7"/>
    <n v="1659"/>
    <n v="182"/>
    <n v="424"/>
    <n v="0.42899999999999999"/>
    <n v="155"/>
    <n v="363"/>
    <n v="0.42699999999999999"/>
    <n v="27"/>
    <n v="61"/>
    <n v="0.443"/>
    <n v="0.61199999999999999"/>
    <n v="22"/>
    <n v="27"/>
    <n v="0.81499999999999995"/>
    <n v="18"/>
    <n v="156"/>
    <n v="174"/>
    <n v="108"/>
    <n v="37"/>
    <n v="7"/>
    <n v="40"/>
    <n v="157"/>
    <n v="541"/>
    <n v="0"/>
    <m/>
    <s v="greenaj01"/>
    <n v="0.32610006027727545"/>
    <n v="2.7"/>
    <n v="0.54794520547945202"/>
  </r>
  <r>
    <n v="215"/>
    <s v="Aaron Nesmith"/>
    <n v="25"/>
    <s v="IND"/>
    <s v="SF"/>
    <n v="45"/>
    <n v="37"/>
    <n v="1123"/>
    <n v="192"/>
    <n v="379"/>
    <n v="0.50700000000000001"/>
    <n v="84"/>
    <n v="195"/>
    <n v="0.43099999999999999"/>
    <n v="108"/>
    <n v="184"/>
    <n v="0.58699999999999997"/>
    <n v="0.61699999999999999"/>
    <n v="73"/>
    <n v="80"/>
    <n v="0.91300000000000003"/>
    <n v="37"/>
    <n v="141"/>
    <n v="178"/>
    <n v="54"/>
    <n v="35"/>
    <n v="17"/>
    <n v="37"/>
    <n v="114"/>
    <n v="541"/>
    <n v="0"/>
    <m/>
    <s v="nesmiaa01"/>
    <n v="0.48174532502226181"/>
    <n v="1.4594594594594594"/>
    <n v="0.82222222222222219"/>
  </r>
  <r>
    <n v="216"/>
    <s v="Jared Butler"/>
    <n v="24"/>
    <s v="2TM"/>
    <s v="SG"/>
    <n v="60"/>
    <n v="17"/>
    <n v="1044"/>
    <n v="203"/>
    <n v="453"/>
    <n v="0.44800000000000001"/>
    <n v="60"/>
    <n v="169"/>
    <n v="0.35499999999999998"/>
    <n v="143"/>
    <n v="284"/>
    <n v="0.504"/>
    <n v="0.51400000000000001"/>
    <n v="75"/>
    <n v="91"/>
    <n v="0.82399999999999995"/>
    <n v="25"/>
    <n v="85"/>
    <n v="110"/>
    <n v="220"/>
    <n v="42"/>
    <n v="13"/>
    <n v="80"/>
    <n v="97"/>
    <n v="541"/>
    <n v="0"/>
    <m/>
    <s v="butleja02"/>
    <n v="0.51819923371647514"/>
    <n v="2.75"/>
    <n v="1.3333333333333333"/>
  </r>
  <r>
    <n v="216"/>
    <s v="Jared Butler"/>
    <n v="24"/>
    <s v="WAS"/>
    <s v="PG"/>
    <n v="32"/>
    <n v="0"/>
    <n v="362"/>
    <n v="85"/>
    <n v="176"/>
    <n v="0.48299999999999998"/>
    <n v="15"/>
    <n v="41"/>
    <n v="0.36599999999999999"/>
    <n v="70"/>
    <n v="135"/>
    <n v="0.51900000000000002"/>
    <n v="0.52600000000000002"/>
    <n v="35"/>
    <n v="45"/>
    <n v="0.77800000000000002"/>
    <n v="14"/>
    <n v="27"/>
    <n v="41"/>
    <n v="82"/>
    <n v="12"/>
    <n v="5"/>
    <n v="29"/>
    <n v="40"/>
    <n v="220"/>
    <n v="0"/>
    <m/>
    <s v="butleja02"/>
    <n v="0.60773480662983426"/>
    <n v="2.8275862068965516"/>
    <n v="0.90625"/>
  </r>
  <r>
    <n v="216"/>
    <s v="Jared Butler"/>
    <n v="24"/>
    <s v="PHI"/>
    <s v="SG"/>
    <n v="28"/>
    <n v="17"/>
    <n v="682"/>
    <n v="118"/>
    <n v="277"/>
    <n v="0.42599999999999999"/>
    <n v="45"/>
    <n v="128"/>
    <n v="0.35199999999999998"/>
    <n v="73"/>
    <n v="149"/>
    <n v="0.49"/>
    <n v="0.50700000000000001"/>
    <n v="40"/>
    <n v="46"/>
    <n v="0.87"/>
    <n v="11"/>
    <n v="58"/>
    <n v="69"/>
    <n v="138"/>
    <n v="30"/>
    <n v="8"/>
    <n v="51"/>
    <n v="57"/>
    <n v="321"/>
    <n v="0"/>
    <m/>
    <s v="butleja02"/>
    <n v="0.47067448680351909"/>
    <n v="2.7058823529411766"/>
    <n v="1.8214285714285714"/>
  </r>
  <r>
    <n v="217"/>
    <s v="Al Horford"/>
    <n v="38"/>
    <s v="BOS"/>
    <s v="C"/>
    <n v="60"/>
    <n v="42"/>
    <n v="1659"/>
    <n v="195"/>
    <n v="461"/>
    <n v="0.42299999999999999"/>
    <n v="114"/>
    <n v="314"/>
    <n v="0.36299999999999999"/>
    <n v="81"/>
    <n v="147"/>
    <n v="0.55100000000000005"/>
    <n v="0.54700000000000004"/>
    <n v="34"/>
    <n v="38"/>
    <n v="0.89500000000000002"/>
    <n v="79"/>
    <n v="290"/>
    <n v="369"/>
    <n v="128"/>
    <n v="36"/>
    <n v="51"/>
    <n v="46"/>
    <n v="81"/>
    <n v="538"/>
    <n v="0"/>
    <m/>
    <s v="horfoal01"/>
    <n v="0.324291742013261"/>
    <n v="2.7826086956521738"/>
    <n v="0.76666666666666672"/>
  </r>
  <r>
    <n v="218"/>
    <s v="Brandon Clarke"/>
    <n v="28"/>
    <s v="MEM"/>
    <s v="PF"/>
    <n v="64"/>
    <n v="18"/>
    <n v="1207"/>
    <n v="236"/>
    <n v="380"/>
    <n v="0.621"/>
    <n v="1"/>
    <n v="17"/>
    <n v="5.8999999999999997E-2"/>
    <n v="235"/>
    <n v="363"/>
    <n v="0.64700000000000002"/>
    <n v="0.622"/>
    <n v="61"/>
    <n v="87"/>
    <n v="0.70099999999999996"/>
    <n v="127"/>
    <n v="199"/>
    <n v="326"/>
    <n v="66"/>
    <n v="52"/>
    <n v="36"/>
    <n v="41"/>
    <n v="145"/>
    <n v="534"/>
    <n v="0"/>
    <m/>
    <s v="clarkbr01"/>
    <n v="0.44241922120961058"/>
    <n v="1.6097560975609757"/>
    <n v="0.640625"/>
  </r>
  <r>
    <n v="219"/>
    <s v="Tristan Da Silva"/>
    <n v="23"/>
    <s v="ORL"/>
    <s v="SF"/>
    <n v="74"/>
    <n v="38"/>
    <n v="1629"/>
    <n v="199"/>
    <n v="483"/>
    <n v="0.41199999999999998"/>
    <n v="80"/>
    <n v="239"/>
    <n v="0.33500000000000002"/>
    <n v="119"/>
    <n v="244"/>
    <n v="0.48799999999999999"/>
    <n v="0.495"/>
    <n v="55"/>
    <n v="63"/>
    <n v="0.873"/>
    <n v="73"/>
    <n v="172"/>
    <n v="245"/>
    <n v="113"/>
    <n v="33"/>
    <n v="18"/>
    <n v="56"/>
    <n v="94"/>
    <n v="533"/>
    <n v="0"/>
    <m/>
    <s v="dasiltr01"/>
    <n v="0.32719459791282995"/>
    <n v="2.0178571428571428"/>
    <n v="0.7567567567567568"/>
  </r>
  <r>
    <n v="220"/>
    <s v="Jamal Shead"/>
    <n v="22"/>
    <s v="TOR"/>
    <s v="PG"/>
    <n v="75"/>
    <n v="11"/>
    <n v="1467"/>
    <n v="204"/>
    <n v="504"/>
    <n v="0.40500000000000003"/>
    <n v="72"/>
    <n v="223"/>
    <n v="0.32300000000000001"/>
    <n v="132"/>
    <n v="281"/>
    <n v="0.47"/>
    <n v="0.47599999999999998"/>
    <n v="53"/>
    <n v="69"/>
    <n v="0.76800000000000002"/>
    <n v="30"/>
    <n v="85"/>
    <n v="115"/>
    <n v="316"/>
    <n v="58"/>
    <n v="10"/>
    <n v="117"/>
    <n v="158"/>
    <n v="533"/>
    <n v="0"/>
    <m/>
    <s v="sheadja01"/>
    <n v="0.36332651670074984"/>
    <n v="2.700854700854701"/>
    <n v="1.56"/>
  </r>
  <r>
    <n v="221"/>
    <s v="Ricky Council IV"/>
    <n v="23"/>
    <s v="PHI"/>
    <s v="SF"/>
    <n v="73"/>
    <n v="12"/>
    <n v="1250"/>
    <n v="177"/>
    <n v="463"/>
    <n v="0.38200000000000001"/>
    <n v="55"/>
    <n v="213"/>
    <n v="0.25800000000000001"/>
    <n v="122"/>
    <n v="250"/>
    <n v="0.48799999999999999"/>
    <n v="0.442"/>
    <n v="123"/>
    <n v="153"/>
    <n v="0.80400000000000005"/>
    <n v="51"/>
    <n v="163"/>
    <n v="214"/>
    <n v="97"/>
    <n v="32"/>
    <n v="13"/>
    <n v="52"/>
    <n v="67"/>
    <n v="532"/>
    <n v="0"/>
    <m/>
    <s v="councri01"/>
    <n v="0.42559999999999998"/>
    <n v="1.8653846153846154"/>
    <n v="0.71232876712328763"/>
  </r>
  <r>
    <n v="222"/>
    <s v="Nick Richards"/>
    <n v="27"/>
    <s v="2TM"/>
    <s v="C"/>
    <n v="57"/>
    <n v="43"/>
    <n v="1256"/>
    <n v="205"/>
    <n v="347"/>
    <n v="0.59099999999999997"/>
    <n v="0"/>
    <n v="2"/>
    <n v="0"/>
    <n v="205"/>
    <n v="345"/>
    <n v="0.59399999999999997"/>
    <n v="0.59099999999999997"/>
    <n v="119"/>
    <n v="160"/>
    <n v="0.74399999999999999"/>
    <n v="148"/>
    <n v="318"/>
    <n v="466"/>
    <n v="49"/>
    <n v="14"/>
    <n v="55"/>
    <n v="81"/>
    <n v="141"/>
    <n v="529"/>
    <n v="0"/>
    <m/>
    <s v="richani01"/>
    <n v="0.42117834394904458"/>
    <n v="0.60493827160493829"/>
    <n v="1.4210526315789473"/>
  </r>
  <r>
    <n v="222"/>
    <s v="Nick Richards"/>
    <n v="27"/>
    <s v="CHO"/>
    <s v="C"/>
    <n v="21"/>
    <n v="9"/>
    <n v="440"/>
    <n v="64"/>
    <n v="114"/>
    <n v="0.56100000000000005"/>
    <n v="0"/>
    <n v="1"/>
    <n v="0"/>
    <n v="64"/>
    <n v="113"/>
    <n v="0.56599999999999995"/>
    <n v="0.56100000000000005"/>
    <n v="59"/>
    <n v="87"/>
    <n v="0.67800000000000005"/>
    <n v="51"/>
    <n v="107"/>
    <n v="158"/>
    <n v="28"/>
    <n v="7"/>
    <n v="26"/>
    <n v="33"/>
    <n v="48"/>
    <n v="187"/>
    <n v="0"/>
    <m/>
    <s v="richani01"/>
    <n v="0.42499999999999999"/>
    <n v="0.84848484848484851"/>
    <n v="1.5714285714285714"/>
  </r>
  <r>
    <n v="222"/>
    <s v="Nick Richards"/>
    <n v="27"/>
    <s v="PHO"/>
    <s v="C"/>
    <n v="36"/>
    <n v="34"/>
    <n v="816"/>
    <n v="141"/>
    <n v="233"/>
    <n v="0.60499999999999998"/>
    <n v="0"/>
    <n v="1"/>
    <n v="0"/>
    <n v="141"/>
    <n v="232"/>
    <n v="0.60799999999999998"/>
    <n v="0.60499999999999998"/>
    <n v="60"/>
    <n v="73"/>
    <n v="0.82199999999999995"/>
    <n v="97"/>
    <n v="211"/>
    <n v="308"/>
    <n v="21"/>
    <n v="7"/>
    <n v="29"/>
    <n v="48"/>
    <n v="93"/>
    <n v="342"/>
    <n v="0"/>
    <m/>
    <s v="richani01"/>
    <n v="0.41911764705882354"/>
    <n v="0.4375"/>
    <n v="1.3333333333333333"/>
  </r>
  <r>
    <n v="223"/>
    <s v="Jaden Ivey"/>
    <n v="22"/>
    <s v="DET"/>
    <s v="SG"/>
    <n v="30"/>
    <n v="30"/>
    <n v="898"/>
    <n v="190"/>
    <n v="413"/>
    <n v="0.46"/>
    <n v="63"/>
    <n v="154"/>
    <n v="0.40899999999999997"/>
    <n v="127"/>
    <n v="259"/>
    <n v="0.49"/>
    <n v="0.53600000000000003"/>
    <n v="85"/>
    <n v="116"/>
    <n v="0.73299999999999998"/>
    <n v="40"/>
    <n v="84"/>
    <n v="124"/>
    <n v="119"/>
    <n v="28"/>
    <n v="11"/>
    <n v="89"/>
    <n v="67"/>
    <n v="528"/>
    <n v="0"/>
    <m/>
    <s v="iveyja01"/>
    <n v="0.58797327394209353"/>
    <n v="1.3370786516853932"/>
    <n v="2.9666666666666668"/>
  </r>
  <r>
    <n v="224"/>
    <s v="Jalen Smith"/>
    <n v="24"/>
    <s v="CHI"/>
    <s v="C"/>
    <n v="64"/>
    <n v="2"/>
    <n v="962"/>
    <n v="190"/>
    <n v="408"/>
    <n v="0.46600000000000003"/>
    <n v="72"/>
    <n v="222"/>
    <n v="0.32400000000000001"/>
    <n v="118"/>
    <n v="186"/>
    <n v="0.63400000000000001"/>
    <n v="0.55400000000000005"/>
    <n v="72"/>
    <n v="89"/>
    <n v="0.80900000000000005"/>
    <n v="89"/>
    <n v="268"/>
    <n v="357"/>
    <n v="65"/>
    <n v="17"/>
    <n v="44"/>
    <n v="37"/>
    <n v="95"/>
    <n v="524"/>
    <n v="0"/>
    <m/>
    <s v="smithja04"/>
    <n v="0.54469854469854473"/>
    <n v="1.7567567567567568"/>
    <n v="0.578125"/>
  </r>
  <r>
    <n v="225"/>
    <s v="Tyrese Martin"/>
    <n v="25"/>
    <s v="BRK"/>
    <s v="SG"/>
    <n v="60"/>
    <n v="11"/>
    <n v="1315"/>
    <n v="189"/>
    <n v="465"/>
    <n v="0.40600000000000003"/>
    <n v="99"/>
    <n v="282"/>
    <n v="0.35099999999999998"/>
    <n v="90"/>
    <n v="183"/>
    <n v="0.49199999999999999"/>
    <n v="0.51300000000000001"/>
    <n v="46"/>
    <n v="58"/>
    <n v="0.79300000000000004"/>
    <n v="58"/>
    <n v="161"/>
    <n v="219"/>
    <n v="122"/>
    <n v="34"/>
    <n v="9"/>
    <n v="74"/>
    <n v="77"/>
    <n v="523"/>
    <n v="0"/>
    <m/>
    <s v="martity01"/>
    <n v="0.3977186311787072"/>
    <n v="1.6486486486486487"/>
    <n v="1.2333333333333334"/>
  </r>
  <r>
    <n v="226"/>
    <s v="Ron Holland"/>
    <n v="19"/>
    <s v="DET"/>
    <s v="SF"/>
    <n v="81"/>
    <n v="2"/>
    <n v="1266"/>
    <n v="197"/>
    <n v="416"/>
    <n v="0.47399999999999998"/>
    <n v="36"/>
    <n v="151"/>
    <n v="0.23799999999999999"/>
    <n v="161"/>
    <n v="265"/>
    <n v="0.60799999999999998"/>
    <n v="0.51700000000000002"/>
    <n v="92"/>
    <n v="122"/>
    <n v="0.754"/>
    <n v="40"/>
    <n v="178"/>
    <n v="218"/>
    <n v="82"/>
    <n v="49"/>
    <n v="17"/>
    <n v="72"/>
    <n v="141"/>
    <n v="522"/>
    <n v="0"/>
    <m/>
    <s v="hollaro01"/>
    <n v="0.41232227488151657"/>
    <n v="1.1388888888888888"/>
    <n v="0.88888888888888884"/>
  </r>
  <r>
    <n v="227"/>
    <s v="Terance Mann"/>
    <n v="28"/>
    <s v="2TM"/>
    <s v="SG"/>
    <n v="67"/>
    <n v="13"/>
    <n v="1414"/>
    <n v="205"/>
    <n v="413"/>
    <n v="0.496"/>
    <n v="60"/>
    <n v="163"/>
    <n v="0.36799999999999999"/>
    <n v="145"/>
    <n v="250"/>
    <n v="0.57999999999999996"/>
    <n v="0.56899999999999995"/>
    <n v="47"/>
    <n v="68"/>
    <n v="0.69099999999999995"/>
    <n v="68"/>
    <n v="131"/>
    <n v="199"/>
    <n v="121"/>
    <n v="47"/>
    <n v="15"/>
    <n v="47"/>
    <n v="128"/>
    <n v="517"/>
    <n v="0"/>
    <m/>
    <s v="mannte01"/>
    <n v="0.36562942008486565"/>
    <n v="2.5744680851063828"/>
    <n v="0.70149253731343286"/>
  </r>
  <r>
    <n v="227"/>
    <s v="Terance Mann"/>
    <n v="28"/>
    <s v="LAC"/>
    <s v="SG"/>
    <n v="37"/>
    <n v="12"/>
    <n v="732"/>
    <n v="87"/>
    <n v="195"/>
    <n v="0.44600000000000001"/>
    <n v="26"/>
    <n v="75"/>
    <n v="0.34699999999999998"/>
    <n v="61"/>
    <n v="120"/>
    <n v="0.50800000000000001"/>
    <n v="0.51300000000000001"/>
    <n v="23"/>
    <n v="32"/>
    <n v="0.71899999999999997"/>
    <n v="32"/>
    <n v="75"/>
    <n v="107"/>
    <n v="59"/>
    <n v="28"/>
    <n v="11"/>
    <n v="25"/>
    <n v="68"/>
    <n v="223"/>
    <n v="0"/>
    <m/>
    <s v="mannte01"/>
    <n v="0.3046448087431694"/>
    <n v="2.36"/>
    <n v="0.67567567567567566"/>
  </r>
  <r>
    <n v="227"/>
    <s v="Terance Mann"/>
    <n v="28"/>
    <s v="ATL"/>
    <s v="SG"/>
    <n v="30"/>
    <n v="1"/>
    <n v="682"/>
    <n v="118"/>
    <n v="218"/>
    <n v="0.54100000000000004"/>
    <n v="34"/>
    <n v="88"/>
    <n v="0.38600000000000001"/>
    <n v="84"/>
    <n v="130"/>
    <n v="0.64600000000000002"/>
    <n v="0.61899999999999999"/>
    <n v="24"/>
    <n v="36"/>
    <n v="0.66700000000000004"/>
    <n v="36"/>
    <n v="56"/>
    <n v="92"/>
    <n v="62"/>
    <n v="19"/>
    <n v="4"/>
    <n v="22"/>
    <n v="60"/>
    <n v="294"/>
    <n v="0"/>
    <m/>
    <s v="mannte01"/>
    <n v="0.4310850439882698"/>
    <n v="2.8181818181818183"/>
    <n v="0.73333333333333328"/>
  </r>
  <r>
    <n v="228"/>
    <s v="Ryan Dunn"/>
    <n v="22"/>
    <s v="PHO"/>
    <s v="SF"/>
    <n v="74"/>
    <n v="44"/>
    <n v="1410"/>
    <n v="205"/>
    <n v="477"/>
    <n v="0.43"/>
    <n v="82"/>
    <n v="264"/>
    <n v="0.311"/>
    <n v="123"/>
    <n v="213"/>
    <n v="0.57699999999999996"/>
    <n v="0.51600000000000001"/>
    <n v="19"/>
    <n v="39"/>
    <n v="0.48699999999999999"/>
    <n v="92"/>
    <n v="175"/>
    <n v="267"/>
    <n v="57"/>
    <n v="44"/>
    <n v="40"/>
    <n v="40"/>
    <n v="162"/>
    <n v="511"/>
    <n v="0"/>
    <m/>
    <s v="dunnry01"/>
    <n v="0.36241134751773052"/>
    <n v="1.425"/>
    <n v="0.54054054054054057"/>
  </r>
  <r>
    <n v="229"/>
    <s v="Sam Merrill"/>
    <n v="28"/>
    <s v="CLE"/>
    <s v="SG"/>
    <n v="71"/>
    <n v="4"/>
    <n v="1401"/>
    <n v="172"/>
    <n v="424"/>
    <n v="0.40600000000000003"/>
    <n v="137"/>
    <n v="368"/>
    <n v="0.372"/>
    <n v="35"/>
    <n v="56"/>
    <n v="0.625"/>
    <n v="0.56699999999999995"/>
    <n v="28"/>
    <n v="29"/>
    <n v="0.96599999999999997"/>
    <n v="38"/>
    <n v="119"/>
    <n v="157"/>
    <n v="108"/>
    <n v="53"/>
    <n v="14"/>
    <n v="35"/>
    <n v="124"/>
    <n v="509"/>
    <n v="0"/>
    <m/>
    <s v="merrisa01"/>
    <n v="0.36331192005710206"/>
    <n v="3.0857142857142859"/>
    <n v="0.49295774647887325"/>
  </r>
  <r>
    <n v="230"/>
    <s v="Josh Green"/>
    <n v="24"/>
    <s v="CHO"/>
    <s v="SG"/>
    <n v="68"/>
    <n v="67"/>
    <n v="1887"/>
    <n v="180"/>
    <n v="421"/>
    <n v="0.42799999999999999"/>
    <n v="97"/>
    <n v="248"/>
    <n v="0.39100000000000001"/>
    <n v="83"/>
    <n v="173"/>
    <n v="0.48"/>
    <n v="0.54300000000000004"/>
    <n v="49"/>
    <n v="72"/>
    <n v="0.68100000000000005"/>
    <n v="56"/>
    <n v="116"/>
    <n v="172"/>
    <n v="108"/>
    <n v="74"/>
    <n v="15"/>
    <n v="70"/>
    <n v="165"/>
    <n v="506"/>
    <n v="0"/>
    <m/>
    <s v="greenjo02"/>
    <n v="0.2681505034446211"/>
    <n v="1.5428571428571429"/>
    <n v="1.0294117647058822"/>
  </r>
  <r>
    <n v="231"/>
    <s v="Goga Bitadze"/>
    <n v="25"/>
    <s v="ORL"/>
    <s v="C"/>
    <n v="70"/>
    <n v="42"/>
    <n v="1430"/>
    <n v="207"/>
    <n v="339"/>
    <n v="0.61099999999999999"/>
    <n v="3"/>
    <n v="28"/>
    <n v="0.107"/>
    <n v="204"/>
    <n v="311"/>
    <n v="0.65600000000000003"/>
    <n v="0.61499999999999999"/>
    <n v="85"/>
    <n v="133"/>
    <n v="0.63900000000000001"/>
    <n v="167"/>
    <n v="296"/>
    <n v="463"/>
    <n v="137"/>
    <n v="49"/>
    <n v="98"/>
    <n v="72"/>
    <n v="150"/>
    <n v="502"/>
    <n v="0"/>
    <m/>
    <s v="bitadgo01"/>
    <n v="0.35104895104895106"/>
    <n v="1.9027777777777777"/>
    <n v="1.0285714285714285"/>
  </r>
  <r>
    <n v="232"/>
    <s v="Chris Boucher"/>
    <n v="32"/>
    <s v="TOR"/>
    <s v="PF"/>
    <n v="50"/>
    <n v="0"/>
    <n v="862"/>
    <n v="182"/>
    <n v="370"/>
    <n v="0.49199999999999999"/>
    <n v="70"/>
    <n v="193"/>
    <n v="0.36299999999999999"/>
    <n v="112"/>
    <n v="177"/>
    <n v="0.63300000000000001"/>
    <n v="0.58599999999999997"/>
    <n v="68"/>
    <n v="87"/>
    <n v="0.78200000000000003"/>
    <n v="70"/>
    <n v="154"/>
    <n v="224"/>
    <n v="33"/>
    <n v="24"/>
    <n v="25"/>
    <n v="29"/>
    <n v="68"/>
    <n v="502"/>
    <n v="0"/>
    <m/>
    <s v="bouchch01"/>
    <n v="0.58236658932714613"/>
    <n v="1.1379310344827587"/>
    <n v="0.57999999999999996"/>
  </r>
  <r>
    <n v="233"/>
    <s v="Cameron Payne"/>
    <n v="30"/>
    <s v="NYK"/>
    <s v="PG"/>
    <n v="72"/>
    <n v="5"/>
    <n v="1090"/>
    <n v="179"/>
    <n v="446"/>
    <n v="0.40100000000000002"/>
    <n v="93"/>
    <n v="256"/>
    <n v="0.36299999999999999"/>
    <n v="86"/>
    <n v="190"/>
    <n v="0.45300000000000001"/>
    <n v="0.50600000000000001"/>
    <n v="49"/>
    <n v="54"/>
    <n v="0.90700000000000003"/>
    <n v="14"/>
    <n v="90"/>
    <n v="104"/>
    <n v="203"/>
    <n v="39"/>
    <n v="16"/>
    <n v="52"/>
    <n v="111"/>
    <n v="500"/>
    <n v="0"/>
    <m/>
    <s v="payneca01"/>
    <n v="0.45871559633027525"/>
    <n v="3.9038461538461537"/>
    <n v="0.72222222222222221"/>
  </r>
  <r>
    <n v="234"/>
    <s v="Jaden Hardy"/>
    <n v="22"/>
    <s v="DAL"/>
    <s v="SG"/>
    <n v="57"/>
    <n v="3"/>
    <n v="907"/>
    <n v="180"/>
    <n v="414"/>
    <n v="0.435"/>
    <n v="76"/>
    <n v="197"/>
    <n v="0.38600000000000001"/>
    <n v="104"/>
    <n v="217"/>
    <n v="0.47899999999999998"/>
    <n v="0.52700000000000002"/>
    <n v="60"/>
    <n v="86"/>
    <n v="0.69799999999999995"/>
    <n v="9"/>
    <n v="80"/>
    <n v="89"/>
    <n v="81"/>
    <n v="28"/>
    <n v="5"/>
    <n v="82"/>
    <n v="90"/>
    <n v="496"/>
    <n v="0"/>
    <m/>
    <s v="hardyja02"/>
    <n v="0.5468577728776185"/>
    <n v="0.98780487804878048"/>
    <n v="1.4385964912280702"/>
  </r>
  <r>
    <n v="235"/>
    <s v="Nikola Jović"/>
    <n v="21"/>
    <s v="MIA"/>
    <s v="PF"/>
    <n v="46"/>
    <n v="10"/>
    <n v="1156"/>
    <n v="172"/>
    <n v="377"/>
    <n v="0.45600000000000002"/>
    <n v="78"/>
    <n v="210"/>
    <n v="0.371"/>
    <n v="94"/>
    <n v="167"/>
    <n v="0.56299999999999994"/>
    <n v="0.56000000000000005"/>
    <n v="72"/>
    <n v="87"/>
    <n v="0.82799999999999996"/>
    <n v="26"/>
    <n v="154"/>
    <n v="180"/>
    <n v="131"/>
    <n v="38"/>
    <n v="13"/>
    <n v="60"/>
    <n v="82"/>
    <n v="494"/>
    <n v="0"/>
    <m/>
    <s v="jovicni01"/>
    <n v="0.4273356401384083"/>
    <n v="2.1833333333333331"/>
    <n v="1.3043478260869565"/>
  </r>
  <r>
    <n v="236"/>
    <s v="Clint Capela"/>
    <n v="30"/>
    <s v="ATL"/>
    <s v="C"/>
    <n v="55"/>
    <n v="41"/>
    <n v="1176"/>
    <n v="218"/>
    <n v="390"/>
    <n v="0.55900000000000005"/>
    <n v="0"/>
    <n v="1"/>
    <n v="0"/>
    <n v="218"/>
    <n v="389"/>
    <n v="0.56000000000000005"/>
    <n v="0.55900000000000005"/>
    <n v="52"/>
    <n v="97"/>
    <n v="0.53600000000000003"/>
    <n v="174"/>
    <n v="295"/>
    <n v="469"/>
    <n v="62"/>
    <n v="34"/>
    <n v="53"/>
    <n v="47"/>
    <n v="106"/>
    <n v="488"/>
    <n v="0"/>
    <m/>
    <s v="capelca01"/>
    <n v="0.41496598639455784"/>
    <n v="1.3191489361702127"/>
    <n v="0.8545454545454545"/>
  </r>
  <r>
    <n v="237"/>
    <s v="Chet Holmgren"/>
    <n v="22"/>
    <s v="OKC"/>
    <s v="C"/>
    <n v="32"/>
    <n v="32"/>
    <n v="877"/>
    <n v="167"/>
    <n v="341"/>
    <n v="0.49"/>
    <n v="44"/>
    <n v="116"/>
    <n v="0.379"/>
    <n v="123"/>
    <n v="225"/>
    <n v="0.54700000000000004"/>
    <n v="0.55400000000000005"/>
    <n v="101"/>
    <n v="134"/>
    <n v="0.754"/>
    <n v="48"/>
    <n v="209"/>
    <n v="257"/>
    <n v="63"/>
    <n v="23"/>
    <n v="71"/>
    <n v="56"/>
    <n v="72"/>
    <n v="479"/>
    <n v="0"/>
    <m/>
    <s v="holmgch01"/>
    <n v="0.54618015963511968"/>
    <n v="1.125"/>
    <n v="1.75"/>
  </r>
  <r>
    <n v="238"/>
    <s v="Haywood Highsmith"/>
    <n v="28"/>
    <s v="MIA"/>
    <s v="SF"/>
    <n v="74"/>
    <n v="42"/>
    <n v="1818"/>
    <n v="179"/>
    <n v="391"/>
    <n v="0.45800000000000002"/>
    <n v="89"/>
    <n v="233"/>
    <n v="0.38200000000000001"/>
    <n v="90"/>
    <n v="158"/>
    <n v="0.56999999999999995"/>
    <n v="0.57199999999999995"/>
    <n v="31"/>
    <n v="43"/>
    <n v="0.72099999999999997"/>
    <n v="72"/>
    <n v="180"/>
    <n v="252"/>
    <n v="112"/>
    <n v="68"/>
    <n v="37"/>
    <n v="54"/>
    <n v="164"/>
    <n v="478"/>
    <n v="0"/>
    <m/>
    <s v="highsha01"/>
    <n v="0.26292629262926293"/>
    <n v="2.074074074074074"/>
    <n v="0.72972972972972971"/>
  </r>
  <r>
    <n v="239"/>
    <s v="Cam Whitmore"/>
    <n v="20"/>
    <s v="HOU"/>
    <s v="SF"/>
    <n v="51"/>
    <n v="3"/>
    <n v="827"/>
    <n v="179"/>
    <n v="403"/>
    <n v="0.44400000000000001"/>
    <n v="65"/>
    <n v="183"/>
    <n v="0.35499999999999998"/>
    <n v="114"/>
    <n v="220"/>
    <n v="0.51800000000000002"/>
    <n v="0.52500000000000002"/>
    <n v="54"/>
    <n v="72"/>
    <n v="0.75"/>
    <n v="36"/>
    <n v="115"/>
    <n v="151"/>
    <n v="49"/>
    <n v="31"/>
    <n v="13"/>
    <n v="46"/>
    <n v="44"/>
    <n v="477"/>
    <n v="0"/>
    <m/>
    <s v="whitmca01"/>
    <n v="0.57678355501813783"/>
    <n v="1.0652173913043479"/>
    <n v="0.90196078431372551"/>
  </r>
  <r>
    <n v="240"/>
    <s v="Kris Dunn"/>
    <n v="30"/>
    <s v="LAC"/>
    <s v="PG"/>
    <n v="74"/>
    <n v="58"/>
    <n v="1783"/>
    <n v="192"/>
    <n v="437"/>
    <n v="0.439"/>
    <n v="75"/>
    <n v="224"/>
    <n v="0.33500000000000002"/>
    <n v="117"/>
    <n v="213"/>
    <n v="0.54900000000000004"/>
    <n v="0.52500000000000002"/>
    <n v="15"/>
    <n v="22"/>
    <n v="0.68200000000000005"/>
    <n v="53"/>
    <n v="198"/>
    <n v="251"/>
    <n v="210"/>
    <n v="128"/>
    <n v="27"/>
    <n v="74"/>
    <n v="197"/>
    <n v="474"/>
    <n v="0"/>
    <m/>
    <s v="dunnkr01"/>
    <n v="0.26584408300616935"/>
    <n v="2.8378378378378377"/>
    <n v="1"/>
  </r>
  <r>
    <n v="241"/>
    <s v="Max Strus"/>
    <n v="28"/>
    <s v="CLE"/>
    <s v="SF"/>
    <n v="50"/>
    <n v="37"/>
    <n v="1273"/>
    <n v="165"/>
    <n v="373"/>
    <n v="0.442"/>
    <n v="113"/>
    <n v="293"/>
    <n v="0.38600000000000001"/>
    <n v="52"/>
    <n v="80"/>
    <n v="0.65"/>
    <n v="0.59399999999999997"/>
    <n v="28"/>
    <n v="34"/>
    <n v="0.82399999999999995"/>
    <n v="53"/>
    <n v="164"/>
    <n v="217"/>
    <n v="158"/>
    <n v="26"/>
    <n v="12"/>
    <n v="54"/>
    <n v="104"/>
    <n v="471"/>
    <n v="0"/>
    <m/>
    <s v="strusma01"/>
    <n v="0.36999214454045559"/>
    <n v="2.925925925925926"/>
    <n v="1.08"/>
  </r>
  <r>
    <n v="242"/>
    <s v="Jarace Walker"/>
    <n v="21"/>
    <s v="IND"/>
    <s v="PF"/>
    <n v="75"/>
    <n v="5"/>
    <n v="1187"/>
    <n v="170"/>
    <n v="360"/>
    <n v="0.47199999999999998"/>
    <n v="75"/>
    <n v="185"/>
    <n v="0.40500000000000003"/>
    <n v="95"/>
    <n v="175"/>
    <n v="0.54300000000000004"/>
    <n v="0.57599999999999996"/>
    <n v="46"/>
    <n v="69"/>
    <n v="0.66700000000000004"/>
    <n v="25"/>
    <n v="204"/>
    <n v="229"/>
    <n v="110"/>
    <n v="54"/>
    <n v="25"/>
    <n v="78"/>
    <n v="115"/>
    <n v="461"/>
    <n v="0"/>
    <m/>
    <s v="walkeja02"/>
    <n v="0.38837405223251897"/>
    <n v="1.4102564102564104"/>
    <n v="1.04"/>
  </r>
  <r>
    <n v="243"/>
    <s v="Gabe Vincent"/>
    <n v="28"/>
    <s v="LAL"/>
    <s v="PG"/>
    <n v="72"/>
    <n v="11"/>
    <n v="1527"/>
    <n v="168"/>
    <n v="420"/>
    <n v="0.4"/>
    <n v="109"/>
    <n v="309"/>
    <n v="0.35299999999999998"/>
    <n v="59"/>
    <n v="111"/>
    <n v="0.53200000000000003"/>
    <n v="0.53"/>
    <n v="15"/>
    <n v="21"/>
    <n v="0.71399999999999997"/>
    <n v="20"/>
    <n v="72"/>
    <n v="92"/>
    <n v="98"/>
    <n v="51"/>
    <n v="13"/>
    <n v="41"/>
    <n v="152"/>
    <n v="460"/>
    <n v="0"/>
    <m/>
    <s v="vincega01"/>
    <n v="0.30124426981008512"/>
    <n v="2.3902439024390243"/>
    <n v="0.56944444444444442"/>
  </r>
  <r>
    <n v="244"/>
    <s v="Jake LaRavia"/>
    <n v="23"/>
    <s v="2TM"/>
    <s v="PF"/>
    <n v="66"/>
    <n v="0"/>
    <n v="1349"/>
    <n v="160"/>
    <n v="337"/>
    <n v="0.47499999999999998"/>
    <n v="60"/>
    <n v="142"/>
    <n v="0.42299999999999999"/>
    <n v="100"/>
    <n v="195"/>
    <n v="0.51300000000000001"/>
    <n v="0.56399999999999995"/>
    <n v="78"/>
    <n v="115"/>
    <n v="0.67800000000000005"/>
    <n v="90"/>
    <n v="169"/>
    <n v="259"/>
    <n v="158"/>
    <n v="62"/>
    <n v="23"/>
    <n v="86"/>
    <n v="132"/>
    <n v="458"/>
    <n v="0"/>
    <m/>
    <s v="laravja01"/>
    <n v="0.33951074870274278"/>
    <n v="1.8372093023255813"/>
    <n v="1.303030303030303"/>
  </r>
  <r>
    <n v="244"/>
    <s v="Jake LaRavia"/>
    <n v="23"/>
    <s v="MEM"/>
    <s v="PF"/>
    <n v="47"/>
    <n v="0"/>
    <n v="982"/>
    <n v="118"/>
    <n v="241"/>
    <n v="0.49"/>
    <n v="40"/>
    <n v="90"/>
    <n v="0.44400000000000001"/>
    <n v="78"/>
    <n v="151"/>
    <n v="0.51700000000000002"/>
    <n v="0.57299999999999995"/>
    <n v="67"/>
    <n v="96"/>
    <n v="0.69799999999999995"/>
    <n v="67"/>
    <n v="138"/>
    <n v="205"/>
    <n v="133"/>
    <n v="44"/>
    <n v="20"/>
    <n v="69"/>
    <n v="92"/>
    <n v="343"/>
    <n v="0"/>
    <m/>
    <s v="laravja01"/>
    <n v="0.34928716904276985"/>
    <n v="1.9275362318840579"/>
    <n v="1.4680851063829787"/>
  </r>
  <r>
    <n v="244"/>
    <s v="Jake LaRavia"/>
    <n v="23"/>
    <s v="SAC"/>
    <s v="PF"/>
    <n v="19"/>
    <n v="0"/>
    <n v="367"/>
    <n v="42"/>
    <n v="96"/>
    <n v="0.438"/>
    <n v="20"/>
    <n v="52"/>
    <n v="0.38500000000000001"/>
    <n v="22"/>
    <n v="44"/>
    <n v="0.5"/>
    <n v="0.54200000000000004"/>
    <n v="11"/>
    <n v="19"/>
    <n v="0.57899999999999996"/>
    <n v="23"/>
    <n v="31"/>
    <n v="54"/>
    <n v="25"/>
    <n v="18"/>
    <n v="3"/>
    <n v="17"/>
    <n v="40"/>
    <n v="115"/>
    <n v="0"/>
    <m/>
    <s v="laravja01"/>
    <n v="0.3133514986376022"/>
    <n v="1.4705882352941178"/>
    <n v="0.89473684210526316"/>
  </r>
  <r>
    <n v="245"/>
    <s v="Jusuf Nurkić"/>
    <n v="30"/>
    <s v="2TM"/>
    <s v="C"/>
    <n v="51"/>
    <n v="32"/>
    <n v="1063"/>
    <n v="168"/>
    <n v="352"/>
    <n v="0.47699999999999998"/>
    <n v="32"/>
    <n v="105"/>
    <n v="0.30499999999999999"/>
    <n v="136"/>
    <n v="247"/>
    <n v="0.55100000000000005"/>
    <n v="0.52300000000000002"/>
    <n v="85"/>
    <n v="128"/>
    <n v="0.66400000000000003"/>
    <n v="85"/>
    <n v="313"/>
    <n v="398"/>
    <n v="115"/>
    <n v="40"/>
    <n v="34"/>
    <n v="97"/>
    <n v="130"/>
    <n v="453"/>
    <n v="0"/>
    <m/>
    <s v="nurkiju01"/>
    <n v="0.4261523988711195"/>
    <n v="1.1855670103092784"/>
    <n v="1.9019607843137254"/>
  </r>
  <r>
    <n v="245"/>
    <s v="Jusuf Nurkić"/>
    <n v="30"/>
    <s v="PHO"/>
    <s v="C"/>
    <n v="25"/>
    <n v="23"/>
    <n v="592"/>
    <n v="74"/>
    <n v="163"/>
    <n v="0.45400000000000001"/>
    <n v="19"/>
    <n v="59"/>
    <n v="0.32200000000000001"/>
    <n v="55"/>
    <n v="104"/>
    <n v="0.52900000000000003"/>
    <n v="0.51200000000000001"/>
    <n v="48"/>
    <n v="69"/>
    <n v="0.69599999999999995"/>
    <n v="46"/>
    <n v="183"/>
    <n v="229"/>
    <n v="47"/>
    <n v="23"/>
    <n v="16"/>
    <n v="57"/>
    <n v="78"/>
    <n v="215"/>
    <n v="0"/>
    <m/>
    <s v="nurkiju01"/>
    <n v="0.36317567567567566"/>
    <n v="0.82456140350877194"/>
    <n v="2.2799999999999998"/>
  </r>
  <r>
    <n v="245"/>
    <s v="Jusuf Nurkić"/>
    <n v="30"/>
    <s v="CHO"/>
    <s v="C"/>
    <n v="26"/>
    <n v="9"/>
    <n v="471"/>
    <n v="94"/>
    <n v="189"/>
    <n v="0.497"/>
    <n v="13"/>
    <n v="46"/>
    <n v="0.28299999999999997"/>
    <n v="81"/>
    <n v="143"/>
    <n v="0.56599999999999995"/>
    <n v="0.53200000000000003"/>
    <n v="37"/>
    <n v="59"/>
    <n v="0.627"/>
    <n v="39"/>
    <n v="130"/>
    <n v="169"/>
    <n v="68"/>
    <n v="17"/>
    <n v="18"/>
    <n v="40"/>
    <n v="52"/>
    <n v="238"/>
    <n v="0"/>
    <m/>
    <s v="nurkiju01"/>
    <n v="0.50530785562632696"/>
    <n v="1.7"/>
    <n v="1.5384615384615385"/>
  </r>
  <r>
    <n v="246"/>
    <s v="Joel Embiid"/>
    <n v="30"/>
    <s v="PHI"/>
    <s v="C"/>
    <n v="19"/>
    <n v="19"/>
    <n v="574"/>
    <n v="140"/>
    <n v="315"/>
    <n v="0.44400000000000001"/>
    <n v="23"/>
    <n v="77"/>
    <n v="0.29899999999999999"/>
    <n v="117"/>
    <n v="238"/>
    <n v="0.49199999999999999"/>
    <n v="0.48099999999999998"/>
    <n v="149"/>
    <n v="169"/>
    <n v="0.88200000000000001"/>
    <n v="36"/>
    <n v="119"/>
    <n v="155"/>
    <n v="85"/>
    <n v="14"/>
    <n v="18"/>
    <n v="62"/>
    <n v="42"/>
    <n v="452"/>
    <n v="1"/>
    <m/>
    <s v="embiijo01"/>
    <n v="0.78745644599303133"/>
    <n v="1.3709677419354838"/>
    <n v="3.263157894736842"/>
  </r>
  <r>
    <n v="247"/>
    <s v="Trey Lyles"/>
    <n v="29"/>
    <s v="SAC"/>
    <s v="PF"/>
    <n v="69"/>
    <n v="5"/>
    <n v="1349"/>
    <n v="157"/>
    <n v="374"/>
    <n v="0.42"/>
    <n v="81"/>
    <n v="238"/>
    <n v="0.34"/>
    <n v="76"/>
    <n v="136"/>
    <n v="0.55900000000000005"/>
    <n v="0.52800000000000002"/>
    <n v="56"/>
    <n v="80"/>
    <n v="0.7"/>
    <n v="80"/>
    <n v="236"/>
    <n v="316"/>
    <n v="82"/>
    <n v="41"/>
    <n v="23"/>
    <n v="39"/>
    <n v="86"/>
    <n v="451"/>
    <n v="0"/>
    <m/>
    <s v="lylestr01"/>
    <n v="0.33432171979243885"/>
    <n v="2.1025641025641026"/>
    <n v="0.56521739130434778"/>
  </r>
  <r>
    <n v="248"/>
    <s v="Trendon Watford"/>
    <n v="24"/>
    <s v="BRK"/>
    <s v="PF"/>
    <n v="44"/>
    <n v="6"/>
    <n v="913"/>
    <n v="164"/>
    <n v="350"/>
    <n v="0.46899999999999997"/>
    <n v="29"/>
    <n v="88"/>
    <n v="0.33"/>
    <n v="135"/>
    <n v="262"/>
    <n v="0.51500000000000001"/>
    <n v="0.51"/>
    <n v="93"/>
    <n v="122"/>
    <n v="0.76200000000000001"/>
    <n v="37"/>
    <n v="123"/>
    <n v="160"/>
    <n v="115"/>
    <n v="27"/>
    <n v="12"/>
    <n v="83"/>
    <n v="95"/>
    <n v="450"/>
    <n v="0"/>
    <m/>
    <s v="watfotr01"/>
    <n v="0.49288061336254108"/>
    <n v="1.3855421686746987"/>
    <n v="1.8863636363636365"/>
  </r>
  <r>
    <n v="249"/>
    <s v="Ja'Kobe Walter"/>
    <n v="20"/>
    <s v="TOR"/>
    <s v="SG"/>
    <n v="52"/>
    <n v="18"/>
    <n v="1103"/>
    <n v="159"/>
    <n v="393"/>
    <n v="0.40500000000000003"/>
    <n v="65"/>
    <n v="186"/>
    <n v="0.34899999999999998"/>
    <n v="94"/>
    <n v="207"/>
    <n v="0.45400000000000001"/>
    <n v="0.48699999999999999"/>
    <n v="66"/>
    <n v="83"/>
    <n v="0.79500000000000004"/>
    <n v="59"/>
    <n v="101"/>
    <n v="160"/>
    <n v="81"/>
    <n v="43"/>
    <n v="10"/>
    <n v="50"/>
    <n v="95"/>
    <n v="449"/>
    <n v="0"/>
    <m/>
    <s v="walteja01"/>
    <n v="0.4070716228467815"/>
    <n v="1.62"/>
    <n v="0.96153846153846156"/>
  </r>
  <r>
    <n v="250"/>
    <s v="Brandon Boston Jr."/>
    <n v="23"/>
    <s v="NOP"/>
    <s v="SG"/>
    <n v="42"/>
    <n v="10"/>
    <n v="993"/>
    <n v="166"/>
    <n v="381"/>
    <n v="0.436"/>
    <n v="49"/>
    <n v="140"/>
    <n v="0.35"/>
    <n v="117"/>
    <n v="241"/>
    <n v="0.48499999999999999"/>
    <n v="0.5"/>
    <n v="67"/>
    <n v="85"/>
    <n v="0.78800000000000003"/>
    <n v="28"/>
    <n v="106"/>
    <n v="134"/>
    <n v="92"/>
    <n v="53"/>
    <n v="9"/>
    <n v="52"/>
    <n v="73"/>
    <n v="448"/>
    <n v="0"/>
    <m/>
    <s v="bostobr01"/>
    <n v="0.45115810674723061"/>
    <n v="1.7692307692307692"/>
    <n v="1.2380952380952381"/>
  </r>
  <r>
    <n v="251"/>
    <s v="Simone Fontecchio"/>
    <n v="29"/>
    <s v="DET"/>
    <s v="SF"/>
    <n v="75"/>
    <n v="0"/>
    <n v="1237"/>
    <n v="150"/>
    <n v="373"/>
    <n v="0.40200000000000002"/>
    <n v="76"/>
    <n v="227"/>
    <n v="0.33500000000000002"/>
    <n v="74"/>
    <n v="146"/>
    <n v="0.50700000000000001"/>
    <n v="0.504"/>
    <n v="70"/>
    <n v="84"/>
    <n v="0.83299999999999996"/>
    <n v="52"/>
    <n v="163"/>
    <n v="215"/>
    <n v="65"/>
    <n v="31"/>
    <n v="12"/>
    <n v="54"/>
    <n v="95"/>
    <n v="446"/>
    <n v="0"/>
    <m/>
    <s v="fontesi01"/>
    <n v="0.36054971705739691"/>
    <n v="1.2037037037037037"/>
    <n v="0.72"/>
  </r>
  <r>
    <n v="252"/>
    <s v="Justin Edwards"/>
    <n v="21"/>
    <s v="PHI"/>
    <s v="SF"/>
    <n v="44"/>
    <n v="26"/>
    <n v="1155"/>
    <n v="172"/>
    <n v="378"/>
    <n v="0.45500000000000002"/>
    <n v="69"/>
    <n v="190"/>
    <n v="0.36299999999999999"/>
    <n v="103"/>
    <n v="188"/>
    <n v="0.54800000000000004"/>
    <n v="0.54600000000000004"/>
    <n v="32"/>
    <n v="46"/>
    <n v="0.69599999999999995"/>
    <n v="46"/>
    <n v="102"/>
    <n v="148"/>
    <n v="69"/>
    <n v="45"/>
    <n v="16"/>
    <n v="49"/>
    <n v="98"/>
    <n v="445"/>
    <n v="0"/>
    <m/>
    <s v="edwarju01"/>
    <n v="0.38528138528138528"/>
    <n v="1.4081632653061225"/>
    <n v="1.1136363636363635"/>
  </r>
  <r>
    <n v="253"/>
    <s v="Seth Curry"/>
    <n v="34"/>
    <s v="CHO"/>
    <s v="SG"/>
    <n v="68"/>
    <n v="14"/>
    <n v="1062"/>
    <n v="164"/>
    <n v="343"/>
    <n v="0.47799999999999998"/>
    <n v="83"/>
    <n v="182"/>
    <n v="0.45600000000000002"/>
    <n v="81"/>
    <n v="161"/>
    <n v="0.503"/>
    <n v="0.59899999999999998"/>
    <n v="33"/>
    <n v="39"/>
    <n v="0.84599999999999997"/>
    <n v="24"/>
    <n v="89"/>
    <n v="113"/>
    <n v="60"/>
    <n v="27"/>
    <n v="7"/>
    <n v="32"/>
    <n v="59"/>
    <n v="444"/>
    <n v="0"/>
    <m/>
    <s v="curryse01"/>
    <n v="0.41807909604519772"/>
    <n v="1.875"/>
    <n v="0.47058823529411764"/>
  </r>
  <r>
    <n v="254"/>
    <s v="Luke Kornet"/>
    <n v="29"/>
    <s v="BOS"/>
    <s v="C"/>
    <n v="73"/>
    <n v="16"/>
    <n v="1361"/>
    <n v="187"/>
    <n v="280"/>
    <n v="0.66800000000000004"/>
    <n v="0"/>
    <n v="3"/>
    <n v="0"/>
    <n v="187"/>
    <n v="277"/>
    <n v="0.67500000000000004"/>
    <n v="0.66800000000000004"/>
    <n v="67"/>
    <n v="97"/>
    <n v="0.69099999999999995"/>
    <n v="190"/>
    <n v="198"/>
    <n v="388"/>
    <n v="117"/>
    <n v="36"/>
    <n v="71"/>
    <n v="31"/>
    <n v="119"/>
    <n v="441"/>
    <n v="0"/>
    <m/>
    <s v="kornelu01"/>
    <n v="0.32402645113886847"/>
    <n v="3.774193548387097"/>
    <n v="0.42465753424657532"/>
  </r>
  <r>
    <n v="255"/>
    <s v="Khris Middleton"/>
    <n v="33"/>
    <s v="2TM"/>
    <s v="SF"/>
    <n v="37"/>
    <n v="21"/>
    <n v="843"/>
    <n v="160"/>
    <n v="337"/>
    <n v="0.47499999999999998"/>
    <n v="48"/>
    <n v="133"/>
    <n v="0.36099999999999999"/>
    <n v="112"/>
    <n v="204"/>
    <n v="0.54900000000000004"/>
    <n v="0.54600000000000004"/>
    <n v="72"/>
    <n v="84"/>
    <n v="0.85699999999999998"/>
    <n v="13"/>
    <n v="124"/>
    <n v="137"/>
    <n v="150"/>
    <n v="35"/>
    <n v="8"/>
    <n v="56"/>
    <n v="75"/>
    <n v="440"/>
    <n v="0"/>
    <m/>
    <s v="middlkh01"/>
    <n v="0.52194543297746143"/>
    <n v="2.6785714285714284"/>
    <n v="1.5135135135135136"/>
  </r>
  <r>
    <n v="255"/>
    <s v="Khris Middleton"/>
    <n v="33"/>
    <s v="MIL"/>
    <s v="SF"/>
    <n v="23"/>
    <n v="7"/>
    <n v="534"/>
    <n v="108"/>
    <n v="211"/>
    <n v="0.51200000000000001"/>
    <n v="35"/>
    <n v="86"/>
    <n v="0.40699999999999997"/>
    <n v="73"/>
    <n v="125"/>
    <n v="0.58399999999999996"/>
    <n v="0.59499999999999997"/>
    <n v="39"/>
    <n v="46"/>
    <n v="0.84799999999999998"/>
    <n v="5"/>
    <n v="80"/>
    <n v="85"/>
    <n v="102"/>
    <n v="17"/>
    <n v="5"/>
    <n v="37"/>
    <n v="52"/>
    <n v="290"/>
    <n v="0"/>
    <m/>
    <s v="middlkh01"/>
    <n v="0.54307116104868913"/>
    <n v="2.7567567567567566"/>
    <n v="1.6086956521739131"/>
  </r>
  <r>
    <n v="255"/>
    <s v="Khris Middleton"/>
    <n v="33"/>
    <s v="WAS"/>
    <s v="SF"/>
    <n v="14"/>
    <n v="14"/>
    <n v="309"/>
    <n v="52"/>
    <n v="126"/>
    <n v="0.41299999999999998"/>
    <n v="13"/>
    <n v="47"/>
    <n v="0.27700000000000002"/>
    <n v="39"/>
    <n v="79"/>
    <n v="0.49399999999999999"/>
    <n v="0.46400000000000002"/>
    <n v="33"/>
    <n v="38"/>
    <n v="0.86799999999999999"/>
    <n v="8"/>
    <n v="44"/>
    <n v="52"/>
    <n v="48"/>
    <n v="18"/>
    <n v="3"/>
    <n v="19"/>
    <n v="23"/>
    <n v="150"/>
    <n v="0"/>
    <m/>
    <s v="middlkh01"/>
    <n v="0.4854368932038835"/>
    <n v="2.5263157894736841"/>
    <n v="1.3571428571428572"/>
  </r>
  <r>
    <n v="256"/>
    <s v="Jay Huff"/>
    <n v="26"/>
    <s v="MEM"/>
    <s v="C"/>
    <n v="64"/>
    <n v="2"/>
    <n v="748"/>
    <n v="157"/>
    <n v="305"/>
    <n v="0.51500000000000001"/>
    <n v="81"/>
    <n v="200"/>
    <n v="0.40500000000000003"/>
    <n v="76"/>
    <n v="105"/>
    <n v="0.72399999999999998"/>
    <n v="0.64800000000000002"/>
    <n v="44"/>
    <n v="56"/>
    <n v="0.78600000000000003"/>
    <n v="30"/>
    <n v="99"/>
    <n v="129"/>
    <n v="38"/>
    <n v="16"/>
    <n v="56"/>
    <n v="34"/>
    <n v="78"/>
    <n v="439"/>
    <n v="0"/>
    <m/>
    <s v="huffja01"/>
    <n v="0.58689839572192515"/>
    <n v="1.1176470588235294"/>
    <n v="0.53125"/>
  </r>
  <r>
    <n v="257"/>
    <s v="Donovan Clingan"/>
    <n v="20"/>
    <s v="POR"/>
    <s v="C"/>
    <n v="67"/>
    <n v="37"/>
    <n v="1324"/>
    <n v="180"/>
    <n v="334"/>
    <n v="0.53900000000000003"/>
    <n v="14"/>
    <n v="49"/>
    <n v="0.28599999999999998"/>
    <n v="166"/>
    <n v="285"/>
    <n v="0.58199999999999996"/>
    <n v="0.56000000000000005"/>
    <n v="62"/>
    <n v="104"/>
    <n v="0.59599999999999997"/>
    <n v="217"/>
    <n v="310"/>
    <n v="527"/>
    <n v="77"/>
    <n v="34"/>
    <n v="110"/>
    <n v="72"/>
    <n v="189"/>
    <n v="436"/>
    <n v="0"/>
    <m/>
    <s v="clingdo01"/>
    <n v="0.32930513595166161"/>
    <n v="1.0694444444444444"/>
    <n v="1.0746268656716418"/>
  </r>
  <r>
    <n v="258"/>
    <s v="Kenrich Williams"/>
    <n v="30"/>
    <s v="OKC"/>
    <s v="PF"/>
    <n v="69"/>
    <n v="7"/>
    <n v="1132"/>
    <n v="171"/>
    <n v="354"/>
    <n v="0.48299999999999998"/>
    <n v="66"/>
    <n v="171"/>
    <n v="0.38600000000000001"/>
    <n v="105"/>
    <n v="183"/>
    <n v="0.57399999999999995"/>
    <n v="0.57599999999999996"/>
    <n v="28"/>
    <n v="39"/>
    <n v="0.71799999999999997"/>
    <n v="65"/>
    <n v="176"/>
    <n v="241"/>
    <n v="97"/>
    <n v="43"/>
    <n v="10"/>
    <n v="39"/>
    <n v="110"/>
    <n v="436"/>
    <n v="0"/>
    <m/>
    <s v="willike04"/>
    <n v="0.38515901060070673"/>
    <n v="2.4871794871794872"/>
    <n v="0.56521739130434778"/>
  </r>
  <r>
    <n v="259"/>
    <s v="Isaiah Stewart"/>
    <n v="23"/>
    <s v="DET"/>
    <s v="C"/>
    <n v="72"/>
    <n v="4"/>
    <n v="1434"/>
    <n v="176"/>
    <n v="315"/>
    <n v="0.55900000000000005"/>
    <n v="17"/>
    <n v="53"/>
    <n v="0.32100000000000001"/>
    <n v="159"/>
    <n v="262"/>
    <n v="0.60699999999999998"/>
    <n v="0.58599999999999997"/>
    <n v="66"/>
    <n v="87"/>
    <n v="0.75900000000000001"/>
    <n v="130"/>
    <n v="269"/>
    <n v="399"/>
    <n v="123"/>
    <n v="28"/>
    <n v="101"/>
    <n v="68"/>
    <n v="183"/>
    <n v="435"/>
    <n v="0"/>
    <m/>
    <s v="stewais01"/>
    <n v="0.30334728033472802"/>
    <n v="1.8088235294117647"/>
    <n v="0.94444444444444442"/>
  </r>
  <r>
    <n v="260"/>
    <s v="Thomas Bryant"/>
    <n v="27"/>
    <s v="2TM"/>
    <s v="C"/>
    <n v="66"/>
    <n v="8"/>
    <n v="963"/>
    <n v="163"/>
    <n v="321"/>
    <n v="0.50800000000000001"/>
    <n v="48"/>
    <n v="148"/>
    <n v="0.32400000000000001"/>
    <n v="115"/>
    <n v="173"/>
    <n v="0.66500000000000004"/>
    <n v="0.58299999999999996"/>
    <n v="55"/>
    <n v="64"/>
    <n v="0.85899999999999999"/>
    <n v="83"/>
    <n v="168"/>
    <n v="251"/>
    <n v="53"/>
    <n v="28"/>
    <n v="41"/>
    <n v="30"/>
    <n v="76"/>
    <n v="429"/>
    <n v="0"/>
    <m/>
    <s v="bryanth01"/>
    <n v="0.4454828660436137"/>
    <n v="1.7666666666666666"/>
    <n v="0.45454545454545453"/>
  </r>
  <r>
    <n v="260"/>
    <s v="Thomas Bryant"/>
    <n v="27"/>
    <s v="MIA"/>
    <s v="C"/>
    <n v="10"/>
    <n v="0"/>
    <n v="115"/>
    <n v="12"/>
    <n v="28"/>
    <n v="0.42899999999999999"/>
    <n v="6"/>
    <n v="17"/>
    <n v="0.35299999999999998"/>
    <n v="6"/>
    <n v="11"/>
    <n v="0.54500000000000004"/>
    <n v="0.53600000000000003"/>
    <n v="11"/>
    <n v="11"/>
    <n v="1"/>
    <n v="6"/>
    <n v="26"/>
    <n v="32"/>
    <n v="4"/>
    <n v="1"/>
    <n v="9"/>
    <n v="2"/>
    <n v="9"/>
    <n v="41"/>
    <n v="0"/>
    <m/>
    <s v="bryanth01"/>
    <n v="0.35652173913043478"/>
    <n v="2"/>
    <n v="0.2"/>
  </r>
  <r>
    <n v="260"/>
    <s v="Thomas Bryant"/>
    <n v="27"/>
    <s v="IND"/>
    <s v="C"/>
    <n v="56"/>
    <n v="8"/>
    <n v="848"/>
    <n v="151"/>
    <n v="293"/>
    <n v="0.51500000000000001"/>
    <n v="42"/>
    <n v="131"/>
    <n v="0.32100000000000001"/>
    <n v="109"/>
    <n v="162"/>
    <n v="0.67300000000000004"/>
    <n v="0.58699999999999997"/>
    <n v="44"/>
    <n v="53"/>
    <n v="0.83"/>
    <n v="77"/>
    <n v="142"/>
    <n v="219"/>
    <n v="49"/>
    <n v="27"/>
    <n v="32"/>
    <n v="28"/>
    <n v="67"/>
    <n v="388"/>
    <n v="0"/>
    <m/>
    <s v="bryanth01"/>
    <n v="0.45754716981132076"/>
    <n v="1.75"/>
    <n v="0.5"/>
  </r>
  <r>
    <n v="261"/>
    <s v="Noah Clowney"/>
    <n v="20"/>
    <s v="BRK"/>
    <s v="PF"/>
    <n v="46"/>
    <n v="20"/>
    <n v="1042"/>
    <n v="133"/>
    <n v="372"/>
    <n v="0.35799999999999998"/>
    <n v="87"/>
    <n v="261"/>
    <n v="0.33300000000000002"/>
    <n v="46"/>
    <n v="111"/>
    <n v="0.41399999999999998"/>
    <n v="0.47399999999999998"/>
    <n v="67"/>
    <n v="80"/>
    <n v="0.83799999999999997"/>
    <n v="43"/>
    <n v="138"/>
    <n v="181"/>
    <n v="40"/>
    <n v="24"/>
    <n v="21"/>
    <n v="46"/>
    <n v="105"/>
    <n v="420"/>
    <n v="0"/>
    <m/>
    <s v="clownno01"/>
    <n v="0.40307101727447214"/>
    <n v="0.86956521739130432"/>
    <n v="1"/>
  </r>
  <r>
    <n v="262"/>
    <s v="Jamison Battle"/>
    <n v="23"/>
    <s v="TOR"/>
    <s v="SF"/>
    <n v="59"/>
    <n v="10"/>
    <n v="1042"/>
    <n v="149"/>
    <n v="347"/>
    <n v="0.42899999999999999"/>
    <n v="105"/>
    <n v="259"/>
    <n v="0.40500000000000003"/>
    <n v="44"/>
    <n v="88"/>
    <n v="0.5"/>
    <n v="0.58099999999999996"/>
    <n v="16"/>
    <n v="18"/>
    <n v="0.88900000000000001"/>
    <n v="37"/>
    <n v="121"/>
    <n v="158"/>
    <n v="53"/>
    <n v="17"/>
    <n v="10"/>
    <n v="27"/>
    <n v="92"/>
    <n v="419"/>
    <n v="0"/>
    <m/>
    <s v="battlja01"/>
    <n v="0.40211132437619962"/>
    <n v="1.962962962962963"/>
    <n v="0.4576271186440678"/>
  </r>
  <r>
    <n v="263"/>
    <s v="Jeremiah Robinson-Earl"/>
    <n v="24"/>
    <s v="NOP"/>
    <s v="PF"/>
    <n v="66"/>
    <n v="9"/>
    <n v="1239"/>
    <n v="158"/>
    <n v="347"/>
    <n v="0.45500000000000002"/>
    <n v="56"/>
    <n v="164"/>
    <n v="0.34100000000000003"/>
    <n v="102"/>
    <n v="183"/>
    <n v="0.55700000000000005"/>
    <n v="0.53600000000000003"/>
    <n v="46"/>
    <n v="55"/>
    <n v="0.83599999999999997"/>
    <n v="110"/>
    <n v="205"/>
    <n v="315"/>
    <n v="88"/>
    <n v="39"/>
    <n v="7"/>
    <n v="51"/>
    <n v="79"/>
    <n v="418"/>
    <n v="0"/>
    <m/>
    <s v="robinje02"/>
    <n v="0.33736884584342214"/>
    <n v="1.7254901960784315"/>
    <n v="0.77272727272727271"/>
  </r>
  <r>
    <n v="264"/>
    <s v="Vit Krejci"/>
    <n v="24"/>
    <s v="ATL"/>
    <s v="PG"/>
    <n v="57"/>
    <n v="16"/>
    <n v="1153"/>
    <n v="145"/>
    <n v="292"/>
    <n v="0.497"/>
    <n v="90"/>
    <n v="206"/>
    <n v="0.437"/>
    <n v="55"/>
    <n v="86"/>
    <n v="0.64"/>
    <n v="0.65100000000000002"/>
    <n v="32"/>
    <n v="45"/>
    <n v="0.71099999999999997"/>
    <n v="22"/>
    <n v="134"/>
    <n v="156"/>
    <n v="147"/>
    <n v="36"/>
    <n v="26"/>
    <n v="50"/>
    <n v="105"/>
    <n v="412"/>
    <n v="0"/>
    <m/>
    <s v="krejcvi01"/>
    <n v="0.35732870771899394"/>
    <n v="2.94"/>
    <n v="0.8771929824561403"/>
  </r>
  <r>
    <n v="265"/>
    <s v="Trayce Jackson-Davis"/>
    <n v="24"/>
    <s v="GSW"/>
    <s v="C"/>
    <n v="62"/>
    <n v="37"/>
    <n v="967"/>
    <n v="174"/>
    <n v="302"/>
    <n v="0.57599999999999996"/>
    <n v="0"/>
    <n v="3"/>
    <n v="0"/>
    <n v="174"/>
    <n v="299"/>
    <n v="0.58199999999999996"/>
    <n v="0.57599999999999996"/>
    <n v="59"/>
    <n v="102"/>
    <n v="0.57799999999999996"/>
    <n v="122"/>
    <n v="189"/>
    <n v="311"/>
    <n v="104"/>
    <n v="23"/>
    <n v="38"/>
    <n v="45"/>
    <n v="73"/>
    <n v="407"/>
    <n v="0"/>
    <m/>
    <s v="jackstr02"/>
    <n v="0.42088934850051707"/>
    <n v="2.3111111111111109"/>
    <n v="0.72580645161290325"/>
  </r>
  <r>
    <n v="266"/>
    <s v="Zach Collins"/>
    <n v="27"/>
    <s v="2TM"/>
    <s v="PF"/>
    <n v="64"/>
    <n v="12"/>
    <n v="977"/>
    <n v="153"/>
    <n v="302"/>
    <n v="0.50700000000000001"/>
    <n v="32"/>
    <n v="106"/>
    <n v="0.30199999999999999"/>
    <n v="121"/>
    <n v="196"/>
    <n v="0.61699999999999999"/>
    <n v="0.56000000000000005"/>
    <n v="69"/>
    <n v="78"/>
    <n v="0.88500000000000001"/>
    <n v="102"/>
    <n v="186"/>
    <n v="288"/>
    <n v="111"/>
    <n v="29"/>
    <n v="29"/>
    <n v="60"/>
    <n v="132"/>
    <n v="407"/>
    <n v="0"/>
    <m/>
    <s v="colliza01"/>
    <n v="0.41658137154554759"/>
    <n v="1.85"/>
    <n v="0.9375"/>
  </r>
  <r>
    <n v="266"/>
    <s v="Zach Collins"/>
    <n v="27"/>
    <s v="SAS"/>
    <s v="C"/>
    <n v="36"/>
    <n v="4"/>
    <n v="425"/>
    <n v="61"/>
    <n v="132"/>
    <n v="0.46200000000000002"/>
    <n v="14"/>
    <n v="46"/>
    <n v="0.30399999999999999"/>
    <n v="47"/>
    <n v="86"/>
    <n v="0.54700000000000004"/>
    <n v="0.51500000000000001"/>
    <n v="31"/>
    <n v="35"/>
    <n v="0.88600000000000001"/>
    <n v="38"/>
    <n v="63"/>
    <n v="101"/>
    <n v="52"/>
    <n v="14"/>
    <n v="15"/>
    <n v="23"/>
    <n v="70"/>
    <n v="167"/>
    <n v="0"/>
    <m/>
    <s v="colliza01"/>
    <n v="0.39294117647058824"/>
    <n v="2.2608695652173911"/>
    <n v="0.63888888888888884"/>
  </r>
  <r>
    <n v="266"/>
    <s v="Zach Collins"/>
    <n v="27"/>
    <s v="CHI"/>
    <s v="PF"/>
    <n v="28"/>
    <n v="8"/>
    <n v="552"/>
    <n v="92"/>
    <n v="170"/>
    <n v="0.54100000000000004"/>
    <n v="18"/>
    <n v="60"/>
    <n v="0.3"/>
    <n v="74"/>
    <n v="110"/>
    <n v="0.67300000000000004"/>
    <n v="0.59399999999999997"/>
    <n v="38"/>
    <n v="43"/>
    <n v="0.88400000000000001"/>
    <n v="64"/>
    <n v="123"/>
    <n v="187"/>
    <n v="59"/>
    <n v="15"/>
    <n v="14"/>
    <n v="37"/>
    <n v="62"/>
    <n v="240"/>
    <n v="0"/>
    <m/>
    <s v="colliza01"/>
    <n v="0.43478260869565216"/>
    <n v="1.5945945945945945"/>
    <n v="1.3214285714285714"/>
  </r>
  <r>
    <n v="267"/>
    <s v="Moussa Diabaté"/>
    <n v="23"/>
    <s v="CHO"/>
    <s v="C"/>
    <n v="71"/>
    <n v="8"/>
    <n v="1241"/>
    <n v="167"/>
    <n v="280"/>
    <n v="0.59599999999999997"/>
    <n v="0"/>
    <n v="6"/>
    <n v="0"/>
    <n v="167"/>
    <n v="274"/>
    <n v="0.60899999999999999"/>
    <n v="0.59599999999999997"/>
    <n v="69"/>
    <n v="116"/>
    <n v="0.59499999999999997"/>
    <n v="187"/>
    <n v="251"/>
    <n v="438"/>
    <n v="56"/>
    <n v="46"/>
    <n v="40"/>
    <n v="61"/>
    <n v="109"/>
    <n v="403"/>
    <n v="0"/>
    <m/>
    <s v="diabamo01"/>
    <n v="0.32473811442385175"/>
    <n v="0.91803278688524592"/>
    <n v="0.85915492957746475"/>
  </r>
  <r>
    <n v="268"/>
    <s v="Brandon Ingram"/>
    <n v="27"/>
    <s v="NOP"/>
    <s v="SF"/>
    <n v="18"/>
    <n v="18"/>
    <n v="595"/>
    <n v="155"/>
    <n v="333"/>
    <n v="0.46500000000000002"/>
    <n v="43"/>
    <n v="115"/>
    <n v="0.374"/>
    <n v="112"/>
    <n v="218"/>
    <n v="0.51400000000000001"/>
    <n v="0.53"/>
    <n v="47"/>
    <n v="55"/>
    <n v="0.85499999999999998"/>
    <n v="17"/>
    <n v="83"/>
    <n v="100"/>
    <n v="93"/>
    <n v="16"/>
    <n v="11"/>
    <n v="69"/>
    <n v="45"/>
    <n v="400"/>
    <n v="0"/>
    <m/>
    <s v="ingrabr01"/>
    <n v="0.67226890756302526"/>
    <n v="1.3478260869565217"/>
    <n v="3.8333333333333335"/>
  </r>
  <r>
    <n v="269"/>
    <s v="Gary Payton II"/>
    <n v="32"/>
    <s v="GSW"/>
    <s v="SG"/>
    <n v="62"/>
    <n v="11"/>
    <n v="927"/>
    <n v="171"/>
    <n v="298"/>
    <n v="0.57399999999999995"/>
    <n v="31"/>
    <n v="95"/>
    <n v="0.32600000000000001"/>
    <n v="140"/>
    <n v="203"/>
    <n v="0.69"/>
    <n v="0.626"/>
    <n v="27"/>
    <n v="38"/>
    <n v="0.71099999999999997"/>
    <n v="53"/>
    <n v="132"/>
    <n v="185"/>
    <n v="83"/>
    <n v="52"/>
    <n v="17"/>
    <n v="39"/>
    <n v="108"/>
    <n v="400"/>
    <n v="0"/>
    <m/>
    <s v="paytoga02"/>
    <n v="0.43149946062567424"/>
    <n v="2.1282051282051282"/>
    <n v="0.62903225806451613"/>
  </r>
  <r>
    <n v="270"/>
    <s v="Day'Ron Sharpe"/>
    <n v="23"/>
    <s v="BRK"/>
    <s v="C"/>
    <n v="50"/>
    <n v="2"/>
    <n v="907"/>
    <n v="165"/>
    <n v="317"/>
    <n v="0.52100000000000002"/>
    <n v="11"/>
    <n v="45"/>
    <n v="0.24399999999999999"/>
    <n v="154"/>
    <n v="272"/>
    <n v="0.56599999999999995"/>
    <n v="0.53800000000000003"/>
    <n v="56"/>
    <n v="74"/>
    <n v="0.75700000000000001"/>
    <n v="149"/>
    <n v="181"/>
    <n v="330"/>
    <n v="91"/>
    <n v="41"/>
    <n v="42"/>
    <n v="63"/>
    <n v="113"/>
    <n v="397"/>
    <n v="0"/>
    <m/>
    <s v="sharpda01"/>
    <n v="0.43770672546857775"/>
    <n v="1.4444444444444444"/>
    <n v="1.26"/>
  </r>
  <r>
    <n v="271"/>
    <s v="Jonathan Mogbo"/>
    <n v="23"/>
    <s v="TOR"/>
    <s v="PF"/>
    <n v="63"/>
    <n v="18"/>
    <n v="1286"/>
    <n v="156"/>
    <n v="356"/>
    <n v="0.438"/>
    <n v="17"/>
    <n v="70"/>
    <n v="0.24299999999999999"/>
    <n v="139"/>
    <n v="286"/>
    <n v="0.48599999999999999"/>
    <n v="0.46200000000000002"/>
    <n v="60"/>
    <n v="82"/>
    <n v="0.73199999999999998"/>
    <n v="109"/>
    <n v="202"/>
    <n v="311"/>
    <n v="146"/>
    <n v="55"/>
    <n v="34"/>
    <n v="70"/>
    <n v="136"/>
    <n v="389"/>
    <n v="1"/>
    <m/>
    <s v="mogbojo01"/>
    <n v="0.3024883359253499"/>
    <n v="2.0857142857142859"/>
    <n v="1.1111111111111112"/>
  </r>
  <r>
    <n v="272"/>
    <s v="Moritz Wagner"/>
    <n v="27"/>
    <s v="ORL"/>
    <s v="C"/>
    <n v="30"/>
    <n v="1"/>
    <n v="564"/>
    <n v="140"/>
    <n v="249"/>
    <n v="0.56200000000000006"/>
    <n v="27"/>
    <n v="75"/>
    <n v="0.36"/>
    <n v="113"/>
    <n v="174"/>
    <n v="0.64900000000000002"/>
    <n v="0.61599999999999999"/>
    <n v="79"/>
    <n v="110"/>
    <n v="0.71799999999999997"/>
    <n v="40"/>
    <n v="108"/>
    <n v="148"/>
    <n v="42"/>
    <n v="24"/>
    <n v="12"/>
    <n v="49"/>
    <n v="55"/>
    <n v="386"/>
    <n v="0"/>
    <m/>
    <s v="wagnemo01"/>
    <n v="0.68439716312056742"/>
    <n v="0.8571428571428571"/>
    <n v="1.6333333333333333"/>
  </r>
  <r>
    <n v="273"/>
    <s v="Sandro Mamukelashvili"/>
    <n v="25"/>
    <s v="SAS"/>
    <s v="PF"/>
    <n v="61"/>
    <n v="0"/>
    <n v="681"/>
    <n v="141"/>
    <n v="281"/>
    <n v="0.502"/>
    <n v="60"/>
    <n v="161"/>
    <n v="0.373"/>
    <n v="81"/>
    <n v="120"/>
    <n v="0.67500000000000004"/>
    <n v="0.60899999999999999"/>
    <n v="43"/>
    <n v="58"/>
    <n v="0.74099999999999999"/>
    <n v="62"/>
    <n v="125"/>
    <n v="187"/>
    <n v="48"/>
    <n v="22"/>
    <n v="17"/>
    <n v="26"/>
    <n v="60"/>
    <n v="385"/>
    <n v="0"/>
    <m/>
    <s v="mamuksa01"/>
    <n v="0.56534508076358292"/>
    <n v="1.8461538461538463"/>
    <n v="0.42622950819672129"/>
  </r>
  <r>
    <n v="274"/>
    <s v="Kelly Olynyk"/>
    <n v="33"/>
    <s v="2TM"/>
    <s v="C"/>
    <n v="44"/>
    <n v="22"/>
    <n v="891"/>
    <n v="134"/>
    <n v="268"/>
    <n v="0.5"/>
    <n v="33"/>
    <n v="79"/>
    <n v="0.41799999999999998"/>
    <n v="101"/>
    <n v="189"/>
    <n v="0.53400000000000003"/>
    <n v="0.56200000000000006"/>
    <n v="83"/>
    <n v="108"/>
    <n v="0.76900000000000002"/>
    <n v="62"/>
    <n v="144"/>
    <n v="206"/>
    <n v="128"/>
    <n v="33"/>
    <n v="19"/>
    <n v="76"/>
    <n v="123"/>
    <n v="384"/>
    <n v="0"/>
    <m/>
    <s v="olynyke01"/>
    <n v="0.43097643097643096"/>
    <n v="1.6842105263157894"/>
    <n v="1.7272727272727273"/>
  </r>
  <r>
    <n v="274"/>
    <s v="Kelly Olynyk"/>
    <n v="33"/>
    <s v="TOR"/>
    <s v="C"/>
    <n v="24"/>
    <n v="2"/>
    <n v="383"/>
    <n v="59"/>
    <n v="118"/>
    <n v="0.5"/>
    <n v="19"/>
    <n v="43"/>
    <n v="0.442"/>
    <n v="40"/>
    <n v="75"/>
    <n v="0.53300000000000003"/>
    <n v="0.58099999999999996"/>
    <n v="34"/>
    <n v="43"/>
    <n v="0.79100000000000004"/>
    <n v="25"/>
    <n v="64"/>
    <n v="89"/>
    <n v="56"/>
    <n v="16"/>
    <n v="8"/>
    <n v="35"/>
    <n v="59"/>
    <n v="171"/>
    <n v="0"/>
    <m/>
    <s v="olynyke01"/>
    <n v="0.44647519582245432"/>
    <n v="1.6"/>
    <n v="1.4583333333333333"/>
  </r>
  <r>
    <n v="274"/>
    <s v="Kelly Olynyk"/>
    <n v="33"/>
    <s v="NOP"/>
    <s v="C"/>
    <n v="20"/>
    <n v="20"/>
    <n v="508"/>
    <n v="75"/>
    <n v="150"/>
    <n v="0.5"/>
    <n v="14"/>
    <n v="36"/>
    <n v="0.38900000000000001"/>
    <n v="61"/>
    <n v="114"/>
    <n v="0.53500000000000003"/>
    <n v="0.54700000000000004"/>
    <n v="49"/>
    <n v="65"/>
    <n v="0.754"/>
    <n v="37"/>
    <n v="80"/>
    <n v="117"/>
    <n v="72"/>
    <n v="17"/>
    <n v="11"/>
    <n v="41"/>
    <n v="64"/>
    <n v="213"/>
    <n v="0"/>
    <m/>
    <s v="olynyke01"/>
    <n v="0.41929133858267714"/>
    <n v="1.7560975609756098"/>
    <n v="2.0499999999999998"/>
  </r>
  <r>
    <n v="275"/>
    <s v="Jaxson Hayes"/>
    <n v="24"/>
    <s v="LAL"/>
    <s v="C"/>
    <n v="56"/>
    <n v="35"/>
    <n v="1093"/>
    <n v="161"/>
    <n v="223"/>
    <n v="0.72199999999999998"/>
    <n v="0"/>
    <n v="3"/>
    <n v="0"/>
    <n v="161"/>
    <n v="220"/>
    <n v="0.73199999999999998"/>
    <n v="0.72199999999999998"/>
    <n v="61"/>
    <n v="98"/>
    <n v="0.622"/>
    <n v="78"/>
    <n v="191"/>
    <n v="269"/>
    <n v="58"/>
    <n v="31"/>
    <n v="51"/>
    <n v="43"/>
    <n v="136"/>
    <n v="383"/>
    <n v="0"/>
    <m/>
    <s v="hayesja02"/>
    <n v="0.3504117108874657"/>
    <n v="1.3488372093023255"/>
    <n v="0.7678571428571429"/>
  </r>
  <r>
    <n v="276"/>
    <s v="Alex Caruso"/>
    <n v="30"/>
    <s v="OKC"/>
    <s v="SG"/>
    <n v="54"/>
    <n v="3"/>
    <n v="1041"/>
    <n v="140"/>
    <n v="314"/>
    <n v="0.44600000000000001"/>
    <n v="60"/>
    <n v="170"/>
    <n v="0.35299999999999998"/>
    <n v="80"/>
    <n v="144"/>
    <n v="0.55600000000000005"/>
    <n v="0.54100000000000004"/>
    <n v="42"/>
    <n v="51"/>
    <n v="0.82399999999999995"/>
    <n v="38"/>
    <n v="121"/>
    <n v="159"/>
    <n v="137"/>
    <n v="87"/>
    <n v="30"/>
    <n v="37"/>
    <n v="102"/>
    <n v="382"/>
    <n v="0"/>
    <s v="6MOY-8"/>
    <s v="carusal01"/>
    <n v="0.36695485110470699"/>
    <n v="3.7027027027027026"/>
    <n v="0.68518518518518523"/>
  </r>
  <r>
    <n v="277"/>
    <s v="Jonathan Isaac"/>
    <n v="27"/>
    <s v="ORL"/>
    <s v="PF"/>
    <n v="71"/>
    <n v="1"/>
    <n v="1090"/>
    <n v="134"/>
    <n v="324"/>
    <n v="0.41399999999999998"/>
    <n v="39"/>
    <n v="151"/>
    <n v="0.25800000000000001"/>
    <n v="95"/>
    <n v="173"/>
    <n v="0.54900000000000004"/>
    <n v="0.47399999999999998"/>
    <n v="73"/>
    <n v="107"/>
    <n v="0.68200000000000005"/>
    <n v="120"/>
    <n v="194"/>
    <n v="314"/>
    <n v="40"/>
    <n v="61"/>
    <n v="80"/>
    <n v="33"/>
    <n v="90"/>
    <n v="380"/>
    <n v="0"/>
    <m/>
    <s v="isaacjo01"/>
    <n v="0.34862385321100919"/>
    <n v="1.2121212121212122"/>
    <n v="0.46478873239436619"/>
  </r>
  <r>
    <n v="278"/>
    <s v="Precious Achiuwa"/>
    <n v="25"/>
    <s v="NYK"/>
    <s v="C"/>
    <n v="57"/>
    <n v="10"/>
    <n v="1170"/>
    <n v="164"/>
    <n v="327"/>
    <n v="0.502"/>
    <n v="10"/>
    <n v="36"/>
    <n v="0.27800000000000002"/>
    <n v="154"/>
    <n v="291"/>
    <n v="0.52900000000000003"/>
    <n v="0.51700000000000002"/>
    <n v="41"/>
    <n v="69"/>
    <n v="0.59399999999999997"/>
    <n v="101"/>
    <n v="216"/>
    <n v="317"/>
    <n v="55"/>
    <n v="47"/>
    <n v="42"/>
    <n v="45"/>
    <n v="81"/>
    <n v="379"/>
    <n v="0"/>
    <m/>
    <s v="achiupr01"/>
    <n v="0.32393162393162395"/>
    <n v="1.2222222222222223"/>
    <n v="0.78947368421052633"/>
  </r>
  <r>
    <n v="279"/>
    <s v="Talen Horton-Tucker"/>
    <n v="24"/>
    <s v="CHI"/>
    <s v="SG"/>
    <n v="58"/>
    <n v="0"/>
    <n v="724"/>
    <n v="133"/>
    <n v="291"/>
    <n v="0.45700000000000002"/>
    <n v="41"/>
    <n v="122"/>
    <n v="0.33600000000000002"/>
    <n v="92"/>
    <n v="169"/>
    <n v="0.54400000000000004"/>
    <n v="0.52700000000000002"/>
    <n v="72"/>
    <n v="98"/>
    <n v="0.73499999999999999"/>
    <n v="19"/>
    <n v="81"/>
    <n v="100"/>
    <n v="83"/>
    <n v="21"/>
    <n v="11"/>
    <n v="40"/>
    <n v="59"/>
    <n v="379"/>
    <n v="0"/>
    <m/>
    <s v="hortota01"/>
    <n v="0.52348066298342544"/>
    <n v="2.0750000000000002"/>
    <n v="0.68965517241379315"/>
  </r>
  <r>
    <n v="280"/>
    <s v="Marcus Sasser"/>
    <n v="24"/>
    <s v="DET"/>
    <s v="PG"/>
    <n v="57"/>
    <n v="1"/>
    <n v="811"/>
    <n v="137"/>
    <n v="296"/>
    <n v="0.46300000000000002"/>
    <n v="58"/>
    <n v="152"/>
    <n v="0.38200000000000001"/>
    <n v="79"/>
    <n v="144"/>
    <n v="0.54900000000000004"/>
    <n v="0.56100000000000005"/>
    <n v="43"/>
    <n v="51"/>
    <n v="0.84299999999999997"/>
    <n v="18"/>
    <n v="51"/>
    <n v="69"/>
    <n v="133"/>
    <n v="37"/>
    <n v="4"/>
    <n v="54"/>
    <n v="72"/>
    <n v="375"/>
    <n v="0"/>
    <m/>
    <s v="sassema01"/>
    <n v="0.46239210850801482"/>
    <n v="2.4629629629629628"/>
    <n v="0.94736842105263153"/>
  </r>
  <r>
    <n v="281"/>
    <s v="Julian Phillips"/>
    <n v="21"/>
    <s v="CHI"/>
    <s v="SF"/>
    <n v="79"/>
    <n v="5"/>
    <n v="1123"/>
    <n v="128"/>
    <n v="287"/>
    <n v="0.44600000000000001"/>
    <n v="50"/>
    <n v="153"/>
    <n v="0.32700000000000001"/>
    <n v="78"/>
    <n v="134"/>
    <n v="0.58199999999999996"/>
    <n v="0.53300000000000003"/>
    <n v="60"/>
    <n v="76"/>
    <n v="0.78900000000000003"/>
    <n v="67"/>
    <n v="102"/>
    <n v="169"/>
    <n v="39"/>
    <n v="38"/>
    <n v="20"/>
    <n v="27"/>
    <n v="108"/>
    <n v="366"/>
    <n v="0"/>
    <m/>
    <s v="phillju01"/>
    <n v="0.32591273374888691"/>
    <n v="1.4444444444444444"/>
    <n v="0.34177215189873417"/>
  </r>
  <r>
    <n v="282"/>
    <s v="Cody Martin"/>
    <n v="29"/>
    <s v="2TM"/>
    <s v="SF"/>
    <n v="53"/>
    <n v="8"/>
    <n v="1173"/>
    <n v="136"/>
    <n v="325"/>
    <n v="0.41799999999999998"/>
    <n v="43"/>
    <n v="151"/>
    <n v="0.28499999999999998"/>
    <n v="93"/>
    <n v="174"/>
    <n v="0.53400000000000003"/>
    <n v="0.48499999999999999"/>
    <n v="43"/>
    <n v="61"/>
    <n v="0.70499999999999996"/>
    <n v="53"/>
    <n v="171"/>
    <n v="224"/>
    <n v="105"/>
    <n v="56"/>
    <n v="32"/>
    <n v="51"/>
    <n v="95"/>
    <n v="358"/>
    <n v="0"/>
    <m/>
    <s v="martico01"/>
    <n v="0.3052003410059676"/>
    <n v="2.0588235294117645"/>
    <n v="0.96226415094339623"/>
  </r>
  <r>
    <n v="282"/>
    <s v="Cody Martin"/>
    <n v="29"/>
    <s v="CHO"/>
    <s v="SF"/>
    <n v="39"/>
    <n v="8"/>
    <n v="967"/>
    <n v="116"/>
    <n v="268"/>
    <n v="0.433"/>
    <n v="40"/>
    <n v="124"/>
    <n v="0.32300000000000001"/>
    <n v="76"/>
    <n v="144"/>
    <n v="0.52800000000000002"/>
    <n v="0.50700000000000001"/>
    <n v="34"/>
    <n v="49"/>
    <n v="0.69399999999999995"/>
    <n v="40"/>
    <n v="136"/>
    <n v="176"/>
    <n v="89"/>
    <n v="43"/>
    <n v="26"/>
    <n v="42"/>
    <n v="72"/>
    <n v="306"/>
    <n v="0"/>
    <m/>
    <s v="martico01"/>
    <n v="0.31644260599793173"/>
    <n v="2.1190476190476191"/>
    <n v="1.0769230769230769"/>
  </r>
  <r>
    <n v="282"/>
    <s v="Cody Martin"/>
    <n v="29"/>
    <s v="PHO"/>
    <s v="SF"/>
    <n v="14"/>
    <n v="0"/>
    <n v="206"/>
    <n v="20"/>
    <n v="57"/>
    <n v="0.35099999999999998"/>
    <n v="3"/>
    <n v="27"/>
    <n v="0.111"/>
    <n v="17"/>
    <n v="30"/>
    <n v="0.56699999999999995"/>
    <n v="0.377"/>
    <n v="9"/>
    <n v="12"/>
    <n v="0.75"/>
    <n v="13"/>
    <n v="35"/>
    <n v="48"/>
    <n v="16"/>
    <n v="13"/>
    <n v="6"/>
    <n v="9"/>
    <n v="23"/>
    <n v="52"/>
    <n v="0"/>
    <m/>
    <s v="martico01"/>
    <n v="0.25242718446601942"/>
    <n v="1.7777777777777777"/>
    <n v="0.6428571428571429"/>
  </r>
  <r>
    <n v="283"/>
    <s v="Kyle Anderson"/>
    <n v="31"/>
    <s v="2TM"/>
    <s v="PF"/>
    <n v="61"/>
    <n v="4"/>
    <n v="1002"/>
    <n v="142"/>
    <n v="303"/>
    <n v="0.46899999999999997"/>
    <n v="25"/>
    <n v="70"/>
    <n v="0.35699999999999998"/>
    <n v="117"/>
    <n v="233"/>
    <n v="0.502"/>
    <n v="0.51"/>
    <n v="48"/>
    <n v="65"/>
    <n v="0.73799999999999999"/>
    <n v="53"/>
    <n v="153"/>
    <n v="206"/>
    <n v="145"/>
    <n v="40"/>
    <n v="33"/>
    <n v="37"/>
    <n v="81"/>
    <n v="357"/>
    <n v="0"/>
    <m/>
    <s v="anderky01"/>
    <n v="0.35628742514970058"/>
    <n v="3.9189189189189189"/>
    <n v="0.60655737704918034"/>
  </r>
  <r>
    <n v="283"/>
    <s v="Kyle Anderson"/>
    <n v="31"/>
    <s v="GSW"/>
    <s v="PF"/>
    <n v="36"/>
    <n v="3"/>
    <n v="541"/>
    <n v="76"/>
    <n v="169"/>
    <n v="0.45"/>
    <n v="19"/>
    <n v="52"/>
    <n v="0.36499999999999999"/>
    <n v="57"/>
    <n v="117"/>
    <n v="0.48699999999999999"/>
    <n v="0.50600000000000001"/>
    <n v="18"/>
    <n v="27"/>
    <n v="0.66700000000000004"/>
    <n v="27"/>
    <n v="83"/>
    <n v="110"/>
    <n v="81"/>
    <n v="26"/>
    <n v="20"/>
    <n v="20"/>
    <n v="40"/>
    <n v="189"/>
    <n v="0"/>
    <m/>
    <s v="anderky01"/>
    <n v="0.34935304990757854"/>
    <n v="4.05"/>
    <n v="0.55555555555555558"/>
  </r>
  <r>
    <n v="283"/>
    <s v="Kyle Anderson"/>
    <n v="31"/>
    <s v="MIA"/>
    <s v="SF"/>
    <n v="25"/>
    <n v="1"/>
    <n v="461"/>
    <n v="66"/>
    <n v="134"/>
    <n v="0.49299999999999999"/>
    <n v="6"/>
    <n v="18"/>
    <n v="0.33300000000000002"/>
    <n v="60"/>
    <n v="116"/>
    <n v="0.51700000000000002"/>
    <n v="0.51500000000000001"/>
    <n v="30"/>
    <n v="38"/>
    <n v="0.78900000000000003"/>
    <n v="26"/>
    <n v="70"/>
    <n v="96"/>
    <n v="64"/>
    <n v="14"/>
    <n v="13"/>
    <n v="17"/>
    <n v="41"/>
    <n v="168"/>
    <n v="0"/>
    <m/>
    <s v="anderky01"/>
    <n v="0.36442516268980479"/>
    <n v="3.7647058823529411"/>
    <n v="0.68"/>
  </r>
  <r>
    <n v="284"/>
    <s v="Alec Burks"/>
    <n v="33"/>
    <s v="MIA"/>
    <s v="SG"/>
    <n v="49"/>
    <n v="14"/>
    <n v="863"/>
    <n v="115"/>
    <n v="271"/>
    <n v="0.42399999999999999"/>
    <n v="88"/>
    <n v="207"/>
    <n v="0.42499999999999999"/>
    <n v="27"/>
    <n v="64"/>
    <n v="0.42199999999999999"/>
    <n v="0.58699999999999997"/>
    <n v="38"/>
    <n v="49"/>
    <n v="0.77600000000000002"/>
    <n v="15"/>
    <n v="109"/>
    <n v="124"/>
    <n v="55"/>
    <n v="28"/>
    <n v="7"/>
    <n v="29"/>
    <n v="37"/>
    <n v="356"/>
    <n v="0"/>
    <m/>
    <s v="burksal01"/>
    <n v="0.41251448435689453"/>
    <n v="1.896551724137931"/>
    <n v="0.59183673469387754"/>
  </r>
  <r>
    <n v="285"/>
    <s v="Caleb Martin"/>
    <n v="29"/>
    <s v="2TM"/>
    <s v="SF"/>
    <n v="45"/>
    <n v="24"/>
    <n v="1218"/>
    <n v="129"/>
    <n v="304"/>
    <n v="0.42399999999999999"/>
    <n v="37"/>
    <n v="103"/>
    <n v="0.35899999999999999"/>
    <n v="92"/>
    <n v="201"/>
    <n v="0.45800000000000002"/>
    <n v="0.48499999999999999"/>
    <n v="61"/>
    <n v="98"/>
    <n v="0.622"/>
    <n v="53"/>
    <n v="124"/>
    <n v="177"/>
    <n v="95"/>
    <n v="46"/>
    <n v="23"/>
    <n v="56"/>
    <n v="87"/>
    <n v="356"/>
    <n v="0"/>
    <m/>
    <s v="martica02"/>
    <n v="0.29228243021346467"/>
    <n v="1.6964285714285714"/>
    <n v="1.2444444444444445"/>
  </r>
  <r>
    <n v="285"/>
    <s v="Caleb Martin"/>
    <n v="29"/>
    <s v="PHI"/>
    <s v="SF"/>
    <n v="31"/>
    <n v="24"/>
    <n v="943"/>
    <n v="101"/>
    <n v="232"/>
    <n v="0.435"/>
    <n v="33"/>
    <n v="87"/>
    <n v="0.379"/>
    <n v="68"/>
    <n v="145"/>
    <n v="0.46899999999999997"/>
    <n v="0.50600000000000001"/>
    <n v="46"/>
    <n v="74"/>
    <n v="0.622"/>
    <n v="43"/>
    <n v="93"/>
    <n v="136"/>
    <n v="69"/>
    <n v="34"/>
    <n v="20"/>
    <n v="43"/>
    <n v="63"/>
    <n v="281"/>
    <n v="0"/>
    <m/>
    <s v="martica02"/>
    <n v="0.29798515376458112"/>
    <n v="1.6046511627906976"/>
    <n v="1.3870967741935485"/>
  </r>
  <r>
    <n v="285"/>
    <s v="Caleb Martin"/>
    <n v="29"/>
    <s v="DAL"/>
    <s v="SF"/>
    <n v="14"/>
    <n v="0"/>
    <n v="275"/>
    <n v="28"/>
    <n v="72"/>
    <n v="0.38900000000000001"/>
    <n v="4"/>
    <n v="16"/>
    <n v="0.25"/>
    <n v="24"/>
    <n v="56"/>
    <n v="0.42899999999999999"/>
    <n v="0.41699999999999998"/>
    <n v="15"/>
    <n v="24"/>
    <n v="0.625"/>
    <n v="10"/>
    <n v="31"/>
    <n v="41"/>
    <n v="26"/>
    <n v="12"/>
    <n v="3"/>
    <n v="13"/>
    <n v="24"/>
    <n v="75"/>
    <n v="0"/>
    <m/>
    <s v="martica02"/>
    <n v="0.27272727272727271"/>
    <n v="2"/>
    <n v="0.9285714285714286"/>
  </r>
  <r>
    <n v="286"/>
    <s v="Garrison Mathews"/>
    <n v="28"/>
    <s v="ATL"/>
    <s v="SG"/>
    <n v="47"/>
    <n v="2"/>
    <n v="830"/>
    <n v="102"/>
    <n v="257"/>
    <n v="0.39700000000000002"/>
    <n v="85"/>
    <n v="218"/>
    <n v="0.39"/>
    <n v="17"/>
    <n v="39"/>
    <n v="0.436"/>
    <n v="0.56200000000000006"/>
    <n v="64"/>
    <n v="78"/>
    <n v="0.82099999999999995"/>
    <n v="13"/>
    <n v="74"/>
    <n v="87"/>
    <n v="60"/>
    <n v="26"/>
    <n v="15"/>
    <n v="31"/>
    <n v="81"/>
    <n v="353"/>
    <n v="0"/>
    <m/>
    <s v="mathega01"/>
    <n v="0.42530120481927713"/>
    <n v="1.935483870967742"/>
    <n v="0.65957446808510634"/>
  </r>
  <r>
    <n v="287"/>
    <s v="Tidjane Salaün"/>
    <n v="19"/>
    <s v="CHO"/>
    <s v="PF"/>
    <n v="60"/>
    <n v="10"/>
    <n v="1244"/>
    <n v="114"/>
    <n v="345"/>
    <n v="0.33"/>
    <n v="58"/>
    <n v="205"/>
    <n v="0.28299999999999997"/>
    <n v="56"/>
    <n v="140"/>
    <n v="0.4"/>
    <n v="0.41399999999999998"/>
    <n v="67"/>
    <n v="94"/>
    <n v="0.71299999999999997"/>
    <n v="70"/>
    <n v="210"/>
    <n v="280"/>
    <n v="74"/>
    <n v="29"/>
    <n v="14"/>
    <n v="58"/>
    <n v="84"/>
    <n v="353"/>
    <n v="0"/>
    <m/>
    <s v="salauti01"/>
    <n v="0.2837620578778135"/>
    <n v="1.2758620689655173"/>
    <n v="0.96666666666666667"/>
  </r>
  <r>
    <n v="288"/>
    <s v="Jared McCain"/>
    <n v="20"/>
    <s v="PHI"/>
    <s v="SG"/>
    <n v="23"/>
    <n v="8"/>
    <n v="592"/>
    <n v="126"/>
    <n v="274"/>
    <n v="0.46"/>
    <n v="51"/>
    <n v="133"/>
    <n v="0.38300000000000001"/>
    <n v="75"/>
    <n v="141"/>
    <n v="0.53200000000000003"/>
    <n v="0.55300000000000005"/>
    <n v="49"/>
    <n v="56"/>
    <n v="0.875"/>
    <n v="13"/>
    <n v="43"/>
    <n v="56"/>
    <n v="60"/>
    <n v="15"/>
    <n v="0"/>
    <n v="37"/>
    <n v="37"/>
    <n v="352"/>
    <n v="0"/>
    <s v="ROY-7"/>
    <s v="mccaija01"/>
    <n v="0.59459459459459463"/>
    <n v="1.6216216216216217"/>
    <n v="1.6086956521739131"/>
  </r>
  <r>
    <n v="289"/>
    <s v="Ryan Rollins"/>
    <n v="22"/>
    <s v="MIL"/>
    <s v="PG"/>
    <n v="56"/>
    <n v="19"/>
    <n v="820"/>
    <n v="132"/>
    <n v="271"/>
    <n v="0.48699999999999999"/>
    <n v="49"/>
    <n v="120"/>
    <n v="0.40799999999999997"/>
    <n v="83"/>
    <n v="151"/>
    <n v="0.55000000000000004"/>
    <n v="0.57699999999999996"/>
    <n v="36"/>
    <n v="45"/>
    <n v="0.8"/>
    <n v="21"/>
    <n v="87"/>
    <n v="108"/>
    <n v="104"/>
    <n v="42"/>
    <n v="17"/>
    <n v="53"/>
    <n v="88"/>
    <n v="349"/>
    <n v="0"/>
    <m/>
    <s v="rolliry01"/>
    <n v="0.42560975609756097"/>
    <n v="1.9622641509433962"/>
    <n v="0.9464285714285714"/>
  </r>
  <r>
    <n v="290"/>
    <s v="Javonte Green"/>
    <n v="31"/>
    <s v="2TM"/>
    <s v="SG"/>
    <n v="68"/>
    <n v="19"/>
    <n v="1258"/>
    <n v="123"/>
    <n v="287"/>
    <n v="0.42899999999999999"/>
    <n v="46"/>
    <n v="141"/>
    <n v="0.32600000000000001"/>
    <n v="77"/>
    <n v="146"/>
    <n v="0.52700000000000002"/>
    <n v="0.50900000000000001"/>
    <n v="55"/>
    <n v="76"/>
    <n v="0.72399999999999998"/>
    <n v="59"/>
    <n v="159"/>
    <n v="218"/>
    <n v="56"/>
    <n v="65"/>
    <n v="31"/>
    <n v="32"/>
    <n v="98"/>
    <n v="347"/>
    <n v="0"/>
    <m/>
    <s v="greenja02"/>
    <n v="0.27583465818759939"/>
    <n v="1.75"/>
    <n v="0.47058823529411764"/>
  </r>
  <r>
    <n v="290"/>
    <s v="Javonte Green"/>
    <n v="31"/>
    <s v="NOP"/>
    <s v="SG"/>
    <n v="50"/>
    <n v="18"/>
    <n v="1092"/>
    <n v="100"/>
    <n v="224"/>
    <n v="0.44600000000000001"/>
    <n v="38"/>
    <n v="108"/>
    <n v="0.35199999999999998"/>
    <n v="62"/>
    <n v="116"/>
    <n v="0.53400000000000003"/>
    <n v="0.53100000000000003"/>
    <n v="50"/>
    <n v="66"/>
    <n v="0.75800000000000001"/>
    <n v="49"/>
    <n v="129"/>
    <n v="178"/>
    <n v="45"/>
    <n v="55"/>
    <n v="30"/>
    <n v="28"/>
    <n v="77"/>
    <n v="288"/>
    <n v="0"/>
    <m/>
    <s v="greenja02"/>
    <n v="0.26373626373626374"/>
    <n v="1.6071428571428572"/>
    <n v="0.56000000000000005"/>
  </r>
  <r>
    <n v="290"/>
    <s v="Javonte Green"/>
    <n v="31"/>
    <s v="CLE"/>
    <s v="SG"/>
    <n v="18"/>
    <n v="1"/>
    <n v="166"/>
    <n v="23"/>
    <n v="63"/>
    <n v="0.36499999999999999"/>
    <n v="8"/>
    <n v="33"/>
    <n v="0.24199999999999999"/>
    <n v="15"/>
    <n v="30"/>
    <n v="0.5"/>
    <n v="0.42899999999999999"/>
    <n v="5"/>
    <n v="10"/>
    <n v="0.5"/>
    <n v="10"/>
    <n v="30"/>
    <n v="40"/>
    <n v="11"/>
    <n v="10"/>
    <n v="1"/>
    <n v="4"/>
    <n v="21"/>
    <n v="59"/>
    <n v="0"/>
    <m/>
    <s v="greenja02"/>
    <n v="0.35542168674698793"/>
    <n v="2.75"/>
    <n v="0.22222222222222221"/>
  </r>
  <r>
    <n v="291"/>
    <s v="Kevon Looney"/>
    <n v="28"/>
    <s v="GSW"/>
    <s v="C"/>
    <n v="76"/>
    <n v="6"/>
    <n v="1142"/>
    <n v="143"/>
    <n v="278"/>
    <n v="0.51400000000000001"/>
    <n v="2"/>
    <n v="5"/>
    <n v="0.4"/>
    <n v="141"/>
    <n v="273"/>
    <n v="0.51600000000000001"/>
    <n v="0.51800000000000002"/>
    <n v="56"/>
    <n v="99"/>
    <n v="0.56599999999999995"/>
    <n v="185"/>
    <n v="277"/>
    <n v="462"/>
    <n v="118"/>
    <n v="46"/>
    <n v="37"/>
    <n v="39"/>
    <n v="154"/>
    <n v="344"/>
    <n v="0"/>
    <m/>
    <s v="looneke01"/>
    <n v="0.30122591943957966"/>
    <n v="3.0256410256410255"/>
    <n v="0.51315789473684215"/>
  </r>
  <r>
    <n v="292"/>
    <s v="Aaron Holiday"/>
    <n v="28"/>
    <s v="HOU"/>
    <s v="PG"/>
    <n v="62"/>
    <n v="3"/>
    <n v="792"/>
    <n v="117"/>
    <n v="268"/>
    <n v="0.437"/>
    <n v="72"/>
    <n v="181"/>
    <n v="0.39800000000000002"/>
    <n v="45"/>
    <n v="87"/>
    <n v="0.51700000000000002"/>
    <n v="0.57099999999999995"/>
    <n v="34"/>
    <n v="41"/>
    <n v="0.82899999999999996"/>
    <n v="13"/>
    <n v="65"/>
    <n v="78"/>
    <n v="83"/>
    <n v="19"/>
    <n v="11"/>
    <n v="37"/>
    <n v="64"/>
    <n v="340"/>
    <n v="0"/>
    <m/>
    <s v="holidaa01"/>
    <n v="0.42929292929292928"/>
    <n v="2.2432432432432434"/>
    <n v="0.59677419354838712"/>
  </r>
  <r>
    <n v="293"/>
    <s v="Quinten Post"/>
    <n v="24"/>
    <s v="GSW"/>
    <s v="PF"/>
    <n v="42"/>
    <n v="14"/>
    <n v="686"/>
    <n v="123"/>
    <n v="274"/>
    <n v="0.44900000000000001"/>
    <n v="73"/>
    <n v="179"/>
    <n v="0.40799999999999997"/>
    <n v="50"/>
    <n v="95"/>
    <n v="0.52600000000000002"/>
    <n v="0.58199999999999996"/>
    <n v="21"/>
    <n v="27"/>
    <n v="0.77800000000000002"/>
    <n v="35"/>
    <n v="113"/>
    <n v="148"/>
    <n v="56"/>
    <n v="16"/>
    <n v="18"/>
    <n v="33"/>
    <n v="83"/>
    <n v="340"/>
    <n v="0"/>
    <m/>
    <s v="postqu01"/>
    <n v="0.49562682215743442"/>
    <n v="1.696969696969697"/>
    <n v="0.7857142857142857"/>
  </r>
  <r>
    <n v="294"/>
    <s v="Bruce Brown"/>
    <n v="28"/>
    <s v="2TM"/>
    <s v="PG"/>
    <n v="41"/>
    <n v="12"/>
    <n v="922"/>
    <n v="130"/>
    <n v="309"/>
    <n v="0.42099999999999999"/>
    <n v="27"/>
    <n v="81"/>
    <n v="0.33300000000000002"/>
    <n v="103"/>
    <n v="228"/>
    <n v="0.45200000000000001"/>
    <n v="0.46400000000000002"/>
    <n v="53"/>
    <n v="65"/>
    <n v="0.81499999999999995"/>
    <n v="40"/>
    <n v="124"/>
    <n v="164"/>
    <n v="84"/>
    <n v="34"/>
    <n v="10"/>
    <n v="39"/>
    <n v="71"/>
    <n v="340"/>
    <n v="0"/>
    <m/>
    <s v="brownbr01"/>
    <n v="0.36876355748373102"/>
    <n v="2.1538461538461537"/>
    <n v="0.95121951219512191"/>
  </r>
  <r>
    <n v="294"/>
    <s v="Bruce Brown"/>
    <n v="28"/>
    <s v="TOR"/>
    <s v="PG"/>
    <n v="18"/>
    <n v="0"/>
    <n v="353"/>
    <n v="57"/>
    <n v="131"/>
    <n v="0.435"/>
    <n v="11"/>
    <n v="36"/>
    <n v="0.30599999999999999"/>
    <n v="46"/>
    <n v="95"/>
    <n v="0.48399999999999999"/>
    <n v="0.47699999999999998"/>
    <n v="26"/>
    <n v="29"/>
    <n v="0.89700000000000002"/>
    <n v="17"/>
    <n v="51"/>
    <n v="68"/>
    <n v="28"/>
    <n v="17"/>
    <n v="3"/>
    <n v="19"/>
    <n v="26"/>
    <n v="151"/>
    <n v="0"/>
    <m/>
    <s v="brownbr01"/>
    <n v="0.42776203966005666"/>
    <n v="1.4736842105263157"/>
    <n v="1.0555555555555556"/>
  </r>
  <r>
    <n v="294"/>
    <s v="Bruce Brown"/>
    <n v="28"/>
    <s v="NOP"/>
    <s v="PG"/>
    <n v="23"/>
    <n v="12"/>
    <n v="569"/>
    <n v="73"/>
    <n v="178"/>
    <n v="0.41"/>
    <n v="16"/>
    <n v="45"/>
    <n v="0.35599999999999998"/>
    <n v="57"/>
    <n v="133"/>
    <n v="0.42899999999999999"/>
    <n v="0.45500000000000002"/>
    <n v="27"/>
    <n v="36"/>
    <n v="0.75"/>
    <n v="23"/>
    <n v="73"/>
    <n v="96"/>
    <n v="56"/>
    <n v="17"/>
    <n v="7"/>
    <n v="20"/>
    <n v="45"/>
    <n v="189"/>
    <n v="0"/>
    <m/>
    <s v="brownbr01"/>
    <n v="0.33216168717047451"/>
    <n v="2.8"/>
    <n v="0.86956521739130432"/>
  </r>
  <r>
    <n v="295"/>
    <s v="Adem Bona"/>
    <n v="21"/>
    <s v="PHI"/>
    <s v="C"/>
    <n v="58"/>
    <n v="11"/>
    <n v="905"/>
    <n v="135"/>
    <n v="192"/>
    <n v="0.70299999999999996"/>
    <n v="0"/>
    <n v="1"/>
    <n v="0"/>
    <n v="135"/>
    <n v="191"/>
    <n v="0.70699999999999996"/>
    <n v="0.70299999999999996"/>
    <n v="67"/>
    <n v="100"/>
    <n v="0.67"/>
    <n v="92"/>
    <n v="153"/>
    <n v="245"/>
    <n v="27"/>
    <n v="26"/>
    <n v="69"/>
    <n v="61"/>
    <n v="125"/>
    <n v="337"/>
    <n v="0"/>
    <m/>
    <s v="bonaad01"/>
    <n v="0.37237569060773479"/>
    <n v="0.44262295081967212"/>
    <n v="1.0517241379310345"/>
  </r>
  <r>
    <n v="296"/>
    <s v="Isaac Okoro"/>
    <n v="24"/>
    <s v="CLE"/>
    <s v="SG"/>
    <n v="55"/>
    <n v="22"/>
    <n v="1053"/>
    <n v="124"/>
    <n v="267"/>
    <n v="0.46400000000000002"/>
    <n v="56"/>
    <n v="151"/>
    <n v="0.371"/>
    <n v="68"/>
    <n v="116"/>
    <n v="0.58599999999999997"/>
    <n v="0.56899999999999995"/>
    <n v="33"/>
    <n v="46"/>
    <n v="0.71699999999999997"/>
    <n v="49"/>
    <n v="81"/>
    <n v="130"/>
    <n v="68"/>
    <n v="32"/>
    <n v="16"/>
    <n v="23"/>
    <n v="104"/>
    <n v="337"/>
    <n v="0"/>
    <m/>
    <s v="okorois01"/>
    <n v="0.32003798670465339"/>
    <n v="2.9565217391304346"/>
    <n v="0.41818181818181815"/>
  </r>
  <r>
    <n v="297"/>
    <s v="Svi Mykhailiuk"/>
    <n v="27"/>
    <s v="UTA"/>
    <s v="SF"/>
    <n v="38"/>
    <n v="13"/>
    <n v="760"/>
    <n v="118"/>
    <n v="302"/>
    <n v="0.39100000000000001"/>
    <n v="70"/>
    <n v="203"/>
    <n v="0.34499999999999997"/>
    <n v="48"/>
    <n v="99"/>
    <n v="0.48499999999999999"/>
    <n v="0.50700000000000001"/>
    <n v="28"/>
    <n v="35"/>
    <n v="0.8"/>
    <n v="22"/>
    <n v="68"/>
    <n v="90"/>
    <n v="76"/>
    <n v="19"/>
    <n v="7"/>
    <n v="52"/>
    <n v="43"/>
    <n v="334"/>
    <n v="0"/>
    <m/>
    <s v="mykhasv01"/>
    <n v="0.43947368421052629"/>
    <n v="1.4615384615384615"/>
    <n v="1.368421052631579"/>
  </r>
  <r>
    <n v="298"/>
    <s v="Mason Plumlee"/>
    <n v="34"/>
    <s v="PHO"/>
    <s v="C"/>
    <n v="74"/>
    <n v="21"/>
    <n v="1300"/>
    <n v="125"/>
    <n v="202"/>
    <n v="0.61899999999999999"/>
    <n v="0"/>
    <n v="4"/>
    <n v="0"/>
    <n v="125"/>
    <n v="198"/>
    <n v="0.63100000000000001"/>
    <n v="0.61899999999999999"/>
    <n v="83"/>
    <n v="128"/>
    <n v="0.64800000000000002"/>
    <n v="116"/>
    <n v="339"/>
    <n v="455"/>
    <n v="134"/>
    <n v="33"/>
    <n v="47"/>
    <n v="59"/>
    <n v="154"/>
    <n v="333"/>
    <n v="0"/>
    <m/>
    <s v="plumlma01"/>
    <n v="0.25615384615384618"/>
    <n v="2.2711864406779663"/>
    <n v="0.79729729729729726"/>
  </r>
  <r>
    <n v="299"/>
    <s v="Ben Sheppard"/>
    <n v="23"/>
    <s v="IND"/>
    <s v="SG"/>
    <n v="63"/>
    <n v="9"/>
    <n v="1228"/>
    <n v="120"/>
    <n v="287"/>
    <n v="0.41799999999999998"/>
    <n v="68"/>
    <n v="199"/>
    <n v="0.34200000000000003"/>
    <n v="52"/>
    <n v="88"/>
    <n v="0.59099999999999997"/>
    <n v="0.53700000000000003"/>
    <n v="24"/>
    <n v="27"/>
    <n v="0.88900000000000001"/>
    <n v="44"/>
    <n v="133"/>
    <n v="177"/>
    <n v="85"/>
    <n v="38"/>
    <n v="14"/>
    <n v="22"/>
    <n v="125"/>
    <n v="332"/>
    <n v="0"/>
    <m/>
    <s v="sheppbe01"/>
    <n v="0.27035830618892509"/>
    <n v="3.8636363636363638"/>
    <n v="0.34920634920634919"/>
  </r>
  <r>
    <n v="300"/>
    <s v="Tristan Vukcevic"/>
    <n v="21"/>
    <s v="WAS"/>
    <s v="C"/>
    <n v="35"/>
    <n v="1"/>
    <n v="513"/>
    <n v="120"/>
    <n v="242"/>
    <n v="0.496"/>
    <n v="38"/>
    <n v="102"/>
    <n v="0.373"/>
    <n v="82"/>
    <n v="140"/>
    <n v="0.58599999999999997"/>
    <n v="0.57399999999999995"/>
    <n v="52"/>
    <n v="67"/>
    <n v="0.77600000000000002"/>
    <n v="26"/>
    <n v="104"/>
    <n v="130"/>
    <n v="39"/>
    <n v="11"/>
    <n v="23"/>
    <n v="42"/>
    <n v="57"/>
    <n v="330"/>
    <n v="0"/>
    <m/>
    <s v="vukcetr01"/>
    <n v="0.64327485380116955"/>
    <n v="0.9285714285714286"/>
    <n v="1.2"/>
  </r>
  <r>
    <n v="301"/>
    <s v="Tre Jones"/>
    <n v="25"/>
    <s v="2TM"/>
    <s v="PG"/>
    <n v="46"/>
    <n v="9"/>
    <n v="905"/>
    <n v="128"/>
    <n v="238"/>
    <n v="0.53800000000000003"/>
    <n v="19"/>
    <n v="48"/>
    <n v="0.39600000000000002"/>
    <n v="109"/>
    <n v="190"/>
    <n v="0.57399999999999995"/>
    <n v="0.57799999999999996"/>
    <n v="55"/>
    <n v="67"/>
    <n v="0.82099999999999995"/>
    <n v="31"/>
    <n v="85"/>
    <n v="116"/>
    <n v="192"/>
    <n v="37"/>
    <n v="10"/>
    <n v="35"/>
    <n v="55"/>
    <n v="330"/>
    <n v="0"/>
    <m/>
    <s v="jonestr01"/>
    <n v="0.36464088397790057"/>
    <n v="5.4857142857142858"/>
    <n v="0.76086956521739135"/>
  </r>
  <r>
    <n v="301"/>
    <s v="Tre Jones"/>
    <n v="25"/>
    <s v="SAS"/>
    <s v="PG"/>
    <n v="28"/>
    <n v="0"/>
    <n v="450"/>
    <n v="45"/>
    <n v="93"/>
    <n v="0.48399999999999999"/>
    <n v="8"/>
    <n v="26"/>
    <n v="0.308"/>
    <n v="37"/>
    <n v="67"/>
    <n v="0.55200000000000005"/>
    <n v="0.52700000000000002"/>
    <n v="25"/>
    <n v="33"/>
    <n v="0.75800000000000001"/>
    <n v="15"/>
    <n v="43"/>
    <n v="58"/>
    <n v="104"/>
    <n v="18"/>
    <n v="5"/>
    <n v="21"/>
    <n v="33"/>
    <n v="123"/>
    <n v="0"/>
    <m/>
    <s v="jonestr01"/>
    <n v="0.27333333333333332"/>
    <n v="4.9523809523809526"/>
    <n v="0.75"/>
  </r>
  <r>
    <n v="301"/>
    <s v="Tre Jones"/>
    <n v="25"/>
    <s v="CHI"/>
    <s v="PG"/>
    <n v="18"/>
    <n v="9"/>
    <n v="455"/>
    <n v="83"/>
    <n v="145"/>
    <n v="0.57199999999999995"/>
    <n v="11"/>
    <n v="22"/>
    <n v="0.5"/>
    <n v="72"/>
    <n v="123"/>
    <n v="0.58499999999999996"/>
    <n v="0.61"/>
    <n v="30"/>
    <n v="34"/>
    <n v="0.88200000000000001"/>
    <n v="16"/>
    <n v="42"/>
    <n v="58"/>
    <n v="88"/>
    <n v="19"/>
    <n v="5"/>
    <n v="14"/>
    <n v="22"/>
    <n v="207"/>
    <n v="0"/>
    <m/>
    <s v="jonestr01"/>
    <n v="0.45494505494505494"/>
    <n v="6.2857142857142856"/>
    <n v="0.77777777777777779"/>
  </r>
  <r>
    <n v="302"/>
    <s v="Dalen Terry"/>
    <n v="22"/>
    <s v="CHI"/>
    <s v="SG"/>
    <n v="73"/>
    <n v="5"/>
    <n v="987"/>
    <n v="120"/>
    <n v="268"/>
    <n v="0.44800000000000001"/>
    <n v="37"/>
    <n v="104"/>
    <n v="0.35599999999999998"/>
    <n v="83"/>
    <n v="164"/>
    <n v="0.50600000000000001"/>
    <n v="0.51700000000000002"/>
    <n v="49"/>
    <n v="69"/>
    <n v="0.71"/>
    <n v="38"/>
    <n v="86"/>
    <n v="124"/>
    <n v="97"/>
    <n v="44"/>
    <n v="15"/>
    <n v="53"/>
    <n v="114"/>
    <n v="326"/>
    <n v="0"/>
    <m/>
    <s v="terryda01"/>
    <n v="0.33029381965552179"/>
    <n v="1.8301886792452831"/>
    <n v="0.72602739726027399"/>
  </r>
  <r>
    <n v="303"/>
    <s v="Karlo Matković"/>
    <n v="23"/>
    <s v="NOP"/>
    <s v="PF"/>
    <n v="42"/>
    <n v="7"/>
    <n v="791"/>
    <n v="135"/>
    <n v="235"/>
    <n v="0.57399999999999995"/>
    <n v="21"/>
    <n v="66"/>
    <n v="0.318"/>
    <n v="114"/>
    <n v="169"/>
    <n v="0.67500000000000004"/>
    <n v="0.61899999999999999"/>
    <n v="34"/>
    <n v="44"/>
    <n v="0.77300000000000002"/>
    <n v="64"/>
    <n v="145"/>
    <n v="209"/>
    <n v="46"/>
    <n v="22"/>
    <n v="41"/>
    <n v="43"/>
    <n v="106"/>
    <n v="325"/>
    <n v="0"/>
    <m/>
    <s v="matkoka01"/>
    <n v="0.41087231352718079"/>
    <n v="1.069767441860465"/>
    <n v="1.0238095238095237"/>
  </r>
  <r>
    <n v="304"/>
    <s v="Dean Wade"/>
    <n v="28"/>
    <s v="CLE"/>
    <s v="PF"/>
    <n v="59"/>
    <n v="30"/>
    <n v="1252"/>
    <n v="112"/>
    <n v="271"/>
    <n v="0.41299999999999998"/>
    <n v="80"/>
    <n v="222"/>
    <n v="0.36"/>
    <n v="32"/>
    <n v="49"/>
    <n v="0.65300000000000002"/>
    <n v="0.56100000000000005"/>
    <n v="16"/>
    <n v="30"/>
    <n v="0.53300000000000003"/>
    <n v="51"/>
    <n v="198"/>
    <n v="249"/>
    <n v="76"/>
    <n v="42"/>
    <n v="20"/>
    <n v="22"/>
    <n v="101"/>
    <n v="320"/>
    <n v="0"/>
    <m/>
    <s v="wadede01"/>
    <n v="0.25559105431309903"/>
    <n v="3.4545454545454546"/>
    <n v="0.3728813559322034"/>
  </r>
  <r>
    <n v="305"/>
    <s v="DaQuan Jeffries"/>
    <n v="27"/>
    <s v="CHO"/>
    <s v="SG"/>
    <n v="47"/>
    <n v="20"/>
    <n v="1071"/>
    <n v="118"/>
    <n v="291"/>
    <n v="0.40500000000000003"/>
    <n v="55"/>
    <n v="164"/>
    <n v="0.33500000000000002"/>
    <n v="63"/>
    <n v="127"/>
    <n v="0.496"/>
    <n v="0.5"/>
    <n v="24"/>
    <n v="30"/>
    <n v="0.8"/>
    <n v="37"/>
    <n v="98"/>
    <n v="135"/>
    <n v="53"/>
    <n v="26"/>
    <n v="25"/>
    <n v="35"/>
    <n v="99"/>
    <n v="315"/>
    <n v="0"/>
    <m/>
    <s v="jeffrda01"/>
    <n v="0.29411764705882354"/>
    <n v="1.5142857142857142"/>
    <n v="0.74468085106382975"/>
  </r>
  <r>
    <n v="306"/>
    <s v="Shake Milton"/>
    <n v="28"/>
    <s v="2TM"/>
    <s v="SG"/>
    <n v="57"/>
    <n v="2"/>
    <n v="837"/>
    <n v="115"/>
    <n v="254"/>
    <n v="0.45300000000000001"/>
    <n v="38"/>
    <n v="106"/>
    <n v="0.35799999999999998"/>
    <n v="77"/>
    <n v="148"/>
    <n v="0.52"/>
    <n v="0.52800000000000002"/>
    <n v="47"/>
    <n v="59"/>
    <n v="0.79700000000000004"/>
    <n v="31"/>
    <n v="73"/>
    <n v="104"/>
    <n v="102"/>
    <n v="25"/>
    <n v="4"/>
    <n v="40"/>
    <n v="67"/>
    <n v="315"/>
    <n v="0"/>
    <m/>
    <s v="miltosh01"/>
    <n v="0.37634408602150538"/>
    <n v="2.5499999999999998"/>
    <n v="0.70175438596491224"/>
  </r>
  <r>
    <n v="306"/>
    <s v="Shake Milton"/>
    <n v="28"/>
    <s v="BRK"/>
    <s v="SG"/>
    <n v="27"/>
    <n v="1"/>
    <n v="492"/>
    <n v="73"/>
    <n v="157"/>
    <n v="0.46500000000000002"/>
    <n v="28"/>
    <n v="72"/>
    <n v="0.38900000000000001"/>
    <n v="45"/>
    <n v="85"/>
    <n v="0.52900000000000003"/>
    <n v="0.55400000000000005"/>
    <n v="25"/>
    <n v="33"/>
    <n v="0.75800000000000001"/>
    <n v="16"/>
    <n v="35"/>
    <n v="51"/>
    <n v="64"/>
    <n v="15"/>
    <n v="1"/>
    <n v="20"/>
    <n v="43"/>
    <n v="199"/>
    <n v="0"/>
    <m/>
    <s v="miltosh01"/>
    <n v="0.40447154471544716"/>
    <n v="3.2"/>
    <n v="0.7407407407407407"/>
  </r>
  <r>
    <n v="306"/>
    <s v="Shake Milton"/>
    <n v="28"/>
    <s v="LAL"/>
    <s v="SG"/>
    <n v="30"/>
    <n v="1"/>
    <n v="345"/>
    <n v="42"/>
    <n v="97"/>
    <n v="0.433"/>
    <n v="10"/>
    <n v="34"/>
    <n v="0.29399999999999998"/>
    <n v="32"/>
    <n v="63"/>
    <n v="0.50800000000000001"/>
    <n v="0.48499999999999999"/>
    <n v="22"/>
    <n v="26"/>
    <n v="0.84599999999999997"/>
    <n v="15"/>
    <n v="38"/>
    <n v="53"/>
    <n v="38"/>
    <n v="10"/>
    <n v="3"/>
    <n v="20"/>
    <n v="24"/>
    <n v="116"/>
    <n v="0"/>
    <m/>
    <s v="miltosh01"/>
    <n v="0.336231884057971"/>
    <n v="1.9"/>
    <n v="0.66666666666666663"/>
  </r>
  <r>
    <n v="307"/>
    <s v="Dereck Lively II"/>
    <n v="20"/>
    <s v="DAL"/>
    <s v="C"/>
    <n v="36"/>
    <n v="29"/>
    <n v="833"/>
    <n v="134"/>
    <n v="191"/>
    <n v="0.70199999999999996"/>
    <n v="0"/>
    <n v="0"/>
    <n v="0"/>
    <n v="134"/>
    <n v="191"/>
    <n v="0.70199999999999996"/>
    <n v="0.70199999999999996"/>
    <n v="46"/>
    <n v="73"/>
    <n v="0.63"/>
    <n v="104"/>
    <n v="166"/>
    <n v="270"/>
    <n v="85"/>
    <n v="20"/>
    <n v="56"/>
    <n v="41"/>
    <n v="100"/>
    <n v="314"/>
    <n v="0"/>
    <m/>
    <s v="livelde01"/>
    <n v="0.37695078031212487"/>
    <n v="2.0731707317073171"/>
    <n v="1.1388888888888888"/>
  </r>
  <r>
    <n v="308"/>
    <s v="Nicolas Batum"/>
    <n v="36"/>
    <s v="LAC"/>
    <s v="PF"/>
    <n v="78"/>
    <n v="8"/>
    <n v="1367"/>
    <n v="104"/>
    <n v="238"/>
    <n v="0.437"/>
    <n v="88"/>
    <n v="203"/>
    <n v="0.433"/>
    <n v="16"/>
    <n v="35"/>
    <n v="0.45700000000000002"/>
    <n v="0.622"/>
    <n v="17"/>
    <n v="21"/>
    <n v="0.81"/>
    <n v="47"/>
    <n v="171"/>
    <n v="218"/>
    <n v="84"/>
    <n v="52"/>
    <n v="36"/>
    <n v="34"/>
    <n v="111"/>
    <n v="313"/>
    <n v="0"/>
    <m/>
    <s v="batumni01"/>
    <n v="0.22896854425749816"/>
    <n v="2.4705882352941178"/>
    <n v="0.4358974358974359"/>
  </r>
  <r>
    <n v="309"/>
    <s v="Jabari Walker"/>
    <n v="22"/>
    <s v="POR"/>
    <s v="SF"/>
    <n v="60"/>
    <n v="1"/>
    <n v="749"/>
    <n v="118"/>
    <n v="229"/>
    <n v="0.51500000000000001"/>
    <n v="28"/>
    <n v="72"/>
    <n v="0.38900000000000001"/>
    <n v="90"/>
    <n v="157"/>
    <n v="0.57299999999999995"/>
    <n v="0.57599999999999996"/>
    <n v="49"/>
    <n v="71"/>
    <n v="0.69"/>
    <n v="59"/>
    <n v="152"/>
    <n v="211"/>
    <n v="37"/>
    <n v="33"/>
    <n v="6"/>
    <n v="34"/>
    <n v="87"/>
    <n v="313"/>
    <n v="0"/>
    <m/>
    <s v="walkeja01"/>
    <n v="0.41789052069425903"/>
    <n v="1.088235294117647"/>
    <n v="0.56666666666666665"/>
  </r>
  <r>
    <n v="310"/>
    <s v="Neemias Queta"/>
    <n v="25"/>
    <s v="BOS"/>
    <s v="C"/>
    <n v="62"/>
    <n v="6"/>
    <n v="863"/>
    <n v="132"/>
    <n v="203"/>
    <n v="0.65"/>
    <n v="0"/>
    <n v="3"/>
    <n v="0"/>
    <n v="132"/>
    <n v="200"/>
    <n v="0.66"/>
    <n v="0.65"/>
    <n v="46"/>
    <n v="61"/>
    <n v="0.754"/>
    <n v="89"/>
    <n v="147"/>
    <n v="236"/>
    <n v="45"/>
    <n v="18"/>
    <n v="42"/>
    <n v="40"/>
    <n v="106"/>
    <n v="310"/>
    <n v="0"/>
    <m/>
    <s v="quetane01"/>
    <n v="0.35921205098493625"/>
    <n v="1.125"/>
    <n v="0.64516129032258063"/>
  </r>
  <r>
    <n v="311"/>
    <s v="Malcolm Brogdon"/>
    <n v="32"/>
    <s v="WAS"/>
    <s v="PG"/>
    <n v="24"/>
    <n v="13"/>
    <n v="564"/>
    <n v="104"/>
    <n v="240"/>
    <n v="0.433"/>
    <n v="16"/>
    <n v="56"/>
    <n v="0.28599999999999998"/>
    <n v="88"/>
    <n v="184"/>
    <n v="0.47799999999999998"/>
    <n v="0.46700000000000003"/>
    <n v="81"/>
    <n v="92"/>
    <n v="0.88"/>
    <n v="21"/>
    <n v="70"/>
    <n v="91"/>
    <n v="98"/>
    <n v="13"/>
    <n v="5"/>
    <n v="38"/>
    <n v="30"/>
    <n v="305"/>
    <n v="0"/>
    <m/>
    <s v="brogdma01"/>
    <n v="0.54078014184397161"/>
    <n v="2.5789473684210527"/>
    <n v="1.5833333333333333"/>
  </r>
  <r>
    <n v="312"/>
    <s v="Antonio Reeves"/>
    <n v="24"/>
    <s v="NOP"/>
    <s v="SG"/>
    <n v="44"/>
    <n v="6"/>
    <n v="660"/>
    <n v="113"/>
    <n v="248"/>
    <n v="0.45600000000000002"/>
    <n v="51"/>
    <n v="129"/>
    <n v="0.39500000000000002"/>
    <n v="62"/>
    <n v="119"/>
    <n v="0.52100000000000002"/>
    <n v="0.55800000000000005"/>
    <n v="28"/>
    <n v="35"/>
    <n v="0.8"/>
    <n v="18"/>
    <n v="45"/>
    <n v="63"/>
    <n v="39"/>
    <n v="21"/>
    <n v="4"/>
    <n v="30"/>
    <n v="40"/>
    <n v="305"/>
    <n v="0"/>
    <m/>
    <s v="reevean01"/>
    <n v="0.4621212121212121"/>
    <n v="1.3"/>
    <n v="0.68181818181818177"/>
  </r>
  <r>
    <n v="313"/>
    <s v="Marcus Smart"/>
    <n v="30"/>
    <s v="2TM"/>
    <s v="PG"/>
    <n v="34"/>
    <n v="7"/>
    <n v="680"/>
    <n v="101"/>
    <n v="257"/>
    <n v="0.39300000000000002"/>
    <n v="49"/>
    <n v="141"/>
    <n v="0.34799999999999998"/>
    <n v="52"/>
    <n v="116"/>
    <n v="0.44800000000000001"/>
    <n v="0.48799999999999999"/>
    <n v="54"/>
    <n v="71"/>
    <n v="0.76100000000000001"/>
    <n v="18"/>
    <n v="54"/>
    <n v="72"/>
    <n v="109"/>
    <n v="39"/>
    <n v="9"/>
    <n v="54"/>
    <n v="53"/>
    <n v="305"/>
    <n v="0"/>
    <m/>
    <s v="smartma01"/>
    <n v="0.4485294117647059"/>
    <n v="2.0185185185185186"/>
    <n v="1.588235294117647"/>
  </r>
  <r>
    <n v="313"/>
    <s v="Marcus Smart"/>
    <n v="30"/>
    <s v="MEM"/>
    <s v="PG"/>
    <n v="19"/>
    <n v="6"/>
    <n v="400"/>
    <n v="53"/>
    <n v="148"/>
    <n v="0.35799999999999998"/>
    <n v="29"/>
    <n v="90"/>
    <n v="0.32200000000000001"/>
    <n v="24"/>
    <n v="58"/>
    <n v="0.41399999999999998"/>
    <n v="0.45600000000000002"/>
    <n v="30"/>
    <n v="36"/>
    <n v="0.83299999999999996"/>
    <n v="14"/>
    <n v="29"/>
    <n v="43"/>
    <n v="71"/>
    <n v="23"/>
    <n v="6"/>
    <n v="35"/>
    <n v="31"/>
    <n v="165"/>
    <n v="0"/>
    <m/>
    <s v="smartma01"/>
    <n v="0.41249999999999998"/>
    <n v="2.0285714285714285"/>
    <n v="1.8421052631578947"/>
  </r>
  <r>
    <n v="313"/>
    <s v="Marcus Smart"/>
    <n v="30"/>
    <s v="WAS"/>
    <s v="PG"/>
    <n v="15"/>
    <n v="1"/>
    <n v="280"/>
    <n v="48"/>
    <n v="109"/>
    <n v="0.44"/>
    <n v="20"/>
    <n v="51"/>
    <n v="0.39200000000000002"/>
    <n v="28"/>
    <n v="58"/>
    <n v="0.48299999999999998"/>
    <n v="0.53200000000000003"/>
    <n v="24"/>
    <n v="35"/>
    <n v="0.68600000000000005"/>
    <n v="4"/>
    <n v="25"/>
    <n v="29"/>
    <n v="38"/>
    <n v="16"/>
    <n v="3"/>
    <n v="19"/>
    <n v="22"/>
    <n v="140"/>
    <n v="0"/>
    <m/>
    <s v="smartma01"/>
    <n v="0.5"/>
    <n v="2"/>
    <n v="1.2666666666666666"/>
  </r>
  <r>
    <n v="314"/>
    <s v="Orlando Robinson"/>
    <n v="24"/>
    <s v="2TM"/>
    <s v="C"/>
    <n v="44"/>
    <n v="8"/>
    <n v="770"/>
    <n v="116"/>
    <n v="261"/>
    <n v="0.44400000000000001"/>
    <n v="17"/>
    <n v="52"/>
    <n v="0.32700000000000001"/>
    <n v="99"/>
    <n v="209"/>
    <n v="0.47399999999999998"/>
    <n v="0.47699999999999998"/>
    <n v="54"/>
    <n v="70"/>
    <n v="0.77100000000000002"/>
    <n v="89"/>
    <n v="131"/>
    <n v="220"/>
    <n v="77"/>
    <n v="17"/>
    <n v="16"/>
    <n v="49"/>
    <n v="100"/>
    <n v="303"/>
    <n v="0"/>
    <m/>
    <s v="robinor01"/>
    <n v="0.39350649350649353"/>
    <n v="1.5714285714285714"/>
    <n v="1.1136363636363635"/>
  </r>
  <r>
    <n v="314"/>
    <s v="Orlando Robinson"/>
    <n v="24"/>
    <s v="SAC"/>
    <s v="C"/>
    <n v="9"/>
    <n v="0"/>
    <n v="57"/>
    <n v="7"/>
    <n v="17"/>
    <n v="0.41199999999999998"/>
    <n v="1"/>
    <n v="5"/>
    <n v="0.2"/>
    <n v="6"/>
    <n v="12"/>
    <n v="0.5"/>
    <n v="0.441"/>
    <n v="4"/>
    <n v="7"/>
    <n v="0.57099999999999995"/>
    <n v="3"/>
    <n v="11"/>
    <n v="14"/>
    <n v="9"/>
    <n v="3"/>
    <n v="1"/>
    <n v="4"/>
    <n v="6"/>
    <n v="19"/>
    <n v="0"/>
    <m/>
    <s v="robinor01"/>
    <n v="0.33333333333333331"/>
    <n v="2.25"/>
    <n v="0.44444444444444442"/>
  </r>
  <r>
    <n v="314"/>
    <s v="Orlando Robinson"/>
    <n v="24"/>
    <s v="TOR"/>
    <s v="C"/>
    <n v="35"/>
    <n v="8"/>
    <n v="713"/>
    <n v="109"/>
    <n v="244"/>
    <n v="0.44700000000000001"/>
    <n v="16"/>
    <n v="47"/>
    <n v="0.34"/>
    <n v="93"/>
    <n v="197"/>
    <n v="0.47199999999999998"/>
    <n v="0.48"/>
    <n v="50"/>
    <n v="63"/>
    <n v="0.79400000000000004"/>
    <n v="86"/>
    <n v="120"/>
    <n v="206"/>
    <n v="68"/>
    <n v="14"/>
    <n v="15"/>
    <n v="45"/>
    <n v="94"/>
    <n v="284"/>
    <n v="0"/>
    <m/>
    <s v="robinor01"/>
    <n v="0.39831697054698456"/>
    <n v="1.5111111111111111"/>
    <n v="1.2857142857142858"/>
  </r>
  <r>
    <n v="315"/>
    <s v="Andre Drummond"/>
    <n v="31"/>
    <s v="PHI"/>
    <s v="C"/>
    <n v="40"/>
    <n v="23"/>
    <n v="751"/>
    <n v="117"/>
    <n v="234"/>
    <n v="0.5"/>
    <n v="3"/>
    <n v="20"/>
    <n v="0.15"/>
    <n v="114"/>
    <n v="214"/>
    <n v="0.53300000000000003"/>
    <n v="0.50600000000000001"/>
    <n v="56"/>
    <n v="90"/>
    <n v="0.622"/>
    <n v="109"/>
    <n v="201"/>
    <n v="310"/>
    <n v="34"/>
    <n v="39"/>
    <n v="18"/>
    <n v="55"/>
    <n v="94"/>
    <n v="293"/>
    <n v="0"/>
    <m/>
    <s v="drumman01"/>
    <n v="0.39014647137150466"/>
    <n v="0.61818181818181817"/>
    <n v="1.375"/>
  </r>
  <r>
    <n v="316"/>
    <s v="Kris Murray"/>
    <n v="24"/>
    <s v="POR"/>
    <s v="SF"/>
    <n v="69"/>
    <n v="6"/>
    <n v="1040"/>
    <n v="117"/>
    <n v="279"/>
    <n v="0.41899999999999998"/>
    <n v="27"/>
    <n v="120"/>
    <n v="0.22500000000000001"/>
    <n v="90"/>
    <n v="159"/>
    <n v="0.56599999999999995"/>
    <n v="0.46800000000000003"/>
    <n v="26"/>
    <n v="57"/>
    <n v="0.45600000000000002"/>
    <n v="76"/>
    <n v="106"/>
    <n v="182"/>
    <n v="68"/>
    <n v="35"/>
    <n v="17"/>
    <n v="43"/>
    <n v="66"/>
    <n v="287"/>
    <n v="0"/>
    <m/>
    <s v="murrakr01"/>
    <n v="0.27596153846153848"/>
    <n v="1.5813953488372092"/>
    <n v="0.62318840579710144"/>
  </r>
  <r>
    <n v="317"/>
    <s v="Landry Shamet"/>
    <n v="27"/>
    <s v="NYK"/>
    <s v="SG"/>
    <n v="50"/>
    <n v="0"/>
    <n v="762"/>
    <n v="106"/>
    <n v="230"/>
    <n v="0.46100000000000002"/>
    <n v="62"/>
    <n v="156"/>
    <n v="0.39700000000000002"/>
    <n v="44"/>
    <n v="74"/>
    <n v="0.59499999999999997"/>
    <n v="0.59599999999999997"/>
    <n v="12"/>
    <n v="18"/>
    <n v="0.66700000000000004"/>
    <n v="11"/>
    <n v="50"/>
    <n v="61"/>
    <n v="27"/>
    <n v="23"/>
    <n v="2"/>
    <n v="22"/>
    <n v="52"/>
    <n v="286"/>
    <n v="0"/>
    <m/>
    <s v="shamela01"/>
    <n v="0.37532808398950129"/>
    <n v="1.2272727272727273"/>
    <n v="0.44"/>
  </r>
  <r>
    <n v="318"/>
    <s v="Jeff Dowtin Jr."/>
    <n v="27"/>
    <s v="PHI"/>
    <s v="PG"/>
    <n v="41"/>
    <n v="3"/>
    <n v="621"/>
    <n v="112"/>
    <n v="230"/>
    <n v="0.48699999999999999"/>
    <n v="28"/>
    <n v="70"/>
    <n v="0.4"/>
    <n v="84"/>
    <n v="160"/>
    <n v="0.52500000000000002"/>
    <n v="0.54800000000000004"/>
    <n v="33"/>
    <n v="45"/>
    <n v="0.73299999999999998"/>
    <n v="12"/>
    <n v="48"/>
    <n v="60"/>
    <n v="78"/>
    <n v="24"/>
    <n v="12"/>
    <n v="15"/>
    <n v="29"/>
    <n v="285"/>
    <n v="0"/>
    <m/>
    <s v="dowtije01"/>
    <n v="0.45893719806763283"/>
    <n v="5.2"/>
    <n v="0.36585365853658536"/>
  </r>
  <r>
    <n v="319"/>
    <s v="Josh Okogie"/>
    <n v="26"/>
    <s v="2TM"/>
    <s v="SG"/>
    <n v="40"/>
    <n v="7"/>
    <n v="625"/>
    <n v="94"/>
    <n v="212"/>
    <n v="0.443"/>
    <n v="32"/>
    <n v="92"/>
    <n v="0.34799999999999998"/>
    <n v="62"/>
    <n v="120"/>
    <n v="0.51700000000000002"/>
    <n v="0.51900000000000002"/>
    <n v="63"/>
    <n v="85"/>
    <n v="0.74099999999999999"/>
    <n v="45"/>
    <n v="68"/>
    <n v="113"/>
    <n v="33"/>
    <n v="48"/>
    <n v="18"/>
    <n v="31"/>
    <n v="47"/>
    <n v="283"/>
    <n v="0"/>
    <m/>
    <s v="okogijo01"/>
    <n v="0.45279999999999998"/>
    <n v="1.064516129032258"/>
    <n v="0.77500000000000002"/>
  </r>
  <r>
    <n v="319"/>
    <s v="Josh Okogie"/>
    <n v="26"/>
    <s v="PHO"/>
    <s v="SG"/>
    <n v="25"/>
    <n v="1"/>
    <n v="351"/>
    <n v="56"/>
    <n v="114"/>
    <n v="0.49099999999999999"/>
    <n v="16"/>
    <n v="42"/>
    <n v="0.38100000000000001"/>
    <n v="40"/>
    <n v="72"/>
    <n v="0.55600000000000005"/>
    <n v="0.56100000000000005"/>
    <n v="22"/>
    <n v="32"/>
    <n v="0.68799999999999994"/>
    <n v="32"/>
    <n v="40"/>
    <n v="72"/>
    <n v="14"/>
    <n v="21"/>
    <n v="10"/>
    <n v="16"/>
    <n v="28"/>
    <n v="150"/>
    <n v="0"/>
    <m/>
    <s v="okogijo01"/>
    <n v="0.42735042735042733"/>
    <n v="0.875"/>
    <n v="0.64"/>
  </r>
  <r>
    <n v="319"/>
    <s v="Josh Okogie"/>
    <n v="26"/>
    <s v="CHO"/>
    <s v="SG"/>
    <n v="15"/>
    <n v="6"/>
    <n v="274"/>
    <n v="38"/>
    <n v="98"/>
    <n v="0.38800000000000001"/>
    <n v="16"/>
    <n v="50"/>
    <n v="0.32"/>
    <n v="22"/>
    <n v="48"/>
    <n v="0.45800000000000002"/>
    <n v="0.46899999999999997"/>
    <n v="41"/>
    <n v="53"/>
    <n v="0.77400000000000002"/>
    <n v="13"/>
    <n v="28"/>
    <n v="41"/>
    <n v="19"/>
    <n v="27"/>
    <n v="8"/>
    <n v="15"/>
    <n v="19"/>
    <n v="133"/>
    <n v="0"/>
    <m/>
    <s v="okogijo01"/>
    <n v="0.48540145985401462"/>
    <n v="1.2666666666666666"/>
    <n v="1"/>
  </r>
  <r>
    <n v="320"/>
    <s v="KJ Simpson"/>
    <n v="22"/>
    <s v="CHO"/>
    <s v="PG"/>
    <n v="36"/>
    <n v="15"/>
    <n v="842"/>
    <n v="104"/>
    <n v="301"/>
    <n v="0.34599999999999997"/>
    <n v="33"/>
    <n v="130"/>
    <n v="0.254"/>
    <n v="71"/>
    <n v="171"/>
    <n v="0.41499999999999998"/>
    <n v="0.4"/>
    <n v="41"/>
    <n v="50"/>
    <n v="0.82"/>
    <n v="39"/>
    <n v="70"/>
    <n v="109"/>
    <n v="112"/>
    <n v="34"/>
    <n v="6"/>
    <n v="56"/>
    <n v="56"/>
    <n v="282"/>
    <n v="0"/>
    <m/>
    <s v="simpskj01"/>
    <n v="0.33491686460807601"/>
    <n v="2"/>
    <n v="1.5555555555555556"/>
  </r>
  <r>
    <n v="321"/>
    <s v="Drew Eubanks"/>
    <n v="27"/>
    <s v="2TM"/>
    <s v="C"/>
    <n v="61"/>
    <n v="4"/>
    <n v="746"/>
    <n v="115"/>
    <n v="194"/>
    <n v="0.59299999999999997"/>
    <n v="3"/>
    <n v="6"/>
    <n v="0.5"/>
    <n v="112"/>
    <n v="188"/>
    <n v="0.59599999999999997"/>
    <n v="0.60099999999999998"/>
    <n v="47"/>
    <n v="71"/>
    <n v="0.66200000000000003"/>
    <n v="60"/>
    <n v="166"/>
    <n v="226"/>
    <n v="54"/>
    <n v="12"/>
    <n v="39"/>
    <n v="41"/>
    <n v="63"/>
    <n v="280"/>
    <n v="0"/>
    <m/>
    <s v="eubandr01"/>
    <n v="0.37533512064343161"/>
    <n v="1.3170731707317074"/>
    <n v="0.67213114754098358"/>
  </r>
  <r>
    <n v="321"/>
    <s v="Drew Eubanks"/>
    <n v="27"/>
    <s v="UTA"/>
    <s v="C"/>
    <n v="37"/>
    <n v="4"/>
    <n v="568"/>
    <n v="88"/>
    <n v="145"/>
    <n v="0.60699999999999998"/>
    <n v="3"/>
    <n v="5"/>
    <n v="0.6"/>
    <n v="85"/>
    <n v="140"/>
    <n v="0.60699999999999998"/>
    <n v="0.61699999999999999"/>
    <n v="36"/>
    <n v="57"/>
    <n v="0.63200000000000001"/>
    <n v="40"/>
    <n v="128"/>
    <n v="168"/>
    <n v="45"/>
    <n v="10"/>
    <n v="32"/>
    <n v="31"/>
    <n v="46"/>
    <n v="215"/>
    <n v="0"/>
    <m/>
    <s v="eubandr01"/>
    <n v="0.37852112676056338"/>
    <n v="1.4516129032258065"/>
    <n v="0.83783783783783783"/>
  </r>
  <r>
    <n v="321"/>
    <s v="Drew Eubanks"/>
    <n v="27"/>
    <s v="LAC"/>
    <s v="C"/>
    <n v="24"/>
    <n v="0"/>
    <n v="178"/>
    <n v="27"/>
    <n v="49"/>
    <n v="0.55100000000000005"/>
    <n v="0"/>
    <n v="1"/>
    <n v="0"/>
    <n v="27"/>
    <n v="48"/>
    <n v="0.56299999999999994"/>
    <n v="0.55100000000000005"/>
    <n v="11"/>
    <n v="14"/>
    <n v="0.78600000000000003"/>
    <n v="20"/>
    <n v="38"/>
    <n v="58"/>
    <n v="9"/>
    <n v="2"/>
    <n v="7"/>
    <n v="10"/>
    <n v="17"/>
    <n v="65"/>
    <n v="0"/>
    <m/>
    <s v="eubandr01"/>
    <n v="0.3651685393258427"/>
    <n v="0.9"/>
    <n v="0.41666666666666669"/>
  </r>
  <r>
    <n v="322"/>
    <s v="Jaylin Williams"/>
    <n v="22"/>
    <s v="OKC"/>
    <s v="PF"/>
    <n v="47"/>
    <n v="9"/>
    <n v="784"/>
    <n v="97"/>
    <n v="221"/>
    <n v="0.439"/>
    <n v="61"/>
    <n v="153"/>
    <n v="0.39900000000000002"/>
    <n v="36"/>
    <n v="68"/>
    <n v="0.52900000000000003"/>
    <n v="0.57699999999999996"/>
    <n v="23"/>
    <n v="30"/>
    <n v="0.76700000000000002"/>
    <n v="48"/>
    <n v="214"/>
    <n v="262"/>
    <n v="120"/>
    <n v="22"/>
    <n v="29"/>
    <n v="35"/>
    <n v="79"/>
    <n v="278"/>
    <n v="3"/>
    <m/>
    <s v="willija07"/>
    <n v="0.35459183673469385"/>
    <n v="3.4285714285714284"/>
    <n v="0.74468085106382975"/>
  </r>
  <r>
    <n v="323"/>
    <s v="Brandon Williams"/>
    <n v="25"/>
    <s v="DAL"/>
    <s v="PG"/>
    <n v="33"/>
    <n v="3"/>
    <n v="487"/>
    <n v="98"/>
    <n v="188"/>
    <n v="0.52100000000000002"/>
    <n v="24"/>
    <n v="60"/>
    <n v="0.4"/>
    <n v="74"/>
    <n v="128"/>
    <n v="0.57799999999999996"/>
    <n v="0.58499999999999996"/>
    <n v="55"/>
    <n v="66"/>
    <n v="0.83299999999999996"/>
    <n v="12"/>
    <n v="46"/>
    <n v="58"/>
    <n v="76"/>
    <n v="24"/>
    <n v="5"/>
    <n v="39"/>
    <n v="33"/>
    <n v="275"/>
    <n v="0"/>
    <m/>
    <s v="willibr03"/>
    <n v="0.56468172484599588"/>
    <n v="1.9487179487179487"/>
    <n v="1.1818181818181819"/>
  </r>
  <r>
    <n v="324"/>
    <s v="KJ Martin"/>
    <n v="24"/>
    <s v="2TM"/>
    <s v="PF"/>
    <n v="43"/>
    <n v="16"/>
    <n v="912"/>
    <n v="111"/>
    <n v="201"/>
    <n v="0.55200000000000005"/>
    <n v="15"/>
    <n v="58"/>
    <n v="0.25900000000000001"/>
    <n v="96"/>
    <n v="143"/>
    <n v="0.67100000000000004"/>
    <n v="0.59"/>
    <n v="37"/>
    <n v="47"/>
    <n v="0.78700000000000003"/>
    <n v="30"/>
    <n v="95"/>
    <n v="125"/>
    <n v="48"/>
    <n v="17"/>
    <n v="22"/>
    <n v="24"/>
    <n v="101"/>
    <n v="274"/>
    <n v="0"/>
    <m/>
    <s v="martike04"/>
    <n v="0.30043859649122806"/>
    <n v="2"/>
    <n v="0.55813953488372092"/>
  </r>
  <r>
    <n v="324"/>
    <s v="KJ Martin"/>
    <n v="24"/>
    <s v="PHI"/>
    <s v="PF"/>
    <n v="24"/>
    <n v="7"/>
    <n v="480"/>
    <n v="61"/>
    <n v="99"/>
    <n v="0.61599999999999999"/>
    <n v="8"/>
    <n v="21"/>
    <n v="0.38100000000000001"/>
    <n v="53"/>
    <n v="78"/>
    <n v="0.67900000000000005"/>
    <n v="0.65700000000000003"/>
    <n v="24"/>
    <n v="29"/>
    <n v="0.82799999999999996"/>
    <n v="21"/>
    <n v="51"/>
    <n v="72"/>
    <n v="19"/>
    <n v="11"/>
    <n v="16"/>
    <n v="12"/>
    <n v="62"/>
    <n v="154"/>
    <n v="0"/>
    <m/>
    <s v="martike04"/>
    <n v="0.32083333333333336"/>
    <n v="1.5833333333333333"/>
    <n v="0.5"/>
  </r>
  <r>
    <n v="324"/>
    <s v="KJ Martin"/>
    <n v="24"/>
    <s v="UTA"/>
    <s v="SF"/>
    <n v="19"/>
    <n v="9"/>
    <n v="432"/>
    <n v="50"/>
    <n v="102"/>
    <n v="0.49"/>
    <n v="7"/>
    <n v="37"/>
    <n v="0.189"/>
    <n v="43"/>
    <n v="65"/>
    <n v="0.66200000000000003"/>
    <n v="0.52500000000000002"/>
    <n v="13"/>
    <n v="18"/>
    <n v="0.72199999999999998"/>
    <n v="9"/>
    <n v="44"/>
    <n v="53"/>
    <n v="29"/>
    <n v="6"/>
    <n v="6"/>
    <n v="12"/>
    <n v="39"/>
    <n v="120"/>
    <n v="0"/>
    <m/>
    <s v="martike04"/>
    <n v="0.27777777777777779"/>
    <n v="2.4166666666666665"/>
    <n v="0.63157894736842102"/>
  </r>
  <r>
    <n v="325"/>
    <s v="Vasilije Micić"/>
    <n v="31"/>
    <s v="2TM"/>
    <s v="PG"/>
    <n v="41"/>
    <n v="16"/>
    <n v="785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9"/>
    <n v="89"/>
    <n v="128"/>
    <n v="15"/>
    <n v="0"/>
    <n v="77"/>
    <n v="45"/>
    <n v="269"/>
    <n v="0"/>
    <m/>
    <s v="micicva01"/>
    <n v="0.34267515923566877"/>
    <n v="1.6623376623376624"/>
    <n v="1.8780487804878048"/>
  </r>
  <r>
    <n v="325"/>
    <s v="Vasilije Micić"/>
    <n v="31"/>
    <s v="CHO"/>
    <s v="PG"/>
    <n v="36"/>
    <n v="16"/>
    <n v="764"/>
    <n v="95"/>
    <n v="273"/>
    <n v="0.34799999999999998"/>
    <n v="45"/>
    <n v="125"/>
    <n v="0.36"/>
    <n v="50"/>
    <n v="148"/>
    <n v="0.33800000000000002"/>
    <n v="0.43"/>
    <n v="34"/>
    <n v="41"/>
    <n v="0.82899999999999996"/>
    <n v="20"/>
    <n v="67"/>
    <n v="87"/>
    <n v="127"/>
    <n v="15"/>
    <n v="0"/>
    <n v="74"/>
    <n v="44"/>
    <n v="269"/>
    <n v="0"/>
    <m/>
    <s v="micicva01"/>
    <n v="0.35209424083769636"/>
    <n v="1.7162162162162162"/>
    <n v="2.0555555555555554"/>
  </r>
  <r>
    <n v="325"/>
    <s v="Vasilije Micić"/>
    <n v="31"/>
    <s v="PHO"/>
    <s v="PG"/>
    <n v="5"/>
    <n v="0"/>
    <n v="21"/>
    <n v="0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3"/>
    <n v="1"/>
    <n v="0"/>
    <n v="0"/>
    <m/>
    <s v="micicva01"/>
    <n v="0"/>
    <n v="0.33333333333333331"/>
    <n v="0.6"/>
  </r>
  <r>
    <n v="326"/>
    <s v="Lonzo Ball"/>
    <n v="27"/>
    <s v="CHI"/>
    <s v="PG"/>
    <n v="35"/>
    <n v="14"/>
    <n v="777"/>
    <n v="89"/>
    <n v="243"/>
    <n v="0.36599999999999999"/>
    <n v="67"/>
    <n v="195"/>
    <n v="0.34399999999999997"/>
    <n v="22"/>
    <n v="48"/>
    <n v="0.45800000000000002"/>
    <n v="0.504"/>
    <n v="22"/>
    <n v="27"/>
    <n v="0.81499999999999995"/>
    <n v="25"/>
    <n v="93"/>
    <n v="118"/>
    <n v="115"/>
    <n v="47"/>
    <n v="17"/>
    <n v="41"/>
    <n v="55"/>
    <n v="267"/>
    <n v="0"/>
    <m/>
    <s v="balllo01"/>
    <n v="0.34362934362934361"/>
    <n v="2.8048780487804876"/>
    <n v="1.1714285714285715"/>
  </r>
  <r>
    <n v="327"/>
    <s v="Tosan Evbuomwan"/>
    <n v="23"/>
    <s v="BRK"/>
    <s v="SF"/>
    <n v="28"/>
    <n v="0"/>
    <n v="665"/>
    <n v="94"/>
    <n v="220"/>
    <n v="0.42699999999999999"/>
    <n v="24"/>
    <n v="77"/>
    <n v="0.312"/>
    <n v="70"/>
    <n v="143"/>
    <n v="0.49"/>
    <n v="0.48199999999999998"/>
    <n v="55"/>
    <n v="73"/>
    <n v="0.753"/>
    <n v="32"/>
    <n v="88"/>
    <n v="120"/>
    <n v="55"/>
    <n v="24"/>
    <n v="10"/>
    <n v="39"/>
    <n v="55"/>
    <n v="267"/>
    <n v="0"/>
    <m/>
    <s v="evbuoto01"/>
    <n v="0.40150375939849625"/>
    <n v="1.4102564102564104"/>
    <n v="1.3928571428571428"/>
  </r>
  <r>
    <n v="328"/>
    <s v="Jett Howard"/>
    <n v="21"/>
    <s v="ORL"/>
    <s v="SF"/>
    <n v="60"/>
    <n v="0"/>
    <n v="701"/>
    <n v="98"/>
    <n v="262"/>
    <n v="0.374"/>
    <n v="55"/>
    <n v="186"/>
    <n v="0.29599999999999999"/>
    <n v="43"/>
    <n v="76"/>
    <n v="0.56599999999999995"/>
    <n v="0.47899999999999998"/>
    <n v="16"/>
    <n v="23"/>
    <n v="0.69599999999999995"/>
    <n v="20"/>
    <n v="50"/>
    <n v="70"/>
    <n v="44"/>
    <n v="13"/>
    <n v="11"/>
    <n v="36"/>
    <n v="68"/>
    <n v="267"/>
    <n v="0"/>
    <m/>
    <s v="howarje01"/>
    <n v="0.38088445078459343"/>
    <n v="1.2222222222222223"/>
    <n v="0.6"/>
  </r>
  <r>
    <n v="329"/>
    <s v="Eric Gordon"/>
    <n v="36"/>
    <s v="PHI"/>
    <s v="SG"/>
    <n v="39"/>
    <n v="13"/>
    <n v="768"/>
    <n v="87"/>
    <n v="204"/>
    <n v="0.42599999999999999"/>
    <n v="56"/>
    <n v="137"/>
    <n v="0.40899999999999997"/>
    <n v="31"/>
    <n v="67"/>
    <n v="0.46300000000000002"/>
    <n v="0.56399999999999995"/>
    <n v="36"/>
    <n v="48"/>
    <n v="0.75"/>
    <n v="8"/>
    <n v="38"/>
    <n v="46"/>
    <n v="65"/>
    <n v="26"/>
    <n v="12"/>
    <n v="28"/>
    <n v="32"/>
    <n v="266"/>
    <n v="0"/>
    <m/>
    <s v="gordoer01"/>
    <n v="0.34635416666666669"/>
    <n v="2.3214285714285716"/>
    <n v="0.71794871794871795"/>
  </r>
  <r>
    <n v="330"/>
    <s v="Lindy Waters III"/>
    <n v="27"/>
    <s v="2TM"/>
    <s v="SG"/>
    <n v="52"/>
    <n v="9"/>
    <n v="778"/>
    <n v="92"/>
    <n v="249"/>
    <n v="0.36899999999999999"/>
    <n v="64"/>
    <n v="186"/>
    <n v="0.34399999999999997"/>
    <n v="28"/>
    <n v="63"/>
    <n v="0.44400000000000001"/>
    <n v="0.498"/>
    <n v="8"/>
    <n v="11"/>
    <n v="0.72699999999999998"/>
    <n v="20"/>
    <n v="90"/>
    <n v="110"/>
    <n v="52"/>
    <n v="27"/>
    <n v="11"/>
    <n v="20"/>
    <n v="62"/>
    <n v="256"/>
    <n v="0"/>
    <m/>
    <s v="waterli01"/>
    <n v="0.32904884318766064"/>
    <n v="2.6"/>
    <n v="0.38461538461538464"/>
  </r>
  <r>
    <n v="330"/>
    <s v="Lindy Waters III"/>
    <n v="27"/>
    <s v="GSW"/>
    <s v="SG"/>
    <n v="38"/>
    <n v="9"/>
    <n v="655"/>
    <n v="76"/>
    <n v="205"/>
    <n v="0.371"/>
    <n v="49"/>
    <n v="148"/>
    <n v="0.33100000000000002"/>
    <n v="27"/>
    <n v="57"/>
    <n v="0.47399999999999998"/>
    <n v="0.49"/>
    <n v="8"/>
    <n v="11"/>
    <n v="0.72699999999999998"/>
    <n v="16"/>
    <n v="80"/>
    <n v="96"/>
    <n v="42"/>
    <n v="22"/>
    <n v="10"/>
    <n v="17"/>
    <n v="55"/>
    <n v="209"/>
    <n v="0"/>
    <m/>
    <s v="waterli01"/>
    <n v="0.31908396946564888"/>
    <n v="2.4705882352941178"/>
    <n v="0.44736842105263158"/>
  </r>
  <r>
    <n v="330"/>
    <s v="Lindy Waters III"/>
    <n v="27"/>
    <s v="DET"/>
    <s v="SG"/>
    <n v="14"/>
    <n v="0"/>
    <n v="123"/>
    <n v="16"/>
    <n v="44"/>
    <n v="0.36399999999999999"/>
    <n v="15"/>
    <n v="38"/>
    <n v="0.39500000000000002"/>
    <n v="1"/>
    <n v="6"/>
    <n v="0.16700000000000001"/>
    <n v="0.53400000000000003"/>
    <n v="0"/>
    <n v="0"/>
    <n v="0"/>
    <n v="4"/>
    <n v="10"/>
    <n v="14"/>
    <n v="10"/>
    <n v="5"/>
    <n v="1"/>
    <n v="3"/>
    <n v="7"/>
    <n v="47"/>
    <n v="0"/>
    <m/>
    <s v="waterli01"/>
    <n v="0.38211382113821141"/>
    <n v="3.3333333333333335"/>
    <n v="0.21428571428571427"/>
  </r>
  <r>
    <n v="331"/>
    <s v="Ben Simmons"/>
    <n v="28"/>
    <s v="2TM"/>
    <s v="PG"/>
    <n v="51"/>
    <n v="24"/>
    <n v="1120"/>
    <n v="116"/>
    <n v="223"/>
    <n v="0.52"/>
    <n v="0"/>
    <n v="0"/>
    <n v="0"/>
    <n v="116"/>
    <n v="223"/>
    <n v="0.52"/>
    <n v="0.52"/>
    <n v="24"/>
    <n v="33"/>
    <n v="0.72699999999999998"/>
    <n v="47"/>
    <n v="194"/>
    <n v="241"/>
    <n v="285"/>
    <n v="38"/>
    <n v="23"/>
    <n v="102"/>
    <n v="107"/>
    <n v="256"/>
    <n v="0"/>
    <m/>
    <s v="simmobe01"/>
    <n v="0.22857142857142856"/>
    <n v="2.7941176470588234"/>
    <n v="2"/>
  </r>
  <r>
    <n v="331"/>
    <s v="Ben Simmons"/>
    <n v="28"/>
    <s v="BRK"/>
    <s v="PG"/>
    <n v="33"/>
    <n v="24"/>
    <n v="825"/>
    <n v="93"/>
    <n v="170"/>
    <n v="0.54700000000000004"/>
    <n v="0"/>
    <n v="0"/>
    <n v="0"/>
    <n v="93"/>
    <n v="170"/>
    <n v="0.54700000000000004"/>
    <n v="0.54700000000000004"/>
    <n v="18"/>
    <n v="26"/>
    <n v="0.69199999999999995"/>
    <n v="30"/>
    <n v="142"/>
    <n v="172"/>
    <n v="229"/>
    <n v="26"/>
    <n v="16"/>
    <n v="88"/>
    <n v="81"/>
    <n v="204"/>
    <n v="0"/>
    <m/>
    <s v="simmobe01"/>
    <n v="0.24727272727272728"/>
    <n v="2.6022727272727271"/>
    <n v="2.6666666666666665"/>
  </r>
  <r>
    <n v="331"/>
    <s v="Ben Simmons"/>
    <n v="28"/>
    <s v="LAC"/>
    <s v="PG"/>
    <n v="18"/>
    <n v="0"/>
    <n v="295"/>
    <n v="23"/>
    <n v="53"/>
    <n v="0.434"/>
    <n v="0"/>
    <n v="0"/>
    <n v="0"/>
    <n v="23"/>
    <n v="53"/>
    <n v="0.434"/>
    <n v="0.434"/>
    <n v="6"/>
    <n v="7"/>
    <n v="0.85699999999999998"/>
    <n v="17"/>
    <n v="52"/>
    <n v="69"/>
    <n v="56"/>
    <n v="12"/>
    <n v="7"/>
    <n v="14"/>
    <n v="26"/>
    <n v="52"/>
    <n v="0"/>
    <m/>
    <s v="simmobe01"/>
    <n v="0.17627118644067796"/>
    <n v="4"/>
    <n v="0.77777777777777779"/>
  </r>
  <r>
    <n v="332"/>
    <s v="Oso Ighodaro"/>
    <n v="22"/>
    <s v="PHO"/>
    <s v="PF"/>
    <n v="61"/>
    <n v="6"/>
    <n v="1045"/>
    <n v="113"/>
    <n v="187"/>
    <n v="0.60399999999999998"/>
    <n v="0"/>
    <n v="2"/>
    <n v="0"/>
    <n v="113"/>
    <n v="185"/>
    <n v="0.61099999999999999"/>
    <n v="0.60399999999999998"/>
    <n v="29"/>
    <n v="50"/>
    <n v="0.57999999999999996"/>
    <n v="66"/>
    <n v="156"/>
    <n v="222"/>
    <n v="71"/>
    <n v="28"/>
    <n v="29"/>
    <n v="39"/>
    <n v="102"/>
    <n v="255"/>
    <n v="0"/>
    <m/>
    <s v="ighodos01"/>
    <n v="0.24401913875598086"/>
    <n v="1.8205128205128205"/>
    <n v="0.63934426229508201"/>
  </r>
  <r>
    <n v="333"/>
    <s v="Pelle Larsson"/>
    <n v="23"/>
    <s v="MIA"/>
    <s v="SG"/>
    <n v="55"/>
    <n v="8"/>
    <n v="782"/>
    <n v="89"/>
    <n v="203"/>
    <n v="0.438"/>
    <n v="32"/>
    <n v="95"/>
    <n v="0.33700000000000002"/>
    <n v="57"/>
    <n v="108"/>
    <n v="0.52800000000000002"/>
    <n v="0.51700000000000002"/>
    <n v="41"/>
    <n v="61"/>
    <n v="0.67200000000000004"/>
    <n v="28"/>
    <n v="64"/>
    <n v="92"/>
    <n v="65"/>
    <n v="32"/>
    <n v="7"/>
    <n v="24"/>
    <n v="91"/>
    <n v="251"/>
    <n v="0"/>
    <m/>
    <s v="larsspe01"/>
    <n v="0.32097186700767261"/>
    <n v="2.7083333333333335"/>
    <n v="0.43636363636363634"/>
  </r>
  <r>
    <n v="334"/>
    <s v="Lonnie Walker IV"/>
    <n v="26"/>
    <s v="PHI"/>
    <s v="SG"/>
    <n v="20"/>
    <n v="7"/>
    <n v="477"/>
    <n v="89"/>
    <n v="212"/>
    <n v="0.42"/>
    <n v="45"/>
    <n v="127"/>
    <n v="0.35399999999999998"/>
    <n v="44"/>
    <n v="85"/>
    <n v="0.51800000000000002"/>
    <n v="0.52600000000000002"/>
    <n v="24"/>
    <n v="30"/>
    <n v="0.8"/>
    <n v="6"/>
    <n v="57"/>
    <n v="63"/>
    <n v="50"/>
    <n v="10"/>
    <n v="5"/>
    <n v="25"/>
    <n v="27"/>
    <n v="247"/>
    <n v="0"/>
    <m/>
    <s v="walkelo01"/>
    <n v="0.51781970649895182"/>
    <n v="2"/>
    <n v="1.25"/>
  </r>
  <r>
    <n v="335"/>
    <s v="Bol Bol"/>
    <n v="25"/>
    <s v="PHO"/>
    <s v="PF"/>
    <n v="36"/>
    <n v="10"/>
    <n v="448"/>
    <n v="96"/>
    <n v="183"/>
    <n v="0.52500000000000002"/>
    <n v="32"/>
    <n v="93"/>
    <n v="0.34399999999999997"/>
    <n v="64"/>
    <n v="90"/>
    <n v="0.71099999999999997"/>
    <n v="0.61199999999999999"/>
    <n v="20"/>
    <n v="26"/>
    <n v="0.76900000000000002"/>
    <n v="20"/>
    <n v="84"/>
    <n v="104"/>
    <n v="22"/>
    <n v="9"/>
    <n v="25"/>
    <n v="20"/>
    <n v="20"/>
    <n v="244"/>
    <n v="0"/>
    <m/>
    <s v="bolbo01"/>
    <n v="0.5446428571428571"/>
    <n v="1.1000000000000001"/>
    <n v="0.55555555555555558"/>
  </r>
  <r>
    <n v="336"/>
    <s v="Caleb Houstan"/>
    <n v="22"/>
    <s v="ORL"/>
    <s v="SF"/>
    <n v="58"/>
    <n v="6"/>
    <n v="788"/>
    <n v="80"/>
    <n v="190"/>
    <n v="0.42099999999999999"/>
    <n v="64"/>
    <n v="160"/>
    <n v="0.4"/>
    <n v="16"/>
    <n v="30"/>
    <n v="0.53300000000000003"/>
    <n v="0.58899999999999997"/>
    <n v="15"/>
    <n v="17"/>
    <n v="0.88200000000000001"/>
    <n v="19"/>
    <n v="56"/>
    <n v="75"/>
    <n v="35"/>
    <n v="22"/>
    <n v="6"/>
    <n v="13"/>
    <n v="62"/>
    <n v="239"/>
    <n v="0"/>
    <m/>
    <s v="houstca01"/>
    <n v="0.3032994923857868"/>
    <n v="2.6923076923076925"/>
    <n v="0.22413793103448276"/>
  </r>
  <r>
    <n v="337"/>
    <s v="A.J. Lawson"/>
    <n v="24"/>
    <s v="TOR"/>
    <s v="SG"/>
    <n v="26"/>
    <n v="2"/>
    <n v="486"/>
    <n v="80"/>
    <n v="190"/>
    <n v="0.42099999999999999"/>
    <n v="33"/>
    <n v="101"/>
    <n v="0.32700000000000001"/>
    <n v="47"/>
    <n v="89"/>
    <n v="0.52800000000000002"/>
    <n v="0.50800000000000001"/>
    <n v="43"/>
    <n v="63"/>
    <n v="0.68300000000000005"/>
    <n v="20"/>
    <n v="66"/>
    <n v="86"/>
    <n v="31"/>
    <n v="13"/>
    <n v="6"/>
    <n v="15"/>
    <n v="44"/>
    <n v="236"/>
    <n v="0"/>
    <m/>
    <s v="lawsoaj01"/>
    <n v="0.48559670781893005"/>
    <n v="2.0666666666666669"/>
    <n v="0.57692307692307687"/>
  </r>
  <r>
    <n v="338"/>
    <s v="Malaki Branham"/>
    <n v="21"/>
    <s v="SAS"/>
    <s v="SG"/>
    <n v="47"/>
    <n v="0"/>
    <n v="427"/>
    <n v="87"/>
    <n v="190"/>
    <n v="0.45800000000000002"/>
    <n v="34"/>
    <n v="84"/>
    <n v="0.40500000000000003"/>
    <n v="53"/>
    <n v="106"/>
    <n v="0.5"/>
    <n v="0.54700000000000004"/>
    <n v="27"/>
    <n v="33"/>
    <n v="0.81799999999999995"/>
    <n v="7"/>
    <n v="44"/>
    <n v="51"/>
    <n v="38"/>
    <n v="11"/>
    <n v="2"/>
    <n v="34"/>
    <n v="29"/>
    <n v="235"/>
    <n v="0"/>
    <m/>
    <s v="branhma01"/>
    <n v="0.55035128805620603"/>
    <n v="1.1176470588235294"/>
    <n v="0.72340425531914898"/>
  </r>
  <r>
    <n v="339"/>
    <s v="Ajay Mitchell"/>
    <n v="22"/>
    <s v="OKC"/>
    <s v="SG"/>
    <n v="36"/>
    <n v="1"/>
    <n v="597"/>
    <n v="91"/>
    <n v="184"/>
    <n v="0.495"/>
    <n v="23"/>
    <n v="60"/>
    <n v="0.38300000000000001"/>
    <n v="68"/>
    <n v="124"/>
    <n v="0.54800000000000004"/>
    <n v="0.55700000000000005"/>
    <n v="29"/>
    <n v="35"/>
    <n v="0.82899999999999996"/>
    <n v="18"/>
    <n v="50"/>
    <n v="68"/>
    <n v="64"/>
    <n v="25"/>
    <n v="4"/>
    <n v="29"/>
    <n v="68"/>
    <n v="234"/>
    <n v="0"/>
    <m/>
    <s v="mitchaj01"/>
    <n v="0.39195979899497485"/>
    <n v="2.2068965517241379"/>
    <n v="0.80555555555555558"/>
  </r>
  <r>
    <n v="340"/>
    <s v="Monte Morris"/>
    <n v="29"/>
    <s v="PHO"/>
    <s v="PG"/>
    <n v="45"/>
    <n v="0"/>
    <n v="571"/>
    <n v="83"/>
    <n v="195"/>
    <n v="0.42599999999999999"/>
    <n v="31"/>
    <n v="86"/>
    <n v="0.36"/>
    <n v="52"/>
    <n v="109"/>
    <n v="0.47699999999999998"/>
    <n v="0.505"/>
    <n v="36"/>
    <n v="42"/>
    <n v="0.85699999999999998"/>
    <n v="12"/>
    <n v="55"/>
    <n v="67"/>
    <n v="73"/>
    <n v="20"/>
    <n v="3"/>
    <n v="21"/>
    <n v="23"/>
    <n v="233"/>
    <n v="0"/>
    <m/>
    <s v="morrimo01"/>
    <n v="0.40805604203152362"/>
    <n v="3.4761904761904763"/>
    <n v="0.46666666666666667"/>
  </r>
  <r>
    <n v="341"/>
    <s v="Richaun Holmes"/>
    <n v="31"/>
    <s v="WAS"/>
    <s v="PF"/>
    <n v="31"/>
    <n v="7"/>
    <n v="534"/>
    <n v="90"/>
    <n v="139"/>
    <n v="0.64700000000000002"/>
    <n v="0"/>
    <n v="3"/>
    <n v="0"/>
    <n v="90"/>
    <n v="136"/>
    <n v="0.66200000000000003"/>
    <n v="0.64700000000000002"/>
    <n v="50"/>
    <n v="60"/>
    <n v="0.83299999999999996"/>
    <n v="62"/>
    <n v="115"/>
    <n v="177"/>
    <n v="42"/>
    <n v="9"/>
    <n v="23"/>
    <n v="21"/>
    <n v="49"/>
    <n v="230"/>
    <n v="0"/>
    <m/>
    <s v="holmeri01"/>
    <n v="0.43071161048689138"/>
    <n v="2"/>
    <n v="0.67741935483870963"/>
  </r>
  <r>
    <n v="342"/>
    <s v="Andre Jackson Jr."/>
    <n v="23"/>
    <s v="MIL"/>
    <s v="SG"/>
    <n v="67"/>
    <n v="43"/>
    <n v="980"/>
    <n v="94"/>
    <n v="197"/>
    <n v="0.47699999999999998"/>
    <n v="30"/>
    <n v="76"/>
    <n v="0.39500000000000002"/>
    <n v="64"/>
    <n v="121"/>
    <n v="0.52900000000000003"/>
    <n v="0.55300000000000005"/>
    <n v="12"/>
    <n v="24"/>
    <n v="0.5"/>
    <n v="65"/>
    <n v="117"/>
    <n v="182"/>
    <n v="83"/>
    <n v="34"/>
    <n v="14"/>
    <n v="58"/>
    <n v="114"/>
    <n v="230"/>
    <n v="0"/>
    <m/>
    <s v="jacksan01"/>
    <n v="0.23469387755102042"/>
    <n v="1.4310344827586208"/>
    <n v="0.86567164179104472"/>
  </r>
  <r>
    <n v="343"/>
    <s v="Cody Williams"/>
    <n v="20"/>
    <s v="UTA"/>
    <s v="SG"/>
    <n v="50"/>
    <n v="21"/>
    <n v="1060"/>
    <n v="83"/>
    <n v="257"/>
    <n v="0.32300000000000001"/>
    <n v="35"/>
    <n v="135"/>
    <n v="0.25900000000000001"/>
    <n v="48"/>
    <n v="122"/>
    <n v="0.39300000000000002"/>
    <n v="0.39100000000000001"/>
    <n v="29"/>
    <n v="40"/>
    <n v="0.72499999999999998"/>
    <n v="27"/>
    <n v="86"/>
    <n v="113"/>
    <n v="59"/>
    <n v="23"/>
    <n v="16"/>
    <n v="44"/>
    <n v="95"/>
    <n v="230"/>
    <n v="0"/>
    <m/>
    <s v="willico04"/>
    <n v="0.21698113207547171"/>
    <n v="1.3409090909090908"/>
    <n v="0.88"/>
  </r>
  <r>
    <n v="344"/>
    <s v="Reed Sheppard"/>
    <n v="20"/>
    <s v="HOU"/>
    <s v="PG"/>
    <n v="52"/>
    <n v="3"/>
    <n v="654"/>
    <n v="84"/>
    <n v="239"/>
    <n v="0.35099999999999998"/>
    <n v="48"/>
    <n v="142"/>
    <n v="0.33800000000000002"/>
    <n v="36"/>
    <n v="97"/>
    <n v="0.371"/>
    <n v="0.45200000000000001"/>
    <n v="13"/>
    <n v="16"/>
    <n v="0.81299999999999994"/>
    <n v="16"/>
    <n v="62"/>
    <n v="78"/>
    <n v="75"/>
    <n v="35"/>
    <n v="17"/>
    <n v="37"/>
    <n v="53"/>
    <n v="229"/>
    <n v="0"/>
    <m/>
    <s v="sheppre01"/>
    <n v="0.35015290519877673"/>
    <n v="2.0270270270270272"/>
    <n v="0.71153846153846156"/>
  </r>
  <r>
    <n v="345"/>
    <s v="Gui Santos"/>
    <n v="22"/>
    <s v="GSW"/>
    <s v="PF"/>
    <n v="56"/>
    <n v="2"/>
    <n v="762"/>
    <n v="82"/>
    <n v="179"/>
    <n v="0.45800000000000002"/>
    <n v="34"/>
    <n v="103"/>
    <n v="0.33"/>
    <n v="48"/>
    <n v="76"/>
    <n v="0.63200000000000001"/>
    <n v="0.55300000000000005"/>
    <n v="29"/>
    <n v="42"/>
    <n v="0.69"/>
    <n v="72"/>
    <n v="100"/>
    <n v="172"/>
    <n v="80"/>
    <n v="25"/>
    <n v="10"/>
    <n v="42"/>
    <n v="91"/>
    <n v="227"/>
    <n v="0"/>
    <m/>
    <s v="santogu01"/>
    <n v="0.29790026246719159"/>
    <n v="1.9047619047619047"/>
    <n v="0.75"/>
  </r>
  <r>
    <n v="346"/>
    <s v="Steven Adams"/>
    <n v="31"/>
    <s v="HOU"/>
    <s v="C"/>
    <n v="58"/>
    <n v="3"/>
    <n v="794"/>
    <n v="91"/>
    <n v="167"/>
    <n v="0.54500000000000004"/>
    <n v="0"/>
    <n v="2"/>
    <n v="0"/>
    <n v="91"/>
    <n v="165"/>
    <n v="0.55200000000000005"/>
    <n v="0.54500000000000004"/>
    <n v="43"/>
    <n v="93"/>
    <n v="0.46200000000000002"/>
    <n v="166"/>
    <n v="161"/>
    <n v="327"/>
    <n v="66"/>
    <n v="22"/>
    <n v="28"/>
    <n v="54"/>
    <n v="60"/>
    <n v="225"/>
    <n v="0"/>
    <m/>
    <s v="adamsst01"/>
    <n v="0.28337531486146095"/>
    <n v="1.2222222222222223"/>
    <n v="0.93103448275862066"/>
  </r>
  <r>
    <n v="347"/>
    <s v="AJ Johnson"/>
    <n v="20"/>
    <s v="2TM"/>
    <s v="SG"/>
    <n v="29"/>
    <n v="11"/>
    <n v="639"/>
    <n v="82"/>
    <n v="213"/>
    <n v="0.38500000000000001"/>
    <n v="24"/>
    <n v="90"/>
    <n v="0.26700000000000002"/>
    <n v="58"/>
    <n v="123"/>
    <n v="0.47199999999999998"/>
    <n v="0.441"/>
    <n v="32"/>
    <n v="37"/>
    <n v="0.86499999999999999"/>
    <n v="8"/>
    <n v="51"/>
    <n v="59"/>
    <n v="76"/>
    <n v="12"/>
    <n v="3"/>
    <n v="35"/>
    <n v="50"/>
    <n v="220"/>
    <n v="0"/>
    <m/>
    <s v="johnsaj01"/>
    <n v="0.34428794992175271"/>
    <n v="2.1714285714285713"/>
    <n v="1.2068965517241379"/>
  </r>
  <r>
    <n v="347"/>
    <s v="AJ Johnson"/>
    <n v="20"/>
    <s v="MIL"/>
    <s v="SG"/>
    <n v="7"/>
    <n v="0"/>
    <n v="44"/>
    <n v="8"/>
    <n v="19"/>
    <n v="0.42099999999999999"/>
    <n v="3"/>
    <n v="5"/>
    <n v="0.6"/>
    <n v="5"/>
    <n v="14"/>
    <n v="0.35699999999999998"/>
    <n v="0.5"/>
    <n v="1"/>
    <n v="2"/>
    <n v="0.5"/>
    <n v="0"/>
    <n v="7"/>
    <n v="7"/>
    <n v="7"/>
    <n v="1"/>
    <n v="0"/>
    <n v="4"/>
    <n v="0"/>
    <n v="20"/>
    <n v="0"/>
    <m/>
    <s v="johnsaj01"/>
    <n v="0.45454545454545453"/>
    <n v="1.75"/>
    <n v="0.5714285714285714"/>
  </r>
  <r>
    <n v="347"/>
    <s v="AJ Johnson"/>
    <n v="20"/>
    <s v="WAS"/>
    <s v="SG"/>
    <n v="22"/>
    <n v="11"/>
    <n v="595"/>
    <n v="74"/>
    <n v="194"/>
    <n v="0.38100000000000001"/>
    <n v="21"/>
    <n v="85"/>
    <n v="0.247"/>
    <n v="53"/>
    <n v="109"/>
    <n v="0.48599999999999999"/>
    <n v="0.436"/>
    <n v="31"/>
    <n v="35"/>
    <n v="0.88600000000000001"/>
    <n v="8"/>
    <n v="44"/>
    <n v="52"/>
    <n v="69"/>
    <n v="11"/>
    <n v="3"/>
    <n v="31"/>
    <n v="50"/>
    <n v="200"/>
    <n v="0"/>
    <m/>
    <s v="johnsaj01"/>
    <n v="0.33613445378151263"/>
    <n v="2.225806451612903"/>
    <n v="1.4090909090909092"/>
  </r>
  <r>
    <n v="348"/>
    <s v="Rob Dillingham"/>
    <n v="20"/>
    <s v="MIN"/>
    <s v="PG"/>
    <n v="49"/>
    <n v="1"/>
    <n v="516"/>
    <n v="93"/>
    <n v="211"/>
    <n v="0.441"/>
    <n v="25"/>
    <n v="74"/>
    <n v="0.33800000000000002"/>
    <n v="68"/>
    <n v="137"/>
    <n v="0.496"/>
    <n v="0.5"/>
    <n v="8"/>
    <n v="15"/>
    <n v="0.53300000000000003"/>
    <n v="12"/>
    <n v="38"/>
    <n v="50"/>
    <n v="98"/>
    <n v="20"/>
    <n v="1"/>
    <n v="53"/>
    <n v="37"/>
    <n v="219"/>
    <n v="0"/>
    <m/>
    <s v="dilliro01"/>
    <n v="0.42441860465116277"/>
    <n v="1.8490566037735849"/>
    <n v="1.0816326530612246"/>
  </r>
  <r>
    <n v="349"/>
    <s v="Blake Wesley"/>
    <n v="21"/>
    <s v="SAS"/>
    <s v="SG"/>
    <n v="58"/>
    <n v="0"/>
    <n v="683"/>
    <n v="81"/>
    <n v="186"/>
    <n v="0.435"/>
    <n v="17"/>
    <n v="58"/>
    <n v="0.29299999999999998"/>
    <n v="64"/>
    <n v="128"/>
    <n v="0.5"/>
    <n v="0.48099999999999998"/>
    <n v="38"/>
    <n v="61"/>
    <n v="0.623"/>
    <n v="17"/>
    <n v="44"/>
    <n v="61"/>
    <n v="114"/>
    <n v="37"/>
    <n v="6"/>
    <n v="54"/>
    <n v="46"/>
    <n v="217"/>
    <n v="0"/>
    <m/>
    <s v="weslebl01"/>
    <n v="0.31771595900439237"/>
    <n v="2.1111111111111112"/>
    <n v="0.93103448275862066"/>
  </r>
  <r>
    <n v="350"/>
    <s v="Pat Connaughton"/>
    <n v="32"/>
    <s v="MIL"/>
    <s v="SG"/>
    <n v="41"/>
    <n v="1"/>
    <n v="603"/>
    <n v="83"/>
    <n v="177"/>
    <n v="0.46899999999999997"/>
    <n v="26"/>
    <n v="81"/>
    <n v="0.32100000000000001"/>
    <n v="57"/>
    <n v="96"/>
    <n v="0.59399999999999997"/>
    <n v="0.54200000000000004"/>
    <n v="24"/>
    <n v="31"/>
    <n v="0.77400000000000002"/>
    <n v="19"/>
    <n v="90"/>
    <n v="109"/>
    <n v="70"/>
    <n v="9"/>
    <n v="11"/>
    <n v="24"/>
    <n v="45"/>
    <n v="216"/>
    <n v="0"/>
    <m/>
    <s v="connapa01"/>
    <n v="0.35820895522388058"/>
    <n v="2.9166666666666665"/>
    <n v="0.58536585365853655"/>
  </r>
  <r>
    <n v="351"/>
    <s v="GG Jackson II"/>
    <n v="20"/>
    <s v="MEM"/>
    <s v="PF"/>
    <n v="29"/>
    <n v="3"/>
    <n v="459"/>
    <n v="74"/>
    <n v="199"/>
    <n v="0.372"/>
    <n v="32"/>
    <n v="95"/>
    <n v="0.33700000000000002"/>
    <n v="42"/>
    <n v="104"/>
    <n v="0.40400000000000003"/>
    <n v="0.45200000000000001"/>
    <n v="29"/>
    <n v="40"/>
    <n v="0.72499999999999998"/>
    <n v="27"/>
    <n v="65"/>
    <n v="92"/>
    <n v="29"/>
    <n v="12"/>
    <n v="5"/>
    <n v="31"/>
    <n v="30"/>
    <n v="209"/>
    <n v="0"/>
    <m/>
    <s v="jacksgg01"/>
    <n v="0.45533769063180829"/>
    <n v="0.93548387096774188"/>
    <n v="1.0689655172413792"/>
  </r>
  <r>
    <n v="352"/>
    <s v="DeAndre Jordan"/>
    <n v="36"/>
    <s v="DEN"/>
    <s v="C"/>
    <n v="56"/>
    <n v="5"/>
    <n v="691"/>
    <n v="91"/>
    <n v="140"/>
    <n v="0.65"/>
    <n v="0"/>
    <n v="0"/>
    <n v="0"/>
    <n v="91"/>
    <n v="140"/>
    <n v="0.65"/>
    <n v="0.65"/>
    <n v="27"/>
    <n v="64"/>
    <n v="0.42199999999999999"/>
    <n v="84"/>
    <n v="200"/>
    <n v="284"/>
    <n v="53"/>
    <n v="16"/>
    <n v="27"/>
    <n v="40"/>
    <n v="74"/>
    <n v="209"/>
    <n v="0"/>
    <m/>
    <s v="jordade01"/>
    <n v="0.3024602026049204"/>
    <n v="1.325"/>
    <n v="0.7142857142857143"/>
  </r>
  <r>
    <n v="353"/>
    <s v="Herbert Jones"/>
    <n v="26"/>
    <s v="NOP"/>
    <s v="SF"/>
    <n v="20"/>
    <n v="20"/>
    <n v="648"/>
    <n v="75"/>
    <n v="172"/>
    <n v="0.436"/>
    <n v="22"/>
    <n v="72"/>
    <n v="0.30599999999999999"/>
    <n v="53"/>
    <n v="100"/>
    <n v="0.53"/>
    <n v="0.5"/>
    <n v="33"/>
    <n v="40"/>
    <n v="0.82499999999999996"/>
    <n v="22"/>
    <n v="56"/>
    <n v="78"/>
    <n v="65"/>
    <n v="37"/>
    <n v="9"/>
    <n v="35"/>
    <n v="66"/>
    <n v="205"/>
    <n v="0"/>
    <m/>
    <s v="joneshe01"/>
    <n v="0.31635802469135804"/>
    <n v="1.8571428571428572"/>
    <n v="1.75"/>
  </r>
  <r>
    <n v="354"/>
    <s v="Larry Nance Jr."/>
    <n v="32"/>
    <s v="ATL"/>
    <s v="PF"/>
    <n v="24"/>
    <n v="3"/>
    <n v="463"/>
    <n v="80"/>
    <n v="155"/>
    <n v="0.51600000000000001"/>
    <n v="34"/>
    <n v="76"/>
    <n v="0.44700000000000001"/>
    <n v="46"/>
    <n v="79"/>
    <n v="0.58199999999999996"/>
    <n v="0.626"/>
    <n v="9"/>
    <n v="13"/>
    <n v="0.69199999999999995"/>
    <n v="23"/>
    <n v="80"/>
    <n v="103"/>
    <n v="38"/>
    <n v="20"/>
    <n v="13"/>
    <n v="16"/>
    <n v="37"/>
    <n v="203"/>
    <n v="0"/>
    <m/>
    <s v="nancela02"/>
    <n v="0.43844492440604754"/>
    <n v="2.375"/>
    <n v="0.66666666666666663"/>
  </r>
  <r>
    <n v="355"/>
    <s v="Olivier-Maxence Prosper"/>
    <n v="22"/>
    <s v="DAL"/>
    <s v="PF"/>
    <n v="52"/>
    <n v="4"/>
    <n v="584"/>
    <n v="70"/>
    <n v="174"/>
    <n v="0.40200000000000002"/>
    <n v="12"/>
    <n v="51"/>
    <n v="0.23499999999999999"/>
    <n v="58"/>
    <n v="123"/>
    <n v="0.47199999999999998"/>
    <n v="0.437"/>
    <n v="49"/>
    <n v="76"/>
    <n v="0.64500000000000002"/>
    <n v="44"/>
    <n v="82"/>
    <n v="126"/>
    <n v="40"/>
    <n v="26"/>
    <n v="6"/>
    <n v="14"/>
    <n v="28"/>
    <n v="201"/>
    <n v="0"/>
    <m/>
    <s v="prospol01"/>
    <n v="0.34417808219178081"/>
    <n v="2.8571428571428572"/>
    <n v="0.26923076923076922"/>
  </r>
  <r>
    <n v="356"/>
    <s v="Jock Landale"/>
    <n v="29"/>
    <s v="HOU"/>
    <s v="C"/>
    <n v="42"/>
    <n v="3"/>
    <n v="500"/>
    <n v="81"/>
    <n v="152"/>
    <n v="0.53300000000000003"/>
    <n v="11"/>
    <n v="26"/>
    <n v="0.42299999999999999"/>
    <n v="70"/>
    <n v="126"/>
    <n v="0.55600000000000005"/>
    <n v="0.56899999999999995"/>
    <n v="27"/>
    <n v="40"/>
    <n v="0.67500000000000004"/>
    <n v="56"/>
    <n v="81"/>
    <n v="137"/>
    <n v="37"/>
    <n v="13"/>
    <n v="10"/>
    <n v="21"/>
    <n v="49"/>
    <n v="200"/>
    <n v="0"/>
    <m/>
    <s v="landajo01"/>
    <n v="0.4"/>
    <n v="1.7619047619047619"/>
    <n v="0.5"/>
  </r>
  <r>
    <n v="357"/>
    <s v="Jalen Pickett"/>
    <n v="25"/>
    <s v="DEN"/>
    <s v="SG"/>
    <n v="49"/>
    <n v="4"/>
    <n v="666"/>
    <n v="77"/>
    <n v="180"/>
    <n v="0.42799999999999999"/>
    <n v="40"/>
    <n v="101"/>
    <n v="0.39600000000000002"/>
    <n v="37"/>
    <n v="79"/>
    <n v="0.46800000000000003"/>
    <n v="0.53900000000000003"/>
    <n v="6"/>
    <n v="8"/>
    <n v="0.75"/>
    <n v="15"/>
    <n v="56"/>
    <n v="71"/>
    <n v="107"/>
    <n v="19"/>
    <n v="5"/>
    <n v="24"/>
    <n v="38"/>
    <n v="200"/>
    <n v="1"/>
    <m/>
    <s v="pickeja02"/>
    <n v="0.3003003003003003"/>
    <n v="4.458333333333333"/>
    <n v="0.48979591836734693"/>
  </r>
  <r>
    <n v="358"/>
    <s v="Kai Jones"/>
    <n v="24"/>
    <s v="2TM"/>
    <s v="C"/>
    <n v="40"/>
    <n v="6"/>
    <n v="468"/>
    <n v="87"/>
    <n v="109"/>
    <n v="0.79800000000000004"/>
    <n v="1"/>
    <n v="5"/>
    <n v="0.2"/>
    <n v="86"/>
    <n v="104"/>
    <n v="0.82699999999999996"/>
    <n v="0.80300000000000005"/>
    <n v="23"/>
    <n v="32"/>
    <n v="0.71899999999999997"/>
    <n v="40"/>
    <n v="85"/>
    <n v="125"/>
    <n v="25"/>
    <n v="15"/>
    <n v="23"/>
    <n v="18"/>
    <n v="50"/>
    <n v="198"/>
    <n v="0"/>
    <m/>
    <s v="joneska01"/>
    <n v="0.42307692307692307"/>
    <n v="1.3888888888888888"/>
    <n v="0.45"/>
  </r>
  <r>
    <n v="358"/>
    <s v="Kai Jones"/>
    <n v="24"/>
    <s v="LAC"/>
    <s v="C"/>
    <n v="28"/>
    <n v="0"/>
    <n v="208"/>
    <n v="26"/>
    <n v="36"/>
    <n v="0.72199999999999998"/>
    <n v="0"/>
    <n v="2"/>
    <n v="0"/>
    <n v="26"/>
    <n v="34"/>
    <n v="0.76500000000000001"/>
    <n v="0.72199999999999998"/>
    <n v="9"/>
    <n v="12"/>
    <n v="0.75"/>
    <n v="15"/>
    <n v="31"/>
    <n v="46"/>
    <n v="10"/>
    <n v="6"/>
    <n v="13"/>
    <n v="10"/>
    <n v="23"/>
    <n v="61"/>
    <n v="0"/>
    <m/>
    <s v="joneska01"/>
    <n v="0.29326923076923078"/>
    <n v="1"/>
    <n v="0.35714285714285715"/>
  </r>
  <r>
    <n v="358"/>
    <s v="Kai Jones"/>
    <n v="24"/>
    <s v="DAL"/>
    <s v="C"/>
    <n v="12"/>
    <n v="6"/>
    <n v="260"/>
    <n v="61"/>
    <n v="73"/>
    <n v="0.83599999999999997"/>
    <n v="1"/>
    <n v="3"/>
    <n v="0.33300000000000002"/>
    <n v="60"/>
    <n v="70"/>
    <n v="0.85699999999999998"/>
    <n v="0.84199999999999997"/>
    <n v="14"/>
    <n v="20"/>
    <n v="0.7"/>
    <n v="25"/>
    <n v="54"/>
    <n v="79"/>
    <n v="15"/>
    <n v="9"/>
    <n v="10"/>
    <n v="8"/>
    <n v="27"/>
    <n v="137"/>
    <n v="0"/>
    <m/>
    <s v="joneska01"/>
    <n v="0.52692307692307694"/>
    <n v="1.875"/>
    <n v="0.66666666666666663"/>
  </r>
  <r>
    <n v="359"/>
    <s v="Mouhamed Gueye"/>
    <n v="22"/>
    <s v="ATL"/>
    <s v="PF"/>
    <n v="33"/>
    <n v="28"/>
    <n v="533"/>
    <n v="72"/>
    <n v="171"/>
    <n v="0.42099999999999999"/>
    <n v="21"/>
    <n v="81"/>
    <n v="0.25900000000000001"/>
    <n v="51"/>
    <n v="90"/>
    <n v="0.56699999999999995"/>
    <n v="0.48199999999999998"/>
    <n v="32"/>
    <n v="42"/>
    <n v="0.76200000000000001"/>
    <n v="44"/>
    <n v="95"/>
    <n v="139"/>
    <n v="27"/>
    <n v="28"/>
    <n v="33"/>
    <n v="15"/>
    <n v="55"/>
    <n v="197"/>
    <n v="0"/>
    <m/>
    <s v="gueyemo02"/>
    <n v="0.3696060037523452"/>
    <n v="1.8"/>
    <n v="0.45454545454545453"/>
  </r>
  <r>
    <n v="360"/>
    <s v="Jamal Cain"/>
    <n v="25"/>
    <s v="NOP"/>
    <s v="SF"/>
    <n v="37"/>
    <n v="0"/>
    <n v="502"/>
    <n v="68"/>
    <n v="158"/>
    <n v="0.43"/>
    <n v="26"/>
    <n v="80"/>
    <n v="0.32500000000000001"/>
    <n v="42"/>
    <n v="78"/>
    <n v="0.53800000000000003"/>
    <n v="0.51300000000000001"/>
    <n v="34"/>
    <n v="50"/>
    <n v="0.68"/>
    <n v="27"/>
    <n v="58"/>
    <n v="85"/>
    <n v="22"/>
    <n v="23"/>
    <n v="9"/>
    <n v="22"/>
    <n v="46"/>
    <n v="196"/>
    <n v="0"/>
    <m/>
    <s v="cainja01"/>
    <n v="0.39043824701195218"/>
    <n v="1"/>
    <n v="0.59459459459459463"/>
  </r>
  <r>
    <n v="361"/>
    <s v="Collin Gillespie"/>
    <n v="25"/>
    <s v="PHO"/>
    <s v="PG"/>
    <n v="33"/>
    <n v="9"/>
    <n v="461"/>
    <n v="68"/>
    <n v="158"/>
    <n v="0.43"/>
    <n v="39"/>
    <n v="90"/>
    <n v="0.433"/>
    <n v="29"/>
    <n v="68"/>
    <n v="0.42599999999999999"/>
    <n v="0.55400000000000005"/>
    <n v="19"/>
    <n v="22"/>
    <n v="0.86399999999999999"/>
    <n v="22"/>
    <n v="56"/>
    <n v="78"/>
    <n v="78"/>
    <n v="21"/>
    <n v="5"/>
    <n v="17"/>
    <n v="30"/>
    <n v="194"/>
    <n v="0"/>
    <m/>
    <s v="gilleco01"/>
    <n v="0.42082429501084601"/>
    <n v="4.5882352941176467"/>
    <n v="0.51515151515151514"/>
  </r>
  <r>
    <n v="362"/>
    <s v="Duop Reath"/>
    <n v="28"/>
    <s v="POR"/>
    <s v="C"/>
    <n v="46"/>
    <n v="0"/>
    <n v="469"/>
    <n v="70"/>
    <n v="166"/>
    <n v="0.42199999999999999"/>
    <n v="34"/>
    <n v="106"/>
    <n v="0.32100000000000001"/>
    <n v="36"/>
    <n v="60"/>
    <n v="0.6"/>
    <n v="0.52400000000000002"/>
    <n v="20"/>
    <n v="22"/>
    <n v="0.90900000000000003"/>
    <n v="44"/>
    <n v="48"/>
    <n v="92"/>
    <n v="26"/>
    <n v="12"/>
    <n v="14"/>
    <n v="16"/>
    <n v="41"/>
    <n v="194"/>
    <n v="0"/>
    <m/>
    <s v="reathdu01"/>
    <n v="0.4136460554371002"/>
    <n v="1.625"/>
    <n v="0.34782608695652173"/>
  </r>
  <r>
    <n v="363"/>
    <s v="Craig Porter Jr."/>
    <n v="24"/>
    <s v="CLE"/>
    <s v="PG"/>
    <n v="51"/>
    <n v="1"/>
    <n v="513"/>
    <n v="72"/>
    <n v="140"/>
    <n v="0.51400000000000001"/>
    <n v="21"/>
    <n v="48"/>
    <n v="0.438"/>
    <n v="51"/>
    <n v="92"/>
    <n v="0.55400000000000005"/>
    <n v="0.58899999999999997"/>
    <n v="23"/>
    <n v="32"/>
    <n v="0.71899999999999997"/>
    <n v="19"/>
    <n v="48"/>
    <n v="67"/>
    <n v="71"/>
    <n v="17"/>
    <n v="15"/>
    <n v="38"/>
    <n v="25"/>
    <n v="188"/>
    <n v="0"/>
    <m/>
    <s v="portecr01"/>
    <n v="0.3664717348927875"/>
    <n v="1.868421052631579"/>
    <n v="0.74509803921568629"/>
  </r>
  <r>
    <n v="364"/>
    <s v="Jae'Sean Tate"/>
    <n v="29"/>
    <s v="HOU"/>
    <s v="SF"/>
    <n v="52"/>
    <n v="2"/>
    <n v="588"/>
    <n v="70"/>
    <n v="148"/>
    <n v="0.47299999999999998"/>
    <n v="16"/>
    <n v="46"/>
    <n v="0.34799999999999998"/>
    <n v="54"/>
    <n v="102"/>
    <n v="0.52900000000000003"/>
    <n v="0.52700000000000002"/>
    <n v="32"/>
    <n v="47"/>
    <n v="0.68100000000000005"/>
    <n v="50"/>
    <n v="67"/>
    <n v="117"/>
    <n v="47"/>
    <n v="26"/>
    <n v="7"/>
    <n v="22"/>
    <n v="82"/>
    <n v="188"/>
    <n v="0"/>
    <m/>
    <s v="tateja01"/>
    <n v="0.31972789115646261"/>
    <n v="2.1363636363636362"/>
    <n v="0.42307692307692307"/>
  </r>
  <r>
    <n v="365"/>
    <s v="Zeke Nnaji"/>
    <n v="24"/>
    <s v="DEN"/>
    <s v="PF"/>
    <n v="57"/>
    <n v="4"/>
    <n v="608"/>
    <n v="70"/>
    <n v="141"/>
    <n v="0.496"/>
    <n v="17"/>
    <n v="52"/>
    <n v="0.32700000000000001"/>
    <n v="53"/>
    <n v="89"/>
    <n v="0.59599999999999997"/>
    <n v="0.55700000000000005"/>
    <n v="27"/>
    <n v="44"/>
    <n v="0.61399999999999999"/>
    <n v="33"/>
    <n v="57"/>
    <n v="90"/>
    <n v="23"/>
    <n v="25"/>
    <n v="38"/>
    <n v="14"/>
    <n v="62"/>
    <n v="184"/>
    <n v="0"/>
    <m/>
    <s v="nnajize01"/>
    <n v="0.30263157894736842"/>
    <n v="1.6428571428571428"/>
    <n v="0.24561403508771928"/>
  </r>
  <r>
    <n v="366"/>
    <s v="Paul Reed"/>
    <n v="25"/>
    <s v="DET"/>
    <s v="C"/>
    <n v="45"/>
    <n v="0"/>
    <n v="438"/>
    <n v="72"/>
    <n v="142"/>
    <n v="0.50700000000000001"/>
    <n v="8"/>
    <n v="28"/>
    <n v="0.28599999999999998"/>
    <n v="64"/>
    <n v="114"/>
    <n v="0.56100000000000005"/>
    <n v="0.53500000000000003"/>
    <n v="32"/>
    <n v="42"/>
    <n v="0.76200000000000001"/>
    <n v="40"/>
    <n v="83"/>
    <n v="123"/>
    <n v="44"/>
    <n v="39"/>
    <n v="25"/>
    <n v="26"/>
    <n v="75"/>
    <n v="184"/>
    <n v="0"/>
    <m/>
    <s v="reedpa01"/>
    <n v="0.42009132420091322"/>
    <n v="1.6923076923076923"/>
    <n v="0.57777777777777772"/>
  </r>
  <r>
    <n v="367"/>
    <s v="Tre Mann"/>
    <n v="23"/>
    <s v="CHO"/>
    <s v="PG"/>
    <n v="13"/>
    <n v="0"/>
    <n v="319"/>
    <n v="70"/>
    <n v="161"/>
    <n v="0.435"/>
    <n v="24"/>
    <n v="60"/>
    <n v="0.4"/>
    <n v="46"/>
    <n v="101"/>
    <n v="0.45500000000000002"/>
    <n v="0.50900000000000001"/>
    <n v="19"/>
    <n v="21"/>
    <n v="0.90500000000000003"/>
    <n v="12"/>
    <n v="26"/>
    <n v="38"/>
    <n v="39"/>
    <n v="7"/>
    <n v="4"/>
    <n v="25"/>
    <n v="24"/>
    <n v="183"/>
    <n v="0"/>
    <m/>
    <s v="manntr01"/>
    <n v="0.57366771159874608"/>
    <n v="1.56"/>
    <n v="1.9230769230769231"/>
  </r>
  <r>
    <n v="368"/>
    <s v="Vince Williams Jr."/>
    <n v="24"/>
    <s v="MEM"/>
    <s v="SG"/>
    <n v="27"/>
    <n v="5"/>
    <n v="499"/>
    <n v="67"/>
    <n v="167"/>
    <n v="0.40100000000000002"/>
    <n v="26"/>
    <n v="95"/>
    <n v="0.27400000000000002"/>
    <n v="41"/>
    <n v="72"/>
    <n v="0.56899999999999995"/>
    <n v="0.47899999999999998"/>
    <n v="19"/>
    <n v="24"/>
    <n v="0.79200000000000004"/>
    <n v="22"/>
    <n v="76"/>
    <n v="98"/>
    <n v="55"/>
    <n v="12"/>
    <n v="7"/>
    <n v="33"/>
    <n v="45"/>
    <n v="179"/>
    <n v="0"/>
    <m/>
    <s v="willivi01"/>
    <n v="0.3587174348697395"/>
    <n v="1.6666666666666667"/>
    <n v="1.2222222222222223"/>
  </r>
  <r>
    <n v="369"/>
    <s v="Cory Joseph"/>
    <n v="33"/>
    <s v="ORL"/>
    <s v="PG"/>
    <n v="50"/>
    <n v="16"/>
    <n v="612"/>
    <n v="62"/>
    <n v="154"/>
    <n v="0.40300000000000002"/>
    <n v="39"/>
    <n v="107"/>
    <n v="0.36399999999999999"/>
    <n v="23"/>
    <n v="47"/>
    <n v="0.48899999999999999"/>
    <n v="0.52900000000000003"/>
    <n v="14"/>
    <n v="18"/>
    <n v="0.77800000000000002"/>
    <n v="17"/>
    <n v="57"/>
    <n v="74"/>
    <n v="72"/>
    <n v="26"/>
    <n v="4"/>
    <n v="18"/>
    <n v="50"/>
    <n v="177"/>
    <n v="0"/>
    <m/>
    <s v="josepco01"/>
    <n v="0.28921568627450983"/>
    <n v="4"/>
    <n v="0.36"/>
  </r>
  <r>
    <n v="370"/>
    <s v="Dante Exum"/>
    <n v="29"/>
    <s v="DAL"/>
    <s v="PG"/>
    <n v="20"/>
    <n v="13"/>
    <n v="372"/>
    <n v="64"/>
    <n v="134"/>
    <n v="0.47799999999999998"/>
    <n v="23"/>
    <n v="53"/>
    <n v="0.434"/>
    <n v="41"/>
    <n v="81"/>
    <n v="0.50600000000000001"/>
    <n v="0.56299999999999994"/>
    <n v="23"/>
    <n v="31"/>
    <n v="0.74199999999999999"/>
    <n v="4"/>
    <n v="29"/>
    <n v="33"/>
    <n v="56"/>
    <n v="12"/>
    <n v="3"/>
    <n v="22"/>
    <n v="34"/>
    <n v="174"/>
    <n v="0"/>
    <m/>
    <s v="exumda01"/>
    <n v="0.46774193548387094"/>
    <n v="2.5454545454545454"/>
    <n v="1.1000000000000001"/>
  </r>
  <r>
    <n v="371"/>
    <s v="Jeff Green"/>
    <n v="38"/>
    <s v="HOU"/>
    <s v="PF"/>
    <n v="32"/>
    <n v="3"/>
    <n v="396"/>
    <n v="61"/>
    <n v="121"/>
    <n v="0.504"/>
    <n v="29"/>
    <n v="79"/>
    <n v="0.36699999999999999"/>
    <n v="32"/>
    <n v="42"/>
    <n v="0.76200000000000001"/>
    <n v="0.624"/>
    <n v="21"/>
    <n v="26"/>
    <n v="0.80800000000000005"/>
    <n v="11"/>
    <n v="47"/>
    <n v="58"/>
    <n v="20"/>
    <n v="6"/>
    <n v="4"/>
    <n v="9"/>
    <n v="32"/>
    <n v="172"/>
    <n v="0"/>
    <m/>
    <s v="greenje02"/>
    <n v="0.43434343434343436"/>
    <n v="2.2222222222222223"/>
    <n v="0.28125"/>
  </r>
  <r>
    <n v="372"/>
    <s v="Kessler Edwards"/>
    <n v="24"/>
    <s v="DAL"/>
    <s v="SF"/>
    <n v="40"/>
    <n v="18"/>
    <n v="608"/>
    <n v="67"/>
    <n v="135"/>
    <n v="0.496"/>
    <n v="22"/>
    <n v="54"/>
    <n v="0.40699999999999997"/>
    <n v="45"/>
    <n v="81"/>
    <n v="0.55600000000000005"/>
    <n v="0.57799999999999996"/>
    <n v="12"/>
    <n v="13"/>
    <n v="0.92300000000000004"/>
    <n v="22"/>
    <n v="93"/>
    <n v="115"/>
    <n v="42"/>
    <n v="19"/>
    <n v="20"/>
    <n v="16"/>
    <n v="62"/>
    <n v="168"/>
    <n v="0"/>
    <m/>
    <s v="edwarke02"/>
    <n v="0.27631578947368424"/>
    <n v="2.625"/>
    <n v="0.4"/>
  </r>
  <r>
    <n v="373"/>
    <s v="Keaton Wallace"/>
    <n v="25"/>
    <s v="ATL"/>
    <s v="PG"/>
    <n v="31"/>
    <n v="5"/>
    <n v="501"/>
    <n v="65"/>
    <n v="162"/>
    <n v="0.40100000000000002"/>
    <n v="27"/>
    <n v="82"/>
    <n v="0.32900000000000001"/>
    <n v="38"/>
    <n v="80"/>
    <n v="0.47499999999999998"/>
    <n v="0.48499999999999999"/>
    <n v="11"/>
    <n v="11"/>
    <n v="1"/>
    <n v="7"/>
    <n v="43"/>
    <n v="50"/>
    <n v="81"/>
    <n v="28"/>
    <n v="9"/>
    <n v="33"/>
    <n v="39"/>
    <n v="168"/>
    <n v="1"/>
    <m/>
    <s v="wallake01"/>
    <n v="0.33532934131736525"/>
    <n v="2.4545454545454546"/>
    <n v="1.064516129032258"/>
  </r>
  <r>
    <n v="374"/>
    <s v="Jaylon Tyson"/>
    <n v="22"/>
    <s v="CLE"/>
    <s v="SG"/>
    <n v="47"/>
    <n v="3"/>
    <n v="453"/>
    <n v="64"/>
    <n v="149"/>
    <n v="0.43"/>
    <n v="20"/>
    <n v="58"/>
    <n v="0.34499999999999997"/>
    <n v="44"/>
    <n v="91"/>
    <n v="0.48399999999999999"/>
    <n v="0.497"/>
    <n v="19"/>
    <n v="24"/>
    <n v="0.79200000000000004"/>
    <n v="37"/>
    <n v="59"/>
    <n v="96"/>
    <n v="44"/>
    <n v="13"/>
    <n v="3"/>
    <n v="26"/>
    <n v="50"/>
    <n v="167"/>
    <n v="0"/>
    <m/>
    <s v="tysonja01"/>
    <n v="0.36865342163355408"/>
    <n v="1.6923076923076923"/>
    <n v="0.55319148936170215"/>
  </r>
  <r>
    <n v="375"/>
    <s v="Grant Williams"/>
    <n v="26"/>
    <s v="CHO"/>
    <s v="PF"/>
    <n v="16"/>
    <n v="7"/>
    <n v="479"/>
    <n v="54"/>
    <n v="123"/>
    <n v="0.439"/>
    <n v="27"/>
    <n v="74"/>
    <n v="0.36499999999999999"/>
    <n v="27"/>
    <n v="49"/>
    <n v="0.55100000000000005"/>
    <n v="0.54900000000000004"/>
    <n v="31"/>
    <n v="37"/>
    <n v="0.83799999999999997"/>
    <n v="18"/>
    <n v="64"/>
    <n v="82"/>
    <n v="37"/>
    <n v="18"/>
    <n v="13"/>
    <n v="28"/>
    <n v="46"/>
    <n v="166"/>
    <n v="0"/>
    <m/>
    <s v="willigr01"/>
    <n v="0.3465553235908142"/>
    <n v="1.3214285714285714"/>
    <n v="1.75"/>
  </r>
  <r>
    <n v="376"/>
    <s v="Jaylen Clark"/>
    <n v="23"/>
    <s v="MIN"/>
    <s v="SG"/>
    <n v="40"/>
    <n v="4"/>
    <n v="522"/>
    <n v="56"/>
    <n v="120"/>
    <n v="0.46700000000000003"/>
    <n v="22"/>
    <n v="51"/>
    <n v="0.43099999999999999"/>
    <n v="34"/>
    <n v="69"/>
    <n v="0.49299999999999999"/>
    <n v="0.55800000000000005"/>
    <n v="29"/>
    <n v="37"/>
    <n v="0.78400000000000003"/>
    <n v="26"/>
    <n v="27"/>
    <n v="53"/>
    <n v="26"/>
    <n v="36"/>
    <n v="2"/>
    <n v="8"/>
    <n v="61"/>
    <n v="163"/>
    <n v="0"/>
    <m/>
    <s v="clarkja02"/>
    <n v="0.31226053639846746"/>
    <n v="3.25"/>
    <n v="0.2"/>
  </r>
  <r>
    <n v="377"/>
    <s v="Quenton Jackson"/>
    <n v="26"/>
    <s v="IND"/>
    <s v="PG"/>
    <n v="28"/>
    <n v="7"/>
    <n v="381"/>
    <n v="58"/>
    <n v="122"/>
    <n v="0.47499999999999998"/>
    <n v="15"/>
    <n v="40"/>
    <n v="0.375"/>
    <n v="43"/>
    <n v="82"/>
    <n v="0.52400000000000002"/>
    <n v="0.53700000000000003"/>
    <n v="31"/>
    <n v="40"/>
    <n v="0.77500000000000002"/>
    <n v="14"/>
    <n v="30"/>
    <n v="44"/>
    <n v="53"/>
    <n v="21"/>
    <n v="5"/>
    <n v="16"/>
    <n v="43"/>
    <n v="162"/>
    <n v="0"/>
    <m/>
    <s v="jacksqu01"/>
    <n v="0.42519685039370081"/>
    <n v="3.3125"/>
    <n v="0.5714285714285714"/>
  </r>
  <r>
    <n v="378"/>
    <s v="Micah Potter"/>
    <n v="26"/>
    <s v="UTA"/>
    <s v="C"/>
    <n v="38"/>
    <n v="10"/>
    <n v="705"/>
    <n v="57"/>
    <n v="135"/>
    <n v="0.42199999999999999"/>
    <n v="31"/>
    <n v="98"/>
    <n v="0.316"/>
    <n v="26"/>
    <n v="37"/>
    <n v="0.70299999999999996"/>
    <n v="0.53700000000000003"/>
    <n v="17"/>
    <n v="20"/>
    <n v="0.85"/>
    <n v="43"/>
    <n v="121"/>
    <n v="164"/>
    <n v="31"/>
    <n v="14"/>
    <n v="14"/>
    <n v="31"/>
    <n v="50"/>
    <n v="162"/>
    <n v="0"/>
    <m/>
    <s v="pottemi01"/>
    <n v="0.22978723404255319"/>
    <n v="1"/>
    <n v="0.81578947368421051"/>
  </r>
  <r>
    <n v="379"/>
    <s v="Daniel Theis"/>
    <n v="32"/>
    <s v="NOP"/>
    <s v="C"/>
    <n v="38"/>
    <n v="9"/>
    <n v="621"/>
    <n v="61"/>
    <n v="129"/>
    <n v="0.47299999999999998"/>
    <n v="9"/>
    <n v="37"/>
    <n v="0.24299999999999999"/>
    <n v="52"/>
    <n v="92"/>
    <n v="0.56499999999999995"/>
    <n v="0.50800000000000001"/>
    <n v="31"/>
    <n v="37"/>
    <n v="0.83799999999999997"/>
    <n v="44"/>
    <n v="120"/>
    <n v="164"/>
    <n v="60"/>
    <n v="18"/>
    <n v="20"/>
    <n v="25"/>
    <n v="70"/>
    <n v="162"/>
    <n v="0"/>
    <m/>
    <s v="theisda01"/>
    <n v="0.2608695652173913"/>
    <n v="2.4"/>
    <n v="0.65789473684210531"/>
  </r>
  <r>
    <n v="380"/>
    <s v="Jordan Goodwin"/>
    <n v="26"/>
    <s v="LAL"/>
    <s v="PG"/>
    <n v="29"/>
    <n v="5"/>
    <n v="543"/>
    <n v="63"/>
    <n v="144"/>
    <n v="0.438"/>
    <n v="26"/>
    <n v="68"/>
    <n v="0.38200000000000001"/>
    <n v="37"/>
    <n v="76"/>
    <n v="0.48699999999999999"/>
    <n v="0.52800000000000002"/>
    <n v="9"/>
    <n v="11"/>
    <n v="0.81799999999999995"/>
    <n v="38"/>
    <n v="74"/>
    <n v="112"/>
    <n v="42"/>
    <n v="30"/>
    <n v="11"/>
    <n v="26"/>
    <n v="43"/>
    <n v="161"/>
    <n v="0"/>
    <m/>
    <s v="goodwjo01"/>
    <n v="0.2965009208103131"/>
    <n v="1.6153846153846154"/>
    <n v="0.89655172413793105"/>
  </r>
  <r>
    <n v="381"/>
    <s v="Charles Bassey"/>
    <n v="24"/>
    <s v="SAS"/>
    <s v="C"/>
    <n v="36"/>
    <n v="1"/>
    <n v="376"/>
    <n v="68"/>
    <n v="117"/>
    <n v="0.58099999999999996"/>
    <n v="0"/>
    <n v="0"/>
    <n v="0"/>
    <n v="68"/>
    <n v="117"/>
    <n v="0.58099999999999996"/>
    <n v="0.58099999999999996"/>
    <n v="21"/>
    <n v="33"/>
    <n v="0.63600000000000001"/>
    <n v="56"/>
    <n v="96"/>
    <n v="152"/>
    <n v="17"/>
    <n v="14"/>
    <n v="30"/>
    <n v="23"/>
    <n v="50"/>
    <n v="157"/>
    <n v="0"/>
    <m/>
    <s v="bassech01"/>
    <n v="0.41755319148936171"/>
    <n v="0.73913043478260865"/>
    <n v="0.63888888888888884"/>
  </r>
  <r>
    <n v="382"/>
    <s v="Colby Jones"/>
    <n v="22"/>
    <s v="2TM"/>
    <s v="SG"/>
    <n v="39"/>
    <n v="0"/>
    <n v="515"/>
    <n v="59"/>
    <n v="129"/>
    <n v="0.45700000000000002"/>
    <n v="16"/>
    <n v="49"/>
    <n v="0.32700000000000001"/>
    <n v="43"/>
    <n v="80"/>
    <n v="0.53800000000000003"/>
    <n v="0.51900000000000002"/>
    <n v="23"/>
    <n v="35"/>
    <n v="0.65700000000000003"/>
    <n v="21"/>
    <n v="66"/>
    <n v="87"/>
    <n v="44"/>
    <n v="26"/>
    <n v="13"/>
    <n v="23"/>
    <n v="37"/>
    <n v="157"/>
    <n v="0"/>
    <m/>
    <s v="jonesco02"/>
    <n v="0.30485436893203882"/>
    <n v="1.9130434782608696"/>
    <n v="0.58974358974358976"/>
  </r>
  <r>
    <n v="382"/>
    <s v="Colby Jones"/>
    <n v="22"/>
    <s v="SAC"/>
    <s v="SG"/>
    <n v="24"/>
    <n v="0"/>
    <n v="130"/>
    <n v="11"/>
    <n v="26"/>
    <n v="0.42299999999999999"/>
    <n v="4"/>
    <n v="10"/>
    <n v="0.4"/>
    <n v="7"/>
    <n v="16"/>
    <n v="0.438"/>
    <n v="0.5"/>
    <n v="0"/>
    <n v="0"/>
    <n v="0"/>
    <n v="8"/>
    <n v="15"/>
    <n v="23"/>
    <n v="7"/>
    <n v="6"/>
    <n v="7"/>
    <n v="7"/>
    <n v="13"/>
    <n v="26"/>
    <n v="0"/>
    <m/>
    <s v="jonesco02"/>
    <n v="0.2"/>
    <n v="1"/>
    <n v="0.29166666666666669"/>
  </r>
  <r>
    <n v="382"/>
    <s v="Colby Jones"/>
    <n v="22"/>
    <s v="WAS"/>
    <s v="SG"/>
    <n v="15"/>
    <n v="0"/>
    <n v="385"/>
    <n v="48"/>
    <n v="103"/>
    <n v="0.46600000000000003"/>
    <n v="12"/>
    <n v="39"/>
    <n v="0.308"/>
    <n v="36"/>
    <n v="64"/>
    <n v="0.56299999999999994"/>
    <n v="0.52400000000000002"/>
    <n v="23"/>
    <n v="35"/>
    <n v="0.65700000000000003"/>
    <n v="13"/>
    <n v="51"/>
    <n v="64"/>
    <n v="37"/>
    <n v="20"/>
    <n v="6"/>
    <n v="16"/>
    <n v="24"/>
    <n v="131"/>
    <n v="0"/>
    <m/>
    <s v="jonesco02"/>
    <n v="0.34025974025974026"/>
    <n v="2.3125"/>
    <n v="1.0666666666666667"/>
  </r>
  <r>
    <n v="383"/>
    <s v="Rayan Rupert"/>
    <n v="20"/>
    <s v="POR"/>
    <s v="SG"/>
    <n v="52"/>
    <n v="0"/>
    <n v="460"/>
    <n v="58"/>
    <n v="142"/>
    <n v="0.40799999999999997"/>
    <n v="16"/>
    <n v="59"/>
    <n v="0.27100000000000002"/>
    <n v="42"/>
    <n v="83"/>
    <n v="0.50600000000000001"/>
    <n v="0.46500000000000002"/>
    <n v="23"/>
    <n v="30"/>
    <n v="0.76700000000000002"/>
    <n v="26"/>
    <n v="44"/>
    <n v="70"/>
    <n v="25"/>
    <n v="16"/>
    <n v="4"/>
    <n v="30"/>
    <n v="37"/>
    <n v="155"/>
    <n v="0"/>
    <m/>
    <s v="ruperra01"/>
    <n v="0.33695652173913043"/>
    <n v="0.83333333333333337"/>
    <n v="0.57692307692307687"/>
  </r>
  <r>
    <n v="384"/>
    <s v="Jevon Carter"/>
    <n v="29"/>
    <s v="CHI"/>
    <s v="PG"/>
    <n v="36"/>
    <n v="1"/>
    <n v="321"/>
    <n v="55"/>
    <n v="146"/>
    <n v="0.377"/>
    <n v="35"/>
    <n v="105"/>
    <n v="0.33300000000000002"/>
    <n v="20"/>
    <n v="41"/>
    <n v="0.48799999999999999"/>
    <n v="0.497"/>
    <n v="8"/>
    <n v="10"/>
    <n v="0.8"/>
    <n v="4"/>
    <n v="35"/>
    <n v="39"/>
    <n v="40"/>
    <n v="13"/>
    <n v="3"/>
    <n v="11"/>
    <n v="15"/>
    <n v="153"/>
    <n v="0"/>
    <m/>
    <s v="carteje01"/>
    <n v="0.47663551401869159"/>
    <n v="3.6363636363636362"/>
    <n v="0.30555555555555558"/>
  </r>
  <r>
    <n v="385"/>
    <s v="David Roddy"/>
    <n v="23"/>
    <s v="3TM"/>
    <s v="PF"/>
    <n v="33"/>
    <n v="3"/>
    <n v="410"/>
    <n v="57"/>
    <n v="125"/>
    <n v="0.45600000000000002"/>
    <n v="19"/>
    <n v="61"/>
    <n v="0.311"/>
    <n v="38"/>
    <n v="64"/>
    <n v="0.59399999999999997"/>
    <n v="0.53200000000000003"/>
    <n v="20"/>
    <n v="26"/>
    <n v="0.76900000000000002"/>
    <n v="13"/>
    <n v="71"/>
    <n v="84"/>
    <n v="35"/>
    <n v="14"/>
    <n v="9"/>
    <n v="22"/>
    <n v="20"/>
    <n v="153"/>
    <n v="0"/>
    <m/>
    <s v="roddyda01"/>
    <n v="0.37317073170731707"/>
    <n v="1.5909090909090908"/>
    <n v="0.66666666666666663"/>
  </r>
  <r>
    <n v="385"/>
    <s v="David Roddy"/>
    <n v="23"/>
    <s v="ATL"/>
    <s v="PF"/>
    <n v="27"/>
    <n v="3"/>
    <n v="346"/>
    <n v="44"/>
    <n v="93"/>
    <n v="0.47299999999999998"/>
    <n v="16"/>
    <n v="43"/>
    <n v="0.372"/>
    <n v="28"/>
    <n v="50"/>
    <n v="0.56000000000000005"/>
    <n v="0.55900000000000005"/>
    <n v="18"/>
    <n v="22"/>
    <n v="0.81799999999999995"/>
    <n v="11"/>
    <n v="59"/>
    <n v="70"/>
    <n v="30"/>
    <n v="12"/>
    <n v="8"/>
    <n v="20"/>
    <n v="18"/>
    <n v="122"/>
    <n v="0"/>
    <m/>
    <s v="roddyda01"/>
    <n v="0.35260115606936415"/>
    <n v="1.5"/>
    <n v="0.7407407407407407"/>
  </r>
  <r>
    <n v="385"/>
    <s v="David Roddy"/>
    <n v="23"/>
    <s v="PHI"/>
    <s v="PF"/>
    <n v="3"/>
    <n v="0"/>
    <n v="29"/>
    <n v="8"/>
    <n v="19"/>
    <n v="0.42099999999999999"/>
    <n v="2"/>
    <n v="11"/>
    <n v="0.182"/>
    <n v="6"/>
    <n v="8"/>
    <n v="0.75"/>
    <n v="0.47399999999999998"/>
    <n v="0"/>
    <n v="0"/>
    <n v="0"/>
    <n v="2"/>
    <n v="7"/>
    <n v="9"/>
    <n v="3"/>
    <n v="2"/>
    <n v="0"/>
    <n v="1"/>
    <n v="1"/>
    <n v="18"/>
    <n v="0"/>
    <m/>
    <s v="roddyda01"/>
    <n v="0.62068965517241381"/>
    <n v="3"/>
    <n v="0.33333333333333331"/>
  </r>
  <r>
    <n v="385"/>
    <s v="David Roddy"/>
    <n v="23"/>
    <s v="HOU"/>
    <s v="PF"/>
    <n v="3"/>
    <n v="0"/>
    <n v="35"/>
    <n v="5"/>
    <n v="13"/>
    <n v="0.38500000000000001"/>
    <n v="1"/>
    <n v="7"/>
    <n v="0.14299999999999999"/>
    <n v="4"/>
    <n v="6"/>
    <n v="0.66700000000000004"/>
    <n v="0.42299999999999999"/>
    <n v="2"/>
    <n v="4"/>
    <n v="0.5"/>
    <n v="0"/>
    <n v="5"/>
    <n v="5"/>
    <n v="2"/>
    <n v="0"/>
    <n v="1"/>
    <n v="1"/>
    <n v="1"/>
    <n v="13"/>
    <n v="0"/>
    <m/>
    <s v="roddyda01"/>
    <n v="0.37142857142857144"/>
    <n v="2"/>
    <n v="0.33333333333333331"/>
  </r>
  <r>
    <n v="386"/>
    <s v="Jordan Miller"/>
    <n v="25"/>
    <s v="LAC"/>
    <s v="SF"/>
    <n v="37"/>
    <n v="0"/>
    <n v="420"/>
    <n v="58"/>
    <n v="134"/>
    <n v="0.433"/>
    <n v="8"/>
    <n v="38"/>
    <n v="0.21099999999999999"/>
    <n v="50"/>
    <n v="96"/>
    <n v="0.52100000000000002"/>
    <n v="0.46300000000000002"/>
    <n v="28"/>
    <n v="35"/>
    <n v="0.8"/>
    <n v="23"/>
    <n v="35"/>
    <n v="58"/>
    <n v="34"/>
    <n v="17"/>
    <n v="5"/>
    <n v="26"/>
    <n v="26"/>
    <n v="152"/>
    <n v="0"/>
    <m/>
    <s v="millejo02"/>
    <n v="0.3619047619047619"/>
    <n v="1.3076923076923077"/>
    <n v="0.70270270270270274"/>
  </r>
  <r>
    <n v="387"/>
    <s v="Trevelin Queen"/>
    <n v="27"/>
    <s v="ORL"/>
    <s v="SG"/>
    <n v="31"/>
    <n v="2"/>
    <n v="430"/>
    <n v="56"/>
    <n v="147"/>
    <n v="0.38100000000000001"/>
    <n v="22"/>
    <n v="77"/>
    <n v="0.28599999999999998"/>
    <n v="34"/>
    <n v="70"/>
    <n v="0.48599999999999999"/>
    <n v="0.45600000000000002"/>
    <n v="18"/>
    <n v="21"/>
    <n v="0.85699999999999998"/>
    <n v="26"/>
    <n v="28"/>
    <n v="54"/>
    <n v="38"/>
    <n v="31"/>
    <n v="10"/>
    <n v="22"/>
    <n v="38"/>
    <n v="152"/>
    <n v="0"/>
    <m/>
    <s v="queentr01"/>
    <n v="0.35348837209302325"/>
    <n v="1.7272727272727273"/>
    <n v="0.70967741935483875"/>
  </r>
  <r>
    <n v="388"/>
    <s v="Wendell Moore Jr."/>
    <n v="23"/>
    <s v="2TM"/>
    <s v="SG"/>
    <n v="36"/>
    <n v="1"/>
    <n v="499"/>
    <n v="59"/>
    <n v="126"/>
    <n v="0.46800000000000003"/>
    <n v="14"/>
    <n v="41"/>
    <n v="0.34100000000000003"/>
    <n v="45"/>
    <n v="85"/>
    <n v="0.52900000000000003"/>
    <n v="0.52400000000000002"/>
    <n v="18"/>
    <n v="22"/>
    <n v="0.81799999999999995"/>
    <n v="30"/>
    <n v="65"/>
    <n v="95"/>
    <n v="42"/>
    <n v="20"/>
    <n v="5"/>
    <n v="27"/>
    <n v="31"/>
    <n v="150"/>
    <n v="0"/>
    <m/>
    <s v="moorewe01"/>
    <n v="0.30060120240480964"/>
    <n v="1.5555555555555556"/>
    <n v="0.75"/>
  </r>
  <r>
    <n v="388"/>
    <s v="Wendell Moore Jr."/>
    <n v="23"/>
    <s v="DET"/>
    <s v="SG"/>
    <n v="20"/>
    <n v="1"/>
    <n v="219"/>
    <n v="23"/>
    <n v="50"/>
    <n v="0.46"/>
    <n v="4"/>
    <n v="14"/>
    <n v="0.28599999999999998"/>
    <n v="19"/>
    <n v="36"/>
    <n v="0.52800000000000002"/>
    <n v="0.5"/>
    <n v="13"/>
    <n v="14"/>
    <n v="0.92900000000000005"/>
    <n v="11"/>
    <n v="33"/>
    <n v="44"/>
    <n v="23"/>
    <n v="10"/>
    <n v="3"/>
    <n v="9"/>
    <n v="15"/>
    <n v="63"/>
    <n v="0"/>
    <m/>
    <s v="moorewe01"/>
    <n v="0.28767123287671231"/>
    <n v="2.5555555555555554"/>
    <n v="0.45"/>
  </r>
  <r>
    <n v="388"/>
    <s v="Wendell Moore Jr."/>
    <n v="23"/>
    <s v="CHO"/>
    <s v="SG"/>
    <n v="16"/>
    <n v="0"/>
    <n v="280"/>
    <n v="36"/>
    <n v="76"/>
    <n v="0.47399999999999998"/>
    <n v="10"/>
    <n v="27"/>
    <n v="0.37"/>
    <n v="26"/>
    <n v="49"/>
    <n v="0.53100000000000003"/>
    <n v="0.53900000000000003"/>
    <n v="5"/>
    <n v="8"/>
    <n v="0.625"/>
    <n v="19"/>
    <n v="32"/>
    <n v="51"/>
    <n v="19"/>
    <n v="10"/>
    <n v="2"/>
    <n v="18"/>
    <n v="16"/>
    <n v="87"/>
    <n v="0"/>
    <m/>
    <s v="moorewe01"/>
    <n v="0.31071428571428572"/>
    <n v="1.0555555555555556"/>
    <n v="1.125"/>
  </r>
  <r>
    <n v="389"/>
    <s v="Bones Hyland"/>
    <n v="24"/>
    <s v="2TM"/>
    <s v="PG"/>
    <n v="24"/>
    <n v="0"/>
    <n v="239"/>
    <n v="47"/>
    <n v="118"/>
    <n v="0.39800000000000002"/>
    <n v="32"/>
    <n v="82"/>
    <n v="0.39"/>
    <n v="15"/>
    <n v="36"/>
    <n v="0.41699999999999998"/>
    <n v="0.53400000000000003"/>
    <n v="23"/>
    <n v="26"/>
    <n v="0.88500000000000001"/>
    <n v="5"/>
    <n v="20"/>
    <n v="25"/>
    <n v="32"/>
    <n v="18"/>
    <n v="4"/>
    <n v="25"/>
    <n v="29"/>
    <n v="149"/>
    <n v="0"/>
    <m/>
    <s v="hylanbo01"/>
    <n v="0.62343096234309625"/>
    <n v="1.28"/>
    <n v="1.0416666666666667"/>
  </r>
  <r>
    <n v="389"/>
    <s v="Bones Hyland"/>
    <n v="24"/>
    <s v="LAC"/>
    <s v="PG"/>
    <n v="20"/>
    <n v="0"/>
    <n v="222"/>
    <n v="45"/>
    <n v="115"/>
    <n v="0.39100000000000001"/>
    <n v="31"/>
    <n v="80"/>
    <n v="0.38800000000000001"/>
    <n v="14"/>
    <n v="35"/>
    <n v="0.4"/>
    <n v="0.52600000000000002"/>
    <n v="23"/>
    <n v="26"/>
    <n v="0.88500000000000001"/>
    <n v="5"/>
    <n v="19"/>
    <n v="24"/>
    <n v="28"/>
    <n v="18"/>
    <n v="4"/>
    <n v="24"/>
    <n v="26"/>
    <n v="144"/>
    <n v="0"/>
    <m/>
    <s v="hylanbo01"/>
    <n v="0.64864864864864868"/>
    <n v="1.1666666666666667"/>
    <n v="1.2"/>
  </r>
  <r>
    <n v="389"/>
    <s v="Bones Hyland"/>
    <n v="24"/>
    <s v="MIN"/>
    <s v="PG"/>
    <n v="4"/>
    <n v="0"/>
    <n v="17"/>
    <n v="2"/>
    <n v="3"/>
    <n v="0.66700000000000004"/>
    <n v="1"/>
    <n v="2"/>
    <n v="0.5"/>
    <n v="1"/>
    <n v="1"/>
    <n v="1"/>
    <n v="0.83299999999999996"/>
    <n v="0"/>
    <n v="0"/>
    <n v="0"/>
    <n v="0"/>
    <n v="1"/>
    <n v="1"/>
    <n v="4"/>
    <n v="0"/>
    <n v="0"/>
    <n v="1"/>
    <n v="3"/>
    <n v="5"/>
    <n v="0"/>
    <m/>
    <s v="hylanbo01"/>
    <n v="0.29411764705882354"/>
    <n v="4"/>
    <n v="0.25"/>
  </r>
  <r>
    <n v="390"/>
    <s v="Dominick Barlow"/>
    <n v="21"/>
    <s v="ATL"/>
    <s v="SF"/>
    <n v="35"/>
    <n v="4"/>
    <n v="375"/>
    <n v="60"/>
    <n v="113"/>
    <n v="0.53100000000000003"/>
    <n v="7"/>
    <n v="27"/>
    <n v="0.25900000000000001"/>
    <n v="53"/>
    <n v="86"/>
    <n v="0.61599999999999999"/>
    <n v="0.56200000000000006"/>
    <n v="21"/>
    <n v="33"/>
    <n v="0.63600000000000001"/>
    <n v="35"/>
    <n v="50"/>
    <n v="85"/>
    <n v="19"/>
    <n v="9"/>
    <n v="16"/>
    <n v="5"/>
    <n v="47"/>
    <n v="148"/>
    <n v="0"/>
    <m/>
    <s v="barlodo01"/>
    <n v="0.39466666666666667"/>
    <n v="3.8"/>
    <n v="0.14285714285714285"/>
  </r>
  <r>
    <n v="391"/>
    <s v="Doug McDermott"/>
    <n v="33"/>
    <s v="SAC"/>
    <s v="SF"/>
    <n v="42"/>
    <n v="3"/>
    <n v="342"/>
    <n v="50"/>
    <n v="117"/>
    <n v="0.42699999999999999"/>
    <n v="44"/>
    <n v="101"/>
    <n v="0.436"/>
    <n v="6"/>
    <n v="16"/>
    <n v="0.375"/>
    <n v="0.61499999999999999"/>
    <n v="3"/>
    <n v="5"/>
    <n v="0.6"/>
    <n v="3"/>
    <n v="19"/>
    <n v="22"/>
    <n v="7"/>
    <n v="4"/>
    <n v="2"/>
    <n v="6"/>
    <n v="30"/>
    <n v="147"/>
    <n v="0"/>
    <m/>
    <s v="mcderdo01"/>
    <n v="0.42982456140350878"/>
    <n v="1.1666666666666667"/>
    <n v="0.14285714285714285"/>
  </r>
  <r>
    <n v="392"/>
    <s v="Jarred Vanderbilt"/>
    <n v="25"/>
    <s v="LAL"/>
    <s v="PF"/>
    <n v="36"/>
    <n v="2"/>
    <n v="581"/>
    <n v="59"/>
    <n v="121"/>
    <n v="0.48799999999999999"/>
    <n v="9"/>
    <n v="32"/>
    <n v="0.28100000000000003"/>
    <n v="50"/>
    <n v="89"/>
    <n v="0.56200000000000006"/>
    <n v="0.52500000000000002"/>
    <n v="20"/>
    <n v="36"/>
    <n v="0.55600000000000005"/>
    <n v="68"/>
    <n v="114"/>
    <n v="182"/>
    <n v="41"/>
    <n v="35"/>
    <n v="10"/>
    <n v="29"/>
    <n v="67"/>
    <n v="147"/>
    <n v="0"/>
    <m/>
    <s v="vandeja01"/>
    <n v="0.25301204819277107"/>
    <n v="1.4137931034482758"/>
    <n v="0.80555555555555558"/>
  </r>
  <r>
    <n v="393"/>
    <s v="Gary Harris"/>
    <n v="30"/>
    <s v="ORL"/>
    <s v="SG"/>
    <n v="48"/>
    <n v="3"/>
    <n v="711"/>
    <n v="51"/>
    <n v="133"/>
    <n v="0.38300000000000001"/>
    <n v="36"/>
    <n v="101"/>
    <n v="0.35599999999999998"/>
    <n v="15"/>
    <n v="32"/>
    <n v="0.46899999999999997"/>
    <n v="0.51900000000000002"/>
    <n v="7"/>
    <n v="12"/>
    <n v="0.58299999999999996"/>
    <n v="20"/>
    <n v="44"/>
    <n v="64"/>
    <n v="30"/>
    <n v="26"/>
    <n v="12"/>
    <n v="17"/>
    <n v="45"/>
    <n v="145"/>
    <n v="0"/>
    <m/>
    <s v="harriga01"/>
    <n v="0.20393811533052039"/>
    <n v="1.7647058823529411"/>
    <n v="0.35416666666666669"/>
  </r>
  <r>
    <n v="394"/>
    <s v="Bismack Biyombo"/>
    <n v="32"/>
    <s v="SAS"/>
    <s v="C"/>
    <n v="28"/>
    <n v="26"/>
    <n v="528"/>
    <n v="67"/>
    <n v="114"/>
    <n v="0.58799999999999997"/>
    <n v="0"/>
    <n v="0"/>
    <n v="0"/>
    <n v="67"/>
    <n v="114"/>
    <n v="0.58799999999999997"/>
    <n v="0.58799999999999997"/>
    <n v="10"/>
    <n v="25"/>
    <n v="0.4"/>
    <n v="43"/>
    <n v="115"/>
    <n v="158"/>
    <n v="31"/>
    <n v="16"/>
    <n v="23"/>
    <n v="27"/>
    <n v="52"/>
    <n v="144"/>
    <n v="0"/>
    <m/>
    <s v="biyombi01"/>
    <n v="0.27272727272727271"/>
    <n v="1.1481481481481481"/>
    <n v="0.9642857142857143"/>
  </r>
  <r>
    <n v="395"/>
    <s v="Keion Brooks Jr."/>
    <n v="24"/>
    <s v="NOP"/>
    <s v="SF"/>
    <n v="14"/>
    <n v="6"/>
    <n v="332"/>
    <n v="53"/>
    <n v="109"/>
    <n v="0.48599999999999999"/>
    <n v="14"/>
    <n v="43"/>
    <n v="0.32600000000000001"/>
    <n v="39"/>
    <n v="66"/>
    <n v="0.59099999999999997"/>
    <n v="0.55000000000000004"/>
    <n v="22"/>
    <n v="30"/>
    <n v="0.73299999999999998"/>
    <n v="12"/>
    <n v="46"/>
    <n v="58"/>
    <n v="13"/>
    <n v="10"/>
    <n v="10"/>
    <n v="12"/>
    <n v="30"/>
    <n v="142"/>
    <n v="0"/>
    <m/>
    <s v="brookke02"/>
    <n v="0.42771084337349397"/>
    <n v="1.0833333333333333"/>
    <n v="0.8571428571428571"/>
  </r>
  <r>
    <n v="396"/>
    <s v="Ousmane Dieng"/>
    <n v="21"/>
    <s v="OKC"/>
    <s v="C"/>
    <n v="37"/>
    <n v="1"/>
    <n v="405"/>
    <n v="54"/>
    <n v="125"/>
    <n v="0.432"/>
    <n v="23"/>
    <n v="71"/>
    <n v="0.32400000000000001"/>
    <n v="31"/>
    <n v="54"/>
    <n v="0.57399999999999995"/>
    <n v="0.52400000000000002"/>
    <n v="11"/>
    <n v="16"/>
    <n v="0.68799999999999994"/>
    <n v="18"/>
    <n v="63"/>
    <n v="81"/>
    <n v="31"/>
    <n v="17"/>
    <n v="7"/>
    <n v="18"/>
    <n v="33"/>
    <n v="142"/>
    <n v="0"/>
    <m/>
    <s v="diengou01"/>
    <n v="0.35061728395061731"/>
    <n v="1.7222222222222223"/>
    <n v="0.48648648648648651"/>
  </r>
  <r>
    <n v="397"/>
    <s v="Devin Carter"/>
    <n v="22"/>
    <s v="SAC"/>
    <s v="PG"/>
    <n v="36"/>
    <n v="0"/>
    <n v="396"/>
    <n v="47"/>
    <n v="127"/>
    <n v="0.37"/>
    <n v="18"/>
    <n v="61"/>
    <n v="0.29499999999999998"/>
    <n v="29"/>
    <n v="66"/>
    <n v="0.439"/>
    <n v="0.441"/>
    <n v="26"/>
    <n v="44"/>
    <n v="0.59099999999999997"/>
    <n v="19"/>
    <n v="57"/>
    <n v="76"/>
    <n v="41"/>
    <n v="21"/>
    <n v="4"/>
    <n v="18"/>
    <n v="39"/>
    <n v="138"/>
    <n v="0"/>
    <m/>
    <s v="cartede02"/>
    <n v="0.34848484848484851"/>
    <n v="2.2777777777777777"/>
    <n v="0.5"/>
  </r>
  <r>
    <n v="398"/>
    <s v="Luka Garza"/>
    <n v="26"/>
    <s v="MIN"/>
    <s v="C"/>
    <n v="39"/>
    <n v="0"/>
    <n v="219"/>
    <n v="52"/>
    <n v="105"/>
    <n v="0.495"/>
    <n v="10"/>
    <n v="36"/>
    <n v="0.27800000000000002"/>
    <n v="42"/>
    <n v="69"/>
    <n v="0.60899999999999999"/>
    <n v="0.54300000000000004"/>
    <n v="24"/>
    <n v="35"/>
    <n v="0.68600000000000005"/>
    <n v="31"/>
    <n v="23"/>
    <n v="54"/>
    <n v="11"/>
    <n v="6"/>
    <n v="3"/>
    <n v="12"/>
    <n v="29"/>
    <n v="138"/>
    <n v="0"/>
    <m/>
    <s v="garzalu01"/>
    <n v="0.63013698630136983"/>
    <n v="0.91666666666666663"/>
    <n v="0.30769230769230771"/>
  </r>
  <r>
    <n v="399"/>
    <s v="Kyle Lowry"/>
    <n v="38"/>
    <s v="PHI"/>
    <s v="PG"/>
    <n v="35"/>
    <n v="12"/>
    <n v="659"/>
    <n v="41"/>
    <n v="117"/>
    <n v="0.35"/>
    <n v="29"/>
    <n v="88"/>
    <n v="0.33"/>
    <n v="12"/>
    <n v="29"/>
    <n v="0.41399999999999998"/>
    <n v="0.47399999999999998"/>
    <n v="27"/>
    <n v="33"/>
    <n v="0.81799999999999995"/>
    <n v="11"/>
    <n v="56"/>
    <n v="67"/>
    <n v="96"/>
    <n v="33"/>
    <n v="11"/>
    <n v="21"/>
    <n v="62"/>
    <n v="138"/>
    <n v="0"/>
    <m/>
    <s v="lowryky01"/>
    <n v="0.20940819423368739"/>
    <n v="4.5714285714285712"/>
    <n v="0.6"/>
  </r>
  <r>
    <n v="400"/>
    <s v="Terrence Shannon Jr."/>
    <n v="24"/>
    <s v="MIN"/>
    <s v="SG"/>
    <n v="32"/>
    <n v="1"/>
    <n v="339"/>
    <n v="55"/>
    <n v="114"/>
    <n v="0.48199999999999998"/>
    <n v="11"/>
    <n v="31"/>
    <n v="0.35499999999999998"/>
    <n v="44"/>
    <n v="83"/>
    <n v="0.53"/>
    <n v="0.53100000000000003"/>
    <n v="17"/>
    <n v="21"/>
    <n v="0.81"/>
    <n v="10"/>
    <n v="37"/>
    <n v="47"/>
    <n v="32"/>
    <n v="7"/>
    <n v="5"/>
    <n v="15"/>
    <n v="27"/>
    <n v="138"/>
    <n v="0"/>
    <m/>
    <s v="shannte01"/>
    <n v="0.40707964601769914"/>
    <n v="2.1333333333333333"/>
    <n v="0.46875"/>
  </r>
  <r>
    <n v="401"/>
    <s v="Mo Bamba"/>
    <n v="26"/>
    <s v="2TM"/>
    <s v="C"/>
    <n v="32"/>
    <n v="2"/>
    <n v="413"/>
    <n v="52"/>
    <n v="112"/>
    <n v="0.46400000000000002"/>
    <n v="15"/>
    <n v="54"/>
    <n v="0.27800000000000002"/>
    <n v="37"/>
    <n v="58"/>
    <n v="0.63800000000000001"/>
    <n v="0.53100000000000003"/>
    <n v="19"/>
    <n v="27"/>
    <n v="0.70399999999999996"/>
    <n v="32"/>
    <n v="113"/>
    <n v="145"/>
    <n v="18"/>
    <n v="9"/>
    <n v="31"/>
    <n v="20"/>
    <n v="56"/>
    <n v="138"/>
    <n v="0"/>
    <m/>
    <s v="bambamo01"/>
    <n v="0.33414043583535108"/>
    <n v="0.9"/>
    <n v="0.625"/>
  </r>
  <r>
    <n v="401"/>
    <s v="Mo Bamba"/>
    <n v="26"/>
    <s v="LAC"/>
    <s v="C"/>
    <n v="28"/>
    <n v="2"/>
    <n v="352"/>
    <n v="48"/>
    <n v="103"/>
    <n v="0.46600000000000003"/>
    <n v="15"/>
    <n v="50"/>
    <n v="0.3"/>
    <n v="33"/>
    <n v="53"/>
    <n v="0.623"/>
    <n v="0.53900000000000003"/>
    <n v="17"/>
    <n v="25"/>
    <n v="0.68"/>
    <n v="26"/>
    <n v="94"/>
    <n v="120"/>
    <n v="16"/>
    <n v="9"/>
    <n v="28"/>
    <n v="19"/>
    <n v="49"/>
    <n v="128"/>
    <n v="0"/>
    <m/>
    <s v="bambamo01"/>
    <n v="0.36363636363636365"/>
    <n v="0.84210526315789469"/>
    <n v="0.6785714285714286"/>
  </r>
  <r>
    <n v="401"/>
    <s v="Mo Bamba"/>
    <n v="26"/>
    <s v="NOP"/>
    <s v="C"/>
    <n v="4"/>
    <n v="0"/>
    <n v="61"/>
    <n v="4"/>
    <n v="9"/>
    <n v="0.44400000000000001"/>
    <n v="0"/>
    <n v="4"/>
    <n v="0"/>
    <n v="4"/>
    <n v="5"/>
    <n v="0.8"/>
    <n v="0.44400000000000001"/>
    <n v="2"/>
    <n v="2"/>
    <n v="1"/>
    <n v="6"/>
    <n v="19"/>
    <n v="25"/>
    <n v="2"/>
    <n v="0"/>
    <n v="3"/>
    <n v="1"/>
    <n v="7"/>
    <n v="10"/>
    <n v="0"/>
    <m/>
    <s v="bambamo01"/>
    <n v="0.16393442622950818"/>
    <n v="2"/>
    <n v="0.25"/>
  </r>
  <r>
    <n v="402"/>
    <s v="Reggie Jackson"/>
    <n v="34"/>
    <s v="PHI"/>
    <s v="PG"/>
    <n v="31"/>
    <n v="1"/>
    <n v="384"/>
    <n v="52"/>
    <n v="133"/>
    <n v="0.39100000000000001"/>
    <n v="25"/>
    <n v="74"/>
    <n v="0.33800000000000002"/>
    <n v="27"/>
    <n v="59"/>
    <n v="0.45800000000000002"/>
    <n v="0.48499999999999999"/>
    <n v="7"/>
    <n v="9"/>
    <n v="0.77800000000000002"/>
    <n v="8"/>
    <n v="34"/>
    <n v="42"/>
    <n v="45"/>
    <n v="16"/>
    <n v="3"/>
    <n v="17"/>
    <n v="34"/>
    <n v="136"/>
    <n v="0"/>
    <m/>
    <s v="jacksre01"/>
    <n v="0.35416666666666669"/>
    <n v="2.6470588235294117"/>
    <n v="0.54838709677419351"/>
  </r>
  <r>
    <n v="403"/>
    <s v="Marvin Bagley III"/>
    <n v="25"/>
    <s v="2TM"/>
    <s v="PF"/>
    <n v="31"/>
    <n v="2"/>
    <n v="265"/>
    <n v="55"/>
    <n v="106"/>
    <n v="0.51900000000000002"/>
    <n v="3"/>
    <n v="19"/>
    <n v="0.158"/>
    <n v="52"/>
    <n v="87"/>
    <n v="0.59799999999999998"/>
    <n v="0.53300000000000003"/>
    <n v="23"/>
    <n v="35"/>
    <n v="0.65700000000000003"/>
    <n v="38"/>
    <n v="46"/>
    <n v="84"/>
    <n v="11"/>
    <n v="9"/>
    <n v="8"/>
    <n v="12"/>
    <n v="18"/>
    <n v="136"/>
    <n v="0"/>
    <m/>
    <s v="baglema01"/>
    <n v="0.51320754716981132"/>
    <n v="0.91666666666666663"/>
    <n v="0.38709677419354838"/>
  </r>
  <r>
    <n v="403"/>
    <s v="Marvin Bagley III"/>
    <n v="25"/>
    <s v="WAS"/>
    <s v="C"/>
    <n v="19"/>
    <n v="1"/>
    <n v="166"/>
    <n v="38"/>
    <n v="71"/>
    <n v="0.53500000000000003"/>
    <n v="2"/>
    <n v="10"/>
    <n v="0.2"/>
    <n v="36"/>
    <n v="61"/>
    <n v="0.59"/>
    <n v="0.54900000000000004"/>
    <n v="15"/>
    <n v="23"/>
    <n v="0.65200000000000002"/>
    <n v="27"/>
    <n v="29"/>
    <n v="56"/>
    <n v="7"/>
    <n v="7"/>
    <n v="5"/>
    <n v="11"/>
    <n v="12"/>
    <n v="93"/>
    <n v="0"/>
    <m/>
    <s v="baglema01"/>
    <n v="0.56024096385542166"/>
    <n v="0.63636363636363635"/>
    <n v="0.57894736842105265"/>
  </r>
  <r>
    <n v="403"/>
    <s v="Marvin Bagley III"/>
    <n v="25"/>
    <s v="MEM"/>
    <s v="PF"/>
    <n v="12"/>
    <n v="1"/>
    <n v="99"/>
    <n v="17"/>
    <n v="35"/>
    <n v="0.48599999999999999"/>
    <n v="1"/>
    <n v="9"/>
    <n v="0.111"/>
    <n v="16"/>
    <n v="26"/>
    <n v="0.61499999999999999"/>
    <n v="0.5"/>
    <n v="8"/>
    <n v="12"/>
    <n v="0.66700000000000004"/>
    <n v="11"/>
    <n v="17"/>
    <n v="28"/>
    <n v="4"/>
    <n v="2"/>
    <n v="3"/>
    <n v="1"/>
    <n v="6"/>
    <n v="43"/>
    <n v="0"/>
    <m/>
    <s v="baglema01"/>
    <n v="0.43434343434343436"/>
    <n v="4"/>
    <n v="8.3333333333333329E-2"/>
  </r>
  <r>
    <n v="404"/>
    <s v="Dillon Jones"/>
    <n v="23"/>
    <s v="OKC"/>
    <s v="SF"/>
    <n v="54"/>
    <n v="3"/>
    <n v="551"/>
    <n v="51"/>
    <n v="133"/>
    <n v="0.38300000000000001"/>
    <n v="16"/>
    <n v="63"/>
    <n v="0.254"/>
    <n v="35"/>
    <n v="70"/>
    <n v="0.5"/>
    <n v="0.44400000000000001"/>
    <n v="17"/>
    <n v="28"/>
    <n v="0.60699999999999998"/>
    <n v="30"/>
    <n v="91"/>
    <n v="121"/>
    <n v="58"/>
    <n v="16"/>
    <n v="4"/>
    <n v="28"/>
    <n v="54"/>
    <n v="135"/>
    <n v="0"/>
    <m/>
    <s v="jonesdi01"/>
    <n v="0.24500907441016334"/>
    <n v="2.0714285714285716"/>
    <n v="0.51851851851851849"/>
  </r>
  <r>
    <n v="405"/>
    <s v="Isaac Jones"/>
    <n v="24"/>
    <s v="SAC"/>
    <s v="PF"/>
    <n v="40"/>
    <n v="0"/>
    <n v="304"/>
    <n v="54"/>
    <n v="83"/>
    <n v="0.65100000000000002"/>
    <n v="3"/>
    <n v="8"/>
    <n v="0.375"/>
    <n v="51"/>
    <n v="75"/>
    <n v="0.68"/>
    <n v="0.66900000000000004"/>
    <n v="23"/>
    <n v="36"/>
    <n v="0.63900000000000001"/>
    <n v="22"/>
    <n v="35"/>
    <n v="57"/>
    <n v="12"/>
    <n v="5"/>
    <n v="10"/>
    <n v="16"/>
    <n v="30"/>
    <n v="134"/>
    <n v="0"/>
    <m/>
    <s v="jonesis01"/>
    <n v="0.44078947368421051"/>
    <n v="0.75"/>
    <n v="0.4"/>
  </r>
  <r>
    <n v="406"/>
    <s v="Hunter Tyson"/>
    <n v="24"/>
    <s v="DEN"/>
    <s v="PF"/>
    <n v="51"/>
    <n v="2"/>
    <n v="400"/>
    <n v="45"/>
    <n v="120"/>
    <n v="0.375"/>
    <n v="23"/>
    <n v="74"/>
    <n v="0.311"/>
    <n v="22"/>
    <n v="46"/>
    <n v="0.47799999999999998"/>
    <n v="0.47099999999999997"/>
    <n v="21"/>
    <n v="28"/>
    <n v="0.75"/>
    <n v="25"/>
    <n v="53"/>
    <n v="78"/>
    <n v="20"/>
    <n v="10"/>
    <n v="6"/>
    <n v="14"/>
    <n v="44"/>
    <n v="134"/>
    <n v="0"/>
    <m/>
    <s v="tysonhu01"/>
    <n v="0.33500000000000002"/>
    <n v="1.4285714285714286"/>
    <n v="0.27450980392156865"/>
  </r>
  <r>
    <n v="407"/>
    <s v="Anthony Gill"/>
    <n v="32"/>
    <s v="WAS"/>
    <s v="PF"/>
    <n v="51"/>
    <n v="0"/>
    <n v="397"/>
    <n v="43"/>
    <n v="88"/>
    <n v="0.48899999999999999"/>
    <n v="10"/>
    <n v="31"/>
    <n v="0.32300000000000001"/>
    <n v="33"/>
    <n v="57"/>
    <n v="0.57899999999999996"/>
    <n v="0.54500000000000004"/>
    <n v="33"/>
    <n v="50"/>
    <n v="0.66"/>
    <n v="18"/>
    <n v="48"/>
    <n v="66"/>
    <n v="16"/>
    <n v="9"/>
    <n v="2"/>
    <n v="10"/>
    <n v="30"/>
    <n v="129"/>
    <n v="0"/>
    <m/>
    <s v="gillan01"/>
    <n v="0.32493702770780858"/>
    <n v="1.6"/>
    <n v="0.19607843137254902"/>
  </r>
  <r>
    <n v="408"/>
    <s v="Delon Wright"/>
    <n v="32"/>
    <s v="2TM"/>
    <s v="PG"/>
    <n v="40"/>
    <n v="7"/>
    <n v="635"/>
    <n v="45"/>
    <n v="131"/>
    <n v="0.34399999999999997"/>
    <n v="20"/>
    <n v="73"/>
    <n v="0.27400000000000002"/>
    <n v="25"/>
    <n v="58"/>
    <n v="0.43099999999999999"/>
    <n v="0.42"/>
    <n v="15"/>
    <n v="25"/>
    <n v="0.6"/>
    <n v="27"/>
    <n v="39"/>
    <n v="66"/>
    <n v="77"/>
    <n v="35"/>
    <n v="12"/>
    <n v="22"/>
    <n v="25"/>
    <n v="125"/>
    <n v="0"/>
    <m/>
    <s v="wrighde01"/>
    <n v="0.19685039370078741"/>
    <n v="3.5"/>
    <n v="0.55000000000000004"/>
  </r>
  <r>
    <n v="408"/>
    <s v="Delon Wright"/>
    <n v="32"/>
    <s v="MIL"/>
    <s v="PG"/>
    <n v="26"/>
    <n v="2"/>
    <n v="405"/>
    <n v="22"/>
    <n v="82"/>
    <n v="0.26800000000000002"/>
    <n v="12"/>
    <n v="49"/>
    <n v="0.245"/>
    <n v="10"/>
    <n v="33"/>
    <n v="0.30299999999999999"/>
    <n v="0.34100000000000003"/>
    <n v="9"/>
    <n v="16"/>
    <n v="0.56299999999999994"/>
    <n v="15"/>
    <n v="31"/>
    <n v="46"/>
    <n v="48"/>
    <n v="23"/>
    <n v="9"/>
    <n v="14"/>
    <n v="17"/>
    <n v="65"/>
    <n v="0"/>
    <m/>
    <s v="wrighde01"/>
    <n v="0.16049382716049382"/>
    <n v="3.4285714285714284"/>
    <n v="0.53846153846153844"/>
  </r>
  <r>
    <n v="408"/>
    <s v="Delon Wright"/>
    <n v="32"/>
    <s v="NYK"/>
    <s v="PG"/>
    <n v="14"/>
    <n v="5"/>
    <n v="230"/>
    <n v="23"/>
    <n v="49"/>
    <n v="0.46899999999999997"/>
    <n v="8"/>
    <n v="24"/>
    <n v="0.33300000000000002"/>
    <n v="15"/>
    <n v="25"/>
    <n v="0.6"/>
    <n v="0.55100000000000005"/>
    <n v="6"/>
    <n v="9"/>
    <n v="0.66700000000000004"/>
    <n v="12"/>
    <n v="8"/>
    <n v="20"/>
    <n v="29"/>
    <n v="12"/>
    <n v="3"/>
    <n v="8"/>
    <n v="8"/>
    <n v="60"/>
    <n v="0"/>
    <m/>
    <s v="wrighde01"/>
    <n v="0.2608695652173913"/>
    <n v="3.625"/>
    <n v="0.5714285714285714"/>
  </r>
  <r>
    <n v="409"/>
    <s v="Colin Castleton"/>
    <n v="24"/>
    <s v="3TM"/>
    <s v="C"/>
    <n v="26"/>
    <n v="4"/>
    <n v="432"/>
    <n v="46"/>
    <n v="98"/>
    <n v="0.46899999999999997"/>
    <n v="2"/>
    <n v="16"/>
    <n v="0.125"/>
    <n v="44"/>
    <n v="82"/>
    <n v="0.53700000000000003"/>
    <n v="0.48"/>
    <n v="29"/>
    <n v="38"/>
    <n v="0.76300000000000001"/>
    <n v="53"/>
    <n v="69"/>
    <n v="122"/>
    <n v="28"/>
    <n v="8"/>
    <n v="10"/>
    <n v="23"/>
    <n v="51"/>
    <n v="123"/>
    <n v="0"/>
    <m/>
    <s v="castlco01"/>
    <n v="0.28472222222222221"/>
    <n v="1.2173913043478262"/>
    <n v="0.88461538461538458"/>
  </r>
  <r>
    <n v="409"/>
    <s v="Colin Castleton"/>
    <n v="24"/>
    <s v="MEM"/>
    <s v="C"/>
    <n v="10"/>
    <n v="0"/>
    <n v="46"/>
    <n v="2"/>
    <n v="10"/>
    <n v="0.2"/>
    <n v="0"/>
    <n v="4"/>
    <n v="0"/>
    <n v="2"/>
    <n v="6"/>
    <n v="0.33300000000000002"/>
    <n v="0.2"/>
    <n v="10"/>
    <n v="11"/>
    <n v="0.90900000000000003"/>
    <n v="3"/>
    <n v="6"/>
    <n v="9"/>
    <n v="0"/>
    <n v="1"/>
    <n v="1"/>
    <n v="1"/>
    <n v="6"/>
    <n v="14"/>
    <n v="0"/>
    <m/>
    <s v="castlco01"/>
    <n v="0.30434782608695654"/>
    <n v="0"/>
    <n v="0.1"/>
  </r>
  <r>
    <n v="409"/>
    <s v="Colin Castleton"/>
    <n v="24"/>
    <s v="TOR"/>
    <s v="C"/>
    <n v="11"/>
    <n v="4"/>
    <n v="288"/>
    <n v="32"/>
    <n v="64"/>
    <n v="0.5"/>
    <n v="2"/>
    <n v="8"/>
    <n v="0.25"/>
    <n v="30"/>
    <n v="56"/>
    <n v="0.53600000000000003"/>
    <n v="0.51600000000000001"/>
    <n v="13"/>
    <n v="18"/>
    <n v="0.72199999999999998"/>
    <n v="34"/>
    <n v="42"/>
    <n v="76"/>
    <n v="18"/>
    <n v="6"/>
    <n v="8"/>
    <n v="21"/>
    <n v="32"/>
    <n v="79"/>
    <n v="0"/>
    <m/>
    <s v="castlco01"/>
    <n v="0.27430555555555558"/>
    <n v="0.8571428571428571"/>
    <n v="1.9090909090909092"/>
  </r>
  <r>
    <n v="409"/>
    <s v="Colin Castleton"/>
    <n v="24"/>
    <s v="PHI"/>
    <s v="C"/>
    <n v="5"/>
    <n v="0"/>
    <n v="98"/>
    <n v="12"/>
    <n v="24"/>
    <n v="0.5"/>
    <n v="0"/>
    <n v="4"/>
    <n v="0"/>
    <n v="12"/>
    <n v="20"/>
    <n v="0.6"/>
    <n v="0.5"/>
    <n v="6"/>
    <n v="9"/>
    <n v="0.66700000000000004"/>
    <n v="16"/>
    <n v="21"/>
    <n v="37"/>
    <n v="10"/>
    <n v="1"/>
    <n v="1"/>
    <n v="1"/>
    <n v="13"/>
    <n v="30"/>
    <n v="0"/>
    <m/>
    <s v="castlco01"/>
    <n v="0.30612244897959184"/>
    <n v="10"/>
    <n v="0.2"/>
  </r>
  <r>
    <n v="410"/>
    <s v="Branden Carlson"/>
    <n v="25"/>
    <s v="OKC"/>
    <s v="C"/>
    <n v="32"/>
    <n v="0"/>
    <n v="246"/>
    <n v="43"/>
    <n v="97"/>
    <n v="0.443"/>
    <n v="22"/>
    <n v="66"/>
    <n v="0.33300000000000002"/>
    <n v="21"/>
    <n v="31"/>
    <n v="0.67700000000000005"/>
    <n v="0.55700000000000005"/>
    <n v="14"/>
    <n v="18"/>
    <n v="0.77800000000000002"/>
    <n v="17"/>
    <n v="37"/>
    <n v="54"/>
    <n v="14"/>
    <n v="5"/>
    <n v="21"/>
    <n v="7"/>
    <n v="22"/>
    <n v="122"/>
    <n v="0"/>
    <m/>
    <s v="carlsbr01"/>
    <n v="0.49593495934959347"/>
    <n v="2"/>
    <n v="0.21875"/>
  </r>
  <r>
    <n v="411"/>
    <s v="Kevin Love"/>
    <n v="36"/>
    <s v="MIA"/>
    <s v="PF"/>
    <n v="23"/>
    <n v="9"/>
    <n v="251"/>
    <n v="41"/>
    <n v="115"/>
    <n v="0.35699999999999998"/>
    <n v="24"/>
    <n v="67"/>
    <n v="0.35799999999999998"/>
    <n v="17"/>
    <n v="48"/>
    <n v="0.35399999999999998"/>
    <n v="0.46100000000000002"/>
    <n v="16"/>
    <n v="23"/>
    <n v="0.69599999999999995"/>
    <n v="22"/>
    <n v="72"/>
    <n v="94"/>
    <n v="22"/>
    <n v="15"/>
    <n v="4"/>
    <n v="14"/>
    <n v="21"/>
    <n v="122"/>
    <n v="0"/>
    <m/>
    <s v="loveke01"/>
    <n v="0.48605577689243029"/>
    <n v="1.5714285714285714"/>
    <n v="0.60869565217391308"/>
  </r>
  <r>
    <n v="412"/>
    <s v="Isaiah Wong"/>
    <n v="24"/>
    <s v="CHO"/>
    <s v="SG"/>
    <n v="20"/>
    <n v="0"/>
    <n v="265"/>
    <n v="41"/>
    <n v="105"/>
    <n v="0.39"/>
    <n v="13"/>
    <n v="33"/>
    <n v="0.39400000000000002"/>
    <n v="28"/>
    <n v="72"/>
    <n v="0.38900000000000001"/>
    <n v="0.45200000000000001"/>
    <n v="25"/>
    <n v="34"/>
    <n v="0.73499999999999999"/>
    <n v="14"/>
    <n v="18"/>
    <n v="32"/>
    <n v="28"/>
    <n v="11"/>
    <n v="0"/>
    <n v="18"/>
    <n v="21"/>
    <n v="120"/>
    <n v="0"/>
    <m/>
    <s v="wongis01"/>
    <n v="0.45283018867924529"/>
    <n v="1.5555555555555556"/>
    <n v="0.9"/>
  </r>
  <r>
    <n v="413"/>
    <s v="Josh Minott"/>
    <n v="22"/>
    <s v="MIN"/>
    <s v="SF"/>
    <n v="46"/>
    <n v="0"/>
    <n v="276"/>
    <n v="44"/>
    <n v="90"/>
    <n v="0.48899999999999999"/>
    <n v="14"/>
    <n v="43"/>
    <n v="0.32600000000000001"/>
    <n v="30"/>
    <n v="47"/>
    <n v="0.63800000000000001"/>
    <n v="0.56699999999999995"/>
    <n v="17"/>
    <n v="19"/>
    <n v="0.89500000000000002"/>
    <n v="12"/>
    <n v="35"/>
    <n v="47"/>
    <n v="18"/>
    <n v="15"/>
    <n v="12"/>
    <n v="11"/>
    <n v="34"/>
    <n v="119"/>
    <n v="0"/>
    <m/>
    <s v="minotjo01"/>
    <n v="0.4311594202898551"/>
    <n v="1.6363636363636365"/>
    <n v="0.2391304347826087"/>
  </r>
  <r>
    <n v="414"/>
    <s v="Jared Rhoden"/>
    <n v="25"/>
    <s v="2TM"/>
    <s v="SG"/>
    <n v="14"/>
    <n v="2"/>
    <n v="227"/>
    <n v="42"/>
    <n v="87"/>
    <n v="0.48299999999999998"/>
    <n v="12"/>
    <n v="39"/>
    <n v="0.308"/>
    <n v="30"/>
    <n v="48"/>
    <n v="0.625"/>
    <n v="0.55200000000000005"/>
    <n v="22"/>
    <n v="25"/>
    <n v="0.88"/>
    <n v="14"/>
    <n v="28"/>
    <n v="42"/>
    <n v="16"/>
    <n v="10"/>
    <n v="2"/>
    <n v="9"/>
    <n v="20"/>
    <n v="118"/>
    <n v="0"/>
    <m/>
    <s v="rhodeja01"/>
    <n v="0.51982378854625555"/>
    <n v="1.7777777777777777"/>
    <n v="0.6428571428571429"/>
  </r>
  <r>
    <n v="414"/>
    <s v="Jared Rhoden"/>
    <n v="25"/>
    <s v="CHO"/>
    <s v="SG"/>
    <n v="4"/>
    <n v="0"/>
    <n v="12"/>
    <n v="2"/>
    <n v="8"/>
    <n v="0.25"/>
    <n v="0"/>
    <n v="2"/>
    <n v="0"/>
    <n v="2"/>
    <n v="6"/>
    <n v="0.33300000000000002"/>
    <n v="0.25"/>
    <n v="0"/>
    <n v="0"/>
    <n v="0"/>
    <n v="2"/>
    <n v="2"/>
    <n v="4"/>
    <n v="2"/>
    <n v="1"/>
    <n v="0"/>
    <n v="1"/>
    <n v="1"/>
    <n v="4"/>
    <n v="0"/>
    <m/>
    <s v="rhodeja01"/>
    <n v="0.33333333333333331"/>
    <n v="2"/>
    <n v="0.25"/>
  </r>
  <r>
    <n v="414"/>
    <s v="Jared Rhoden"/>
    <n v="25"/>
    <s v="TOR"/>
    <s v="SG"/>
    <n v="10"/>
    <n v="2"/>
    <n v="215"/>
    <n v="40"/>
    <n v="79"/>
    <n v="0.50600000000000001"/>
    <n v="12"/>
    <n v="37"/>
    <n v="0.32400000000000001"/>
    <n v="28"/>
    <n v="42"/>
    <n v="0.66700000000000004"/>
    <n v="0.58199999999999996"/>
    <n v="22"/>
    <n v="25"/>
    <n v="0.88"/>
    <n v="12"/>
    <n v="26"/>
    <n v="38"/>
    <n v="14"/>
    <n v="9"/>
    <n v="2"/>
    <n v="8"/>
    <n v="19"/>
    <n v="114"/>
    <n v="0"/>
    <m/>
    <s v="rhodeja01"/>
    <n v="0.53023255813953485"/>
    <n v="1.75"/>
    <n v="0.8"/>
  </r>
  <r>
    <n v="415"/>
    <s v="Robert Williams"/>
    <n v="27"/>
    <s v="POR"/>
    <s v="C"/>
    <n v="20"/>
    <n v="3"/>
    <n v="351"/>
    <n v="50"/>
    <n v="78"/>
    <n v="0.64100000000000001"/>
    <n v="1"/>
    <n v="3"/>
    <n v="0.33300000000000002"/>
    <n v="49"/>
    <n v="75"/>
    <n v="0.65300000000000002"/>
    <n v="0.64700000000000002"/>
    <n v="15"/>
    <n v="17"/>
    <n v="0.88200000000000001"/>
    <n v="35"/>
    <n v="83"/>
    <n v="118"/>
    <n v="21"/>
    <n v="13"/>
    <n v="33"/>
    <n v="17"/>
    <n v="31"/>
    <n v="116"/>
    <n v="0"/>
    <m/>
    <s v="williro04"/>
    <n v="0.33048433048433046"/>
    <n v="1.2352941176470589"/>
    <n v="0.85"/>
  </r>
  <r>
    <n v="416"/>
    <s v="Maxwell Lewis"/>
    <n v="22"/>
    <s v="2TM"/>
    <s v="SF"/>
    <n v="28"/>
    <n v="1"/>
    <n v="327"/>
    <n v="45"/>
    <n v="108"/>
    <n v="0.41699999999999998"/>
    <n v="19"/>
    <n v="50"/>
    <n v="0.38"/>
    <n v="26"/>
    <n v="58"/>
    <n v="0.44800000000000001"/>
    <n v="0.505"/>
    <n v="7"/>
    <n v="10"/>
    <n v="0.7"/>
    <n v="18"/>
    <n v="37"/>
    <n v="55"/>
    <n v="19"/>
    <n v="9"/>
    <n v="7"/>
    <n v="14"/>
    <n v="29"/>
    <n v="116"/>
    <n v="0"/>
    <m/>
    <s v="lewisma05"/>
    <n v="0.35474006116207951"/>
    <n v="1.3571428571428572"/>
    <n v="0.5"/>
  </r>
  <r>
    <n v="416"/>
    <s v="Maxwell Lewis"/>
    <n v="22"/>
    <s v="LAL"/>
    <s v="SF"/>
    <n v="7"/>
    <n v="0"/>
    <n v="29"/>
    <n v="2"/>
    <n v="6"/>
    <n v="0.33300000000000002"/>
    <n v="0"/>
    <n v="0"/>
    <n v="0"/>
    <n v="2"/>
    <n v="6"/>
    <n v="0.33300000000000002"/>
    <n v="0.33300000000000002"/>
    <n v="0"/>
    <n v="0"/>
    <n v="0"/>
    <n v="2"/>
    <n v="0"/>
    <n v="2"/>
    <n v="2"/>
    <n v="1"/>
    <n v="0"/>
    <n v="2"/>
    <n v="1"/>
    <n v="4"/>
    <n v="0"/>
    <m/>
    <s v="lewisma05"/>
    <n v="0.13793103448275862"/>
    <n v="1"/>
    <n v="0.2857142857142857"/>
  </r>
  <r>
    <n v="416"/>
    <s v="Maxwell Lewis"/>
    <n v="22"/>
    <s v="BRK"/>
    <s v="SF"/>
    <n v="21"/>
    <n v="1"/>
    <n v="298"/>
    <n v="43"/>
    <n v="102"/>
    <n v="0.42199999999999999"/>
    <n v="19"/>
    <n v="50"/>
    <n v="0.38"/>
    <n v="24"/>
    <n v="52"/>
    <n v="0.46200000000000002"/>
    <n v="0.51500000000000001"/>
    <n v="7"/>
    <n v="10"/>
    <n v="0.7"/>
    <n v="16"/>
    <n v="37"/>
    <n v="53"/>
    <n v="17"/>
    <n v="8"/>
    <n v="7"/>
    <n v="12"/>
    <n v="28"/>
    <n v="112"/>
    <n v="0"/>
    <m/>
    <s v="lewisma05"/>
    <n v="0.37583892617449666"/>
    <n v="1.4166666666666667"/>
    <n v="0.5714285714285714"/>
  </r>
  <r>
    <n v="417"/>
    <s v="Dariq Whitehead"/>
    <n v="20"/>
    <s v="BRK"/>
    <s v="SF"/>
    <n v="20"/>
    <n v="0"/>
    <n v="246"/>
    <n v="39"/>
    <n v="96"/>
    <n v="0.40600000000000003"/>
    <n v="33"/>
    <n v="74"/>
    <n v="0.44600000000000001"/>
    <n v="6"/>
    <n v="22"/>
    <n v="0.27300000000000002"/>
    <n v="0.57799999999999996"/>
    <n v="3"/>
    <n v="5"/>
    <n v="0.6"/>
    <n v="4"/>
    <n v="25"/>
    <n v="29"/>
    <n v="12"/>
    <n v="6"/>
    <n v="1"/>
    <n v="15"/>
    <n v="22"/>
    <n v="114"/>
    <n v="0"/>
    <m/>
    <s v="whiteda01"/>
    <n v="0.46341463414634149"/>
    <n v="0.8"/>
    <n v="0.75"/>
  </r>
  <r>
    <n v="418"/>
    <s v="Dwight Powell"/>
    <n v="33"/>
    <s v="DAL"/>
    <s v="C"/>
    <n v="55"/>
    <n v="3"/>
    <n v="551"/>
    <n v="42"/>
    <n v="61"/>
    <n v="0.68899999999999995"/>
    <n v="2"/>
    <n v="5"/>
    <n v="0.4"/>
    <n v="40"/>
    <n v="56"/>
    <n v="0.71399999999999997"/>
    <n v="0.70499999999999996"/>
    <n v="28"/>
    <n v="43"/>
    <n v="0.65100000000000002"/>
    <n v="47"/>
    <n v="71"/>
    <n v="118"/>
    <n v="55"/>
    <n v="18"/>
    <n v="21"/>
    <n v="18"/>
    <n v="75"/>
    <n v="114"/>
    <n v="0"/>
    <m/>
    <s v="poweldw01"/>
    <n v="0.20689655172413793"/>
    <n v="3.0555555555555554"/>
    <n v="0.32727272727272727"/>
  </r>
  <r>
    <n v="419"/>
    <s v="Baylor Scheierman"/>
    <n v="24"/>
    <s v="BOS"/>
    <s v="SG"/>
    <n v="31"/>
    <n v="2"/>
    <n v="384"/>
    <n v="39"/>
    <n v="110"/>
    <n v="0.35499999999999998"/>
    <n v="26"/>
    <n v="82"/>
    <n v="0.317"/>
    <n v="13"/>
    <n v="28"/>
    <n v="0.46400000000000002"/>
    <n v="0.47299999999999998"/>
    <n v="9"/>
    <n v="12"/>
    <n v="0.75"/>
    <n v="19"/>
    <n v="46"/>
    <n v="65"/>
    <n v="33"/>
    <n v="17"/>
    <n v="2"/>
    <n v="12"/>
    <n v="22"/>
    <n v="113"/>
    <n v="0"/>
    <m/>
    <s v="scheiba01"/>
    <n v="0.29427083333333331"/>
    <n v="2.75"/>
    <n v="0.38709677419354838"/>
  </r>
  <r>
    <n v="420"/>
    <s v="John Konchar"/>
    <n v="28"/>
    <s v="MEM"/>
    <s v="SG"/>
    <n v="46"/>
    <n v="4"/>
    <n v="558"/>
    <n v="41"/>
    <n v="91"/>
    <n v="0.45100000000000001"/>
    <n v="23"/>
    <n v="62"/>
    <n v="0.371"/>
    <n v="18"/>
    <n v="29"/>
    <n v="0.621"/>
    <n v="0.57699999999999996"/>
    <n v="7"/>
    <n v="8"/>
    <n v="0.875"/>
    <n v="37"/>
    <n v="114"/>
    <n v="151"/>
    <n v="42"/>
    <n v="30"/>
    <n v="14"/>
    <n v="16"/>
    <n v="32"/>
    <n v="112"/>
    <n v="0"/>
    <m/>
    <s v="konchjo01"/>
    <n v="0.20071684587813621"/>
    <n v="2.625"/>
    <n v="0.34782608695652173"/>
  </r>
  <r>
    <n v="421"/>
    <s v="Matisse Thybulle"/>
    <n v="27"/>
    <s v="POR"/>
    <s v="SG"/>
    <n v="15"/>
    <n v="5"/>
    <n v="312"/>
    <n v="42"/>
    <n v="88"/>
    <n v="0.47699999999999998"/>
    <n v="21"/>
    <n v="48"/>
    <n v="0.438"/>
    <n v="21"/>
    <n v="40"/>
    <n v="0.52500000000000002"/>
    <n v="0.59699999999999998"/>
    <n v="7"/>
    <n v="15"/>
    <n v="0.46700000000000003"/>
    <n v="14"/>
    <n v="38"/>
    <n v="52"/>
    <n v="28"/>
    <n v="33"/>
    <n v="9"/>
    <n v="13"/>
    <n v="14"/>
    <n v="112"/>
    <n v="0"/>
    <m/>
    <s v="thybuma01"/>
    <n v="0.35897435897435898"/>
    <n v="2.1538461538461537"/>
    <n v="0.8666666666666667"/>
  </r>
  <r>
    <n v="422"/>
    <s v="Patty Mills"/>
    <n v="36"/>
    <s v="2TM"/>
    <s v="PG"/>
    <n v="29"/>
    <n v="0"/>
    <n v="321"/>
    <n v="36"/>
    <n v="96"/>
    <n v="0.375"/>
    <n v="26"/>
    <n v="75"/>
    <n v="0.34699999999999998"/>
    <n v="10"/>
    <n v="21"/>
    <n v="0.47599999999999998"/>
    <n v="0.51"/>
    <n v="13"/>
    <n v="14"/>
    <n v="0.92900000000000005"/>
    <n v="4"/>
    <n v="18"/>
    <n v="22"/>
    <n v="26"/>
    <n v="13"/>
    <n v="3"/>
    <n v="17"/>
    <n v="24"/>
    <n v="111"/>
    <n v="0"/>
    <m/>
    <s v="millspa02"/>
    <n v="0.34579439252336447"/>
    <n v="1.5294117647058822"/>
    <n v="0.58620689655172409"/>
  </r>
  <r>
    <n v="422"/>
    <s v="Patty Mills"/>
    <n v="36"/>
    <s v="UTA"/>
    <s v="PG"/>
    <n v="17"/>
    <n v="0"/>
    <n v="260"/>
    <n v="26"/>
    <n v="76"/>
    <n v="0.34200000000000003"/>
    <n v="17"/>
    <n v="57"/>
    <n v="0.29799999999999999"/>
    <n v="9"/>
    <n v="19"/>
    <n v="0.47399999999999998"/>
    <n v="0.45400000000000001"/>
    <n v="5"/>
    <n v="5"/>
    <n v="1"/>
    <n v="3"/>
    <n v="18"/>
    <n v="21"/>
    <n v="21"/>
    <n v="12"/>
    <n v="3"/>
    <n v="16"/>
    <n v="12"/>
    <n v="74"/>
    <n v="0"/>
    <m/>
    <s v="millspa02"/>
    <n v="0.2846153846153846"/>
    <n v="1.3125"/>
    <n v="0.94117647058823528"/>
  </r>
  <r>
    <n v="422"/>
    <s v="Patty Mills"/>
    <n v="36"/>
    <s v="LAC"/>
    <s v="PG"/>
    <n v="12"/>
    <n v="0"/>
    <n v="61"/>
    <n v="10"/>
    <n v="20"/>
    <n v="0.5"/>
    <n v="9"/>
    <n v="18"/>
    <n v="0.5"/>
    <n v="1"/>
    <n v="2"/>
    <n v="0.5"/>
    <n v="0.72499999999999998"/>
    <n v="8"/>
    <n v="9"/>
    <n v="0.88900000000000001"/>
    <n v="1"/>
    <n v="0"/>
    <n v="1"/>
    <n v="5"/>
    <n v="1"/>
    <n v="0"/>
    <n v="1"/>
    <n v="12"/>
    <n v="37"/>
    <n v="0"/>
    <m/>
    <s v="millspa02"/>
    <n v="0.60655737704918034"/>
    <n v="5"/>
    <n v="8.3333333333333329E-2"/>
  </r>
  <r>
    <n v="423"/>
    <s v="Damion Baugh"/>
    <n v="24"/>
    <s v="CHO"/>
    <s v="SG"/>
    <n v="15"/>
    <n v="2"/>
    <n v="370"/>
    <n v="42"/>
    <n v="130"/>
    <n v="0.32300000000000001"/>
    <n v="12"/>
    <n v="56"/>
    <n v="0.214"/>
    <n v="30"/>
    <n v="74"/>
    <n v="0.40500000000000003"/>
    <n v="0.36899999999999999"/>
    <n v="13"/>
    <n v="15"/>
    <n v="0.86699999999999999"/>
    <n v="14"/>
    <n v="36"/>
    <n v="50"/>
    <n v="56"/>
    <n v="15"/>
    <n v="2"/>
    <n v="31"/>
    <n v="22"/>
    <n v="109"/>
    <n v="0"/>
    <m/>
    <s v="baughda01"/>
    <n v="0.29459459459459458"/>
    <n v="1.8064516129032258"/>
    <n v="2.0666666666666669"/>
  </r>
  <r>
    <n v="424"/>
    <s v="Drew Timme"/>
    <n v="24"/>
    <s v="BRK"/>
    <s v="PF"/>
    <n v="9"/>
    <n v="2"/>
    <n v="254"/>
    <n v="45"/>
    <n v="102"/>
    <n v="0.441"/>
    <n v="9"/>
    <n v="35"/>
    <n v="0.25700000000000001"/>
    <n v="36"/>
    <n v="67"/>
    <n v="0.53700000000000003"/>
    <n v="0.48499999999999999"/>
    <n v="10"/>
    <n v="16"/>
    <n v="0.625"/>
    <n v="17"/>
    <n v="48"/>
    <n v="65"/>
    <n v="20"/>
    <n v="4"/>
    <n v="1"/>
    <n v="15"/>
    <n v="21"/>
    <n v="109"/>
    <n v="0"/>
    <m/>
    <s v="timmedr01"/>
    <n v="0.42913385826771655"/>
    <n v="1.3333333333333333"/>
    <n v="1.6666666666666667"/>
  </r>
  <r>
    <n v="425"/>
    <s v="Jaden Springer"/>
    <n v="22"/>
    <s v="2TM"/>
    <s v="PG"/>
    <n v="43"/>
    <n v="2"/>
    <n v="365"/>
    <n v="35"/>
    <n v="90"/>
    <n v="0.38900000000000001"/>
    <n v="12"/>
    <n v="48"/>
    <n v="0.25"/>
    <n v="23"/>
    <n v="42"/>
    <n v="0.54800000000000004"/>
    <n v="0.45600000000000002"/>
    <n v="27"/>
    <n v="38"/>
    <n v="0.71099999999999997"/>
    <n v="17"/>
    <n v="41"/>
    <n v="58"/>
    <n v="33"/>
    <n v="24"/>
    <n v="4"/>
    <n v="16"/>
    <n v="42"/>
    <n v="109"/>
    <n v="0"/>
    <m/>
    <s v="sprinja01"/>
    <n v="0.29863013698630136"/>
    <n v="2.0625"/>
    <n v="0.37209302325581395"/>
  </r>
  <r>
    <n v="425"/>
    <s v="Jaden Springer"/>
    <n v="22"/>
    <s v="BOS"/>
    <s v="SG"/>
    <n v="26"/>
    <n v="0"/>
    <n v="141"/>
    <n v="12"/>
    <n v="34"/>
    <n v="0.35299999999999998"/>
    <n v="6"/>
    <n v="19"/>
    <n v="0.316"/>
    <n v="6"/>
    <n v="15"/>
    <n v="0.4"/>
    <n v="0.441"/>
    <n v="15"/>
    <n v="21"/>
    <n v="0.71399999999999997"/>
    <n v="4"/>
    <n v="20"/>
    <n v="24"/>
    <n v="10"/>
    <n v="12"/>
    <n v="1"/>
    <n v="4"/>
    <n v="17"/>
    <n v="45"/>
    <n v="0"/>
    <m/>
    <s v="sprinja01"/>
    <n v="0.31914893617021278"/>
    <n v="2.5"/>
    <n v="0.15384615384615385"/>
  </r>
  <r>
    <n v="425"/>
    <s v="Jaden Springer"/>
    <n v="22"/>
    <s v="UTA"/>
    <s v="PG"/>
    <n v="17"/>
    <n v="2"/>
    <n v="224"/>
    <n v="23"/>
    <n v="56"/>
    <n v="0.41099999999999998"/>
    <n v="6"/>
    <n v="29"/>
    <n v="0.20699999999999999"/>
    <n v="17"/>
    <n v="27"/>
    <n v="0.63"/>
    <n v="0.46400000000000002"/>
    <n v="12"/>
    <n v="17"/>
    <n v="0.70599999999999996"/>
    <n v="13"/>
    <n v="21"/>
    <n v="34"/>
    <n v="23"/>
    <n v="12"/>
    <n v="3"/>
    <n v="12"/>
    <n v="25"/>
    <n v="64"/>
    <n v="0"/>
    <m/>
    <s v="sprinja01"/>
    <n v="0.2857142857142857"/>
    <n v="1.9166666666666667"/>
    <n v="0.70588235294117652"/>
  </r>
  <r>
    <n v="426"/>
    <s v="Torrey Craig"/>
    <n v="34"/>
    <s v="2TM"/>
    <s v="SF"/>
    <n v="26"/>
    <n v="4"/>
    <n v="314"/>
    <n v="38"/>
    <n v="90"/>
    <n v="0.42199999999999999"/>
    <n v="24"/>
    <n v="66"/>
    <n v="0.36399999999999999"/>
    <n v="14"/>
    <n v="24"/>
    <n v="0.58299999999999996"/>
    <n v="0.55600000000000005"/>
    <n v="8"/>
    <n v="12"/>
    <n v="0.66700000000000004"/>
    <n v="27"/>
    <n v="46"/>
    <n v="73"/>
    <n v="17"/>
    <n v="8"/>
    <n v="12"/>
    <n v="8"/>
    <n v="34"/>
    <n v="108"/>
    <n v="0"/>
    <m/>
    <s v="craigto01"/>
    <n v="0.34394904458598724"/>
    <n v="2.125"/>
    <n v="0.30769230769230771"/>
  </r>
  <r>
    <n v="426"/>
    <s v="Torrey Craig"/>
    <n v="34"/>
    <s v="CHI"/>
    <s v="SF"/>
    <n v="9"/>
    <n v="1"/>
    <n v="113"/>
    <n v="22"/>
    <n v="45"/>
    <n v="0.48899999999999999"/>
    <n v="15"/>
    <n v="35"/>
    <n v="0.42899999999999999"/>
    <n v="7"/>
    <n v="10"/>
    <n v="0.7"/>
    <n v="0.65600000000000003"/>
    <n v="3"/>
    <n v="4"/>
    <n v="0.75"/>
    <n v="8"/>
    <n v="17"/>
    <n v="25"/>
    <n v="5"/>
    <n v="2"/>
    <n v="1"/>
    <n v="0"/>
    <n v="15"/>
    <n v="62"/>
    <n v="0"/>
    <m/>
    <s v="craigto01"/>
    <n v="0.54867256637168138"/>
    <n v="0"/>
    <n v="0"/>
  </r>
  <r>
    <n v="426"/>
    <s v="Torrey Craig"/>
    <n v="34"/>
    <s v="BOS"/>
    <s v="SF"/>
    <n v="17"/>
    <n v="3"/>
    <n v="201"/>
    <n v="16"/>
    <n v="45"/>
    <n v="0.35599999999999998"/>
    <n v="9"/>
    <n v="31"/>
    <n v="0.28999999999999998"/>
    <n v="7"/>
    <n v="14"/>
    <n v="0.5"/>
    <n v="0.45600000000000002"/>
    <n v="5"/>
    <n v="8"/>
    <n v="0.625"/>
    <n v="19"/>
    <n v="29"/>
    <n v="48"/>
    <n v="12"/>
    <n v="6"/>
    <n v="11"/>
    <n v="8"/>
    <n v="19"/>
    <n v="46"/>
    <n v="0"/>
    <m/>
    <s v="craigto01"/>
    <n v="0.22885572139303484"/>
    <n v="1.5"/>
    <n v="0.47058823529411764"/>
  </r>
  <r>
    <n v="427"/>
    <s v="Taj Gibson"/>
    <n v="39"/>
    <s v="CHO"/>
    <s v="C"/>
    <n v="37"/>
    <n v="11"/>
    <n v="409"/>
    <n v="47"/>
    <n v="95"/>
    <n v="0.495"/>
    <n v="1"/>
    <n v="2"/>
    <n v="0.5"/>
    <n v="46"/>
    <n v="93"/>
    <n v="0.495"/>
    <n v="0.5"/>
    <n v="12"/>
    <n v="20"/>
    <n v="0.6"/>
    <n v="51"/>
    <n v="69"/>
    <n v="120"/>
    <n v="21"/>
    <n v="9"/>
    <n v="18"/>
    <n v="25"/>
    <n v="54"/>
    <n v="107"/>
    <n v="0"/>
    <m/>
    <s v="gibsota01"/>
    <n v="0.26161369193154033"/>
    <n v="0.84"/>
    <n v="0.67567567567567566"/>
  </r>
  <r>
    <n v="428"/>
    <s v="Oscar Tshiebwe"/>
    <n v="25"/>
    <s v="UTA"/>
    <s v="C"/>
    <n v="14"/>
    <n v="1"/>
    <n v="255"/>
    <n v="42"/>
    <n v="70"/>
    <n v="0.6"/>
    <n v="0"/>
    <n v="0"/>
    <n v="0"/>
    <n v="42"/>
    <n v="70"/>
    <n v="0.6"/>
    <n v="0.6"/>
    <n v="23"/>
    <n v="31"/>
    <n v="0.74199999999999999"/>
    <n v="46"/>
    <n v="76"/>
    <n v="122"/>
    <n v="9"/>
    <n v="13"/>
    <n v="1"/>
    <n v="10"/>
    <n v="24"/>
    <n v="107"/>
    <n v="0"/>
    <m/>
    <s v="tshieos01"/>
    <n v="0.41960784313725491"/>
    <n v="0.9"/>
    <n v="0.7142857142857143"/>
  </r>
  <r>
    <n v="429"/>
    <s v="Cam Spencer"/>
    <n v="24"/>
    <s v="MEM"/>
    <s v="SG"/>
    <n v="25"/>
    <n v="1"/>
    <n v="252"/>
    <n v="34"/>
    <n v="82"/>
    <n v="0.41499999999999998"/>
    <n v="19"/>
    <n v="52"/>
    <n v="0.36499999999999999"/>
    <n v="15"/>
    <n v="30"/>
    <n v="0.5"/>
    <n v="0.53"/>
    <n v="19"/>
    <n v="19"/>
    <n v="1"/>
    <n v="12"/>
    <n v="18"/>
    <n v="30"/>
    <n v="34"/>
    <n v="9"/>
    <n v="1"/>
    <n v="6"/>
    <n v="23"/>
    <n v="106"/>
    <n v="0"/>
    <m/>
    <s v="spencca01"/>
    <n v="0.42063492063492064"/>
    <n v="5.666666666666667"/>
    <n v="0.24"/>
  </r>
  <r>
    <n v="430"/>
    <s v="Jalen Hood-Schifino"/>
    <n v="21"/>
    <s v="2TM"/>
    <s v="SG"/>
    <n v="15"/>
    <n v="0"/>
    <n v="315"/>
    <n v="37"/>
    <n v="98"/>
    <n v="0.378"/>
    <n v="14"/>
    <n v="46"/>
    <n v="0.30399999999999999"/>
    <n v="23"/>
    <n v="52"/>
    <n v="0.442"/>
    <n v="0.44900000000000001"/>
    <n v="18"/>
    <n v="21"/>
    <n v="0.85699999999999998"/>
    <n v="3"/>
    <n v="24"/>
    <n v="27"/>
    <n v="37"/>
    <n v="5"/>
    <n v="7"/>
    <n v="18"/>
    <n v="25"/>
    <n v="106"/>
    <n v="0"/>
    <m/>
    <s v="hoodsja01"/>
    <n v="0.33650793650793653"/>
    <n v="2.0555555555555554"/>
    <n v="1.2"/>
  </r>
  <r>
    <n v="430"/>
    <s v="Jalen Hood-Schifino"/>
    <n v="21"/>
    <s v="LAL"/>
    <s v="SG"/>
    <n v="2"/>
    <n v="0"/>
    <n v="14"/>
    <n v="1"/>
    <n v="1"/>
    <n v="1"/>
    <n v="0"/>
    <n v="0"/>
    <n v="0"/>
    <n v="1"/>
    <n v="1"/>
    <n v="1"/>
    <n v="1"/>
    <n v="2"/>
    <n v="2"/>
    <n v="1"/>
    <n v="1"/>
    <n v="0"/>
    <n v="1"/>
    <n v="1"/>
    <n v="0"/>
    <n v="1"/>
    <n v="1"/>
    <n v="3"/>
    <n v="4"/>
    <n v="0"/>
    <m/>
    <s v="hoodsja01"/>
    <n v="0.2857142857142857"/>
    <n v="1"/>
    <n v="0.5"/>
  </r>
  <r>
    <n v="430"/>
    <s v="Jalen Hood-Schifino"/>
    <n v="21"/>
    <s v="PHI"/>
    <s v="SG"/>
    <n v="13"/>
    <n v="0"/>
    <n v="301"/>
    <n v="36"/>
    <n v="97"/>
    <n v="0.371"/>
    <n v="14"/>
    <n v="46"/>
    <n v="0.30399999999999999"/>
    <n v="22"/>
    <n v="51"/>
    <n v="0.43099999999999999"/>
    <n v="0.443"/>
    <n v="16"/>
    <n v="19"/>
    <n v="0.84199999999999997"/>
    <n v="2"/>
    <n v="24"/>
    <n v="26"/>
    <n v="36"/>
    <n v="5"/>
    <n v="6"/>
    <n v="17"/>
    <n v="22"/>
    <n v="102"/>
    <n v="0"/>
    <m/>
    <s v="hoodsja01"/>
    <n v="0.33887043189368771"/>
    <n v="2.1176470588235294"/>
    <n v="1.3076923076923077"/>
  </r>
  <r>
    <n v="431"/>
    <s v="Cam Reddish"/>
    <n v="25"/>
    <s v="LAL"/>
    <s v="SF"/>
    <n v="33"/>
    <n v="8"/>
    <n v="589"/>
    <n v="38"/>
    <n v="94"/>
    <n v="0.40400000000000003"/>
    <n v="13"/>
    <n v="47"/>
    <n v="0.27700000000000002"/>
    <n v="25"/>
    <n v="47"/>
    <n v="0.53200000000000003"/>
    <n v="0.47299999999999998"/>
    <n v="16"/>
    <n v="26"/>
    <n v="0.61499999999999999"/>
    <n v="17"/>
    <n v="49"/>
    <n v="66"/>
    <n v="22"/>
    <n v="33"/>
    <n v="10"/>
    <n v="12"/>
    <n v="43"/>
    <n v="105"/>
    <n v="0"/>
    <m/>
    <s v="reddica01"/>
    <n v="0.17826825127334464"/>
    <n v="1.8333333333333333"/>
    <n v="0.36363636363636365"/>
  </r>
  <r>
    <n v="432"/>
    <s v="Johnny Furphy"/>
    <n v="20"/>
    <s v="IND"/>
    <s v="SG"/>
    <n v="50"/>
    <n v="0"/>
    <n v="379"/>
    <n v="35"/>
    <n v="92"/>
    <n v="0.38"/>
    <n v="15"/>
    <n v="50"/>
    <n v="0.3"/>
    <n v="20"/>
    <n v="42"/>
    <n v="0.47599999999999998"/>
    <n v="0.46200000000000002"/>
    <n v="18"/>
    <n v="22"/>
    <n v="0.81799999999999995"/>
    <n v="23"/>
    <n v="48"/>
    <n v="71"/>
    <n v="19"/>
    <n v="18"/>
    <n v="11"/>
    <n v="12"/>
    <n v="41"/>
    <n v="103"/>
    <n v="0"/>
    <m/>
    <s v="furphjo01"/>
    <n v="0.27176781002638523"/>
    <n v="1.5833333333333333"/>
    <n v="0.24"/>
  </r>
  <r>
    <n v="433"/>
    <s v="Maxi Kleber"/>
    <n v="33"/>
    <s v="DAL"/>
    <s v="PF"/>
    <n v="34"/>
    <n v="4"/>
    <n v="637"/>
    <n v="37"/>
    <n v="96"/>
    <n v="0.38500000000000001"/>
    <n v="13"/>
    <n v="49"/>
    <n v="0.26500000000000001"/>
    <n v="24"/>
    <n v="47"/>
    <n v="0.51100000000000001"/>
    <n v="0.45300000000000001"/>
    <n v="16"/>
    <n v="21"/>
    <n v="0.76200000000000001"/>
    <n v="25"/>
    <n v="70"/>
    <n v="95"/>
    <n v="43"/>
    <n v="9"/>
    <n v="17"/>
    <n v="23"/>
    <n v="66"/>
    <n v="103"/>
    <n v="0"/>
    <m/>
    <s v="klebima01"/>
    <n v="0.16169544740973313"/>
    <n v="1.8695652173913044"/>
    <n v="0.67647058823529416"/>
  </r>
  <r>
    <n v="434"/>
    <s v="Pat Spencer"/>
    <n v="28"/>
    <s v="GSW"/>
    <s v="PG"/>
    <n v="39"/>
    <n v="0"/>
    <n v="250"/>
    <n v="41"/>
    <n v="101"/>
    <n v="0.40600000000000003"/>
    <n v="5"/>
    <n v="22"/>
    <n v="0.22700000000000001"/>
    <n v="36"/>
    <n v="79"/>
    <n v="0.45600000000000002"/>
    <n v="0.43099999999999999"/>
    <n v="11"/>
    <n v="15"/>
    <n v="0.73299999999999998"/>
    <n v="15"/>
    <n v="31"/>
    <n v="46"/>
    <n v="48"/>
    <n v="14"/>
    <n v="3"/>
    <n v="18"/>
    <n v="20"/>
    <n v="98"/>
    <n v="0"/>
    <m/>
    <s v="spencpa01"/>
    <n v="0.39200000000000002"/>
    <n v="2.6666666666666665"/>
    <n v="0.46153846153846156"/>
  </r>
  <r>
    <n v="435"/>
    <s v="Jericho Sims"/>
    <n v="26"/>
    <s v="2TM"/>
    <s v="C"/>
    <n v="53"/>
    <n v="5"/>
    <n v="632"/>
    <n v="45"/>
    <n v="71"/>
    <n v="0.63400000000000001"/>
    <n v="0"/>
    <n v="0"/>
    <n v="0"/>
    <n v="45"/>
    <n v="71"/>
    <n v="0.63400000000000001"/>
    <n v="0.63400000000000001"/>
    <n v="8"/>
    <n v="13"/>
    <n v="0.61499999999999999"/>
    <n v="71"/>
    <n v="126"/>
    <n v="197"/>
    <n v="33"/>
    <n v="10"/>
    <n v="19"/>
    <n v="33"/>
    <n v="65"/>
    <n v="98"/>
    <n v="0"/>
    <m/>
    <s v="simsje01"/>
    <n v="0.1550632911392405"/>
    <n v="1"/>
    <n v="0.62264150943396224"/>
  </r>
  <r>
    <n v="435"/>
    <s v="Jericho Sims"/>
    <n v="26"/>
    <s v="NYK"/>
    <s v="C"/>
    <n v="39"/>
    <n v="5"/>
    <n v="422"/>
    <n v="28"/>
    <n v="46"/>
    <n v="0.60899999999999999"/>
    <n v="0"/>
    <n v="0"/>
    <n v="0"/>
    <n v="28"/>
    <n v="46"/>
    <n v="0.60899999999999999"/>
    <n v="0.60899999999999999"/>
    <n v="8"/>
    <n v="13"/>
    <n v="0.61499999999999999"/>
    <n v="51"/>
    <n v="78"/>
    <n v="129"/>
    <n v="22"/>
    <n v="8"/>
    <n v="10"/>
    <n v="21"/>
    <n v="46"/>
    <n v="64"/>
    <n v="0"/>
    <m/>
    <s v="simsje01"/>
    <n v="0.15165876777251186"/>
    <n v="1.0476190476190477"/>
    <n v="0.53846153846153844"/>
  </r>
  <r>
    <n v="435"/>
    <s v="Jericho Sims"/>
    <n v="26"/>
    <s v="MIL"/>
    <s v="C"/>
    <n v="14"/>
    <n v="0"/>
    <n v="210"/>
    <n v="17"/>
    <n v="25"/>
    <n v="0.68"/>
    <n v="0"/>
    <n v="0"/>
    <n v="0"/>
    <n v="17"/>
    <n v="25"/>
    <n v="0.68"/>
    <n v="0.68"/>
    <n v="0"/>
    <n v="0"/>
    <n v="0"/>
    <n v="20"/>
    <n v="48"/>
    <n v="68"/>
    <n v="11"/>
    <n v="2"/>
    <n v="9"/>
    <n v="12"/>
    <n v="19"/>
    <n v="34"/>
    <n v="0"/>
    <m/>
    <s v="simsje01"/>
    <n v="0.16190476190476191"/>
    <n v="0.91666666666666663"/>
    <n v="0.8571428571428571"/>
  </r>
  <r>
    <n v="436"/>
    <s v="Jordan McLaughlin"/>
    <n v="28"/>
    <s v="2TM"/>
    <s v="PG"/>
    <n v="46"/>
    <n v="0"/>
    <n v="314"/>
    <n v="31"/>
    <n v="72"/>
    <n v="0.43099999999999999"/>
    <n v="19"/>
    <n v="46"/>
    <n v="0.41299999999999998"/>
    <n v="12"/>
    <n v="26"/>
    <n v="0.46200000000000002"/>
    <n v="0.56299999999999994"/>
    <n v="17"/>
    <n v="22"/>
    <n v="0.77300000000000002"/>
    <n v="6"/>
    <n v="24"/>
    <n v="30"/>
    <n v="51"/>
    <n v="16"/>
    <n v="1"/>
    <n v="16"/>
    <n v="18"/>
    <n v="98"/>
    <n v="0"/>
    <m/>
    <s v="mclaujo01"/>
    <n v="0.31210191082802546"/>
    <n v="3.1875"/>
    <n v="0.34782608695652173"/>
  </r>
  <r>
    <n v="436"/>
    <s v="Jordan McLaughlin"/>
    <n v="28"/>
    <s v="SAC"/>
    <s v="PG"/>
    <n v="28"/>
    <n v="0"/>
    <n v="190"/>
    <n v="16"/>
    <n v="44"/>
    <n v="0.36399999999999999"/>
    <n v="10"/>
    <n v="26"/>
    <n v="0.38500000000000001"/>
    <n v="6"/>
    <n v="18"/>
    <n v="0.33300000000000002"/>
    <n v="0.47699999999999998"/>
    <n v="11"/>
    <n v="16"/>
    <n v="0.68799999999999994"/>
    <n v="4"/>
    <n v="17"/>
    <n v="21"/>
    <n v="24"/>
    <n v="11"/>
    <n v="0"/>
    <n v="11"/>
    <n v="13"/>
    <n v="53"/>
    <n v="0"/>
    <m/>
    <s v="mclaujo01"/>
    <n v="0.27894736842105261"/>
    <n v="2.1818181818181817"/>
    <n v="0.39285714285714285"/>
  </r>
  <r>
    <n v="436"/>
    <s v="Jordan McLaughlin"/>
    <n v="28"/>
    <s v="SAS"/>
    <s v="PG"/>
    <n v="18"/>
    <n v="0"/>
    <n v="124"/>
    <n v="15"/>
    <n v="28"/>
    <n v="0.53600000000000003"/>
    <n v="9"/>
    <n v="20"/>
    <n v="0.45"/>
    <n v="6"/>
    <n v="8"/>
    <n v="0.75"/>
    <n v="0.69599999999999995"/>
    <n v="6"/>
    <n v="6"/>
    <n v="1"/>
    <n v="2"/>
    <n v="7"/>
    <n v="9"/>
    <n v="27"/>
    <n v="5"/>
    <n v="1"/>
    <n v="5"/>
    <n v="5"/>
    <n v="45"/>
    <n v="0"/>
    <m/>
    <s v="mclaujo01"/>
    <n v="0.36290322580645162"/>
    <n v="5.4"/>
    <n v="0.27777777777777779"/>
  </r>
  <r>
    <n v="437"/>
    <s v="Trey Jemison"/>
    <n v="25"/>
    <s v="2TM"/>
    <s v="C"/>
    <n v="38"/>
    <n v="0"/>
    <n v="392"/>
    <n v="41"/>
    <n v="74"/>
    <n v="0.55400000000000005"/>
    <n v="0"/>
    <n v="0"/>
    <n v="0"/>
    <n v="41"/>
    <n v="74"/>
    <n v="0.55400000000000005"/>
    <n v="0.55400000000000005"/>
    <n v="13"/>
    <n v="33"/>
    <n v="0.39400000000000002"/>
    <n v="44"/>
    <n v="61"/>
    <n v="105"/>
    <n v="16"/>
    <n v="9"/>
    <n v="15"/>
    <n v="24"/>
    <n v="69"/>
    <n v="95"/>
    <n v="0"/>
    <m/>
    <s v="jemistr01"/>
    <n v="0.2423469387755102"/>
    <n v="0.66666666666666663"/>
    <n v="0.63157894736842102"/>
  </r>
  <r>
    <n v="437"/>
    <s v="Trey Jemison"/>
    <n v="25"/>
    <s v="NOP"/>
    <s v="C"/>
    <n v="16"/>
    <n v="0"/>
    <n v="166"/>
    <n v="15"/>
    <n v="32"/>
    <n v="0.46899999999999997"/>
    <n v="0"/>
    <n v="0"/>
    <n v="0"/>
    <n v="15"/>
    <n v="32"/>
    <n v="0.46899999999999997"/>
    <n v="0.46899999999999997"/>
    <n v="8"/>
    <n v="21"/>
    <n v="0.38100000000000001"/>
    <n v="22"/>
    <n v="22"/>
    <n v="44"/>
    <n v="10"/>
    <n v="7"/>
    <n v="6"/>
    <n v="10"/>
    <n v="27"/>
    <n v="38"/>
    <n v="0"/>
    <m/>
    <s v="jemistr01"/>
    <n v="0.2289156626506024"/>
    <n v="1"/>
    <n v="0.625"/>
  </r>
  <r>
    <n v="437"/>
    <s v="Trey Jemison"/>
    <n v="25"/>
    <s v="LAL"/>
    <s v="C"/>
    <n v="22"/>
    <n v="0"/>
    <n v="226"/>
    <n v="26"/>
    <n v="42"/>
    <n v="0.61899999999999999"/>
    <n v="0"/>
    <n v="0"/>
    <n v="0"/>
    <n v="26"/>
    <n v="42"/>
    <n v="0.61899999999999999"/>
    <n v="0.61899999999999999"/>
    <n v="5"/>
    <n v="12"/>
    <n v="0.41699999999999998"/>
    <n v="22"/>
    <n v="39"/>
    <n v="61"/>
    <n v="6"/>
    <n v="2"/>
    <n v="9"/>
    <n v="14"/>
    <n v="42"/>
    <n v="57"/>
    <n v="0"/>
    <m/>
    <s v="jemistr01"/>
    <n v="0.25221238938053098"/>
    <n v="0.42857142857142855"/>
    <n v="0.63636363636363635"/>
  </r>
  <r>
    <n v="438"/>
    <s v="Reece Beekman"/>
    <n v="23"/>
    <s v="2TM"/>
    <s v="PG"/>
    <n v="36"/>
    <n v="4"/>
    <n v="469"/>
    <n v="35"/>
    <n v="107"/>
    <n v="0.32700000000000001"/>
    <n v="7"/>
    <n v="40"/>
    <n v="0.17499999999999999"/>
    <n v="28"/>
    <n v="67"/>
    <n v="0.41799999999999998"/>
    <n v="0.36"/>
    <n v="16"/>
    <n v="21"/>
    <n v="0.76200000000000001"/>
    <n v="13"/>
    <n v="26"/>
    <n v="39"/>
    <n v="63"/>
    <n v="33"/>
    <n v="2"/>
    <n v="21"/>
    <n v="36"/>
    <n v="93"/>
    <n v="0"/>
    <m/>
    <s v="beekmre01"/>
    <n v="0.19829424307036247"/>
    <n v="3"/>
    <n v="0.58333333333333337"/>
  </r>
  <r>
    <n v="438"/>
    <s v="Reece Beekman"/>
    <n v="23"/>
    <s v="GSW"/>
    <s v="PG"/>
    <n v="2"/>
    <n v="0"/>
    <n v="4"/>
    <n v="1"/>
    <n v="1"/>
    <n v="1"/>
    <n v="0"/>
    <n v="0"/>
    <n v="0"/>
    <n v="1"/>
    <n v="1"/>
    <n v="1"/>
    <n v="1"/>
    <n v="0"/>
    <n v="0"/>
    <n v="0"/>
    <n v="1"/>
    <n v="0"/>
    <n v="1"/>
    <n v="1"/>
    <n v="1"/>
    <n v="0"/>
    <n v="0"/>
    <n v="1"/>
    <n v="2"/>
    <n v="0"/>
    <m/>
    <s v="beekmre01"/>
    <n v="0.5"/>
    <n v="0"/>
    <n v="0"/>
  </r>
  <r>
    <n v="438"/>
    <s v="Reece Beekman"/>
    <n v="23"/>
    <s v="BRK"/>
    <s v="PG"/>
    <n v="34"/>
    <n v="4"/>
    <n v="465"/>
    <n v="34"/>
    <n v="106"/>
    <n v="0.32100000000000001"/>
    <n v="7"/>
    <n v="40"/>
    <n v="0.17499999999999999"/>
    <n v="27"/>
    <n v="66"/>
    <n v="0.40899999999999997"/>
    <n v="0.35399999999999998"/>
    <n v="16"/>
    <n v="21"/>
    <n v="0.76200000000000001"/>
    <n v="12"/>
    <n v="26"/>
    <n v="38"/>
    <n v="62"/>
    <n v="32"/>
    <n v="2"/>
    <n v="21"/>
    <n v="35"/>
    <n v="91"/>
    <n v="0"/>
    <m/>
    <s v="beekmre01"/>
    <n v="0.19569892473118281"/>
    <n v="2.9523809523809526"/>
    <n v="0.61764705882352944"/>
  </r>
  <r>
    <n v="439"/>
    <s v="Christian Koloko"/>
    <n v="24"/>
    <s v="LAL"/>
    <s v="C"/>
    <n v="37"/>
    <n v="0"/>
    <n v="342"/>
    <n v="40"/>
    <n v="66"/>
    <n v="0.60599999999999998"/>
    <n v="0"/>
    <n v="4"/>
    <n v="0"/>
    <n v="40"/>
    <n v="62"/>
    <n v="0.64500000000000002"/>
    <n v="0.60599999999999998"/>
    <n v="10"/>
    <n v="14"/>
    <n v="0.71399999999999997"/>
    <n v="35"/>
    <n v="57"/>
    <n v="92"/>
    <n v="16"/>
    <n v="8"/>
    <n v="16"/>
    <n v="12"/>
    <n v="44"/>
    <n v="90"/>
    <n v="0"/>
    <m/>
    <s v="kolokch01"/>
    <n v="0.26315789473684209"/>
    <n v="1.3333333333333333"/>
    <n v="0.32432432432432434"/>
  </r>
  <r>
    <n v="440"/>
    <s v="Mitchell Robinson"/>
    <n v="26"/>
    <s v="NYK"/>
    <s v="C"/>
    <n v="17"/>
    <n v="3"/>
    <n v="290"/>
    <n v="37"/>
    <n v="56"/>
    <n v="0.66100000000000003"/>
    <n v="0"/>
    <n v="0"/>
    <n v="0"/>
    <n v="37"/>
    <n v="56"/>
    <n v="0.66100000000000003"/>
    <n v="0.66100000000000003"/>
    <n v="13"/>
    <n v="19"/>
    <n v="0.68400000000000005"/>
    <n v="52"/>
    <n v="49"/>
    <n v="101"/>
    <n v="13"/>
    <n v="16"/>
    <n v="18"/>
    <n v="10"/>
    <n v="26"/>
    <n v="87"/>
    <n v="0"/>
    <m/>
    <s v="robinmi01"/>
    <n v="0.3"/>
    <n v="1.3"/>
    <n v="0.58823529411764708"/>
  </r>
  <r>
    <n v="441"/>
    <s v="Dru Smith"/>
    <n v="27"/>
    <s v="MIA"/>
    <s v="SG"/>
    <n v="14"/>
    <n v="1"/>
    <n v="268"/>
    <n v="31"/>
    <n v="61"/>
    <n v="0.50800000000000001"/>
    <n v="16"/>
    <n v="30"/>
    <n v="0.53300000000000003"/>
    <n v="15"/>
    <n v="31"/>
    <n v="0.48399999999999999"/>
    <n v="0.63900000000000001"/>
    <n v="9"/>
    <n v="12"/>
    <n v="0.75"/>
    <n v="12"/>
    <n v="24"/>
    <n v="36"/>
    <n v="23"/>
    <n v="21"/>
    <n v="6"/>
    <n v="17"/>
    <n v="30"/>
    <n v="87"/>
    <n v="0"/>
    <m/>
    <s v="smithdr01"/>
    <n v="0.32462686567164178"/>
    <n v="1.3529411764705883"/>
    <n v="1.2142857142857142"/>
  </r>
  <r>
    <n v="442"/>
    <s v="Lester Quiñones"/>
    <n v="24"/>
    <s v="2TM"/>
    <s v="SG"/>
    <n v="13"/>
    <n v="0"/>
    <n v="183"/>
    <n v="31"/>
    <n v="78"/>
    <n v="0.39700000000000002"/>
    <n v="13"/>
    <n v="44"/>
    <n v="0.29499999999999998"/>
    <n v="18"/>
    <n v="34"/>
    <n v="0.52900000000000003"/>
    <n v="0.48099999999999998"/>
    <n v="11"/>
    <n v="13"/>
    <n v="0.84599999999999997"/>
    <n v="4"/>
    <n v="15"/>
    <n v="19"/>
    <n v="24"/>
    <n v="3"/>
    <n v="2"/>
    <n v="14"/>
    <n v="18"/>
    <n v="86"/>
    <n v="0"/>
    <m/>
    <s v="quinole01"/>
    <n v="0.46994535519125685"/>
    <n v="1.7142857142857142"/>
    <n v="1.0769230769230769"/>
  </r>
  <r>
    <n v="442"/>
    <s v="Lester Quiñones"/>
    <n v="24"/>
    <s v="PHI"/>
    <s v="SG"/>
    <n v="4"/>
    <n v="0"/>
    <n v="17"/>
    <n v="4"/>
    <n v="8"/>
    <n v="0.5"/>
    <n v="0"/>
    <n v="3"/>
    <n v="0"/>
    <n v="4"/>
    <n v="5"/>
    <n v="0.8"/>
    <n v="0.5"/>
    <n v="1"/>
    <n v="1"/>
    <n v="1"/>
    <n v="3"/>
    <n v="1"/>
    <n v="4"/>
    <n v="1"/>
    <n v="0"/>
    <n v="0"/>
    <n v="4"/>
    <n v="0"/>
    <n v="9"/>
    <n v="0"/>
    <m/>
    <s v="quinole01"/>
    <n v="0.52941176470588236"/>
    <n v="0.25"/>
    <n v="1"/>
  </r>
  <r>
    <n v="442"/>
    <s v="Lester Quiñones"/>
    <n v="24"/>
    <s v="NOP"/>
    <s v="SG"/>
    <n v="9"/>
    <n v="0"/>
    <n v="166"/>
    <n v="27"/>
    <n v="70"/>
    <n v="0.38600000000000001"/>
    <n v="13"/>
    <n v="41"/>
    <n v="0.317"/>
    <n v="14"/>
    <n v="29"/>
    <n v="0.48299999999999998"/>
    <n v="0.47899999999999998"/>
    <n v="10"/>
    <n v="12"/>
    <n v="0.83299999999999996"/>
    <n v="1"/>
    <n v="14"/>
    <n v="15"/>
    <n v="23"/>
    <n v="3"/>
    <n v="2"/>
    <n v="10"/>
    <n v="18"/>
    <n v="77"/>
    <n v="0"/>
    <m/>
    <s v="quinole01"/>
    <n v="0.46385542168674698"/>
    <n v="2.2999999999999998"/>
    <n v="1.1111111111111112"/>
  </r>
  <r>
    <n v="443"/>
    <s v="Elfrid Payton"/>
    <n v="30"/>
    <s v="2TM"/>
    <s v="PG"/>
    <n v="24"/>
    <n v="9"/>
    <n v="511"/>
    <n v="40"/>
    <n v="122"/>
    <n v="0.32800000000000001"/>
    <n v="1"/>
    <n v="6"/>
    <n v="0.16700000000000001"/>
    <n v="39"/>
    <n v="116"/>
    <n v="0.33600000000000002"/>
    <n v="0.33200000000000002"/>
    <n v="4"/>
    <n v="7"/>
    <n v="0.57099999999999995"/>
    <n v="15"/>
    <n v="64"/>
    <n v="79"/>
    <n v="166"/>
    <n v="24"/>
    <n v="11"/>
    <n v="59"/>
    <n v="36"/>
    <n v="85"/>
    <n v="0"/>
    <m/>
    <s v="paytoel01"/>
    <n v="0.16634050880626222"/>
    <n v="2.8135593220338984"/>
    <n v="2.4583333333333335"/>
  </r>
  <r>
    <n v="443"/>
    <s v="Elfrid Payton"/>
    <n v="30"/>
    <s v="NOP"/>
    <s v="PG"/>
    <n v="18"/>
    <n v="7"/>
    <n v="388"/>
    <n v="37"/>
    <n v="101"/>
    <n v="0.36599999999999999"/>
    <n v="1"/>
    <n v="6"/>
    <n v="0.16700000000000001"/>
    <n v="36"/>
    <n v="95"/>
    <n v="0.379"/>
    <n v="0.371"/>
    <n v="4"/>
    <n v="7"/>
    <n v="0.57099999999999995"/>
    <n v="14"/>
    <n v="52"/>
    <n v="66"/>
    <n v="146"/>
    <n v="18"/>
    <n v="8"/>
    <n v="52"/>
    <n v="24"/>
    <n v="79"/>
    <n v="0"/>
    <m/>
    <s v="paytoel01"/>
    <n v="0.20360824742268041"/>
    <n v="2.8076923076923075"/>
    <n v="2.8888888888888888"/>
  </r>
  <r>
    <n v="443"/>
    <s v="Elfrid Payton"/>
    <n v="30"/>
    <s v="CHO"/>
    <s v="PG"/>
    <n v="6"/>
    <n v="2"/>
    <n v="123"/>
    <n v="3"/>
    <n v="21"/>
    <n v="0.14299999999999999"/>
    <n v="0"/>
    <n v="0"/>
    <n v="0"/>
    <n v="3"/>
    <n v="21"/>
    <n v="0.14299999999999999"/>
    <n v="0.14299999999999999"/>
    <n v="0"/>
    <n v="0"/>
    <n v="0"/>
    <n v="1"/>
    <n v="12"/>
    <n v="13"/>
    <n v="20"/>
    <n v="6"/>
    <n v="3"/>
    <n v="7"/>
    <n v="12"/>
    <n v="6"/>
    <n v="0"/>
    <m/>
    <s v="paytoel01"/>
    <n v="4.878048780487805E-2"/>
    <n v="2.8571428571428572"/>
    <n v="1.1666666666666667"/>
  </r>
  <r>
    <n v="444"/>
    <s v="Damion Lee"/>
    <n v="32"/>
    <s v="PHO"/>
    <s v="SG"/>
    <n v="25"/>
    <n v="0"/>
    <n v="144"/>
    <n v="27"/>
    <n v="74"/>
    <n v="0.36499999999999999"/>
    <n v="9"/>
    <n v="37"/>
    <n v="0.24299999999999999"/>
    <n v="18"/>
    <n v="37"/>
    <n v="0.48599999999999999"/>
    <n v="0.42599999999999999"/>
    <n v="20"/>
    <n v="21"/>
    <n v="0.95199999999999996"/>
    <n v="3"/>
    <n v="17"/>
    <n v="20"/>
    <n v="11"/>
    <n v="6"/>
    <n v="0"/>
    <n v="10"/>
    <n v="6"/>
    <n v="83"/>
    <n v="0"/>
    <m/>
    <s v="leeda03"/>
    <n v="0.57638888888888884"/>
    <n v="1.1000000000000001"/>
    <n v="0.4"/>
  </r>
  <r>
    <n v="445"/>
    <s v="Jordan Walsh"/>
    <n v="20"/>
    <s v="BOS"/>
    <s v="PF"/>
    <n v="52"/>
    <n v="1"/>
    <n v="403"/>
    <n v="30"/>
    <n v="83"/>
    <n v="0.36099999999999999"/>
    <n v="15"/>
    <n v="55"/>
    <n v="0.27300000000000002"/>
    <n v="15"/>
    <n v="28"/>
    <n v="0.53600000000000003"/>
    <n v="0.45200000000000001"/>
    <n v="7"/>
    <n v="12"/>
    <n v="0.58299999999999996"/>
    <n v="23"/>
    <n v="46"/>
    <n v="69"/>
    <n v="19"/>
    <n v="12"/>
    <n v="11"/>
    <n v="17"/>
    <n v="30"/>
    <n v="82"/>
    <n v="0"/>
    <m/>
    <s v="walshjo01"/>
    <n v="0.20347394540942929"/>
    <n v="1.1176470588235294"/>
    <n v="0.32692307692307693"/>
  </r>
  <r>
    <n v="446"/>
    <s v="Tyler Kolek"/>
    <n v="23"/>
    <s v="NYK"/>
    <s v="PG"/>
    <n v="41"/>
    <n v="0"/>
    <n v="296"/>
    <n v="27"/>
    <n v="82"/>
    <n v="0.32900000000000001"/>
    <n v="14"/>
    <n v="47"/>
    <n v="0.29799999999999999"/>
    <n v="13"/>
    <n v="35"/>
    <n v="0.371"/>
    <n v="0.41499999999999998"/>
    <n v="13"/>
    <n v="17"/>
    <n v="0.76500000000000001"/>
    <n v="8"/>
    <n v="19"/>
    <n v="27"/>
    <n v="70"/>
    <n v="12"/>
    <n v="4"/>
    <n v="18"/>
    <n v="26"/>
    <n v="81"/>
    <n v="0"/>
    <m/>
    <s v="kolekty01"/>
    <n v="0.27364864864864863"/>
    <n v="3.8888888888888888"/>
    <n v="0.43902439024390244"/>
  </r>
  <r>
    <n v="447"/>
    <s v="Johnny Davis"/>
    <n v="22"/>
    <s v="WAS"/>
    <s v="SG"/>
    <n v="34"/>
    <n v="0"/>
    <n v="242"/>
    <n v="32"/>
    <n v="78"/>
    <n v="0.41"/>
    <n v="7"/>
    <n v="29"/>
    <n v="0.24099999999999999"/>
    <n v="25"/>
    <n v="49"/>
    <n v="0.51"/>
    <n v="0.45500000000000002"/>
    <n v="9"/>
    <n v="15"/>
    <n v="0.6"/>
    <n v="10"/>
    <n v="28"/>
    <n v="38"/>
    <n v="11"/>
    <n v="15"/>
    <n v="6"/>
    <n v="7"/>
    <n v="18"/>
    <n v="80"/>
    <n v="0"/>
    <m/>
    <s v="davisjo06"/>
    <n v="0.33057851239669422"/>
    <n v="1.5714285714285714"/>
    <n v="0.20588235294117646"/>
  </r>
  <r>
    <n v="448"/>
    <s v="MarJon Beauchamp"/>
    <n v="24"/>
    <s v="3TM"/>
    <s v="SF"/>
    <n v="35"/>
    <n v="0"/>
    <n v="156"/>
    <n v="27"/>
    <n v="65"/>
    <n v="0.41499999999999998"/>
    <n v="10"/>
    <n v="29"/>
    <n v="0.34499999999999997"/>
    <n v="17"/>
    <n v="36"/>
    <n v="0.47199999999999998"/>
    <n v="0.49199999999999999"/>
    <n v="15"/>
    <n v="20"/>
    <n v="0.75"/>
    <n v="11"/>
    <n v="33"/>
    <n v="44"/>
    <n v="11"/>
    <n v="4"/>
    <n v="1"/>
    <n v="15"/>
    <n v="14"/>
    <n v="79"/>
    <n v="0"/>
    <m/>
    <s v="beaucma01"/>
    <n v="0.50641025641025639"/>
    <n v="0.73333333333333328"/>
    <n v="0.42857142857142855"/>
  </r>
  <r>
    <n v="448"/>
    <s v="MarJon Beauchamp"/>
    <n v="24"/>
    <s v="MIL"/>
    <s v="SF"/>
    <n v="26"/>
    <n v="0"/>
    <n v="122"/>
    <n v="18"/>
    <n v="47"/>
    <n v="0.38300000000000001"/>
    <n v="7"/>
    <n v="21"/>
    <n v="0.33300000000000002"/>
    <n v="11"/>
    <n v="26"/>
    <n v="0.42299999999999999"/>
    <n v="0.45700000000000002"/>
    <n v="9"/>
    <n v="12"/>
    <n v="0.75"/>
    <n v="7"/>
    <n v="25"/>
    <n v="32"/>
    <n v="8"/>
    <n v="3"/>
    <n v="1"/>
    <n v="13"/>
    <n v="10"/>
    <n v="52"/>
    <n v="0"/>
    <m/>
    <s v="beaucma01"/>
    <n v="0.42622950819672129"/>
    <n v="0.61538461538461542"/>
    <n v="0.5"/>
  </r>
  <r>
    <n v="448"/>
    <s v="MarJon Beauchamp"/>
    <n v="24"/>
    <s v="LAC"/>
    <s v="SF"/>
    <n v="3"/>
    <n v="0"/>
    <n v="17"/>
    <n v="4"/>
    <n v="7"/>
    <n v="0.57099999999999995"/>
    <n v="2"/>
    <n v="3"/>
    <n v="0.66700000000000004"/>
    <n v="2"/>
    <n v="4"/>
    <n v="0.5"/>
    <n v="0.71399999999999997"/>
    <n v="2"/>
    <n v="4"/>
    <n v="0.5"/>
    <n v="2"/>
    <n v="1"/>
    <n v="3"/>
    <n v="2"/>
    <n v="0"/>
    <n v="0"/>
    <n v="1"/>
    <n v="2"/>
    <n v="12"/>
    <n v="0"/>
    <m/>
    <s v="beaucma01"/>
    <n v="0.70588235294117652"/>
    <n v="2"/>
    <n v="0.33333333333333331"/>
  </r>
  <r>
    <n v="448"/>
    <s v="MarJon Beauchamp"/>
    <n v="24"/>
    <s v="NYK"/>
    <s v="SF"/>
    <n v="6"/>
    <n v="0"/>
    <n v="17"/>
    <n v="5"/>
    <n v="11"/>
    <n v="0.45500000000000002"/>
    <n v="1"/>
    <n v="5"/>
    <n v="0.2"/>
    <n v="4"/>
    <n v="6"/>
    <n v="0.66700000000000004"/>
    <n v="0.5"/>
    <n v="4"/>
    <n v="4"/>
    <n v="1"/>
    <n v="2"/>
    <n v="7"/>
    <n v="9"/>
    <n v="1"/>
    <n v="1"/>
    <n v="0"/>
    <n v="1"/>
    <n v="2"/>
    <n v="15"/>
    <n v="0"/>
    <m/>
    <s v="beaucma01"/>
    <n v="0.88235294117647056"/>
    <n v="1"/>
    <n v="0.16666666666666666"/>
  </r>
  <r>
    <n v="449"/>
    <s v="Jaylen Martin"/>
    <n v="21"/>
    <s v="2TM"/>
    <s v="SF"/>
    <n v="16"/>
    <n v="0"/>
    <n v="239"/>
    <n v="31"/>
    <n v="74"/>
    <n v="0.41899999999999998"/>
    <n v="7"/>
    <n v="23"/>
    <n v="0.30399999999999999"/>
    <n v="24"/>
    <n v="51"/>
    <n v="0.47099999999999997"/>
    <n v="0.46600000000000003"/>
    <n v="9"/>
    <n v="10"/>
    <n v="0.9"/>
    <n v="11"/>
    <n v="33"/>
    <n v="44"/>
    <n v="17"/>
    <n v="9"/>
    <n v="0"/>
    <n v="12"/>
    <n v="14"/>
    <n v="78"/>
    <n v="0"/>
    <m/>
    <s v="martija02"/>
    <n v="0.32635983263598328"/>
    <n v="1.4166666666666667"/>
    <n v="0.75"/>
  </r>
  <r>
    <n v="449"/>
    <s v="Jaylen Martin"/>
    <n v="21"/>
    <s v="BRK"/>
    <s v="SF"/>
    <n v="3"/>
    <n v="0"/>
    <n v="5"/>
    <n v="1"/>
    <n v="2"/>
    <n v="0.5"/>
    <n v="1"/>
    <n v="1"/>
    <n v="1"/>
    <n v="0"/>
    <n v="1"/>
    <n v="0"/>
    <n v="0.75"/>
    <n v="0"/>
    <n v="0"/>
    <n v="0"/>
    <n v="0"/>
    <n v="0"/>
    <n v="0"/>
    <n v="0"/>
    <n v="0"/>
    <n v="0"/>
    <n v="0"/>
    <n v="1"/>
    <n v="3"/>
    <n v="0"/>
    <m/>
    <s v="martija02"/>
    <n v="0.6"/>
    <n v="0"/>
    <n v="0"/>
  </r>
  <r>
    <n v="449"/>
    <s v="Jaylen Martin"/>
    <n v="21"/>
    <s v="WAS"/>
    <s v="SF"/>
    <n v="13"/>
    <n v="0"/>
    <n v="234"/>
    <n v="30"/>
    <n v="72"/>
    <n v="0.41699999999999998"/>
    <n v="6"/>
    <n v="22"/>
    <n v="0.27300000000000002"/>
    <n v="24"/>
    <n v="50"/>
    <n v="0.48"/>
    <n v="0.45800000000000002"/>
    <n v="9"/>
    <n v="10"/>
    <n v="0.9"/>
    <n v="11"/>
    <n v="33"/>
    <n v="44"/>
    <n v="17"/>
    <n v="9"/>
    <n v="0"/>
    <n v="12"/>
    <n v="13"/>
    <n v="75"/>
    <n v="0"/>
    <m/>
    <s v="martija02"/>
    <n v="0.32051282051282054"/>
    <n v="1.4166666666666667"/>
    <n v="0.92307692307692313"/>
  </r>
  <r>
    <n v="450"/>
    <s v="Kobe Brown"/>
    <n v="25"/>
    <s v="LAC"/>
    <s v="PF"/>
    <n v="40"/>
    <n v="0"/>
    <n v="272"/>
    <n v="33"/>
    <n v="72"/>
    <n v="0.45800000000000002"/>
    <n v="6"/>
    <n v="26"/>
    <n v="0.23100000000000001"/>
    <n v="27"/>
    <n v="46"/>
    <n v="0.58699999999999997"/>
    <n v="0.5"/>
    <n v="5"/>
    <n v="7"/>
    <n v="0.71399999999999997"/>
    <n v="19"/>
    <n v="46"/>
    <n v="65"/>
    <n v="24"/>
    <n v="7"/>
    <n v="4"/>
    <n v="12"/>
    <n v="23"/>
    <n v="77"/>
    <n v="0"/>
    <m/>
    <s v="brownko01"/>
    <n v="0.28308823529411764"/>
    <n v="2"/>
    <n v="0.3"/>
  </r>
  <r>
    <n v="451"/>
    <s v="Alex Reese"/>
    <n v="25"/>
    <s v="2TM"/>
    <s v="PF"/>
    <n v="15"/>
    <n v="0"/>
    <n v="216"/>
    <n v="26"/>
    <n v="54"/>
    <n v="0.48099999999999998"/>
    <n v="15"/>
    <n v="41"/>
    <n v="0.36599999999999999"/>
    <n v="11"/>
    <n v="13"/>
    <n v="0.84599999999999997"/>
    <n v="0.62"/>
    <n v="9"/>
    <n v="12"/>
    <n v="0.75"/>
    <n v="9"/>
    <n v="38"/>
    <n v="47"/>
    <n v="4"/>
    <n v="10"/>
    <n v="10"/>
    <n v="6"/>
    <n v="21"/>
    <n v="76"/>
    <n v="0"/>
    <m/>
    <s v="reeseal01"/>
    <n v="0.35185185185185186"/>
    <n v="0.66666666666666663"/>
    <n v="0.4"/>
  </r>
  <r>
    <n v="451"/>
    <s v="Alex Reese"/>
    <n v="25"/>
    <s v="OKC"/>
    <s v="PF"/>
    <n v="1"/>
    <n v="0"/>
    <n v="2"/>
    <n v="1"/>
    <n v="1"/>
    <n v="1"/>
    <n v="0"/>
    <n v="0"/>
    <n v="0"/>
    <n v="1"/>
    <n v="1"/>
    <n v="1"/>
    <n v="1"/>
    <n v="0"/>
    <n v="0"/>
    <n v="0"/>
    <n v="1"/>
    <n v="0"/>
    <n v="1"/>
    <n v="0"/>
    <n v="0"/>
    <n v="0"/>
    <n v="0"/>
    <n v="0"/>
    <n v="2"/>
    <n v="0"/>
    <m/>
    <s v="reeseal01"/>
    <n v="1"/>
    <n v="0"/>
    <n v="0"/>
  </r>
  <r>
    <n v="451"/>
    <s v="Alex Reese"/>
    <n v="25"/>
    <s v="PHI"/>
    <s v="PF"/>
    <n v="14"/>
    <n v="0"/>
    <n v="214"/>
    <n v="25"/>
    <n v="53"/>
    <n v="0.47199999999999998"/>
    <n v="15"/>
    <n v="41"/>
    <n v="0.36599999999999999"/>
    <n v="10"/>
    <n v="12"/>
    <n v="0.83299999999999996"/>
    <n v="0.61299999999999999"/>
    <n v="9"/>
    <n v="12"/>
    <n v="0.75"/>
    <n v="8"/>
    <n v="38"/>
    <n v="46"/>
    <n v="4"/>
    <n v="10"/>
    <n v="10"/>
    <n v="6"/>
    <n v="21"/>
    <n v="74"/>
    <n v="0"/>
    <m/>
    <s v="reeseal01"/>
    <n v="0.34579439252336447"/>
    <n v="0.66666666666666663"/>
    <n v="0.42857142857142855"/>
  </r>
  <r>
    <n v="452"/>
    <s v="Moses Brown"/>
    <n v="25"/>
    <s v="2TM"/>
    <s v="C"/>
    <n v="13"/>
    <n v="2"/>
    <n v="119"/>
    <n v="34"/>
    <n v="49"/>
    <n v="0.69399999999999995"/>
    <n v="0"/>
    <n v="0"/>
    <n v="0"/>
    <n v="34"/>
    <n v="49"/>
    <n v="0.69399999999999995"/>
    <n v="0.69399999999999995"/>
    <n v="8"/>
    <n v="11"/>
    <n v="0.72699999999999998"/>
    <n v="12"/>
    <n v="32"/>
    <n v="44"/>
    <n v="2"/>
    <n v="6"/>
    <n v="4"/>
    <n v="11"/>
    <n v="17"/>
    <n v="76"/>
    <n v="0"/>
    <m/>
    <s v="brownmo01"/>
    <n v="0.6386554621848739"/>
    <n v="0.18181818181818182"/>
    <n v="0.84615384615384615"/>
  </r>
  <r>
    <n v="452"/>
    <s v="Moses Brown"/>
    <n v="25"/>
    <s v="IND"/>
    <s v="C"/>
    <n v="9"/>
    <n v="0"/>
    <n v="46"/>
    <n v="13"/>
    <n v="20"/>
    <n v="0.65"/>
    <n v="0"/>
    <n v="0"/>
    <n v="0"/>
    <n v="13"/>
    <n v="20"/>
    <n v="0.65"/>
    <n v="0.65"/>
    <n v="3"/>
    <n v="5"/>
    <n v="0.6"/>
    <n v="4"/>
    <n v="9"/>
    <n v="13"/>
    <n v="0"/>
    <n v="2"/>
    <n v="1"/>
    <n v="6"/>
    <n v="6"/>
    <n v="29"/>
    <n v="0"/>
    <m/>
    <s v="brownmo01"/>
    <n v="0.63043478260869568"/>
    <n v="0"/>
    <n v="0.66666666666666663"/>
  </r>
  <r>
    <n v="452"/>
    <s v="Moses Brown"/>
    <n v="25"/>
    <s v="DAL"/>
    <s v="C"/>
    <n v="4"/>
    <n v="2"/>
    <n v="73"/>
    <n v="21"/>
    <n v="29"/>
    <n v="0.72399999999999998"/>
    <n v="0"/>
    <n v="0"/>
    <n v="0"/>
    <n v="21"/>
    <n v="29"/>
    <n v="0.72399999999999998"/>
    <n v="0.72399999999999998"/>
    <n v="5"/>
    <n v="6"/>
    <n v="0.83299999999999996"/>
    <n v="8"/>
    <n v="23"/>
    <n v="31"/>
    <n v="2"/>
    <n v="4"/>
    <n v="3"/>
    <n v="5"/>
    <n v="11"/>
    <n v="47"/>
    <n v="0"/>
    <m/>
    <s v="brownmo01"/>
    <n v="0.64383561643835618"/>
    <n v="0.4"/>
    <n v="1.25"/>
  </r>
  <r>
    <n v="453"/>
    <s v="Lamar Stevens"/>
    <n v="27"/>
    <s v="MEM"/>
    <s v="PF"/>
    <n v="17"/>
    <n v="1"/>
    <n v="155"/>
    <n v="29"/>
    <n v="63"/>
    <n v="0.46"/>
    <n v="8"/>
    <n v="27"/>
    <n v="0.29599999999999999"/>
    <n v="21"/>
    <n v="36"/>
    <n v="0.58299999999999996"/>
    <n v="0.52400000000000002"/>
    <n v="8"/>
    <n v="11"/>
    <n v="0.72699999999999998"/>
    <n v="4"/>
    <n v="34"/>
    <n v="38"/>
    <n v="8"/>
    <n v="5"/>
    <n v="3"/>
    <n v="10"/>
    <n v="15"/>
    <n v="74"/>
    <n v="0"/>
    <m/>
    <s v="stevela01"/>
    <n v="0.47741935483870968"/>
    <n v="0.8"/>
    <n v="0.58823529411764708"/>
  </r>
  <r>
    <n v="454"/>
    <s v="Alex Len"/>
    <n v="31"/>
    <s v="2TM"/>
    <s v="C"/>
    <n v="46"/>
    <n v="7"/>
    <n v="380"/>
    <n v="32"/>
    <n v="63"/>
    <n v="0.50800000000000001"/>
    <n v="2"/>
    <n v="9"/>
    <n v="0.222"/>
    <n v="30"/>
    <n v="54"/>
    <n v="0.55600000000000005"/>
    <n v="0.52400000000000002"/>
    <n v="8"/>
    <n v="17"/>
    <n v="0.47099999999999997"/>
    <n v="38"/>
    <n v="57"/>
    <n v="95"/>
    <n v="38"/>
    <n v="9"/>
    <n v="21"/>
    <n v="20"/>
    <n v="56"/>
    <n v="74"/>
    <n v="0"/>
    <m/>
    <s v="lenal01"/>
    <n v="0.19473684210526315"/>
    <n v="1.9"/>
    <n v="0.43478260869565216"/>
  </r>
  <r>
    <n v="454"/>
    <s v="Alex Len"/>
    <n v="31"/>
    <s v="SAC"/>
    <s v="C"/>
    <n v="36"/>
    <n v="3"/>
    <n v="258"/>
    <n v="22"/>
    <n v="41"/>
    <n v="0.53700000000000003"/>
    <n v="1"/>
    <n v="6"/>
    <n v="0.16700000000000001"/>
    <n v="21"/>
    <n v="35"/>
    <n v="0.6"/>
    <n v="0.54900000000000004"/>
    <n v="7"/>
    <n v="13"/>
    <n v="0.53800000000000003"/>
    <n v="25"/>
    <n v="39"/>
    <n v="64"/>
    <n v="30"/>
    <n v="8"/>
    <n v="18"/>
    <n v="11"/>
    <n v="35"/>
    <n v="52"/>
    <n v="0"/>
    <m/>
    <s v="lenal01"/>
    <n v="0.20155038759689922"/>
    <n v="2.7272727272727271"/>
    <n v="0.30555555555555558"/>
  </r>
  <r>
    <n v="454"/>
    <s v="Alex Len"/>
    <n v="31"/>
    <s v="LAL"/>
    <s v="C"/>
    <n v="10"/>
    <n v="4"/>
    <n v="122"/>
    <n v="10"/>
    <n v="22"/>
    <n v="0.45500000000000002"/>
    <n v="1"/>
    <n v="3"/>
    <n v="0.33300000000000002"/>
    <n v="9"/>
    <n v="19"/>
    <n v="0.47399999999999998"/>
    <n v="0.47699999999999998"/>
    <n v="1"/>
    <n v="4"/>
    <n v="0.25"/>
    <n v="13"/>
    <n v="18"/>
    <n v="31"/>
    <n v="8"/>
    <n v="1"/>
    <n v="3"/>
    <n v="9"/>
    <n v="21"/>
    <n v="22"/>
    <n v="0"/>
    <m/>
    <s v="lenal01"/>
    <n v="0.18032786885245902"/>
    <n v="0.88888888888888884"/>
    <n v="0.9"/>
  </r>
  <r>
    <n v="455"/>
    <s v="JT Thor"/>
    <n v="22"/>
    <s v="2TM"/>
    <s v="PF"/>
    <n v="20"/>
    <n v="0"/>
    <n v="249"/>
    <n v="25"/>
    <n v="59"/>
    <n v="0.42399999999999999"/>
    <n v="6"/>
    <n v="21"/>
    <n v="0.28599999999999998"/>
    <n v="19"/>
    <n v="38"/>
    <n v="0.5"/>
    <n v="0.47499999999999998"/>
    <n v="15"/>
    <n v="22"/>
    <n v="0.68200000000000005"/>
    <n v="20"/>
    <n v="28"/>
    <n v="48"/>
    <n v="6"/>
    <n v="8"/>
    <n v="9"/>
    <n v="9"/>
    <n v="17"/>
    <n v="71"/>
    <n v="0"/>
    <m/>
    <s v="thorjt01"/>
    <n v="0.28514056224899598"/>
    <n v="0.66666666666666663"/>
    <n v="0.45"/>
  </r>
  <r>
    <n v="455"/>
    <s v="JT Thor"/>
    <n v="22"/>
    <s v="CLE"/>
    <s v="PF"/>
    <n v="9"/>
    <n v="0"/>
    <n v="42"/>
    <n v="9"/>
    <n v="15"/>
    <n v="0.6"/>
    <n v="3"/>
    <n v="6"/>
    <n v="0.5"/>
    <n v="6"/>
    <n v="9"/>
    <n v="0.66700000000000004"/>
    <n v="0.7"/>
    <n v="7"/>
    <n v="8"/>
    <n v="0.875"/>
    <n v="3"/>
    <n v="3"/>
    <n v="6"/>
    <n v="1"/>
    <n v="2"/>
    <n v="3"/>
    <n v="6"/>
    <n v="6"/>
    <n v="28"/>
    <n v="0"/>
    <m/>
    <s v="thorjt01"/>
    <n v="0.66666666666666663"/>
    <n v="0.16666666666666666"/>
    <n v="0.66666666666666663"/>
  </r>
  <r>
    <n v="455"/>
    <s v="JT Thor"/>
    <n v="22"/>
    <s v="WAS"/>
    <s v="PF"/>
    <n v="11"/>
    <n v="0"/>
    <n v="207"/>
    <n v="16"/>
    <n v="44"/>
    <n v="0.36399999999999999"/>
    <n v="3"/>
    <n v="15"/>
    <n v="0.2"/>
    <n v="13"/>
    <n v="29"/>
    <n v="0.44800000000000001"/>
    <n v="0.39800000000000002"/>
    <n v="8"/>
    <n v="14"/>
    <n v="0.57099999999999995"/>
    <n v="17"/>
    <n v="25"/>
    <n v="42"/>
    <n v="5"/>
    <n v="6"/>
    <n v="6"/>
    <n v="3"/>
    <n v="11"/>
    <n v="43"/>
    <n v="0"/>
    <m/>
    <s v="thorjt01"/>
    <n v="0.20772946859903382"/>
    <n v="1.6666666666666667"/>
    <n v="0.27272727272727271"/>
  </r>
  <r>
    <n v="456"/>
    <s v="Tristan Thompson"/>
    <n v="33"/>
    <s v="CLE"/>
    <s v="C"/>
    <n v="40"/>
    <n v="0"/>
    <n v="328"/>
    <n v="31"/>
    <n v="71"/>
    <n v="0.437"/>
    <n v="0"/>
    <n v="3"/>
    <n v="0"/>
    <n v="31"/>
    <n v="68"/>
    <n v="0.45600000000000002"/>
    <n v="0.437"/>
    <n v="7"/>
    <n v="30"/>
    <n v="0.23300000000000001"/>
    <n v="32"/>
    <n v="102"/>
    <n v="134"/>
    <n v="24"/>
    <n v="2"/>
    <n v="11"/>
    <n v="14"/>
    <n v="36"/>
    <n v="69"/>
    <n v="0"/>
    <m/>
    <s v="thomptr01"/>
    <n v="0.21036585365853658"/>
    <n v="1.7142857142857142"/>
    <n v="0.35"/>
  </r>
  <r>
    <n v="457"/>
    <s v="Marcus Bagley"/>
    <n v="23"/>
    <s v="PHI"/>
    <s v="SF"/>
    <n v="10"/>
    <n v="4"/>
    <n v="253"/>
    <n v="27"/>
    <n v="69"/>
    <n v="0.39100000000000001"/>
    <n v="5"/>
    <n v="32"/>
    <n v="0.156"/>
    <n v="22"/>
    <n v="37"/>
    <n v="0.59499999999999997"/>
    <n v="0.42799999999999999"/>
    <n v="8"/>
    <n v="10"/>
    <n v="0.8"/>
    <n v="23"/>
    <n v="47"/>
    <n v="70"/>
    <n v="10"/>
    <n v="9"/>
    <n v="12"/>
    <n v="7"/>
    <n v="16"/>
    <n v="67"/>
    <n v="0"/>
    <m/>
    <s v="baglema02"/>
    <n v="0.2648221343873518"/>
    <n v="1.4285714285714286"/>
    <n v="0.7"/>
  </r>
  <r>
    <n v="458"/>
    <s v="Jaylen Nowell"/>
    <n v="25"/>
    <s v="NOP"/>
    <s v="SG"/>
    <n v="8"/>
    <n v="0"/>
    <n v="168"/>
    <n v="26"/>
    <n v="73"/>
    <n v="0.35599999999999998"/>
    <n v="8"/>
    <n v="27"/>
    <n v="0.29599999999999999"/>
    <n v="18"/>
    <n v="46"/>
    <n v="0.39100000000000001"/>
    <n v="0.41099999999999998"/>
    <n v="7"/>
    <n v="11"/>
    <n v="0.63600000000000001"/>
    <n v="6"/>
    <n v="14"/>
    <n v="20"/>
    <n v="18"/>
    <n v="1"/>
    <n v="4"/>
    <n v="8"/>
    <n v="9"/>
    <n v="67"/>
    <n v="0"/>
    <m/>
    <s v="nowelja01"/>
    <n v="0.39880952380952384"/>
    <n v="2.25"/>
    <n v="1"/>
  </r>
  <r>
    <n v="459"/>
    <s v="Tyler Smith"/>
    <n v="20"/>
    <s v="MIL"/>
    <s v="PF"/>
    <n v="23"/>
    <n v="0"/>
    <n v="122"/>
    <n v="24"/>
    <n v="50"/>
    <n v="0.48"/>
    <n v="13"/>
    <n v="30"/>
    <n v="0.433"/>
    <n v="11"/>
    <n v="20"/>
    <n v="0.55000000000000004"/>
    <n v="0.61"/>
    <n v="6"/>
    <n v="8"/>
    <n v="0.75"/>
    <n v="6"/>
    <n v="19"/>
    <n v="25"/>
    <n v="4"/>
    <n v="3"/>
    <n v="4"/>
    <n v="8"/>
    <n v="11"/>
    <n v="67"/>
    <n v="0"/>
    <m/>
    <s v="smithty02"/>
    <n v="0.54918032786885251"/>
    <n v="0.5"/>
    <n v="0.34782608695652173"/>
  </r>
  <r>
    <n v="460"/>
    <s v="Adam Flagler"/>
    <n v="25"/>
    <s v="OKC"/>
    <s v="SG"/>
    <n v="37"/>
    <n v="0"/>
    <n v="203"/>
    <n v="25"/>
    <n v="96"/>
    <n v="0.26"/>
    <n v="14"/>
    <n v="72"/>
    <n v="0.19400000000000001"/>
    <n v="11"/>
    <n v="24"/>
    <n v="0.45800000000000002"/>
    <n v="0.33300000000000002"/>
    <n v="1"/>
    <n v="2"/>
    <n v="0.5"/>
    <n v="7"/>
    <n v="20"/>
    <n v="27"/>
    <n v="12"/>
    <n v="8"/>
    <n v="3"/>
    <n v="4"/>
    <n v="15"/>
    <n v="65"/>
    <n v="0"/>
    <m/>
    <s v="flaglad01"/>
    <n v="0.32019704433497537"/>
    <n v="3"/>
    <n v="0.10810810810810811"/>
  </r>
  <r>
    <n v="461"/>
    <s v="Jeenathan Williams"/>
    <n v="25"/>
    <s v="HOU"/>
    <s v="SG"/>
    <n v="20"/>
    <n v="0"/>
    <n v="147"/>
    <n v="27"/>
    <n v="62"/>
    <n v="0.435"/>
    <n v="6"/>
    <n v="26"/>
    <n v="0.23100000000000001"/>
    <n v="21"/>
    <n v="36"/>
    <n v="0.58299999999999996"/>
    <n v="0.48399999999999999"/>
    <n v="5"/>
    <n v="8"/>
    <n v="0.625"/>
    <n v="5"/>
    <n v="8"/>
    <n v="13"/>
    <n v="9"/>
    <n v="8"/>
    <n v="4"/>
    <n v="14"/>
    <n v="16"/>
    <n v="65"/>
    <n v="0"/>
    <m/>
    <s v="willije02"/>
    <n v="0.44217687074829931"/>
    <n v="0.6428571428571429"/>
    <n v="0.7"/>
  </r>
  <r>
    <n v="462"/>
    <s v="Bronny James"/>
    <n v="20"/>
    <s v="LAL"/>
    <s v="SG"/>
    <n v="27"/>
    <n v="1"/>
    <n v="181"/>
    <n v="21"/>
    <n v="67"/>
    <n v="0.313"/>
    <n v="9"/>
    <n v="32"/>
    <n v="0.28100000000000003"/>
    <n v="12"/>
    <n v="35"/>
    <n v="0.34300000000000003"/>
    <n v="0.38100000000000001"/>
    <n v="11"/>
    <n v="14"/>
    <n v="0.78600000000000003"/>
    <n v="4"/>
    <n v="14"/>
    <n v="18"/>
    <n v="22"/>
    <n v="9"/>
    <n v="3"/>
    <n v="13"/>
    <n v="13"/>
    <n v="62"/>
    <n v="0"/>
    <m/>
    <s v="jamesbr02"/>
    <n v="0.34254143646408841"/>
    <n v="1.6923076923076923"/>
    <n v="0.48148148148148145"/>
  </r>
  <r>
    <n v="463"/>
    <s v="De'Anthony Melton"/>
    <n v="26"/>
    <s v="GSW"/>
    <s v="SG"/>
    <n v="6"/>
    <n v="2"/>
    <n v="121"/>
    <n v="22"/>
    <n v="54"/>
    <n v="0.40699999999999997"/>
    <n v="13"/>
    <n v="35"/>
    <n v="0.371"/>
    <n v="9"/>
    <n v="19"/>
    <n v="0.47399999999999998"/>
    <n v="0.52800000000000002"/>
    <n v="5"/>
    <n v="8"/>
    <n v="0.625"/>
    <n v="6"/>
    <n v="14"/>
    <n v="20"/>
    <n v="17"/>
    <n v="7"/>
    <n v="2"/>
    <n v="10"/>
    <n v="18"/>
    <n v="62"/>
    <n v="0"/>
    <m/>
    <s v="meltode01"/>
    <n v="0.51239669421487599"/>
    <n v="1.7"/>
    <n v="1.6666666666666667"/>
  </r>
  <r>
    <n v="464"/>
    <s v="Tony Bradley"/>
    <n v="27"/>
    <s v="IND"/>
    <s v="C"/>
    <n v="14"/>
    <n v="0"/>
    <n v="113"/>
    <n v="29"/>
    <n v="45"/>
    <n v="0.64400000000000002"/>
    <n v="1"/>
    <n v="3"/>
    <n v="0.33300000000000002"/>
    <n v="28"/>
    <n v="42"/>
    <n v="0.66700000000000004"/>
    <n v="0.65600000000000003"/>
    <n v="2"/>
    <n v="6"/>
    <n v="0.33300000000000002"/>
    <n v="18"/>
    <n v="24"/>
    <n v="42"/>
    <n v="6"/>
    <n v="2"/>
    <n v="9"/>
    <n v="5"/>
    <n v="11"/>
    <n v="61"/>
    <n v="0"/>
    <m/>
    <s v="bradlto01"/>
    <n v="0.53982300884955747"/>
    <n v="1.2"/>
    <n v="0.35714285714285715"/>
  </r>
  <r>
    <n v="465"/>
    <s v="Markelle Fultz"/>
    <n v="26"/>
    <s v="SAC"/>
    <s v="PG"/>
    <n v="21"/>
    <n v="0"/>
    <n v="184"/>
    <n v="28"/>
    <n v="67"/>
    <n v="0.41799999999999998"/>
    <n v="4"/>
    <n v="8"/>
    <n v="0.5"/>
    <n v="24"/>
    <n v="59"/>
    <n v="0.40699999999999997"/>
    <n v="0.44800000000000001"/>
    <n v="1"/>
    <n v="1"/>
    <n v="1"/>
    <n v="6"/>
    <n v="14"/>
    <n v="20"/>
    <n v="27"/>
    <n v="10"/>
    <n v="2"/>
    <n v="15"/>
    <n v="12"/>
    <n v="61"/>
    <n v="0"/>
    <m/>
    <s v="fultzma01"/>
    <n v="0.33152173913043476"/>
    <n v="1.8"/>
    <n v="0.7142857142857143"/>
  </r>
  <r>
    <n v="466"/>
    <s v="Cole Swider"/>
    <n v="25"/>
    <s v="2TM"/>
    <s v="SF"/>
    <n v="10"/>
    <n v="0"/>
    <n v="169"/>
    <n v="22"/>
    <n v="63"/>
    <n v="0.34899999999999998"/>
    <n v="15"/>
    <n v="47"/>
    <n v="0.31900000000000001"/>
    <n v="7"/>
    <n v="16"/>
    <n v="0.438"/>
    <n v="0.46800000000000003"/>
    <n v="0"/>
    <n v="1"/>
    <n v="0"/>
    <n v="5"/>
    <n v="22"/>
    <n v="27"/>
    <n v="3"/>
    <n v="4"/>
    <n v="2"/>
    <n v="4"/>
    <n v="12"/>
    <n v="59"/>
    <n v="0"/>
    <m/>
    <s v="swideco01"/>
    <n v="0.34911242603550297"/>
    <n v="0.75"/>
    <n v="0.4"/>
  </r>
  <r>
    <n v="466"/>
    <s v="Cole Swider"/>
    <n v="25"/>
    <s v="DET"/>
    <s v="SF"/>
    <n v="2"/>
    <n v="0"/>
    <n v="13"/>
    <n v="0"/>
    <n v="5"/>
    <n v="0"/>
    <n v="0"/>
    <n v="5"/>
    <n v="0"/>
    <n v="0"/>
    <n v="0"/>
    <n v="0"/>
    <n v="0"/>
    <n v="0"/>
    <n v="0"/>
    <n v="0"/>
    <n v="0"/>
    <n v="2"/>
    <n v="2"/>
    <n v="1"/>
    <n v="0"/>
    <n v="0"/>
    <n v="0"/>
    <n v="1"/>
    <n v="0"/>
    <n v="0"/>
    <m/>
    <s v="swideco01"/>
    <n v="0"/>
    <n v="0"/>
    <n v="0"/>
  </r>
  <r>
    <n v="466"/>
    <s v="Cole Swider"/>
    <n v="25"/>
    <s v="TOR"/>
    <s v="SF"/>
    <n v="8"/>
    <n v="0"/>
    <n v="156"/>
    <n v="22"/>
    <n v="58"/>
    <n v="0.379"/>
    <n v="15"/>
    <n v="42"/>
    <n v="0.35699999999999998"/>
    <n v="7"/>
    <n v="16"/>
    <n v="0.438"/>
    <n v="0.50900000000000001"/>
    <n v="0"/>
    <n v="1"/>
    <n v="0"/>
    <n v="5"/>
    <n v="20"/>
    <n v="25"/>
    <n v="2"/>
    <n v="4"/>
    <n v="2"/>
    <n v="4"/>
    <n v="11"/>
    <n v="59"/>
    <n v="0"/>
    <m/>
    <s v="swideco01"/>
    <n v="0.37820512820512819"/>
    <n v="0.5"/>
    <n v="0.5"/>
  </r>
  <r>
    <n v="467"/>
    <s v="Bruno Fernando"/>
    <n v="26"/>
    <s v="TOR"/>
    <s v="C"/>
    <n v="17"/>
    <n v="2"/>
    <n v="147"/>
    <n v="26"/>
    <n v="49"/>
    <n v="0.53100000000000003"/>
    <n v="0"/>
    <n v="0"/>
    <n v="0"/>
    <n v="26"/>
    <n v="49"/>
    <n v="0.53100000000000003"/>
    <n v="0.53100000000000003"/>
    <n v="6"/>
    <n v="8"/>
    <n v="0.75"/>
    <n v="21"/>
    <n v="30"/>
    <n v="51"/>
    <n v="18"/>
    <n v="4"/>
    <n v="9"/>
    <n v="14"/>
    <n v="27"/>
    <n v="58"/>
    <n v="0"/>
    <m/>
    <s v="fernabr01"/>
    <n v="0.39455782312925169"/>
    <n v="1.2857142857142858"/>
    <n v="0.82352941176470584"/>
  </r>
  <r>
    <n v="468"/>
    <s v="Dario Šarić"/>
    <n v="30"/>
    <s v="DEN"/>
    <s v="C"/>
    <n v="16"/>
    <n v="4"/>
    <n v="210"/>
    <n v="21"/>
    <n v="58"/>
    <n v="0.36199999999999999"/>
    <n v="7"/>
    <n v="26"/>
    <n v="0.26900000000000002"/>
    <n v="14"/>
    <n v="32"/>
    <n v="0.438"/>
    <n v="0.42199999999999999"/>
    <n v="7"/>
    <n v="10"/>
    <n v="0.7"/>
    <n v="14"/>
    <n v="36"/>
    <n v="50"/>
    <n v="23"/>
    <n v="7"/>
    <n v="1"/>
    <n v="15"/>
    <n v="19"/>
    <n v="56"/>
    <n v="0"/>
    <m/>
    <s v="saricda01"/>
    <n v="0.26666666666666666"/>
    <n v="1.5333333333333334"/>
    <n v="0.9375"/>
  </r>
  <r>
    <n v="469"/>
    <s v="Markieff Morris"/>
    <n v="35"/>
    <s v="2TM"/>
    <s v="PF"/>
    <n v="15"/>
    <n v="2"/>
    <n v="165"/>
    <n v="21"/>
    <n v="70"/>
    <n v="0.3"/>
    <n v="9"/>
    <n v="36"/>
    <n v="0.25"/>
    <n v="12"/>
    <n v="34"/>
    <n v="0.35299999999999998"/>
    <n v="0.36399999999999999"/>
    <n v="5"/>
    <n v="6"/>
    <n v="0.83299999999999996"/>
    <n v="3"/>
    <n v="20"/>
    <n v="23"/>
    <n v="21"/>
    <n v="2"/>
    <n v="3"/>
    <n v="5"/>
    <n v="16"/>
    <n v="56"/>
    <n v="0"/>
    <m/>
    <s v="morrima02"/>
    <n v="0.33939393939393941"/>
    <n v="4.2"/>
    <n v="0.33333333333333331"/>
  </r>
  <r>
    <n v="469"/>
    <s v="Markieff Morris"/>
    <n v="35"/>
    <s v="DAL"/>
    <s v="PF"/>
    <n v="7"/>
    <n v="0"/>
    <n v="41"/>
    <n v="5"/>
    <n v="22"/>
    <n v="0.22700000000000001"/>
    <n v="2"/>
    <n v="13"/>
    <n v="0.154"/>
    <n v="3"/>
    <n v="9"/>
    <n v="0.33300000000000002"/>
    <n v="0.27300000000000002"/>
    <n v="0"/>
    <n v="0"/>
    <n v="0"/>
    <n v="0"/>
    <n v="8"/>
    <n v="8"/>
    <n v="4"/>
    <n v="1"/>
    <n v="1"/>
    <n v="2"/>
    <n v="2"/>
    <n v="12"/>
    <n v="0"/>
    <m/>
    <s v="morrima02"/>
    <n v="0.29268292682926828"/>
    <n v="2"/>
    <n v="0.2857142857142857"/>
  </r>
  <r>
    <n v="469"/>
    <s v="Markieff Morris"/>
    <n v="35"/>
    <s v="LAL"/>
    <s v="PF"/>
    <n v="8"/>
    <n v="2"/>
    <n v="124"/>
    <n v="16"/>
    <n v="48"/>
    <n v="0.33300000000000002"/>
    <n v="7"/>
    <n v="23"/>
    <n v="0.30399999999999999"/>
    <n v="9"/>
    <n v="25"/>
    <n v="0.36"/>
    <n v="0.40600000000000003"/>
    <n v="5"/>
    <n v="6"/>
    <n v="0.83299999999999996"/>
    <n v="3"/>
    <n v="12"/>
    <n v="15"/>
    <n v="17"/>
    <n v="1"/>
    <n v="2"/>
    <n v="3"/>
    <n v="14"/>
    <n v="44"/>
    <n v="0"/>
    <m/>
    <s v="morrima02"/>
    <n v="0.35483870967741937"/>
    <n v="5.666666666666667"/>
    <n v="0.375"/>
  </r>
  <r>
    <n v="470"/>
    <s v="Tyson Etienne"/>
    <n v="25"/>
    <s v="BRK"/>
    <s v="PG"/>
    <n v="7"/>
    <n v="0"/>
    <n v="151"/>
    <n v="17"/>
    <n v="52"/>
    <n v="0.32700000000000001"/>
    <n v="13"/>
    <n v="44"/>
    <n v="0.29499999999999998"/>
    <n v="4"/>
    <n v="8"/>
    <n v="0.5"/>
    <n v="0.45200000000000001"/>
    <n v="8"/>
    <n v="10"/>
    <n v="0.8"/>
    <n v="3"/>
    <n v="6"/>
    <n v="9"/>
    <n v="12"/>
    <n v="3"/>
    <n v="1"/>
    <n v="8"/>
    <n v="17"/>
    <n v="55"/>
    <n v="0"/>
    <m/>
    <s v="etienty01"/>
    <n v="0.36423841059602646"/>
    <n v="1.5"/>
    <n v="1.1428571428571428"/>
  </r>
  <r>
    <n v="471"/>
    <s v="Killian Hayes"/>
    <n v="23"/>
    <s v="BRK"/>
    <s v="PG"/>
    <n v="6"/>
    <n v="5"/>
    <n v="162"/>
    <n v="18"/>
    <n v="43"/>
    <n v="0.41899999999999998"/>
    <n v="8"/>
    <n v="21"/>
    <n v="0.38100000000000001"/>
    <n v="10"/>
    <n v="22"/>
    <n v="0.45500000000000002"/>
    <n v="0.51200000000000001"/>
    <n v="10"/>
    <n v="12"/>
    <n v="0.83299999999999996"/>
    <n v="5"/>
    <n v="13"/>
    <n v="18"/>
    <n v="31"/>
    <n v="4"/>
    <n v="4"/>
    <n v="9"/>
    <n v="13"/>
    <n v="54"/>
    <n v="0"/>
    <m/>
    <s v="hayeski01"/>
    <n v="0.33333333333333331"/>
    <n v="3.4444444444444446"/>
    <n v="1.5"/>
  </r>
  <r>
    <n v="472"/>
    <s v="Drew Peterson"/>
    <n v="25"/>
    <s v="BOS"/>
    <s v="PF"/>
    <n v="25"/>
    <n v="1"/>
    <n v="186"/>
    <n v="17"/>
    <n v="41"/>
    <n v="0.41499999999999998"/>
    <n v="13"/>
    <n v="33"/>
    <n v="0.39400000000000002"/>
    <n v="4"/>
    <n v="8"/>
    <n v="0.5"/>
    <n v="0.57299999999999995"/>
    <n v="7"/>
    <n v="9"/>
    <n v="0.77800000000000002"/>
    <n v="9"/>
    <n v="31"/>
    <n v="40"/>
    <n v="13"/>
    <n v="5"/>
    <n v="2"/>
    <n v="8"/>
    <n v="18"/>
    <n v="54"/>
    <n v="0"/>
    <m/>
    <s v="peterdr01"/>
    <n v="0.29032258064516131"/>
    <n v="1.625"/>
    <n v="0.32"/>
  </r>
  <r>
    <n v="473"/>
    <s v="Kobe Bufkin"/>
    <n v="21"/>
    <s v="ATL"/>
    <s v="SG"/>
    <n v="10"/>
    <n v="0"/>
    <n v="124"/>
    <n v="18"/>
    <n v="47"/>
    <n v="0.38300000000000001"/>
    <n v="4"/>
    <n v="19"/>
    <n v="0.21099999999999999"/>
    <n v="14"/>
    <n v="28"/>
    <n v="0.5"/>
    <n v="0.42599999999999999"/>
    <n v="13"/>
    <n v="18"/>
    <n v="0.72199999999999998"/>
    <n v="5"/>
    <n v="16"/>
    <n v="21"/>
    <n v="17"/>
    <n v="3"/>
    <n v="2"/>
    <n v="8"/>
    <n v="9"/>
    <n v="53"/>
    <n v="0"/>
    <m/>
    <s v="bufkiko01"/>
    <n v="0.42741935483870969"/>
    <n v="2.125"/>
    <n v="0.8"/>
  </r>
  <r>
    <n v="474"/>
    <s v="Garrett Temple"/>
    <n v="38"/>
    <s v="TOR"/>
    <s v="SG"/>
    <n v="28"/>
    <n v="0"/>
    <n v="227"/>
    <n v="18"/>
    <n v="60"/>
    <n v="0.3"/>
    <n v="6"/>
    <n v="28"/>
    <n v="0.214"/>
    <n v="12"/>
    <n v="32"/>
    <n v="0.375"/>
    <n v="0.35"/>
    <n v="11"/>
    <n v="12"/>
    <n v="0.91700000000000004"/>
    <n v="9"/>
    <n v="20"/>
    <n v="29"/>
    <n v="31"/>
    <n v="17"/>
    <n v="2"/>
    <n v="10"/>
    <n v="23"/>
    <n v="53"/>
    <n v="0"/>
    <m/>
    <s v="templga01"/>
    <n v="0.23348017621145375"/>
    <n v="3.1"/>
    <n v="0.35714285714285715"/>
  </r>
  <r>
    <n v="475"/>
    <s v="Chuma Okeke"/>
    <n v="26"/>
    <s v="2TM"/>
    <s v="PF"/>
    <n v="9"/>
    <n v="3"/>
    <n v="196"/>
    <n v="20"/>
    <n v="40"/>
    <n v="0.5"/>
    <n v="11"/>
    <n v="28"/>
    <n v="0.39300000000000002"/>
    <n v="9"/>
    <n v="12"/>
    <n v="0.75"/>
    <n v="0.63800000000000001"/>
    <n v="2"/>
    <n v="3"/>
    <n v="0.66700000000000004"/>
    <n v="21"/>
    <n v="26"/>
    <n v="47"/>
    <n v="15"/>
    <n v="5"/>
    <n v="4"/>
    <n v="3"/>
    <n v="5"/>
    <n v="53"/>
    <n v="0"/>
    <m/>
    <s v="okekech01"/>
    <n v="0.27040816326530615"/>
    <n v="5"/>
    <n v="0.33333333333333331"/>
  </r>
  <r>
    <n v="475"/>
    <s v="Chuma Okeke"/>
    <n v="26"/>
    <s v="PHI"/>
    <s v="PF"/>
    <n v="7"/>
    <n v="3"/>
    <n v="171"/>
    <n v="18"/>
    <n v="33"/>
    <n v="0.54500000000000004"/>
    <n v="10"/>
    <n v="22"/>
    <n v="0.45500000000000002"/>
    <n v="8"/>
    <n v="11"/>
    <n v="0.72699999999999998"/>
    <n v="0.69699999999999995"/>
    <n v="2"/>
    <n v="3"/>
    <n v="0.66700000000000004"/>
    <n v="20"/>
    <n v="23"/>
    <n v="43"/>
    <n v="13"/>
    <n v="5"/>
    <n v="3"/>
    <n v="3"/>
    <n v="5"/>
    <n v="48"/>
    <n v="0"/>
    <m/>
    <s v="okekech01"/>
    <n v="0.2807017543859649"/>
    <n v="4.333333333333333"/>
    <n v="0.42857142857142855"/>
  </r>
  <r>
    <n v="475"/>
    <s v="Chuma Okeke"/>
    <n v="26"/>
    <s v="CLE"/>
    <s v="PF"/>
    <n v="2"/>
    <n v="0"/>
    <n v="25"/>
    <n v="2"/>
    <n v="7"/>
    <n v="0.28599999999999998"/>
    <n v="1"/>
    <n v="6"/>
    <n v="0.16700000000000001"/>
    <n v="1"/>
    <n v="1"/>
    <n v="1"/>
    <n v="0.35699999999999998"/>
    <n v="0"/>
    <n v="0"/>
    <n v="0"/>
    <n v="1"/>
    <n v="3"/>
    <n v="4"/>
    <n v="2"/>
    <n v="0"/>
    <n v="1"/>
    <n v="0"/>
    <n v="0"/>
    <n v="5"/>
    <n v="0"/>
    <m/>
    <s v="okekech01"/>
    <n v="0.2"/>
    <n v="0"/>
    <n v="0"/>
  </r>
  <r>
    <n v="476"/>
    <s v="Patrick Baldwin Jr."/>
    <n v="22"/>
    <s v="2TM"/>
    <s v="SF"/>
    <n v="24"/>
    <n v="0"/>
    <n v="107"/>
    <n v="19"/>
    <n v="35"/>
    <n v="0.54300000000000004"/>
    <n v="13"/>
    <n v="23"/>
    <n v="0.56499999999999995"/>
    <n v="6"/>
    <n v="12"/>
    <n v="0.5"/>
    <n v="0.72899999999999998"/>
    <n v="2"/>
    <n v="4"/>
    <n v="0.5"/>
    <n v="5"/>
    <n v="20"/>
    <n v="25"/>
    <n v="3"/>
    <n v="3"/>
    <n v="2"/>
    <n v="5"/>
    <n v="7"/>
    <n v="53"/>
    <n v="0"/>
    <m/>
    <s v="baldwpa01"/>
    <n v="0.49532710280373832"/>
    <n v="0.6"/>
    <n v="0.20833333333333334"/>
  </r>
  <r>
    <n v="476"/>
    <s v="Patrick Baldwin Jr."/>
    <n v="22"/>
    <s v="WAS"/>
    <s v="SF"/>
    <n v="22"/>
    <n v="0"/>
    <n v="101"/>
    <n v="17"/>
    <n v="33"/>
    <n v="0.51500000000000001"/>
    <n v="11"/>
    <n v="21"/>
    <n v="0.52400000000000002"/>
    <n v="6"/>
    <n v="12"/>
    <n v="0.5"/>
    <n v="0.68200000000000005"/>
    <n v="2"/>
    <n v="4"/>
    <n v="0.5"/>
    <n v="5"/>
    <n v="17"/>
    <n v="22"/>
    <n v="2"/>
    <n v="3"/>
    <n v="2"/>
    <n v="5"/>
    <n v="5"/>
    <n v="47"/>
    <n v="0"/>
    <m/>
    <s v="baldwpa01"/>
    <n v="0.46534653465346537"/>
    <n v="0.4"/>
    <n v="0.22727272727272727"/>
  </r>
  <r>
    <n v="476"/>
    <s v="Patrick Baldwin Jr."/>
    <n v="22"/>
    <s v="LAC"/>
    <s v="SF"/>
    <n v="2"/>
    <n v="0"/>
    <n v="6"/>
    <n v="2"/>
    <n v="2"/>
    <n v="1"/>
    <n v="2"/>
    <n v="2"/>
    <n v="1"/>
    <n v="0"/>
    <n v="0"/>
    <n v="0"/>
    <n v="1.5"/>
    <n v="0"/>
    <n v="0"/>
    <n v="0"/>
    <n v="0"/>
    <n v="3"/>
    <n v="3"/>
    <n v="1"/>
    <n v="0"/>
    <n v="0"/>
    <n v="0"/>
    <n v="2"/>
    <n v="6"/>
    <n v="0"/>
    <m/>
    <s v="baldwpa01"/>
    <n v="1"/>
    <n v="0"/>
    <n v="0"/>
  </r>
  <r>
    <n v="477"/>
    <s v="Oshae Brissett"/>
    <n v="26"/>
    <s v="PHI"/>
    <s v="SF"/>
    <n v="6"/>
    <n v="2"/>
    <n v="142"/>
    <n v="19"/>
    <n v="39"/>
    <n v="0.48699999999999999"/>
    <n v="6"/>
    <n v="18"/>
    <n v="0.33300000000000002"/>
    <n v="13"/>
    <n v="21"/>
    <n v="0.61899999999999999"/>
    <n v="0.56399999999999995"/>
    <n v="8"/>
    <n v="14"/>
    <n v="0.57099999999999995"/>
    <n v="7"/>
    <n v="15"/>
    <n v="22"/>
    <n v="4"/>
    <n v="4"/>
    <n v="3"/>
    <n v="8"/>
    <n v="14"/>
    <n v="52"/>
    <n v="0"/>
    <m/>
    <s v="brissos01"/>
    <n v="0.36619718309859156"/>
    <n v="0.5"/>
    <n v="1.3333333333333333"/>
  </r>
  <r>
    <n v="478"/>
    <s v="Ariel Hukporti"/>
    <n v="22"/>
    <s v="NYK"/>
    <s v="C"/>
    <n v="25"/>
    <n v="1"/>
    <n v="217"/>
    <n v="21"/>
    <n v="31"/>
    <n v="0.67700000000000005"/>
    <n v="0"/>
    <n v="0"/>
    <n v="0"/>
    <n v="21"/>
    <n v="31"/>
    <n v="0.67700000000000005"/>
    <n v="0.67700000000000005"/>
    <n v="6"/>
    <n v="13"/>
    <n v="0.46200000000000002"/>
    <n v="14"/>
    <n v="37"/>
    <n v="51"/>
    <n v="11"/>
    <n v="1"/>
    <n v="15"/>
    <n v="21"/>
    <n v="32"/>
    <n v="48"/>
    <n v="0"/>
    <m/>
    <s v="hukpoar01"/>
    <n v="0.22119815668202766"/>
    <n v="0.52380952380952384"/>
    <n v="0.84"/>
  </r>
  <r>
    <n v="479"/>
    <s v="Enrique Freeman"/>
    <n v="24"/>
    <s v="IND"/>
    <s v="PF"/>
    <n v="22"/>
    <n v="1"/>
    <n v="181"/>
    <n v="16"/>
    <n v="37"/>
    <n v="0.432"/>
    <n v="1"/>
    <n v="10"/>
    <n v="0.1"/>
    <n v="15"/>
    <n v="27"/>
    <n v="0.55600000000000005"/>
    <n v="0.44600000000000001"/>
    <n v="13"/>
    <n v="19"/>
    <n v="0.68400000000000005"/>
    <n v="11"/>
    <n v="19"/>
    <n v="30"/>
    <n v="9"/>
    <n v="3"/>
    <n v="3"/>
    <n v="6"/>
    <n v="21"/>
    <n v="46"/>
    <n v="0"/>
    <m/>
    <s v="freemen01"/>
    <n v="0.2541436464088398"/>
    <n v="1.5"/>
    <n v="0.27272727272727271"/>
  </r>
  <r>
    <n v="480"/>
    <s v="Kevin Knox"/>
    <n v="25"/>
    <s v="GSW"/>
    <s v="SF"/>
    <n v="14"/>
    <n v="0"/>
    <n v="84"/>
    <n v="18"/>
    <n v="36"/>
    <n v="0.5"/>
    <n v="4"/>
    <n v="15"/>
    <n v="0.26700000000000002"/>
    <n v="14"/>
    <n v="21"/>
    <n v="0.66700000000000004"/>
    <n v="0.55600000000000005"/>
    <n v="6"/>
    <n v="8"/>
    <n v="0.75"/>
    <n v="7"/>
    <n v="10"/>
    <n v="17"/>
    <n v="5"/>
    <n v="2"/>
    <n v="4"/>
    <n v="4"/>
    <n v="6"/>
    <n v="46"/>
    <n v="0"/>
    <m/>
    <s v="knoxke01"/>
    <n v="0.54761904761904767"/>
    <n v="1.25"/>
    <n v="0.2857142857142857"/>
  </r>
  <r>
    <n v="481"/>
    <s v="Keshad Johnson"/>
    <n v="23"/>
    <s v="MIA"/>
    <s v="SF"/>
    <n v="16"/>
    <n v="0"/>
    <n v="98"/>
    <n v="18"/>
    <n v="26"/>
    <n v="0.69199999999999995"/>
    <n v="3"/>
    <n v="7"/>
    <n v="0.42899999999999999"/>
    <n v="15"/>
    <n v="19"/>
    <n v="0.78900000000000003"/>
    <n v="0.75"/>
    <n v="4"/>
    <n v="9"/>
    <n v="0.44400000000000001"/>
    <n v="6"/>
    <n v="22"/>
    <n v="28"/>
    <n v="4"/>
    <n v="5"/>
    <n v="4"/>
    <n v="4"/>
    <n v="11"/>
    <n v="43"/>
    <n v="0"/>
    <m/>
    <s v="johnske10"/>
    <n v="0.43877551020408162"/>
    <n v="1"/>
    <n v="0.25"/>
  </r>
  <r>
    <n v="482"/>
    <s v="Daeqwon Plowden"/>
    <n v="26"/>
    <s v="ATL"/>
    <s v="SG"/>
    <n v="6"/>
    <n v="0"/>
    <n v="72"/>
    <n v="16"/>
    <n v="25"/>
    <n v="0.64"/>
    <n v="9"/>
    <n v="17"/>
    <n v="0.52900000000000003"/>
    <n v="7"/>
    <n v="8"/>
    <n v="0.875"/>
    <n v="0.82"/>
    <n v="2"/>
    <n v="2"/>
    <n v="1"/>
    <n v="4"/>
    <n v="7"/>
    <n v="11"/>
    <n v="2"/>
    <n v="0"/>
    <n v="0"/>
    <n v="4"/>
    <n v="10"/>
    <n v="43"/>
    <n v="0"/>
    <m/>
    <s v="plowdda01"/>
    <n v="0.59722222222222221"/>
    <n v="0.5"/>
    <n v="0.66666666666666663"/>
  </r>
  <r>
    <n v="483"/>
    <s v="Jaylen Sims"/>
    <n v="26"/>
    <s v="CHO"/>
    <s v="SG"/>
    <n v="6"/>
    <n v="0"/>
    <n v="112"/>
    <n v="12"/>
    <n v="28"/>
    <n v="0.42899999999999999"/>
    <n v="6"/>
    <n v="15"/>
    <n v="0.4"/>
    <n v="6"/>
    <n v="13"/>
    <n v="0.46200000000000002"/>
    <n v="0.53600000000000003"/>
    <n v="12"/>
    <n v="15"/>
    <n v="0.8"/>
    <n v="3"/>
    <n v="3"/>
    <n v="6"/>
    <n v="12"/>
    <n v="3"/>
    <n v="1"/>
    <n v="8"/>
    <n v="10"/>
    <n v="42"/>
    <n v="0"/>
    <m/>
    <s v="simsja01"/>
    <n v="0.375"/>
    <n v="1.5"/>
    <n v="1.3333333333333333"/>
  </r>
  <r>
    <n v="484"/>
    <s v="Pete Nance"/>
    <n v="24"/>
    <s v="2TM"/>
    <s v="C"/>
    <n v="13"/>
    <n v="1"/>
    <n v="138"/>
    <n v="14"/>
    <n v="32"/>
    <n v="0.438"/>
    <n v="9"/>
    <n v="24"/>
    <n v="0.375"/>
    <n v="5"/>
    <n v="8"/>
    <n v="0.625"/>
    <n v="0.57799999999999996"/>
    <n v="1"/>
    <n v="2"/>
    <n v="0.5"/>
    <n v="5"/>
    <n v="16"/>
    <n v="21"/>
    <n v="10"/>
    <n v="2"/>
    <n v="2"/>
    <n v="4"/>
    <n v="17"/>
    <n v="38"/>
    <n v="0"/>
    <m/>
    <s v="nancepe01"/>
    <n v="0.27536231884057971"/>
    <n v="2.5"/>
    <n v="0.30769230769230771"/>
  </r>
  <r>
    <n v="484"/>
    <s v="Pete Nance"/>
    <n v="24"/>
    <s v="PHI"/>
    <s v="C"/>
    <n v="7"/>
    <n v="0"/>
    <n v="68"/>
    <n v="5"/>
    <n v="15"/>
    <n v="0.33300000000000002"/>
    <n v="4"/>
    <n v="12"/>
    <n v="0.33300000000000002"/>
    <n v="1"/>
    <n v="3"/>
    <n v="0.33300000000000002"/>
    <n v="0.46700000000000003"/>
    <n v="1"/>
    <n v="2"/>
    <n v="0.5"/>
    <n v="2"/>
    <n v="8"/>
    <n v="10"/>
    <n v="3"/>
    <n v="1"/>
    <n v="0"/>
    <n v="0"/>
    <n v="10"/>
    <n v="15"/>
    <n v="0"/>
    <m/>
    <s v="nancepe01"/>
    <n v="0.22058823529411764"/>
    <n v="0"/>
    <n v="0"/>
  </r>
  <r>
    <n v="484"/>
    <s v="Pete Nance"/>
    <n v="24"/>
    <s v="MIL"/>
    <s v="PF"/>
    <n v="6"/>
    <n v="1"/>
    <n v="70"/>
    <n v="9"/>
    <n v="17"/>
    <n v="0.52900000000000003"/>
    <n v="5"/>
    <n v="12"/>
    <n v="0.41699999999999998"/>
    <n v="4"/>
    <n v="5"/>
    <n v="0.8"/>
    <n v="0.67600000000000005"/>
    <n v="0"/>
    <n v="0"/>
    <n v="0"/>
    <n v="3"/>
    <n v="8"/>
    <n v="11"/>
    <n v="7"/>
    <n v="1"/>
    <n v="2"/>
    <n v="4"/>
    <n v="7"/>
    <n v="23"/>
    <n v="0"/>
    <m/>
    <s v="nancepe01"/>
    <n v="0.32857142857142857"/>
    <n v="1.75"/>
    <n v="0.66666666666666663"/>
  </r>
  <r>
    <n v="485"/>
    <s v="Emoni Bates"/>
    <n v="21"/>
    <s v="CLE"/>
    <s v="SF"/>
    <n v="10"/>
    <n v="0"/>
    <n v="75"/>
    <n v="13"/>
    <n v="38"/>
    <n v="0.34200000000000003"/>
    <n v="11"/>
    <n v="30"/>
    <n v="0.36699999999999999"/>
    <n v="2"/>
    <n v="8"/>
    <n v="0.25"/>
    <n v="0.48699999999999999"/>
    <n v="0"/>
    <n v="0"/>
    <n v="0"/>
    <n v="0"/>
    <n v="7"/>
    <n v="7"/>
    <n v="8"/>
    <n v="1"/>
    <n v="1"/>
    <n v="2"/>
    <n v="4"/>
    <n v="37"/>
    <n v="0"/>
    <m/>
    <s v="batesem01"/>
    <n v="0.49333333333333335"/>
    <n v="4"/>
    <n v="0.2"/>
  </r>
  <r>
    <n v="486"/>
    <s v="Chris Duarte"/>
    <n v="27"/>
    <s v="CHI"/>
    <s v="SG"/>
    <n v="17"/>
    <n v="0"/>
    <n v="74"/>
    <n v="12"/>
    <n v="26"/>
    <n v="0.46200000000000002"/>
    <n v="6"/>
    <n v="15"/>
    <n v="0.4"/>
    <n v="6"/>
    <n v="11"/>
    <n v="0.54500000000000004"/>
    <n v="0.57699999999999996"/>
    <n v="6"/>
    <n v="8"/>
    <n v="0.75"/>
    <n v="5"/>
    <n v="15"/>
    <n v="20"/>
    <n v="9"/>
    <n v="0"/>
    <n v="0"/>
    <n v="1"/>
    <n v="7"/>
    <n v="36"/>
    <n v="0"/>
    <m/>
    <s v="duartch01"/>
    <n v="0.48648648648648651"/>
    <n v="9"/>
    <n v="5.8823529411764705E-2"/>
  </r>
  <r>
    <n v="487"/>
    <s v="Alex Ducas"/>
    <n v="24"/>
    <s v="OKC"/>
    <s v="SG"/>
    <n v="21"/>
    <n v="0"/>
    <n v="125"/>
    <n v="12"/>
    <n v="30"/>
    <n v="0.4"/>
    <n v="10"/>
    <n v="21"/>
    <n v="0.47599999999999998"/>
    <n v="2"/>
    <n v="9"/>
    <n v="0.222"/>
    <n v="0.56699999999999995"/>
    <n v="2"/>
    <n v="2"/>
    <n v="1"/>
    <n v="9"/>
    <n v="17"/>
    <n v="26"/>
    <n v="5"/>
    <n v="5"/>
    <n v="0"/>
    <n v="4"/>
    <n v="12"/>
    <n v="36"/>
    <n v="0"/>
    <m/>
    <s v="ducasal01"/>
    <n v="0.28799999999999998"/>
    <n v="1.25"/>
    <n v="0.19047619047619047"/>
  </r>
  <r>
    <n v="488"/>
    <s v="Yuki Kawamura"/>
    <n v="23"/>
    <s v="MEM"/>
    <s v="PG"/>
    <n v="22"/>
    <n v="0"/>
    <n v="93"/>
    <n v="11"/>
    <n v="30"/>
    <n v="0.36699999999999999"/>
    <n v="7"/>
    <n v="23"/>
    <n v="0.30399999999999999"/>
    <n v="4"/>
    <n v="7"/>
    <n v="0.57099999999999995"/>
    <n v="0.48299999999999998"/>
    <n v="7"/>
    <n v="9"/>
    <n v="0.77800000000000002"/>
    <n v="0"/>
    <n v="12"/>
    <n v="12"/>
    <n v="19"/>
    <n v="2"/>
    <n v="0"/>
    <n v="5"/>
    <n v="8"/>
    <n v="36"/>
    <n v="0"/>
    <m/>
    <s v="kawamyu01"/>
    <n v="0.38709677419354838"/>
    <n v="3.8"/>
    <n v="0.22727272727272727"/>
  </r>
  <r>
    <n v="489"/>
    <s v="Nae'Qwan Tomlin"/>
    <n v="24"/>
    <s v="CLE"/>
    <s v="PF"/>
    <n v="5"/>
    <n v="1"/>
    <n v="63"/>
    <n v="13"/>
    <n v="32"/>
    <n v="0.40600000000000003"/>
    <n v="2"/>
    <n v="10"/>
    <n v="0.2"/>
    <n v="11"/>
    <n v="22"/>
    <n v="0.5"/>
    <n v="0.438"/>
    <n v="8"/>
    <n v="11"/>
    <n v="0.72699999999999998"/>
    <n v="9"/>
    <n v="12"/>
    <n v="21"/>
    <n v="2"/>
    <n v="0"/>
    <n v="1"/>
    <n v="2"/>
    <n v="9"/>
    <n v="36"/>
    <n v="0"/>
    <m/>
    <s v="tomlina01"/>
    <n v="0.5714285714285714"/>
    <n v="1"/>
    <n v="0.4"/>
  </r>
  <r>
    <n v="490"/>
    <s v="Isaiah Jackson"/>
    <n v="23"/>
    <s v="IND"/>
    <s v="C"/>
    <n v="5"/>
    <n v="1"/>
    <n v="84"/>
    <n v="14"/>
    <n v="23"/>
    <n v="0.60899999999999999"/>
    <n v="0"/>
    <n v="0"/>
    <n v="0"/>
    <n v="14"/>
    <n v="23"/>
    <n v="0.60899999999999999"/>
    <n v="0.60899999999999999"/>
    <n v="7"/>
    <n v="14"/>
    <n v="0.5"/>
    <n v="11"/>
    <n v="17"/>
    <n v="28"/>
    <n v="5"/>
    <n v="3"/>
    <n v="8"/>
    <n v="5"/>
    <n v="14"/>
    <n v="35"/>
    <n v="0"/>
    <m/>
    <s v="jacksis01"/>
    <n v="0.41666666666666669"/>
    <n v="1"/>
    <n v="1"/>
  </r>
  <r>
    <n v="491"/>
    <s v="TyTy Washington Jr."/>
    <n v="23"/>
    <s v="PHO"/>
    <s v="PG"/>
    <n v="16"/>
    <n v="0"/>
    <n v="118"/>
    <n v="14"/>
    <n v="45"/>
    <n v="0.311"/>
    <n v="4"/>
    <n v="21"/>
    <n v="0.19"/>
    <n v="10"/>
    <n v="24"/>
    <n v="0.41699999999999998"/>
    <n v="0.35599999999999998"/>
    <n v="3"/>
    <n v="6"/>
    <n v="0.5"/>
    <n v="4"/>
    <n v="9"/>
    <n v="13"/>
    <n v="16"/>
    <n v="3"/>
    <n v="0"/>
    <n v="3"/>
    <n v="4"/>
    <n v="35"/>
    <n v="0"/>
    <m/>
    <s v="washity02"/>
    <n v="0.29661016949152541"/>
    <n v="5.333333333333333"/>
    <n v="0.1875"/>
  </r>
  <r>
    <n v="492"/>
    <s v="Xavier Tillman Sr."/>
    <n v="26"/>
    <s v="BOS"/>
    <s v="C"/>
    <n v="33"/>
    <n v="2"/>
    <n v="231"/>
    <n v="13"/>
    <n v="53"/>
    <n v="0.245"/>
    <n v="5"/>
    <n v="32"/>
    <n v="0.156"/>
    <n v="8"/>
    <n v="21"/>
    <n v="0.38100000000000001"/>
    <n v="0.29199999999999998"/>
    <n v="3"/>
    <n v="4"/>
    <n v="0.75"/>
    <n v="10"/>
    <n v="33"/>
    <n v="43"/>
    <n v="7"/>
    <n v="11"/>
    <n v="5"/>
    <n v="14"/>
    <n v="18"/>
    <n v="34"/>
    <n v="0"/>
    <m/>
    <s v="tillmxa01"/>
    <n v="0.1471861471861472"/>
    <n v="0.5"/>
    <n v="0.42424242424242425"/>
  </r>
  <r>
    <n v="493"/>
    <s v="Kylor Kelley"/>
    <n v="27"/>
    <s v="2TM"/>
    <s v="C"/>
    <n v="11"/>
    <n v="2"/>
    <n v="126"/>
    <n v="14"/>
    <n v="22"/>
    <n v="0.63600000000000001"/>
    <n v="0"/>
    <n v="0"/>
    <n v="0"/>
    <n v="14"/>
    <n v="22"/>
    <n v="0.63600000000000001"/>
    <n v="0.63600000000000001"/>
    <n v="6"/>
    <n v="10"/>
    <n v="0.6"/>
    <n v="12"/>
    <n v="27"/>
    <n v="39"/>
    <n v="5"/>
    <n v="1"/>
    <n v="3"/>
    <n v="4"/>
    <n v="15"/>
    <n v="34"/>
    <n v="0"/>
    <m/>
    <s v="kelleky01"/>
    <n v="0.26984126984126983"/>
    <n v="1.25"/>
    <n v="0.36363636363636365"/>
  </r>
  <r>
    <n v="493"/>
    <s v="Kylor Kelley"/>
    <n v="27"/>
    <s v="DAL"/>
    <s v="C"/>
    <n v="8"/>
    <n v="1"/>
    <n v="67"/>
    <n v="10"/>
    <n v="13"/>
    <n v="0.76900000000000002"/>
    <n v="0"/>
    <n v="0"/>
    <n v="0"/>
    <n v="10"/>
    <n v="13"/>
    <n v="0.76900000000000002"/>
    <n v="0.76900000000000002"/>
    <n v="4"/>
    <n v="6"/>
    <n v="0.66700000000000004"/>
    <n v="8"/>
    <n v="13"/>
    <n v="21"/>
    <n v="2"/>
    <n v="0"/>
    <n v="2"/>
    <n v="1"/>
    <n v="8"/>
    <n v="24"/>
    <n v="0"/>
    <m/>
    <s v="kelleky01"/>
    <n v="0.35820895522388058"/>
    <n v="2"/>
    <n v="0.125"/>
  </r>
  <r>
    <n v="493"/>
    <s v="Kylor Kelley"/>
    <n v="27"/>
    <s v="NOP"/>
    <s v="C"/>
    <n v="3"/>
    <n v="1"/>
    <n v="59"/>
    <n v="4"/>
    <n v="9"/>
    <n v="0.44400000000000001"/>
    <n v="0"/>
    <n v="0"/>
    <n v="0"/>
    <n v="4"/>
    <n v="9"/>
    <n v="0.44400000000000001"/>
    <n v="0.44400000000000001"/>
    <n v="2"/>
    <n v="4"/>
    <n v="0.5"/>
    <n v="4"/>
    <n v="14"/>
    <n v="18"/>
    <n v="3"/>
    <n v="1"/>
    <n v="1"/>
    <n v="3"/>
    <n v="7"/>
    <n v="10"/>
    <n v="0"/>
    <m/>
    <s v="kelleky01"/>
    <n v="0.16949152542372881"/>
    <n v="1"/>
    <n v="1"/>
  </r>
  <r>
    <n v="494"/>
    <s v="JD Davison"/>
    <n v="22"/>
    <s v="BOS"/>
    <s v="PG"/>
    <n v="16"/>
    <n v="0"/>
    <n v="93"/>
    <n v="12"/>
    <n v="34"/>
    <n v="0.35299999999999998"/>
    <n v="4"/>
    <n v="18"/>
    <n v="0.222"/>
    <n v="8"/>
    <n v="16"/>
    <n v="0.5"/>
    <n v="0.41199999999999998"/>
    <n v="5"/>
    <n v="7"/>
    <n v="0.71399999999999997"/>
    <n v="2"/>
    <n v="11"/>
    <n v="13"/>
    <n v="13"/>
    <n v="5"/>
    <n v="1"/>
    <n v="13"/>
    <n v="2"/>
    <n v="33"/>
    <n v="0"/>
    <m/>
    <s v="davisjd01"/>
    <n v="0.35483870967741937"/>
    <n v="1"/>
    <n v="0.8125"/>
  </r>
  <r>
    <n v="495"/>
    <s v="PJ Hall"/>
    <n v="22"/>
    <s v="DEN"/>
    <s v="C"/>
    <n v="19"/>
    <n v="0"/>
    <n v="66"/>
    <n v="14"/>
    <n v="24"/>
    <n v="0.58299999999999996"/>
    <n v="2"/>
    <n v="8"/>
    <n v="0.25"/>
    <n v="12"/>
    <n v="16"/>
    <n v="0.75"/>
    <n v="0.625"/>
    <n v="3"/>
    <n v="4"/>
    <n v="0.75"/>
    <n v="6"/>
    <n v="16"/>
    <n v="22"/>
    <n v="4"/>
    <n v="0"/>
    <n v="4"/>
    <n v="2"/>
    <n v="11"/>
    <n v="33"/>
    <n v="0"/>
    <m/>
    <s v="hallpj01"/>
    <n v="0.5"/>
    <n v="2"/>
    <n v="0.10526315789473684"/>
  </r>
  <r>
    <n v="496"/>
    <s v="Trey Alexander"/>
    <n v="21"/>
    <s v="DEN"/>
    <s v="SG"/>
    <n v="24"/>
    <n v="0"/>
    <n v="117"/>
    <n v="13"/>
    <n v="41"/>
    <n v="0.317"/>
    <n v="3"/>
    <n v="17"/>
    <n v="0.17599999999999999"/>
    <n v="10"/>
    <n v="24"/>
    <n v="0.41699999999999998"/>
    <n v="0.35399999999999998"/>
    <n v="3"/>
    <n v="4"/>
    <n v="0.75"/>
    <n v="1"/>
    <n v="11"/>
    <n v="12"/>
    <n v="11"/>
    <n v="2"/>
    <n v="1"/>
    <n v="5"/>
    <n v="10"/>
    <n v="32"/>
    <n v="0"/>
    <m/>
    <s v="alexatr01"/>
    <n v="0.27350427350427353"/>
    <n v="2.2000000000000002"/>
    <n v="0.20833333333333334"/>
  </r>
  <r>
    <n v="497"/>
    <s v="Elijah Harkless"/>
    <n v="24"/>
    <s v="UTA"/>
    <s v="SG"/>
    <n v="10"/>
    <n v="0"/>
    <n v="138"/>
    <n v="11"/>
    <n v="35"/>
    <n v="0.314"/>
    <n v="7"/>
    <n v="25"/>
    <n v="0.28000000000000003"/>
    <n v="4"/>
    <n v="10"/>
    <n v="0.4"/>
    <n v="0.41399999999999998"/>
    <n v="3"/>
    <n v="6"/>
    <n v="0.5"/>
    <n v="9"/>
    <n v="12"/>
    <n v="21"/>
    <n v="8"/>
    <n v="10"/>
    <n v="1"/>
    <n v="3"/>
    <n v="18"/>
    <n v="32"/>
    <n v="0"/>
    <m/>
    <s v="harklej01"/>
    <n v="0.2318840579710145"/>
    <n v="2.6666666666666665"/>
    <n v="0.3"/>
  </r>
  <r>
    <n v="498"/>
    <s v="Josh Richardson"/>
    <n v="31"/>
    <s v="MIA"/>
    <s v="SG"/>
    <n v="8"/>
    <n v="0"/>
    <n v="150"/>
    <n v="11"/>
    <n v="38"/>
    <n v="0.28899999999999998"/>
    <n v="6"/>
    <n v="22"/>
    <n v="0.27300000000000002"/>
    <n v="5"/>
    <n v="16"/>
    <n v="0.313"/>
    <n v="0.36799999999999999"/>
    <n v="4"/>
    <n v="4"/>
    <n v="1"/>
    <n v="6"/>
    <n v="6"/>
    <n v="12"/>
    <n v="12"/>
    <n v="8"/>
    <n v="1"/>
    <n v="8"/>
    <n v="17"/>
    <n v="32"/>
    <n v="0"/>
    <m/>
    <s v="richajo01"/>
    <n v="0.21333333333333335"/>
    <n v="1.5"/>
    <n v="1"/>
  </r>
  <r>
    <n v="499"/>
    <s v="Sidy Cissoko"/>
    <n v="20"/>
    <s v="2TM"/>
    <s v="SF"/>
    <n v="22"/>
    <n v="0"/>
    <n v="114"/>
    <n v="13"/>
    <n v="30"/>
    <n v="0.433"/>
    <n v="3"/>
    <n v="13"/>
    <n v="0.23100000000000001"/>
    <n v="10"/>
    <n v="17"/>
    <n v="0.58799999999999997"/>
    <n v="0.48299999999999998"/>
    <n v="3"/>
    <n v="9"/>
    <n v="0.33300000000000002"/>
    <n v="8"/>
    <n v="13"/>
    <n v="21"/>
    <n v="15"/>
    <n v="2"/>
    <n v="1"/>
    <n v="11"/>
    <n v="10"/>
    <n v="32"/>
    <n v="0"/>
    <m/>
    <s v="cissosi01"/>
    <n v="0.2807017543859649"/>
    <n v="1.3636363636363635"/>
    <n v="0.5"/>
  </r>
  <r>
    <n v="499"/>
    <s v="Sidy Cissoko"/>
    <n v="20"/>
    <s v="SAS"/>
    <s v="SF"/>
    <n v="17"/>
    <n v="0"/>
    <n v="54"/>
    <n v="9"/>
    <n v="18"/>
    <n v="0.5"/>
    <n v="3"/>
    <n v="7"/>
    <n v="0.42899999999999999"/>
    <n v="6"/>
    <n v="11"/>
    <n v="0.54500000000000004"/>
    <n v="0.58299999999999996"/>
    <n v="1"/>
    <n v="6"/>
    <n v="0.16700000000000001"/>
    <n v="3"/>
    <n v="7"/>
    <n v="10"/>
    <n v="6"/>
    <n v="1"/>
    <n v="0"/>
    <n v="2"/>
    <n v="6"/>
    <n v="22"/>
    <n v="0"/>
    <m/>
    <s v="cissosi01"/>
    <n v="0.40740740740740738"/>
    <n v="3"/>
    <n v="0.11764705882352941"/>
  </r>
  <r>
    <n v="499"/>
    <s v="Sidy Cissoko"/>
    <n v="20"/>
    <s v="POR"/>
    <s v="SF"/>
    <n v="5"/>
    <n v="0"/>
    <n v="60"/>
    <n v="4"/>
    <n v="12"/>
    <n v="0.33300000000000002"/>
    <n v="0"/>
    <n v="6"/>
    <n v="0"/>
    <n v="4"/>
    <n v="6"/>
    <n v="0.66700000000000004"/>
    <n v="0.33300000000000002"/>
    <n v="2"/>
    <n v="3"/>
    <n v="0.66700000000000004"/>
    <n v="5"/>
    <n v="6"/>
    <n v="11"/>
    <n v="9"/>
    <n v="1"/>
    <n v="1"/>
    <n v="9"/>
    <n v="4"/>
    <n v="10"/>
    <n v="0"/>
    <m/>
    <s v="cissosi01"/>
    <n v="0.16666666666666666"/>
    <n v="1"/>
    <n v="1.8"/>
  </r>
  <r>
    <n v="500"/>
    <s v="Pacome Dadiet"/>
    <n v="19"/>
    <s v="NYK"/>
    <s v="SG"/>
    <n v="18"/>
    <n v="0"/>
    <n v="111"/>
    <n v="10"/>
    <n v="31"/>
    <n v="0.32300000000000001"/>
    <n v="6"/>
    <n v="19"/>
    <n v="0.316"/>
    <n v="4"/>
    <n v="12"/>
    <n v="0.33300000000000002"/>
    <n v="0.41899999999999998"/>
    <n v="4"/>
    <n v="6"/>
    <n v="0.66700000000000004"/>
    <n v="3"/>
    <n v="15"/>
    <n v="18"/>
    <n v="5"/>
    <n v="3"/>
    <n v="2"/>
    <n v="4"/>
    <n v="7"/>
    <n v="30"/>
    <n v="0"/>
    <m/>
    <s v="dadiepa01"/>
    <n v="0.27027027027027029"/>
    <n v="1.25"/>
    <n v="0.22222222222222221"/>
  </r>
  <r>
    <n v="501"/>
    <s v="RayJ Dennis"/>
    <n v="23"/>
    <s v="IND"/>
    <s v="PG"/>
    <n v="11"/>
    <n v="0"/>
    <n v="70"/>
    <n v="11"/>
    <n v="33"/>
    <n v="0.33300000000000002"/>
    <n v="6"/>
    <n v="21"/>
    <n v="0.28599999999999998"/>
    <n v="5"/>
    <n v="12"/>
    <n v="0.41699999999999998"/>
    <n v="0.42399999999999999"/>
    <n v="2"/>
    <n v="2"/>
    <n v="1"/>
    <n v="2"/>
    <n v="10"/>
    <n v="12"/>
    <n v="14"/>
    <n v="7"/>
    <n v="2"/>
    <n v="5"/>
    <n v="7"/>
    <n v="30"/>
    <n v="0"/>
    <m/>
    <s v="dennira01"/>
    <n v="0.42857142857142855"/>
    <n v="2.8"/>
    <n v="0.45454545454545453"/>
  </r>
  <r>
    <n v="502"/>
    <s v="Chris Livingston"/>
    <n v="21"/>
    <s v="MIL"/>
    <s v="SF"/>
    <n v="21"/>
    <n v="1"/>
    <n v="106"/>
    <n v="9"/>
    <n v="27"/>
    <n v="0.33300000000000002"/>
    <n v="0"/>
    <n v="8"/>
    <n v="0"/>
    <n v="9"/>
    <n v="19"/>
    <n v="0.47399999999999998"/>
    <n v="0.33300000000000002"/>
    <n v="12"/>
    <n v="16"/>
    <n v="0.75"/>
    <n v="10"/>
    <n v="25"/>
    <n v="35"/>
    <n v="5"/>
    <n v="5"/>
    <n v="0"/>
    <n v="6"/>
    <n v="8"/>
    <n v="30"/>
    <n v="0"/>
    <m/>
    <s v="livinch01"/>
    <n v="0.28301886792452829"/>
    <n v="0.83333333333333337"/>
    <n v="0.2857142857142857"/>
  </r>
  <r>
    <n v="503"/>
    <s v="Josh Christopher"/>
    <n v="23"/>
    <s v="MIA"/>
    <s v="SG"/>
    <n v="14"/>
    <n v="0"/>
    <n v="69"/>
    <n v="11"/>
    <n v="31"/>
    <n v="0.35499999999999998"/>
    <n v="2"/>
    <n v="11"/>
    <n v="0.182"/>
    <n v="9"/>
    <n v="20"/>
    <n v="0.45"/>
    <n v="0.38700000000000001"/>
    <n v="4"/>
    <n v="6"/>
    <n v="0.66700000000000004"/>
    <n v="0"/>
    <n v="9"/>
    <n v="9"/>
    <n v="8"/>
    <n v="5"/>
    <n v="3"/>
    <n v="6"/>
    <n v="2"/>
    <n v="28"/>
    <n v="0"/>
    <m/>
    <s v="chrisjo01"/>
    <n v="0.40579710144927539"/>
    <n v="1.3333333333333333"/>
    <n v="0.42857142857142855"/>
  </r>
  <r>
    <n v="504"/>
    <s v="Marcus Garrett"/>
    <n v="26"/>
    <s v="CHO"/>
    <s v="SG"/>
    <n v="4"/>
    <n v="0"/>
    <n v="79"/>
    <n v="11"/>
    <n v="27"/>
    <n v="0.40699999999999997"/>
    <n v="3"/>
    <n v="8"/>
    <n v="0.375"/>
    <n v="8"/>
    <n v="19"/>
    <n v="0.42099999999999999"/>
    <n v="0.46300000000000002"/>
    <n v="3"/>
    <n v="4"/>
    <n v="0.75"/>
    <n v="1"/>
    <n v="5"/>
    <n v="6"/>
    <n v="13"/>
    <n v="3"/>
    <n v="2"/>
    <n v="6"/>
    <n v="10"/>
    <n v="28"/>
    <n v="0"/>
    <m/>
    <s v="garrema01"/>
    <n v="0.35443037974683544"/>
    <n v="2.1666666666666665"/>
    <n v="1.5"/>
  </r>
  <r>
    <n v="505"/>
    <s v="Matt Ryan"/>
    <n v="27"/>
    <s v="NYK"/>
    <s v="SF"/>
    <n v="19"/>
    <n v="0"/>
    <n v="68"/>
    <n v="10"/>
    <n v="31"/>
    <n v="0.32300000000000001"/>
    <n v="6"/>
    <n v="19"/>
    <n v="0.316"/>
    <n v="4"/>
    <n v="12"/>
    <n v="0.33300000000000002"/>
    <n v="0.41899999999999998"/>
    <n v="2"/>
    <n v="2"/>
    <n v="1"/>
    <n v="0"/>
    <n v="8"/>
    <n v="8"/>
    <n v="3"/>
    <n v="2"/>
    <n v="0"/>
    <n v="3"/>
    <n v="1"/>
    <n v="28"/>
    <n v="0"/>
    <m/>
    <s v="ryanma01"/>
    <n v="0.41176470588235292"/>
    <n v="1"/>
    <n v="0.15789473684210525"/>
  </r>
  <r>
    <n v="506"/>
    <s v="Spencer Jones"/>
    <n v="23"/>
    <s v="DEN"/>
    <s v="SF"/>
    <n v="20"/>
    <n v="0"/>
    <n v="125"/>
    <n v="11"/>
    <n v="34"/>
    <n v="0.32400000000000001"/>
    <n v="1"/>
    <n v="17"/>
    <n v="5.8999999999999997E-2"/>
    <n v="10"/>
    <n v="17"/>
    <n v="0.58799999999999997"/>
    <n v="0.33800000000000002"/>
    <n v="3"/>
    <n v="3"/>
    <n v="1"/>
    <n v="8"/>
    <n v="9"/>
    <n v="17"/>
    <n v="5"/>
    <n v="5"/>
    <n v="5"/>
    <n v="5"/>
    <n v="17"/>
    <n v="26"/>
    <n v="0"/>
    <m/>
    <s v="jonessp01"/>
    <n v="0.20799999999999999"/>
    <n v="1"/>
    <n v="0.25"/>
  </r>
  <r>
    <n v="507"/>
    <s v="Vlatko Čančar"/>
    <n v="27"/>
    <s v="DEN"/>
    <s v="PF"/>
    <n v="13"/>
    <n v="0"/>
    <n v="136"/>
    <n v="10"/>
    <n v="26"/>
    <n v="0.38500000000000001"/>
    <n v="4"/>
    <n v="15"/>
    <n v="0.26700000000000002"/>
    <n v="6"/>
    <n v="11"/>
    <n v="0.54500000000000004"/>
    <n v="0.46200000000000002"/>
    <n v="0"/>
    <n v="0"/>
    <n v="0"/>
    <n v="6"/>
    <n v="26"/>
    <n v="32"/>
    <n v="9"/>
    <n v="3"/>
    <n v="2"/>
    <n v="11"/>
    <n v="10"/>
    <n v="24"/>
    <n v="0"/>
    <m/>
    <s v="cancavl01"/>
    <n v="0.17647058823529413"/>
    <n v="0.81818181818181823"/>
    <n v="0.84615384615384615"/>
  </r>
  <r>
    <n v="508"/>
    <s v="N'Faly Dante"/>
    <n v="23"/>
    <s v="HOU"/>
    <s v="C"/>
    <n v="4"/>
    <n v="0"/>
    <n v="51"/>
    <n v="10"/>
    <n v="13"/>
    <n v="0.76900000000000002"/>
    <n v="0"/>
    <n v="0"/>
    <n v="0"/>
    <n v="10"/>
    <n v="13"/>
    <n v="0.76900000000000002"/>
    <n v="0.76900000000000002"/>
    <n v="4"/>
    <n v="5"/>
    <n v="0.8"/>
    <n v="6"/>
    <n v="15"/>
    <n v="21"/>
    <n v="2"/>
    <n v="1"/>
    <n v="5"/>
    <n v="2"/>
    <n v="9"/>
    <n v="24"/>
    <n v="0"/>
    <m/>
    <s v="nfalyda01"/>
    <n v="0.47058823529411764"/>
    <n v="1"/>
    <n v="0.5"/>
  </r>
  <r>
    <n v="509"/>
    <s v="Jazian Gortman"/>
    <n v="21"/>
    <s v="DAL"/>
    <s v="PG"/>
    <n v="16"/>
    <n v="0"/>
    <n v="57"/>
    <n v="9"/>
    <n v="23"/>
    <n v="0.39100000000000001"/>
    <n v="4"/>
    <n v="11"/>
    <n v="0.36399999999999999"/>
    <n v="5"/>
    <n v="12"/>
    <n v="0.41699999999999998"/>
    <n v="0.47799999999999998"/>
    <n v="2"/>
    <n v="4"/>
    <n v="0.5"/>
    <n v="1"/>
    <n v="4"/>
    <n v="5"/>
    <n v="6"/>
    <n v="2"/>
    <n v="1"/>
    <n v="5"/>
    <n v="9"/>
    <n v="24"/>
    <n v="0"/>
    <m/>
    <s v="gortmja01"/>
    <n v="0.42105263157894735"/>
    <n v="1.2"/>
    <n v="0.3125"/>
  </r>
  <r>
    <n v="510"/>
    <s v="Jae Crowder"/>
    <n v="34"/>
    <s v="SAC"/>
    <s v="PF"/>
    <n v="9"/>
    <n v="2"/>
    <n v="103"/>
    <n v="7"/>
    <n v="22"/>
    <n v="0.318"/>
    <n v="4"/>
    <n v="15"/>
    <n v="0.26700000000000002"/>
    <n v="3"/>
    <n v="7"/>
    <n v="0.42899999999999999"/>
    <n v="0.40899999999999997"/>
    <n v="5"/>
    <n v="6"/>
    <n v="0.83299999999999996"/>
    <n v="6"/>
    <n v="14"/>
    <n v="20"/>
    <n v="6"/>
    <n v="3"/>
    <n v="0"/>
    <n v="4"/>
    <n v="10"/>
    <n v="23"/>
    <n v="0"/>
    <m/>
    <s v="crowdja01"/>
    <n v="0.22330097087378642"/>
    <n v="1.5"/>
    <n v="0.44444444444444442"/>
  </r>
  <r>
    <n v="511"/>
    <s v="Mason Jones"/>
    <n v="26"/>
    <s v="SAC"/>
    <s v="SG"/>
    <n v="10"/>
    <n v="0"/>
    <n v="45"/>
    <n v="9"/>
    <n v="18"/>
    <n v="0.5"/>
    <n v="1"/>
    <n v="8"/>
    <n v="0.125"/>
    <n v="8"/>
    <n v="10"/>
    <n v="0.8"/>
    <n v="0.52800000000000002"/>
    <n v="4"/>
    <n v="5"/>
    <n v="0.8"/>
    <n v="2"/>
    <n v="7"/>
    <n v="9"/>
    <n v="11"/>
    <n v="0"/>
    <n v="1"/>
    <n v="1"/>
    <n v="3"/>
    <n v="23"/>
    <n v="0"/>
    <m/>
    <s v="jonesma05"/>
    <n v="0.51111111111111107"/>
    <n v="11"/>
    <n v="0.1"/>
  </r>
  <r>
    <n v="512"/>
    <s v="Jacob Toppin"/>
    <n v="24"/>
    <s v="2TM"/>
    <s v="SF"/>
    <n v="17"/>
    <n v="0"/>
    <n v="76"/>
    <n v="9"/>
    <n v="22"/>
    <n v="0.40899999999999997"/>
    <n v="5"/>
    <n v="10"/>
    <n v="0.5"/>
    <n v="4"/>
    <n v="12"/>
    <n v="0.33300000000000002"/>
    <n v="0.52300000000000002"/>
    <n v="0"/>
    <n v="0"/>
    <n v="0"/>
    <n v="3"/>
    <n v="12"/>
    <n v="15"/>
    <n v="6"/>
    <n v="2"/>
    <n v="0"/>
    <n v="3"/>
    <n v="3"/>
    <n v="23"/>
    <n v="0"/>
    <m/>
    <s v="toppija01"/>
    <n v="0.30263157894736842"/>
    <n v="2"/>
    <n v="0.17647058823529413"/>
  </r>
  <r>
    <n v="512"/>
    <s v="Jacob Toppin"/>
    <n v="24"/>
    <s v="NYK"/>
    <s v="SF"/>
    <n v="16"/>
    <n v="0"/>
    <n v="49"/>
    <n v="3"/>
    <n v="10"/>
    <n v="0.3"/>
    <n v="0"/>
    <n v="2"/>
    <n v="0"/>
    <n v="3"/>
    <n v="8"/>
    <n v="0.375"/>
    <n v="0.3"/>
    <n v="0"/>
    <n v="0"/>
    <n v="0"/>
    <n v="2"/>
    <n v="9"/>
    <n v="11"/>
    <n v="4"/>
    <n v="2"/>
    <n v="0"/>
    <n v="2"/>
    <n v="3"/>
    <n v="6"/>
    <n v="0"/>
    <m/>
    <s v="toppija01"/>
    <n v="0.12244897959183673"/>
    <n v="2"/>
    <n v="0.125"/>
  </r>
  <r>
    <n v="512"/>
    <s v="Jacob Toppin"/>
    <n v="24"/>
    <s v="ATL"/>
    <s v="SF"/>
    <n v="1"/>
    <n v="0"/>
    <n v="27"/>
    <n v="6"/>
    <n v="12"/>
    <n v="0.5"/>
    <n v="5"/>
    <n v="8"/>
    <n v="0.625"/>
    <n v="1"/>
    <n v="4"/>
    <n v="0.25"/>
    <n v="0.70799999999999996"/>
    <n v="0"/>
    <n v="0"/>
    <n v="0"/>
    <n v="1"/>
    <n v="3"/>
    <n v="4"/>
    <n v="2"/>
    <n v="0"/>
    <n v="0"/>
    <n v="1"/>
    <n v="0"/>
    <n v="17"/>
    <n v="0"/>
    <m/>
    <s v="toppija01"/>
    <n v="0.62962962962962965"/>
    <n v="2"/>
    <n v="1"/>
  </r>
  <r>
    <n v="513"/>
    <s v="Jackson Rowe"/>
    <n v="28"/>
    <s v="GSW"/>
    <s v="PF"/>
    <n v="6"/>
    <n v="0"/>
    <n v="52"/>
    <n v="8"/>
    <n v="17"/>
    <n v="0.47099999999999997"/>
    <n v="3"/>
    <n v="10"/>
    <n v="0.3"/>
    <n v="5"/>
    <n v="7"/>
    <n v="0.71399999999999997"/>
    <n v="0.55900000000000005"/>
    <n v="3"/>
    <n v="6"/>
    <n v="0.5"/>
    <n v="3"/>
    <n v="8"/>
    <n v="11"/>
    <n v="4"/>
    <n v="4"/>
    <n v="0"/>
    <n v="1"/>
    <n v="4"/>
    <n v="22"/>
    <n v="0"/>
    <m/>
    <s v="roweja01"/>
    <n v="0.42307692307692307"/>
    <n v="4"/>
    <n v="0.16666666666666666"/>
  </r>
  <r>
    <n v="514"/>
    <s v="E.J. Liddell"/>
    <n v="24"/>
    <s v="CHI"/>
    <s v="PF"/>
    <n v="12"/>
    <n v="0"/>
    <n v="53"/>
    <n v="8"/>
    <n v="15"/>
    <n v="0.53300000000000003"/>
    <n v="3"/>
    <n v="10"/>
    <n v="0.3"/>
    <n v="5"/>
    <n v="5"/>
    <n v="1"/>
    <n v="0.63300000000000001"/>
    <n v="2"/>
    <n v="2"/>
    <n v="1"/>
    <n v="3"/>
    <n v="6"/>
    <n v="9"/>
    <n v="3"/>
    <n v="1"/>
    <n v="1"/>
    <n v="2"/>
    <n v="11"/>
    <n v="21"/>
    <n v="0"/>
    <m/>
    <s v="liddeej01"/>
    <n v="0.39622641509433965"/>
    <n v="1.5"/>
    <n v="0.16666666666666666"/>
  </r>
  <r>
    <n v="515"/>
    <s v="Leonard Miller"/>
    <n v="21"/>
    <s v="MIN"/>
    <s v="SF"/>
    <n v="13"/>
    <n v="0"/>
    <n v="32"/>
    <n v="6"/>
    <n v="15"/>
    <n v="0.4"/>
    <n v="0"/>
    <n v="5"/>
    <n v="0"/>
    <n v="6"/>
    <n v="10"/>
    <n v="0.6"/>
    <n v="0.4"/>
    <n v="8"/>
    <n v="8"/>
    <n v="1"/>
    <n v="3"/>
    <n v="8"/>
    <n v="11"/>
    <n v="0"/>
    <n v="2"/>
    <n v="1"/>
    <n v="2"/>
    <n v="2"/>
    <n v="20"/>
    <n v="0"/>
    <m/>
    <s v="millele01"/>
    <n v="0.625"/>
    <n v="0"/>
    <n v="0.15384615384615385"/>
  </r>
  <r>
    <n v="516"/>
    <s v="Cam Christie"/>
    <n v="19"/>
    <s v="LAC"/>
    <s v="SG"/>
    <n v="13"/>
    <n v="0"/>
    <n v="59"/>
    <n v="7"/>
    <n v="24"/>
    <n v="0.29199999999999998"/>
    <n v="2"/>
    <n v="13"/>
    <n v="0.154"/>
    <n v="5"/>
    <n v="11"/>
    <n v="0.45500000000000002"/>
    <n v="0.33300000000000002"/>
    <n v="2"/>
    <n v="4"/>
    <n v="0.5"/>
    <n v="3"/>
    <n v="9"/>
    <n v="12"/>
    <n v="6"/>
    <n v="5"/>
    <n v="1"/>
    <n v="2"/>
    <n v="4"/>
    <n v="18"/>
    <n v="0"/>
    <m/>
    <s v="chrisca02"/>
    <n v="0.30508474576271188"/>
    <n v="3"/>
    <n v="0.15384615384615385"/>
  </r>
  <r>
    <n v="517"/>
    <s v="Justin Minaya"/>
    <n v="25"/>
    <s v="POR"/>
    <s v="SF"/>
    <n v="19"/>
    <n v="0"/>
    <n v="101"/>
    <n v="8"/>
    <n v="21"/>
    <n v="0.38100000000000001"/>
    <n v="2"/>
    <n v="10"/>
    <n v="0.2"/>
    <n v="6"/>
    <n v="11"/>
    <n v="0.54500000000000004"/>
    <n v="0.42899999999999999"/>
    <n v="0"/>
    <n v="2"/>
    <n v="0"/>
    <n v="5"/>
    <n v="5"/>
    <n v="10"/>
    <n v="7"/>
    <n v="6"/>
    <n v="1"/>
    <n v="5"/>
    <n v="12"/>
    <n v="18"/>
    <n v="0"/>
    <m/>
    <s v="minayju01"/>
    <n v="0.17821782178217821"/>
    <n v="1.4"/>
    <n v="0.26315789473684209"/>
  </r>
  <r>
    <n v="518"/>
    <s v="Jamaree Bouyea"/>
    <n v="25"/>
    <s v="MIL"/>
    <s v="PG"/>
    <n v="5"/>
    <n v="1"/>
    <n v="62"/>
    <n v="6"/>
    <n v="12"/>
    <n v="0.5"/>
    <n v="1"/>
    <n v="5"/>
    <n v="0.2"/>
    <n v="5"/>
    <n v="7"/>
    <n v="0.71399999999999997"/>
    <n v="0.54200000000000004"/>
    <n v="4"/>
    <n v="6"/>
    <n v="0.66700000000000004"/>
    <n v="1"/>
    <n v="4"/>
    <n v="5"/>
    <n v="10"/>
    <n v="4"/>
    <n v="2"/>
    <n v="8"/>
    <n v="2"/>
    <n v="17"/>
    <n v="0"/>
    <m/>
    <s v="bouyeja01"/>
    <n v="0.27419354838709675"/>
    <n v="1.25"/>
    <n v="1.6"/>
  </r>
  <r>
    <n v="519"/>
    <s v="David Duke Jr."/>
    <n v="25"/>
    <s v="SAS"/>
    <s v="SG"/>
    <n v="6"/>
    <n v="0"/>
    <n v="34"/>
    <n v="6"/>
    <n v="14"/>
    <n v="0.42899999999999999"/>
    <n v="3"/>
    <n v="6"/>
    <n v="0.5"/>
    <n v="3"/>
    <n v="8"/>
    <n v="0.375"/>
    <n v="0.53600000000000003"/>
    <n v="1"/>
    <n v="2"/>
    <n v="0.5"/>
    <n v="1"/>
    <n v="4"/>
    <n v="5"/>
    <n v="4"/>
    <n v="1"/>
    <n v="0"/>
    <n v="2"/>
    <n v="1"/>
    <n v="16"/>
    <n v="0"/>
    <m/>
    <s v="dukeda01"/>
    <n v="0.47058823529411764"/>
    <n v="2"/>
    <n v="0.33333333333333331"/>
  </r>
  <r>
    <n v="520"/>
    <s v="Malachi Flynn"/>
    <n v="26"/>
    <s v="CHO"/>
    <s v="PG"/>
    <n v="4"/>
    <n v="0"/>
    <n v="44"/>
    <n v="5"/>
    <n v="13"/>
    <n v="0.38500000000000001"/>
    <n v="1"/>
    <n v="4"/>
    <n v="0.25"/>
    <n v="4"/>
    <n v="9"/>
    <n v="0.44400000000000001"/>
    <n v="0.42299999999999999"/>
    <n v="5"/>
    <n v="6"/>
    <n v="0.83299999999999996"/>
    <n v="3"/>
    <n v="4"/>
    <n v="7"/>
    <n v="7"/>
    <n v="3"/>
    <n v="0"/>
    <n v="4"/>
    <n v="4"/>
    <n v="16"/>
    <n v="0"/>
    <m/>
    <s v="flynnma01"/>
    <n v="0.36363636363636365"/>
    <n v="1.75"/>
    <n v="1"/>
  </r>
  <r>
    <n v="521"/>
    <s v="Joe Ingles"/>
    <n v="37"/>
    <s v="MIN"/>
    <s v="SF"/>
    <n v="19"/>
    <n v="1"/>
    <n v="114"/>
    <n v="6"/>
    <n v="23"/>
    <n v="0.26100000000000001"/>
    <n v="3"/>
    <n v="15"/>
    <n v="0.2"/>
    <n v="3"/>
    <n v="8"/>
    <n v="0.375"/>
    <n v="0.32600000000000001"/>
    <n v="0"/>
    <n v="0"/>
    <n v="0"/>
    <n v="2"/>
    <n v="9"/>
    <n v="11"/>
    <n v="23"/>
    <n v="2"/>
    <n v="0"/>
    <n v="9"/>
    <n v="12"/>
    <n v="15"/>
    <n v="0"/>
    <m/>
    <s v="inglejo01"/>
    <n v="0.13157894736842105"/>
    <n v="2.5555555555555554"/>
    <n v="0.47368421052631576"/>
  </r>
  <r>
    <n v="522"/>
    <s v="Bobi Klintman"/>
    <n v="21"/>
    <s v="DET"/>
    <s v="SF"/>
    <n v="8"/>
    <n v="0"/>
    <n v="42"/>
    <n v="6"/>
    <n v="10"/>
    <n v="0.6"/>
    <n v="2"/>
    <n v="5"/>
    <n v="0.4"/>
    <n v="4"/>
    <n v="5"/>
    <n v="0.8"/>
    <n v="0.7"/>
    <n v="1"/>
    <n v="2"/>
    <n v="0.5"/>
    <n v="1"/>
    <n v="6"/>
    <n v="7"/>
    <n v="7"/>
    <n v="2"/>
    <n v="1"/>
    <n v="1"/>
    <n v="8"/>
    <n v="15"/>
    <n v="0"/>
    <m/>
    <s v="klintbo01"/>
    <n v="0.35714285714285715"/>
    <n v="7"/>
    <n v="0.125"/>
  </r>
  <r>
    <n v="523"/>
    <s v="Stanley Umude"/>
    <n v="25"/>
    <s v="MIL"/>
    <s v="SG"/>
    <n v="22"/>
    <n v="0"/>
    <n v="86"/>
    <n v="5"/>
    <n v="26"/>
    <n v="0.192"/>
    <n v="3"/>
    <n v="15"/>
    <n v="0.2"/>
    <n v="2"/>
    <n v="11"/>
    <n v="0.182"/>
    <n v="0.25"/>
    <n v="2"/>
    <n v="4"/>
    <n v="0.5"/>
    <n v="4"/>
    <n v="13"/>
    <n v="17"/>
    <n v="4"/>
    <n v="3"/>
    <n v="6"/>
    <n v="3"/>
    <n v="8"/>
    <n v="15"/>
    <n v="0"/>
    <m/>
    <s v="umudest01"/>
    <n v="0.1744186046511628"/>
    <n v="1.3333333333333333"/>
    <n v="0.13636363636363635"/>
  </r>
  <r>
    <n v="524"/>
    <s v="Taylor Hendricks"/>
    <n v="21"/>
    <s v="UTA"/>
    <s v="PF"/>
    <n v="3"/>
    <n v="3"/>
    <n v="75"/>
    <n v="4"/>
    <n v="18"/>
    <n v="0.222"/>
    <n v="3"/>
    <n v="12"/>
    <n v="0.25"/>
    <n v="1"/>
    <n v="6"/>
    <n v="0.16700000000000001"/>
    <n v="0.30599999999999999"/>
    <n v="3"/>
    <n v="4"/>
    <n v="0.75"/>
    <n v="5"/>
    <n v="10"/>
    <n v="15"/>
    <n v="2"/>
    <n v="5"/>
    <n v="4"/>
    <n v="2"/>
    <n v="8"/>
    <n v="14"/>
    <n v="0"/>
    <m/>
    <s v="hendrta01"/>
    <n v="0.18666666666666668"/>
    <n v="1"/>
    <n v="0.66666666666666663"/>
  </r>
  <r>
    <n v="525"/>
    <s v="Jack McVeigh"/>
    <n v="28"/>
    <s v="HOU"/>
    <s v="PF"/>
    <n v="9"/>
    <n v="0"/>
    <n v="43"/>
    <n v="5"/>
    <n v="17"/>
    <n v="0.29399999999999998"/>
    <n v="4"/>
    <n v="13"/>
    <n v="0.308"/>
    <n v="1"/>
    <n v="4"/>
    <n v="0.25"/>
    <n v="0.41199999999999998"/>
    <n v="0"/>
    <n v="0"/>
    <n v="0"/>
    <n v="2"/>
    <n v="3"/>
    <n v="5"/>
    <n v="1"/>
    <n v="0"/>
    <n v="2"/>
    <n v="2"/>
    <n v="3"/>
    <n v="14"/>
    <n v="0"/>
    <m/>
    <s v="mcveija01"/>
    <n v="0.32558139534883723"/>
    <n v="0.5"/>
    <n v="0.22222222222222221"/>
  </r>
  <r>
    <n v="526"/>
    <s v="Tolu Smith"/>
    <n v="24"/>
    <s v="DET"/>
    <s v="PF"/>
    <n v="1"/>
    <n v="0"/>
    <n v="22"/>
    <n v="6"/>
    <n v="9"/>
    <n v="0.66700000000000004"/>
    <n v="0"/>
    <n v="0"/>
    <n v="0"/>
    <n v="6"/>
    <n v="9"/>
    <n v="0.66700000000000004"/>
    <n v="0.66700000000000004"/>
    <n v="2"/>
    <n v="3"/>
    <n v="0.66700000000000004"/>
    <n v="4"/>
    <n v="4"/>
    <n v="8"/>
    <n v="0"/>
    <n v="0"/>
    <n v="0"/>
    <n v="2"/>
    <n v="3"/>
    <n v="14"/>
    <n v="0"/>
    <m/>
    <s v="smithto05"/>
    <n v="0.63636363636363635"/>
    <n v="0"/>
    <n v="2"/>
  </r>
  <r>
    <n v="527"/>
    <s v="Armel Traoré"/>
    <n v="22"/>
    <s v="LAL"/>
    <s v="SF"/>
    <n v="9"/>
    <n v="0"/>
    <n v="67"/>
    <n v="6"/>
    <n v="19"/>
    <n v="0.316"/>
    <n v="0"/>
    <n v="7"/>
    <n v="0"/>
    <n v="6"/>
    <n v="12"/>
    <n v="0.5"/>
    <n v="0.316"/>
    <n v="2"/>
    <n v="7"/>
    <n v="0.28599999999999998"/>
    <n v="2"/>
    <n v="13"/>
    <n v="15"/>
    <n v="1"/>
    <n v="4"/>
    <n v="2"/>
    <n v="3"/>
    <n v="6"/>
    <n v="14"/>
    <n v="0"/>
    <m/>
    <s v="armeltr01"/>
    <n v="0.20895522388059701"/>
    <n v="0.33333333333333331"/>
    <n v="0.33333333333333331"/>
  </r>
  <r>
    <n v="528"/>
    <s v="Isaiah Crawford"/>
    <n v="23"/>
    <s v="SAC"/>
    <s v="SF"/>
    <n v="15"/>
    <n v="0"/>
    <n v="46"/>
    <n v="5"/>
    <n v="11"/>
    <n v="0.45500000000000002"/>
    <n v="1"/>
    <n v="5"/>
    <n v="0.2"/>
    <n v="4"/>
    <n v="6"/>
    <n v="0.66700000000000004"/>
    <n v="0.5"/>
    <n v="2"/>
    <n v="4"/>
    <n v="0.5"/>
    <n v="1"/>
    <n v="7"/>
    <n v="8"/>
    <n v="1"/>
    <n v="1"/>
    <n v="2"/>
    <n v="1"/>
    <n v="2"/>
    <n v="13"/>
    <n v="0"/>
    <m/>
    <s v="crawfis01"/>
    <n v="0.28260869565217389"/>
    <n v="1"/>
    <n v="6.6666666666666666E-2"/>
  </r>
  <r>
    <n v="529"/>
    <s v="Bryce McGowens"/>
    <n v="22"/>
    <s v="POR"/>
    <s v="SG"/>
    <n v="13"/>
    <n v="0"/>
    <n v="32"/>
    <n v="4"/>
    <n v="14"/>
    <n v="0.28599999999999998"/>
    <n v="0"/>
    <n v="4"/>
    <n v="0"/>
    <n v="4"/>
    <n v="10"/>
    <n v="0.4"/>
    <n v="0.28599999999999998"/>
    <n v="5"/>
    <n v="6"/>
    <n v="0.83299999999999996"/>
    <n v="2"/>
    <n v="1"/>
    <n v="3"/>
    <n v="2"/>
    <n v="1"/>
    <n v="0"/>
    <n v="4"/>
    <n v="3"/>
    <n v="13"/>
    <n v="0"/>
    <m/>
    <s v="mcgowbr01"/>
    <n v="0.40625"/>
    <n v="0.5"/>
    <n v="0.30769230769230771"/>
  </r>
  <r>
    <n v="530"/>
    <s v="Luke Travers"/>
    <n v="23"/>
    <s v="CLE"/>
    <s v="SG"/>
    <n v="12"/>
    <n v="0"/>
    <n v="88"/>
    <n v="5"/>
    <n v="20"/>
    <n v="0.25"/>
    <n v="0"/>
    <n v="9"/>
    <n v="0"/>
    <n v="5"/>
    <n v="11"/>
    <n v="0.45500000000000002"/>
    <n v="0.25"/>
    <n v="2"/>
    <n v="2"/>
    <n v="1"/>
    <n v="8"/>
    <n v="12"/>
    <n v="20"/>
    <n v="8"/>
    <n v="1"/>
    <n v="1"/>
    <n v="8"/>
    <n v="6"/>
    <n v="12"/>
    <n v="0"/>
    <m/>
    <s v="travelu01"/>
    <n v="0.13636363636363635"/>
    <n v="1"/>
    <n v="0.66666666666666663"/>
  </r>
  <r>
    <n v="531"/>
    <s v="Trentyn Flowers"/>
    <n v="19"/>
    <s v="LAC"/>
    <s v="SF"/>
    <n v="6"/>
    <n v="0"/>
    <n v="27"/>
    <n v="4"/>
    <n v="11"/>
    <n v="0.36399999999999999"/>
    <n v="0"/>
    <n v="2"/>
    <n v="0"/>
    <n v="4"/>
    <n v="9"/>
    <n v="0.44400000000000001"/>
    <n v="0.36399999999999999"/>
    <n v="3"/>
    <n v="3"/>
    <n v="1"/>
    <n v="1"/>
    <n v="3"/>
    <n v="4"/>
    <n v="0"/>
    <n v="0"/>
    <n v="0"/>
    <n v="1"/>
    <n v="4"/>
    <n v="11"/>
    <n v="0"/>
    <m/>
    <s v="flowetr01"/>
    <n v="0.40740740740740738"/>
    <n v="0"/>
    <n v="0.16666666666666666"/>
  </r>
  <r>
    <n v="532"/>
    <s v="Jahmir Young"/>
    <n v="24"/>
    <s v="CHI"/>
    <s v="PG"/>
    <n v="6"/>
    <n v="0"/>
    <n v="30"/>
    <n v="4"/>
    <n v="5"/>
    <n v="0.8"/>
    <n v="1"/>
    <n v="2"/>
    <n v="0.5"/>
    <n v="3"/>
    <n v="3"/>
    <n v="1"/>
    <n v="0.9"/>
    <n v="2"/>
    <n v="2"/>
    <n v="1"/>
    <n v="1"/>
    <n v="2"/>
    <n v="3"/>
    <n v="6"/>
    <n v="0"/>
    <n v="0"/>
    <n v="1"/>
    <n v="2"/>
    <n v="11"/>
    <n v="0"/>
    <m/>
    <s v="youngja05"/>
    <n v="0.36666666666666664"/>
    <n v="6"/>
    <n v="0.16666666666666666"/>
  </r>
  <r>
    <n v="533"/>
    <s v="Emanuel Miller"/>
    <n v="24"/>
    <s v="CHI"/>
    <s v="PF"/>
    <n v="6"/>
    <n v="0"/>
    <n v="25"/>
    <n v="4"/>
    <n v="8"/>
    <n v="0.5"/>
    <n v="0"/>
    <n v="1"/>
    <n v="0"/>
    <n v="4"/>
    <n v="7"/>
    <n v="0.57099999999999995"/>
    <n v="0.5"/>
    <n v="2"/>
    <n v="2"/>
    <n v="1"/>
    <n v="4"/>
    <n v="4"/>
    <n v="8"/>
    <n v="2"/>
    <n v="1"/>
    <n v="0"/>
    <n v="0"/>
    <n v="3"/>
    <n v="10"/>
    <n v="0"/>
    <m/>
    <s v="milleem01"/>
    <n v="0.4"/>
    <n v="0"/>
    <n v="0"/>
  </r>
  <r>
    <n v="534"/>
    <s v="Jalen Bridges"/>
    <n v="23"/>
    <s v="PHO"/>
    <s v="SF"/>
    <n v="8"/>
    <n v="0"/>
    <n v="30"/>
    <n v="2"/>
    <n v="7"/>
    <n v="0.28599999999999998"/>
    <n v="2"/>
    <n v="7"/>
    <n v="0.28599999999999998"/>
    <n v="0"/>
    <n v="0"/>
    <n v="0"/>
    <n v="0.42899999999999999"/>
    <n v="3"/>
    <n v="4"/>
    <n v="0.75"/>
    <n v="0"/>
    <n v="4"/>
    <n v="4"/>
    <n v="0"/>
    <n v="0"/>
    <n v="0"/>
    <n v="4"/>
    <n v="0"/>
    <n v="9"/>
    <n v="0"/>
    <m/>
    <s v="bridgja01"/>
    <n v="0.3"/>
    <n v="0"/>
    <n v="0.5"/>
  </r>
  <r>
    <n v="535"/>
    <s v="Liam Robbins"/>
    <n v="25"/>
    <s v="MIL"/>
    <s v="C"/>
    <n v="13"/>
    <n v="0"/>
    <n v="57"/>
    <n v="2"/>
    <n v="8"/>
    <n v="0.25"/>
    <n v="0"/>
    <n v="2"/>
    <n v="0"/>
    <n v="2"/>
    <n v="6"/>
    <n v="0.33300000000000002"/>
    <n v="0.25"/>
    <n v="5"/>
    <n v="10"/>
    <n v="0.5"/>
    <n v="7"/>
    <n v="5"/>
    <n v="12"/>
    <n v="2"/>
    <n v="2"/>
    <n v="2"/>
    <n v="6"/>
    <n v="9"/>
    <n v="9"/>
    <n v="0"/>
    <m/>
    <s v="robbili01"/>
    <n v="0.15789473684210525"/>
    <n v="0.33333333333333331"/>
    <n v="0.46153846153846156"/>
  </r>
  <r>
    <n v="536"/>
    <s v="P.J. Tucker"/>
    <n v="39"/>
    <s v="NYK"/>
    <s v="SF"/>
    <n v="3"/>
    <n v="1"/>
    <n v="58"/>
    <n v="3"/>
    <n v="7"/>
    <n v="0.42899999999999999"/>
    <n v="3"/>
    <n v="6"/>
    <n v="0.5"/>
    <n v="0"/>
    <n v="1"/>
    <n v="0"/>
    <n v="0.64300000000000002"/>
    <n v="0"/>
    <n v="0"/>
    <n v="0"/>
    <n v="4"/>
    <n v="4"/>
    <n v="8"/>
    <n v="0"/>
    <n v="1"/>
    <n v="1"/>
    <n v="1"/>
    <n v="8"/>
    <n v="9"/>
    <n v="0"/>
    <m/>
    <s v="tuckepj01"/>
    <n v="0.15517241379310345"/>
    <n v="0"/>
    <n v="0.33333333333333331"/>
  </r>
  <r>
    <n v="537"/>
    <s v="James Johnson"/>
    <n v="37"/>
    <s v="IND"/>
    <s v="PF"/>
    <n v="12"/>
    <n v="0"/>
    <n v="37"/>
    <n v="4"/>
    <n v="11"/>
    <n v="0.36399999999999999"/>
    <n v="0"/>
    <n v="3"/>
    <n v="0"/>
    <n v="4"/>
    <n v="8"/>
    <n v="0.5"/>
    <n v="0.36399999999999999"/>
    <n v="0"/>
    <n v="1"/>
    <n v="0"/>
    <n v="0"/>
    <n v="6"/>
    <n v="6"/>
    <n v="4"/>
    <n v="0"/>
    <n v="2"/>
    <n v="4"/>
    <n v="5"/>
    <n v="8"/>
    <n v="0"/>
    <m/>
    <s v="johnsja01"/>
    <n v="0.21621621621621623"/>
    <n v="1"/>
    <n v="0.33333333333333331"/>
  </r>
  <r>
    <n v="538"/>
    <s v="Adama Sanogo"/>
    <n v="22"/>
    <s v="CHI"/>
    <s v="C"/>
    <n v="4"/>
    <n v="0"/>
    <n v="21"/>
    <n v="4"/>
    <n v="7"/>
    <n v="0.57099999999999995"/>
    <n v="0"/>
    <n v="0"/>
    <n v="0"/>
    <n v="4"/>
    <n v="7"/>
    <n v="0.57099999999999995"/>
    <n v="0.57099999999999995"/>
    <n v="0"/>
    <n v="0"/>
    <n v="0"/>
    <n v="5"/>
    <n v="1"/>
    <n v="6"/>
    <n v="1"/>
    <n v="0"/>
    <n v="0"/>
    <n v="1"/>
    <n v="1"/>
    <n v="8"/>
    <n v="0"/>
    <m/>
    <s v="sanogad01"/>
    <n v="0.38095238095238093"/>
    <n v="1"/>
    <n v="0.25"/>
  </r>
  <r>
    <n v="539"/>
    <s v="Anton Watson"/>
    <n v="24"/>
    <s v="NYK"/>
    <s v="SF"/>
    <n v="9"/>
    <n v="0"/>
    <n v="22"/>
    <n v="4"/>
    <n v="9"/>
    <n v="0.44400000000000001"/>
    <n v="0"/>
    <n v="1"/>
    <n v="0"/>
    <n v="4"/>
    <n v="8"/>
    <n v="0.5"/>
    <n v="0.44400000000000001"/>
    <n v="0"/>
    <n v="0"/>
    <n v="0"/>
    <n v="1"/>
    <n v="2"/>
    <n v="3"/>
    <n v="2"/>
    <n v="1"/>
    <n v="0"/>
    <n v="2"/>
    <n v="3"/>
    <n v="8"/>
    <n v="0"/>
    <m/>
    <s v="watsoan02"/>
    <n v="0.36363636363636365"/>
    <n v="1"/>
    <n v="0.22222222222222221"/>
  </r>
  <r>
    <n v="540"/>
    <s v="Phillip Wheeler"/>
    <n v="22"/>
    <s v="PHI"/>
    <s v="PF"/>
    <n v="5"/>
    <n v="0"/>
    <n v="44"/>
    <n v="3"/>
    <n v="21"/>
    <n v="0.14299999999999999"/>
    <n v="0"/>
    <n v="10"/>
    <n v="0"/>
    <n v="3"/>
    <n v="11"/>
    <n v="0.27300000000000002"/>
    <n v="0.14299999999999999"/>
    <n v="2"/>
    <n v="2"/>
    <n v="1"/>
    <n v="2"/>
    <n v="6"/>
    <n v="8"/>
    <n v="2"/>
    <n v="1"/>
    <n v="2"/>
    <n v="1"/>
    <n v="1"/>
    <n v="8"/>
    <n v="0"/>
    <m/>
    <s v="wheelph02"/>
    <n v="0.18181818181818182"/>
    <n v="2"/>
    <n v="0.2"/>
  </r>
  <r>
    <n v="541"/>
    <s v="PJ Dozier"/>
    <n v="28"/>
    <s v="MIN"/>
    <s v="SG"/>
    <n v="9"/>
    <n v="0"/>
    <n v="35"/>
    <n v="2"/>
    <n v="3"/>
    <n v="0.66700000000000004"/>
    <n v="2"/>
    <n v="3"/>
    <n v="0.66700000000000004"/>
    <n v="0"/>
    <n v="0"/>
    <n v="0"/>
    <n v="1"/>
    <n v="1"/>
    <n v="6"/>
    <n v="0.16700000000000001"/>
    <n v="1"/>
    <n v="4"/>
    <n v="5"/>
    <n v="5"/>
    <n v="1"/>
    <n v="0"/>
    <n v="1"/>
    <n v="3"/>
    <n v="7"/>
    <n v="0"/>
    <m/>
    <s v="doziepj01"/>
    <n v="0.2"/>
    <n v="5"/>
    <n v="0.1111111111111111"/>
  </r>
  <r>
    <n v="542"/>
    <s v="Daniss Jenkins"/>
    <n v="23"/>
    <s v="DET"/>
    <s v="PG"/>
    <n v="7"/>
    <n v="0"/>
    <n v="23"/>
    <n v="3"/>
    <n v="10"/>
    <n v="0.3"/>
    <n v="1"/>
    <n v="7"/>
    <n v="0.14299999999999999"/>
    <n v="2"/>
    <n v="3"/>
    <n v="0.66700000000000004"/>
    <n v="0.35"/>
    <n v="0"/>
    <n v="2"/>
    <n v="0"/>
    <n v="0"/>
    <n v="2"/>
    <n v="2"/>
    <n v="3"/>
    <n v="0"/>
    <n v="0"/>
    <n v="1"/>
    <n v="2"/>
    <n v="7"/>
    <n v="0"/>
    <m/>
    <s v="jenkida01"/>
    <n v="0.30434782608695654"/>
    <n v="3"/>
    <n v="0.14285714285714285"/>
  </r>
  <r>
    <n v="543"/>
    <s v="Miles Norris"/>
    <n v="24"/>
    <s v="BOS"/>
    <s v="PF"/>
    <n v="3"/>
    <n v="0"/>
    <n v="35"/>
    <n v="2"/>
    <n v="9"/>
    <n v="0.222"/>
    <n v="2"/>
    <n v="7"/>
    <n v="0.28599999999999998"/>
    <n v="0"/>
    <n v="2"/>
    <n v="0"/>
    <n v="0.33300000000000002"/>
    <n v="1"/>
    <n v="2"/>
    <n v="0.5"/>
    <n v="2"/>
    <n v="7"/>
    <n v="9"/>
    <n v="0"/>
    <n v="2"/>
    <n v="1"/>
    <n v="0"/>
    <n v="0"/>
    <n v="7"/>
    <n v="0"/>
    <m/>
    <s v="norrimi01"/>
    <n v="0.2"/>
    <n v="0"/>
    <n v="0"/>
  </r>
  <r>
    <n v="544"/>
    <s v="Kevin McCullar Jr."/>
    <n v="23"/>
    <s v="NYK"/>
    <s v="SF"/>
    <n v="4"/>
    <n v="0"/>
    <n v="29"/>
    <n v="2"/>
    <n v="7"/>
    <n v="0.28599999999999998"/>
    <n v="0"/>
    <n v="1"/>
    <n v="0"/>
    <n v="2"/>
    <n v="6"/>
    <n v="0.33300000000000002"/>
    <n v="0.28599999999999998"/>
    <n v="2"/>
    <n v="2"/>
    <n v="1"/>
    <n v="0"/>
    <n v="8"/>
    <n v="8"/>
    <n v="2"/>
    <n v="1"/>
    <n v="1"/>
    <n v="0"/>
    <n v="6"/>
    <n v="6"/>
    <n v="0"/>
    <m/>
    <s v="mcculke01"/>
    <n v="0.20689655172413793"/>
    <n v="0"/>
    <n v="0"/>
  </r>
  <r>
    <n v="545"/>
    <s v="Isaiah Mobley"/>
    <n v="25"/>
    <s v="PHI"/>
    <s v="PF"/>
    <n v="1"/>
    <n v="0"/>
    <n v="17"/>
    <n v="2"/>
    <n v="7"/>
    <n v="0.28599999999999998"/>
    <n v="1"/>
    <n v="3"/>
    <n v="0.33300000000000002"/>
    <n v="1"/>
    <n v="4"/>
    <n v="0.25"/>
    <n v="0.35699999999999998"/>
    <n v="1"/>
    <n v="2"/>
    <n v="0.5"/>
    <n v="1"/>
    <n v="3"/>
    <n v="4"/>
    <n v="5"/>
    <n v="1"/>
    <n v="1"/>
    <n v="0"/>
    <n v="3"/>
    <n v="6"/>
    <n v="0"/>
    <m/>
    <s v="mobleis01"/>
    <n v="0.35294117647058826"/>
    <n v="0"/>
    <n v="0"/>
  </r>
  <r>
    <n v="546"/>
    <s v="Taze Moore"/>
    <n v="26"/>
    <s v="POR"/>
    <s v="SG"/>
    <n v="2"/>
    <n v="0"/>
    <n v="20"/>
    <n v="2"/>
    <n v="10"/>
    <n v="0.2"/>
    <n v="1"/>
    <n v="4"/>
    <n v="0.25"/>
    <n v="1"/>
    <n v="6"/>
    <n v="0.16700000000000001"/>
    <n v="0.25"/>
    <n v="1"/>
    <n v="2"/>
    <n v="0.5"/>
    <n v="4"/>
    <n v="4"/>
    <n v="8"/>
    <n v="1"/>
    <n v="2"/>
    <n v="0"/>
    <n v="2"/>
    <n v="0"/>
    <n v="6"/>
    <n v="0"/>
    <m/>
    <s v="mooreta02"/>
    <n v="0.3"/>
    <n v="0.5"/>
    <n v="1"/>
  </r>
  <r>
    <n v="547"/>
    <s v="James Wiseman"/>
    <n v="23"/>
    <s v="IND"/>
    <s v="C"/>
    <n v="1"/>
    <n v="0"/>
    <n v="5"/>
    <n v="2"/>
    <n v="4"/>
    <n v="0.5"/>
    <n v="0"/>
    <n v="1"/>
    <n v="0"/>
    <n v="2"/>
    <n v="3"/>
    <n v="0.66700000000000004"/>
    <n v="0.5"/>
    <n v="2"/>
    <n v="2"/>
    <n v="1"/>
    <n v="0"/>
    <n v="1"/>
    <n v="1"/>
    <n v="0"/>
    <n v="0"/>
    <n v="0"/>
    <n v="0"/>
    <n v="0"/>
    <n v="6"/>
    <n v="0"/>
    <m/>
    <s v="wisemja01"/>
    <n v="1.2"/>
    <n v="0"/>
    <n v="0"/>
  </r>
  <r>
    <n v="548"/>
    <s v="Ulrich Chomche"/>
    <n v="19"/>
    <s v="TOR"/>
    <s v="PF"/>
    <n v="7"/>
    <n v="0"/>
    <n v="32"/>
    <n v="2"/>
    <n v="5"/>
    <n v="0.4"/>
    <n v="0"/>
    <n v="0"/>
    <n v="0"/>
    <n v="2"/>
    <n v="5"/>
    <n v="0.4"/>
    <n v="0.4"/>
    <n v="1"/>
    <n v="2"/>
    <n v="0.5"/>
    <n v="4"/>
    <n v="4"/>
    <n v="8"/>
    <n v="2"/>
    <n v="0"/>
    <n v="1"/>
    <n v="2"/>
    <n v="5"/>
    <n v="5"/>
    <n v="0"/>
    <m/>
    <s v="chomcul01"/>
    <n v="0.15625"/>
    <n v="1"/>
    <n v="0.2857142857142857"/>
  </r>
  <r>
    <n v="549"/>
    <s v="Skal Labissière"/>
    <n v="28"/>
    <s v="SAC"/>
    <s v="PF"/>
    <n v="4"/>
    <n v="0"/>
    <n v="12"/>
    <n v="2"/>
    <n v="4"/>
    <n v="0.5"/>
    <n v="1"/>
    <n v="1"/>
    <n v="1"/>
    <n v="1"/>
    <n v="3"/>
    <n v="0.33300000000000002"/>
    <n v="0.625"/>
    <n v="0"/>
    <n v="0"/>
    <n v="0"/>
    <n v="1"/>
    <n v="2"/>
    <n v="3"/>
    <n v="1"/>
    <n v="0"/>
    <n v="0"/>
    <n v="0"/>
    <n v="1"/>
    <n v="5"/>
    <n v="0"/>
    <m/>
    <s v="labissk01"/>
    <n v="0.41666666666666669"/>
    <n v="0"/>
    <n v="0"/>
  </r>
  <r>
    <n v="550"/>
    <s v="Alondes Williams"/>
    <n v="25"/>
    <s v="DET"/>
    <s v="SG"/>
    <n v="1"/>
    <n v="0"/>
    <n v="4"/>
    <n v="2"/>
    <n v="2"/>
    <n v="1"/>
    <n v="1"/>
    <n v="1"/>
    <n v="1"/>
    <n v="1"/>
    <n v="1"/>
    <n v="1"/>
    <n v="1.25"/>
    <n v="0"/>
    <n v="0"/>
    <n v="0"/>
    <n v="0"/>
    <n v="0"/>
    <n v="0"/>
    <n v="1"/>
    <n v="0"/>
    <n v="0"/>
    <n v="0"/>
    <n v="0"/>
    <n v="5"/>
    <n v="0"/>
    <m/>
    <s v="willial06"/>
    <n v="1.25"/>
    <n v="0"/>
    <n v="0"/>
  </r>
  <r>
    <n v="551"/>
    <s v="Ron Harper Jr."/>
    <n v="24"/>
    <s v="DET"/>
    <s v="SF"/>
    <n v="1"/>
    <n v="0"/>
    <n v="17"/>
    <n v="1"/>
    <n v="8"/>
    <n v="0.125"/>
    <n v="0"/>
    <n v="6"/>
    <n v="0"/>
    <n v="1"/>
    <n v="2"/>
    <n v="0.5"/>
    <n v="0.125"/>
    <n v="2"/>
    <n v="2"/>
    <n v="1"/>
    <n v="4"/>
    <n v="3"/>
    <n v="7"/>
    <n v="2"/>
    <n v="0"/>
    <n v="0"/>
    <n v="0"/>
    <n v="0"/>
    <n v="4"/>
    <n v="0"/>
    <m/>
    <s v="harpero02"/>
    <n v="0.23529411764705882"/>
    <n v="0"/>
    <n v="0"/>
  </r>
  <r>
    <n v="552"/>
    <s v="Harrison Ingram"/>
    <n v="22"/>
    <s v="SAS"/>
    <s v="SF"/>
    <n v="5"/>
    <n v="0"/>
    <n v="35"/>
    <n v="2"/>
    <n v="4"/>
    <n v="0.5"/>
    <n v="0"/>
    <n v="1"/>
    <n v="0"/>
    <n v="2"/>
    <n v="3"/>
    <n v="0.66700000000000004"/>
    <n v="0.5"/>
    <n v="0"/>
    <n v="0"/>
    <n v="0"/>
    <n v="2"/>
    <n v="7"/>
    <n v="9"/>
    <n v="3"/>
    <n v="3"/>
    <n v="0"/>
    <n v="1"/>
    <n v="2"/>
    <n v="4"/>
    <n v="0"/>
    <m/>
    <s v="ingraha01"/>
    <n v="0.11428571428571428"/>
    <n v="3"/>
    <n v="0.2"/>
  </r>
  <r>
    <n v="553"/>
    <s v="D.J. Carton"/>
    <n v="24"/>
    <s v="TOR"/>
    <s v="SG"/>
    <n v="4"/>
    <n v="0"/>
    <n v="33"/>
    <n v="1"/>
    <n v="7"/>
    <n v="0.14299999999999999"/>
    <n v="0"/>
    <n v="3"/>
    <n v="0"/>
    <n v="1"/>
    <n v="4"/>
    <n v="0.25"/>
    <n v="0.14299999999999999"/>
    <n v="1"/>
    <n v="1"/>
    <n v="1"/>
    <n v="0"/>
    <n v="4"/>
    <n v="4"/>
    <n v="3"/>
    <n v="2"/>
    <n v="0"/>
    <n v="4"/>
    <n v="1"/>
    <n v="3"/>
    <n v="0"/>
    <m/>
    <s v="cartodj01"/>
    <n v="9.0909090909090912E-2"/>
    <n v="0.75"/>
    <n v="1"/>
  </r>
  <r>
    <n v="554"/>
    <s v="Cui Yongxi"/>
    <n v="21"/>
    <s v="BRK"/>
    <s v="SG"/>
    <n v="5"/>
    <n v="0"/>
    <n v="10"/>
    <n v="1"/>
    <n v="7"/>
    <n v="0.14299999999999999"/>
    <n v="0"/>
    <n v="3"/>
    <n v="0"/>
    <n v="1"/>
    <n v="4"/>
    <n v="0.25"/>
    <n v="0.14299999999999999"/>
    <n v="1"/>
    <n v="2"/>
    <n v="0.5"/>
    <n v="0"/>
    <n v="2"/>
    <n v="2"/>
    <n v="0"/>
    <n v="0"/>
    <n v="0"/>
    <n v="0"/>
    <n v="0"/>
    <n v="3"/>
    <n v="0"/>
    <m/>
    <s v="cuiyo01"/>
    <n v="0.3"/>
    <n v="0"/>
    <n v="0"/>
  </r>
  <r>
    <n v="555"/>
    <s v="Braxton Key"/>
    <n v="27"/>
    <s v="GSW"/>
    <s v="SF"/>
    <n v="3"/>
    <n v="0"/>
    <n v="11"/>
    <n v="0"/>
    <n v="4"/>
    <n v="0"/>
    <n v="0"/>
    <n v="1"/>
    <n v="0"/>
    <n v="0"/>
    <n v="3"/>
    <n v="0"/>
    <n v="0"/>
    <n v="3"/>
    <n v="6"/>
    <n v="0.5"/>
    <n v="1"/>
    <n v="1"/>
    <n v="2"/>
    <n v="0"/>
    <n v="2"/>
    <n v="0"/>
    <n v="1"/>
    <n v="0"/>
    <n v="3"/>
    <n v="0"/>
    <m/>
    <s v="keybr01"/>
    <n v="0.27272727272727271"/>
    <n v="0"/>
    <n v="0.33333333333333331"/>
  </r>
  <r>
    <n v="556"/>
    <s v="Tristen Newton"/>
    <n v="23"/>
    <s v="2TM"/>
    <s v="SG"/>
    <n v="8"/>
    <n v="0"/>
    <n v="16"/>
    <n v="1"/>
    <n v="8"/>
    <n v="0.125"/>
    <n v="0"/>
    <n v="3"/>
    <n v="0"/>
    <n v="1"/>
    <n v="5"/>
    <n v="0.2"/>
    <n v="0.125"/>
    <n v="1"/>
    <n v="1"/>
    <n v="1"/>
    <n v="2"/>
    <n v="2"/>
    <n v="4"/>
    <n v="2"/>
    <n v="1"/>
    <n v="0"/>
    <n v="2"/>
    <n v="4"/>
    <n v="3"/>
    <n v="0"/>
    <m/>
    <s v="newtotr01"/>
    <n v="0.1875"/>
    <n v="1"/>
    <n v="0.25"/>
  </r>
  <r>
    <n v="556"/>
    <s v="Tristen Newton"/>
    <n v="23"/>
    <s v="IND"/>
    <s v="SG"/>
    <n v="5"/>
    <n v="0"/>
    <n v="8"/>
    <n v="1"/>
    <n v="6"/>
    <n v="0.16700000000000001"/>
    <n v="0"/>
    <n v="3"/>
    <n v="0"/>
    <n v="1"/>
    <n v="3"/>
    <n v="0.33300000000000002"/>
    <n v="0.16700000000000001"/>
    <n v="1"/>
    <n v="1"/>
    <n v="1"/>
    <n v="0"/>
    <n v="0"/>
    <n v="0"/>
    <n v="1"/>
    <n v="0"/>
    <n v="0"/>
    <n v="1"/>
    <n v="2"/>
    <n v="3"/>
    <n v="0"/>
    <m/>
    <s v="newtotr01"/>
    <n v="0.375"/>
    <n v="1"/>
    <n v="0.2"/>
  </r>
  <r>
    <n v="556"/>
    <s v="Tristen Newton"/>
    <n v="23"/>
    <s v="MIN"/>
    <s v="SG"/>
    <n v="3"/>
    <n v="0"/>
    <n v="8"/>
    <n v="0"/>
    <n v="2"/>
    <n v="0"/>
    <n v="0"/>
    <n v="0"/>
    <n v="0"/>
    <n v="0"/>
    <n v="2"/>
    <n v="0"/>
    <n v="0"/>
    <n v="0"/>
    <n v="0"/>
    <n v="0"/>
    <n v="2"/>
    <n v="2"/>
    <n v="4"/>
    <n v="1"/>
    <n v="1"/>
    <n v="0"/>
    <n v="1"/>
    <n v="2"/>
    <n v="0"/>
    <n v="0"/>
    <m/>
    <s v="newtotr01"/>
    <n v="0"/>
    <n v="1"/>
    <n v="0.33333333333333331"/>
  </r>
  <r>
    <n v="557"/>
    <s v="Quincy Olivari"/>
    <n v="23"/>
    <s v="LAL"/>
    <s v="PG"/>
    <n v="2"/>
    <n v="0"/>
    <n v="10"/>
    <n v="1"/>
    <n v="5"/>
    <n v="0.2"/>
    <n v="1"/>
    <n v="5"/>
    <n v="0.2"/>
    <n v="0"/>
    <n v="0"/>
    <n v="0"/>
    <n v="0.3"/>
    <n v="0"/>
    <n v="0"/>
    <n v="0"/>
    <n v="0"/>
    <n v="0"/>
    <n v="0"/>
    <n v="1"/>
    <n v="0"/>
    <n v="0"/>
    <n v="1"/>
    <n v="0"/>
    <n v="3"/>
    <n v="0"/>
    <m/>
    <s v="olivaqu01"/>
    <n v="0.3"/>
    <n v="1"/>
    <n v="0.5"/>
  </r>
  <r>
    <n v="558"/>
    <s v="Yuri Collins"/>
    <n v="23"/>
    <s v="GSW"/>
    <s v="PG"/>
    <n v="2"/>
    <n v="0"/>
    <n v="16"/>
    <n v="1"/>
    <n v="3"/>
    <n v="0.33300000000000002"/>
    <n v="0"/>
    <n v="0"/>
    <n v="0"/>
    <n v="1"/>
    <n v="3"/>
    <n v="0.33300000000000002"/>
    <n v="0.33300000000000002"/>
    <n v="0"/>
    <n v="0"/>
    <n v="0"/>
    <n v="2"/>
    <n v="1"/>
    <n v="3"/>
    <n v="4"/>
    <n v="2"/>
    <n v="0"/>
    <n v="0"/>
    <n v="5"/>
    <n v="2"/>
    <n v="0"/>
    <m/>
    <s v="colliyu01"/>
    <n v="0.125"/>
    <n v="0"/>
    <n v="0"/>
  </r>
  <r>
    <n v="559"/>
    <s v="Malevy Leons"/>
    <n v="25"/>
    <s v="OKC"/>
    <s v="SF"/>
    <n v="6"/>
    <n v="0"/>
    <n v="21"/>
    <n v="0"/>
    <n v="2"/>
    <n v="0"/>
    <n v="0"/>
    <n v="1"/>
    <n v="0"/>
    <n v="0"/>
    <n v="1"/>
    <n v="0"/>
    <n v="0"/>
    <n v="2"/>
    <n v="4"/>
    <n v="0.5"/>
    <n v="1"/>
    <n v="2"/>
    <n v="3"/>
    <n v="1"/>
    <n v="0"/>
    <n v="0"/>
    <n v="1"/>
    <n v="4"/>
    <n v="2"/>
    <n v="0"/>
    <m/>
    <s v="leonsma01"/>
    <n v="9.5238095238095233E-2"/>
    <n v="1"/>
    <n v="0.16666666666666666"/>
  </r>
  <r>
    <n v="560"/>
    <s v="Daishen Nix"/>
    <n v="22"/>
    <s v="MIN"/>
    <s v="PG"/>
    <n v="3"/>
    <n v="0"/>
    <n v="13"/>
    <n v="0"/>
    <n v="1"/>
    <n v="0"/>
    <n v="0"/>
    <n v="1"/>
    <n v="0"/>
    <n v="0"/>
    <n v="0"/>
    <n v="0"/>
    <n v="0"/>
    <n v="1"/>
    <n v="2"/>
    <n v="0.5"/>
    <n v="0"/>
    <n v="4"/>
    <n v="4"/>
    <n v="3"/>
    <n v="0"/>
    <n v="0"/>
    <n v="4"/>
    <n v="1"/>
    <n v="1"/>
    <n v="0"/>
    <m/>
    <s v="nixda01"/>
    <n v="7.6923076923076927E-2"/>
    <n v="0.75"/>
    <n v="1.3333333333333333"/>
  </r>
  <r>
    <n v="561"/>
    <s v="Terence Davis"/>
    <n v="27"/>
    <s v="SAC"/>
    <s v="SG"/>
    <n v="1"/>
    <n v="0"/>
    <n v="8"/>
    <n v="0"/>
    <n v="2"/>
    <n v="0"/>
    <n v="0"/>
    <n v="1"/>
    <n v="0"/>
    <n v="0"/>
    <n v="1"/>
    <n v="0"/>
    <n v="0"/>
    <n v="0"/>
    <n v="0"/>
    <n v="0"/>
    <n v="0"/>
    <n v="1"/>
    <n v="1"/>
    <n v="1"/>
    <n v="0"/>
    <n v="0"/>
    <n v="0"/>
    <n v="0"/>
    <n v="0"/>
    <n v="0"/>
    <m/>
    <s v="daviste02"/>
    <n v="0"/>
    <n v="0"/>
    <n v="0"/>
  </r>
  <r>
    <n v="562"/>
    <s v="Jesse Edwards"/>
    <n v="24"/>
    <s v="MIN"/>
    <s v="C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  <m/>
    <s v="edwarje01"/>
    <n v="0"/>
    <n v="0"/>
    <n v="0"/>
  </r>
  <r>
    <n v="563"/>
    <s v="Mac McClung"/>
    <n v="26"/>
    <s v="ORL"/>
    <s v="SG"/>
    <n v="2"/>
    <n v="0"/>
    <n v="10"/>
    <n v="0"/>
    <n v="2"/>
    <n v="0"/>
    <n v="0"/>
    <n v="1"/>
    <n v="0"/>
    <n v="0"/>
    <n v="1"/>
    <n v="0"/>
    <n v="0"/>
    <n v="0"/>
    <n v="0"/>
    <n v="0"/>
    <n v="0"/>
    <n v="1"/>
    <n v="1"/>
    <n v="3"/>
    <n v="0"/>
    <n v="0"/>
    <n v="0"/>
    <n v="2"/>
    <n v="0"/>
    <n v="0"/>
    <m/>
    <s v="mccluma01"/>
    <n v="0"/>
    <n v="0"/>
    <n v="0"/>
  </r>
  <r>
    <n v="564"/>
    <s v="Jalen McDaniels"/>
    <n v="27"/>
    <s v="WAS"/>
    <s v="SF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m/>
    <s v="mcdanja01"/>
    <n v="0"/>
    <n v="0"/>
    <n v="0"/>
  </r>
  <r>
    <n v="565"/>
    <s v="Riley Minix"/>
    <n v="24"/>
    <s v="SAS"/>
    <s v="SF"/>
    <n v="1"/>
    <n v="0"/>
    <n v="7"/>
    <n v="0"/>
    <n v="1"/>
    <n v="0"/>
    <n v="0"/>
    <n v="1"/>
    <n v="0"/>
    <n v="0"/>
    <n v="0"/>
    <n v="0"/>
    <n v="0"/>
    <n v="0"/>
    <n v="0"/>
    <n v="0"/>
    <n v="0"/>
    <n v="2"/>
    <n v="2"/>
    <n v="0"/>
    <n v="0"/>
    <n v="0"/>
    <n v="0"/>
    <n v="0"/>
    <n v="0"/>
    <n v="0"/>
    <m/>
    <s v="minixri01"/>
    <n v="0"/>
    <n v="0"/>
    <n v="0"/>
  </r>
  <r>
    <n v="566"/>
    <s v="Jahlil Okafor"/>
    <n v="29"/>
    <s v="IND"/>
    <s v="C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m/>
    <s v="okafoja01"/>
    <n v="0"/>
    <n v="0"/>
    <n v="0"/>
  </r>
  <r>
    <n v="567"/>
    <s v="Zyon Pullin"/>
    <n v="23"/>
    <s v="MEM"/>
    <s v="SG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ullizy01"/>
    <n v="0"/>
    <n v="0"/>
    <n v="0"/>
  </r>
  <r>
    <n v="568"/>
    <s v="Isaiah Stevens"/>
    <n v="24"/>
    <s v="MIA"/>
    <s v="PG"/>
    <n v="3"/>
    <n v="0"/>
    <n v="6"/>
    <n v="0"/>
    <n v="2"/>
    <n v="0"/>
    <n v="0"/>
    <n v="1"/>
    <n v="0"/>
    <n v="0"/>
    <n v="1"/>
    <n v="0"/>
    <n v="0"/>
    <n v="0"/>
    <n v="0"/>
    <n v="0"/>
    <n v="0"/>
    <n v="2"/>
    <n v="2"/>
    <n v="0"/>
    <n v="1"/>
    <n v="0"/>
    <n v="0"/>
    <n v="0"/>
    <n v="0"/>
    <n v="0"/>
    <m/>
    <s v="steveis01"/>
    <n v="0"/>
    <n v="0"/>
    <n v="0"/>
  </r>
  <r>
    <n v="569"/>
    <s v="Terry Taylor"/>
    <n v="25"/>
    <s v="SAC"/>
    <s v="PF"/>
    <n v="3"/>
    <n v="0"/>
    <n v="6"/>
    <n v="0"/>
    <n v="1"/>
    <n v="0"/>
    <n v="0"/>
    <n v="0"/>
    <n v="0"/>
    <n v="0"/>
    <n v="1"/>
    <n v="0"/>
    <n v="0"/>
    <n v="0"/>
    <n v="0"/>
    <n v="0"/>
    <n v="1"/>
    <n v="0"/>
    <n v="1"/>
    <n v="2"/>
    <n v="0"/>
    <n v="0"/>
    <n v="0"/>
    <n v="0"/>
    <n v="0"/>
    <n v="0"/>
    <m/>
    <s v="taylote01"/>
    <n v="0"/>
    <n v="0"/>
    <n v="0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48BA7-BF94-419B-8973-6BAB00062E59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A7" firstHeaderRow="1" firstDataRow="1" firstDataCol="0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Average of Assists Per Turnover" fld="34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26C40-5F55-4B6A-885A-1B5CC02837ED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E4" firstHeaderRow="1" firstDataRow="1" firstDataCol="0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Free Throw Percentage" fld="20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8F755-AD77-4502-81AC-08A3DFD68713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C4" firstHeaderRow="1" firstDataRow="1" firstDataCol="0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3-Point Field Goal Percentage" fld="13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5EE19C-A7F3-4B55-AF4F-D3D0D51D2E1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Field Goal Percentage" fld="10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20474-2B69-4DB0-84CE-8081FBB4F211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C7" firstHeaderRow="1" firstDataRow="1" firstDataCol="0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Average of Turnovers Per Game" fld="35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B0F263-EDE0-40D5-8506-088F12382D68}" name="PivotTable10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osition">
  <location ref="E4:F9" firstHeaderRow="1" firstDataRow="1" firstDataCol="1"/>
  <pivotFields count="35">
    <pivotField showAll="0"/>
    <pivotField showAll="0"/>
    <pivotField showAll="0"/>
    <pivotField showAll="0"/>
    <pivotField axis="axisRow" showAll="0">
      <items count="7">
        <item n="Center" x="2"/>
        <item n="Power Forward" x="3"/>
        <item n="Point Guard" x="0"/>
        <item n="Small Forward" x="4"/>
        <item n="Shooting Guard"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g 3-Point Percentage" fld="13" subtotal="average" baseField="4" baseItem="0" numFmtId="10"/>
  </dataFields>
  <formats count="5">
    <format dxfId="95">
      <pivotArea type="all" dataOnly="0" outline="0" fieldPosition="0"/>
    </format>
    <format dxfId="94">
      <pivotArea outline="0" collapsedLevelsAreSubtotals="1" fieldPosition="0"/>
    </format>
    <format dxfId="93">
      <pivotArea field="4" type="button" dataOnly="0" labelOnly="1" outline="0" axis="axisRow" fieldPosition="0"/>
    </format>
    <format dxfId="92">
      <pivotArea dataOnly="0" labelOnly="1" fieldPosition="0">
        <references count="1">
          <reference field="4" count="0"/>
        </references>
      </pivotArea>
    </format>
    <format dxfId="9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404A68-1722-45ED-9EC3-ED8E56121CD9}" name="PivotTable9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osition">
  <location ref="B12:C17" firstHeaderRow="1" firstDataRow="1" firstDataCol="1"/>
  <pivotFields count="35">
    <pivotField showAll="0"/>
    <pivotField showAll="0"/>
    <pivotField showAll="0"/>
    <pivotField showAll="0"/>
    <pivotField axis="axisRow" showAll="0">
      <items count="7">
        <item n="Center" x="2"/>
        <item n="Power Forward" x="3"/>
        <item n="Point Guard" x="0"/>
        <item n="Small Forward" x="4"/>
        <item n="Shooting Guard" x="1"/>
        <item h="1"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Field Goals" fld="8" subtotal="average" baseField="4" baseItem="0" numFmtId="1"/>
  </dataFields>
  <formats count="5"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4" type="button" dataOnly="0" labelOnly="1" outline="0" axis="axisRow" fieldPosition="0"/>
    </format>
    <format dxfId="97">
      <pivotArea dataOnly="0" labelOnly="1" fieldPosition="0">
        <references count="1">
          <reference field="4" count="0"/>
        </references>
      </pivotArea>
    </format>
    <format dxfId="9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142CE3-1169-4999-BF01-B3D728381A30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 rowHeaderCaption="Position">
  <location ref="B4:C9" firstHeaderRow="1" firstDataRow="1" firstDataCol="1"/>
  <pivotFields count="33">
    <pivotField showAll="0"/>
    <pivotField showAll="0"/>
    <pivotField showAll="0" avgSubtotal="1"/>
    <pivotField showAll="0"/>
    <pivotField axis="axisRow" showAll="0">
      <items count="7">
        <item n="Center" x="2"/>
        <item n="Power Forward" x="3"/>
        <item n="Point Guard" x="0"/>
        <item n="Small Forward" x="4"/>
        <item n="Shooting Guard"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avgSubtotal="1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Total Points" fld="29" subtotal="average" baseField="4" baseItem="0" numFmtId="1"/>
  </dataFields>
  <formats count="5"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4" type="button" dataOnly="0" labelOnly="1" outline="0" axis="axisRow" fieldPosition="0"/>
    </format>
    <format dxfId="102">
      <pivotArea dataOnly="0" labelOnly="1" fieldPosition="0">
        <references count="1">
          <reference field="4" count="0"/>
        </references>
      </pivotArea>
    </format>
    <format dxfId="10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B63E32-757E-4E1B-8E0D-991ADA9A0937}" name="PivotTable12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osition">
  <location ref="H4:I9" firstHeaderRow="1" firstDataRow="1" firstDataCol="1"/>
  <pivotFields count="35">
    <pivotField showAll="0"/>
    <pivotField showAll="0"/>
    <pivotField showAll="0"/>
    <pivotField showAll="0"/>
    <pivotField axis="axisRow" showAll="0">
      <items count="7">
        <item n="Center" x="2"/>
        <item n="Power Forward" x="3"/>
        <item n="Point Guard" x="0"/>
        <item n="Small Forward" x="4"/>
        <item n="Shooting Guard"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g Free Throw Percentage" fld="20" subtotal="average" baseField="4" baseItem="0" numFmtId="10"/>
  </dataFields>
  <formats count="5"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4" type="button" dataOnly="0" labelOnly="1" outline="0" axis="axisRow" fieldPosition="0"/>
    </format>
    <format dxfId="107">
      <pivotArea dataOnly="0" labelOnly="1" fieldPosition="0">
        <references count="1">
          <reference field="4" count="0"/>
        </references>
      </pivotArea>
    </format>
    <format dxfId="10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E4190-AB15-454A-96DA-9F0C1F174726}" name="PivotTable1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osition">
  <location ref="E12:F17" firstHeaderRow="1" firstDataRow="1" firstDataCol="1"/>
  <pivotFields count="35">
    <pivotField showAll="0"/>
    <pivotField showAll="0"/>
    <pivotField showAll="0"/>
    <pivotField showAll="0"/>
    <pivotField axis="axisRow" showAll="0">
      <items count="7">
        <item n="Center" x="2"/>
        <item n="Power Forward" x="3"/>
        <item n="Point Guard" x="0"/>
        <item n="Small Forward" x="4"/>
        <item n="Shooting Guard"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g 2-Point Percentage" fld="16" subtotal="average" baseField="4" baseItem="0" numFmtId="10"/>
  </dataFields>
  <formats count="5"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4" type="button" dataOnly="0" labelOnly="1" outline="0" axis="axisRow" fieldPosition="0"/>
    </format>
    <format dxfId="112">
      <pivotArea dataOnly="0" labelOnly="1" fieldPosition="0">
        <references count="1">
          <reference field="4" count="0"/>
        </references>
      </pivotArea>
    </format>
    <format dxfId="1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5EC83-7228-4F3E-A764-EDFC97B9E9CD}" name="PivotTable7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layer">
  <location ref="B3:D125" firstHeaderRow="0" firstDataRow="1" firstDataCol="1"/>
  <pivotFields count="35">
    <pivotField dataField="1" showAll="0"/>
    <pivotField axis="axisRow" showAll="0" measureFilter="1" sortType="descending">
      <items count="571">
        <item x="213"/>
        <item x="336"/>
        <item x="138"/>
        <item x="291"/>
        <item x="214"/>
        <item x="97"/>
        <item x="459"/>
        <item x="537"/>
        <item x="294"/>
        <item x="346"/>
        <item x="338"/>
        <item x="216"/>
        <item x="283"/>
        <item x="275"/>
        <item x="486"/>
        <item x="453"/>
        <item x="450"/>
        <item x="105"/>
        <item x="549"/>
        <item x="26"/>
        <item x="90"/>
        <item x="155"/>
        <item x="314"/>
        <item x="341"/>
        <item x="174"/>
        <item x="74"/>
        <item x="39"/>
        <item x="141"/>
        <item x="50"/>
        <item x="1"/>
        <item x="406"/>
        <item x="538"/>
        <item x="311"/>
        <item x="477"/>
        <item x="526"/>
        <item x="190"/>
        <item x="24"/>
        <item x="205"/>
        <item x="31"/>
        <item x="418"/>
        <item x="298"/>
        <item x="330"/>
        <item x="63"/>
        <item x="143"/>
        <item x="393"/>
        <item x="348"/>
        <item x="164"/>
        <item x="521"/>
        <item x="195"/>
        <item x="334"/>
        <item x="388"/>
        <item x="100"/>
        <item x="409"/>
        <item x="139"/>
        <item x="249"/>
        <item x="217"/>
        <item x="267"/>
        <item x="202"/>
        <item x="322"/>
        <item x="554"/>
        <item x="131"/>
        <item x="461"/>
        <item x="79"/>
        <item x="293"/>
        <item x="466"/>
        <item x="528"/>
        <item x="122"/>
        <item x="98"/>
        <item x="8"/>
        <item x="335"/>
        <item x="284"/>
        <item x="515"/>
        <item x="430"/>
        <item x="428"/>
        <item x="188"/>
        <item x="238"/>
        <item x="76"/>
        <item x="232"/>
        <item x="128"/>
        <item x="203"/>
        <item x="380"/>
        <item x="236"/>
        <item x="231"/>
        <item x="485"/>
        <item x="501"/>
        <item x="147"/>
        <item x="56"/>
        <item x="438"/>
        <item x="474"/>
        <item x="60"/>
        <item x="235"/>
        <item x="22"/>
        <item x="281"/>
        <item x="342"/>
        <item x="381"/>
        <item x="178"/>
        <item x="465"/>
        <item x="408"/>
        <item x="360"/>
        <item x="62"/>
        <item x="152"/>
        <item x="368"/>
        <item x="362"/>
        <item x="553"/>
        <item x="552"/>
        <item x="481"/>
        <item x="559"/>
        <item x="208"/>
        <item x="301"/>
        <item x="151"/>
        <item x="28"/>
        <item x="422"/>
        <item x="443"/>
        <item x="142"/>
        <item x="153"/>
        <item x="378"/>
        <item x="541"/>
        <item x="369"/>
        <item x="304"/>
        <item x="467"/>
        <item x="416"/>
        <item x="21"/>
        <item x="518"/>
        <item x="384"/>
        <item x="194"/>
        <item x="269"/>
        <item x="25"/>
        <item x="303"/>
        <item x="198"/>
        <item x="73"/>
        <item x="351"/>
        <item x="462"/>
        <item x="212"/>
        <item x="407"/>
        <item x="14"/>
        <item x="55"/>
        <item x="88"/>
        <item x="306"/>
        <item x="125"/>
        <item x="52"/>
        <item x="45"/>
        <item x="5"/>
        <item x="396"/>
        <item x="80"/>
        <item x="77"/>
        <item x="403"/>
        <item x="41"/>
        <item x="389"/>
        <item x="256"/>
        <item x="16"/>
        <item x="146"/>
        <item x="210"/>
        <item x="390"/>
        <item x="182"/>
        <item x="320"/>
        <item x="471"/>
        <item x="423"/>
        <item x="440"/>
        <item x="119"/>
        <item x="361"/>
        <item x="417"/>
        <item x="75"/>
        <item x="513"/>
        <item x="442"/>
        <item x="496"/>
        <item x="532"/>
        <item x="484"/>
        <item x="478"/>
        <item x="328"/>
        <item x="46"/>
        <item x="27"/>
        <item x="108"/>
        <item x="242"/>
        <item x="473"/>
        <item x="285"/>
        <item x="392"/>
        <item x="268"/>
        <item x="116"/>
        <item x="124"/>
        <item x="350"/>
        <item x="3"/>
        <item x="230"/>
        <item x="127"/>
        <item x="374"/>
        <item x="161"/>
        <item x="133"/>
        <item x="344"/>
        <item x="82"/>
        <item x="551"/>
        <item x="237"/>
        <item x="352"/>
        <item x="405"/>
        <item x="207"/>
        <item x="404"/>
        <item x="295"/>
        <item x="181"/>
        <item x="527"/>
        <item x="176"/>
        <item x="489"/>
        <item x="135"/>
        <item x="544"/>
        <item x="567"/>
        <item x="258"/>
        <item x="411"/>
        <item x="40"/>
        <item x="61"/>
        <item x="154"/>
        <item x="308"/>
        <item x="524"/>
        <item x="512"/>
        <item x="511"/>
        <item x="233"/>
        <item x="222"/>
        <item x="85"/>
        <item x="424"/>
        <item x="509"/>
        <item x="363"/>
        <item x="565"/>
        <item x="531"/>
        <item x="201"/>
        <item x="243"/>
        <item x="115"/>
        <item x="248"/>
        <item x="533"/>
        <item x="17"/>
        <item x="95"/>
        <item x="12"/>
        <item x="429"/>
        <item x="162"/>
        <item x="563"/>
        <item x="356"/>
        <item x="223"/>
        <item x="204"/>
        <item x="23"/>
        <item x="136"/>
        <item x="359"/>
        <item x="30"/>
        <item x="219"/>
        <item x="517"/>
        <item x="9"/>
        <item x="536"/>
        <item x="546"/>
        <item x="261"/>
        <item x="241"/>
        <item x="215"/>
        <item x="287"/>
        <item x="413"/>
        <item x="19"/>
        <item x="391"/>
        <item x="71"/>
        <item x="289"/>
        <item x="274"/>
        <item x="255"/>
        <item x="33"/>
        <item x="375"/>
        <item x="448"/>
        <item x="457"/>
        <item x="482"/>
        <item x="117"/>
        <item x="321"/>
        <item x="373"/>
        <item x="4"/>
        <item x="508"/>
        <item x="493"/>
        <item x="460"/>
        <item x="317"/>
        <item x="370"/>
        <item x="166"/>
        <item x="262"/>
        <item x="180"/>
        <item x="434"/>
        <item x="561"/>
        <item x="327"/>
        <item x="383"/>
        <item x="91"/>
        <item x="355"/>
        <item x="520"/>
        <item x="245"/>
        <item x="134"/>
        <item x="419"/>
        <item x="446"/>
        <item x="431"/>
        <item x="200"/>
        <item x="109"/>
        <item x="276"/>
        <item x="150"/>
        <item x="270"/>
        <item x="187"/>
        <item x="379"/>
        <item x="186"/>
        <item x="435"/>
        <item x="385"/>
        <item x="35"/>
        <item x="444"/>
        <item x="197"/>
        <item x="502"/>
        <item x="81"/>
        <item x="229"/>
        <item x="78"/>
        <item x="412"/>
        <item x="318"/>
        <item x="497"/>
        <item x="159"/>
        <item x="454"/>
        <item x="120"/>
        <item x="280"/>
        <item x="193"/>
        <item x="49"/>
        <item x="211"/>
        <item x="251"/>
        <item x="516"/>
        <item x="244"/>
        <item x="357"/>
        <item x="10"/>
        <item x="302"/>
        <item x="123"/>
        <item x="372"/>
        <item x="93"/>
        <item x="394"/>
        <item x="89"/>
        <item x="189"/>
        <item x="273"/>
        <item x="99"/>
        <item x="257"/>
        <item x="167"/>
        <item x="170"/>
        <item x="110"/>
        <item x="480"/>
        <item x="371"/>
        <item x="18"/>
        <item x="160"/>
        <item x="479"/>
        <item x="410"/>
        <item x="543"/>
        <item x="132"/>
        <item x="290"/>
        <item x="66"/>
        <item x="254"/>
        <item x="470"/>
        <item x="323"/>
        <item x="319"/>
        <item x="83"/>
        <item x="449"/>
        <item x="472"/>
        <item x="239"/>
        <item x="315"/>
        <item x="118"/>
        <item x="282"/>
        <item x="156"/>
        <item x="92"/>
        <item x="398"/>
        <item x="492"/>
        <item x="53"/>
        <item x="192"/>
        <item x="452"/>
        <item x="59"/>
        <item x="316"/>
        <item x="353"/>
        <item x="101"/>
        <item x="15"/>
        <item x="514"/>
        <item x="441"/>
        <item x="534"/>
        <item x="329"/>
        <item x="333"/>
        <item x="325"/>
        <item x="149"/>
        <item x="32"/>
        <item x="397"/>
        <item x="199"/>
        <item x="253"/>
        <item x="529"/>
        <item x="562"/>
        <item x="519"/>
        <item x="337"/>
        <item x="310"/>
        <item x="558"/>
        <item x="42"/>
        <item x="69"/>
        <item x="456"/>
        <item x="503"/>
        <item x="279"/>
        <item x="312"/>
        <item x="447"/>
        <item x="168"/>
        <item x="464"/>
        <item x="468"/>
        <item x="402"/>
        <item x="510"/>
        <item x="297"/>
        <item x="157"/>
        <item x="420"/>
        <item x="504"/>
        <item x="137"/>
        <item x="240"/>
        <item x="432"/>
        <item x="415"/>
        <item x="377"/>
        <item x="34"/>
        <item x="29"/>
        <item x="196"/>
        <item x="48"/>
        <item x="183"/>
        <item x="542"/>
        <item x="439"/>
        <item x="400"/>
        <item x="339"/>
        <item x="271"/>
        <item x="451"/>
        <item x="145"/>
        <item x="358"/>
        <item x="266"/>
        <item x="68"/>
        <item x="488"/>
        <item x="96"/>
        <item x="65"/>
        <item x="309"/>
        <item x="507"/>
        <item x="144"/>
        <item x="221"/>
        <item x="191"/>
        <item x="130"/>
        <item x="307"/>
        <item x="2"/>
        <item x="234"/>
        <item x="38"/>
        <item x="260"/>
        <item x="47"/>
        <item x="113"/>
        <item x="169"/>
        <item x="44"/>
        <item x="354"/>
        <item x="87"/>
        <item x="313"/>
        <item x="427"/>
        <item x="476"/>
        <item x="331"/>
        <item x="395"/>
        <item x="535"/>
        <item x="112"/>
        <item x="499"/>
        <item x="57"/>
        <item x="20"/>
        <item x="349"/>
        <item x="433"/>
        <item x="475"/>
        <item x="206"/>
        <item x="421"/>
        <item x="171"/>
        <item x="365"/>
        <item x="64"/>
        <item x="332"/>
        <item x="483"/>
        <item x="209"/>
        <item x="539"/>
        <item x="540"/>
        <item x="494"/>
        <item x="277"/>
        <item x="72"/>
        <item x="376"/>
        <item x="556"/>
        <item x="292"/>
        <item x="382"/>
        <item x="500"/>
        <item x="437"/>
        <item x="343"/>
        <item x="401"/>
        <item x="340"/>
        <item x="220"/>
        <item x="564"/>
        <item x="54"/>
        <item x="347"/>
        <item x="414"/>
        <item x="550"/>
        <item x="225"/>
        <item x="163"/>
        <item x="106"/>
        <item x="129"/>
        <item x="86"/>
        <item x="227"/>
        <item x="288"/>
        <item x="185"/>
        <item x="228"/>
        <item x="272"/>
        <item x="121"/>
        <item x="111"/>
        <item x="51"/>
        <item x="126"/>
        <item x="252"/>
        <item x="43"/>
        <item x="0"/>
        <item x="305"/>
        <item x="498"/>
        <item x="250"/>
        <item x="548"/>
        <item x="104"/>
        <item x="505"/>
        <item x="522"/>
        <item x="13"/>
        <item x="58"/>
        <item x="345"/>
        <item x="296"/>
        <item x="148"/>
        <item x="426"/>
        <item x="278"/>
        <item x="158"/>
        <item x="173"/>
        <item x="523"/>
        <item x="545"/>
        <item x="226"/>
        <item x="560"/>
        <item x="399"/>
        <item x="165"/>
        <item x="568"/>
        <item x="259"/>
        <item x="286"/>
        <item x="107"/>
        <item x="84"/>
        <item x="525"/>
        <item x="463"/>
        <item x="425"/>
        <item x="326"/>
        <item x="102"/>
        <item x="6"/>
        <item x="264"/>
        <item x="300"/>
        <item x="366"/>
        <item x="247"/>
        <item x="530"/>
        <item x="386"/>
        <item x="495"/>
        <item x="436"/>
        <item x="246"/>
        <item x="67"/>
        <item x="218"/>
        <item x="455"/>
        <item x="299"/>
        <item x="555"/>
        <item x="103"/>
        <item x="7"/>
        <item x="445"/>
        <item x="458"/>
        <item x="37"/>
        <item x="224"/>
        <item x="36"/>
        <item x="469"/>
        <item x="490"/>
        <item x="114"/>
        <item x="547"/>
        <item x="324"/>
        <item x="70"/>
        <item x="367"/>
        <item x="263"/>
        <item x="506"/>
        <item x="175"/>
        <item x="179"/>
        <item x="387"/>
        <item x="491"/>
        <item x="487"/>
        <item x="557"/>
        <item x="172"/>
        <item x="94"/>
        <item x="265"/>
        <item x="184"/>
        <item x="11"/>
        <item x="364"/>
        <item x="177"/>
        <item x="140"/>
        <item x="566"/>
        <item x="56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2">
    <i>
      <x v="371"/>
    </i>
    <i>
      <x v="473"/>
    </i>
    <i>
      <x v="405"/>
    </i>
    <i>
      <x v="14"/>
    </i>
    <i>
      <x v="528"/>
    </i>
    <i>
      <x v="73"/>
    </i>
    <i>
      <x v="385"/>
    </i>
    <i>
      <x v="104"/>
    </i>
    <i>
      <x v="454"/>
    </i>
    <i>
      <x v="105"/>
    </i>
    <i>
      <x v="496"/>
    </i>
    <i>
      <x v="162"/>
    </i>
    <i>
      <x v="361"/>
    </i>
    <i>
      <x v="165"/>
    </i>
    <i>
      <x v="383"/>
    </i>
    <i>
      <x v="218"/>
    </i>
    <i>
      <x v="392"/>
    </i>
    <i>
      <x v="227"/>
    </i>
    <i>
      <x v="447"/>
    </i>
    <i>
      <x v="241"/>
    </i>
    <i>
      <x v="463"/>
    </i>
    <i>
      <x v="301"/>
    </i>
    <i>
      <x v="481"/>
    </i>
    <i>
      <x v="316"/>
    </i>
    <i>
      <x v="514"/>
    </i>
    <i>
      <x v="333"/>
    </i>
    <i>
      <x v="537"/>
    </i>
    <i>
      <x v="360"/>
    </i>
    <i>
      <x v="290"/>
    </i>
    <i>
      <x v="482"/>
    </i>
    <i>
      <x v="112"/>
    </i>
    <i>
      <x v="420"/>
    </i>
    <i>
      <x v="498"/>
    </i>
    <i>
      <x v="556"/>
    </i>
    <i>
      <x v="85"/>
    </i>
    <i>
      <x v="328"/>
    </i>
    <i>
      <x v="110"/>
    </i>
    <i>
      <x v="173"/>
    </i>
    <i>
      <x v="352"/>
    </i>
    <i>
      <x v="4"/>
    </i>
    <i>
      <x v="159"/>
    </i>
    <i>
      <x v="97"/>
    </i>
    <i>
      <x v="302"/>
    </i>
    <i>
      <x v="77"/>
    </i>
    <i>
      <x v="526"/>
    </i>
    <i>
      <x v="341"/>
    </i>
    <i>
      <x v="304"/>
    </i>
    <i>
      <x v="26"/>
    </i>
    <i>
      <x v="91"/>
    </i>
    <i>
      <x v="255"/>
    </i>
    <i>
      <x v="400"/>
    </i>
    <i>
      <x v="490"/>
    </i>
    <i>
      <x v="63"/>
    </i>
    <i>
      <x v="283"/>
    </i>
    <i>
      <x v="11"/>
    </i>
    <i>
      <x v="299"/>
    </i>
    <i>
      <x v="547"/>
    </i>
    <i>
      <x v="369"/>
    </i>
    <i>
      <x v="141"/>
    </i>
    <i>
      <x v="140"/>
    </i>
    <i>
      <x v="76"/>
    </i>
    <i>
      <x v="21"/>
    </i>
    <i>
      <x v="60"/>
    </i>
    <i>
      <x v="136"/>
    </i>
    <i>
      <x v="242"/>
    </i>
    <i>
      <x v="40"/>
    </i>
    <i>
      <x v="533"/>
    </i>
    <i>
      <x v="158"/>
    </i>
    <i>
      <x v="562"/>
    </i>
    <i>
      <x v="9"/>
    </i>
    <i>
      <x v="236"/>
    </i>
    <i>
      <x v="50"/>
    </i>
    <i>
      <x v="292"/>
    </i>
    <i>
      <x v="48"/>
    </i>
    <i>
      <x v="525"/>
    </i>
    <i>
      <x v="69"/>
    </i>
    <i>
      <x v="277"/>
    </i>
    <i>
      <x v="472"/>
    </i>
    <i>
      <x v="232"/>
    </i>
    <i>
      <x v="74"/>
    </i>
    <i>
      <x v="246"/>
    </i>
    <i>
      <x v="375"/>
    </i>
    <i>
      <x v="544"/>
    </i>
    <i>
      <x v="539"/>
    </i>
    <i>
      <x v="121"/>
    </i>
    <i>
      <x v="36"/>
    </i>
    <i>
      <x v="358"/>
    </i>
    <i>
      <x v="303"/>
    </i>
    <i>
      <x v="245"/>
    </i>
    <i>
      <x v="523"/>
    </i>
    <i>
      <x v="279"/>
    </i>
    <i>
      <x v="239"/>
    </i>
    <i>
      <x v="564"/>
    </i>
    <i>
      <x v="534"/>
    </i>
    <i>
      <x v="538"/>
    </i>
    <i>
      <x v="334"/>
    </i>
    <i>
      <x v="170"/>
    </i>
    <i>
      <x v="244"/>
    </i>
    <i>
      <x v="274"/>
    </i>
    <i>
      <x v="401"/>
    </i>
    <i>
      <x v="337"/>
    </i>
    <i>
      <x v="192"/>
    </i>
    <i>
      <x v="111"/>
    </i>
    <i>
      <x v="378"/>
    </i>
    <i>
      <x v="99"/>
    </i>
    <i>
      <x v="98"/>
    </i>
    <i>
      <x v="324"/>
    </i>
    <i>
      <x v="393"/>
    </i>
    <i>
      <x v="57"/>
    </i>
    <i>
      <x v="517"/>
    </i>
    <i>
      <x v="129"/>
    </i>
    <i>
      <x v="182"/>
    </i>
    <i>
      <x v="41"/>
    </i>
    <i>
      <x v="406"/>
    </i>
    <i>
      <x v="134"/>
    </i>
    <i>
      <x v="529"/>
    </i>
    <i>
      <x v="56"/>
    </i>
    <i>
      <x v="516"/>
    </i>
    <i>
      <x v="100"/>
    </i>
    <i>
      <x v="512"/>
    </i>
    <i>
      <x v="542"/>
    </i>
    <i>
      <x v="397"/>
    </i>
  </rowItems>
  <colFields count="1">
    <field x="-2"/>
  </colFields>
  <colItems count="2">
    <i>
      <x/>
    </i>
    <i i="1">
      <x v="1"/>
    </i>
  </colItems>
  <dataFields count="2">
    <dataField name="Rank " fld="0" subtotal="max" baseField="1" baseItem="528"/>
    <dataField name="Free Throw Percentage " fld="20" subtotal="max" baseField="1" baseItem="0" numFmtId="10"/>
  </dataFields>
  <formats count="14"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1" type="button" dataOnly="0" labelOnly="1" outline="0" axis="axisRow" fieldPosition="0"/>
    </format>
    <format dxfId="73">
      <pivotArea dataOnly="0" labelOnly="1" fieldPosition="0">
        <references count="1">
          <reference field="1" count="50">
            <x v="4"/>
            <x v="14"/>
            <x v="26"/>
            <x v="73"/>
            <x v="77"/>
            <x v="85"/>
            <x v="91"/>
            <x v="97"/>
            <x v="104"/>
            <x v="105"/>
            <x v="110"/>
            <x v="112"/>
            <x v="159"/>
            <x v="162"/>
            <x v="165"/>
            <x v="173"/>
            <x v="218"/>
            <x v="227"/>
            <x v="241"/>
            <x v="255"/>
            <x v="290"/>
            <x v="301"/>
            <x v="302"/>
            <x v="304"/>
            <x v="316"/>
            <x v="328"/>
            <x v="333"/>
            <x v="341"/>
            <x v="352"/>
            <x v="360"/>
            <x v="361"/>
            <x v="371"/>
            <x v="383"/>
            <x v="385"/>
            <x v="392"/>
            <x v="405"/>
            <x v="420"/>
            <x v="447"/>
            <x v="454"/>
            <x v="463"/>
            <x v="473"/>
            <x v="481"/>
            <x v="482"/>
            <x v="496"/>
            <x v="498"/>
            <x v="514"/>
            <x v="526"/>
            <x v="528"/>
            <x v="537"/>
            <x v="556"/>
          </reference>
        </references>
      </pivotArea>
    </format>
    <format dxfId="72">
      <pivotArea dataOnly="0" labelOnly="1" fieldPosition="0">
        <references count="1">
          <reference field="1" count="50">
            <x v="9"/>
            <x v="11"/>
            <x v="21"/>
            <x v="36"/>
            <x v="40"/>
            <x v="48"/>
            <x v="50"/>
            <x v="60"/>
            <x v="63"/>
            <x v="69"/>
            <x v="74"/>
            <x v="76"/>
            <x v="121"/>
            <x v="136"/>
            <x v="140"/>
            <x v="141"/>
            <x v="158"/>
            <x v="170"/>
            <x v="232"/>
            <x v="236"/>
            <x v="239"/>
            <x v="242"/>
            <x v="244"/>
            <x v="245"/>
            <x v="246"/>
            <x v="274"/>
            <x v="277"/>
            <x v="279"/>
            <x v="283"/>
            <x v="292"/>
            <x v="299"/>
            <x v="303"/>
            <x v="334"/>
            <x v="358"/>
            <x v="369"/>
            <x v="375"/>
            <x v="400"/>
            <x v="401"/>
            <x v="472"/>
            <x v="490"/>
            <x v="523"/>
            <x v="525"/>
            <x v="533"/>
            <x v="534"/>
            <x v="538"/>
            <x v="539"/>
            <x v="544"/>
            <x v="547"/>
            <x v="562"/>
            <x v="564"/>
          </reference>
        </references>
      </pivotArea>
    </format>
    <format dxfId="71">
      <pivotArea dataOnly="0" labelOnly="1" fieldPosition="0">
        <references count="1">
          <reference field="1" count="22">
            <x v="41"/>
            <x v="56"/>
            <x v="57"/>
            <x v="98"/>
            <x v="99"/>
            <x v="100"/>
            <x v="111"/>
            <x v="129"/>
            <x v="134"/>
            <x v="182"/>
            <x v="192"/>
            <x v="324"/>
            <x v="337"/>
            <x v="378"/>
            <x v="393"/>
            <x v="397"/>
            <x v="406"/>
            <x v="512"/>
            <x v="516"/>
            <x v="517"/>
            <x v="529"/>
            <x v="542"/>
          </reference>
        </references>
      </pivotArea>
    </format>
    <format dxfId="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1" type="button" dataOnly="0" labelOnly="1" outline="0" axis="axisRow" fieldPosition="0"/>
    </format>
    <format dxfId="66">
      <pivotArea dataOnly="0" labelOnly="1" fieldPosition="0">
        <references count="1">
          <reference field="1" count="50">
            <x v="4"/>
            <x v="14"/>
            <x v="26"/>
            <x v="73"/>
            <x v="77"/>
            <x v="85"/>
            <x v="91"/>
            <x v="97"/>
            <x v="104"/>
            <x v="105"/>
            <x v="110"/>
            <x v="112"/>
            <x v="159"/>
            <x v="162"/>
            <x v="165"/>
            <x v="173"/>
            <x v="218"/>
            <x v="227"/>
            <x v="241"/>
            <x v="255"/>
            <x v="290"/>
            <x v="301"/>
            <x v="302"/>
            <x v="304"/>
            <x v="316"/>
            <x v="328"/>
            <x v="333"/>
            <x v="341"/>
            <x v="352"/>
            <x v="360"/>
            <x v="361"/>
            <x v="371"/>
            <x v="383"/>
            <x v="385"/>
            <x v="392"/>
            <x v="405"/>
            <x v="420"/>
            <x v="447"/>
            <x v="454"/>
            <x v="463"/>
            <x v="473"/>
            <x v="481"/>
            <x v="482"/>
            <x v="496"/>
            <x v="498"/>
            <x v="514"/>
            <x v="526"/>
            <x v="528"/>
            <x v="537"/>
            <x v="556"/>
          </reference>
        </references>
      </pivotArea>
    </format>
    <format dxfId="65">
      <pivotArea dataOnly="0" labelOnly="1" fieldPosition="0">
        <references count="1">
          <reference field="1" count="50">
            <x v="9"/>
            <x v="11"/>
            <x v="21"/>
            <x v="36"/>
            <x v="40"/>
            <x v="48"/>
            <x v="50"/>
            <x v="60"/>
            <x v="63"/>
            <x v="69"/>
            <x v="74"/>
            <x v="76"/>
            <x v="121"/>
            <x v="136"/>
            <x v="140"/>
            <x v="141"/>
            <x v="158"/>
            <x v="170"/>
            <x v="232"/>
            <x v="236"/>
            <x v="239"/>
            <x v="242"/>
            <x v="244"/>
            <x v="245"/>
            <x v="246"/>
            <x v="274"/>
            <x v="277"/>
            <x v="279"/>
            <x v="283"/>
            <x v="292"/>
            <x v="299"/>
            <x v="303"/>
            <x v="334"/>
            <x v="358"/>
            <x v="369"/>
            <x v="375"/>
            <x v="400"/>
            <x v="401"/>
            <x v="472"/>
            <x v="490"/>
            <x v="523"/>
            <x v="525"/>
            <x v="533"/>
            <x v="534"/>
            <x v="538"/>
            <x v="539"/>
            <x v="544"/>
            <x v="547"/>
            <x v="562"/>
            <x v="564"/>
          </reference>
        </references>
      </pivotArea>
    </format>
    <format dxfId="64">
      <pivotArea dataOnly="0" labelOnly="1" fieldPosition="0">
        <references count="1">
          <reference field="1" count="22">
            <x v="41"/>
            <x v="56"/>
            <x v="57"/>
            <x v="98"/>
            <x v="99"/>
            <x v="100"/>
            <x v="111"/>
            <x v="129"/>
            <x v="134"/>
            <x v="182"/>
            <x v="192"/>
            <x v="324"/>
            <x v="337"/>
            <x v="378"/>
            <x v="393"/>
            <x v="397"/>
            <x v="406"/>
            <x v="512"/>
            <x v="516"/>
            <x v="517"/>
            <x v="529"/>
            <x v="542"/>
          </reference>
        </references>
      </pivotArea>
    </format>
    <format dxfId="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valueGreaterThanOrEqual" evalOrder="-1" id="2" iMeasureFld="1">
      <autoFilter ref="A1">
        <filterColumn colId="0">
          <customFilters>
            <customFilter operator="greaterThanOrEqual" val="0.8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3BBF1-0078-4BFE-AFB9-D365FAD66514}" name="PivotTable8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layer">
  <location ref="F3:H106" firstHeaderRow="0" firstDataRow="1" firstDataCol="1"/>
  <pivotFields count="35">
    <pivotField dataField="1" showAll="0"/>
    <pivotField axis="axisRow" showAll="0" measureFilter="1" sortType="descending">
      <items count="571">
        <item x="213"/>
        <item x="336"/>
        <item x="138"/>
        <item x="291"/>
        <item x="214"/>
        <item x="97"/>
        <item x="459"/>
        <item x="537"/>
        <item x="294"/>
        <item x="346"/>
        <item x="338"/>
        <item x="216"/>
        <item x="283"/>
        <item x="275"/>
        <item x="486"/>
        <item x="453"/>
        <item x="450"/>
        <item x="105"/>
        <item x="549"/>
        <item x="26"/>
        <item x="90"/>
        <item x="155"/>
        <item x="314"/>
        <item x="341"/>
        <item x="174"/>
        <item x="74"/>
        <item x="39"/>
        <item x="141"/>
        <item x="50"/>
        <item x="1"/>
        <item x="406"/>
        <item x="538"/>
        <item x="311"/>
        <item x="477"/>
        <item x="526"/>
        <item x="190"/>
        <item x="24"/>
        <item x="205"/>
        <item x="31"/>
        <item x="418"/>
        <item x="298"/>
        <item x="330"/>
        <item x="63"/>
        <item x="143"/>
        <item x="393"/>
        <item x="348"/>
        <item x="164"/>
        <item x="521"/>
        <item x="195"/>
        <item x="334"/>
        <item x="388"/>
        <item x="100"/>
        <item x="409"/>
        <item x="139"/>
        <item x="249"/>
        <item x="217"/>
        <item x="267"/>
        <item x="202"/>
        <item x="322"/>
        <item x="554"/>
        <item x="131"/>
        <item x="461"/>
        <item x="79"/>
        <item x="293"/>
        <item x="466"/>
        <item x="528"/>
        <item x="122"/>
        <item x="98"/>
        <item x="8"/>
        <item x="335"/>
        <item x="284"/>
        <item x="515"/>
        <item x="430"/>
        <item x="428"/>
        <item x="188"/>
        <item x="238"/>
        <item x="76"/>
        <item x="232"/>
        <item x="128"/>
        <item x="203"/>
        <item x="380"/>
        <item x="236"/>
        <item x="231"/>
        <item x="485"/>
        <item x="501"/>
        <item x="147"/>
        <item x="56"/>
        <item x="438"/>
        <item x="474"/>
        <item x="60"/>
        <item x="235"/>
        <item x="22"/>
        <item x="281"/>
        <item x="342"/>
        <item x="381"/>
        <item x="178"/>
        <item x="465"/>
        <item x="408"/>
        <item x="360"/>
        <item x="62"/>
        <item x="152"/>
        <item x="368"/>
        <item x="362"/>
        <item x="553"/>
        <item x="552"/>
        <item x="481"/>
        <item x="559"/>
        <item x="208"/>
        <item x="301"/>
        <item x="151"/>
        <item x="28"/>
        <item x="422"/>
        <item x="443"/>
        <item x="142"/>
        <item x="153"/>
        <item x="378"/>
        <item x="541"/>
        <item x="369"/>
        <item x="304"/>
        <item x="467"/>
        <item x="416"/>
        <item x="21"/>
        <item x="518"/>
        <item x="384"/>
        <item x="194"/>
        <item x="269"/>
        <item x="25"/>
        <item x="303"/>
        <item x="198"/>
        <item x="73"/>
        <item x="351"/>
        <item x="462"/>
        <item x="212"/>
        <item x="407"/>
        <item x="14"/>
        <item x="55"/>
        <item x="88"/>
        <item x="306"/>
        <item x="125"/>
        <item x="52"/>
        <item x="45"/>
        <item x="5"/>
        <item x="396"/>
        <item x="80"/>
        <item x="77"/>
        <item x="403"/>
        <item x="41"/>
        <item x="389"/>
        <item x="256"/>
        <item x="16"/>
        <item x="146"/>
        <item x="210"/>
        <item x="390"/>
        <item x="182"/>
        <item x="320"/>
        <item x="471"/>
        <item x="423"/>
        <item x="440"/>
        <item x="119"/>
        <item x="361"/>
        <item x="417"/>
        <item x="75"/>
        <item x="513"/>
        <item x="442"/>
        <item x="496"/>
        <item x="532"/>
        <item x="484"/>
        <item x="478"/>
        <item x="328"/>
        <item x="46"/>
        <item x="27"/>
        <item x="108"/>
        <item x="242"/>
        <item x="473"/>
        <item x="285"/>
        <item x="392"/>
        <item x="268"/>
        <item x="116"/>
        <item x="124"/>
        <item x="350"/>
        <item x="3"/>
        <item x="230"/>
        <item x="127"/>
        <item x="374"/>
        <item x="161"/>
        <item x="133"/>
        <item x="344"/>
        <item x="82"/>
        <item x="551"/>
        <item x="237"/>
        <item x="352"/>
        <item x="405"/>
        <item x="207"/>
        <item x="404"/>
        <item x="295"/>
        <item x="181"/>
        <item x="527"/>
        <item x="176"/>
        <item x="489"/>
        <item x="135"/>
        <item x="544"/>
        <item x="567"/>
        <item x="258"/>
        <item x="411"/>
        <item x="40"/>
        <item x="61"/>
        <item x="154"/>
        <item x="308"/>
        <item x="524"/>
        <item x="512"/>
        <item x="511"/>
        <item x="233"/>
        <item x="222"/>
        <item x="85"/>
        <item x="424"/>
        <item x="509"/>
        <item x="363"/>
        <item x="565"/>
        <item x="531"/>
        <item x="201"/>
        <item x="243"/>
        <item x="115"/>
        <item x="248"/>
        <item x="533"/>
        <item x="17"/>
        <item x="95"/>
        <item x="12"/>
        <item x="429"/>
        <item x="162"/>
        <item x="563"/>
        <item x="356"/>
        <item x="223"/>
        <item x="204"/>
        <item x="23"/>
        <item x="136"/>
        <item x="359"/>
        <item x="30"/>
        <item x="219"/>
        <item x="517"/>
        <item x="9"/>
        <item x="536"/>
        <item x="546"/>
        <item x="261"/>
        <item x="241"/>
        <item x="215"/>
        <item x="287"/>
        <item x="413"/>
        <item x="19"/>
        <item x="391"/>
        <item x="71"/>
        <item x="289"/>
        <item x="274"/>
        <item x="255"/>
        <item x="33"/>
        <item x="375"/>
        <item x="448"/>
        <item x="457"/>
        <item x="482"/>
        <item x="117"/>
        <item x="321"/>
        <item x="373"/>
        <item x="4"/>
        <item x="508"/>
        <item x="493"/>
        <item x="460"/>
        <item x="317"/>
        <item x="370"/>
        <item x="166"/>
        <item x="262"/>
        <item x="180"/>
        <item x="434"/>
        <item x="561"/>
        <item x="327"/>
        <item x="383"/>
        <item x="91"/>
        <item x="355"/>
        <item x="520"/>
        <item x="245"/>
        <item x="134"/>
        <item x="419"/>
        <item x="446"/>
        <item x="431"/>
        <item x="200"/>
        <item x="109"/>
        <item x="276"/>
        <item x="150"/>
        <item x="270"/>
        <item x="187"/>
        <item x="379"/>
        <item x="186"/>
        <item x="435"/>
        <item x="385"/>
        <item x="35"/>
        <item x="444"/>
        <item x="197"/>
        <item x="502"/>
        <item x="81"/>
        <item x="229"/>
        <item x="78"/>
        <item x="412"/>
        <item x="318"/>
        <item x="497"/>
        <item x="159"/>
        <item x="454"/>
        <item x="120"/>
        <item x="280"/>
        <item x="193"/>
        <item x="49"/>
        <item x="211"/>
        <item x="251"/>
        <item x="516"/>
        <item x="244"/>
        <item x="357"/>
        <item x="10"/>
        <item x="302"/>
        <item x="123"/>
        <item x="372"/>
        <item x="93"/>
        <item x="394"/>
        <item x="89"/>
        <item x="189"/>
        <item x="273"/>
        <item x="99"/>
        <item x="257"/>
        <item x="167"/>
        <item x="170"/>
        <item x="110"/>
        <item x="480"/>
        <item x="371"/>
        <item x="18"/>
        <item x="160"/>
        <item x="479"/>
        <item x="410"/>
        <item x="543"/>
        <item x="132"/>
        <item x="290"/>
        <item x="66"/>
        <item x="254"/>
        <item x="470"/>
        <item x="323"/>
        <item x="319"/>
        <item x="83"/>
        <item x="449"/>
        <item x="472"/>
        <item x="239"/>
        <item x="315"/>
        <item x="118"/>
        <item x="282"/>
        <item x="156"/>
        <item x="92"/>
        <item x="398"/>
        <item x="492"/>
        <item x="53"/>
        <item x="192"/>
        <item x="452"/>
        <item x="59"/>
        <item x="316"/>
        <item x="353"/>
        <item x="101"/>
        <item x="15"/>
        <item x="514"/>
        <item x="441"/>
        <item x="534"/>
        <item x="329"/>
        <item x="333"/>
        <item x="325"/>
        <item x="149"/>
        <item x="32"/>
        <item x="397"/>
        <item x="199"/>
        <item x="253"/>
        <item x="529"/>
        <item x="562"/>
        <item x="519"/>
        <item x="337"/>
        <item x="310"/>
        <item x="558"/>
        <item x="42"/>
        <item x="69"/>
        <item x="456"/>
        <item x="503"/>
        <item x="279"/>
        <item x="312"/>
        <item x="447"/>
        <item x="168"/>
        <item x="464"/>
        <item x="468"/>
        <item x="402"/>
        <item x="510"/>
        <item x="297"/>
        <item x="157"/>
        <item x="420"/>
        <item x="504"/>
        <item x="137"/>
        <item x="240"/>
        <item x="432"/>
        <item x="415"/>
        <item x="377"/>
        <item x="34"/>
        <item x="29"/>
        <item x="196"/>
        <item x="48"/>
        <item x="183"/>
        <item x="542"/>
        <item x="439"/>
        <item x="400"/>
        <item x="339"/>
        <item x="271"/>
        <item x="451"/>
        <item x="145"/>
        <item x="358"/>
        <item x="266"/>
        <item x="68"/>
        <item x="488"/>
        <item x="96"/>
        <item x="65"/>
        <item x="309"/>
        <item x="507"/>
        <item x="144"/>
        <item x="221"/>
        <item x="191"/>
        <item x="130"/>
        <item x="307"/>
        <item x="2"/>
        <item x="234"/>
        <item x="38"/>
        <item x="260"/>
        <item x="47"/>
        <item x="113"/>
        <item x="169"/>
        <item x="44"/>
        <item x="354"/>
        <item x="87"/>
        <item x="313"/>
        <item x="427"/>
        <item x="476"/>
        <item x="331"/>
        <item x="395"/>
        <item x="535"/>
        <item x="112"/>
        <item x="499"/>
        <item x="57"/>
        <item x="20"/>
        <item x="349"/>
        <item x="433"/>
        <item x="475"/>
        <item x="206"/>
        <item x="421"/>
        <item x="171"/>
        <item x="365"/>
        <item x="64"/>
        <item x="332"/>
        <item x="483"/>
        <item x="209"/>
        <item x="539"/>
        <item x="540"/>
        <item x="494"/>
        <item x="277"/>
        <item x="72"/>
        <item x="376"/>
        <item x="556"/>
        <item x="292"/>
        <item x="382"/>
        <item x="500"/>
        <item x="437"/>
        <item x="343"/>
        <item x="401"/>
        <item x="340"/>
        <item x="220"/>
        <item x="564"/>
        <item x="54"/>
        <item x="347"/>
        <item x="414"/>
        <item x="550"/>
        <item x="225"/>
        <item x="163"/>
        <item x="106"/>
        <item x="129"/>
        <item x="86"/>
        <item x="227"/>
        <item x="288"/>
        <item x="185"/>
        <item x="228"/>
        <item x="272"/>
        <item x="121"/>
        <item x="111"/>
        <item x="51"/>
        <item x="126"/>
        <item x="252"/>
        <item x="43"/>
        <item x="0"/>
        <item x="305"/>
        <item x="498"/>
        <item x="250"/>
        <item x="548"/>
        <item x="104"/>
        <item x="505"/>
        <item x="522"/>
        <item x="13"/>
        <item x="58"/>
        <item x="345"/>
        <item x="296"/>
        <item x="148"/>
        <item x="426"/>
        <item x="278"/>
        <item x="158"/>
        <item x="173"/>
        <item x="523"/>
        <item x="545"/>
        <item x="226"/>
        <item x="560"/>
        <item x="399"/>
        <item x="165"/>
        <item x="568"/>
        <item x="259"/>
        <item x="286"/>
        <item x="107"/>
        <item x="84"/>
        <item x="525"/>
        <item x="463"/>
        <item x="425"/>
        <item x="326"/>
        <item x="102"/>
        <item x="6"/>
        <item x="264"/>
        <item x="300"/>
        <item x="366"/>
        <item x="247"/>
        <item x="530"/>
        <item x="386"/>
        <item x="495"/>
        <item x="436"/>
        <item x="246"/>
        <item x="67"/>
        <item x="218"/>
        <item x="455"/>
        <item x="299"/>
        <item x="555"/>
        <item x="103"/>
        <item x="7"/>
        <item x="445"/>
        <item x="458"/>
        <item x="37"/>
        <item x="224"/>
        <item x="36"/>
        <item x="469"/>
        <item x="490"/>
        <item x="114"/>
        <item x="547"/>
        <item x="324"/>
        <item x="70"/>
        <item x="367"/>
        <item x="263"/>
        <item x="506"/>
        <item x="175"/>
        <item x="179"/>
        <item x="387"/>
        <item x="491"/>
        <item x="487"/>
        <item x="557"/>
        <item x="172"/>
        <item x="94"/>
        <item x="265"/>
        <item x="184"/>
        <item x="11"/>
        <item x="364"/>
        <item x="177"/>
        <item x="140"/>
        <item x="566"/>
        <item x="56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3">
    <i>
      <x v="445"/>
    </i>
    <i>
      <x v="255"/>
    </i>
    <i>
      <x v="18"/>
    </i>
    <i>
      <x v="494"/>
    </i>
    <i>
      <x v="455"/>
    </i>
    <i>
      <x v="383"/>
    </i>
    <i>
      <x v="210"/>
    </i>
    <i>
      <x v="154"/>
    </i>
    <i>
      <x v="9"/>
    </i>
    <i>
      <x v="157"/>
    </i>
    <i>
      <x v="105"/>
    </i>
    <i>
      <x v="303"/>
    </i>
    <i>
      <x v="447"/>
    </i>
    <i>
      <x v="122"/>
    </i>
    <i>
      <x v="503"/>
    </i>
    <i>
      <x v="50"/>
    </i>
    <i>
      <x v="385"/>
    </i>
    <i>
      <x v="438"/>
    </i>
    <i>
      <x v="525"/>
    </i>
    <i>
      <x v="218"/>
    </i>
    <i>
      <x v="14"/>
    </i>
    <i>
      <x v="488"/>
    </i>
    <i>
      <x v="88"/>
    </i>
    <i>
      <x v="290"/>
    </i>
    <i>
      <x v="124"/>
    </i>
    <i>
      <x v="357"/>
    </i>
    <i>
      <x v="120"/>
    </i>
    <i>
      <x v="564"/>
    </i>
    <i>
      <x v="220"/>
    </i>
    <i>
      <x v="321"/>
    </i>
    <i>
      <x v="506"/>
    </i>
    <i>
      <x v="538"/>
    </i>
    <i>
      <x v="391"/>
    </i>
    <i>
      <x v="102"/>
    </i>
    <i>
      <x v="552"/>
    </i>
    <i>
      <x v="2"/>
    </i>
    <i>
      <x v="152"/>
    </i>
    <i>
      <x v="151"/>
    </i>
    <i>
      <x v="117"/>
    </i>
    <i>
      <x v="325"/>
    </i>
    <i>
      <x v="422"/>
    </i>
    <i>
      <x v="369"/>
    </i>
    <i>
      <x v="541"/>
    </i>
    <i>
      <x v="98"/>
    </i>
    <i>
      <x v="187"/>
    </i>
    <i>
      <x v="4"/>
    </i>
    <i>
      <x v="254"/>
    </i>
    <i>
      <x v="329"/>
    </i>
    <i>
      <x v="492"/>
    </i>
    <i>
      <x v="327"/>
    </i>
    <i>
      <x v="520"/>
    </i>
    <i>
      <x/>
    </i>
    <i>
      <x v="48"/>
    </i>
    <i>
      <x v="129"/>
    </i>
    <i>
      <x v="184"/>
    </i>
    <i>
      <x v="12"/>
    </i>
    <i>
      <x v="275"/>
    </i>
    <i>
      <x v="60"/>
    </i>
    <i>
      <x v="313"/>
    </i>
    <i>
      <x v="427"/>
    </i>
    <i>
      <x v="423"/>
    </i>
    <i>
      <x v="452"/>
    </i>
    <i>
      <x v="146"/>
    </i>
    <i>
      <x v="377"/>
    </i>
    <i>
      <x v="481"/>
    </i>
    <i>
      <x v="177"/>
    </i>
    <i>
      <x v="547"/>
    </i>
    <i>
      <x v="477"/>
    </i>
    <i>
      <x v="178"/>
    </i>
    <i>
      <x v="199"/>
    </i>
    <i>
      <x v="366"/>
    </i>
    <i>
      <x v="346"/>
    </i>
    <i>
      <x v="315"/>
    </i>
    <i>
      <x v="400"/>
    </i>
    <i>
      <x v="168"/>
    </i>
    <i>
      <x v="212"/>
    </i>
    <i>
      <x v="21"/>
    </i>
    <i>
      <x v="334"/>
    </i>
    <i>
      <x v="461"/>
    </i>
    <i>
      <x v="480"/>
    </i>
    <i>
      <x v="337"/>
    </i>
    <i>
      <x v="328"/>
    </i>
    <i>
      <x v="450"/>
    </i>
    <i>
      <x v="475"/>
    </i>
    <i>
      <x v="99"/>
    </i>
    <i>
      <x v="78"/>
    </i>
    <i>
      <x v="242"/>
    </i>
    <i>
      <x v="243"/>
    </i>
    <i>
      <x v="374"/>
    </i>
    <i>
      <x v="252"/>
    </i>
    <i>
      <x v="425"/>
    </i>
    <i>
      <x v="352"/>
    </i>
    <i>
      <x v="121"/>
    </i>
    <i>
      <x v="526"/>
    </i>
    <i>
      <x v="94"/>
    </i>
    <i>
      <x v="335"/>
    </i>
    <i>
      <x v="58"/>
    </i>
    <i>
      <x v="257"/>
    </i>
    <i>
      <x v="69"/>
    </i>
    <i>
      <x v="265"/>
    </i>
    <i>
      <x v="47"/>
    </i>
    <i>
      <x v="160"/>
    </i>
    <i>
      <x v="83"/>
    </i>
  </rowItems>
  <colFields count="1">
    <field x="-2"/>
  </colFields>
  <colItems count="2">
    <i>
      <x/>
    </i>
    <i i="1">
      <x v="1"/>
    </i>
  </colItems>
  <dataFields count="2">
    <dataField name="Rank " fld="0" subtotal="max" baseField="1" baseItem="18"/>
    <dataField name="3-Point Percentage " fld="13" subtotal="max" baseField="1" baseItem="0" numFmtId="10"/>
  </dataFields>
  <formats count="14"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1" type="button" dataOnly="0" labelOnly="1" outline="0" axis="axisRow" fieldPosition="0"/>
    </format>
    <format dxfId="87">
      <pivotArea dataOnly="0" labelOnly="1" fieldPosition="0">
        <references count="1">
          <reference field="1" count="50">
            <x v="2"/>
            <x v="4"/>
            <x v="9"/>
            <x v="14"/>
            <x v="18"/>
            <x v="50"/>
            <x v="88"/>
            <x v="98"/>
            <x v="102"/>
            <x v="105"/>
            <x v="117"/>
            <x v="120"/>
            <x v="122"/>
            <x v="124"/>
            <x v="151"/>
            <x v="152"/>
            <x v="154"/>
            <x v="157"/>
            <x v="187"/>
            <x v="210"/>
            <x v="218"/>
            <x v="220"/>
            <x v="254"/>
            <x v="255"/>
            <x v="290"/>
            <x v="303"/>
            <x v="321"/>
            <x v="325"/>
            <x v="327"/>
            <x v="329"/>
            <x v="357"/>
            <x v="369"/>
            <x v="383"/>
            <x v="385"/>
            <x v="391"/>
            <x v="422"/>
            <x v="438"/>
            <x v="445"/>
            <x v="447"/>
            <x v="455"/>
            <x v="488"/>
            <x v="492"/>
            <x v="494"/>
            <x v="503"/>
            <x v="506"/>
            <x v="525"/>
            <x v="538"/>
            <x v="541"/>
            <x v="552"/>
            <x v="564"/>
          </reference>
        </references>
      </pivotArea>
    </format>
    <format dxfId="86">
      <pivotArea dataOnly="0" labelOnly="1" fieldPosition="0">
        <references count="1">
          <reference field="1" count="50">
            <x v="0"/>
            <x v="12"/>
            <x v="21"/>
            <x v="48"/>
            <x v="58"/>
            <x v="60"/>
            <x v="69"/>
            <x v="78"/>
            <x v="94"/>
            <x v="99"/>
            <x v="121"/>
            <x v="129"/>
            <x v="146"/>
            <x v="168"/>
            <x v="177"/>
            <x v="178"/>
            <x v="184"/>
            <x v="199"/>
            <x v="212"/>
            <x v="242"/>
            <x v="243"/>
            <x v="252"/>
            <x v="257"/>
            <x v="265"/>
            <x v="275"/>
            <x v="313"/>
            <x v="315"/>
            <x v="328"/>
            <x v="334"/>
            <x v="335"/>
            <x v="337"/>
            <x v="346"/>
            <x v="352"/>
            <x v="366"/>
            <x v="374"/>
            <x v="377"/>
            <x v="400"/>
            <x v="423"/>
            <x v="425"/>
            <x v="427"/>
            <x v="450"/>
            <x v="452"/>
            <x v="461"/>
            <x v="475"/>
            <x v="477"/>
            <x v="480"/>
            <x v="481"/>
            <x v="520"/>
            <x v="526"/>
            <x v="547"/>
          </reference>
        </references>
      </pivotArea>
    </format>
    <format dxfId="85">
      <pivotArea dataOnly="0" labelOnly="1" fieldPosition="0">
        <references count="1">
          <reference field="1" count="3">
            <x v="47"/>
            <x v="83"/>
            <x v="160"/>
          </reference>
        </references>
      </pivotArea>
    </format>
    <format dxfId="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field="1" type="button" dataOnly="0" labelOnly="1" outline="0" axis="axisRow" fieldPosition="0"/>
    </format>
    <format dxfId="80">
      <pivotArea dataOnly="0" labelOnly="1" fieldPosition="0">
        <references count="1">
          <reference field="1" count="50">
            <x v="2"/>
            <x v="4"/>
            <x v="9"/>
            <x v="14"/>
            <x v="18"/>
            <x v="50"/>
            <x v="88"/>
            <x v="98"/>
            <x v="102"/>
            <x v="105"/>
            <x v="117"/>
            <x v="120"/>
            <x v="122"/>
            <x v="124"/>
            <x v="151"/>
            <x v="152"/>
            <x v="154"/>
            <x v="157"/>
            <x v="187"/>
            <x v="210"/>
            <x v="218"/>
            <x v="220"/>
            <x v="254"/>
            <x v="255"/>
            <x v="290"/>
            <x v="303"/>
            <x v="321"/>
            <x v="325"/>
            <x v="327"/>
            <x v="329"/>
            <x v="357"/>
            <x v="369"/>
            <x v="383"/>
            <x v="385"/>
            <x v="391"/>
            <x v="422"/>
            <x v="438"/>
            <x v="445"/>
            <x v="447"/>
            <x v="455"/>
            <x v="488"/>
            <x v="492"/>
            <x v="494"/>
            <x v="503"/>
            <x v="506"/>
            <x v="525"/>
            <x v="538"/>
            <x v="541"/>
            <x v="552"/>
            <x v="564"/>
          </reference>
        </references>
      </pivotArea>
    </format>
    <format dxfId="79">
      <pivotArea dataOnly="0" labelOnly="1" fieldPosition="0">
        <references count="1">
          <reference field="1" count="50">
            <x v="0"/>
            <x v="12"/>
            <x v="21"/>
            <x v="48"/>
            <x v="58"/>
            <x v="60"/>
            <x v="69"/>
            <x v="78"/>
            <x v="94"/>
            <x v="99"/>
            <x v="121"/>
            <x v="129"/>
            <x v="146"/>
            <x v="168"/>
            <x v="177"/>
            <x v="178"/>
            <x v="184"/>
            <x v="199"/>
            <x v="212"/>
            <x v="242"/>
            <x v="243"/>
            <x v="252"/>
            <x v="257"/>
            <x v="265"/>
            <x v="275"/>
            <x v="313"/>
            <x v="315"/>
            <x v="328"/>
            <x v="334"/>
            <x v="335"/>
            <x v="337"/>
            <x v="346"/>
            <x v="352"/>
            <x v="366"/>
            <x v="374"/>
            <x v="377"/>
            <x v="400"/>
            <x v="423"/>
            <x v="425"/>
            <x v="427"/>
            <x v="450"/>
            <x v="452"/>
            <x v="461"/>
            <x v="475"/>
            <x v="477"/>
            <x v="480"/>
            <x v="481"/>
            <x v="520"/>
            <x v="526"/>
            <x v="547"/>
          </reference>
        </references>
      </pivotArea>
    </format>
    <format dxfId="78">
      <pivotArea dataOnly="0" labelOnly="1" fieldPosition="0">
        <references count="1">
          <reference field="1" count="3">
            <x v="47"/>
            <x v="83"/>
            <x v="160"/>
          </reference>
        </references>
      </pivotArea>
    </format>
    <format dxfId="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valueGreaterThanOrEqual" evalOrder="-1" id="1" iMeasureFld="1">
      <autoFilter ref="A1">
        <filterColumn colId="0">
          <customFilters>
            <customFilter operator="greaterThanOrEqual" val="0.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03CA7-EAA6-448B-B4FA-C0C0C24267D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" firstHeaderRow="0" firstDataRow="1" firstDataCol="0"/>
  <pivotFields count="35">
    <pivotField showAll="0"/>
    <pivotField showAll="0"/>
    <pivotField showAll="0"/>
    <pivotField showAll="0"/>
    <pivotField showAll="0">
      <items count="6">
        <item x="2"/>
        <item x="3"/>
        <item x="0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Leage Average 3-Point Percentage" fld="13" subtotal="average" baseField="0" baseItem="1" numFmtId="10"/>
    <dataField name="League Average Free Throw Percentage" fld="20" subtotal="average" baseField="0" baseItem="1" numFmtId="10"/>
  </dataFields>
  <formats count="3">
    <format dxfId="62">
      <pivotArea type="all" dataOnly="0" outline="0" fieldPosition="0"/>
    </format>
    <format dxfId="61">
      <pivotArea outline="0" collapsedLevelsAreSubtotals="1" fieldPosition="0"/>
    </format>
    <format dxfId="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9D998-3EBE-4448-A66D-1F694280DE14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4:H57" firstHeaderRow="0" firstDataRow="1" firstDataCol="1" rowPageCount="1" colPageCount="1"/>
  <pivotFields count="33">
    <pivotField dataField="1" showAll="0"/>
    <pivotField axis="axisRow" showAll="0" sortType="descending">
      <items count="572">
        <item x="213"/>
        <item x="336"/>
        <item x="138"/>
        <item x="291"/>
        <item x="214"/>
        <item x="97"/>
        <item x="459"/>
        <item x="537"/>
        <item x="294"/>
        <item x="346"/>
        <item x="338"/>
        <item x="216"/>
        <item x="283"/>
        <item x="275"/>
        <item x="486"/>
        <item x="453"/>
        <item x="450"/>
        <item x="105"/>
        <item x="549"/>
        <item x="26"/>
        <item x="90"/>
        <item x="155"/>
        <item x="314"/>
        <item x="341"/>
        <item x="174"/>
        <item x="74"/>
        <item x="39"/>
        <item x="141"/>
        <item x="50"/>
        <item x="1"/>
        <item x="406"/>
        <item x="538"/>
        <item x="311"/>
        <item x="477"/>
        <item x="526"/>
        <item x="190"/>
        <item x="24"/>
        <item x="205"/>
        <item x="31"/>
        <item x="418"/>
        <item x="298"/>
        <item x="330"/>
        <item x="63"/>
        <item x="143"/>
        <item x="393"/>
        <item x="348"/>
        <item x="164"/>
        <item x="521"/>
        <item x="195"/>
        <item x="334"/>
        <item x="388"/>
        <item x="100"/>
        <item x="409"/>
        <item x="139"/>
        <item x="249"/>
        <item x="217"/>
        <item x="267"/>
        <item x="202"/>
        <item x="322"/>
        <item x="554"/>
        <item x="131"/>
        <item x="461"/>
        <item x="79"/>
        <item x="293"/>
        <item x="466"/>
        <item x="528"/>
        <item x="122"/>
        <item x="98"/>
        <item x="8"/>
        <item x="335"/>
        <item x="284"/>
        <item x="515"/>
        <item x="430"/>
        <item x="428"/>
        <item x="188"/>
        <item x="238"/>
        <item x="76"/>
        <item x="232"/>
        <item x="128"/>
        <item x="203"/>
        <item x="380"/>
        <item x="236"/>
        <item x="231"/>
        <item x="485"/>
        <item x="501"/>
        <item x="147"/>
        <item x="56"/>
        <item x="438"/>
        <item x="474"/>
        <item x="60"/>
        <item x="235"/>
        <item x="22"/>
        <item x="281"/>
        <item x="342"/>
        <item x="381"/>
        <item x="178"/>
        <item x="465"/>
        <item x="408"/>
        <item x="360"/>
        <item x="62"/>
        <item x="152"/>
        <item x="368"/>
        <item x="362"/>
        <item x="553"/>
        <item x="552"/>
        <item x="481"/>
        <item x="559"/>
        <item x="208"/>
        <item x="301"/>
        <item x="151"/>
        <item x="28"/>
        <item x="422"/>
        <item x="443"/>
        <item x="142"/>
        <item x="153"/>
        <item x="378"/>
        <item x="541"/>
        <item x="369"/>
        <item x="304"/>
        <item x="467"/>
        <item x="416"/>
        <item x="21"/>
        <item x="518"/>
        <item x="384"/>
        <item x="194"/>
        <item x="269"/>
        <item x="25"/>
        <item x="303"/>
        <item x="198"/>
        <item x="73"/>
        <item x="351"/>
        <item x="462"/>
        <item x="212"/>
        <item x="407"/>
        <item x="14"/>
        <item x="55"/>
        <item x="88"/>
        <item x="306"/>
        <item x="125"/>
        <item x="52"/>
        <item x="45"/>
        <item x="5"/>
        <item x="396"/>
        <item x="80"/>
        <item x="77"/>
        <item x="403"/>
        <item x="41"/>
        <item x="389"/>
        <item x="256"/>
        <item x="16"/>
        <item x="146"/>
        <item x="210"/>
        <item x="390"/>
        <item x="182"/>
        <item x="320"/>
        <item x="471"/>
        <item x="423"/>
        <item x="440"/>
        <item x="119"/>
        <item x="361"/>
        <item x="417"/>
        <item x="75"/>
        <item x="513"/>
        <item x="442"/>
        <item x="496"/>
        <item x="532"/>
        <item x="484"/>
        <item x="478"/>
        <item x="328"/>
        <item x="46"/>
        <item x="27"/>
        <item x="108"/>
        <item x="242"/>
        <item x="473"/>
        <item x="285"/>
        <item x="392"/>
        <item x="268"/>
        <item x="116"/>
        <item x="124"/>
        <item x="350"/>
        <item x="3"/>
        <item x="230"/>
        <item x="127"/>
        <item x="374"/>
        <item x="161"/>
        <item x="133"/>
        <item x="344"/>
        <item x="82"/>
        <item x="551"/>
        <item x="237"/>
        <item x="352"/>
        <item x="405"/>
        <item x="207"/>
        <item x="404"/>
        <item x="295"/>
        <item x="181"/>
        <item x="527"/>
        <item x="176"/>
        <item x="489"/>
        <item x="135"/>
        <item x="544"/>
        <item x="567"/>
        <item x="258"/>
        <item x="411"/>
        <item x="40"/>
        <item x="61"/>
        <item x="154"/>
        <item x="308"/>
        <item x="524"/>
        <item x="512"/>
        <item x="511"/>
        <item x="233"/>
        <item x="222"/>
        <item x="85"/>
        <item x="424"/>
        <item x="509"/>
        <item x="363"/>
        <item x="565"/>
        <item x="531"/>
        <item x="201"/>
        <item x="243"/>
        <item x="115"/>
        <item x="248"/>
        <item x="533"/>
        <item x="17"/>
        <item x="95"/>
        <item x="12"/>
        <item x="429"/>
        <item x="162"/>
        <item x="563"/>
        <item x="356"/>
        <item x="223"/>
        <item x="204"/>
        <item x="23"/>
        <item x="136"/>
        <item x="359"/>
        <item x="30"/>
        <item x="219"/>
        <item x="517"/>
        <item x="9"/>
        <item x="536"/>
        <item x="546"/>
        <item x="261"/>
        <item x="241"/>
        <item x="215"/>
        <item x="287"/>
        <item x="413"/>
        <item x="19"/>
        <item x="391"/>
        <item x="71"/>
        <item x="289"/>
        <item x="274"/>
        <item x="255"/>
        <item x="33"/>
        <item x="375"/>
        <item x="448"/>
        <item x="457"/>
        <item x="482"/>
        <item x="117"/>
        <item x="321"/>
        <item x="373"/>
        <item x="4"/>
        <item x="508"/>
        <item x="493"/>
        <item x="460"/>
        <item x="317"/>
        <item x="370"/>
        <item x="166"/>
        <item x="262"/>
        <item x="180"/>
        <item x="434"/>
        <item x="561"/>
        <item x="327"/>
        <item x="383"/>
        <item x="91"/>
        <item x="355"/>
        <item x="520"/>
        <item x="245"/>
        <item x="134"/>
        <item x="419"/>
        <item x="446"/>
        <item x="431"/>
        <item x="200"/>
        <item x="109"/>
        <item x="276"/>
        <item x="150"/>
        <item x="270"/>
        <item x="187"/>
        <item x="379"/>
        <item x="186"/>
        <item x="435"/>
        <item x="385"/>
        <item x="35"/>
        <item x="444"/>
        <item x="197"/>
        <item x="502"/>
        <item x="81"/>
        <item x="229"/>
        <item x="78"/>
        <item x="412"/>
        <item x="318"/>
        <item x="497"/>
        <item x="159"/>
        <item x="454"/>
        <item x="120"/>
        <item x="280"/>
        <item x="193"/>
        <item x="49"/>
        <item x="211"/>
        <item x="251"/>
        <item x="516"/>
        <item x="244"/>
        <item x="357"/>
        <item x="10"/>
        <item x="302"/>
        <item x="123"/>
        <item x="372"/>
        <item x="93"/>
        <item x="394"/>
        <item x="89"/>
        <item x="189"/>
        <item x="273"/>
        <item x="99"/>
        <item x="257"/>
        <item x="167"/>
        <item x="170"/>
        <item x="110"/>
        <item x="480"/>
        <item x="371"/>
        <item x="18"/>
        <item x="160"/>
        <item x="479"/>
        <item x="410"/>
        <item x="543"/>
        <item x="132"/>
        <item x="290"/>
        <item x="66"/>
        <item x="254"/>
        <item x="470"/>
        <item x="323"/>
        <item x="319"/>
        <item x="83"/>
        <item x="449"/>
        <item x="472"/>
        <item x="239"/>
        <item x="315"/>
        <item x="118"/>
        <item x="282"/>
        <item x="156"/>
        <item x="92"/>
        <item x="398"/>
        <item x="492"/>
        <item x="53"/>
        <item x="192"/>
        <item x="452"/>
        <item x="59"/>
        <item x="316"/>
        <item x="353"/>
        <item x="101"/>
        <item h="1" m="1" x="570"/>
        <item x="15"/>
        <item x="514"/>
        <item x="441"/>
        <item x="534"/>
        <item x="329"/>
        <item x="333"/>
        <item x="325"/>
        <item x="149"/>
        <item x="32"/>
        <item x="397"/>
        <item x="199"/>
        <item x="253"/>
        <item x="529"/>
        <item x="562"/>
        <item x="519"/>
        <item x="337"/>
        <item x="310"/>
        <item x="558"/>
        <item x="42"/>
        <item x="69"/>
        <item x="456"/>
        <item x="503"/>
        <item x="279"/>
        <item x="312"/>
        <item x="447"/>
        <item x="168"/>
        <item x="464"/>
        <item x="468"/>
        <item x="402"/>
        <item x="510"/>
        <item x="297"/>
        <item x="157"/>
        <item x="420"/>
        <item x="504"/>
        <item x="137"/>
        <item x="240"/>
        <item x="432"/>
        <item x="415"/>
        <item x="377"/>
        <item x="34"/>
        <item x="29"/>
        <item x="196"/>
        <item x="48"/>
        <item x="183"/>
        <item x="542"/>
        <item x="439"/>
        <item x="400"/>
        <item x="339"/>
        <item x="271"/>
        <item x="451"/>
        <item x="145"/>
        <item x="358"/>
        <item x="266"/>
        <item x="68"/>
        <item x="488"/>
        <item x="96"/>
        <item x="65"/>
        <item x="309"/>
        <item x="507"/>
        <item x="144"/>
        <item x="221"/>
        <item x="191"/>
        <item x="130"/>
        <item x="307"/>
        <item x="2"/>
        <item x="234"/>
        <item x="38"/>
        <item x="260"/>
        <item x="47"/>
        <item x="113"/>
        <item x="169"/>
        <item x="44"/>
        <item x="354"/>
        <item x="87"/>
        <item x="313"/>
        <item x="427"/>
        <item x="476"/>
        <item x="331"/>
        <item x="395"/>
        <item x="535"/>
        <item x="112"/>
        <item x="499"/>
        <item x="57"/>
        <item x="20"/>
        <item x="349"/>
        <item x="433"/>
        <item x="475"/>
        <item x="206"/>
        <item x="421"/>
        <item x="171"/>
        <item x="365"/>
        <item x="64"/>
        <item x="332"/>
        <item x="483"/>
        <item x="209"/>
        <item x="539"/>
        <item x="540"/>
        <item x="494"/>
        <item x="277"/>
        <item x="72"/>
        <item x="376"/>
        <item x="556"/>
        <item x="292"/>
        <item x="382"/>
        <item x="500"/>
        <item x="437"/>
        <item x="343"/>
        <item x="401"/>
        <item x="340"/>
        <item x="220"/>
        <item x="564"/>
        <item x="54"/>
        <item x="347"/>
        <item x="414"/>
        <item x="550"/>
        <item x="225"/>
        <item x="163"/>
        <item x="106"/>
        <item x="129"/>
        <item x="86"/>
        <item x="227"/>
        <item x="288"/>
        <item x="185"/>
        <item x="228"/>
        <item x="272"/>
        <item x="121"/>
        <item x="111"/>
        <item x="51"/>
        <item x="126"/>
        <item x="252"/>
        <item x="43"/>
        <item x="0"/>
        <item x="305"/>
        <item x="498"/>
        <item x="250"/>
        <item x="548"/>
        <item x="104"/>
        <item x="505"/>
        <item x="522"/>
        <item x="13"/>
        <item x="58"/>
        <item x="345"/>
        <item x="296"/>
        <item x="148"/>
        <item x="426"/>
        <item x="278"/>
        <item x="158"/>
        <item x="173"/>
        <item x="523"/>
        <item x="545"/>
        <item x="226"/>
        <item x="560"/>
        <item x="399"/>
        <item x="165"/>
        <item x="568"/>
        <item x="259"/>
        <item x="286"/>
        <item x="107"/>
        <item x="84"/>
        <item x="525"/>
        <item x="463"/>
        <item x="425"/>
        <item x="326"/>
        <item x="102"/>
        <item x="6"/>
        <item x="264"/>
        <item x="300"/>
        <item x="366"/>
        <item x="247"/>
        <item x="530"/>
        <item x="386"/>
        <item x="495"/>
        <item x="436"/>
        <item x="246"/>
        <item x="67"/>
        <item x="218"/>
        <item x="455"/>
        <item x="299"/>
        <item x="555"/>
        <item x="103"/>
        <item x="7"/>
        <item x="445"/>
        <item x="458"/>
        <item x="37"/>
        <item x="224"/>
        <item x="36"/>
        <item x="469"/>
        <item x="490"/>
        <item x="114"/>
        <item x="547"/>
        <item x="324"/>
        <item x="70"/>
        <item x="367"/>
        <item x="263"/>
        <item x="506"/>
        <item x="175"/>
        <item x="179"/>
        <item x="387"/>
        <item x="491"/>
        <item x="487"/>
        <item x="557"/>
        <item x="172"/>
        <item x="94"/>
        <item x="265"/>
        <item x="184"/>
        <item x="11"/>
        <item x="364"/>
        <item x="177"/>
        <item x="140"/>
        <item x="566"/>
        <item h="1" x="56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46">
        <item x="26"/>
        <item x="22"/>
        <item x="34"/>
        <item x="28"/>
        <item x="27"/>
        <item x="38"/>
        <item x="30"/>
        <item x="44"/>
        <item x="7"/>
        <item x="10"/>
        <item x="17"/>
        <item x="19"/>
        <item x="24"/>
        <item x="6"/>
        <item x="16"/>
        <item x="18"/>
        <item x="36"/>
        <item x="29"/>
        <item x="41"/>
        <item x="39"/>
        <item x="31"/>
        <item x="21"/>
        <item x="15"/>
        <item x="33"/>
        <item x="9"/>
        <item x="14"/>
        <item x="23"/>
        <item x="0"/>
        <item x="2"/>
        <item x="3"/>
        <item x="4"/>
        <item x="13"/>
        <item x="12"/>
        <item x="8"/>
        <item x="1"/>
        <item x="11"/>
        <item x="20"/>
        <item x="25"/>
        <item x="32"/>
        <item x="37"/>
        <item x="35"/>
        <item x="42"/>
        <item x="43"/>
        <item x="40"/>
        <item h="1" x="5"/>
        <item t="default"/>
      </items>
    </pivotField>
    <pivotField showAll="0"/>
  </pivotFields>
  <rowFields count="1">
    <field x="1"/>
  </rowFields>
  <rowItems count="53">
    <i>
      <x v="491"/>
    </i>
    <i>
      <x v="29"/>
    </i>
    <i>
      <x v="424"/>
    </i>
    <i>
      <x v="180"/>
    </i>
    <i>
      <x v="261"/>
    </i>
    <i>
      <x v="524"/>
    </i>
    <i>
      <x v="540"/>
    </i>
    <i>
      <x v="68"/>
    </i>
    <i>
      <x v="239"/>
    </i>
    <i>
      <x v="313"/>
    </i>
    <i>
      <x v="499"/>
    </i>
    <i>
      <x v="360"/>
    </i>
    <i>
      <x v="149"/>
    </i>
    <i>
      <x v="224"/>
    </i>
    <i>
      <x v="329"/>
    </i>
    <i>
      <x v="247"/>
    </i>
    <i>
      <x v="443"/>
    </i>
    <i>
      <x v="121"/>
    </i>
    <i>
      <x v="233"/>
    </i>
    <i>
      <x v="19"/>
    </i>
    <i>
      <x v="110"/>
    </i>
    <i>
      <x v="38"/>
    </i>
    <i>
      <x v="253"/>
    </i>
    <i>
      <x v="545"/>
    </i>
    <i>
      <x v="543"/>
    </i>
    <i>
      <x v="204"/>
    </i>
    <i>
      <x v="378"/>
    </i>
    <i>
      <x v="169"/>
    </i>
    <i>
      <x v="28"/>
    </i>
    <i>
      <x v="139"/>
    </i>
    <i>
      <x v="352"/>
    </i>
    <i>
      <x v="500"/>
    </i>
    <i>
      <x v="451"/>
    </i>
    <i>
      <x v="416"/>
    </i>
    <i>
      <x v="551"/>
    </i>
    <i>
      <x v="129"/>
    </i>
    <i>
      <x v="161"/>
    </i>
    <i>
      <x v="479"/>
    </i>
    <i>
      <x v="20"/>
    </i>
    <i>
      <x v="562"/>
    </i>
    <i>
      <x v="523"/>
    </i>
    <i>
      <x v="539"/>
    </i>
    <i>
      <x v="17"/>
    </i>
    <i>
      <x v="477"/>
    </i>
    <i>
      <x v="258"/>
    </i>
    <i>
      <x v="422"/>
    </i>
    <i>
      <x v="367"/>
    </i>
    <i>
      <x v="391"/>
    </i>
    <i>
      <x v="153"/>
    </i>
    <i>
      <x v="564"/>
    </i>
    <i>
      <x v="320"/>
    </i>
    <i>
      <x v="13"/>
    </i>
    <i>
      <x v="24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31" hier="-1"/>
  </pageFields>
  <dataFields count="6">
    <dataField name="Rank " fld="0" subtotal="max" baseField="1" baseItem="261"/>
    <dataField name="Points " fld="29" subtotal="max" baseField="1" baseItem="477"/>
    <dataField name="Goal Percentage" fld="10" subtotal="max" baseField="1" baseItem="491" numFmtId="10"/>
    <dataField name="3-Point Percentage" fld="13" subtotal="max" baseField="1" baseItem="491" numFmtId="10"/>
    <dataField name="2-Point Percentage" fld="16" subtotal="max" baseField="1" baseItem="491" numFmtId="10"/>
    <dataField name="Free Throw Percentage " fld="20" subtotal="max" baseField="1" baseItem="491" numFmtId="10"/>
  </dataFields>
  <formats count="12"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1" type="button" dataOnly="0" labelOnly="1" outline="0" axis="axisRow" fieldPosition="0"/>
    </format>
    <format dxfId="56">
      <pivotArea dataOnly="0" labelOnly="1" fieldPosition="0">
        <references count="1">
          <reference field="1" count="50">
            <x v="17"/>
            <x v="19"/>
            <x v="20"/>
            <x v="28"/>
            <x v="29"/>
            <x v="38"/>
            <x v="68"/>
            <x v="110"/>
            <x v="121"/>
            <x v="129"/>
            <x v="139"/>
            <x v="149"/>
            <x v="153"/>
            <x v="161"/>
            <x v="169"/>
            <x v="180"/>
            <x v="204"/>
            <x v="224"/>
            <x v="233"/>
            <x v="239"/>
            <x v="247"/>
            <x v="253"/>
            <x v="258"/>
            <x v="261"/>
            <x v="313"/>
            <x v="329"/>
            <x v="352"/>
            <x v="360"/>
            <x v="367"/>
            <x v="378"/>
            <x v="391"/>
            <x v="416"/>
            <x v="422"/>
            <x v="424"/>
            <x v="443"/>
            <x v="451"/>
            <x v="477"/>
            <x v="479"/>
            <x v="491"/>
            <x v="499"/>
            <x v="500"/>
            <x v="523"/>
            <x v="524"/>
            <x v="539"/>
            <x v="540"/>
            <x v="543"/>
            <x v="545"/>
            <x v="551"/>
            <x v="562"/>
            <x v="564"/>
          </reference>
        </references>
      </pivotArea>
    </format>
    <format dxfId="55">
      <pivotArea dataOnly="0" labelOnly="1" fieldPosition="0">
        <references count="1">
          <reference field="1" count="3">
            <x v="13"/>
            <x v="245"/>
            <x v="320"/>
          </reference>
        </references>
      </pivotArea>
    </format>
    <format dxfId="5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1" type="button" dataOnly="0" labelOnly="1" outline="0" axis="axisRow" fieldPosition="0"/>
    </format>
    <format dxfId="50">
      <pivotArea dataOnly="0" labelOnly="1" fieldPosition="0">
        <references count="1">
          <reference field="1" count="50">
            <x v="17"/>
            <x v="19"/>
            <x v="20"/>
            <x v="28"/>
            <x v="29"/>
            <x v="38"/>
            <x v="68"/>
            <x v="110"/>
            <x v="121"/>
            <x v="129"/>
            <x v="139"/>
            <x v="149"/>
            <x v="153"/>
            <x v="161"/>
            <x v="169"/>
            <x v="180"/>
            <x v="204"/>
            <x v="224"/>
            <x v="233"/>
            <x v="239"/>
            <x v="247"/>
            <x v="253"/>
            <x v="258"/>
            <x v="261"/>
            <x v="313"/>
            <x v="329"/>
            <x v="352"/>
            <x v="360"/>
            <x v="367"/>
            <x v="378"/>
            <x v="391"/>
            <x v="416"/>
            <x v="422"/>
            <x v="424"/>
            <x v="443"/>
            <x v="451"/>
            <x v="477"/>
            <x v="479"/>
            <x v="491"/>
            <x v="499"/>
            <x v="500"/>
            <x v="523"/>
            <x v="524"/>
            <x v="539"/>
            <x v="540"/>
            <x v="543"/>
            <x v="545"/>
            <x v="551"/>
            <x v="562"/>
            <x v="564"/>
          </reference>
        </references>
      </pivotArea>
    </format>
    <format dxfId="49">
      <pivotArea dataOnly="0" labelOnly="1" fieldPosition="0">
        <references count="1">
          <reference field="1" count="3">
            <x v="13"/>
            <x v="245"/>
            <x v="320"/>
          </reference>
        </references>
      </pivotArea>
    </format>
    <format dxfId="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4E53CA-24E6-4A5C-AC1E-BA62EDD8F1AE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layers">
  <location ref="B3:D13" firstHeaderRow="0" firstDataRow="1" firstDataCol="1"/>
  <pivotFields count="34">
    <pivotField dataField="1" showAll="0"/>
    <pivotField axis="axisRow" showAll="0" measureFilter="1" sortType="descending">
      <items count="571">
        <item x="213"/>
        <item x="336"/>
        <item x="138"/>
        <item x="291"/>
        <item x="214"/>
        <item x="97"/>
        <item x="459"/>
        <item x="537"/>
        <item x="294"/>
        <item x="346"/>
        <item x="338"/>
        <item x="216"/>
        <item x="283"/>
        <item x="275"/>
        <item x="486"/>
        <item x="453"/>
        <item x="450"/>
        <item x="105"/>
        <item x="549"/>
        <item x="26"/>
        <item x="90"/>
        <item x="155"/>
        <item x="314"/>
        <item x="341"/>
        <item x="174"/>
        <item x="74"/>
        <item x="39"/>
        <item x="141"/>
        <item x="50"/>
        <item x="1"/>
        <item x="406"/>
        <item x="538"/>
        <item x="311"/>
        <item x="477"/>
        <item x="526"/>
        <item x="190"/>
        <item x="24"/>
        <item x="205"/>
        <item x="31"/>
        <item x="418"/>
        <item x="298"/>
        <item x="330"/>
        <item x="63"/>
        <item x="143"/>
        <item x="393"/>
        <item x="348"/>
        <item x="164"/>
        <item x="521"/>
        <item x="195"/>
        <item x="334"/>
        <item x="388"/>
        <item x="100"/>
        <item x="409"/>
        <item x="139"/>
        <item x="249"/>
        <item x="217"/>
        <item x="267"/>
        <item x="202"/>
        <item x="322"/>
        <item x="554"/>
        <item x="131"/>
        <item x="461"/>
        <item x="79"/>
        <item x="293"/>
        <item x="466"/>
        <item x="528"/>
        <item x="122"/>
        <item x="98"/>
        <item x="8"/>
        <item x="335"/>
        <item x="284"/>
        <item x="515"/>
        <item x="430"/>
        <item x="428"/>
        <item x="188"/>
        <item x="238"/>
        <item x="76"/>
        <item x="232"/>
        <item x="128"/>
        <item x="203"/>
        <item x="380"/>
        <item x="236"/>
        <item x="231"/>
        <item x="485"/>
        <item x="501"/>
        <item x="147"/>
        <item x="56"/>
        <item x="438"/>
        <item x="474"/>
        <item x="60"/>
        <item x="235"/>
        <item x="22"/>
        <item x="281"/>
        <item x="342"/>
        <item x="381"/>
        <item x="178"/>
        <item x="465"/>
        <item x="408"/>
        <item x="360"/>
        <item x="62"/>
        <item x="152"/>
        <item x="368"/>
        <item x="362"/>
        <item x="553"/>
        <item x="552"/>
        <item x="481"/>
        <item x="559"/>
        <item x="208"/>
        <item x="301"/>
        <item x="151"/>
        <item x="28"/>
        <item x="422"/>
        <item x="443"/>
        <item x="142"/>
        <item x="153"/>
        <item x="378"/>
        <item x="541"/>
        <item x="369"/>
        <item x="304"/>
        <item x="467"/>
        <item x="416"/>
        <item x="21"/>
        <item x="518"/>
        <item x="384"/>
        <item x="194"/>
        <item x="269"/>
        <item x="25"/>
        <item x="303"/>
        <item x="198"/>
        <item x="73"/>
        <item x="351"/>
        <item x="462"/>
        <item x="212"/>
        <item x="407"/>
        <item x="14"/>
        <item x="55"/>
        <item x="88"/>
        <item x="306"/>
        <item x="125"/>
        <item x="52"/>
        <item x="45"/>
        <item x="5"/>
        <item x="396"/>
        <item x="80"/>
        <item x="77"/>
        <item x="403"/>
        <item x="41"/>
        <item x="389"/>
        <item x="256"/>
        <item x="16"/>
        <item x="146"/>
        <item x="210"/>
        <item x="390"/>
        <item x="182"/>
        <item x="320"/>
        <item x="471"/>
        <item x="423"/>
        <item x="440"/>
        <item x="119"/>
        <item x="361"/>
        <item x="417"/>
        <item x="75"/>
        <item x="513"/>
        <item x="442"/>
        <item x="496"/>
        <item x="532"/>
        <item x="484"/>
        <item x="478"/>
        <item x="328"/>
        <item x="46"/>
        <item x="27"/>
        <item x="108"/>
        <item x="242"/>
        <item x="473"/>
        <item x="285"/>
        <item x="392"/>
        <item x="268"/>
        <item x="116"/>
        <item x="124"/>
        <item x="350"/>
        <item x="3"/>
        <item x="230"/>
        <item x="127"/>
        <item x="374"/>
        <item x="161"/>
        <item x="133"/>
        <item x="344"/>
        <item x="82"/>
        <item x="551"/>
        <item x="237"/>
        <item x="352"/>
        <item x="405"/>
        <item x="207"/>
        <item x="404"/>
        <item x="295"/>
        <item x="181"/>
        <item x="527"/>
        <item x="176"/>
        <item x="489"/>
        <item x="135"/>
        <item x="544"/>
        <item x="567"/>
        <item x="258"/>
        <item x="411"/>
        <item x="40"/>
        <item x="61"/>
        <item x="154"/>
        <item x="308"/>
        <item x="524"/>
        <item x="512"/>
        <item x="511"/>
        <item x="233"/>
        <item x="222"/>
        <item x="85"/>
        <item x="424"/>
        <item x="509"/>
        <item x="363"/>
        <item x="565"/>
        <item x="531"/>
        <item x="201"/>
        <item x="243"/>
        <item x="115"/>
        <item x="248"/>
        <item x="533"/>
        <item x="17"/>
        <item x="95"/>
        <item x="12"/>
        <item x="429"/>
        <item x="162"/>
        <item x="563"/>
        <item x="356"/>
        <item x="223"/>
        <item x="204"/>
        <item x="23"/>
        <item x="136"/>
        <item x="359"/>
        <item x="30"/>
        <item x="219"/>
        <item x="517"/>
        <item x="9"/>
        <item x="536"/>
        <item x="546"/>
        <item x="261"/>
        <item x="241"/>
        <item x="215"/>
        <item x="287"/>
        <item x="413"/>
        <item x="19"/>
        <item x="391"/>
        <item x="71"/>
        <item x="289"/>
        <item x="274"/>
        <item x="255"/>
        <item x="33"/>
        <item x="375"/>
        <item x="448"/>
        <item x="457"/>
        <item x="482"/>
        <item x="117"/>
        <item x="321"/>
        <item x="373"/>
        <item x="4"/>
        <item x="508"/>
        <item x="493"/>
        <item x="460"/>
        <item x="317"/>
        <item x="370"/>
        <item x="166"/>
        <item x="262"/>
        <item x="180"/>
        <item x="434"/>
        <item x="561"/>
        <item x="327"/>
        <item x="383"/>
        <item x="91"/>
        <item x="355"/>
        <item x="520"/>
        <item x="245"/>
        <item x="134"/>
        <item x="419"/>
        <item x="446"/>
        <item x="431"/>
        <item x="200"/>
        <item x="109"/>
        <item x="276"/>
        <item x="150"/>
        <item x="270"/>
        <item x="187"/>
        <item x="379"/>
        <item x="186"/>
        <item x="435"/>
        <item x="385"/>
        <item x="35"/>
        <item x="444"/>
        <item x="197"/>
        <item x="502"/>
        <item x="81"/>
        <item x="229"/>
        <item x="78"/>
        <item x="412"/>
        <item x="318"/>
        <item x="497"/>
        <item x="159"/>
        <item x="454"/>
        <item x="120"/>
        <item x="280"/>
        <item x="193"/>
        <item x="49"/>
        <item x="211"/>
        <item x="251"/>
        <item x="516"/>
        <item x="244"/>
        <item x="357"/>
        <item x="10"/>
        <item x="302"/>
        <item x="123"/>
        <item x="372"/>
        <item x="93"/>
        <item x="394"/>
        <item x="89"/>
        <item x="189"/>
        <item x="273"/>
        <item x="99"/>
        <item x="257"/>
        <item x="167"/>
        <item x="170"/>
        <item x="110"/>
        <item x="480"/>
        <item x="371"/>
        <item x="18"/>
        <item x="160"/>
        <item x="479"/>
        <item x="410"/>
        <item x="543"/>
        <item x="132"/>
        <item x="290"/>
        <item x="66"/>
        <item x="254"/>
        <item x="470"/>
        <item x="323"/>
        <item x="319"/>
        <item x="83"/>
        <item x="449"/>
        <item x="472"/>
        <item x="239"/>
        <item x="315"/>
        <item x="118"/>
        <item x="282"/>
        <item x="156"/>
        <item x="92"/>
        <item x="398"/>
        <item x="492"/>
        <item x="53"/>
        <item x="192"/>
        <item x="452"/>
        <item x="59"/>
        <item x="316"/>
        <item x="353"/>
        <item x="101"/>
        <item x="15"/>
        <item x="514"/>
        <item x="441"/>
        <item x="534"/>
        <item x="329"/>
        <item x="333"/>
        <item x="325"/>
        <item x="149"/>
        <item x="32"/>
        <item x="397"/>
        <item x="199"/>
        <item x="253"/>
        <item x="529"/>
        <item x="562"/>
        <item x="519"/>
        <item x="337"/>
        <item x="310"/>
        <item x="558"/>
        <item x="42"/>
        <item x="69"/>
        <item x="456"/>
        <item x="503"/>
        <item x="279"/>
        <item x="312"/>
        <item x="447"/>
        <item x="168"/>
        <item x="464"/>
        <item x="468"/>
        <item x="402"/>
        <item x="510"/>
        <item x="297"/>
        <item x="157"/>
        <item x="420"/>
        <item x="504"/>
        <item x="137"/>
        <item x="240"/>
        <item x="432"/>
        <item x="415"/>
        <item x="377"/>
        <item x="34"/>
        <item x="29"/>
        <item x="196"/>
        <item x="48"/>
        <item x="183"/>
        <item x="542"/>
        <item x="439"/>
        <item x="400"/>
        <item x="339"/>
        <item x="271"/>
        <item x="451"/>
        <item x="145"/>
        <item x="358"/>
        <item x="266"/>
        <item x="68"/>
        <item x="488"/>
        <item x="96"/>
        <item x="65"/>
        <item x="309"/>
        <item x="507"/>
        <item x="144"/>
        <item x="221"/>
        <item x="191"/>
        <item x="130"/>
        <item x="307"/>
        <item x="2"/>
        <item x="234"/>
        <item x="38"/>
        <item x="260"/>
        <item x="47"/>
        <item x="113"/>
        <item x="169"/>
        <item x="44"/>
        <item x="354"/>
        <item x="87"/>
        <item x="313"/>
        <item x="427"/>
        <item x="476"/>
        <item x="331"/>
        <item x="395"/>
        <item x="535"/>
        <item x="112"/>
        <item x="499"/>
        <item x="57"/>
        <item x="20"/>
        <item x="349"/>
        <item x="433"/>
        <item x="475"/>
        <item x="206"/>
        <item x="421"/>
        <item x="171"/>
        <item x="365"/>
        <item x="64"/>
        <item x="332"/>
        <item x="483"/>
        <item x="209"/>
        <item x="539"/>
        <item x="540"/>
        <item x="494"/>
        <item x="277"/>
        <item x="72"/>
        <item x="376"/>
        <item x="556"/>
        <item x="292"/>
        <item x="382"/>
        <item x="500"/>
        <item x="437"/>
        <item x="343"/>
        <item x="401"/>
        <item x="340"/>
        <item x="220"/>
        <item x="564"/>
        <item x="54"/>
        <item x="347"/>
        <item x="414"/>
        <item x="550"/>
        <item x="225"/>
        <item x="163"/>
        <item x="106"/>
        <item x="129"/>
        <item x="86"/>
        <item x="227"/>
        <item x="288"/>
        <item x="185"/>
        <item x="228"/>
        <item x="272"/>
        <item x="121"/>
        <item x="111"/>
        <item x="51"/>
        <item x="126"/>
        <item x="252"/>
        <item x="43"/>
        <item x="0"/>
        <item x="305"/>
        <item x="498"/>
        <item x="250"/>
        <item x="548"/>
        <item x="104"/>
        <item x="505"/>
        <item x="522"/>
        <item x="13"/>
        <item x="58"/>
        <item x="345"/>
        <item x="296"/>
        <item x="148"/>
        <item x="426"/>
        <item x="278"/>
        <item x="158"/>
        <item x="173"/>
        <item x="523"/>
        <item x="545"/>
        <item x="226"/>
        <item x="560"/>
        <item x="399"/>
        <item x="165"/>
        <item x="568"/>
        <item x="259"/>
        <item x="286"/>
        <item x="107"/>
        <item x="84"/>
        <item x="525"/>
        <item x="463"/>
        <item x="425"/>
        <item x="326"/>
        <item x="102"/>
        <item x="6"/>
        <item x="264"/>
        <item x="300"/>
        <item x="366"/>
        <item x="247"/>
        <item x="530"/>
        <item x="386"/>
        <item x="495"/>
        <item x="436"/>
        <item x="246"/>
        <item x="67"/>
        <item x="218"/>
        <item x="455"/>
        <item x="299"/>
        <item x="555"/>
        <item x="103"/>
        <item x="7"/>
        <item x="445"/>
        <item x="458"/>
        <item x="37"/>
        <item x="224"/>
        <item x="36"/>
        <item x="469"/>
        <item x="490"/>
        <item x="114"/>
        <item x="547"/>
        <item x="324"/>
        <item x="70"/>
        <item x="367"/>
        <item x="263"/>
        <item x="506"/>
        <item x="175"/>
        <item x="179"/>
        <item x="387"/>
        <item x="491"/>
        <item x="487"/>
        <item x="557"/>
        <item x="172"/>
        <item x="94"/>
        <item x="265"/>
        <item x="184"/>
        <item x="11"/>
        <item x="364"/>
        <item x="177"/>
        <item x="140"/>
        <item x="566"/>
        <item x="56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0">
    <i>
      <x v="18"/>
    </i>
    <i>
      <x v="241"/>
    </i>
    <i>
      <x v="445"/>
    </i>
    <i>
      <x v="16"/>
    </i>
    <i>
      <x v="490"/>
    </i>
    <i>
      <x v="180"/>
    </i>
    <i>
      <x v="383"/>
    </i>
    <i>
      <x v="567"/>
    </i>
    <i>
      <x v="423"/>
    </i>
    <i>
      <x v="367"/>
    </i>
  </rowItems>
  <colFields count="1">
    <field x="-2"/>
  </colFields>
  <colItems count="2">
    <i>
      <x/>
    </i>
    <i i="1">
      <x v="1"/>
    </i>
  </colItems>
  <dataFields count="2">
    <dataField name="Rank " fld="0" subtotal="max" baseField="1" baseItem="567"/>
    <dataField name="Points Per Minute" fld="33" subtotal="max" baseField="1" baseItem="18" numFmtId="164"/>
  </dataFields>
  <formats count="8">
    <format dxfId="39">
      <pivotArea type="all" dataOnly="0" outline="0" fieldPosition="0"/>
    </format>
    <format dxfId="38">
      <pivotArea dataOnly="0" labelOnly="1" outline="0" axis="axisValues" fieldPosition="0"/>
    </format>
    <format dxfId="37">
      <pivotArea outline="0" fieldPosition="0">
        <references count="1">
          <reference field="4294967294" count="1">
            <x v="1"/>
          </reference>
        </references>
      </pivotArea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10">
            <x v="16"/>
            <x v="18"/>
            <x v="180"/>
            <x v="241"/>
            <x v="367"/>
            <x v="383"/>
            <x v="423"/>
            <x v="445"/>
            <x v="490"/>
            <x v="567"/>
          </reference>
        </references>
      </pivotArea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1" type="count" evalOrder="-1" id="1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20B38-083A-48BA-A070-B1155EC7303E}" name="PivotTable4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3:H13" firstHeaderRow="0" firstDataRow="1" firstDataCol="1"/>
  <pivotFields count="35">
    <pivotField dataField="1" showAll="0"/>
    <pivotField axis="axisRow" showAll="0" measureFilter="1" sortType="descending">
      <items count="571">
        <item x="213"/>
        <item x="336"/>
        <item x="138"/>
        <item x="291"/>
        <item x="214"/>
        <item x="97"/>
        <item x="459"/>
        <item x="537"/>
        <item x="294"/>
        <item x="346"/>
        <item x="338"/>
        <item x="216"/>
        <item x="283"/>
        <item x="275"/>
        <item x="486"/>
        <item x="453"/>
        <item x="450"/>
        <item x="105"/>
        <item x="549"/>
        <item x="26"/>
        <item x="90"/>
        <item x="155"/>
        <item x="314"/>
        <item x="341"/>
        <item x="174"/>
        <item x="74"/>
        <item x="39"/>
        <item x="141"/>
        <item x="50"/>
        <item x="1"/>
        <item x="406"/>
        <item x="538"/>
        <item x="311"/>
        <item x="477"/>
        <item x="526"/>
        <item x="190"/>
        <item x="24"/>
        <item x="205"/>
        <item x="31"/>
        <item x="418"/>
        <item x="298"/>
        <item x="330"/>
        <item x="63"/>
        <item x="143"/>
        <item x="393"/>
        <item x="348"/>
        <item x="164"/>
        <item x="521"/>
        <item x="195"/>
        <item x="334"/>
        <item x="388"/>
        <item x="100"/>
        <item x="409"/>
        <item x="139"/>
        <item x="249"/>
        <item x="217"/>
        <item x="267"/>
        <item x="202"/>
        <item x="322"/>
        <item x="554"/>
        <item x="131"/>
        <item x="461"/>
        <item x="79"/>
        <item x="293"/>
        <item x="466"/>
        <item x="528"/>
        <item x="122"/>
        <item x="98"/>
        <item x="8"/>
        <item x="335"/>
        <item x="284"/>
        <item x="515"/>
        <item x="430"/>
        <item x="428"/>
        <item x="188"/>
        <item x="238"/>
        <item x="76"/>
        <item x="232"/>
        <item x="128"/>
        <item x="203"/>
        <item x="380"/>
        <item x="236"/>
        <item x="231"/>
        <item x="485"/>
        <item x="501"/>
        <item x="147"/>
        <item x="56"/>
        <item x="438"/>
        <item x="474"/>
        <item x="60"/>
        <item x="235"/>
        <item x="22"/>
        <item x="281"/>
        <item x="342"/>
        <item x="381"/>
        <item x="178"/>
        <item x="465"/>
        <item x="408"/>
        <item x="360"/>
        <item x="62"/>
        <item x="152"/>
        <item x="368"/>
        <item x="362"/>
        <item x="553"/>
        <item x="552"/>
        <item x="481"/>
        <item x="559"/>
        <item x="208"/>
        <item x="301"/>
        <item x="151"/>
        <item x="28"/>
        <item x="422"/>
        <item x="443"/>
        <item x="142"/>
        <item x="153"/>
        <item x="378"/>
        <item x="541"/>
        <item x="369"/>
        <item x="304"/>
        <item x="467"/>
        <item x="416"/>
        <item x="21"/>
        <item x="518"/>
        <item x="384"/>
        <item x="194"/>
        <item x="269"/>
        <item x="25"/>
        <item x="303"/>
        <item x="198"/>
        <item x="73"/>
        <item x="351"/>
        <item x="462"/>
        <item x="212"/>
        <item x="407"/>
        <item x="14"/>
        <item x="55"/>
        <item x="88"/>
        <item x="306"/>
        <item x="125"/>
        <item x="52"/>
        <item x="45"/>
        <item x="5"/>
        <item x="396"/>
        <item x="80"/>
        <item x="77"/>
        <item x="403"/>
        <item x="41"/>
        <item x="389"/>
        <item x="256"/>
        <item x="16"/>
        <item x="146"/>
        <item x="210"/>
        <item x="390"/>
        <item x="182"/>
        <item x="320"/>
        <item x="471"/>
        <item x="423"/>
        <item x="440"/>
        <item x="119"/>
        <item x="361"/>
        <item x="417"/>
        <item x="75"/>
        <item x="513"/>
        <item x="442"/>
        <item x="496"/>
        <item x="532"/>
        <item x="484"/>
        <item x="478"/>
        <item x="328"/>
        <item x="46"/>
        <item x="27"/>
        <item x="108"/>
        <item x="242"/>
        <item x="473"/>
        <item x="285"/>
        <item x="392"/>
        <item x="268"/>
        <item x="116"/>
        <item x="124"/>
        <item x="350"/>
        <item x="3"/>
        <item x="230"/>
        <item x="127"/>
        <item x="374"/>
        <item x="161"/>
        <item x="133"/>
        <item x="344"/>
        <item x="82"/>
        <item x="551"/>
        <item x="237"/>
        <item x="352"/>
        <item x="405"/>
        <item x="207"/>
        <item x="404"/>
        <item x="295"/>
        <item x="181"/>
        <item x="527"/>
        <item x="176"/>
        <item x="489"/>
        <item x="135"/>
        <item x="544"/>
        <item x="567"/>
        <item x="258"/>
        <item x="411"/>
        <item x="40"/>
        <item x="61"/>
        <item x="154"/>
        <item x="308"/>
        <item x="524"/>
        <item x="512"/>
        <item x="511"/>
        <item x="233"/>
        <item x="222"/>
        <item x="85"/>
        <item x="424"/>
        <item x="509"/>
        <item x="363"/>
        <item x="565"/>
        <item x="531"/>
        <item x="201"/>
        <item x="243"/>
        <item x="115"/>
        <item x="248"/>
        <item x="533"/>
        <item x="17"/>
        <item x="95"/>
        <item x="12"/>
        <item x="429"/>
        <item x="162"/>
        <item x="563"/>
        <item x="356"/>
        <item x="223"/>
        <item x="204"/>
        <item x="23"/>
        <item x="136"/>
        <item x="359"/>
        <item x="30"/>
        <item x="219"/>
        <item x="517"/>
        <item x="9"/>
        <item x="536"/>
        <item x="546"/>
        <item x="261"/>
        <item x="241"/>
        <item x="215"/>
        <item x="287"/>
        <item x="413"/>
        <item x="19"/>
        <item x="391"/>
        <item x="71"/>
        <item x="289"/>
        <item x="274"/>
        <item x="255"/>
        <item x="33"/>
        <item x="375"/>
        <item x="448"/>
        <item x="457"/>
        <item x="482"/>
        <item x="117"/>
        <item x="321"/>
        <item x="373"/>
        <item x="4"/>
        <item x="508"/>
        <item x="493"/>
        <item x="460"/>
        <item x="317"/>
        <item x="370"/>
        <item x="166"/>
        <item x="262"/>
        <item x="180"/>
        <item x="434"/>
        <item x="561"/>
        <item x="327"/>
        <item x="383"/>
        <item x="91"/>
        <item x="355"/>
        <item x="520"/>
        <item x="245"/>
        <item x="134"/>
        <item x="419"/>
        <item x="446"/>
        <item x="431"/>
        <item x="200"/>
        <item x="109"/>
        <item x="276"/>
        <item x="150"/>
        <item x="270"/>
        <item x="187"/>
        <item x="379"/>
        <item x="186"/>
        <item x="435"/>
        <item x="385"/>
        <item x="35"/>
        <item x="444"/>
        <item x="197"/>
        <item x="502"/>
        <item x="81"/>
        <item x="229"/>
        <item x="78"/>
        <item x="412"/>
        <item x="318"/>
        <item x="497"/>
        <item x="159"/>
        <item x="454"/>
        <item x="120"/>
        <item x="280"/>
        <item x="193"/>
        <item x="49"/>
        <item x="211"/>
        <item x="251"/>
        <item x="516"/>
        <item x="244"/>
        <item x="357"/>
        <item x="10"/>
        <item x="302"/>
        <item x="123"/>
        <item x="372"/>
        <item x="93"/>
        <item x="394"/>
        <item x="89"/>
        <item x="189"/>
        <item x="273"/>
        <item x="99"/>
        <item x="257"/>
        <item x="167"/>
        <item x="170"/>
        <item x="110"/>
        <item x="480"/>
        <item x="371"/>
        <item x="18"/>
        <item x="160"/>
        <item x="479"/>
        <item x="410"/>
        <item x="543"/>
        <item x="132"/>
        <item x="290"/>
        <item x="66"/>
        <item x="254"/>
        <item x="470"/>
        <item x="323"/>
        <item x="319"/>
        <item x="83"/>
        <item x="449"/>
        <item x="472"/>
        <item x="239"/>
        <item x="315"/>
        <item x="118"/>
        <item x="282"/>
        <item x="156"/>
        <item x="92"/>
        <item x="398"/>
        <item x="492"/>
        <item x="53"/>
        <item x="192"/>
        <item x="452"/>
        <item x="59"/>
        <item x="316"/>
        <item x="353"/>
        <item x="101"/>
        <item x="15"/>
        <item x="514"/>
        <item x="441"/>
        <item x="534"/>
        <item x="329"/>
        <item x="333"/>
        <item x="325"/>
        <item x="149"/>
        <item x="32"/>
        <item x="397"/>
        <item x="199"/>
        <item x="253"/>
        <item x="529"/>
        <item x="562"/>
        <item x="519"/>
        <item x="337"/>
        <item x="310"/>
        <item x="558"/>
        <item x="42"/>
        <item x="69"/>
        <item x="456"/>
        <item x="503"/>
        <item x="279"/>
        <item x="312"/>
        <item x="447"/>
        <item x="168"/>
        <item x="464"/>
        <item x="468"/>
        <item x="402"/>
        <item x="510"/>
        <item x="297"/>
        <item x="157"/>
        <item x="420"/>
        <item x="504"/>
        <item x="137"/>
        <item x="240"/>
        <item x="432"/>
        <item x="415"/>
        <item x="377"/>
        <item x="34"/>
        <item x="29"/>
        <item x="196"/>
        <item x="48"/>
        <item x="183"/>
        <item x="542"/>
        <item x="439"/>
        <item x="400"/>
        <item x="339"/>
        <item x="271"/>
        <item x="451"/>
        <item x="145"/>
        <item x="358"/>
        <item x="266"/>
        <item x="68"/>
        <item x="488"/>
        <item x="96"/>
        <item x="65"/>
        <item x="309"/>
        <item x="507"/>
        <item x="144"/>
        <item x="221"/>
        <item x="191"/>
        <item x="130"/>
        <item x="307"/>
        <item x="2"/>
        <item x="234"/>
        <item x="38"/>
        <item x="260"/>
        <item x="47"/>
        <item x="113"/>
        <item x="169"/>
        <item x="44"/>
        <item x="354"/>
        <item x="87"/>
        <item x="313"/>
        <item x="427"/>
        <item x="476"/>
        <item x="331"/>
        <item x="395"/>
        <item x="535"/>
        <item x="112"/>
        <item x="499"/>
        <item x="57"/>
        <item x="20"/>
        <item x="349"/>
        <item x="433"/>
        <item x="475"/>
        <item x="206"/>
        <item x="421"/>
        <item x="171"/>
        <item x="365"/>
        <item x="64"/>
        <item x="332"/>
        <item x="483"/>
        <item x="209"/>
        <item x="539"/>
        <item x="540"/>
        <item x="494"/>
        <item x="277"/>
        <item x="72"/>
        <item x="376"/>
        <item x="556"/>
        <item x="292"/>
        <item x="382"/>
        <item x="500"/>
        <item x="437"/>
        <item x="343"/>
        <item x="401"/>
        <item x="340"/>
        <item x="220"/>
        <item x="564"/>
        <item x="54"/>
        <item x="347"/>
        <item x="414"/>
        <item x="550"/>
        <item x="225"/>
        <item x="163"/>
        <item x="106"/>
        <item x="129"/>
        <item x="86"/>
        <item x="227"/>
        <item x="288"/>
        <item x="185"/>
        <item x="228"/>
        <item x="272"/>
        <item x="121"/>
        <item x="111"/>
        <item x="51"/>
        <item x="126"/>
        <item x="252"/>
        <item x="43"/>
        <item x="0"/>
        <item x="305"/>
        <item x="498"/>
        <item x="250"/>
        <item x="548"/>
        <item x="104"/>
        <item x="505"/>
        <item x="522"/>
        <item x="13"/>
        <item x="58"/>
        <item x="345"/>
        <item x="296"/>
        <item x="148"/>
        <item x="426"/>
        <item x="278"/>
        <item x="158"/>
        <item x="173"/>
        <item x="523"/>
        <item x="545"/>
        <item x="226"/>
        <item x="560"/>
        <item x="399"/>
        <item x="165"/>
        <item x="568"/>
        <item x="259"/>
        <item x="286"/>
        <item x="107"/>
        <item x="84"/>
        <item x="525"/>
        <item x="463"/>
        <item x="425"/>
        <item x="326"/>
        <item x="102"/>
        <item x="6"/>
        <item x="264"/>
        <item x="300"/>
        <item x="366"/>
        <item x="247"/>
        <item x="530"/>
        <item x="386"/>
        <item x="495"/>
        <item x="436"/>
        <item x="246"/>
        <item x="67"/>
        <item x="218"/>
        <item x="455"/>
        <item x="299"/>
        <item x="555"/>
        <item x="103"/>
        <item x="7"/>
        <item x="445"/>
        <item x="458"/>
        <item x="37"/>
        <item x="224"/>
        <item x="36"/>
        <item x="469"/>
        <item x="490"/>
        <item x="114"/>
        <item x="547"/>
        <item x="324"/>
        <item x="70"/>
        <item x="367"/>
        <item x="263"/>
        <item x="506"/>
        <item x="175"/>
        <item x="179"/>
        <item x="387"/>
        <item x="491"/>
        <item x="487"/>
        <item x="557"/>
        <item x="172"/>
        <item x="94"/>
        <item x="265"/>
        <item x="184"/>
        <item x="11"/>
        <item x="364"/>
        <item x="177"/>
        <item x="140"/>
        <item x="566"/>
        <item x="56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0">
    <i>
      <x v="388"/>
    </i>
    <i>
      <x v="97"/>
    </i>
    <i>
      <x v="83"/>
    </i>
    <i>
      <x v="47"/>
    </i>
    <i>
      <x v="525"/>
    </i>
    <i>
      <x v="218"/>
    </i>
    <i>
      <x v="386"/>
    </i>
    <i>
      <x v="73"/>
    </i>
    <i>
      <x v="542"/>
    </i>
    <i>
      <x v="290"/>
    </i>
  </rowItems>
  <colFields count="1">
    <field x="-2"/>
  </colFields>
  <colItems count="2">
    <i>
      <x/>
    </i>
    <i i="1">
      <x v="1"/>
    </i>
  </colItems>
  <dataFields count="2">
    <dataField name="Rank " fld="0" subtotal="max" baseField="1" baseItem="388"/>
    <dataField name="Assists Per Turnover " fld="34" subtotal="max" baseField="1" baseItem="388" numFmtId="164"/>
  </dataFields>
  <formats count="8">
    <format dxfId="47">
      <pivotArea type="all" dataOnly="0" outline="0" fieldPosition="0"/>
    </format>
    <format dxfId="46">
      <pivotArea dataOnly="0" labelOnly="1" outline="0" axis="axisValues" fieldPosition="0"/>
    </format>
    <format dxfId="45">
      <pivotArea outline="0" fieldPosition="0">
        <references count="1">
          <reference field="4294967294" count="1">
            <x v="1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1" type="button" dataOnly="0" labelOnly="1" outline="0" axis="axisRow" fieldPosition="0"/>
    </format>
    <format dxfId="41">
      <pivotArea dataOnly="0" labelOnly="1" fieldPosition="0">
        <references count="1">
          <reference field="1" count="10">
            <x v="47"/>
            <x v="73"/>
            <x v="83"/>
            <x v="97"/>
            <x v="218"/>
            <x v="290"/>
            <x v="386"/>
            <x v="388"/>
            <x v="525"/>
            <x v="542"/>
          </reference>
        </references>
      </pivotArea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0">
              <x v="47"/>
              <x v="73"/>
              <x v="83"/>
              <x v="97"/>
              <x v="218"/>
              <x v="290"/>
              <x v="386"/>
              <x v="388"/>
              <x v="525"/>
              <x v="54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1" type="count" evalOrder="-1" id="1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F6C94-CFEC-44BE-81C1-14C88A5DED97}" name="PivotTable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eam">
  <location ref="F25:G35" firstHeaderRow="1" firstDataRow="1" firstDataCol="1"/>
  <pivotFields count="33">
    <pivotField showAll="0"/>
    <pivotField showAll="0"/>
    <pivotField showAll="0"/>
    <pivotField axis="axisRow" showAll="0" measureFilter="1" sortType="descending">
      <items count="34">
        <item x="11"/>
        <item x="31"/>
        <item x="6"/>
        <item x="4"/>
        <item x="30"/>
        <item x="12"/>
        <item x="26"/>
        <item x="17"/>
        <item x="22"/>
        <item x="2"/>
        <item x="8"/>
        <item x="15"/>
        <item x="14"/>
        <item x="19"/>
        <item x="9"/>
        <item x="16"/>
        <item x="18"/>
        <item x="7"/>
        <item x="3"/>
        <item x="1"/>
        <item x="28"/>
        <item x="10"/>
        <item x="0"/>
        <item x="21"/>
        <item x="24"/>
        <item x="5"/>
        <item x="25"/>
        <item x="13"/>
        <item x="20"/>
        <item x="27"/>
        <item x="29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10">
    <i>
      <x v="9"/>
    </i>
    <i>
      <x v="3"/>
    </i>
    <i>
      <x v="12"/>
    </i>
    <i>
      <x v="22"/>
    </i>
    <i>
      <x v="23"/>
    </i>
    <i>
      <x v="26"/>
    </i>
    <i>
      <x v="7"/>
    </i>
    <i>
      <x v="16"/>
    </i>
    <i>
      <x v="19"/>
    </i>
    <i>
      <x v="25"/>
    </i>
  </rowItems>
  <colItems count="1">
    <i/>
  </colItems>
  <dataFields count="1">
    <dataField name="Average Points" fld="29" subtotal="average" baseField="3" baseItem="0" numFmtId="1"/>
  </dataFields>
  <formats count="10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3" type="button" dataOnly="0" labelOnly="1" outline="0" axis="axisRow" fieldPosition="0"/>
    </format>
    <format dxfId="18">
      <pivotArea dataOnly="0" labelOnly="1" fieldPosition="0">
        <references count="1">
          <reference field="3" count="10">
            <x v="3"/>
            <x v="7"/>
            <x v="9"/>
            <x v="12"/>
            <x v="16"/>
            <x v="19"/>
            <x v="22"/>
            <x v="23"/>
            <x v="25"/>
            <x v="26"/>
          </reference>
        </references>
      </pivotArea>
    </format>
    <format dxfId="17">
      <pivotArea dataOnly="0" labelOnly="1" outline="0" axis="axisValues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3" type="button" dataOnly="0" labelOnly="1" outline="0" axis="axisRow" fieldPosition="0"/>
    </format>
    <format dxfId="13">
      <pivotArea dataOnly="0" labelOnly="1" fieldPosition="0">
        <references count="1">
          <reference field="3" count="10">
            <x v="3"/>
            <x v="7"/>
            <x v="9"/>
            <x v="12"/>
            <x v="16"/>
            <x v="19"/>
            <x v="22"/>
            <x v="23"/>
            <x v="25"/>
            <x v="26"/>
          </reference>
        </references>
      </pivotArea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DB2B99-F64F-4C23-B343-6A6931B01EBF}" name="PivotTable5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 rowHeaderCaption="Team">
  <location ref="B3:D35" firstHeaderRow="0" firstDataRow="1" firstDataCol="1"/>
  <pivotFields count="35">
    <pivotField showAll="0"/>
    <pivotField showAll="0"/>
    <pivotField dataField="1" showAll="0"/>
    <pivotField axis="axisRow" showAll="0" sortType="descending">
      <items count="34">
        <item x="11"/>
        <item x="31"/>
        <item x="6"/>
        <item x="4"/>
        <item x="30"/>
        <item x="12"/>
        <item x="26"/>
        <item x="17"/>
        <item x="22"/>
        <item x="2"/>
        <item x="8"/>
        <item x="15"/>
        <item x="14"/>
        <item x="19"/>
        <item x="9"/>
        <item x="16"/>
        <item x="18"/>
        <item x="7"/>
        <item x="3"/>
        <item x="1"/>
        <item x="28"/>
        <item x="10"/>
        <item x="0"/>
        <item x="21"/>
        <item x="24"/>
        <item x="5"/>
        <item x="25"/>
        <item x="13"/>
        <item x="20"/>
        <item x="27"/>
        <item x="29"/>
        <item x="23"/>
        <item h="1"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32">
    <i>
      <x v="25"/>
    </i>
    <i>
      <x v="11"/>
    </i>
    <i>
      <x v="14"/>
    </i>
    <i>
      <x v="17"/>
    </i>
    <i>
      <x v="3"/>
    </i>
    <i>
      <x v="27"/>
    </i>
    <i>
      <x v="8"/>
    </i>
    <i>
      <x/>
    </i>
    <i>
      <x v="18"/>
    </i>
    <i>
      <x v="21"/>
    </i>
    <i>
      <x v="15"/>
    </i>
    <i>
      <x v="7"/>
    </i>
    <i>
      <x v="9"/>
    </i>
    <i>
      <x v="24"/>
    </i>
    <i>
      <x v="20"/>
    </i>
    <i>
      <x v="19"/>
    </i>
    <i>
      <x v="6"/>
    </i>
    <i>
      <x v="12"/>
    </i>
    <i>
      <x v="13"/>
    </i>
    <i>
      <x v="2"/>
    </i>
    <i>
      <x v="1"/>
    </i>
    <i>
      <x v="5"/>
    </i>
    <i>
      <x v="29"/>
    </i>
    <i>
      <x v="23"/>
    </i>
    <i>
      <x v="28"/>
    </i>
    <i>
      <x v="10"/>
    </i>
    <i>
      <x v="31"/>
    </i>
    <i>
      <x v="16"/>
    </i>
    <i>
      <x v="30"/>
    </i>
    <i>
      <x v="22"/>
    </i>
    <i>
      <x v="4"/>
    </i>
    <i>
      <x v="26"/>
    </i>
  </rowItems>
  <colFields count="1">
    <field x="-2"/>
  </colFields>
  <colItems count="2">
    <i>
      <x/>
    </i>
    <i i="1">
      <x v="1"/>
    </i>
  </colItems>
  <dataFields count="2">
    <dataField name="Average Player Ages" fld="2" subtotal="average" baseField="3" baseItem="0" numFmtId="1"/>
    <dataField name="Average Team Points" fld="29" subtotal="average" baseField="3" baseItem="0" numFmtId="1"/>
  </dataFields>
  <formats count="10">
    <format dxfId="31">
      <pivotArea type="all" dataOnly="0" outline="0" fieldPosition="0"/>
    </format>
    <format dxfId="30">
      <pivotArea field="3" type="button" dataOnly="0" labelOnly="1" outline="0" axis="axisRow" fieldPosition="0"/>
    </format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">
      <pivotArea outline="0" collapsedLevelsAreSubtotals="1" fieldPosition="0"/>
    </format>
    <format dxfId="27">
      <pivotArea dataOnly="0" labelOnly="1" fieldPosition="0">
        <references count="1">
          <reference field="3" count="0"/>
        </references>
      </pivotArea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3" type="button" dataOnly="0" labelOnly="1" outline="0" axis="axisRow" fieldPosition="0"/>
    </format>
    <format dxfId="23">
      <pivotArea dataOnly="0" labelOnly="1" fieldPosition="0">
        <references count="1">
          <reference field="3" count="0"/>
        </references>
      </pivotArea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C96E2-62EE-4026-8BB7-43610213DFA9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3" firstHeaderRow="1" firstDataRow="1" firstDataCol="1"/>
  <pivotFields count="33">
    <pivotField showAll="0"/>
    <pivotField showAll="0"/>
    <pivotField showAll="0"/>
    <pivotField axis="axisRow" showAll="0" measureFilter="1" sortType="descending">
      <items count="34">
        <item x="11"/>
        <item x="31"/>
        <item x="6"/>
        <item x="4"/>
        <item x="30"/>
        <item x="12"/>
        <item x="26"/>
        <item x="17"/>
        <item x="22"/>
        <item x="2"/>
        <item x="8"/>
        <item x="15"/>
        <item x="14"/>
        <item x="19"/>
        <item x="9"/>
        <item x="16"/>
        <item x="18"/>
        <item x="7"/>
        <item x="3"/>
        <item x="1"/>
        <item x="28"/>
        <item x="10"/>
        <item x="0"/>
        <item x="21"/>
        <item x="24"/>
        <item x="5"/>
        <item x="25"/>
        <item x="13"/>
        <item x="20"/>
        <item x="27"/>
        <item x="29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10">
    <i>
      <x v="9"/>
    </i>
    <i>
      <x v="3"/>
    </i>
    <i>
      <x v="12"/>
    </i>
    <i>
      <x v="22"/>
    </i>
    <i>
      <x v="23"/>
    </i>
    <i>
      <x v="26"/>
    </i>
    <i>
      <x v="7"/>
    </i>
    <i>
      <x v="16"/>
    </i>
    <i>
      <x v="19"/>
    </i>
    <i>
      <x v="25"/>
    </i>
  </rowItems>
  <colItems count="1">
    <i/>
  </colItems>
  <dataFields count="1">
    <dataField name="Average of Points" fld="29" subtotal="average" baseField="3" baseItem="0" numFmtId="1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3" type="button" dataOnly="0" labelOnly="1" outline="0" axis="axisRow" fieldPosition="0"/>
    </format>
    <format dxfId="8">
      <pivotArea dataOnly="0" labelOnly="1" fieldPosition="0">
        <references count="1">
          <reference field="3" count="10">
            <x v="3"/>
            <x v="7"/>
            <x v="9"/>
            <x v="12"/>
            <x v="16"/>
            <x v="19"/>
            <x v="22"/>
            <x v="23"/>
            <x v="25"/>
            <x v="26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BA334-0598-4003-A98E-0E3E7B9F318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0" firstDataRow="1" firstDataCol="0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League Avg Points" fld="29" subtotal="average" baseField="0" baseItem="1" numFmtId="1"/>
    <dataField name="League Avg Goal Percentage" fld="10" subtotal="average" baseField="0" baseItem="1" numFmtId="9"/>
    <dataField name="League Avg 3-Point Goal Percentage" fld="13" subtotal="average" baseField="0" baseItem="1" numFmtId="10"/>
    <dataField name="League Avg 2-Point Goal Percentage" fld="16" subtotal="average" baseField="0" baseItem="1" numFmtId="10"/>
    <dataField name="League Avg Free Throw Percentage" fld="20" subtotal="average" baseField="0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A7F9-96D2-4D9B-AF08-C2F0C1C21475}">
  <dimension ref="A1:AJ736"/>
  <sheetViews>
    <sheetView topLeftCell="AA1" workbookViewId="0">
      <selection activeCell="F14" sqref="F14"/>
    </sheetView>
  </sheetViews>
  <sheetFormatPr defaultRowHeight="15" x14ac:dyDescent="0.25"/>
  <cols>
    <col min="1" max="1" width="5.85546875" bestFit="1" customWidth="1"/>
    <col min="2" max="2" width="24.28515625" bestFit="1" customWidth="1"/>
    <col min="3" max="3" width="4.140625" bestFit="1" customWidth="1"/>
    <col min="6" max="6" width="7.140625" bestFit="1" customWidth="1"/>
    <col min="7" max="7" width="13.85546875" bestFit="1" customWidth="1"/>
    <col min="8" max="8" width="11.5703125" bestFit="1" customWidth="1"/>
    <col min="9" max="9" width="10.85546875" bestFit="1" customWidth="1"/>
    <col min="10" max="10" width="20.42578125" bestFit="1" customWidth="1"/>
    <col min="11" max="11" width="20.28515625" bestFit="1" customWidth="1"/>
    <col min="12" max="12" width="17.85546875" bestFit="1" customWidth="1"/>
    <col min="13" max="13" width="25.140625" bestFit="1" customWidth="1"/>
    <col min="14" max="14" width="27.28515625" bestFit="1" customWidth="1"/>
    <col min="15" max="15" width="17.85546875" bestFit="1" customWidth="1"/>
    <col min="16" max="16" width="25.140625" bestFit="1" customWidth="1"/>
    <col min="17" max="17" width="27.28515625" bestFit="1" customWidth="1"/>
    <col min="18" max="18" width="28.140625" bestFit="1" customWidth="1"/>
    <col min="19" max="19" width="11.5703125" bestFit="1" customWidth="1"/>
    <col min="20" max="20" width="19" bestFit="1" customWidth="1"/>
    <col min="21" max="21" width="21" bestFit="1" customWidth="1"/>
    <col min="22" max="22" width="18.7109375" bestFit="1" customWidth="1"/>
    <col min="23" max="23" width="19" bestFit="1" customWidth="1"/>
    <col min="24" max="24" width="14.85546875" bestFit="1" customWidth="1"/>
    <col min="29" max="29" width="14.28515625" bestFit="1" customWidth="1"/>
    <col min="32" max="32" width="28" bestFit="1" customWidth="1"/>
    <col min="33" max="33" width="16.42578125" bestFit="1" customWidth="1"/>
    <col min="34" max="34" width="13.7109375" bestFit="1" customWidth="1"/>
    <col min="35" max="35" width="19" bestFit="1" customWidth="1"/>
    <col min="36" max="36" width="18.85546875" bestFit="1" customWidth="1"/>
  </cols>
  <sheetData>
    <row r="1" spans="1:36" x14ac:dyDescent="0.25">
      <c r="A1" s="17" t="s">
        <v>1260</v>
      </c>
      <c r="B1" t="s">
        <v>0</v>
      </c>
      <c r="C1" t="s">
        <v>1</v>
      </c>
      <c r="D1" t="s">
        <v>2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4</v>
      </c>
      <c r="AF1" t="s">
        <v>5</v>
      </c>
      <c r="AG1" t="s">
        <v>6</v>
      </c>
      <c r="AH1" t="s">
        <v>1273</v>
      </c>
      <c r="AI1" t="s">
        <v>1276</v>
      </c>
      <c r="AJ1" t="s">
        <v>1302</v>
      </c>
    </row>
    <row r="2" spans="1:36" x14ac:dyDescent="0.25">
      <c r="A2" s="17">
        <v>1</v>
      </c>
      <c r="B2" t="s">
        <v>7</v>
      </c>
      <c r="C2">
        <v>26</v>
      </c>
      <c r="D2" t="s">
        <v>8</v>
      </c>
      <c r="E2" t="s">
        <v>9</v>
      </c>
      <c r="F2">
        <v>76</v>
      </c>
      <c r="G2">
        <v>76</v>
      </c>
      <c r="H2">
        <v>2598</v>
      </c>
      <c r="I2">
        <v>860</v>
      </c>
      <c r="J2">
        <v>1656</v>
      </c>
      <c r="K2">
        <v>0.51900000000000002</v>
      </c>
      <c r="L2">
        <v>163</v>
      </c>
      <c r="M2">
        <v>435</v>
      </c>
      <c r="N2">
        <v>0.375</v>
      </c>
      <c r="O2">
        <v>697</v>
      </c>
      <c r="P2">
        <v>1221</v>
      </c>
      <c r="Q2">
        <v>0.57099999999999995</v>
      </c>
      <c r="R2">
        <v>0.56899999999999995</v>
      </c>
      <c r="S2">
        <v>601</v>
      </c>
      <c r="T2">
        <v>669</v>
      </c>
      <c r="U2">
        <v>0.89800000000000002</v>
      </c>
      <c r="V2">
        <v>67</v>
      </c>
      <c r="W2">
        <v>312</v>
      </c>
      <c r="X2">
        <v>379</v>
      </c>
      <c r="Y2">
        <v>486</v>
      </c>
      <c r="Z2">
        <v>131</v>
      </c>
      <c r="AA2">
        <v>77</v>
      </c>
      <c r="AB2">
        <v>183</v>
      </c>
      <c r="AC2">
        <v>164</v>
      </c>
      <c r="AD2">
        <v>2484</v>
      </c>
      <c r="AE2">
        <v>0</v>
      </c>
      <c r="AF2" t="s">
        <v>10</v>
      </c>
      <c r="AG2" t="s">
        <v>11</v>
      </c>
      <c r="AH2">
        <f t="shared" ref="AH2:AH65" si="0">AD2/H2</f>
        <v>0.95612009237875284</v>
      </c>
      <c r="AI2">
        <f>IF(AB2&lt;&gt;0, Y2/AB2, 0)</f>
        <v>2.6557377049180326</v>
      </c>
      <c r="AJ2">
        <f>AB2/F2</f>
        <v>2.4078947368421053</v>
      </c>
    </row>
    <row r="3" spans="1:36" x14ac:dyDescent="0.25">
      <c r="A3" s="17">
        <v>2</v>
      </c>
      <c r="B3" t="s">
        <v>12</v>
      </c>
      <c r="C3">
        <v>23</v>
      </c>
      <c r="D3" t="s">
        <v>13</v>
      </c>
      <c r="E3" t="s">
        <v>14</v>
      </c>
      <c r="F3">
        <v>79</v>
      </c>
      <c r="G3">
        <v>79</v>
      </c>
      <c r="H3">
        <v>2871</v>
      </c>
      <c r="I3">
        <v>721</v>
      </c>
      <c r="J3">
        <v>1612</v>
      </c>
      <c r="K3">
        <v>0.44700000000000001</v>
      </c>
      <c r="L3">
        <v>320</v>
      </c>
      <c r="M3">
        <v>811</v>
      </c>
      <c r="N3">
        <v>0.39500000000000002</v>
      </c>
      <c r="O3">
        <v>401</v>
      </c>
      <c r="P3">
        <v>801</v>
      </c>
      <c r="Q3">
        <v>0.501</v>
      </c>
      <c r="R3">
        <v>0.54700000000000004</v>
      </c>
      <c r="S3">
        <v>415</v>
      </c>
      <c r="T3">
        <v>496</v>
      </c>
      <c r="U3">
        <v>0.83699999999999997</v>
      </c>
      <c r="V3">
        <v>61</v>
      </c>
      <c r="W3">
        <v>389</v>
      </c>
      <c r="X3">
        <v>450</v>
      </c>
      <c r="Y3">
        <v>359</v>
      </c>
      <c r="Z3">
        <v>91</v>
      </c>
      <c r="AA3">
        <v>51</v>
      </c>
      <c r="AB3">
        <v>249</v>
      </c>
      <c r="AC3">
        <v>150</v>
      </c>
      <c r="AD3">
        <v>2177</v>
      </c>
      <c r="AE3">
        <v>0</v>
      </c>
      <c r="AF3" t="s">
        <v>15</v>
      </c>
      <c r="AG3" t="s">
        <v>16</v>
      </c>
      <c r="AH3">
        <f t="shared" si="0"/>
        <v>0.75827237896203414</v>
      </c>
      <c r="AI3">
        <f t="shared" ref="AI3:AI66" si="1">IF(AB3&lt;&gt;0, Y3/AB3, 0)</f>
        <v>1.4417670682730923</v>
      </c>
      <c r="AJ3">
        <f t="shared" ref="AJ3:AJ66" si="2">AB3/F3</f>
        <v>3.1518987341772151</v>
      </c>
    </row>
    <row r="4" spans="1:36" x14ac:dyDescent="0.25">
      <c r="A4" s="17">
        <v>3</v>
      </c>
      <c r="B4" t="s">
        <v>17</v>
      </c>
      <c r="C4">
        <v>29</v>
      </c>
      <c r="D4" t="s">
        <v>18</v>
      </c>
      <c r="E4" t="s">
        <v>19</v>
      </c>
      <c r="F4">
        <v>70</v>
      </c>
      <c r="G4">
        <v>70</v>
      </c>
      <c r="H4">
        <v>2571</v>
      </c>
      <c r="I4">
        <v>786</v>
      </c>
      <c r="J4">
        <v>1364</v>
      </c>
      <c r="K4">
        <v>0.57599999999999996</v>
      </c>
      <c r="L4">
        <v>138</v>
      </c>
      <c r="M4">
        <v>331</v>
      </c>
      <c r="N4">
        <v>0.41699999999999998</v>
      </c>
      <c r="O4">
        <v>648</v>
      </c>
      <c r="P4">
        <v>1033</v>
      </c>
      <c r="Q4">
        <v>0.627</v>
      </c>
      <c r="R4">
        <v>0.627</v>
      </c>
      <c r="S4">
        <v>361</v>
      </c>
      <c r="T4">
        <v>451</v>
      </c>
      <c r="U4">
        <v>0.8</v>
      </c>
      <c r="V4">
        <v>200</v>
      </c>
      <c r="W4">
        <v>692</v>
      </c>
      <c r="X4">
        <v>892</v>
      </c>
      <c r="Y4">
        <v>716</v>
      </c>
      <c r="Z4">
        <v>127</v>
      </c>
      <c r="AA4">
        <v>45</v>
      </c>
      <c r="AB4">
        <v>230</v>
      </c>
      <c r="AC4">
        <v>160</v>
      </c>
      <c r="AD4">
        <v>2071</v>
      </c>
      <c r="AE4">
        <v>34</v>
      </c>
      <c r="AF4" t="s">
        <v>20</v>
      </c>
      <c r="AG4" t="s">
        <v>21</v>
      </c>
      <c r="AH4">
        <f t="shared" si="0"/>
        <v>0.80552314274601322</v>
      </c>
      <c r="AI4">
        <f t="shared" si="1"/>
        <v>3.1130434782608694</v>
      </c>
      <c r="AJ4">
        <f t="shared" si="2"/>
        <v>3.2857142857142856</v>
      </c>
    </row>
    <row r="5" spans="1:36" x14ac:dyDescent="0.25">
      <c r="A5" s="17">
        <v>4</v>
      </c>
      <c r="B5" t="s">
        <v>22</v>
      </c>
      <c r="C5">
        <v>30</v>
      </c>
      <c r="D5" t="s">
        <v>23</v>
      </c>
      <c r="E5" t="s">
        <v>3</v>
      </c>
      <c r="F5">
        <v>67</v>
      </c>
      <c r="G5">
        <v>67</v>
      </c>
      <c r="H5">
        <v>2289</v>
      </c>
      <c r="I5">
        <v>793</v>
      </c>
      <c r="J5">
        <v>1319</v>
      </c>
      <c r="K5">
        <v>0.60099999999999998</v>
      </c>
      <c r="L5">
        <v>14</v>
      </c>
      <c r="M5">
        <v>63</v>
      </c>
      <c r="N5">
        <v>0.222</v>
      </c>
      <c r="O5">
        <v>779</v>
      </c>
      <c r="P5">
        <v>1256</v>
      </c>
      <c r="Q5">
        <v>0.62</v>
      </c>
      <c r="R5">
        <v>0.60699999999999998</v>
      </c>
      <c r="S5">
        <v>436</v>
      </c>
      <c r="T5">
        <v>707</v>
      </c>
      <c r="U5">
        <v>0.61699999999999999</v>
      </c>
      <c r="V5">
        <v>147</v>
      </c>
      <c r="W5">
        <v>651</v>
      </c>
      <c r="X5">
        <v>798</v>
      </c>
      <c r="Y5">
        <v>433</v>
      </c>
      <c r="Z5">
        <v>58</v>
      </c>
      <c r="AA5">
        <v>78</v>
      </c>
      <c r="AB5">
        <v>206</v>
      </c>
      <c r="AC5">
        <v>155</v>
      </c>
      <c r="AD5">
        <v>2036</v>
      </c>
      <c r="AE5">
        <v>11</v>
      </c>
      <c r="AF5" t="s">
        <v>24</v>
      </c>
      <c r="AG5" t="s">
        <v>25</v>
      </c>
      <c r="AH5">
        <f t="shared" si="0"/>
        <v>0.88947138488422894</v>
      </c>
      <c r="AI5">
        <f t="shared" si="1"/>
        <v>2.1019417475728157</v>
      </c>
      <c r="AJ5">
        <f t="shared" si="2"/>
        <v>3.0746268656716418</v>
      </c>
    </row>
    <row r="6" spans="1:36" x14ac:dyDescent="0.25">
      <c r="A6" s="17">
        <v>5</v>
      </c>
      <c r="B6" t="s">
        <v>26</v>
      </c>
      <c r="C6">
        <v>26</v>
      </c>
      <c r="D6" t="s">
        <v>27</v>
      </c>
      <c r="E6" t="s">
        <v>3</v>
      </c>
      <c r="F6">
        <v>72</v>
      </c>
      <c r="G6">
        <v>72</v>
      </c>
      <c r="H6">
        <v>2624</v>
      </c>
      <c r="I6">
        <v>662</v>
      </c>
      <c r="J6">
        <v>1465</v>
      </c>
      <c r="K6">
        <v>0.45200000000000001</v>
      </c>
      <c r="L6">
        <v>250</v>
      </c>
      <c r="M6">
        <v>728</v>
      </c>
      <c r="N6">
        <v>0.34300000000000003</v>
      </c>
      <c r="O6">
        <v>412</v>
      </c>
      <c r="P6">
        <v>737</v>
      </c>
      <c r="Q6">
        <v>0.55900000000000005</v>
      </c>
      <c r="R6">
        <v>0.53700000000000003</v>
      </c>
      <c r="S6">
        <v>358</v>
      </c>
      <c r="T6">
        <v>440</v>
      </c>
      <c r="U6">
        <v>0.81399999999999995</v>
      </c>
      <c r="V6">
        <v>48</v>
      </c>
      <c r="W6">
        <v>575</v>
      </c>
      <c r="X6">
        <v>623</v>
      </c>
      <c r="Y6">
        <v>431</v>
      </c>
      <c r="Z6">
        <v>76</v>
      </c>
      <c r="AA6">
        <v>38</v>
      </c>
      <c r="AB6">
        <v>209</v>
      </c>
      <c r="AC6">
        <v>157</v>
      </c>
      <c r="AD6">
        <v>1932</v>
      </c>
      <c r="AE6">
        <v>2</v>
      </c>
      <c r="AF6" t="s">
        <v>28</v>
      </c>
      <c r="AG6" t="s">
        <v>29</v>
      </c>
      <c r="AH6">
        <f t="shared" si="0"/>
        <v>0.73628048780487809</v>
      </c>
      <c r="AI6">
        <f t="shared" si="1"/>
        <v>2.062200956937799</v>
      </c>
      <c r="AJ6">
        <f t="shared" si="2"/>
        <v>2.9027777777777777</v>
      </c>
    </row>
    <row r="7" spans="1:36" x14ac:dyDescent="0.25">
      <c r="A7" s="17">
        <v>6</v>
      </c>
      <c r="B7" t="s">
        <v>30</v>
      </c>
      <c r="C7">
        <v>28</v>
      </c>
      <c r="D7" t="s">
        <v>31</v>
      </c>
      <c r="E7" t="s">
        <v>14</v>
      </c>
      <c r="F7">
        <v>75</v>
      </c>
      <c r="G7">
        <v>75</v>
      </c>
      <c r="H7">
        <v>2795</v>
      </c>
      <c r="I7">
        <v>654</v>
      </c>
      <c r="J7">
        <v>1420</v>
      </c>
      <c r="K7">
        <v>0.46100000000000002</v>
      </c>
      <c r="L7">
        <v>183</v>
      </c>
      <c r="M7">
        <v>551</v>
      </c>
      <c r="N7">
        <v>0.33200000000000002</v>
      </c>
      <c r="O7">
        <v>471</v>
      </c>
      <c r="P7">
        <v>869</v>
      </c>
      <c r="Q7">
        <v>0.54200000000000004</v>
      </c>
      <c r="R7">
        <v>0.52500000000000002</v>
      </c>
      <c r="S7">
        <v>432</v>
      </c>
      <c r="T7">
        <v>483</v>
      </c>
      <c r="U7">
        <v>0.89400000000000002</v>
      </c>
      <c r="V7">
        <v>76</v>
      </c>
      <c r="W7">
        <v>229</v>
      </c>
      <c r="X7">
        <v>305</v>
      </c>
      <c r="Y7">
        <v>529</v>
      </c>
      <c r="Z7">
        <v>67</v>
      </c>
      <c r="AA7">
        <v>16</v>
      </c>
      <c r="AB7">
        <v>220</v>
      </c>
      <c r="AC7">
        <v>198</v>
      </c>
      <c r="AD7">
        <v>1923</v>
      </c>
      <c r="AE7">
        <v>0</v>
      </c>
      <c r="AG7" t="s">
        <v>32</v>
      </c>
      <c r="AH7">
        <f t="shared" si="0"/>
        <v>0.68801431127012525</v>
      </c>
      <c r="AI7">
        <f t="shared" si="1"/>
        <v>2.4045454545454548</v>
      </c>
      <c r="AJ7">
        <f t="shared" si="2"/>
        <v>2.9333333333333331</v>
      </c>
    </row>
    <row r="8" spans="1:36" x14ac:dyDescent="0.25">
      <c r="A8" s="17">
        <v>7</v>
      </c>
      <c r="B8" t="s">
        <v>33</v>
      </c>
      <c r="C8">
        <v>26</v>
      </c>
      <c r="D8" t="s">
        <v>34</v>
      </c>
      <c r="E8" t="s">
        <v>9</v>
      </c>
      <c r="F8">
        <v>76</v>
      </c>
      <c r="G8">
        <v>76</v>
      </c>
      <c r="H8">
        <v>2739</v>
      </c>
      <c r="I8">
        <v>566</v>
      </c>
      <c r="J8">
        <v>1376</v>
      </c>
      <c r="K8">
        <v>0.41099999999999998</v>
      </c>
      <c r="L8">
        <v>218</v>
      </c>
      <c r="M8">
        <v>642</v>
      </c>
      <c r="N8">
        <v>0.34</v>
      </c>
      <c r="O8">
        <v>348</v>
      </c>
      <c r="P8">
        <v>734</v>
      </c>
      <c r="Q8">
        <v>0.47399999999999998</v>
      </c>
      <c r="R8">
        <v>0.49099999999999999</v>
      </c>
      <c r="S8">
        <v>491</v>
      </c>
      <c r="T8">
        <v>561</v>
      </c>
      <c r="U8">
        <v>0.875</v>
      </c>
      <c r="V8">
        <v>36</v>
      </c>
      <c r="W8">
        <v>200</v>
      </c>
      <c r="X8">
        <v>236</v>
      </c>
      <c r="Y8">
        <v>880</v>
      </c>
      <c r="Z8">
        <v>91</v>
      </c>
      <c r="AA8">
        <v>12</v>
      </c>
      <c r="AB8">
        <v>355</v>
      </c>
      <c r="AC8">
        <v>145</v>
      </c>
      <c r="AD8">
        <v>1841</v>
      </c>
      <c r="AE8">
        <v>0</v>
      </c>
      <c r="AF8" t="s">
        <v>35</v>
      </c>
      <c r="AG8" t="s">
        <v>36</v>
      </c>
      <c r="AH8">
        <f t="shared" si="0"/>
        <v>0.67214311792625048</v>
      </c>
      <c r="AI8">
        <f t="shared" si="1"/>
        <v>2.4788732394366195</v>
      </c>
      <c r="AJ8">
        <f t="shared" si="2"/>
        <v>4.6710526315789478</v>
      </c>
    </row>
    <row r="9" spans="1:36" x14ac:dyDescent="0.25">
      <c r="A9" s="17">
        <v>8</v>
      </c>
      <c r="B9" t="s">
        <v>37</v>
      </c>
      <c r="C9">
        <v>25</v>
      </c>
      <c r="D9" t="s">
        <v>38</v>
      </c>
      <c r="E9" t="s">
        <v>14</v>
      </c>
      <c r="F9">
        <v>77</v>
      </c>
      <c r="G9">
        <v>77</v>
      </c>
      <c r="H9">
        <v>2725</v>
      </c>
      <c r="I9">
        <v>651</v>
      </c>
      <c r="J9">
        <v>1378</v>
      </c>
      <c r="K9">
        <v>0.47199999999999998</v>
      </c>
      <c r="L9">
        <v>251</v>
      </c>
      <c r="M9">
        <v>670</v>
      </c>
      <c r="N9">
        <v>0.375</v>
      </c>
      <c r="O9">
        <v>400</v>
      </c>
      <c r="P9">
        <v>708</v>
      </c>
      <c r="Q9">
        <v>0.56499999999999995</v>
      </c>
      <c r="R9">
        <v>0.56299999999999994</v>
      </c>
      <c r="S9">
        <v>287</v>
      </c>
      <c r="T9">
        <v>327</v>
      </c>
      <c r="U9">
        <v>0.878</v>
      </c>
      <c r="V9">
        <v>35</v>
      </c>
      <c r="W9">
        <v>364</v>
      </c>
      <c r="X9">
        <v>399</v>
      </c>
      <c r="Y9">
        <v>424</v>
      </c>
      <c r="Z9">
        <v>69</v>
      </c>
      <c r="AA9">
        <v>17</v>
      </c>
      <c r="AB9">
        <v>198</v>
      </c>
      <c r="AC9">
        <v>85</v>
      </c>
      <c r="AD9">
        <v>1840</v>
      </c>
      <c r="AE9">
        <v>0</v>
      </c>
      <c r="AF9" t="s">
        <v>39</v>
      </c>
      <c r="AG9" t="s">
        <v>40</v>
      </c>
      <c r="AH9">
        <f t="shared" si="0"/>
        <v>0.67522935779816518</v>
      </c>
      <c r="AI9">
        <f t="shared" si="1"/>
        <v>2.1414141414141414</v>
      </c>
      <c r="AJ9">
        <f t="shared" si="2"/>
        <v>2.5714285714285716</v>
      </c>
    </row>
    <row r="10" spans="1:36" x14ac:dyDescent="0.25">
      <c r="A10" s="17">
        <v>9</v>
      </c>
      <c r="B10" t="s">
        <v>41</v>
      </c>
      <c r="C10">
        <v>23</v>
      </c>
      <c r="D10" t="s">
        <v>42</v>
      </c>
      <c r="E10" t="s">
        <v>9</v>
      </c>
      <c r="F10">
        <v>70</v>
      </c>
      <c r="G10">
        <v>70</v>
      </c>
      <c r="H10">
        <v>2452</v>
      </c>
      <c r="I10">
        <v>684</v>
      </c>
      <c r="J10">
        <v>1457</v>
      </c>
      <c r="K10">
        <v>0.46899999999999997</v>
      </c>
      <c r="L10">
        <v>149</v>
      </c>
      <c r="M10">
        <v>418</v>
      </c>
      <c r="N10">
        <v>0.35599999999999998</v>
      </c>
      <c r="O10">
        <v>535</v>
      </c>
      <c r="P10">
        <v>1039</v>
      </c>
      <c r="Q10">
        <v>0.51500000000000001</v>
      </c>
      <c r="R10">
        <v>0.52100000000000002</v>
      </c>
      <c r="S10">
        <v>313</v>
      </c>
      <c r="T10">
        <v>370</v>
      </c>
      <c r="U10">
        <v>0.84599999999999997</v>
      </c>
      <c r="V10">
        <v>56</v>
      </c>
      <c r="W10">
        <v>369</v>
      </c>
      <c r="X10">
        <v>425</v>
      </c>
      <c r="Y10">
        <v>638</v>
      </c>
      <c r="Z10">
        <v>71</v>
      </c>
      <c r="AA10">
        <v>53</v>
      </c>
      <c r="AB10">
        <v>309</v>
      </c>
      <c r="AC10">
        <v>195</v>
      </c>
      <c r="AD10">
        <v>1830</v>
      </c>
      <c r="AE10">
        <v>9</v>
      </c>
      <c r="AF10" t="s">
        <v>43</v>
      </c>
      <c r="AG10" t="s">
        <v>44</v>
      </c>
      <c r="AH10">
        <f t="shared" si="0"/>
        <v>0.74632952691680265</v>
      </c>
      <c r="AI10">
        <f t="shared" si="1"/>
        <v>2.0647249190938513</v>
      </c>
      <c r="AJ10">
        <f t="shared" si="2"/>
        <v>4.4142857142857146</v>
      </c>
    </row>
    <row r="11" spans="1:36" x14ac:dyDescent="0.25">
      <c r="A11" s="17">
        <v>10</v>
      </c>
      <c r="B11" t="s">
        <v>45</v>
      </c>
      <c r="C11">
        <v>35</v>
      </c>
      <c r="D11" t="s">
        <v>46</v>
      </c>
      <c r="E11" t="s">
        <v>9</v>
      </c>
      <c r="F11">
        <v>79</v>
      </c>
      <c r="G11">
        <v>79</v>
      </c>
      <c r="H11">
        <v>2789</v>
      </c>
      <c r="I11">
        <v>531</v>
      </c>
      <c r="J11">
        <v>1295</v>
      </c>
      <c r="K11">
        <v>0.41</v>
      </c>
      <c r="L11">
        <v>235</v>
      </c>
      <c r="M11">
        <v>668</v>
      </c>
      <c r="N11">
        <v>0.35199999999999998</v>
      </c>
      <c r="O11">
        <v>296</v>
      </c>
      <c r="P11">
        <v>627</v>
      </c>
      <c r="Q11">
        <v>0.47199999999999998</v>
      </c>
      <c r="R11">
        <v>0.501</v>
      </c>
      <c r="S11">
        <v>505</v>
      </c>
      <c r="T11">
        <v>578</v>
      </c>
      <c r="U11">
        <v>0.874</v>
      </c>
      <c r="V11">
        <v>55</v>
      </c>
      <c r="W11">
        <v>401</v>
      </c>
      <c r="X11">
        <v>456</v>
      </c>
      <c r="Y11">
        <v>687</v>
      </c>
      <c r="Z11">
        <v>118</v>
      </c>
      <c r="AA11">
        <v>55</v>
      </c>
      <c r="AB11">
        <v>341</v>
      </c>
      <c r="AC11">
        <v>162</v>
      </c>
      <c r="AD11">
        <v>1802</v>
      </c>
      <c r="AE11">
        <v>3</v>
      </c>
      <c r="AF11" t="s">
        <v>47</v>
      </c>
      <c r="AG11" t="s">
        <v>48</v>
      </c>
      <c r="AH11">
        <f t="shared" si="0"/>
        <v>0.6461097167443528</v>
      </c>
      <c r="AI11">
        <f t="shared" si="1"/>
        <v>2.0146627565982405</v>
      </c>
      <c r="AJ11">
        <f t="shared" si="2"/>
        <v>4.3164556962025316</v>
      </c>
    </row>
    <row r="12" spans="1:36" x14ac:dyDescent="0.25">
      <c r="A12" s="17">
        <v>11</v>
      </c>
      <c r="B12" t="s">
        <v>49</v>
      </c>
      <c r="C12">
        <v>29</v>
      </c>
      <c r="D12" t="s">
        <v>50</v>
      </c>
      <c r="E12" t="s">
        <v>19</v>
      </c>
      <c r="F12">
        <v>72</v>
      </c>
      <c r="G12">
        <v>72</v>
      </c>
      <c r="H12">
        <v>2517</v>
      </c>
      <c r="I12">
        <v>639</v>
      </c>
      <c r="J12">
        <v>1215</v>
      </c>
      <c r="K12">
        <v>0.52600000000000002</v>
      </c>
      <c r="L12">
        <v>142</v>
      </c>
      <c r="M12">
        <v>338</v>
      </c>
      <c r="N12">
        <v>0.42</v>
      </c>
      <c r="O12">
        <v>497</v>
      </c>
      <c r="P12">
        <v>877</v>
      </c>
      <c r="Q12">
        <v>0.56699999999999995</v>
      </c>
      <c r="R12">
        <v>0.58399999999999996</v>
      </c>
      <c r="S12">
        <v>339</v>
      </c>
      <c r="T12">
        <v>409</v>
      </c>
      <c r="U12">
        <v>0.82899999999999996</v>
      </c>
      <c r="V12">
        <v>212</v>
      </c>
      <c r="W12">
        <v>708</v>
      </c>
      <c r="X12">
        <v>920</v>
      </c>
      <c r="Y12">
        <v>222</v>
      </c>
      <c r="Z12">
        <v>71</v>
      </c>
      <c r="AA12">
        <v>50</v>
      </c>
      <c r="AB12">
        <v>192</v>
      </c>
      <c r="AC12">
        <v>249</v>
      </c>
      <c r="AD12">
        <v>1759</v>
      </c>
      <c r="AE12">
        <v>1</v>
      </c>
      <c r="AF12" t="s">
        <v>51</v>
      </c>
      <c r="AG12" t="s">
        <v>52</v>
      </c>
      <c r="AH12">
        <f t="shared" si="0"/>
        <v>0.69884783472387768</v>
      </c>
      <c r="AI12">
        <f t="shared" si="1"/>
        <v>1.15625</v>
      </c>
      <c r="AJ12">
        <f t="shared" si="2"/>
        <v>2.6666666666666665</v>
      </c>
    </row>
    <row r="13" spans="1:36" x14ac:dyDescent="0.25">
      <c r="A13" s="17">
        <v>12</v>
      </c>
      <c r="B13" t="s">
        <v>53</v>
      </c>
      <c r="C13">
        <v>29</v>
      </c>
      <c r="D13" t="s">
        <v>54</v>
      </c>
      <c r="E13" t="s">
        <v>14</v>
      </c>
      <c r="F13">
        <v>74</v>
      </c>
      <c r="G13">
        <v>74</v>
      </c>
      <c r="H13">
        <v>2602</v>
      </c>
      <c r="I13">
        <v>625</v>
      </c>
      <c r="J13">
        <v>1223</v>
      </c>
      <c r="K13">
        <v>0.51100000000000001</v>
      </c>
      <c r="L13">
        <v>239</v>
      </c>
      <c r="M13">
        <v>536</v>
      </c>
      <c r="N13">
        <v>0.44600000000000001</v>
      </c>
      <c r="O13">
        <v>386</v>
      </c>
      <c r="P13">
        <v>687</v>
      </c>
      <c r="Q13">
        <v>0.56200000000000006</v>
      </c>
      <c r="R13">
        <v>0.60899999999999999</v>
      </c>
      <c r="S13">
        <v>235</v>
      </c>
      <c r="T13">
        <v>285</v>
      </c>
      <c r="U13">
        <v>0.82499999999999996</v>
      </c>
      <c r="V13">
        <v>22</v>
      </c>
      <c r="W13">
        <v>293</v>
      </c>
      <c r="X13">
        <v>315</v>
      </c>
      <c r="Y13">
        <v>310</v>
      </c>
      <c r="Z13">
        <v>58</v>
      </c>
      <c r="AA13">
        <v>12</v>
      </c>
      <c r="AB13">
        <v>208</v>
      </c>
      <c r="AC13">
        <v>121</v>
      </c>
      <c r="AD13">
        <v>1724</v>
      </c>
      <c r="AE13">
        <v>0</v>
      </c>
      <c r="AG13" t="s">
        <v>55</v>
      </c>
      <c r="AH13">
        <f t="shared" si="0"/>
        <v>0.6625672559569562</v>
      </c>
      <c r="AI13">
        <f t="shared" si="1"/>
        <v>1.4903846153846154</v>
      </c>
      <c r="AJ13">
        <f t="shared" si="2"/>
        <v>2.810810810810811</v>
      </c>
    </row>
    <row r="14" spans="1:36" x14ac:dyDescent="0.25">
      <c r="A14" s="17">
        <v>12</v>
      </c>
      <c r="B14" t="s">
        <v>53</v>
      </c>
      <c r="C14">
        <v>29</v>
      </c>
      <c r="D14" t="s">
        <v>56</v>
      </c>
      <c r="E14" t="s">
        <v>57</v>
      </c>
      <c r="F14">
        <v>42</v>
      </c>
      <c r="G14">
        <v>42</v>
      </c>
      <c r="H14">
        <v>1432</v>
      </c>
      <c r="I14">
        <v>363</v>
      </c>
      <c r="J14">
        <v>710</v>
      </c>
      <c r="K14">
        <v>0.51100000000000001</v>
      </c>
      <c r="L14">
        <v>136</v>
      </c>
      <c r="M14">
        <v>305</v>
      </c>
      <c r="N14">
        <v>0.44600000000000001</v>
      </c>
      <c r="O14">
        <v>227</v>
      </c>
      <c r="P14">
        <v>405</v>
      </c>
      <c r="Q14">
        <v>0.56000000000000005</v>
      </c>
      <c r="R14">
        <v>0.60699999999999998</v>
      </c>
      <c r="S14">
        <v>145</v>
      </c>
      <c r="T14">
        <v>182</v>
      </c>
      <c r="U14">
        <v>0.79700000000000004</v>
      </c>
      <c r="V14">
        <v>12</v>
      </c>
      <c r="W14">
        <v>190</v>
      </c>
      <c r="X14">
        <v>202</v>
      </c>
      <c r="Y14">
        <v>189</v>
      </c>
      <c r="Z14">
        <v>39</v>
      </c>
      <c r="AA14">
        <v>10</v>
      </c>
      <c r="AB14">
        <v>121</v>
      </c>
      <c r="AC14">
        <v>64</v>
      </c>
      <c r="AD14">
        <v>1007</v>
      </c>
      <c r="AE14">
        <v>0</v>
      </c>
      <c r="AG14" t="s">
        <v>55</v>
      </c>
      <c r="AH14">
        <f t="shared" si="0"/>
        <v>0.70321229050279332</v>
      </c>
      <c r="AI14">
        <f t="shared" si="1"/>
        <v>1.5619834710743801</v>
      </c>
      <c r="AJ14">
        <f t="shared" si="2"/>
        <v>2.8809523809523809</v>
      </c>
    </row>
    <row r="15" spans="1:36" x14ac:dyDescent="0.25">
      <c r="A15" s="17">
        <v>12</v>
      </c>
      <c r="B15" t="s">
        <v>53</v>
      </c>
      <c r="C15">
        <v>29</v>
      </c>
      <c r="D15" t="s">
        <v>58</v>
      </c>
      <c r="E15" t="s">
        <v>14</v>
      </c>
      <c r="F15">
        <v>32</v>
      </c>
      <c r="G15">
        <v>32</v>
      </c>
      <c r="H15">
        <v>1170</v>
      </c>
      <c r="I15">
        <v>262</v>
      </c>
      <c r="J15">
        <v>513</v>
      </c>
      <c r="K15">
        <v>0.51100000000000001</v>
      </c>
      <c r="L15">
        <v>103</v>
      </c>
      <c r="M15">
        <v>231</v>
      </c>
      <c r="N15">
        <v>0.44600000000000001</v>
      </c>
      <c r="O15">
        <v>159</v>
      </c>
      <c r="P15">
        <v>282</v>
      </c>
      <c r="Q15">
        <v>0.56399999999999995</v>
      </c>
      <c r="R15">
        <v>0.61099999999999999</v>
      </c>
      <c r="S15">
        <v>90</v>
      </c>
      <c r="T15">
        <v>103</v>
      </c>
      <c r="U15">
        <v>0.874</v>
      </c>
      <c r="V15">
        <v>10</v>
      </c>
      <c r="W15">
        <v>103</v>
      </c>
      <c r="X15">
        <v>113</v>
      </c>
      <c r="Y15">
        <v>121</v>
      </c>
      <c r="Z15">
        <v>19</v>
      </c>
      <c r="AA15">
        <v>2</v>
      </c>
      <c r="AB15">
        <v>87</v>
      </c>
      <c r="AC15">
        <v>57</v>
      </c>
      <c r="AD15">
        <v>717</v>
      </c>
      <c r="AE15">
        <v>0</v>
      </c>
      <c r="AG15" t="s">
        <v>55</v>
      </c>
      <c r="AH15">
        <f t="shared" si="0"/>
        <v>0.61282051282051286</v>
      </c>
      <c r="AI15">
        <f t="shared" si="1"/>
        <v>1.3908045977011494</v>
      </c>
      <c r="AJ15">
        <f t="shared" si="2"/>
        <v>2.71875</v>
      </c>
    </row>
    <row r="16" spans="1:36" x14ac:dyDescent="0.25">
      <c r="A16" s="17">
        <v>13</v>
      </c>
      <c r="B16" t="s">
        <v>59</v>
      </c>
      <c r="C16">
        <v>22</v>
      </c>
      <c r="D16" t="s">
        <v>60</v>
      </c>
      <c r="E16" t="s">
        <v>14</v>
      </c>
      <c r="F16">
        <v>82</v>
      </c>
      <c r="G16">
        <v>82</v>
      </c>
      <c r="H16">
        <v>2697</v>
      </c>
      <c r="I16">
        <v>608</v>
      </c>
      <c r="J16">
        <v>1437</v>
      </c>
      <c r="K16">
        <v>0.42299999999999999</v>
      </c>
      <c r="L16">
        <v>234</v>
      </c>
      <c r="M16">
        <v>661</v>
      </c>
      <c r="N16">
        <v>0.35399999999999998</v>
      </c>
      <c r="O16">
        <v>374</v>
      </c>
      <c r="P16">
        <v>776</v>
      </c>
      <c r="Q16">
        <v>0.48199999999999998</v>
      </c>
      <c r="R16">
        <v>0.505</v>
      </c>
      <c r="S16">
        <v>273</v>
      </c>
      <c r="T16">
        <v>336</v>
      </c>
      <c r="U16">
        <v>0.81299999999999994</v>
      </c>
      <c r="V16">
        <v>45</v>
      </c>
      <c r="W16">
        <v>332</v>
      </c>
      <c r="X16">
        <v>377</v>
      </c>
      <c r="Y16">
        <v>282</v>
      </c>
      <c r="Z16">
        <v>71</v>
      </c>
      <c r="AA16">
        <v>27</v>
      </c>
      <c r="AB16">
        <v>203</v>
      </c>
      <c r="AC16">
        <v>127</v>
      </c>
      <c r="AD16">
        <v>1723</v>
      </c>
      <c r="AE16">
        <v>0</v>
      </c>
      <c r="AG16" t="s">
        <v>61</v>
      </c>
      <c r="AH16">
        <f t="shared" si="0"/>
        <v>0.63885799035965884</v>
      </c>
      <c r="AI16">
        <f t="shared" si="1"/>
        <v>1.3891625615763548</v>
      </c>
      <c r="AJ16">
        <f t="shared" si="2"/>
        <v>2.475609756097561</v>
      </c>
    </row>
    <row r="17" spans="1:36" x14ac:dyDescent="0.25">
      <c r="A17" s="17">
        <v>14</v>
      </c>
      <c r="B17" t="s">
        <v>62</v>
      </c>
      <c r="C17">
        <v>36</v>
      </c>
      <c r="D17" t="s">
        <v>63</v>
      </c>
      <c r="E17" t="s">
        <v>9</v>
      </c>
      <c r="F17">
        <v>70</v>
      </c>
      <c r="G17">
        <v>70</v>
      </c>
      <c r="H17">
        <v>2252</v>
      </c>
      <c r="I17">
        <v>564</v>
      </c>
      <c r="J17">
        <v>1258</v>
      </c>
      <c r="K17">
        <v>0.44800000000000001</v>
      </c>
      <c r="L17">
        <v>311</v>
      </c>
      <c r="M17">
        <v>784</v>
      </c>
      <c r="N17">
        <v>0.39700000000000002</v>
      </c>
      <c r="O17">
        <v>253</v>
      </c>
      <c r="P17">
        <v>474</v>
      </c>
      <c r="Q17">
        <v>0.53400000000000003</v>
      </c>
      <c r="R17">
        <v>0.57199999999999995</v>
      </c>
      <c r="S17">
        <v>279</v>
      </c>
      <c r="T17">
        <v>299</v>
      </c>
      <c r="U17">
        <v>0.93300000000000005</v>
      </c>
      <c r="V17">
        <v>40</v>
      </c>
      <c r="W17">
        <v>270</v>
      </c>
      <c r="X17">
        <v>310</v>
      </c>
      <c r="Y17">
        <v>421</v>
      </c>
      <c r="Z17">
        <v>80</v>
      </c>
      <c r="AA17">
        <v>30</v>
      </c>
      <c r="AB17">
        <v>200</v>
      </c>
      <c r="AC17">
        <v>95</v>
      </c>
      <c r="AD17">
        <v>1718</v>
      </c>
      <c r="AE17">
        <v>0</v>
      </c>
      <c r="AF17" t="s">
        <v>64</v>
      </c>
      <c r="AG17" t="s">
        <v>65</v>
      </c>
      <c r="AH17">
        <f t="shared" si="0"/>
        <v>0.7628774422735346</v>
      </c>
      <c r="AI17">
        <f t="shared" si="1"/>
        <v>2.105</v>
      </c>
      <c r="AJ17">
        <f t="shared" si="2"/>
        <v>2.8571428571428572</v>
      </c>
    </row>
    <row r="18" spans="1:36" x14ac:dyDescent="0.25">
      <c r="A18" s="17">
        <v>15</v>
      </c>
      <c r="B18" t="s">
        <v>66</v>
      </c>
      <c r="C18">
        <v>35</v>
      </c>
      <c r="D18" t="s">
        <v>58</v>
      </c>
      <c r="E18" t="s">
        <v>57</v>
      </c>
      <c r="F18">
        <v>77</v>
      </c>
      <c r="G18">
        <v>77</v>
      </c>
      <c r="H18">
        <v>2768</v>
      </c>
      <c r="I18">
        <v>624</v>
      </c>
      <c r="J18">
        <v>1308</v>
      </c>
      <c r="K18">
        <v>0.47699999999999998</v>
      </c>
      <c r="L18">
        <v>84</v>
      </c>
      <c r="M18">
        <v>256</v>
      </c>
      <c r="N18">
        <v>0.32800000000000001</v>
      </c>
      <c r="O18">
        <v>540</v>
      </c>
      <c r="P18">
        <v>1052</v>
      </c>
      <c r="Q18">
        <v>0.51300000000000001</v>
      </c>
      <c r="R18">
        <v>0.50900000000000001</v>
      </c>
      <c r="S18">
        <v>378</v>
      </c>
      <c r="T18">
        <v>441</v>
      </c>
      <c r="U18">
        <v>0.85699999999999998</v>
      </c>
      <c r="V18">
        <v>50</v>
      </c>
      <c r="W18">
        <v>248</v>
      </c>
      <c r="X18">
        <v>298</v>
      </c>
      <c r="Y18">
        <v>342</v>
      </c>
      <c r="Z18">
        <v>62</v>
      </c>
      <c r="AA18">
        <v>32</v>
      </c>
      <c r="AB18">
        <v>105</v>
      </c>
      <c r="AC18">
        <v>150</v>
      </c>
      <c r="AD18">
        <v>1710</v>
      </c>
      <c r="AE18">
        <v>0</v>
      </c>
      <c r="AG18" t="s">
        <v>67</v>
      </c>
      <c r="AH18">
        <f t="shared" si="0"/>
        <v>0.61777456647398843</v>
      </c>
      <c r="AI18">
        <f t="shared" si="1"/>
        <v>3.2571428571428571</v>
      </c>
      <c r="AJ18">
        <f t="shared" si="2"/>
        <v>1.3636363636363635</v>
      </c>
    </row>
    <row r="19" spans="1:36" x14ac:dyDescent="0.25">
      <c r="A19" s="17">
        <v>16</v>
      </c>
      <c r="B19" t="s">
        <v>68</v>
      </c>
      <c r="C19">
        <v>40</v>
      </c>
      <c r="D19" t="s">
        <v>69</v>
      </c>
      <c r="E19" t="s">
        <v>57</v>
      </c>
      <c r="F19">
        <v>70</v>
      </c>
      <c r="G19">
        <v>70</v>
      </c>
      <c r="H19">
        <v>2444</v>
      </c>
      <c r="I19">
        <v>651</v>
      </c>
      <c r="J19">
        <v>1270</v>
      </c>
      <c r="K19">
        <v>0.51300000000000001</v>
      </c>
      <c r="L19">
        <v>149</v>
      </c>
      <c r="M19">
        <v>396</v>
      </c>
      <c r="N19">
        <v>0.376</v>
      </c>
      <c r="O19">
        <v>502</v>
      </c>
      <c r="P19">
        <v>874</v>
      </c>
      <c r="Q19">
        <v>0.57399999999999995</v>
      </c>
      <c r="R19">
        <v>0.57099999999999995</v>
      </c>
      <c r="S19">
        <v>259</v>
      </c>
      <c r="T19">
        <v>331</v>
      </c>
      <c r="U19">
        <v>0.78200000000000003</v>
      </c>
      <c r="V19">
        <v>72</v>
      </c>
      <c r="W19">
        <v>474</v>
      </c>
      <c r="X19">
        <v>546</v>
      </c>
      <c r="Y19">
        <v>575</v>
      </c>
      <c r="Z19">
        <v>70</v>
      </c>
      <c r="AA19">
        <v>39</v>
      </c>
      <c r="AB19">
        <v>260</v>
      </c>
      <c r="AC19">
        <v>99</v>
      </c>
      <c r="AD19">
        <v>1710</v>
      </c>
      <c r="AE19">
        <v>10</v>
      </c>
      <c r="AF19" t="s">
        <v>70</v>
      </c>
      <c r="AG19" t="s">
        <v>71</v>
      </c>
      <c r="AH19">
        <f t="shared" si="0"/>
        <v>0.69967266775777415</v>
      </c>
      <c r="AI19">
        <f t="shared" si="1"/>
        <v>2.2115384615384617</v>
      </c>
      <c r="AJ19">
        <f t="shared" si="2"/>
        <v>3.7142857142857144</v>
      </c>
    </row>
    <row r="20" spans="1:36" x14ac:dyDescent="0.25">
      <c r="A20" s="17">
        <v>17</v>
      </c>
      <c r="B20" t="s">
        <v>72</v>
      </c>
      <c r="C20">
        <v>28</v>
      </c>
      <c r="D20" t="s">
        <v>73</v>
      </c>
      <c r="E20" t="s">
        <v>14</v>
      </c>
      <c r="F20">
        <v>71</v>
      </c>
      <c r="G20">
        <v>71</v>
      </c>
      <c r="H20">
        <v>2232</v>
      </c>
      <c r="I20">
        <v>585</v>
      </c>
      <c r="J20">
        <v>1320</v>
      </c>
      <c r="K20">
        <v>0.443</v>
      </c>
      <c r="L20">
        <v>233</v>
      </c>
      <c r="M20">
        <v>633</v>
      </c>
      <c r="N20">
        <v>0.36799999999999999</v>
      </c>
      <c r="O20">
        <v>352</v>
      </c>
      <c r="P20">
        <v>687</v>
      </c>
      <c r="Q20">
        <v>0.51200000000000001</v>
      </c>
      <c r="R20">
        <v>0.53100000000000003</v>
      </c>
      <c r="S20">
        <v>298</v>
      </c>
      <c r="T20">
        <v>362</v>
      </c>
      <c r="U20">
        <v>0.82299999999999995</v>
      </c>
      <c r="V20">
        <v>57</v>
      </c>
      <c r="W20">
        <v>265</v>
      </c>
      <c r="X20">
        <v>322</v>
      </c>
      <c r="Y20">
        <v>354</v>
      </c>
      <c r="Z20">
        <v>95</v>
      </c>
      <c r="AA20">
        <v>17</v>
      </c>
      <c r="AB20">
        <v>149</v>
      </c>
      <c r="AC20">
        <v>140</v>
      </c>
      <c r="AD20">
        <v>1701</v>
      </c>
      <c r="AE20">
        <v>0</v>
      </c>
      <c r="AF20" t="s">
        <v>74</v>
      </c>
      <c r="AG20" t="s">
        <v>75</v>
      </c>
      <c r="AH20">
        <f t="shared" si="0"/>
        <v>0.76209677419354838</v>
      </c>
      <c r="AI20">
        <f t="shared" si="1"/>
        <v>2.3758389261744965</v>
      </c>
      <c r="AJ20">
        <f t="shared" si="2"/>
        <v>2.0985915492957745</v>
      </c>
    </row>
    <row r="21" spans="1:36" x14ac:dyDescent="0.25">
      <c r="A21" s="17">
        <v>18</v>
      </c>
      <c r="B21" t="s">
        <v>76</v>
      </c>
      <c r="C21">
        <v>28</v>
      </c>
      <c r="D21" t="s">
        <v>50</v>
      </c>
      <c r="E21" t="s">
        <v>9</v>
      </c>
      <c r="F21">
        <v>65</v>
      </c>
      <c r="G21">
        <v>65</v>
      </c>
      <c r="H21">
        <v>2301</v>
      </c>
      <c r="I21">
        <v>585</v>
      </c>
      <c r="J21">
        <v>1200</v>
      </c>
      <c r="K21">
        <v>0.48799999999999999</v>
      </c>
      <c r="L21">
        <v>152</v>
      </c>
      <c r="M21">
        <v>397</v>
      </c>
      <c r="N21">
        <v>0.38300000000000001</v>
      </c>
      <c r="O21">
        <v>433</v>
      </c>
      <c r="P21">
        <v>803</v>
      </c>
      <c r="Q21">
        <v>0.53900000000000003</v>
      </c>
      <c r="R21">
        <v>0.55100000000000005</v>
      </c>
      <c r="S21">
        <v>368</v>
      </c>
      <c r="T21">
        <v>448</v>
      </c>
      <c r="U21">
        <v>0.82099999999999995</v>
      </c>
      <c r="V21">
        <v>27</v>
      </c>
      <c r="W21">
        <v>160</v>
      </c>
      <c r="X21">
        <v>187</v>
      </c>
      <c r="Y21">
        <v>475</v>
      </c>
      <c r="Z21">
        <v>60</v>
      </c>
      <c r="AA21">
        <v>8</v>
      </c>
      <c r="AB21">
        <v>164</v>
      </c>
      <c r="AC21">
        <v>138</v>
      </c>
      <c r="AD21">
        <v>1690</v>
      </c>
      <c r="AE21">
        <v>0</v>
      </c>
      <c r="AF21" t="s">
        <v>77</v>
      </c>
      <c r="AG21" t="s">
        <v>78</v>
      </c>
      <c r="AH21">
        <f t="shared" si="0"/>
        <v>0.7344632768361582</v>
      </c>
      <c r="AI21">
        <f>IF(AB21&lt;&gt;0, Y21/AB21, 0)</f>
        <v>2.8963414634146343</v>
      </c>
      <c r="AJ21">
        <f t="shared" si="2"/>
        <v>2.523076923076923</v>
      </c>
    </row>
    <row r="22" spans="1:36" x14ac:dyDescent="0.25">
      <c r="A22" s="17">
        <v>19</v>
      </c>
      <c r="B22" t="s">
        <v>79</v>
      </c>
      <c r="C22">
        <v>36</v>
      </c>
      <c r="D22" t="s">
        <v>31</v>
      </c>
      <c r="E22" t="s">
        <v>3</v>
      </c>
      <c r="F22">
        <v>62</v>
      </c>
      <c r="G22">
        <v>62</v>
      </c>
      <c r="H22">
        <v>2265</v>
      </c>
      <c r="I22">
        <v>592</v>
      </c>
      <c r="J22">
        <v>1124</v>
      </c>
      <c r="K22">
        <v>0.52700000000000002</v>
      </c>
      <c r="L22">
        <v>160</v>
      </c>
      <c r="M22">
        <v>372</v>
      </c>
      <c r="N22">
        <v>0.43</v>
      </c>
      <c r="O22">
        <v>432</v>
      </c>
      <c r="P22">
        <v>752</v>
      </c>
      <c r="Q22">
        <v>0.57399999999999995</v>
      </c>
      <c r="R22">
        <v>0.59799999999999998</v>
      </c>
      <c r="S22">
        <v>303</v>
      </c>
      <c r="T22">
        <v>361</v>
      </c>
      <c r="U22">
        <v>0.83899999999999997</v>
      </c>
      <c r="V22">
        <v>23</v>
      </c>
      <c r="W22">
        <v>351</v>
      </c>
      <c r="X22">
        <v>374</v>
      </c>
      <c r="Y22">
        <v>263</v>
      </c>
      <c r="Z22">
        <v>50</v>
      </c>
      <c r="AA22">
        <v>77</v>
      </c>
      <c r="AB22">
        <v>190</v>
      </c>
      <c r="AC22">
        <v>104</v>
      </c>
      <c r="AD22">
        <v>1647</v>
      </c>
      <c r="AE22">
        <v>0</v>
      </c>
      <c r="AF22" t="s">
        <v>39</v>
      </c>
      <c r="AG22" t="s">
        <v>80</v>
      </c>
      <c r="AH22">
        <f t="shared" si="0"/>
        <v>0.72715231788079471</v>
      </c>
      <c r="AI22">
        <f t="shared" si="1"/>
        <v>1.3842105263157896</v>
      </c>
      <c r="AJ22">
        <f t="shared" si="2"/>
        <v>3.064516129032258</v>
      </c>
    </row>
    <row r="23" spans="1:36" x14ac:dyDescent="0.25">
      <c r="A23" s="17">
        <v>20</v>
      </c>
      <c r="B23" t="s">
        <v>81</v>
      </c>
      <c r="C23">
        <v>25</v>
      </c>
      <c r="D23" t="s">
        <v>82</v>
      </c>
      <c r="E23" t="s">
        <v>19</v>
      </c>
      <c r="F23">
        <v>74</v>
      </c>
      <c r="G23">
        <v>74</v>
      </c>
      <c r="H23">
        <v>2207</v>
      </c>
      <c r="I23">
        <v>592</v>
      </c>
      <c r="J23">
        <v>1213</v>
      </c>
      <c r="K23">
        <v>0.48799999999999999</v>
      </c>
      <c r="L23">
        <v>146</v>
      </c>
      <c r="M23">
        <v>389</v>
      </c>
      <c r="N23">
        <v>0.375</v>
      </c>
      <c r="O23">
        <v>446</v>
      </c>
      <c r="P23">
        <v>824</v>
      </c>
      <c r="Q23">
        <v>0.54100000000000004</v>
      </c>
      <c r="R23">
        <v>0.54800000000000004</v>
      </c>
      <c r="S23">
        <v>311</v>
      </c>
      <c r="T23">
        <v>398</v>
      </c>
      <c r="U23">
        <v>0.78100000000000003</v>
      </c>
      <c r="V23">
        <v>91</v>
      </c>
      <c r="W23">
        <v>326</v>
      </c>
      <c r="X23">
        <v>417</v>
      </c>
      <c r="Y23">
        <v>148</v>
      </c>
      <c r="Z23">
        <v>92</v>
      </c>
      <c r="AA23">
        <v>113</v>
      </c>
      <c r="AB23">
        <v>153</v>
      </c>
      <c r="AC23">
        <v>257</v>
      </c>
      <c r="AD23">
        <v>1641</v>
      </c>
      <c r="AE23">
        <v>0</v>
      </c>
      <c r="AF23" t="s">
        <v>83</v>
      </c>
      <c r="AG23" t="s">
        <v>84</v>
      </c>
      <c r="AH23">
        <f t="shared" si="0"/>
        <v>0.74354327140915266</v>
      </c>
      <c r="AI23">
        <f t="shared" si="1"/>
        <v>0.9673202614379085</v>
      </c>
      <c r="AJ23">
        <f t="shared" si="2"/>
        <v>2.0675675675675675</v>
      </c>
    </row>
    <row r="24" spans="1:36" x14ac:dyDescent="0.25">
      <c r="A24" s="17">
        <v>21</v>
      </c>
      <c r="B24" t="s">
        <v>85</v>
      </c>
      <c r="C24">
        <v>30</v>
      </c>
      <c r="D24" t="s">
        <v>86</v>
      </c>
      <c r="E24" t="s">
        <v>3</v>
      </c>
      <c r="F24">
        <v>78</v>
      </c>
      <c r="G24">
        <v>78</v>
      </c>
      <c r="H24">
        <v>2548</v>
      </c>
      <c r="I24">
        <v>613</v>
      </c>
      <c r="J24">
        <v>1182</v>
      </c>
      <c r="K24">
        <v>0.51900000000000002</v>
      </c>
      <c r="L24">
        <v>126</v>
      </c>
      <c r="M24">
        <v>324</v>
      </c>
      <c r="N24">
        <v>0.38900000000000001</v>
      </c>
      <c r="O24">
        <v>487</v>
      </c>
      <c r="P24">
        <v>858</v>
      </c>
      <c r="Q24">
        <v>0.56799999999999995</v>
      </c>
      <c r="R24">
        <v>0.57199999999999995</v>
      </c>
      <c r="S24">
        <v>226</v>
      </c>
      <c r="T24">
        <v>308</v>
      </c>
      <c r="U24">
        <v>0.73399999999999999</v>
      </c>
      <c r="V24">
        <v>133</v>
      </c>
      <c r="W24">
        <v>407</v>
      </c>
      <c r="X24">
        <v>540</v>
      </c>
      <c r="Y24">
        <v>263</v>
      </c>
      <c r="Z24">
        <v>70</v>
      </c>
      <c r="AA24">
        <v>42</v>
      </c>
      <c r="AB24">
        <v>109</v>
      </c>
      <c r="AC24">
        <v>189</v>
      </c>
      <c r="AD24">
        <v>1578</v>
      </c>
      <c r="AE24">
        <v>0</v>
      </c>
      <c r="AF24" t="s">
        <v>39</v>
      </c>
      <c r="AG24" t="s">
        <v>87</v>
      </c>
      <c r="AH24">
        <f t="shared" si="0"/>
        <v>0.61930926216640503</v>
      </c>
      <c r="AI24">
        <f t="shared" si="1"/>
        <v>2.4128440366972477</v>
      </c>
      <c r="AJ24">
        <f t="shared" si="2"/>
        <v>1.3974358974358974</v>
      </c>
    </row>
    <row r="25" spans="1:36" x14ac:dyDescent="0.25">
      <c r="A25" s="17">
        <v>22</v>
      </c>
      <c r="B25" t="s">
        <v>88</v>
      </c>
      <c r="C25">
        <v>25</v>
      </c>
      <c r="D25" t="s">
        <v>73</v>
      </c>
      <c r="E25" t="s">
        <v>9</v>
      </c>
      <c r="F25">
        <v>75</v>
      </c>
      <c r="G25">
        <v>75</v>
      </c>
      <c r="H25">
        <v>2301</v>
      </c>
      <c r="I25">
        <v>554</v>
      </c>
      <c r="J25">
        <v>1174</v>
      </c>
      <c r="K25">
        <v>0.47199999999999998</v>
      </c>
      <c r="L25">
        <v>212</v>
      </c>
      <c r="M25">
        <v>529</v>
      </c>
      <c r="N25">
        <v>0.40100000000000002</v>
      </c>
      <c r="O25">
        <v>342</v>
      </c>
      <c r="P25">
        <v>645</v>
      </c>
      <c r="Q25">
        <v>0.53</v>
      </c>
      <c r="R25">
        <v>0.56200000000000006</v>
      </c>
      <c r="S25">
        <v>224</v>
      </c>
      <c r="T25">
        <v>255</v>
      </c>
      <c r="U25">
        <v>0.878</v>
      </c>
      <c r="V25">
        <v>47</v>
      </c>
      <c r="W25">
        <v>167</v>
      </c>
      <c r="X25">
        <v>214</v>
      </c>
      <c r="Y25">
        <v>506</v>
      </c>
      <c r="Z25">
        <v>91</v>
      </c>
      <c r="AA25">
        <v>11</v>
      </c>
      <c r="AB25">
        <v>189</v>
      </c>
      <c r="AC25">
        <v>143</v>
      </c>
      <c r="AD25">
        <v>1544</v>
      </c>
      <c r="AE25">
        <v>0</v>
      </c>
      <c r="AF25" t="s">
        <v>89</v>
      </c>
      <c r="AG25" t="s">
        <v>90</v>
      </c>
      <c r="AH25">
        <f t="shared" si="0"/>
        <v>0.6710126032159931</v>
      </c>
      <c r="AI25">
        <f t="shared" si="1"/>
        <v>2.6772486772486772</v>
      </c>
      <c r="AJ25">
        <f t="shared" si="2"/>
        <v>2.52</v>
      </c>
    </row>
    <row r="26" spans="1:36" x14ac:dyDescent="0.25">
      <c r="A26" s="17">
        <v>23</v>
      </c>
      <c r="B26" t="s">
        <v>91</v>
      </c>
      <c r="C26">
        <v>24</v>
      </c>
      <c r="D26" t="s">
        <v>56</v>
      </c>
      <c r="E26" t="s">
        <v>14</v>
      </c>
      <c r="F26">
        <v>74</v>
      </c>
      <c r="G26">
        <v>73</v>
      </c>
      <c r="H26">
        <v>2450</v>
      </c>
      <c r="I26">
        <v>508</v>
      </c>
      <c r="J26">
        <v>1121</v>
      </c>
      <c r="K26">
        <v>0.45300000000000001</v>
      </c>
      <c r="L26">
        <v>216</v>
      </c>
      <c r="M26">
        <v>584</v>
      </c>
      <c r="N26">
        <v>0.37</v>
      </c>
      <c r="O26">
        <v>292</v>
      </c>
      <c r="P26">
        <v>537</v>
      </c>
      <c r="Q26">
        <v>0.54400000000000004</v>
      </c>
      <c r="R26">
        <v>0.55000000000000004</v>
      </c>
      <c r="S26">
        <v>277</v>
      </c>
      <c r="T26">
        <v>307</v>
      </c>
      <c r="U26">
        <v>0.90200000000000002</v>
      </c>
      <c r="V26">
        <v>25</v>
      </c>
      <c r="W26">
        <v>248</v>
      </c>
      <c r="X26">
        <v>273</v>
      </c>
      <c r="Y26">
        <v>330</v>
      </c>
      <c r="Z26">
        <v>69</v>
      </c>
      <c r="AA26">
        <v>16</v>
      </c>
      <c r="AB26">
        <v>177</v>
      </c>
      <c r="AC26">
        <v>154</v>
      </c>
      <c r="AD26">
        <v>1509</v>
      </c>
      <c r="AE26">
        <v>0</v>
      </c>
      <c r="AG26" t="s">
        <v>92</v>
      </c>
      <c r="AH26">
        <f t="shared" si="0"/>
        <v>0.61591836734693872</v>
      </c>
      <c r="AI26">
        <f t="shared" si="1"/>
        <v>1.8644067796610169</v>
      </c>
      <c r="AJ26">
        <f t="shared" si="2"/>
        <v>2.3918918918918921</v>
      </c>
    </row>
    <row r="27" spans="1:36" x14ac:dyDescent="0.25">
      <c r="A27" s="17">
        <v>24</v>
      </c>
      <c r="B27" t="s">
        <v>93</v>
      </c>
      <c r="C27">
        <v>23</v>
      </c>
      <c r="D27" t="s">
        <v>8</v>
      </c>
      <c r="E27" t="s">
        <v>14</v>
      </c>
      <c r="F27">
        <v>69</v>
      </c>
      <c r="G27">
        <v>69</v>
      </c>
      <c r="H27">
        <v>2237</v>
      </c>
      <c r="I27">
        <v>565</v>
      </c>
      <c r="J27">
        <v>1168</v>
      </c>
      <c r="K27">
        <v>0.48399999999999999</v>
      </c>
      <c r="L27">
        <v>124</v>
      </c>
      <c r="M27">
        <v>340</v>
      </c>
      <c r="N27">
        <v>0.36499999999999999</v>
      </c>
      <c r="O27">
        <v>441</v>
      </c>
      <c r="P27">
        <v>828</v>
      </c>
      <c r="Q27">
        <v>0.53300000000000003</v>
      </c>
      <c r="R27">
        <v>0.53700000000000003</v>
      </c>
      <c r="S27">
        <v>236</v>
      </c>
      <c r="T27">
        <v>299</v>
      </c>
      <c r="U27">
        <v>0.78900000000000003</v>
      </c>
      <c r="V27">
        <v>59</v>
      </c>
      <c r="W27">
        <v>310</v>
      </c>
      <c r="X27">
        <v>369</v>
      </c>
      <c r="Y27">
        <v>354</v>
      </c>
      <c r="Z27">
        <v>111</v>
      </c>
      <c r="AA27">
        <v>46</v>
      </c>
      <c r="AB27">
        <v>150</v>
      </c>
      <c r="AC27">
        <v>158</v>
      </c>
      <c r="AD27">
        <v>1490</v>
      </c>
      <c r="AE27">
        <v>0</v>
      </c>
      <c r="AF27" t="s">
        <v>94</v>
      </c>
      <c r="AG27" t="s">
        <v>95</v>
      </c>
      <c r="AH27">
        <f t="shared" si="0"/>
        <v>0.66607063030844882</v>
      </c>
      <c r="AI27">
        <f t="shared" si="1"/>
        <v>2.36</v>
      </c>
      <c r="AJ27">
        <f t="shared" si="2"/>
        <v>2.1739130434782608</v>
      </c>
    </row>
    <row r="28" spans="1:36" x14ac:dyDescent="0.25">
      <c r="A28" s="17">
        <v>25</v>
      </c>
      <c r="B28" t="s">
        <v>96</v>
      </c>
      <c r="C28">
        <v>26</v>
      </c>
      <c r="D28" t="s">
        <v>69</v>
      </c>
      <c r="E28" t="s">
        <v>14</v>
      </c>
      <c r="F28">
        <v>73</v>
      </c>
      <c r="G28">
        <v>73</v>
      </c>
      <c r="H28">
        <v>2550</v>
      </c>
      <c r="I28">
        <v>477</v>
      </c>
      <c r="J28">
        <v>1037</v>
      </c>
      <c r="K28">
        <v>0.46</v>
      </c>
      <c r="L28">
        <v>200</v>
      </c>
      <c r="M28">
        <v>531</v>
      </c>
      <c r="N28">
        <v>0.377</v>
      </c>
      <c r="O28">
        <v>277</v>
      </c>
      <c r="P28">
        <v>506</v>
      </c>
      <c r="Q28">
        <v>0.54700000000000004</v>
      </c>
      <c r="R28">
        <v>0.55600000000000005</v>
      </c>
      <c r="S28">
        <v>321</v>
      </c>
      <c r="T28">
        <v>366</v>
      </c>
      <c r="U28">
        <v>0.877</v>
      </c>
      <c r="V28">
        <v>61</v>
      </c>
      <c r="W28">
        <v>268</v>
      </c>
      <c r="X28">
        <v>329</v>
      </c>
      <c r="Y28">
        <v>421</v>
      </c>
      <c r="Z28">
        <v>81</v>
      </c>
      <c r="AA28">
        <v>22</v>
      </c>
      <c r="AB28">
        <v>177</v>
      </c>
      <c r="AC28">
        <v>151</v>
      </c>
      <c r="AD28">
        <v>1475</v>
      </c>
      <c r="AE28">
        <v>1</v>
      </c>
      <c r="AG28" t="s">
        <v>97</v>
      </c>
      <c r="AH28">
        <f t="shared" si="0"/>
        <v>0.57843137254901966</v>
      </c>
      <c r="AI28">
        <f t="shared" si="1"/>
        <v>2.3785310734463279</v>
      </c>
      <c r="AJ28">
        <f t="shared" si="2"/>
        <v>2.4246575342465753</v>
      </c>
    </row>
    <row r="29" spans="1:36" x14ac:dyDescent="0.25">
      <c r="A29" s="17">
        <v>26</v>
      </c>
      <c r="B29" t="s">
        <v>98</v>
      </c>
      <c r="C29">
        <v>27</v>
      </c>
      <c r="D29" t="s">
        <v>54</v>
      </c>
      <c r="E29" t="s">
        <v>9</v>
      </c>
      <c r="F29">
        <v>62</v>
      </c>
      <c r="G29">
        <v>62</v>
      </c>
      <c r="H29">
        <v>2241</v>
      </c>
      <c r="I29">
        <v>539</v>
      </c>
      <c r="J29">
        <v>1163</v>
      </c>
      <c r="K29">
        <v>0.46300000000000002</v>
      </c>
      <c r="L29">
        <v>118</v>
      </c>
      <c r="M29">
        <v>381</v>
      </c>
      <c r="N29">
        <v>0.31</v>
      </c>
      <c r="O29">
        <v>421</v>
      </c>
      <c r="P29">
        <v>782</v>
      </c>
      <c r="Q29">
        <v>0.53800000000000003</v>
      </c>
      <c r="R29">
        <v>0.51400000000000001</v>
      </c>
      <c r="S29">
        <v>263</v>
      </c>
      <c r="T29">
        <v>318</v>
      </c>
      <c r="U29">
        <v>0.82699999999999996</v>
      </c>
      <c r="V29">
        <v>54</v>
      </c>
      <c r="W29">
        <v>244</v>
      </c>
      <c r="X29">
        <v>298</v>
      </c>
      <c r="Y29">
        <v>392</v>
      </c>
      <c r="Z29">
        <v>91</v>
      </c>
      <c r="AA29">
        <v>25</v>
      </c>
      <c r="AB29">
        <v>174</v>
      </c>
      <c r="AC29">
        <v>164</v>
      </c>
      <c r="AD29">
        <v>1459</v>
      </c>
      <c r="AE29">
        <v>0</v>
      </c>
      <c r="AG29" t="s">
        <v>99</v>
      </c>
      <c r="AH29">
        <f t="shared" si="0"/>
        <v>0.65104863900044618</v>
      </c>
      <c r="AI29">
        <f t="shared" si="1"/>
        <v>2.2528735632183907</v>
      </c>
      <c r="AJ29">
        <f t="shared" si="2"/>
        <v>2.806451612903226</v>
      </c>
    </row>
    <row r="30" spans="1:36" x14ac:dyDescent="0.25">
      <c r="A30" s="17">
        <v>26</v>
      </c>
      <c r="B30" t="s">
        <v>98</v>
      </c>
      <c r="C30">
        <v>27</v>
      </c>
      <c r="D30" t="s">
        <v>58</v>
      </c>
      <c r="E30" t="s">
        <v>9</v>
      </c>
      <c r="F30">
        <v>45</v>
      </c>
      <c r="G30">
        <v>45</v>
      </c>
      <c r="H30">
        <v>1663</v>
      </c>
      <c r="I30">
        <v>414</v>
      </c>
      <c r="J30">
        <v>883</v>
      </c>
      <c r="K30">
        <v>0.46899999999999997</v>
      </c>
      <c r="L30">
        <v>92</v>
      </c>
      <c r="M30">
        <v>286</v>
      </c>
      <c r="N30">
        <v>0.32200000000000001</v>
      </c>
      <c r="O30">
        <v>322</v>
      </c>
      <c r="P30">
        <v>597</v>
      </c>
      <c r="Q30">
        <v>0.53900000000000003</v>
      </c>
      <c r="R30">
        <v>0.52100000000000002</v>
      </c>
      <c r="S30">
        <v>204</v>
      </c>
      <c r="T30">
        <v>246</v>
      </c>
      <c r="U30">
        <v>0.82899999999999996</v>
      </c>
      <c r="V30">
        <v>45</v>
      </c>
      <c r="W30">
        <v>180</v>
      </c>
      <c r="X30">
        <v>225</v>
      </c>
      <c r="Y30">
        <v>276</v>
      </c>
      <c r="Z30">
        <v>66</v>
      </c>
      <c r="AA30">
        <v>20</v>
      </c>
      <c r="AB30">
        <v>133</v>
      </c>
      <c r="AC30">
        <v>118</v>
      </c>
      <c r="AD30">
        <v>1124</v>
      </c>
      <c r="AE30">
        <v>0</v>
      </c>
      <c r="AG30" t="s">
        <v>99</v>
      </c>
      <c r="AH30">
        <f t="shared" si="0"/>
        <v>0.67588695129284426</v>
      </c>
      <c r="AI30">
        <f t="shared" si="1"/>
        <v>2.0751879699248121</v>
      </c>
      <c r="AJ30">
        <f t="shared" si="2"/>
        <v>2.9555555555555557</v>
      </c>
    </row>
    <row r="31" spans="1:36" x14ac:dyDescent="0.25">
      <c r="A31" s="17">
        <v>26</v>
      </c>
      <c r="B31" t="s">
        <v>98</v>
      </c>
      <c r="C31">
        <v>27</v>
      </c>
      <c r="D31" t="s">
        <v>100</v>
      </c>
      <c r="E31" t="s">
        <v>9</v>
      </c>
      <c r="F31">
        <v>17</v>
      </c>
      <c r="G31">
        <v>17</v>
      </c>
      <c r="H31">
        <v>578</v>
      </c>
      <c r="I31">
        <v>125</v>
      </c>
      <c r="J31">
        <v>280</v>
      </c>
      <c r="K31">
        <v>0.44600000000000001</v>
      </c>
      <c r="L31">
        <v>26</v>
      </c>
      <c r="M31">
        <v>95</v>
      </c>
      <c r="N31">
        <v>0.27400000000000002</v>
      </c>
      <c r="O31">
        <v>99</v>
      </c>
      <c r="P31">
        <v>185</v>
      </c>
      <c r="Q31">
        <v>0.53500000000000003</v>
      </c>
      <c r="R31">
        <v>0.49299999999999999</v>
      </c>
      <c r="S31">
        <v>59</v>
      </c>
      <c r="T31">
        <v>72</v>
      </c>
      <c r="U31">
        <v>0.81899999999999995</v>
      </c>
      <c r="V31">
        <v>9</v>
      </c>
      <c r="W31">
        <v>64</v>
      </c>
      <c r="X31">
        <v>73</v>
      </c>
      <c r="Y31">
        <v>116</v>
      </c>
      <c r="Z31">
        <v>25</v>
      </c>
      <c r="AA31">
        <v>5</v>
      </c>
      <c r="AB31">
        <v>41</v>
      </c>
      <c r="AC31">
        <v>46</v>
      </c>
      <c r="AD31">
        <v>335</v>
      </c>
      <c r="AE31">
        <v>0</v>
      </c>
      <c r="AG31" t="s">
        <v>99</v>
      </c>
      <c r="AH31">
        <f t="shared" si="0"/>
        <v>0.57958477508650519</v>
      </c>
      <c r="AI31">
        <f t="shared" si="1"/>
        <v>2.8292682926829267</v>
      </c>
      <c r="AJ31">
        <f t="shared" si="2"/>
        <v>2.4117647058823528</v>
      </c>
    </row>
    <row r="32" spans="1:36" x14ac:dyDescent="0.25">
      <c r="A32" s="17">
        <v>27</v>
      </c>
      <c r="B32" t="s">
        <v>101</v>
      </c>
      <c r="C32">
        <v>22</v>
      </c>
      <c r="D32" t="s">
        <v>60</v>
      </c>
      <c r="E32" t="s">
        <v>19</v>
      </c>
      <c r="F32">
        <v>76</v>
      </c>
      <c r="G32">
        <v>76</v>
      </c>
      <c r="H32">
        <v>2395</v>
      </c>
      <c r="I32">
        <v>567</v>
      </c>
      <c r="J32">
        <v>1143</v>
      </c>
      <c r="K32">
        <v>0.496</v>
      </c>
      <c r="L32">
        <v>21</v>
      </c>
      <c r="M32">
        <v>90</v>
      </c>
      <c r="N32">
        <v>0.23300000000000001</v>
      </c>
      <c r="O32">
        <v>546</v>
      </c>
      <c r="P32">
        <v>1053</v>
      </c>
      <c r="Q32">
        <v>0.51900000000000002</v>
      </c>
      <c r="R32">
        <v>0.505</v>
      </c>
      <c r="S32">
        <v>296</v>
      </c>
      <c r="T32">
        <v>428</v>
      </c>
      <c r="U32">
        <v>0.69199999999999995</v>
      </c>
      <c r="V32">
        <v>262</v>
      </c>
      <c r="W32">
        <v>524</v>
      </c>
      <c r="X32">
        <v>786</v>
      </c>
      <c r="Y32">
        <v>372</v>
      </c>
      <c r="Z32">
        <v>84</v>
      </c>
      <c r="AA32">
        <v>61</v>
      </c>
      <c r="AB32">
        <v>194</v>
      </c>
      <c r="AC32">
        <v>209</v>
      </c>
      <c r="AD32">
        <v>1451</v>
      </c>
      <c r="AE32">
        <v>4</v>
      </c>
      <c r="AF32" t="s">
        <v>39</v>
      </c>
      <c r="AG32" t="s">
        <v>102</v>
      </c>
      <c r="AH32">
        <f t="shared" si="0"/>
        <v>0.60584551148225474</v>
      </c>
      <c r="AI32">
        <f>IF(AB32&lt;&gt;0, Y32/AB32, 0)</f>
        <v>1.9175257731958764</v>
      </c>
      <c r="AJ32">
        <f t="shared" si="2"/>
        <v>2.5526315789473686</v>
      </c>
    </row>
    <row r="33" spans="1:36" x14ac:dyDescent="0.25">
      <c r="A33" s="17">
        <v>28</v>
      </c>
      <c r="B33" t="s">
        <v>103</v>
      </c>
      <c r="C33">
        <v>23</v>
      </c>
      <c r="D33" t="s">
        <v>104</v>
      </c>
      <c r="E33" t="s">
        <v>57</v>
      </c>
      <c r="F33">
        <v>60</v>
      </c>
      <c r="G33">
        <v>60</v>
      </c>
      <c r="H33">
        <v>2023</v>
      </c>
      <c r="I33">
        <v>537</v>
      </c>
      <c r="J33">
        <v>1161</v>
      </c>
      <c r="K33">
        <v>0.46300000000000002</v>
      </c>
      <c r="L33">
        <v>104</v>
      </c>
      <c r="M33">
        <v>352</v>
      </c>
      <c r="N33">
        <v>0.29499999999999998</v>
      </c>
      <c r="O33">
        <v>433</v>
      </c>
      <c r="P33">
        <v>809</v>
      </c>
      <c r="Q33">
        <v>0.53500000000000003</v>
      </c>
      <c r="R33">
        <v>0.50700000000000001</v>
      </c>
      <c r="S33">
        <v>271</v>
      </c>
      <c r="T33">
        <v>311</v>
      </c>
      <c r="U33">
        <v>0.871</v>
      </c>
      <c r="V33">
        <v>56</v>
      </c>
      <c r="W33">
        <v>286</v>
      </c>
      <c r="X33">
        <v>342</v>
      </c>
      <c r="Y33">
        <v>284</v>
      </c>
      <c r="Z33">
        <v>75</v>
      </c>
      <c r="AA33">
        <v>21</v>
      </c>
      <c r="AB33">
        <v>138</v>
      </c>
      <c r="AC33">
        <v>147</v>
      </c>
      <c r="AD33">
        <v>1449</v>
      </c>
      <c r="AE33">
        <v>0</v>
      </c>
      <c r="AG33" t="s">
        <v>105</v>
      </c>
      <c r="AH33">
        <f t="shared" si="0"/>
        <v>0.7162629757785467</v>
      </c>
      <c r="AI33">
        <f t="shared" si="1"/>
        <v>2.0579710144927534</v>
      </c>
      <c r="AJ33">
        <f t="shared" si="2"/>
        <v>2.2999999999999998</v>
      </c>
    </row>
    <row r="34" spans="1:36" x14ac:dyDescent="0.25">
      <c r="A34" s="17">
        <v>29</v>
      </c>
      <c r="B34" t="s">
        <v>106</v>
      </c>
      <c r="C34">
        <v>34</v>
      </c>
      <c r="D34" t="s">
        <v>23</v>
      </c>
      <c r="E34" t="s">
        <v>9</v>
      </c>
      <c r="F34">
        <v>58</v>
      </c>
      <c r="G34">
        <v>58</v>
      </c>
      <c r="H34">
        <v>2093</v>
      </c>
      <c r="I34">
        <v>444</v>
      </c>
      <c r="J34">
        <v>992</v>
      </c>
      <c r="K34">
        <v>0.44800000000000001</v>
      </c>
      <c r="L34">
        <v>197</v>
      </c>
      <c r="M34">
        <v>524</v>
      </c>
      <c r="N34">
        <v>0.376</v>
      </c>
      <c r="O34">
        <v>247</v>
      </c>
      <c r="P34">
        <v>468</v>
      </c>
      <c r="Q34">
        <v>0.52800000000000002</v>
      </c>
      <c r="R34">
        <v>0.54700000000000004</v>
      </c>
      <c r="S34">
        <v>362</v>
      </c>
      <c r="T34">
        <v>393</v>
      </c>
      <c r="U34">
        <v>0.92100000000000004</v>
      </c>
      <c r="V34">
        <v>29</v>
      </c>
      <c r="W34">
        <v>243</v>
      </c>
      <c r="X34">
        <v>272</v>
      </c>
      <c r="Y34">
        <v>410</v>
      </c>
      <c r="Z34">
        <v>70</v>
      </c>
      <c r="AA34">
        <v>10</v>
      </c>
      <c r="AB34">
        <v>162</v>
      </c>
      <c r="AC34">
        <v>97</v>
      </c>
      <c r="AD34">
        <v>1447</v>
      </c>
      <c r="AE34">
        <v>2</v>
      </c>
      <c r="AF34" t="s">
        <v>39</v>
      </c>
      <c r="AG34" t="s">
        <v>107</v>
      </c>
      <c r="AH34">
        <f t="shared" si="0"/>
        <v>0.69135212613473485</v>
      </c>
      <c r="AI34">
        <f t="shared" si="1"/>
        <v>2.5308641975308643</v>
      </c>
      <c r="AJ34">
        <f t="shared" si="2"/>
        <v>2.7931034482758621</v>
      </c>
    </row>
    <row r="35" spans="1:36" x14ac:dyDescent="0.25">
      <c r="A35" s="17">
        <v>30</v>
      </c>
      <c r="B35" t="s">
        <v>108</v>
      </c>
      <c r="C35">
        <v>28</v>
      </c>
      <c r="D35" t="s">
        <v>50</v>
      </c>
      <c r="E35" t="s">
        <v>57</v>
      </c>
      <c r="F35">
        <v>82</v>
      </c>
      <c r="G35">
        <v>82</v>
      </c>
      <c r="H35">
        <v>3036</v>
      </c>
      <c r="I35">
        <v>592</v>
      </c>
      <c r="J35">
        <v>1183</v>
      </c>
      <c r="K35">
        <v>0.5</v>
      </c>
      <c r="L35">
        <v>164</v>
      </c>
      <c r="M35">
        <v>463</v>
      </c>
      <c r="N35">
        <v>0.35399999999999998</v>
      </c>
      <c r="O35">
        <v>428</v>
      </c>
      <c r="P35">
        <v>720</v>
      </c>
      <c r="Q35">
        <v>0.59399999999999997</v>
      </c>
      <c r="R35">
        <v>0.56999999999999995</v>
      </c>
      <c r="S35">
        <v>96</v>
      </c>
      <c r="T35">
        <v>118</v>
      </c>
      <c r="U35">
        <v>0.81399999999999995</v>
      </c>
      <c r="V35">
        <v>71</v>
      </c>
      <c r="W35">
        <v>188</v>
      </c>
      <c r="X35">
        <v>259</v>
      </c>
      <c r="Y35">
        <v>306</v>
      </c>
      <c r="Z35">
        <v>75</v>
      </c>
      <c r="AA35">
        <v>43</v>
      </c>
      <c r="AB35">
        <v>132</v>
      </c>
      <c r="AC35">
        <v>127</v>
      </c>
      <c r="AD35">
        <v>1444</v>
      </c>
      <c r="AE35">
        <v>0</v>
      </c>
      <c r="AG35" t="s">
        <v>109</v>
      </c>
      <c r="AH35">
        <f t="shared" si="0"/>
        <v>0.4756258234519104</v>
      </c>
      <c r="AI35">
        <f t="shared" si="1"/>
        <v>2.3181818181818183</v>
      </c>
      <c r="AJ35">
        <f t="shared" si="2"/>
        <v>1.6097560975609757</v>
      </c>
    </row>
    <row r="36" spans="1:36" x14ac:dyDescent="0.25">
      <c r="A36" s="17">
        <v>31</v>
      </c>
      <c r="B36" t="s">
        <v>110</v>
      </c>
      <c r="C36">
        <v>27</v>
      </c>
      <c r="D36" t="s">
        <v>18</v>
      </c>
      <c r="E36" t="s">
        <v>9</v>
      </c>
      <c r="F36">
        <v>67</v>
      </c>
      <c r="G36">
        <v>67</v>
      </c>
      <c r="H36">
        <v>2418</v>
      </c>
      <c r="I36">
        <v>531</v>
      </c>
      <c r="J36">
        <v>1121</v>
      </c>
      <c r="K36">
        <v>0.47399999999999998</v>
      </c>
      <c r="L36">
        <v>156</v>
      </c>
      <c r="M36">
        <v>397</v>
      </c>
      <c r="N36">
        <v>0.39300000000000002</v>
      </c>
      <c r="O36">
        <v>375</v>
      </c>
      <c r="P36">
        <v>724</v>
      </c>
      <c r="Q36">
        <v>0.51800000000000002</v>
      </c>
      <c r="R36">
        <v>0.54300000000000004</v>
      </c>
      <c r="S36">
        <v>218</v>
      </c>
      <c r="T36">
        <v>246</v>
      </c>
      <c r="U36">
        <v>0.88600000000000001</v>
      </c>
      <c r="V36">
        <v>45</v>
      </c>
      <c r="W36">
        <v>216</v>
      </c>
      <c r="X36">
        <v>261</v>
      </c>
      <c r="Y36">
        <v>403</v>
      </c>
      <c r="Z36">
        <v>91</v>
      </c>
      <c r="AA36">
        <v>33</v>
      </c>
      <c r="AB36">
        <v>138</v>
      </c>
      <c r="AC36">
        <v>128</v>
      </c>
      <c r="AD36">
        <v>1436</v>
      </c>
      <c r="AE36">
        <v>0</v>
      </c>
      <c r="AG36" t="s">
        <v>111</v>
      </c>
      <c r="AH36">
        <f t="shared" si="0"/>
        <v>0.59387923904052942</v>
      </c>
      <c r="AI36">
        <f t="shared" si="1"/>
        <v>2.9202898550724639</v>
      </c>
      <c r="AJ36">
        <f t="shared" si="2"/>
        <v>2.0597014925373136</v>
      </c>
    </row>
    <row r="37" spans="1:36" x14ac:dyDescent="0.25">
      <c r="A37" s="17">
        <v>32</v>
      </c>
      <c r="B37" t="s">
        <v>112</v>
      </c>
      <c r="C37">
        <v>27</v>
      </c>
      <c r="D37" t="s">
        <v>38</v>
      </c>
      <c r="E37" t="s">
        <v>19</v>
      </c>
      <c r="F37">
        <v>78</v>
      </c>
      <c r="G37">
        <v>78</v>
      </c>
      <c r="H37">
        <v>2674</v>
      </c>
      <c r="I37">
        <v>540</v>
      </c>
      <c r="J37">
        <v>1113</v>
      </c>
      <c r="K37">
        <v>0.48499999999999999</v>
      </c>
      <c r="L37">
        <v>79</v>
      </c>
      <c r="M37">
        <v>221</v>
      </c>
      <c r="N37">
        <v>0.35699999999999998</v>
      </c>
      <c r="O37">
        <v>461</v>
      </c>
      <c r="P37">
        <v>892</v>
      </c>
      <c r="Q37">
        <v>0.51700000000000002</v>
      </c>
      <c r="R37">
        <v>0.52100000000000002</v>
      </c>
      <c r="S37">
        <v>251</v>
      </c>
      <c r="T37">
        <v>328</v>
      </c>
      <c r="U37">
        <v>0.76500000000000001</v>
      </c>
      <c r="V37">
        <v>185</v>
      </c>
      <c r="W37">
        <v>564</v>
      </c>
      <c r="X37">
        <v>749</v>
      </c>
      <c r="Y37">
        <v>337</v>
      </c>
      <c r="Z37">
        <v>98</v>
      </c>
      <c r="AA37">
        <v>53</v>
      </c>
      <c r="AB37">
        <v>161</v>
      </c>
      <c r="AC37">
        <v>162</v>
      </c>
      <c r="AD37">
        <v>1410</v>
      </c>
      <c r="AE37">
        <v>1</v>
      </c>
      <c r="AF37" t="s">
        <v>113</v>
      </c>
      <c r="AG37" t="s">
        <v>114</v>
      </c>
      <c r="AH37">
        <f t="shared" si="0"/>
        <v>0.52729992520568436</v>
      </c>
      <c r="AI37">
        <f t="shared" si="1"/>
        <v>2.0931677018633539</v>
      </c>
      <c r="AJ37">
        <f t="shared" si="2"/>
        <v>2.0641025641025643</v>
      </c>
    </row>
    <row r="38" spans="1:36" x14ac:dyDescent="0.25">
      <c r="A38" s="17">
        <v>33</v>
      </c>
      <c r="B38" t="s">
        <v>115</v>
      </c>
      <c r="C38">
        <v>25</v>
      </c>
      <c r="D38" t="s">
        <v>54</v>
      </c>
      <c r="E38" t="s">
        <v>9</v>
      </c>
      <c r="F38">
        <v>50</v>
      </c>
      <c r="G38">
        <v>50</v>
      </c>
      <c r="H38">
        <v>1769</v>
      </c>
      <c r="I38">
        <v>461</v>
      </c>
      <c r="J38">
        <v>1025</v>
      </c>
      <c r="K38">
        <v>0.45</v>
      </c>
      <c r="L38">
        <v>177</v>
      </c>
      <c r="M38">
        <v>481</v>
      </c>
      <c r="N38">
        <v>0.36799999999999999</v>
      </c>
      <c r="O38">
        <v>284</v>
      </c>
      <c r="P38">
        <v>544</v>
      </c>
      <c r="Q38">
        <v>0.52200000000000002</v>
      </c>
      <c r="R38">
        <v>0.53600000000000003</v>
      </c>
      <c r="S38">
        <v>309</v>
      </c>
      <c r="T38">
        <v>395</v>
      </c>
      <c r="U38">
        <v>0.78200000000000003</v>
      </c>
      <c r="V38">
        <v>40</v>
      </c>
      <c r="W38">
        <v>369</v>
      </c>
      <c r="X38">
        <v>409</v>
      </c>
      <c r="Y38">
        <v>383</v>
      </c>
      <c r="Z38">
        <v>89</v>
      </c>
      <c r="AA38">
        <v>21</v>
      </c>
      <c r="AB38">
        <v>179</v>
      </c>
      <c r="AC38">
        <v>126</v>
      </c>
      <c r="AD38">
        <v>1408</v>
      </c>
      <c r="AE38">
        <v>5</v>
      </c>
      <c r="AG38" t="s">
        <v>116</v>
      </c>
      <c r="AH38">
        <f t="shared" si="0"/>
        <v>0.79592990390050877</v>
      </c>
      <c r="AI38">
        <f t="shared" si="1"/>
        <v>2.1396648044692737</v>
      </c>
      <c r="AJ38">
        <f t="shared" si="2"/>
        <v>3.58</v>
      </c>
    </row>
    <row r="39" spans="1:36" x14ac:dyDescent="0.25">
      <c r="A39" s="17">
        <v>33</v>
      </c>
      <c r="B39" t="s">
        <v>115</v>
      </c>
      <c r="C39">
        <v>25</v>
      </c>
      <c r="D39" t="s">
        <v>117</v>
      </c>
      <c r="E39" t="s">
        <v>9</v>
      </c>
      <c r="F39">
        <v>22</v>
      </c>
      <c r="G39">
        <v>22</v>
      </c>
      <c r="H39">
        <v>785</v>
      </c>
      <c r="I39">
        <v>216</v>
      </c>
      <c r="J39">
        <v>466</v>
      </c>
      <c r="K39">
        <v>0.46400000000000002</v>
      </c>
      <c r="L39">
        <v>75</v>
      </c>
      <c r="M39">
        <v>212</v>
      </c>
      <c r="N39">
        <v>0.35399999999999998</v>
      </c>
      <c r="O39">
        <v>141</v>
      </c>
      <c r="P39">
        <v>254</v>
      </c>
      <c r="Q39">
        <v>0.55500000000000005</v>
      </c>
      <c r="R39">
        <v>0.54400000000000004</v>
      </c>
      <c r="S39">
        <v>112</v>
      </c>
      <c r="T39">
        <v>146</v>
      </c>
      <c r="U39">
        <v>0.76700000000000002</v>
      </c>
      <c r="V39">
        <v>16</v>
      </c>
      <c r="W39">
        <v>167</v>
      </c>
      <c r="X39">
        <v>183</v>
      </c>
      <c r="Y39">
        <v>172</v>
      </c>
      <c r="Z39">
        <v>44</v>
      </c>
      <c r="AA39">
        <v>9</v>
      </c>
      <c r="AB39">
        <v>75</v>
      </c>
      <c r="AC39">
        <v>58</v>
      </c>
      <c r="AD39">
        <v>619</v>
      </c>
      <c r="AE39">
        <v>3</v>
      </c>
      <c r="AG39" t="s">
        <v>116</v>
      </c>
      <c r="AH39">
        <f t="shared" si="0"/>
        <v>0.7885350318471338</v>
      </c>
      <c r="AI39">
        <f t="shared" si="1"/>
        <v>2.2933333333333334</v>
      </c>
      <c r="AJ39">
        <f t="shared" si="2"/>
        <v>3.4090909090909092</v>
      </c>
    </row>
    <row r="40" spans="1:36" x14ac:dyDescent="0.25">
      <c r="A40" s="17">
        <v>33</v>
      </c>
      <c r="B40" t="s">
        <v>115</v>
      </c>
      <c r="C40">
        <v>25</v>
      </c>
      <c r="D40" t="s">
        <v>69</v>
      </c>
      <c r="E40" t="s">
        <v>9</v>
      </c>
      <c r="F40">
        <v>28</v>
      </c>
      <c r="G40">
        <v>28</v>
      </c>
      <c r="H40">
        <v>984</v>
      </c>
      <c r="I40">
        <v>245</v>
      </c>
      <c r="J40">
        <v>559</v>
      </c>
      <c r="K40">
        <v>0.438</v>
      </c>
      <c r="L40">
        <v>102</v>
      </c>
      <c r="M40">
        <v>269</v>
      </c>
      <c r="N40">
        <v>0.379</v>
      </c>
      <c r="O40">
        <v>143</v>
      </c>
      <c r="P40">
        <v>290</v>
      </c>
      <c r="Q40">
        <v>0.49299999999999999</v>
      </c>
      <c r="R40">
        <v>0.53</v>
      </c>
      <c r="S40">
        <v>197</v>
      </c>
      <c r="T40">
        <v>249</v>
      </c>
      <c r="U40">
        <v>0.79100000000000004</v>
      </c>
      <c r="V40">
        <v>24</v>
      </c>
      <c r="W40">
        <v>202</v>
      </c>
      <c r="X40">
        <v>226</v>
      </c>
      <c r="Y40">
        <v>211</v>
      </c>
      <c r="Z40">
        <v>45</v>
      </c>
      <c r="AA40">
        <v>12</v>
      </c>
      <c r="AB40">
        <v>104</v>
      </c>
      <c r="AC40">
        <v>68</v>
      </c>
      <c r="AD40">
        <v>789</v>
      </c>
      <c r="AE40">
        <v>2</v>
      </c>
      <c r="AG40" t="s">
        <v>116</v>
      </c>
      <c r="AH40">
        <f t="shared" si="0"/>
        <v>0.80182926829268297</v>
      </c>
      <c r="AI40">
        <f t="shared" si="1"/>
        <v>2.0288461538461537</v>
      </c>
      <c r="AJ40">
        <f t="shared" si="2"/>
        <v>3.7142857142857144</v>
      </c>
    </row>
    <row r="41" spans="1:36" x14ac:dyDescent="0.25">
      <c r="A41" s="17">
        <v>34</v>
      </c>
      <c r="B41" t="s">
        <v>118</v>
      </c>
      <c r="C41">
        <v>28</v>
      </c>
      <c r="D41" t="s">
        <v>27</v>
      </c>
      <c r="E41" t="s">
        <v>57</v>
      </c>
      <c r="F41">
        <v>63</v>
      </c>
      <c r="G41">
        <v>63</v>
      </c>
      <c r="H41">
        <v>2158</v>
      </c>
      <c r="I41">
        <v>518</v>
      </c>
      <c r="J41">
        <v>1118</v>
      </c>
      <c r="K41">
        <v>0.46300000000000002</v>
      </c>
      <c r="L41">
        <v>116</v>
      </c>
      <c r="M41">
        <v>358</v>
      </c>
      <c r="N41">
        <v>0.32400000000000001</v>
      </c>
      <c r="O41">
        <v>402</v>
      </c>
      <c r="P41">
        <v>760</v>
      </c>
      <c r="Q41">
        <v>0.52900000000000003</v>
      </c>
      <c r="R41">
        <v>0.51500000000000001</v>
      </c>
      <c r="S41">
        <v>246</v>
      </c>
      <c r="T41">
        <v>322</v>
      </c>
      <c r="U41">
        <v>0.76400000000000001</v>
      </c>
      <c r="V41">
        <v>82</v>
      </c>
      <c r="W41">
        <v>286</v>
      </c>
      <c r="X41">
        <v>368</v>
      </c>
      <c r="Y41">
        <v>286</v>
      </c>
      <c r="Z41">
        <v>73</v>
      </c>
      <c r="AA41">
        <v>19</v>
      </c>
      <c r="AB41">
        <v>162</v>
      </c>
      <c r="AC41">
        <v>154</v>
      </c>
      <c r="AD41">
        <v>1398</v>
      </c>
      <c r="AE41">
        <v>0</v>
      </c>
      <c r="AF41" t="s">
        <v>39</v>
      </c>
      <c r="AG41" t="s">
        <v>119</v>
      </c>
      <c r="AH41">
        <f t="shared" si="0"/>
        <v>0.64782205746061172</v>
      </c>
      <c r="AI41">
        <f t="shared" si="1"/>
        <v>1.7654320987654322</v>
      </c>
      <c r="AJ41">
        <f t="shared" si="2"/>
        <v>2.5714285714285716</v>
      </c>
    </row>
    <row r="42" spans="1:36" x14ac:dyDescent="0.25">
      <c r="A42" s="17">
        <v>35</v>
      </c>
      <c r="B42" t="s">
        <v>120</v>
      </c>
      <c r="C42">
        <v>26</v>
      </c>
      <c r="D42" t="s">
        <v>18</v>
      </c>
      <c r="E42" t="s">
        <v>57</v>
      </c>
      <c r="F42">
        <v>77</v>
      </c>
      <c r="G42">
        <v>77</v>
      </c>
      <c r="H42">
        <v>2593</v>
      </c>
      <c r="I42">
        <v>528</v>
      </c>
      <c r="J42">
        <v>1048</v>
      </c>
      <c r="K42">
        <v>0.504</v>
      </c>
      <c r="L42">
        <v>193</v>
      </c>
      <c r="M42">
        <v>489</v>
      </c>
      <c r="N42">
        <v>0.39500000000000002</v>
      </c>
      <c r="O42">
        <v>335</v>
      </c>
      <c r="P42">
        <v>559</v>
      </c>
      <c r="Q42">
        <v>0.59899999999999998</v>
      </c>
      <c r="R42">
        <v>0.59599999999999997</v>
      </c>
      <c r="S42">
        <v>149</v>
      </c>
      <c r="T42">
        <v>194</v>
      </c>
      <c r="U42">
        <v>0.76800000000000002</v>
      </c>
      <c r="V42">
        <v>138</v>
      </c>
      <c r="W42">
        <v>402</v>
      </c>
      <c r="X42">
        <v>540</v>
      </c>
      <c r="Y42">
        <v>165</v>
      </c>
      <c r="Z42">
        <v>50</v>
      </c>
      <c r="AA42">
        <v>38</v>
      </c>
      <c r="AB42">
        <v>104</v>
      </c>
      <c r="AC42">
        <v>157</v>
      </c>
      <c r="AD42">
        <v>1398</v>
      </c>
      <c r="AE42">
        <v>0</v>
      </c>
      <c r="AG42" t="s">
        <v>121</v>
      </c>
      <c r="AH42">
        <f t="shared" si="0"/>
        <v>0.53914384882375632</v>
      </c>
      <c r="AI42">
        <f t="shared" si="1"/>
        <v>1.5865384615384615</v>
      </c>
      <c r="AJ42">
        <f t="shared" si="2"/>
        <v>1.3506493506493507</v>
      </c>
    </row>
    <row r="43" spans="1:36" x14ac:dyDescent="0.25">
      <c r="A43" s="17">
        <v>36</v>
      </c>
      <c r="B43" t="s">
        <v>122</v>
      </c>
      <c r="C43">
        <v>25</v>
      </c>
      <c r="D43" t="s">
        <v>123</v>
      </c>
      <c r="E43" t="s">
        <v>14</v>
      </c>
      <c r="F43">
        <v>68</v>
      </c>
      <c r="G43">
        <v>68</v>
      </c>
      <c r="H43">
        <v>2001</v>
      </c>
      <c r="I43">
        <v>457</v>
      </c>
      <c r="J43">
        <v>1057</v>
      </c>
      <c r="K43">
        <v>0.432</v>
      </c>
      <c r="L43">
        <v>235</v>
      </c>
      <c r="M43">
        <v>622</v>
      </c>
      <c r="N43">
        <v>0.378</v>
      </c>
      <c r="O43">
        <v>222</v>
      </c>
      <c r="P43">
        <v>435</v>
      </c>
      <c r="Q43">
        <v>0.51</v>
      </c>
      <c r="R43">
        <v>0.54400000000000004</v>
      </c>
      <c r="S43">
        <v>242</v>
      </c>
      <c r="T43">
        <v>274</v>
      </c>
      <c r="U43">
        <v>0.88300000000000001</v>
      </c>
      <c r="V43">
        <v>31</v>
      </c>
      <c r="W43">
        <v>172</v>
      </c>
      <c r="X43">
        <v>203</v>
      </c>
      <c r="Y43">
        <v>303</v>
      </c>
      <c r="Z43">
        <v>86</v>
      </c>
      <c r="AA43">
        <v>27</v>
      </c>
      <c r="AB43">
        <v>204</v>
      </c>
      <c r="AC43">
        <v>201</v>
      </c>
      <c r="AD43">
        <v>1391</v>
      </c>
      <c r="AE43">
        <v>0</v>
      </c>
      <c r="AG43" t="s">
        <v>124</v>
      </c>
      <c r="AH43">
        <f t="shared" si="0"/>
        <v>0.69515242378810593</v>
      </c>
      <c r="AI43">
        <f t="shared" si="1"/>
        <v>1.4852941176470589</v>
      </c>
      <c r="AJ43">
        <f t="shared" si="2"/>
        <v>3</v>
      </c>
    </row>
    <row r="44" spans="1:36" x14ac:dyDescent="0.25">
      <c r="A44" s="17">
        <v>37</v>
      </c>
      <c r="B44" t="s">
        <v>125</v>
      </c>
      <c r="C44">
        <v>24</v>
      </c>
      <c r="D44" t="s">
        <v>126</v>
      </c>
      <c r="E44" t="s">
        <v>9</v>
      </c>
      <c r="F44">
        <v>52</v>
      </c>
      <c r="G44">
        <v>52</v>
      </c>
      <c r="H44">
        <v>1960</v>
      </c>
      <c r="I44">
        <v>477</v>
      </c>
      <c r="J44">
        <v>1091</v>
      </c>
      <c r="K44">
        <v>0.437</v>
      </c>
      <c r="L44">
        <v>161</v>
      </c>
      <c r="M44">
        <v>478</v>
      </c>
      <c r="N44">
        <v>0.33700000000000002</v>
      </c>
      <c r="O44">
        <v>316</v>
      </c>
      <c r="P44">
        <v>613</v>
      </c>
      <c r="Q44">
        <v>0.51500000000000001</v>
      </c>
      <c r="R44">
        <v>0.51100000000000001</v>
      </c>
      <c r="S44">
        <v>254</v>
      </c>
      <c r="T44">
        <v>289</v>
      </c>
      <c r="U44">
        <v>0.879</v>
      </c>
      <c r="V44">
        <v>15</v>
      </c>
      <c r="W44">
        <v>159</v>
      </c>
      <c r="X44">
        <v>174</v>
      </c>
      <c r="Y44">
        <v>317</v>
      </c>
      <c r="Z44">
        <v>91</v>
      </c>
      <c r="AA44">
        <v>21</v>
      </c>
      <c r="AB44">
        <v>124</v>
      </c>
      <c r="AC44">
        <v>116</v>
      </c>
      <c r="AD44">
        <v>1369</v>
      </c>
      <c r="AE44">
        <v>1</v>
      </c>
      <c r="AF44" t="s">
        <v>127</v>
      </c>
      <c r="AG44" t="s">
        <v>128</v>
      </c>
      <c r="AH44">
        <f t="shared" si="0"/>
        <v>0.69846938775510203</v>
      </c>
      <c r="AI44">
        <f t="shared" si="1"/>
        <v>2.556451612903226</v>
      </c>
      <c r="AJ44">
        <f t="shared" si="2"/>
        <v>2.3846153846153846</v>
      </c>
    </row>
    <row r="45" spans="1:36" x14ac:dyDescent="0.25">
      <c r="A45" s="17">
        <v>38</v>
      </c>
      <c r="B45" t="s">
        <v>129</v>
      </c>
      <c r="C45">
        <v>24</v>
      </c>
      <c r="D45" t="s">
        <v>86</v>
      </c>
      <c r="E45" t="s">
        <v>9</v>
      </c>
      <c r="F45">
        <v>73</v>
      </c>
      <c r="G45">
        <v>73</v>
      </c>
      <c r="H45">
        <v>2451</v>
      </c>
      <c r="I45">
        <v>476</v>
      </c>
      <c r="J45">
        <v>1006</v>
      </c>
      <c r="K45">
        <v>0.47299999999999998</v>
      </c>
      <c r="L45">
        <v>218</v>
      </c>
      <c r="M45">
        <v>562</v>
      </c>
      <c r="N45">
        <v>0.38800000000000001</v>
      </c>
      <c r="O45">
        <v>258</v>
      </c>
      <c r="P45">
        <v>444</v>
      </c>
      <c r="Q45">
        <v>0.58099999999999996</v>
      </c>
      <c r="R45">
        <v>0.58199999999999996</v>
      </c>
      <c r="S45">
        <v>189</v>
      </c>
      <c r="T45">
        <v>222</v>
      </c>
      <c r="U45">
        <v>0.85099999999999998</v>
      </c>
      <c r="V45">
        <v>42</v>
      </c>
      <c r="W45">
        <v>216</v>
      </c>
      <c r="X45">
        <v>258</v>
      </c>
      <c r="Y45">
        <v>673</v>
      </c>
      <c r="Z45">
        <v>105</v>
      </c>
      <c r="AA45">
        <v>49</v>
      </c>
      <c r="AB45">
        <v>120</v>
      </c>
      <c r="AC45">
        <v>92</v>
      </c>
      <c r="AD45">
        <v>1359</v>
      </c>
      <c r="AE45">
        <v>0</v>
      </c>
      <c r="AF45" t="s">
        <v>130</v>
      </c>
      <c r="AG45" t="s">
        <v>131</v>
      </c>
      <c r="AH45">
        <f t="shared" si="0"/>
        <v>0.55446756425948596</v>
      </c>
      <c r="AI45">
        <f t="shared" si="1"/>
        <v>5.6083333333333334</v>
      </c>
      <c r="AJ45">
        <f t="shared" si="2"/>
        <v>1.6438356164383561</v>
      </c>
    </row>
    <row r="46" spans="1:36" x14ac:dyDescent="0.25">
      <c r="A46" s="17">
        <v>39</v>
      </c>
      <c r="B46" t="s">
        <v>132</v>
      </c>
      <c r="C46">
        <v>34</v>
      </c>
      <c r="D46" t="s">
        <v>56</v>
      </c>
      <c r="E46" t="s">
        <v>19</v>
      </c>
      <c r="F46">
        <v>73</v>
      </c>
      <c r="G46">
        <v>72</v>
      </c>
      <c r="H46">
        <v>2278</v>
      </c>
      <c r="I46">
        <v>550</v>
      </c>
      <c r="J46">
        <v>1038</v>
      </c>
      <c r="K46">
        <v>0.53</v>
      </c>
      <c r="L46">
        <v>129</v>
      </c>
      <c r="M46">
        <v>321</v>
      </c>
      <c r="N46">
        <v>0.40200000000000002</v>
      </c>
      <c r="O46">
        <v>421</v>
      </c>
      <c r="P46">
        <v>717</v>
      </c>
      <c r="Q46">
        <v>0.58699999999999997</v>
      </c>
      <c r="R46">
        <v>0.59199999999999997</v>
      </c>
      <c r="S46">
        <v>120</v>
      </c>
      <c r="T46">
        <v>149</v>
      </c>
      <c r="U46">
        <v>0.80500000000000005</v>
      </c>
      <c r="V46">
        <v>178</v>
      </c>
      <c r="W46">
        <v>557</v>
      </c>
      <c r="X46">
        <v>735</v>
      </c>
      <c r="Y46">
        <v>256</v>
      </c>
      <c r="Z46">
        <v>61</v>
      </c>
      <c r="AA46">
        <v>52</v>
      </c>
      <c r="AB46">
        <v>119</v>
      </c>
      <c r="AC46">
        <v>163</v>
      </c>
      <c r="AD46">
        <v>1349</v>
      </c>
      <c r="AE46">
        <v>1</v>
      </c>
      <c r="AG46" t="s">
        <v>133</v>
      </c>
      <c r="AH46">
        <f t="shared" si="0"/>
        <v>0.59218612818261629</v>
      </c>
      <c r="AI46">
        <f t="shared" si="1"/>
        <v>2.1512605042016806</v>
      </c>
      <c r="AJ46">
        <f t="shared" si="2"/>
        <v>1.6301369863013699</v>
      </c>
    </row>
    <row r="47" spans="1:36" x14ac:dyDescent="0.25">
      <c r="A47" s="17">
        <v>40</v>
      </c>
      <c r="B47" t="s">
        <v>134</v>
      </c>
      <c r="C47">
        <v>25</v>
      </c>
      <c r="D47" t="s">
        <v>135</v>
      </c>
      <c r="E47" t="s">
        <v>14</v>
      </c>
      <c r="F47">
        <v>70</v>
      </c>
      <c r="G47">
        <v>70</v>
      </c>
      <c r="H47">
        <v>2292</v>
      </c>
      <c r="I47">
        <v>479</v>
      </c>
      <c r="J47">
        <v>1125</v>
      </c>
      <c r="K47">
        <v>0.42599999999999999</v>
      </c>
      <c r="L47">
        <v>215</v>
      </c>
      <c r="M47">
        <v>593</v>
      </c>
      <c r="N47">
        <v>0.36299999999999999</v>
      </c>
      <c r="O47">
        <v>264</v>
      </c>
      <c r="P47">
        <v>532</v>
      </c>
      <c r="Q47">
        <v>0.496</v>
      </c>
      <c r="R47">
        <v>0.52100000000000002</v>
      </c>
      <c r="S47">
        <v>175</v>
      </c>
      <c r="T47">
        <v>194</v>
      </c>
      <c r="U47">
        <v>0.90200000000000002</v>
      </c>
      <c r="V47">
        <v>25</v>
      </c>
      <c r="W47">
        <v>164</v>
      </c>
      <c r="X47">
        <v>189</v>
      </c>
      <c r="Y47">
        <v>337</v>
      </c>
      <c r="Z47">
        <v>60</v>
      </c>
      <c r="AA47">
        <v>5</v>
      </c>
      <c r="AB47">
        <v>143</v>
      </c>
      <c r="AC47">
        <v>117</v>
      </c>
      <c r="AD47">
        <v>1348</v>
      </c>
      <c r="AE47">
        <v>0</v>
      </c>
      <c r="AG47" t="s">
        <v>136</v>
      </c>
      <c r="AH47">
        <f t="shared" si="0"/>
        <v>0.58813263525305415</v>
      </c>
      <c r="AI47">
        <f t="shared" si="1"/>
        <v>2.3566433566433567</v>
      </c>
      <c r="AJ47">
        <f t="shared" si="2"/>
        <v>2.0428571428571427</v>
      </c>
    </row>
    <row r="48" spans="1:36" x14ac:dyDescent="0.25">
      <c r="A48" s="17">
        <v>41</v>
      </c>
      <c r="B48" t="s">
        <v>137</v>
      </c>
      <c r="C48">
        <v>27</v>
      </c>
      <c r="D48" t="s">
        <v>46</v>
      </c>
      <c r="E48" t="s">
        <v>19</v>
      </c>
      <c r="F48">
        <v>80</v>
      </c>
      <c r="G48">
        <v>80</v>
      </c>
      <c r="H48">
        <v>2624</v>
      </c>
      <c r="I48">
        <v>592</v>
      </c>
      <c r="J48">
        <v>942</v>
      </c>
      <c r="K48">
        <v>0.628</v>
      </c>
      <c r="L48">
        <v>0</v>
      </c>
      <c r="M48">
        <v>0</v>
      </c>
      <c r="N48">
        <f ca="1">AVERAGE(N2:N736)</f>
        <v>0</v>
      </c>
      <c r="O48">
        <v>592</v>
      </c>
      <c r="P48">
        <v>942</v>
      </c>
      <c r="Q48">
        <v>0.628</v>
      </c>
      <c r="R48">
        <v>0.628</v>
      </c>
      <c r="S48">
        <v>156</v>
      </c>
      <c r="T48">
        <v>236</v>
      </c>
      <c r="U48">
        <v>0.66100000000000003</v>
      </c>
      <c r="V48">
        <v>300</v>
      </c>
      <c r="W48">
        <v>710</v>
      </c>
      <c r="X48">
        <v>1010</v>
      </c>
      <c r="Y48">
        <v>214</v>
      </c>
      <c r="Z48">
        <v>55</v>
      </c>
      <c r="AA48">
        <v>90</v>
      </c>
      <c r="AB48">
        <v>127</v>
      </c>
      <c r="AC48">
        <v>168</v>
      </c>
      <c r="AD48">
        <v>1340</v>
      </c>
      <c r="AE48">
        <v>1</v>
      </c>
      <c r="AF48" t="s">
        <v>138</v>
      </c>
      <c r="AG48" t="s">
        <v>139</v>
      </c>
      <c r="AH48">
        <f t="shared" si="0"/>
        <v>0.51067073170731703</v>
      </c>
      <c r="AI48">
        <f t="shared" si="1"/>
        <v>1.6850393700787401</v>
      </c>
      <c r="AJ48">
        <f t="shared" si="2"/>
        <v>1.5874999999999999</v>
      </c>
    </row>
    <row r="49" spans="1:36" x14ac:dyDescent="0.25">
      <c r="A49" s="17">
        <v>42</v>
      </c>
      <c r="B49" t="s">
        <v>140</v>
      </c>
      <c r="C49">
        <v>28</v>
      </c>
      <c r="D49" t="s">
        <v>58</v>
      </c>
      <c r="E49" t="s">
        <v>19</v>
      </c>
      <c r="F49">
        <v>70</v>
      </c>
      <c r="G49">
        <v>70</v>
      </c>
      <c r="H49">
        <v>2429</v>
      </c>
      <c r="I49">
        <v>527</v>
      </c>
      <c r="J49">
        <v>893</v>
      </c>
      <c r="K49">
        <v>0.59</v>
      </c>
      <c r="L49">
        <v>65</v>
      </c>
      <c r="M49">
        <v>156</v>
      </c>
      <c r="N49">
        <v>0.41699999999999998</v>
      </c>
      <c r="O49">
        <v>462</v>
      </c>
      <c r="P49">
        <v>737</v>
      </c>
      <c r="Q49">
        <v>0.627</v>
      </c>
      <c r="R49">
        <v>0.627</v>
      </c>
      <c r="S49">
        <v>218</v>
      </c>
      <c r="T49">
        <v>289</v>
      </c>
      <c r="U49">
        <v>0.754</v>
      </c>
      <c r="V49">
        <v>267</v>
      </c>
      <c r="W49">
        <v>705</v>
      </c>
      <c r="X49">
        <v>972</v>
      </c>
      <c r="Y49">
        <v>423</v>
      </c>
      <c r="Z49">
        <v>48</v>
      </c>
      <c r="AA49">
        <v>26</v>
      </c>
      <c r="AB49">
        <v>202</v>
      </c>
      <c r="AC49">
        <v>229</v>
      </c>
      <c r="AD49">
        <v>1337</v>
      </c>
      <c r="AE49">
        <v>10</v>
      </c>
      <c r="AG49" t="s">
        <v>141</v>
      </c>
      <c r="AH49">
        <f t="shared" si="0"/>
        <v>0.55043227665706052</v>
      </c>
      <c r="AI49">
        <f>IF(AB49&lt;&gt;0, Y49/AB49, 0)</f>
        <v>2.0940594059405941</v>
      </c>
      <c r="AJ49">
        <f t="shared" si="2"/>
        <v>2.8857142857142857</v>
      </c>
    </row>
    <row r="50" spans="1:36" x14ac:dyDescent="0.25">
      <c r="A50" s="17">
        <v>43</v>
      </c>
      <c r="B50" t="s">
        <v>142</v>
      </c>
      <c r="C50">
        <v>28</v>
      </c>
      <c r="D50" t="s">
        <v>42</v>
      </c>
      <c r="E50" t="s">
        <v>14</v>
      </c>
      <c r="F50">
        <v>82</v>
      </c>
      <c r="G50">
        <v>18</v>
      </c>
      <c r="H50">
        <v>2283</v>
      </c>
      <c r="I50">
        <v>461</v>
      </c>
      <c r="J50">
        <v>1071</v>
      </c>
      <c r="K50">
        <v>0.43</v>
      </c>
      <c r="L50">
        <v>319</v>
      </c>
      <c r="M50">
        <v>766</v>
      </c>
      <c r="N50">
        <v>0.41599999999999998</v>
      </c>
      <c r="O50">
        <v>142</v>
      </c>
      <c r="P50">
        <v>305</v>
      </c>
      <c r="Q50">
        <v>0.46600000000000003</v>
      </c>
      <c r="R50">
        <v>0.57899999999999996</v>
      </c>
      <c r="S50">
        <v>95</v>
      </c>
      <c r="T50">
        <v>140</v>
      </c>
      <c r="U50">
        <v>0.67900000000000005</v>
      </c>
      <c r="V50">
        <v>47</v>
      </c>
      <c r="W50">
        <v>167</v>
      </c>
      <c r="X50">
        <v>214</v>
      </c>
      <c r="Y50">
        <v>139</v>
      </c>
      <c r="Z50">
        <v>73</v>
      </c>
      <c r="AA50">
        <v>5</v>
      </c>
      <c r="AB50">
        <v>83</v>
      </c>
      <c r="AC50">
        <v>125</v>
      </c>
      <c r="AD50">
        <v>1336</v>
      </c>
      <c r="AE50">
        <v>0</v>
      </c>
      <c r="AF50" t="s">
        <v>143</v>
      </c>
      <c r="AG50" t="s">
        <v>144</v>
      </c>
      <c r="AH50">
        <f t="shared" si="0"/>
        <v>0.5851949189662724</v>
      </c>
      <c r="AI50">
        <f t="shared" si="1"/>
        <v>1.6746987951807228</v>
      </c>
      <c r="AJ50">
        <f t="shared" si="2"/>
        <v>1.0121951219512195</v>
      </c>
    </row>
    <row r="51" spans="1:36" x14ac:dyDescent="0.25">
      <c r="A51" s="17">
        <v>44</v>
      </c>
      <c r="B51" t="s">
        <v>145</v>
      </c>
      <c r="C51">
        <v>21</v>
      </c>
      <c r="D51" t="s">
        <v>135</v>
      </c>
      <c r="E51" t="s">
        <v>14</v>
      </c>
      <c r="F51">
        <v>72</v>
      </c>
      <c r="G51">
        <v>52</v>
      </c>
      <c r="H51">
        <v>2252</v>
      </c>
      <c r="I51">
        <v>499</v>
      </c>
      <c r="J51">
        <v>1104</v>
      </c>
      <c r="K51">
        <v>0.45200000000000001</v>
      </c>
      <c r="L51">
        <v>147</v>
      </c>
      <c r="M51">
        <v>472</v>
      </c>
      <c r="N51">
        <v>0.311</v>
      </c>
      <c r="O51">
        <v>352</v>
      </c>
      <c r="P51">
        <v>632</v>
      </c>
      <c r="Q51">
        <v>0.55700000000000005</v>
      </c>
      <c r="R51">
        <v>0.51900000000000002</v>
      </c>
      <c r="S51">
        <v>190</v>
      </c>
      <c r="T51">
        <v>242</v>
      </c>
      <c r="U51">
        <v>0.78500000000000003</v>
      </c>
      <c r="V51">
        <v>68</v>
      </c>
      <c r="W51">
        <v>256</v>
      </c>
      <c r="X51">
        <v>324</v>
      </c>
      <c r="Y51">
        <v>198</v>
      </c>
      <c r="Z51">
        <v>62</v>
      </c>
      <c r="AA51">
        <v>16</v>
      </c>
      <c r="AB51">
        <v>150</v>
      </c>
      <c r="AC51">
        <v>120</v>
      </c>
      <c r="AD51">
        <v>1335</v>
      </c>
      <c r="AE51">
        <v>0</v>
      </c>
      <c r="AG51" t="s">
        <v>146</v>
      </c>
      <c r="AH51">
        <f t="shared" si="0"/>
        <v>0.59280639431616344</v>
      </c>
      <c r="AI51">
        <f t="shared" si="1"/>
        <v>1.32</v>
      </c>
      <c r="AJ51">
        <f t="shared" si="2"/>
        <v>2.0833333333333335</v>
      </c>
    </row>
    <row r="52" spans="1:36" x14ac:dyDescent="0.25">
      <c r="A52" s="17">
        <v>45</v>
      </c>
      <c r="B52" t="s">
        <v>147</v>
      </c>
      <c r="C52">
        <v>27</v>
      </c>
      <c r="D52" t="s">
        <v>50</v>
      </c>
      <c r="E52" t="s">
        <v>3</v>
      </c>
      <c r="F52">
        <v>74</v>
      </c>
      <c r="G52">
        <v>74</v>
      </c>
      <c r="H52">
        <v>2706</v>
      </c>
      <c r="I52">
        <v>489</v>
      </c>
      <c r="J52">
        <v>1027</v>
      </c>
      <c r="K52">
        <v>0.47599999999999998</v>
      </c>
      <c r="L52">
        <v>171</v>
      </c>
      <c r="M52">
        <v>460</v>
      </c>
      <c r="N52">
        <v>0.372</v>
      </c>
      <c r="O52">
        <v>318</v>
      </c>
      <c r="P52">
        <v>567</v>
      </c>
      <c r="Q52">
        <v>0.56100000000000005</v>
      </c>
      <c r="R52">
        <v>0.55900000000000005</v>
      </c>
      <c r="S52">
        <v>183</v>
      </c>
      <c r="T52">
        <v>226</v>
      </c>
      <c r="U52">
        <v>0.81</v>
      </c>
      <c r="V52">
        <v>97</v>
      </c>
      <c r="W52">
        <v>261</v>
      </c>
      <c r="X52">
        <v>358</v>
      </c>
      <c r="Y52">
        <v>164</v>
      </c>
      <c r="Z52">
        <v>110</v>
      </c>
      <c r="AA52">
        <v>65</v>
      </c>
      <c r="AB52">
        <v>102</v>
      </c>
      <c r="AC52">
        <v>172</v>
      </c>
      <c r="AD52">
        <v>1332</v>
      </c>
      <c r="AE52">
        <v>0</v>
      </c>
      <c r="AG52" t="s">
        <v>148</v>
      </c>
      <c r="AH52">
        <f t="shared" si="0"/>
        <v>0.49223946784922396</v>
      </c>
      <c r="AI52">
        <f t="shared" si="1"/>
        <v>1.607843137254902</v>
      </c>
      <c r="AJ52">
        <f t="shared" si="2"/>
        <v>1.3783783783783783</v>
      </c>
    </row>
    <row r="53" spans="1:36" x14ac:dyDescent="0.25">
      <c r="A53" s="17">
        <v>46</v>
      </c>
      <c r="B53" t="s">
        <v>149</v>
      </c>
      <c r="C53">
        <v>26</v>
      </c>
      <c r="D53" t="s">
        <v>82</v>
      </c>
      <c r="E53" t="s">
        <v>14</v>
      </c>
      <c r="F53">
        <v>69</v>
      </c>
      <c r="G53">
        <v>68</v>
      </c>
      <c r="H53">
        <v>2205</v>
      </c>
      <c r="I53">
        <v>493</v>
      </c>
      <c r="J53">
        <v>1018</v>
      </c>
      <c r="K53">
        <v>0.48399999999999999</v>
      </c>
      <c r="L53">
        <v>164</v>
      </c>
      <c r="M53">
        <v>418</v>
      </c>
      <c r="N53">
        <v>0.39200000000000002</v>
      </c>
      <c r="O53">
        <v>329</v>
      </c>
      <c r="P53">
        <v>600</v>
      </c>
      <c r="Q53">
        <v>0.54800000000000004</v>
      </c>
      <c r="R53">
        <v>0.56499999999999995</v>
      </c>
      <c r="S53">
        <v>177</v>
      </c>
      <c r="T53">
        <v>198</v>
      </c>
      <c r="U53">
        <v>0.89400000000000002</v>
      </c>
      <c r="V53">
        <v>62</v>
      </c>
      <c r="W53">
        <v>356</v>
      </c>
      <c r="X53">
        <v>418</v>
      </c>
      <c r="Y53">
        <v>369</v>
      </c>
      <c r="Z53">
        <v>80</v>
      </c>
      <c r="AA53">
        <v>28</v>
      </c>
      <c r="AB53">
        <v>169</v>
      </c>
      <c r="AC53">
        <v>164</v>
      </c>
      <c r="AD53">
        <v>1327</v>
      </c>
      <c r="AE53">
        <v>1</v>
      </c>
      <c r="AG53" t="s">
        <v>150</v>
      </c>
      <c r="AH53">
        <f t="shared" si="0"/>
        <v>0.60181405895691609</v>
      </c>
      <c r="AI53">
        <f t="shared" si="1"/>
        <v>2.1834319526627217</v>
      </c>
      <c r="AJ53">
        <f t="shared" si="2"/>
        <v>2.4492753623188408</v>
      </c>
    </row>
    <row r="54" spans="1:36" x14ac:dyDescent="0.25">
      <c r="A54" s="17">
        <v>47</v>
      </c>
      <c r="B54" t="s">
        <v>151</v>
      </c>
      <c r="C54">
        <v>23</v>
      </c>
      <c r="D54" t="s">
        <v>73</v>
      </c>
      <c r="E54" t="s">
        <v>3</v>
      </c>
      <c r="F54">
        <v>71</v>
      </c>
      <c r="G54">
        <v>71</v>
      </c>
      <c r="H54">
        <v>2167</v>
      </c>
      <c r="I54">
        <v>505</v>
      </c>
      <c r="J54">
        <v>906</v>
      </c>
      <c r="K54">
        <v>0.55700000000000005</v>
      </c>
      <c r="L54">
        <v>85</v>
      </c>
      <c r="M54">
        <v>230</v>
      </c>
      <c r="N54">
        <v>0.37</v>
      </c>
      <c r="O54">
        <v>420</v>
      </c>
      <c r="P54">
        <v>676</v>
      </c>
      <c r="Q54">
        <v>0.621</v>
      </c>
      <c r="R54">
        <v>0.60399999999999998</v>
      </c>
      <c r="S54">
        <v>221</v>
      </c>
      <c r="T54">
        <v>305</v>
      </c>
      <c r="U54">
        <v>0.72499999999999998</v>
      </c>
      <c r="V54">
        <v>164</v>
      </c>
      <c r="W54">
        <v>495</v>
      </c>
      <c r="X54">
        <v>659</v>
      </c>
      <c r="Y54">
        <v>226</v>
      </c>
      <c r="Z54">
        <v>61</v>
      </c>
      <c r="AA54">
        <v>113</v>
      </c>
      <c r="AB54">
        <v>145</v>
      </c>
      <c r="AC54">
        <v>141</v>
      </c>
      <c r="AD54">
        <v>1316</v>
      </c>
      <c r="AE54">
        <v>0</v>
      </c>
      <c r="AF54" t="s">
        <v>152</v>
      </c>
      <c r="AG54" t="s">
        <v>153</v>
      </c>
      <c r="AH54">
        <f t="shared" si="0"/>
        <v>0.60729118597138898</v>
      </c>
      <c r="AI54">
        <f t="shared" si="1"/>
        <v>1.5586206896551724</v>
      </c>
      <c r="AJ54">
        <f t="shared" si="2"/>
        <v>2.0422535211267605</v>
      </c>
    </row>
    <row r="55" spans="1:36" x14ac:dyDescent="0.25">
      <c r="A55" s="17">
        <v>48</v>
      </c>
      <c r="B55" t="s">
        <v>154</v>
      </c>
      <c r="C55">
        <v>31</v>
      </c>
      <c r="D55" t="s">
        <v>46</v>
      </c>
      <c r="E55" t="s">
        <v>14</v>
      </c>
      <c r="F55">
        <v>60</v>
      </c>
      <c r="G55">
        <v>60</v>
      </c>
      <c r="H55">
        <v>1958</v>
      </c>
      <c r="I55">
        <v>457</v>
      </c>
      <c r="J55">
        <v>945</v>
      </c>
      <c r="K55">
        <v>0.48399999999999999</v>
      </c>
      <c r="L55">
        <v>179</v>
      </c>
      <c r="M55">
        <v>428</v>
      </c>
      <c r="N55">
        <v>0.41799999999999998</v>
      </c>
      <c r="O55">
        <v>278</v>
      </c>
      <c r="P55">
        <v>517</v>
      </c>
      <c r="Q55">
        <v>0.53800000000000003</v>
      </c>
      <c r="R55">
        <v>0.57799999999999996</v>
      </c>
      <c r="S55">
        <v>213</v>
      </c>
      <c r="T55">
        <v>265</v>
      </c>
      <c r="U55">
        <v>0.80400000000000005</v>
      </c>
      <c r="V55">
        <v>21</v>
      </c>
      <c r="W55">
        <v>169</v>
      </c>
      <c r="X55">
        <v>190</v>
      </c>
      <c r="Y55">
        <v>125</v>
      </c>
      <c r="Z55">
        <v>73</v>
      </c>
      <c r="AA55">
        <v>9</v>
      </c>
      <c r="AB55">
        <v>108</v>
      </c>
      <c r="AC55">
        <v>114</v>
      </c>
      <c r="AD55">
        <v>1306</v>
      </c>
      <c r="AE55">
        <v>0</v>
      </c>
      <c r="AG55" t="s">
        <v>155</v>
      </c>
      <c r="AH55">
        <f t="shared" si="0"/>
        <v>0.66700715015321754</v>
      </c>
      <c r="AI55">
        <f t="shared" si="1"/>
        <v>1.1574074074074074</v>
      </c>
      <c r="AJ55">
        <f t="shared" si="2"/>
        <v>1.8</v>
      </c>
    </row>
    <row r="56" spans="1:36" x14ac:dyDescent="0.25">
      <c r="A56" s="17">
        <v>49</v>
      </c>
      <c r="B56" t="s">
        <v>156</v>
      </c>
      <c r="C56">
        <v>26</v>
      </c>
      <c r="D56" t="s">
        <v>157</v>
      </c>
      <c r="E56" t="s">
        <v>3</v>
      </c>
      <c r="F56">
        <v>64</v>
      </c>
      <c r="G56">
        <v>64</v>
      </c>
      <c r="H56">
        <v>2029</v>
      </c>
      <c r="I56">
        <v>469</v>
      </c>
      <c r="J56">
        <v>1089</v>
      </c>
      <c r="K56">
        <v>0.43099999999999999</v>
      </c>
      <c r="L56">
        <v>141</v>
      </c>
      <c r="M56">
        <v>450</v>
      </c>
      <c r="N56">
        <v>0.313</v>
      </c>
      <c r="O56">
        <v>328</v>
      </c>
      <c r="P56">
        <v>639</v>
      </c>
      <c r="Q56">
        <v>0.51300000000000001</v>
      </c>
      <c r="R56">
        <v>0.495</v>
      </c>
      <c r="S56">
        <v>221</v>
      </c>
      <c r="T56">
        <v>254</v>
      </c>
      <c r="U56">
        <v>0.87</v>
      </c>
      <c r="V56">
        <v>72</v>
      </c>
      <c r="W56">
        <v>409</v>
      </c>
      <c r="X56">
        <v>481</v>
      </c>
      <c r="Y56">
        <v>248</v>
      </c>
      <c r="Z56">
        <v>44</v>
      </c>
      <c r="AA56">
        <v>45</v>
      </c>
      <c r="AB56">
        <v>136</v>
      </c>
      <c r="AC56">
        <v>93</v>
      </c>
      <c r="AD56">
        <v>1300</v>
      </c>
      <c r="AE56">
        <v>1</v>
      </c>
      <c r="AG56" t="s">
        <v>158</v>
      </c>
      <c r="AH56">
        <f t="shared" si="0"/>
        <v>0.64070970921636272</v>
      </c>
      <c r="AI56">
        <f t="shared" si="1"/>
        <v>1.8235294117647058</v>
      </c>
      <c r="AJ56">
        <f t="shared" si="2"/>
        <v>2.125</v>
      </c>
    </row>
    <row r="57" spans="1:36" x14ac:dyDescent="0.25">
      <c r="A57" s="17">
        <v>50</v>
      </c>
      <c r="B57" t="s">
        <v>159</v>
      </c>
      <c r="C57">
        <v>30</v>
      </c>
      <c r="D57" t="s">
        <v>13</v>
      </c>
      <c r="E57" t="s">
        <v>3</v>
      </c>
      <c r="F57">
        <v>69</v>
      </c>
      <c r="G57">
        <v>69</v>
      </c>
      <c r="H57">
        <v>2226</v>
      </c>
      <c r="I57">
        <v>455</v>
      </c>
      <c r="J57">
        <v>939</v>
      </c>
      <c r="K57">
        <v>0.48499999999999999</v>
      </c>
      <c r="L57">
        <v>108</v>
      </c>
      <c r="M57">
        <v>314</v>
      </c>
      <c r="N57">
        <v>0.34399999999999997</v>
      </c>
      <c r="O57">
        <v>347</v>
      </c>
      <c r="P57">
        <v>625</v>
      </c>
      <c r="Q57">
        <v>0.55500000000000005</v>
      </c>
      <c r="R57">
        <v>0.54200000000000004</v>
      </c>
      <c r="S57">
        <v>270</v>
      </c>
      <c r="T57">
        <v>335</v>
      </c>
      <c r="U57">
        <v>0.80600000000000005</v>
      </c>
      <c r="V57">
        <v>144</v>
      </c>
      <c r="W57">
        <v>343</v>
      </c>
      <c r="X57">
        <v>487</v>
      </c>
      <c r="Y57">
        <v>323</v>
      </c>
      <c r="Z57">
        <v>47</v>
      </c>
      <c r="AA57">
        <v>16</v>
      </c>
      <c r="AB57">
        <v>196</v>
      </c>
      <c r="AC57">
        <v>175</v>
      </c>
      <c r="AD57">
        <v>1288</v>
      </c>
      <c r="AE57">
        <v>0</v>
      </c>
      <c r="AG57" t="s">
        <v>160</v>
      </c>
      <c r="AH57">
        <f t="shared" si="0"/>
        <v>0.57861635220125784</v>
      </c>
      <c r="AI57">
        <f t="shared" si="1"/>
        <v>1.6479591836734695</v>
      </c>
      <c r="AJ57">
        <f t="shared" si="2"/>
        <v>2.8405797101449277</v>
      </c>
    </row>
    <row r="58" spans="1:36" x14ac:dyDescent="0.25">
      <c r="A58" s="17">
        <v>51</v>
      </c>
      <c r="B58" t="s">
        <v>161</v>
      </c>
      <c r="C58">
        <v>31</v>
      </c>
      <c r="D58" t="s">
        <v>54</v>
      </c>
      <c r="E58" t="s">
        <v>19</v>
      </c>
      <c r="F58">
        <v>51</v>
      </c>
      <c r="G58">
        <v>51</v>
      </c>
      <c r="H58">
        <v>1706</v>
      </c>
      <c r="I58">
        <v>470</v>
      </c>
      <c r="J58">
        <v>910</v>
      </c>
      <c r="K58">
        <v>0.51600000000000001</v>
      </c>
      <c r="L58">
        <v>35</v>
      </c>
      <c r="M58">
        <v>124</v>
      </c>
      <c r="N58">
        <v>0.28199999999999997</v>
      </c>
      <c r="O58">
        <v>435</v>
      </c>
      <c r="P58">
        <v>786</v>
      </c>
      <c r="Q58">
        <v>0.55300000000000005</v>
      </c>
      <c r="R58">
        <v>0.53600000000000003</v>
      </c>
      <c r="S58">
        <v>286</v>
      </c>
      <c r="T58">
        <v>369</v>
      </c>
      <c r="U58">
        <v>0.77500000000000002</v>
      </c>
      <c r="V58">
        <v>134</v>
      </c>
      <c r="W58">
        <v>456</v>
      </c>
      <c r="X58">
        <v>590</v>
      </c>
      <c r="Y58">
        <v>181</v>
      </c>
      <c r="Z58">
        <v>59</v>
      </c>
      <c r="AA58">
        <v>110</v>
      </c>
      <c r="AB58">
        <v>113</v>
      </c>
      <c r="AC58">
        <v>98</v>
      </c>
      <c r="AD58">
        <v>1261</v>
      </c>
      <c r="AE58">
        <v>1</v>
      </c>
      <c r="AF58" t="s">
        <v>39</v>
      </c>
      <c r="AG58" t="s">
        <v>162</v>
      </c>
      <c r="AH58">
        <f t="shared" si="0"/>
        <v>0.7391559202813599</v>
      </c>
      <c r="AI58">
        <f t="shared" si="1"/>
        <v>1.6017699115044248</v>
      </c>
      <c r="AJ58">
        <f t="shared" si="2"/>
        <v>2.215686274509804</v>
      </c>
    </row>
    <row r="59" spans="1:36" x14ac:dyDescent="0.25">
      <c r="A59" s="17">
        <v>51</v>
      </c>
      <c r="B59" t="s">
        <v>161</v>
      </c>
      <c r="C59">
        <v>31</v>
      </c>
      <c r="D59" t="s">
        <v>69</v>
      </c>
      <c r="E59" t="s">
        <v>19</v>
      </c>
      <c r="F59">
        <v>42</v>
      </c>
      <c r="G59">
        <v>42</v>
      </c>
      <c r="H59">
        <v>1440</v>
      </c>
      <c r="I59">
        <v>400</v>
      </c>
      <c r="J59">
        <v>758</v>
      </c>
      <c r="K59">
        <v>0.52800000000000002</v>
      </c>
      <c r="L59">
        <v>28</v>
      </c>
      <c r="M59">
        <v>94</v>
      </c>
      <c r="N59">
        <v>0.29799999999999999</v>
      </c>
      <c r="O59">
        <v>372</v>
      </c>
      <c r="P59">
        <v>664</v>
      </c>
      <c r="Q59">
        <v>0.56000000000000005</v>
      </c>
      <c r="R59">
        <v>0.54600000000000004</v>
      </c>
      <c r="S59">
        <v>253</v>
      </c>
      <c r="T59">
        <v>321</v>
      </c>
      <c r="U59">
        <v>0.78800000000000003</v>
      </c>
      <c r="V59">
        <v>119</v>
      </c>
      <c r="W59">
        <v>380</v>
      </c>
      <c r="X59">
        <v>499</v>
      </c>
      <c r="Y59">
        <v>141</v>
      </c>
      <c r="Z59">
        <v>54</v>
      </c>
      <c r="AA59">
        <v>90</v>
      </c>
      <c r="AB59">
        <v>93</v>
      </c>
      <c r="AC59">
        <v>82</v>
      </c>
      <c r="AD59">
        <v>1081</v>
      </c>
      <c r="AE59">
        <v>0</v>
      </c>
      <c r="AG59" t="s">
        <v>162</v>
      </c>
      <c r="AH59">
        <f t="shared" si="0"/>
        <v>0.75069444444444444</v>
      </c>
      <c r="AI59">
        <f t="shared" si="1"/>
        <v>1.5161290322580645</v>
      </c>
      <c r="AJ59">
        <f t="shared" si="2"/>
        <v>2.2142857142857144</v>
      </c>
    </row>
    <row r="60" spans="1:36" x14ac:dyDescent="0.25">
      <c r="A60" s="17">
        <v>51</v>
      </c>
      <c r="B60" t="s">
        <v>161</v>
      </c>
      <c r="C60">
        <v>31</v>
      </c>
      <c r="D60" t="s">
        <v>117</v>
      </c>
      <c r="E60" t="s">
        <v>3</v>
      </c>
      <c r="F60">
        <v>9</v>
      </c>
      <c r="G60">
        <v>9</v>
      </c>
      <c r="H60">
        <v>266</v>
      </c>
      <c r="I60">
        <v>70</v>
      </c>
      <c r="J60">
        <v>152</v>
      </c>
      <c r="K60">
        <v>0.46100000000000002</v>
      </c>
      <c r="L60">
        <v>7</v>
      </c>
      <c r="M60">
        <v>30</v>
      </c>
      <c r="N60">
        <v>0.23300000000000001</v>
      </c>
      <c r="O60">
        <v>63</v>
      </c>
      <c r="P60">
        <v>122</v>
      </c>
      <c r="Q60">
        <v>0.51600000000000001</v>
      </c>
      <c r="R60">
        <v>0.48399999999999999</v>
      </c>
      <c r="S60">
        <v>33</v>
      </c>
      <c r="T60">
        <v>48</v>
      </c>
      <c r="U60">
        <v>0.68799999999999994</v>
      </c>
      <c r="V60">
        <v>15</v>
      </c>
      <c r="W60">
        <v>76</v>
      </c>
      <c r="X60">
        <v>91</v>
      </c>
      <c r="Y60">
        <v>40</v>
      </c>
      <c r="Z60">
        <v>5</v>
      </c>
      <c r="AA60">
        <v>20</v>
      </c>
      <c r="AB60">
        <v>20</v>
      </c>
      <c r="AC60">
        <v>16</v>
      </c>
      <c r="AD60">
        <v>180</v>
      </c>
      <c r="AE60">
        <v>1</v>
      </c>
      <c r="AG60" t="s">
        <v>162</v>
      </c>
      <c r="AH60">
        <f t="shared" si="0"/>
        <v>0.67669172932330823</v>
      </c>
      <c r="AI60">
        <f t="shared" si="1"/>
        <v>2</v>
      </c>
      <c r="AJ60">
        <f t="shared" si="2"/>
        <v>2.2222222222222223</v>
      </c>
    </row>
    <row r="61" spans="1:36" x14ac:dyDescent="0.25">
      <c r="A61" s="17">
        <v>52</v>
      </c>
      <c r="B61" t="s">
        <v>163</v>
      </c>
      <c r="C61">
        <v>23</v>
      </c>
      <c r="D61" t="s">
        <v>164</v>
      </c>
      <c r="E61" t="s">
        <v>3</v>
      </c>
      <c r="F61">
        <v>65</v>
      </c>
      <c r="G61">
        <v>65</v>
      </c>
      <c r="H61">
        <v>2134</v>
      </c>
      <c r="I61">
        <v>474</v>
      </c>
      <c r="J61">
        <v>1063</v>
      </c>
      <c r="K61">
        <v>0.44600000000000001</v>
      </c>
      <c r="L61">
        <v>76</v>
      </c>
      <c r="M61">
        <v>280</v>
      </c>
      <c r="N61">
        <v>0.27100000000000002</v>
      </c>
      <c r="O61">
        <v>398</v>
      </c>
      <c r="P61">
        <v>783</v>
      </c>
      <c r="Q61">
        <v>0.50800000000000001</v>
      </c>
      <c r="R61">
        <v>0.48199999999999998</v>
      </c>
      <c r="S61">
        <v>228</v>
      </c>
      <c r="T61">
        <v>302</v>
      </c>
      <c r="U61">
        <v>0.755</v>
      </c>
      <c r="V61">
        <v>109</v>
      </c>
      <c r="W61">
        <v>393</v>
      </c>
      <c r="X61">
        <v>502</v>
      </c>
      <c r="Y61">
        <v>378</v>
      </c>
      <c r="Z61">
        <v>93</v>
      </c>
      <c r="AA61">
        <v>63</v>
      </c>
      <c r="AB61">
        <v>185</v>
      </c>
      <c r="AC61">
        <v>113</v>
      </c>
      <c r="AD61">
        <v>1252</v>
      </c>
      <c r="AE61">
        <v>1</v>
      </c>
      <c r="AG61" t="s">
        <v>165</v>
      </c>
      <c r="AH61">
        <f t="shared" si="0"/>
        <v>0.58669165885660735</v>
      </c>
      <c r="AI61">
        <f t="shared" si="1"/>
        <v>2.0432432432432432</v>
      </c>
      <c r="AJ61">
        <f t="shared" si="2"/>
        <v>2.8461538461538463</v>
      </c>
    </row>
    <row r="62" spans="1:36" x14ac:dyDescent="0.25">
      <c r="A62" s="17">
        <v>53</v>
      </c>
      <c r="B62" t="s">
        <v>166</v>
      </c>
      <c r="C62">
        <v>30</v>
      </c>
      <c r="D62" t="s">
        <v>27</v>
      </c>
      <c r="E62" t="s">
        <v>14</v>
      </c>
      <c r="F62">
        <v>76</v>
      </c>
      <c r="G62">
        <v>76</v>
      </c>
      <c r="H62">
        <v>2574</v>
      </c>
      <c r="I62">
        <v>424</v>
      </c>
      <c r="J62">
        <v>959</v>
      </c>
      <c r="K62">
        <v>0.442</v>
      </c>
      <c r="L62">
        <v>265</v>
      </c>
      <c r="M62">
        <v>691</v>
      </c>
      <c r="N62">
        <v>0.38400000000000001</v>
      </c>
      <c r="O62">
        <v>159</v>
      </c>
      <c r="P62">
        <v>268</v>
      </c>
      <c r="Q62">
        <v>0.59299999999999997</v>
      </c>
      <c r="R62">
        <v>0.57999999999999996</v>
      </c>
      <c r="S62">
        <v>135</v>
      </c>
      <c r="T62">
        <v>161</v>
      </c>
      <c r="U62">
        <v>0.83899999999999997</v>
      </c>
      <c r="V62">
        <v>67</v>
      </c>
      <c r="W62">
        <v>274</v>
      </c>
      <c r="X62">
        <v>341</v>
      </c>
      <c r="Y62">
        <v>361</v>
      </c>
      <c r="Z62">
        <v>72</v>
      </c>
      <c r="AA62">
        <v>80</v>
      </c>
      <c r="AB62">
        <v>131</v>
      </c>
      <c r="AC62">
        <v>138</v>
      </c>
      <c r="AD62">
        <v>1248</v>
      </c>
      <c r="AE62">
        <v>0</v>
      </c>
      <c r="AF62" t="s">
        <v>113</v>
      </c>
      <c r="AG62" t="s">
        <v>167</v>
      </c>
      <c r="AH62">
        <f t="shared" si="0"/>
        <v>0.48484848484848486</v>
      </c>
      <c r="AI62">
        <f t="shared" si="1"/>
        <v>2.7557251908396947</v>
      </c>
      <c r="AJ62">
        <f t="shared" si="2"/>
        <v>1.7236842105263157</v>
      </c>
    </row>
    <row r="63" spans="1:36" x14ac:dyDescent="0.25">
      <c r="A63" s="17">
        <v>54</v>
      </c>
      <c r="B63" t="s">
        <v>168</v>
      </c>
      <c r="C63">
        <v>32</v>
      </c>
      <c r="D63" t="s">
        <v>117</v>
      </c>
      <c r="E63" t="s">
        <v>14</v>
      </c>
      <c r="F63">
        <v>50</v>
      </c>
      <c r="G63">
        <v>50</v>
      </c>
      <c r="H63">
        <v>1804</v>
      </c>
      <c r="I63">
        <v>447</v>
      </c>
      <c r="J63">
        <v>945</v>
      </c>
      <c r="K63">
        <v>0.47299999999999998</v>
      </c>
      <c r="L63">
        <v>144</v>
      </c>
      <c r="M63">
        <v>359</v>
      </c>
      <c r="N63">
        <v>0.40100000000000002</v>
      </c>
      <c r="O63">
        <v>303</v>
      </c>
      <c r="P63">
        <v>586</v>
      </c>
      <c r="Q63">
        <v>0.51700000000000002</v>
      </c>
      <c r="R63">
        <v>0.54900000000000004</v>
      </c>
      <c r="S63">
        <v>196</v>
      </c>
      <c r="T63">
        <v>214</v>
      </c>
      <c r="U63">
        <v>0.91600000000000004</v>
      </c>
      <c r="V63">
        <v>60</v>
      </c>
      <c r="W63">
        <v>180</v>
      </c>
      <c r="X63">
        <v>240</v>
      </c>
      <c r="Y63">
        <v>231</v>
      </c>
      <c r="Z63">
        <v>66</v>
      </c>
      <c r="AA63">
        <v>23</v>
      </c>
      <c r="AB63">
        <v>111</v>
      </c>
      <c r="AC63">
        <v>101</v>
      </c>
      <c r="AD63">
        <v>1234</v>
      </c>
      <c r="AE63">
        <v>0</v>
      </c>
      <c r="AF63" t="s">
        <v>169</v>
      </c>
      <c r="AG63" t="s">
        <v>170</v>
      </c>
      <c r="AH63">
        <f t="shared" si="0"/>
        <v>0.68403547671840359</v>
      </c>
      <c r="AI63">
        <f>IF(AB63&lt;&gt;0, Y63/AB63, 0)</f>
        <v>2.0810810810810811</v>
      </c>
      <c r="AJ63">
        <f t="shared" si="2"/>
        <v>2.2200000000000002</v>
      </c>
    </row>
    <row r="64" spans="1:36" x14ac:dyDescent="0.25">
      <c r="A64" s="17">
        <v>55</v>
      </c>
      <c r="B64" t="s">
        <v>171</v>
      </c>
      <c r="C64">
        <v>24</v>
      </c>
      <c r="D64" t="s">
        <v>164</v>
      </c>
      <c r="E64" t="s">
        <v>57</v>
      </c>
      <c r="F64">
        <v>58</v>
      </c>
      <c r="G64">
        <v>58</v>
      </c>
      <c r="H64">
        <v>1869</v>
      </c>
      <c r="I64">
        <v>460</v>
      </c>
      <c r="J64">
        <v>982</v>
      </c>
      <c r="K64">
        <v>0.46800000000000003</v>
      </c>
      <c r="L64">
        <v>107</v>
      </c>
      <c r="M64">
        <v>306</v>
      </c>
      <c r="N64">
        <v>0.35</v>
      </c>
      <c r="O64">
        <v>353</v>
      </c>
      <c r="P64">
        <v>676</v>
      </c>
      <c r="Q64">
        <v>0.52200000000000002</v>
      </c>
      <c r="R64">
        <v>0.52300000000000002</v>
      </c>
      <c r="S64">
        <v>196</v>
      </c>
      <c r="T64">
        <v>311</v>
      </c>
      <c r="U64">
        <v>0.63</v>
      </c>
      <c r="V64">
        <v>61</v>
      </c>
      <c r="W64">
        <v>305</v>
      </c>
      <c r="X64">
        <v>366</v>
      </c>
      <c r="Y64">
        <v>314</v>
      </c>
      <c r="Z64">
        <v>46</v>
      </c>
      <c r="AA64">
        <v>17</v>
      </c>
      <c r="AB64">
        <v>165</v>
      </c>
      <c r="AC64">
        <v>137</v>
      </c>
      <c r="AD64">
        <v>1223</v>
      </c>
      <c r="AE64">
        <v>2</v>
      </c>
      <c r="AG64" t="s">
        <v>172</v>
      </c>
      <c r="AH64">
        <f t="shared" si="0"/>
        <v>0.65436062065275546</v>
      </c>
      <c r="AI64">
        <f t="shared" si="1"/>
        <v>1.9030303030303031</v>
      </c>
      <c r="AJ64">
        <f t="shared" si="2"/>
        <v>2.8448275862068964</v>
      </c>
    </row>
    <row r="65" spans="1:36" x14ac:dyDescent="0.25">
      <c r="A65" s="17">
        <v>56</v>
      </c>
      <c r="B65" t="s">
        <v>173</v>
      </c>
      <c r="C65">
        <v>24</v>
      </c>
      <c r="D65" t="s">
        <v>135</v>
      </c>
      <c r="E65" t="s">
        <v>57</v>
      </c>
      <c r="F65">
        <v>72</v>
      </c>
      <c r="G65">
        <v>54</v>
      </c>
      <c r="H65">
        <v>2161</v>
      </c>
      <c r="I65">
        <v>402</v>
      </c>
      <c r="J65">
        <v>844</v>
      </c>
      <c r="K65">
        <v>0.47599999999999998</v>
      </c>
      <c r="L65">
        <v>125</v>
      </c>
      <c r="M65">
        <v>342</v>
      </c>
      <c r="N65">
        <v>0.36499999999999999</v>
      </c>
      <c r="O65">
        <v>277</v>
      </c>
      <c r="P65">
        <v>502</v>
      </c>
      <c r="Q65">
        <v>0.55200000000000005</v>
      </c>
      <c r="R65">
        <v>0.55000000000000004</v>
      </c>
      <c r="S65">
        <v>290</v>
      </c>
      <c r="T65">
        <v>372</v>
      </c>
      <c r="U65">
        <v>0.78</v>
      </c>
      <c r="V65">
        <v>110</v>
      </c>
      <c r="W65">
        <v>412</v>
      </c>
      <c r="X65">
        <v>522</v>
      </c>
      <c r="Y65">
        <v>281</v>
      </c>
      <c r="Z65">
        <v>71</v>
      </c>
      <c r="AA65">
        <v>35</v>
      </c>
      <c r="AB65">
        <v>196</v>
      </c>
      <c r="AC65">
        <v>171</v>
      </c>
      <c r="AD65">
        <v>1219</v>
      </c>
      <c r="AE65">
        <v>2</v>
      </c>
      <c r="AG65" t="s">
        <v>174</v>
      </c>
      <c r="AH65">
        <f t="shared" si="0"/>
        <v>0.56409069875057849</v>
      </c>
      <c r="AI65">
        <f t="shared" si="1"/>
        <v>1.4336734693877551</v>
      </c>
      <c r="AJ65">
        <f t="shared" si="2"/>
        <v>2.7222222222222223</v>
      </c>
    </row>
    <row r="66" spans="1:36" x14ac:dyDescent="0.25">
      <c r="A66" s="17">
        <v>57</v>
      </c>
      <c r="B66" t="s">
        <v>175</v>
      </c>
      <c r="C66">
        <v>23</v>
      </c>
      <c r="D66" t="s">
        <v>18</v>
      </c>
      <c r="E66" t="s">
        <v>14</v>
      </c>
      <c r="F66">
        <v>79</v>
      </c>
      <c r="G66">
        <v>77</v>
      </c>
      <c r="H66">
        <v>2675</v>
      </c>
      <c r="I66">
        <v>476</v>
      </c>
      <c r="J66">
        <v>821</v>
      </c>
      <c r="K66">
        <v>0.57999999999999996</v>
      </c>
      <c r="L66">
        <v>89</v>
      </c>
      <c r="M66">
        <v>224</v>
      </c>
      <c r="N66">
        <v>0.39700000000000002</v>
      </c>
      <c r="O66">
        <v>387</v>
      </c>
      <c r="P66">
        <v>597</v>
      </c>
      <c r="Q66">
        <v>0.64800000000000002</v>
      </c>
      <c r="R66">
        <v>0.63400000000000001</v>
      </c>
      <c r="S66">
        <v>177</v>
      </c>
      <c r="T66">
        <v>214</v>
      </c>
      <c r="U66">
        <v>0.82699999999999996</v>
      </c>
      <c r="V66">
        <v>98</v>
      </c>
      <c r="W66">
        <v>312</v>
      </c>
      <c r="X66">
        <v>410</v>
      </c>
      <c r="Y66">
        <v>205</v>
      </c>
      <c r="Z66">
        <v>85</v>
      </c>
      <c r="AA66">
        <v>37</v>
      </c>
      <c r="AB66">
        <v>81</v>
      </c>
      <c r="AC66">
        <v>170</v>
      </c>
      <c r="AD66">
        <v>1218</v>
      </c>
      <c r="AE66">
        <v>0</v>
      </c>
      <c r="AG66" t="s">
        <v>176</v>
      </c>
      <c r="AH66">
        <f t="shared" ref="AH66:AH129" si="3">AD66/H66</f>
        <v>0.45532710280373834</v>
      </c>
      <c r="AI66">
        <f t="shared" si="1"/>
        <v>2.5308641975308643</v>
      </c>
      <c r="AJ66">
        <f t="shared" si="2"/>
        <v>1.0253164556962024</v>
      </c>
    </row>
    <row r="67" spans="1:36" x14ac:dyDescent="0.25">
      <c r="A67" s="17">
        <v>58</v>
      </c>
      <c r="B67" t="s">
        <v>177</v>
      </c>
      <c r="C67">
        <v>22</v>
      </c>
      <c r="D67" t="s">
        <v>104</v>
      </c>
      <c r="E67" t="s">
        <v>3</v>
      </c>
      <c r="F67">
        <v>46</v>
      </c>
      <c r="G67">
        <v>46</v>
      </c>
      <c r="H67">
        <v>1582</v>
      </c>
      <c r="I67">
        <v>412</v>
      </c>
      <c r="J67">
        <v>911</v>
      </c>
      <c r="K67">
        <v>0.45200000000000001</v>
      </c>
      <c r="L67">
        <v>87</v>
      </c>
      <c r="M67">
        <v>272</v>
      </c>
      <c r="N67">
        <v>0.32</v>
      </c>
      <c r="O67">
        <v>325</v>
      </c>
      <c r="P67">
        <v>639</v>
      </c>
      <c r="Q67">
        <v>0.50900000000000001</v>
      </c>
      <c r="R67">
        <v>0.5</v>
      </c>
      <c r="S67">
        <v>280</v>
      </c>
      <c r="T67">
        <v>385</v>
      </c>
      <c r="U67">
        <v>0.72699999999999998</v>
      </c>
      <c r="V67">
        <v>51</v>
      </c>
      <c r="W67">
        <v>294</v>
      </c>
      <c r="X67">
        <v>345</v>
      </c>
      <c r="Y67">
        <v>219</v>
      </c>
      <c r="Z67">
        <v>36</v>
      </c>
      <c r="AA67">
        <v>28</v>
      </c>
      <c r="AB67">
        <v>136</v>
      </c>
      <c r="AC67">
        <v>97</v>
      </c>
      <c r="AD67">
        <v>1191</v>
      </c>
      <c r="AE67">
        <v>0</v>
      </c>
      <c r="AG67" t="s">
        <v>178</v>
      </c>
      <c r="AH67">
        <f t="shared" si="3"/>
        <v>0.75284450063211128</v>
      </c>
      <c r="AI67">
        <f t="shared" ref="AI67:AI130" si="4">IF(AB67&lt;&gt;0, Y67/AB67, 0)</f>
        <v>1.6102941176470589</v>
      </c>
      <c r="AJ67">
        <f t="shared" ref="AJ67:AJ130" si="5">AB67/F67</f>
        <v>2.9565217391304346</v>
      </c>
    </row>
    <row r="68" spans="1:36" x14ac:dyDescent="0.25">
      <c r="A68" s="17">
        <v>59</v>
      </c>
      <c r="B68" t="s">
        <v>179</v>
      </c>
      <c r="C68">
        <v>20</v>
      </c>
      <c r="D68" t="s">
        <v>100</v>
      </c>
      <c r="E68" t="s">
        <v>9</v>
      </c>
      <c r="F68">
        <v>81</v>
      </c>
      <c r="G68">
        <v>47</v>
      </c>
      <c r="H68">
        <v>2162</v>
      </c>
      <c r="I68">
        <v>423</v>
      </c>
      <c r="J68">
        <v>988</v>
      </c>
      <c r="K68">
        <v>0.42799999999999999</v>
      </c>
      <c r="L68">
        <v>95</v>
      </c>
      <c r="M68">
        <v>333</v>
      </c>
      <c r="N68">
        <v>0.28499999999999998</v>
      </c>
      <c r="O68">
        <v>328</v>
      </c>
      <c r="P68">
        <v>655</v>
      </c>
      <c r="Q68">
        <v>0.501</v>
      </c>
      <c r="R68">
        <v>0.47599999999999998</v>
      </c>
      <c r="S68">
        <v>249</v>
      </c>
      <c r="T68">
        <v>344</v>
      </c>
      <c r="U68">
        <v>0.72399999999999998</v>
      </c>
      <c r="V68">
        <v>89</v>
      </c>
      <c r="W68">
        <v>208</v>
      </c>
      <c r="X68">
        <v>297</v>
      </c>
      <c r="Y68">
        <v>332</v>
      </c>
      <c r="Z68">
        <v>74</v>
      </c>
      <c r="AA68">
        <v>22</v>
      </c>
      <c r="AB68">
        <v>177</v>
      </c>
      <c r="AC68">
        <v>164</v>
      </c>
      <c r="AD68">
        <v>1190</v>
      </c>
      <c r="AE68">
        <v>0</v>
      </c>
      <c r="AF68" t="s">
        <v>180</v>
      </c>
      <c r="AG68" t="s">
        <v>181</v>
      </c>
      <c r="AH68">
        <f t="shared" si="3"/>
        <v>0.55041628122109154</v>
      </c>
      <c r="AI68">
        <f t="shared" si="4"/>
        <v>1.8757062146892656</v>
      </c>
      <c r="AJ68">
        <f t="shared" si="5"/>
        <v>2.1851851851851851</v>
      </c>
    </row>
    <row r="69" spans="1:36" x14ac:dyDescent="0.25">
      <c r="A69" s="17">
        <v>60</v>
      </c>
      <c r="B69" t="s">
        <v>182</v>
      </c>
      <c r="C69">
        <v>23</v>
      </c>
      <c r="D69" t="s">
        <v>157</v>
      </c>
      <c r="E69" t="s">
        <v>9</v>
      </c>
      <c r="F69">
        <v>47</v>
      </c>
      <c r="G69">
        <v>47</v>
      </c>
      <c r="H69">
        <v>1505</v>
      </c>
      <c r="I69">
        <v>406</v>
      </c>
      <c r="J69">
        <v>1003</v>
      </c>
      <c r="K69">
        <v>0.40500000000000003</v>
      </c>
      <c r="L69">
        <v>179</v>
      </c>
      <c r="M69">
        <v>528</v>
      </c>
      <c r="N69">
        <v>0.33900000000000002</v>
      </c>
      <c r="O69">
        <v>227</v>
      </c>
      <c r="P69">
        <v>475</v>
      </c>
      <c r="Q69">
        <v>0.47799999999999998</v>
      </c>
      <c r="R69">
        <v>0.49399999999999999</v>
      </c>
      <c r="S69">
        <v>193</v>
      </c>
      <c r="T69">
        <v>229</v>
      </c>
      <c r="U69">
        <v>0.84299999999999997</v>
      </c>
      <c r="V69">
        <v>47</v>
      </c>
      <c r="W69">
        <v>185</v>
      </c>
      <c r="X69">
        <v>232</v>
      </c>
      <c r="Y69">
        <v>346</v>
      </c>
      <c r="Z69">
        <v>54</v>
      </c>
      <c r="AA69">
        <v>13</v>
      </c>
      <c r="AB69">
        <v>167</v>
      </c>
      <c r="AC69">
        <v>157</v>
      </c>
      <c r="AD69">
        <v>1184</v>
      </c>
      <c r="AE69">
        <v>0</v>
      </c>
      <c r="AG69" t="s">
        <v>183</v>
      </c>
      <c r="AH69">
        <f t="shared" si="3"/>
        <v>0.78671096345514946</v>
      </c>
      <c r="AI69">
        <f t="shared" si="4"/>
        <v>2.0718562874251498</v>
      </c>
      <c r="AJ69">
        <f t="shared" si="5"/>
        <v>3.5531914893617023</v>
      </c>
    </row>
    <row r="70" spans="1:36" x14ac:dyDescent="0.25">
      <c r="A70" s="17">
        <v>61</v>
      </c>
      <c r="B70" t="s">
        <v>184</v>
      </c>
      <c r="C70">
        <v>33</v>
      </c>
      <c r="D70" t="s">
        <v>185</v>
      </c>
      <c r="E70" t="s">
        <v>9</v>
      </c>
      <c r="F70">
        <v>56</v>
      </c>
      <c r="G70">
        <v>56</v>
      </c>
      <c r="H70">
        <v>1832</v>
      </c>
      <c r="I70">
        <v>444</v>
      </c>
      <c r="J70">
        <v>1000</v>
      </c>
      <c r="K70">
        <v>0.44400000000000001</v>
      </c>
      <c r="L70">
        <v>171</v>
      </c>
      <c r="M70">
        <v>459</v>
      </c>
      <c r="N70">
        <v>0.373</v>
      </c>
      <c r="O70">
        <v>273</v>
      </c>
      <c r="P70">
        <v>541</v>
      </c>
      <c r="Q70">
        <v>0.505</v>
      </c>
      <c r="R70">
        <v>0.53</v>
      </c>
      <c r="S70">
        <v>124</v>
      </c>
      <c r="T70">
        <v>173</v>
      </c>
      <c r="U70">
        <v>0.71699999999999997</v>
      </c>
      <c r="V70">
        <v>42</v>
      </c>
      <c r="W70">
        <v>170</v>
      </c>
      <c r="X70">
        <v>212</v>
      </c>
      <c r="Y70">
        <v>227</v>
      </c>
      <c r="Z70">
        <v>46</v>
      </c>
      <c r="AA70">
        <v>24</v>
      </c>
      <c r="AB70">
        <v>106</v>
      </c>
      <c r="AC70">
        <v>124</v>
      </c>
      <c r="AD70">
        <v>1183</v>
      </c>
      <c r="AE70">
        <v>0</v>
      </c>
      <c r="AG70" t="s">
        <v>186</v>
      </c>
      <c r="AH70">
        <f t="shared" si="3"/>
        <v>0.64574235807860259</v>
      </c>
      <c r="AI70">
        <f t="shared" si="4"/>
        <v>2.141509433962264</v>
      </c>
      <c r="AJ70">
        <f t="shared" si="5"/>
        <v>1.8928571428571428</v>
      </c>
    </row>
    <row r="71" spans="1:36" x14ac:dyDescent="0.25">
      <c r="A71" s="17">
        <v>62</v>
      </c>
      <c r="B71" t="s">
        <v>187</v>
      </c>
      <c r="C71">
        <v>25</v>
      </c>
      <c r="D71" t="s">
        <v>82</v>
      </c>
      <c r="E71" t="s">
        <v>9</v>
      </c>
      <c r="F71">
        <v>50</v>
      </c>
      <c r="G71">
        <v>50</v>
      </c>
      <c r="H71">
        <v>1519</v>
      </c>
      <c r="I71">
        <v>404</v>
      </c>
      <c r="J71">
        <v>889</v>
      </c>
      <c r="K71">
        <v>0.45400000000000001</v>
      </c>
      <c r="L71">
        <v>88</v>
      </c>
      <c r="M71">
        <v>285</v>
      </c>
      <c r="N71">
        <v>0.309</v>
      </c>
      <c r="O71">
        <v>316</v>
      </c>
      <c r="P71">
        <v>604</v>
      </c>
      <c r="Q71">
        <v>0.52300000000000002</v>
      </c>
      <c r="R71">
        <v>0.504</v>
      </c>
      <c r="S71">
        <v>263</v>
      </c>
      <c r="T71">
        <v>319</v>
      </c>
      <c r="U71">
        <v>0.82399999999999995</v>
      </c>
      <c r="V71">
        <v>34</v>
      </c>
      <c r="W71">
        <v>171</v>
      </c>
      <c r="X71">
        <v>205</v>
      </c>
      <c r="Y71">
        <v>364</v>
      </c>
      <c r="Z71">
        <v>61</v>
      </c>
      <c r="AA71">
        <v>12</v>
      </c>
      <c r="AB71">
        <v>185</v>
      </c>
      <c r="AC71">
        <v>113</v>
      </c>
      <c r="AD71">
        <v>1159</v>
      </c>
      <c r="AE71">
        <v>1</v>
      </c>
      <c r="AG71" t="s">
        <v>188</v>
      </c>
      <c r="AH71">
        <f t="shared" si="3"/>
        <v>0.76300197498354183</v>
      </c>
      <c r="AI71">
        <f t="shared" si="4"/>
        <v>1.9675675675675677</v>
      </c>
      <c r="AJ71">
        <f t="shared" si="5"/>
        <v>3.7</v>
      </c>
    </row>
    <row r="72" spans="1:36" x14ac:dyDescent="0.25">
      <c r="A72" s="17">
        <v>63</v>
      </c>
      <c r="B72" t="s">
        <v>189</v>
      </c>
      <c r="C72">
        <v>26</v>
      </c>
      <c r="D72" t="s">
        <v>190</v>
      </c>
      <c r="E72" t="s">
        <v>14</v>
      </c>
      <c r="F72">
        <v>63</v>
      </c>
      <c r="G72">
        <v>61</v>
      </c>
      <c r="H72">
        <v>1758</v>
      </c>
      <c r="I72">
        <v>416</v>
      </c>
      <c r="J72">
        <v>867</v>
      </c>
      <c r="K72">
        <v>0.48</v>
      </c>
      <c r="L72">
        <v>110</v>
      </c>
      <c r="M72">
        <v>271</v>
      </c>
      <c r="N72">
        <v>0.40600000000000003</v>
      </c>
      <c r="O72">
        <v>306</v>
      </c>
      <c r="P72">
        <v>596</v>
      </c>
      <c r="Q72">
        <v>0.51300000000000001</v>
      </c>
      <c r="R72">
        <v>0.54300000000000004</v>
      </c>
      <c r="S72">
        <v>217</v>
      </c>
      <c r="T72">
        <v>251</v>
      </c>
      <c r="U72">
        <v>0.86499999999999999</v>
      </c>
      <c r="V72">
        <v>60</v>
      </c>
      <c r="W72">
        <v>111</v>
      </c>
      <c r="X72">
        <v>171</v>
      </c>
      <c r="Y72">
        <v>264</v>
      </c>
      <c r="Z72">
        <v>47</v>
      </c>
      <c r="AA72">
        <v>6</v>
      </c>
      <c r="AB72">
        <v>160</v>
      </c>
      <c r="AC72">
        <v>144</v>
      </c>
      <c r="AD72">
        <v>1159</v>
      </c>
      <c r="AE72">
        <v>0</v>
      </c>
      <c r="AG72" t="s">
        <v>191</v>
      </c>
      <c r="AH72">
        <f t="shared" si="3"/>
        <v>0.65927189988623436</v>
      </c>
      <c r="AI72">
        <f t="shared" si="4"/>
        <v>1.65</v>
      </c>
      <c r="AJ72">
        <f t="shared" si="5"/>
        <v>2.5396825396825395</v>
      </c>
    </row>
    <row r="73" spans="1:36" x14ac:dyDescent="0.25">
      <c r="A73" s="17">
        <v>64</v>
      </c>
      <c r="B73" t="s">
        <v>192</v>
      </c>
      <c r="C73">
        <v>22</v>
      </c>
      <c r="D73" t="s">
        <v>86</v>
      </c>
      <c r="E73" t="s">
        <v>57</v>
      </c>
      <c r="F73">
        <v>72</v>
      </c>
      <c r="G73">
        <v>49</v>
      </c>
      <c r="H73">
        <v>2149</v>
      </c>
      <c r="I73">
        <v>391</v>
      </c>
      <c r="J73">
        <v>853</v>
      </c>
      <c r="K73">
        <v>0.45800000000000002</v>
      </c>
      <c r="L73">
        <v>98</v>
      </c>
      <c r="M73">
        <v>288</v>
      </c>
      <c r="N73">
        <v>0.34</v>
      </c>
      <c r="O73">
        <v>293</v>
      </c>
      <c r="P73">
        <v>565</v>
      </c>
      <c r="Q73">
        <v>0.51900000000000002</v>
      </c>
      <c r="R73">
        <v>0.51600000000000001</v>
      </c>
      <c r="S73">
        <v>276</v>
      </c>
      <c r="T73">
        <v>332</v>
      </c>
      <c r="U73">
        <v>0.83099999999999996</v>
      </c>
      <c r="V73">
        <v>87</v>
      </c>
      <c r="W73">
        <v>296</v>
      </c>
      <c r="X73">
        <v>383</v>
      </c>
      <c r="Y73">
        <v>136</v>
      </c>
      <c r="Z73">
        <v>47</v>
      </c>
      <c r="AA73">
        <v>24</v>
      </c>
      <c r="AB73">
        <v>135</v>
      </c>
      <c r="AC73">
        <v>162</v>
      </c>
      <c r="AD73">
        <v>1156</v>
      </c>
      <c r="AE73">
        <v>0</v>
      </c>
      <c r="AG73" t="s">
        <v>193</v>
      </c>
      <c r="AH73">
        <f t="shared" si="3"/>
        <v>0.5379246161005119</v>
      </c>
      <c r="AI73">
        <f t="shared" si="4"/>
        <v>1.0074074074074073</v>
      </c>
      <c r="AJ73">
        <f t="shared" si="5"/>
        <v>1.875</v>
      </c>
    </row>
    <row r="74" spans="1:36" x14ac:dyDescent="0.25">
      <c r="A74" s="17">
        <v>65</v>
      </c>
      <c r="B74" t="s">
        <v>194</v>
      </c>
      <c r="C74">
        <v>27</v>
      </c>
      <c r="D74" t="s">
        <v>27</v>
      </c>
      <c r="E74" t="s">
        <v>9</v>
      </c>
      <c r="F74">
        <v>80</v>
      </c>
      <c r="G74">
        <v>3</v>
      </c>
      <c r="H74">
        <v>2271</v>
      </c>
      <c r="I74">
        <v>409</v>
      </c>
      <c r="J74">
        <v>866</v>
      </c>
      <c r="K74">
        <v>0.47199999999999998</v>
      </c>
      <c r="L74">
        <v>255</v>
      </c>
      <c r="M74">
        <v>626</v>
      </c>
      <c r="N74">
        <v>0.40699999999999997</v>
      </c>
      <c r="O74">
        <v>154</v>
      </c>
      <c r="P74">
        <v>240</v>
      </c>
      <c r="Q74">
        <v>0.64200000000000002</v>
      </c>
      <c r="R74">
        <v>0.62</v>
      </c>
      <c r="S74">
        <v>71</v>
      </c>
      <c r="T74">
        <v>84</v>
      </c>
      <c r="U74">
        <v>0.84499999999999997</v>
      </c>
      <c r="V74">
        <v>102</v>
      </c>
      <c r="W74">
        <v>205</v>
      </c>
      <c r="X74">
        <v>307</v>
      </c>
      <c r="Y74">
        <v>279</v>
      </c>
      <c r="Z74">
        <v>70</v>
      </c>
      <c r="AA74">
        <v>14</v>
      </c>
      <c r="AB74">
        <v>83</v>
      </c>
      <c r="AC74">
        <v>118</v>
      </c>
      <c r="AD74">
        <v>1144</v>
      </c>
      <c r="AE74">
        <v>0</v>
      </c>
      <c r="AF74" t="s">
        <v>195</v>
      </c>
      <c r="AG74" t="s">
        <v>196</v>
      </c>
      <c r="AH74">
        <f t="shared" si="3"/>
        <v>0.50374284456186702</v>
      </c>
      <c r="AI74">
        <f t="shared" si="4"/>
        <v>3.3614457831325302</v>
      </c>
      <c r="AJ74">
        <f t="shared" si="5"/>
        <v>1.0375000000000001</v>
      </c>
    </row>
    <row r="75" spans="1:36" x14ac:dyDescent="0.25">
      <c r="A75" s="17">
        <v>66</v>
      </c>
      <c r="B75" t="s">
        <v>197</v>
      </c>
      <c r="C75">
        <v>25</v>
      </c>
      <c r="D75" t="s">
        <v>13</v>
      </c>
      <c r="E75" t="s">
        <v>19</v>
      </c>
      <c r="F75">
        <v>80</v>
      </c>
      <c r="G75">
        <v>17</v>
      </c>
      <c r="H75">
        <v>2200</v>
      </c>
      <c r="I75">
        <v>426</v>
      </c>
      <c r="J75">
        <v>923</v>
      </c>
      <c r="K75">
        <v>0.46200000000000002</v>
      </c>
      <c r="L75">
        <v>175</v>
      </c>
      <c r="M75">
        <v>462</v>
      </c>
      <c r="N75">
        <v>0.379</v>
      </c>
      <c r="O75">
        <v>251</v>
      </c>
      <c r="P75">
        <v>461</v>
      </c>
      <c r="Q75">
        <v>0.54400000000000004</v>
      </c>
      <c r="R75">
        <v>0.55600000000000005</v>
      </c>
      <c r="S75">
        <v>111</v>
      </c>
      <c r="T75">
        <v>143</v>
      </c>
      <c r="U75">
        <v>0.77600000000000002</v>
      </c>
      <c r="V75">
        <v>92</v>
      </c>
      <c r="W75">
        <v>388</v>
      </c>
      <c r="X75">
        <v>480</v>
      </c>
      <c r="Y75">
        <v>181</v>
      </c>
      <c r="Z75">
        <v>58</v>
      </c>
      <c r="AA75">
        <v>72</v>
      </c>
      <c r="AB75">
        <v>108</v>
      </c>
      <c r="AC75">
        <v>189</v>
      </c>
      <c r="AD75">
        <v>1138</v>
      </c>
      <c r="AE75">
        <v>0</v>
      </c>
      <c r="AF75" t="s">
        <v>198</v>
      </c>
      <c r="AG75" t="s">
        <v>199</v>
      </c>
      <c r="AH75">
        <f t="shared" si="3"/>
        <v>0.51727272727272722</v>
      </c>
      <c r="AI75">
        <f t="shared" si="4"/>
        <v>1.6759259259259258</v>
      </c>
      <c r="AJ75">
        <f t="shared" si="5"/>
        <v>1.35</v>
      </c>
    </row>
    <row r="76" spans="1:36" x14ac:dyDescent="0.25">
      <c r="A76" s="17">
        <v>67</v>
      </c>
      <c r="B76" t="s">
        <v>200</v>
      </c>
      <c r="C76">
        <v>21</v>
      </c>
      <c r="D76" t="s">
        <v>190</v>
      </c>
      <c r="E76" t="s">
        <v>9</v>
      </c>
      <c r="F76">
        <v>67</v>
      </c>
      <c r="G76">
        <v>35</v>
      </c>
      <c r="H76">
        <v>2109</v>
      </c>
      <c r="I76">
        <v>359</v>
      </c>
      <c r="J76">
        <v>919</v>
      </c>
      <c r="K76">
        <v>0.39100000000000001</v>
      </c>
      <c r="L76">
        <v>174</v>
      </c>
      <c r="M76">
        <v>507</v>
      </c>
      <c r="N76">
        <v>0.34300000000000003</v>
      </c>
      <c r="O76">
        <v>185</v>
      </c>
      <c r="P76">
        <v>412</v>
      </c>
      <c r="Q76">
        <v>0.44900000000000001</v>
      </c>
      <c r="R76">
        <v>0.48499999999999999</v>
      </c>
      <c r="S76">
        <v>233</v>
      </c>
      <c r="T76">
        <v>285</v>
      </c>
      <c r="U76">
        <v>0.81799999999999995</v>
      </c>
      <c r="V76">
        <v>26</v>
      </c>
      <c r="W76">
        <v>227</v>
      </c>
      <c r="X76">
        <v>253</v>
      </c>
      <c r="Y76">
        <v>377</v>
      </c>
      <c r="Z76">
        <v>46</v>
      </c>
      <c r="AA76">
        <v>9</v>
      </c>
      <c r="AB76">
        <v>183</v>
      </c>
      <c r="AC76">
        <v>111</v>
      </c>
      <c r="AD76">
        <v>1125</v>
      </c>
      <c r="AE76">
        <v>0</v>
      </c>
      <c r="AG76" t="s">
        <v>201</v>
      </c>
      <c r="AH76">
        <f t="shared" si="3"/>
        <v>0.53342816500711232</v>
      </c>
      <c r="AI76">
        <f t="shared" si="4"/>
        <v>2.0601092896174862</v>
      </c>
      <c r="AJ76">
        <f t="shared" si="5"/>
        <v>2.7313432835820897</v>
      </c>
    </row>
    <row r="77" spans="1:36" x14ac:dyDescent="0.25">
      <c r="A77" s="17">
        <v>68</v>
      </c>
      <c r="B77" t="s">
        <v>202</v>
      </c>
      <c r="C77">
        <v>24</v>
      </c>
      <c r="D77" t="s">
        <v>185</v>
      </c>
      <c r="E77" t="s">
        <v>57</v>
      </c>
      <c r="F77">
        <v>53</v>
      </c>
      <c r="G77">
        <v>51</v>
      </c>
      <c r="H77">
        <v>1854</v>
      </c>
      <c r="I77">
        <v>381</v>
      </c>
      <c r="J77">
        <v>839</v>
      </c>
      <c r="K77">
        <v>0.45400000000000001</v>
      </c>
      <c r="L77">
        <v>158</v>
      </c>
      <c r="M77">
        <v>438</v>
      </c>
      <c r="N77">
        <v>0.36099999999999999</v>
      </c>
      <c r="O77">
        <v>223</v>
      </c>
      <c r="P77">
        <v>401</v>
      </c>
      <c r="Q77">
        <v>0.55600000000000005</v>
      </c>
      <c r="R77">
        <v>0.54800000000000004</v>
      </c>
      <c r="S77">
        <v>204</v>
      </c>
      <c r="T77">
        <v>230</v>
      </c>
      <c r="U77">
        <v>0.88700000000000001</v>
      </c>
      <c r="V77">
        <v>47</v>
      </c>
      <c r="W77">
        <v>221</v>
      </c>
      <c r="X77">
        <v>268</v>
      </c>
      <c r="Y77">
        <v>188</v>
      </c>
      <c r="Z77">
        <v>56</v>
      </c>
      <c r="AA77">
        <v>39</v>
      </c>
      <c r="AB77">
        <v>103</v>
      </c>
      <c r="AC77">
        <v>112</v>
      </c>
      <c r="AD77">
        <v>1124</v>
      </c>
      <c r="AE77">
        <v>0</v>
      </c>
      <c r="AG77" t="s">
        <v>203</v>
      </c>
      <c r="AH77">
        <f t="shared" si="3"/>
        <v>0.60625674217907233</v>
      </c>
      <c r="AI77">
        <f t="shared" si="4"/>
        <v>1.825242718446602</v>
      </c>
      <c r="AJ77">
        <f t="shared" si="5"/>
        <v>1.9433962264150944</v>
      </c>
    </row>
    <row r="78" spans="1:36" x14ac:dyDescent="0.25">
      <c r="A78" s="17">
        <v>69</v>
      </c>
      <c r="B78" t="s">
        <v>204</v>
      </c>
      <c r="C78">
        <v>28</v>
      </c>
      <c r="D78" t="s">
        <v>86</v>
      </c>
      <c r="E78" t="s">
        <v>19</v>
      </c>
      <c r="F78">
        <v>72</v>
      </c>
      <c r="G78">
        <v>72</v>
      </c>
      <c r="H78">
        <v>2174</v>
      </c>
      <c r="I78">
        <v>390</v>
      </c>
      <c r="J78">
        <v>811</v>
      </c>
      <c r="K78">
        <v>0.48099999999999998</v>
      </c>
      <c r="L78">
        <v>156</v>
      </c>
      <c r="M78">
        <v>394</v>
      </c>
      <c r="N78">
        <v>0.39600000000000002</v>
      </c>
      <c r="O78">
        <v>234</v>
      </c>
      <c r="P78">
        <v>417</v>
      </c>
      <c r="Q78">
        <v>0.56100000000000005</v>
      </c>
      <c r="R78">
        <v>0.57699999999999996</v>
      </c>
      <c r="S78">
        <v>184</v>
      </c>
      <c r="T78">
        <v>238</v>
      </c>
      <c r="U78">
        <v>0.77300000000000002</v>
      </c>
      <c r="V78">
        <v>90</v>
      </c>
      <c r="W78">
        <v>381</v>
      </c>
      <c r="X78">
        <v>471</v>
      </c>
      <c r="Y78">
        <v>111</v>
      </c>
      <c r="Z78">
        <v>54</v>
      </c>
      <c r="AA78">
        <v>144</v>
      </c>
      <c r="AB78">
        <v>123</v>
      </c>
      <c r="AC78">
        <v>183</v>
      </c>
      <c r="AD78">
        <v>1120</v>
      </c>
      <c r="AE78">
        <v>0</v>
      </c>
      <c r="AG78" t="s">
        <v>205</v>
      </c>
      <c r="AH78">
        <f t="shared" si="3"/>
        <v>0.51517939282428704</v>
      </c>
      <c r="AI78">
        <f t="shared" si="4"/>
        <v>0.90243902439024393</v>
      </c>
      <c r="AJ78">
        <f t="shared" si="5"/>
        <v>1.7083333333333333</v>
      </c>
    </row>
    <row r="79" spans="1:36" x14ac:dyDescent="0.25">
      <c r="A79" s="17">
        <v>70</v>
      </c>
      <c r="B79" t="s">
        <v>206</v>
      </c>
      <c r="C79">
        <v>26</v>
      </c>
      <c r="D79" t="s">
        <v>58</v>
      </c>
      <c r="E79" t="s">
        <v>14</v>
      </c>
      <c r="F79">
        <v>65</v>
      </c>
      <c r="G79">
        <v>45</v>
      </c>
      <c r="H79">
        <v>2054</v>
      </c>
      <c r="I79">
        <v>412</v>
      </c>
      <c r="J79">
        <v>939</v>
      </c>
      <c r="K79">
        <v>0.439</v>
      </c>
      <c r="L79">
        <v>139</v>
      </c>
      <c r="M79">
        <v>428</v>
      </c>
      <c r="N79">
        <v>0.32500000000000001</v>
      </c>
      <c r="O79">
        <v>273</v>
      </c>
      <c r="P79">
        <v>511</v>
      </c>
      <c r="Q79">
        <v>0.53400000000000003</v>
      </c>
      <c r="R79">
        <v>0.51300000000000001</v>
      </c>
      <c r="S79">
        <v>154</v>
      </c>
      <c r="T79">
        <v>178</v>
      </c>
      <c r="U79">
        <v>0.86499999999999999</v>
      </c>
      <c r="V79">
        <v>30</v>
      </c>
      <c r="W79">
        <v>215</v>
      </c>
      <c r="X79">
        <v>245</v>
      </c>
      <c r="Y79">
        <v>362</v>
      </c>
      <c r="Z79">
        <v>61</v>
      </c>
      <c r="AA79">
        <v>38</v>
      </c>
      <c r="AB79">
        <v>159</v>
      </c>
      <c r="AC79">
        <v>158</v>
      </c>
      <c r="AD79">
        <v>1117</v>
      </c>
      <c r="AE79">
        <v>0</v>
      </c>
      <c r="AG79" t="s">
        <v>207</v>
      </c>
      <c r="AH79">
        <f t="shared" si="3"/>
        <v>0.54381694255111979</v>
      </c>
      <c r="AI79">
        <f t="shared" si="4"/>
        <v>2.2767295597484276</v>
      </c>
      <c r="AJ79">
        <f t="shared" si="5"/>
        <v>2.4461538461538463</v>
      </c>
    </row>
    <row r="80" spans="1:36" x14ac:dyDescent="0.25">
      <c r="A80" s="17">
        <v>71</v>
      </c>
      <c r="B80" t="s">
        <v>208</v>
      </c>
      <c r="C80">
        <v>21</v>
      </c>
      <c r="D80" t="s">
        <v>100</v>
      </c>
      <c r="E80" t="s">
        <v>19</v>
      </c>
      <c r="F80">
        <v>46</v>
      </c>
      <c r="G80">
        <v>46</v>
      </c>
      <c r="H80">
        <v>1527</v>
      </c>
      <c r="I80">
        <v>408</v>
      </c>
      <c r="J80">
        <v>857</v>
      </c>
      <c r="K80">
        <v>0.47599999999999998</v>
      </c>
      <c r="L80">
        <v>142</v>
      </c>
      <c r="M80">
        <v>403</v>
      </c>
      <c r="N80">
        <v>0.35199999999999998</v>
      </c>
      <c r="O80">
        <v>266</v>
      </c>
      <c r="P80">
        <v>454</v>
      </c>
      <c r="Q80">
        <v>0.58599999999999997</v>
      </c>
      <c r="R80">
        <v>0.55900000000000005</v>
      </c>
      <c r="S80">
        <v>158</v>
      </c>
      <c r="T80">
        <v>189</v>
      </c>
      <c r="U80">
        <v>0.83599999999999997</v>
      </c>
      <c r="V80">
        <v>82</v>
      </c>
      <c r="W80">
        <v>424</v>
      </c>
      <c r="X80">
        <v>506</v>
      </c>
      <c r="Y80">
        <v>168</v>
      </c>
      <c r="Z80">
        <v>52</v>
      </c>
      <c r="AA80">
        <v>176</v>
      </c>
      <c r="AB80">
        <v>149</v>
      </c>
      <c r="AC80">
        <v>105</v>
      </c>
      <c r="AD80">
        <v>1116</v>
      </c>
      <c r="AE80">
        <v>1</v>
      </c>
      <c r="AF80" t="s">
        <v>39</v>
      </c>
      <c r="AG80" t="s">
        <v>209</v>
      </c>
      <c r="AH80">
        <f t="shared" si="3"/>
        <v>0.73084479371316302</v>
      </c>
      <c r="AI80">
        <f t="shared" si="4"/>
        <v>1.1275167785234899</v>
      </c>
      <c r="AJ80">
        <f t="shared" si="5"/>
        <v>3.2391304347826089</v>
      </c>
    </row>
    <row r="81" spans="1:36" x14ac:dyDescent="0.25">
      <c r="A81" s="17">
        <v>72</v>
      </c>
      <c r="B81" t="s">
        <v>210</v>
      </c>
      <c r="C81">
        <v>26</v>
      </c>
      <c r="D81" t="s">
        <v>73</v>
      </c>
      <c r="E81" t="s">
        <v>19</v>
      </c>
      <c r="F81">
        <v>82</v>
      </c>
      <c r="G81">
        <v>82</v>
      </c>
      <c r="H81">
        <v>2296</v>
      </c>
      <c r="I81">
        <v>452</v>
      </c>
      <c r="J81">
        <v>640</v>
      </c>
      <c r="K81">
        <v>0.70599999999999996</v>
      </c>
      <c r="L81">
        <v>0</v>
      </c>
      <c r="M81">
        <v>5</v>
      </c>
      <c r="N81">
        <v>0</v>
      </c>
      <c r="O81">
        <v>452</v>
      </c>
      <c r="P81">
        <v>635</v>
      </c>
      <c r="Q81">
        <v>0.71199999999999997</v>
      </c>
      <c r="R81">
        <v>0.70599999999999996</v>
      </c>
      <c r="S81">
        <v>199</v>
      </c>
      <c r="T81">
        <v>277</v>
      </c>
      <c r="U81">
        <v>0.71799999999999997</v>
      </c>
      <c r="V81">
        <v>216</v>
      </c>
      <c r="W81">
        <v>582</v>
      </c>
      <c r="X81">
        <v>798</v>
      </c>
      <c r="Y81">
        <v>158</v>
      </c>
      <c r="Z81">
        <v>77</v>
      </c>
      <c r="AA81">
        <v>73</v>
      </c>
      <c r="AB81">
        <v>97</v>
      </c>
      <c r="AC81">
        <v>127</v>
      </c>
      <c r="AD81">
        <v>1103</v>
      </c>
      <c r="AE81">
        <v>0</v>
      </c>
      <c r="AG81" t="s">
        <v>211</v>
      </c>
      <c r="AH81">
        <f t="shared" si="3"/>
        <v>0.48040069686411152</v>
      </c>
      <c r="AI81">
        <f t="shared" si="4"/>
        <v>1.6288659793814433</v>
      </c>
      <c r="AJ81">
        <f t="shared" si="5"/>
        <v>1.1829268292682926</v>
      </c>
    </row>
    <row r="82" spans="1:36" x14ac:dyDescent="0.25">
      <c r="A82" s="17">
        <v>73</v>
      </c>
      <c r="B82" t="s">
        <v>212</v>
      </c>
      <c r="C82">
        <v>24</v>
      </c>
      <c r="D82" t="s">
        <v>54</v>
      </c>
      <c r="E82" t="s">
        <v>14</v>
      </c>
      <c r="F82">
        <v>75</v>
      </c>
      <c r="G82">
        <v>37</v>
      </c>
      <c r="H82">
        <v>2013</v>
      </c>
      <c r="I82">
        <v>384</v>
      </c>
      <c r="J82">
        <v>823</v>
      </c>
      <c r="K82">
        <v>0.46700000000000003</v>
      </c>
      <c r="L82">
        <v>162</v>
      </c>
      <c r="M82">
        <v>421</v>
      </c>
      <c r="N82">
        <v>0.38500000000000001</v>
      </c>
      <c r="O82">
        <v>222</v>
      </c>
      <c r="P82">
        <v>402</v>
      </c>
      <c r="Q82">
        <v>0.55200000000000005</v>
      </c>
      <c r="R82">
        <v>0.56499999999999995</v>
      </c>
      <c r="S82">
        <v>162</v>
      </c>
      <c r="T82">
        <v>214</v>
      </c>
      <c r="U82">
        <v>0.75700000000000001</v>
      </c>
      <c r="V82">
        <v>59</v>
      </c>
      <c r="W82">
        <v>265</v>
      </c>
      <c r="X82">
        <v>324</v>
      </c>
      <c r="Y82">
        <v>228</v>
      </c>
      <c r="Z82">
        <v>74</v>
      </c>
      <c r="AA82">
        <v>22</v>
      </c>
      <c r="AB82">
        <v>141</v>
      </c>
      <c r="AC82">
        <v>138</v>
      </c>
      <c r="AD82">
        <v>1092</v>
      </c>
      <c r="AE82">
        <v>0</v>
      </c>
      <c r="AG82" t="s">
        <v>213</v>
      </c>
      <c r="AH82">
        <f t="shared" si="3"/>
        <v>0.54247391952309987</v>
      </c>
      <c r="AI82">
        <f t="shared" si="4"/>
        <v>1.6170212765957446</v>
      </c>
      <c r="AJ82">
        <f t="shared" si="5"/>
        <v>1.88</v>
      </c>
    </row>
    <row r="83" spans="1:36" x14ac:dyDescent="0.25">
      <c r="A83" s="17">
        <v>73</v>
      </c>
      <c r="B83" t="s">
        <v>212</v>
      </c>
      <c r="C83">
        <v>24</v>
      </c>
      <c r="D83" t="s">
        <v>117</v>
      </c>
      <c r="E83" t="s">
        <v>14</v>
      </c>
      <c r="F83">
        <v>47</v>
      </c>
      <c r="G83">
        <v>12</v>
      </c>
      <c r="H83">
        <v>1070</v>
      </c>
      <c r="I83">
        <v>169</v>
      </c>
      <c r="J83">
        <v>365</v>
      </c>
      <c r="K83">
        <v>0.46300000000000002</v>
      </c>
      <c r="L83">
        <v>80</v>
      </c>
      <c r="M83">
        <v>201</v>
      </c>
      <c r="N83">
        <v>0.39800000000000002</v>
      </c>
      <c r="O83">
        <v>89</v>
      </c>
      <c r="P83">
        <v>164</v>
      </c>
      <c r="Q83">
        <v>0.54300000000000004</v>
      </c>
      <c r="R83">
        <v>0.57299999999999995</v>
      </c>
      <c r="S83">
        <v>62</v>
      </c>
      <c r="T83">
        <v>81</v>
      </c>
      <c r="U83">
        <v>0.76500000000000001</v>
      </c>
      <c r="V83">
        <v>30</v>
      </c>
      <c r="W83">
        <v>149</v>
      </c>
      <c r="X83">
        <v>179</v>
      </c>
      <c r="Y83">
        <v>101</v>
      </c>
      <c r="Z83">
        <v>32</v>
      </c>
      <c r="AA83">
        <v>10</v>
      </c>
      <c r="AB83">
        <v>61</v>
      </c>
      <c r="AC83">
        <v>78</v>
      </c>
      <c r="AD83">
        <v>480</v>
      </c>
      <c r="AE83">
        <v>0</v>
      </c>
      <c r="AG83" t="s">
        <v>213</v>
      </c>
      <c r="AH83">
        <f t="shared" si="3"/>
        <v>0.44859813084112149</v>
      </c>
      <c r="AI83">
        <f t="shared" si="4"/>
        <v>1.6557377049180328</v>
      </c>
      <c r="AJ83">
        <f t="shared" si="5"/>
        <v>1.2978723404255319</v>
      </c>
    </row>
    <row r="84" spans="1:36" x14ac:dyDescent="0.25">
      <c r="A84" s="17">
        <v>73</v>
      </c>
      <c r="B84" t="s">
        <v>212</v>
      </c>
      <c r="C84">
        <v>24</v>
      </c>
      <c r="D84" t="s">
        <v>126</v>
      </c>
      <c r="E84" t="s">
        <v>14</v>
      </c>
      <c r="F84">
        <v>28</v>
      </c>
      <c r="G84">
        <v>25</v>
      </c>
      <c r="H84">
        <v>943</v>
      </c>
      <c r="I84">
        <v>215</v>
      </c>
      <c r="J84">
        <v>458</v>
      </c>
      <c r="K84">
        <v>0.46899999999999997</v>
      </c>
      <c r="L84">
        <v>82</v>
      </c>
      <c r="M84">
        <v>220</v>
      </c>
      <c r="N84">
        <v>0.373</v>
      </c>
      <c r="O84">
        <v>133</v>
      </c>
      <c r="P84">
        <v>238</v>
      </c>
      <c r="Q84">
        <v>0.55900000000000005</v>
      </c>
      <c r="R84">
        <v>0.55900000000000005</v>
      </c>
      <c r="S84">
        <v>100</v>
      </c>
      <c r="T84">
        <v>133</v>
      </c>
      <c r="U84">
        <v>0.752</v>
      </c>
      <c r="V84">
        <v>29</v>
      </c>
      <c r="W84">
        <v>116</v>
      </c>
      <c r="X84">
        <v>145</v>
      </c>
      <c r="Y84">
        <v>127</v>
      </c>
      <c r="Z84">
        <v>42</v>
      </c>
      <c r="AA84">
        <v>12</v>
      </c>
      <c r="AB84">
        <v>80</v>
      </c>
      <c r="AC84">
        <v>60</v>
      </c>
      <c r="AD84">
        <v>612</v>
      </c>
      <c r="AE84">
        <v>0</v>
      </c>
      <c r="AG84" t="s">
        <v>213</v>
      </c>
      <c r="AH84">
        <f t="shared" si="3"/>
        <v>0.64899257688229062</v>
      </c>
      <c r="AI84">
        <f t="shared" si="4"/>
        <v>1.5874999999999999</v>
      </c>
      <c r="AJ84">
        <f t="shared" si="5"/>
        <v>2.8571428571428572</v>
      </c>
    </row>
    <row r="85" spans="1:36" x14ac:dyDescent="0.25">
      <c r="A85" s="17">
        <v>74</v>
      </c>
      <c r="B85" t="s">
        <v>214</v>
      </c>
      <c r="C85">
        <v>27</v>
      </c>
      <c r="D85" t="s">
        <v>54</v>
      </c>
      <c r="E85" t="s">
        <v>57</v>
      </c>
      <c r="F85">
        <v>64</v>
      </c>
      <c r="G85">
        <v>9</v>
      </c>
      <c r="H85">
        <v>1740</v>
      </c>
      <c r="I85">
        <v>358</v>
      </c>
      <c r="J85">
        <v>762</v>
      </c>
      <c r="K85">
        <v>0.47</v>
      </c>
      <c r="L85">
        <v>157</v>
      </c>
      <c r="M85">
        <v>388</v>
      </c>
      <c r="N85">
        <v>0.40500000000000003</v>
      </c>
      <c r="O85">
        <v>201</v>
      </c>
      <c r="P85">
        <v>374</v>
      </c>
      <c r="Q85">
        <v>0.53700000000000003</v>
      </c>
      <c r="R85">
        <v>0.57299999999999995</v>
      </c>
      <c r="S85">
        <v>215</v>
      </c>
      <c r="T85">
        <v>254</v>
      </c>
      <c r="U85">
        <v>0.84599999999999997</v>
      </c>
      <c r="V85">
        <v>44</v>
      </c>
      <c r="W85">
        <v>214</v>
      </c>
      <c r="X85">
        <v>258</v>
      </c>
      <c r="Y85">
        <v>92</v>
      </c>
      <c r="Z85">
        <v>50</v>
      </c>
      <c r="AA85">
        <v>13</v>
      </c>
      <c r="AB85">
        <v>82</v>
      </c>
      <c r="AC85">
        <v>155</v>
      </c>
      <c r="AD85">
        <v>1088</v>
      </c>
      <c r="AE85">
        <v>0</v>
      </c>
      <c r="AF85" t="s">
        <v>215</v>
      </c>
      <c r="AG85" t="s">
        <v>216</v>
      </c>
      <c r="AH85">
        <f t="shared" si="3"/>
        <v>0.62528735632183907</v>
      </c>
      <c r="AI85">
        <f t="shared" si="4"/>
        <v>1.1219512195121952</v>
      </c>
      <c r="AJ85">
        <f t="shared" si="5"/>
        <v>1.28125</v>
      </c>
    </row>
    <row r="86" spans="1:36" x14ac:dyDescent="0.25">
      <c r="A86" s="17">
        <v>74</v>
      </c>
      <c r="B86" t="s">
        <v>214</v>
      </c>
      <c r="C86">
        <v>27</v>
      </c>
      <c r="D86" t="s">
        <v>34</v>
      </c>
      <c r="E86" t="s">
        <v>57</v>
      </c>
      <c r="F86">
        <v>37</v>
      </c>
      <c r="G86">
        <v>4</v>
      </c>
      <c r="H86">
        <v>1064</v>
      </c>
      <c r="I86">
        <v>227</v>
      </c>
      <c r="J86">
        <v>492</v>
      </c>
      <c r="K86">
        <v>0.46100000000000002</v>
      </c>
      <c r="L86">
        <v>97</v>
      </c>
      <c r="M86">
        <v>247</v>
      </c>
      <c r="N86">
        <v>0.39300000000000002</v>
      </c>
      <c r="O86">
        <v>130</v>
      </c>
      <c r="P86">
        <v>245</v>
      </c>
      <c r="Q86">
        <v>0.53100000000000003</v>
      </c>
      <c r="R86">
        <v>0.56000000000000005</v>
      </c>
      <c r="S86">
        <v>151</v>
      </c>
      <c r="T86">
        <v>176</v>
      </c>
      <c r="U86">
        <v>0.85799999999999998</v>
      </c>
      <c r="V86">
        <v>27</v>
      </c>
      <c r="W86">
        <v>118</v>
      </c>
      <c r="X86">
        <v>145</v>
      </c>
      <c r="Y86">
        <v>57</v>
      </c>
      <c r="Z86">
        <v>31</v>
      </c>
      <c r="AA86">
        <v>5</v>
      </c>
      <c r="AB86">
        <v>59</v>
      </c>
      <c r="AC86">
        <v>88</v>
      </c>
      <c r="AD86">
        <v>702</v>
      </c>
      <c r="AE86">
        <v>0</v>
      </c>
      <c r="AG86" t="s">
        <v>216</v>
      </c>
      <c r="AH86">
        <f t="shared" si="3"/>
        <v>0.65977443609022557</v>
      </c>
      <c r="AI86">
        <f t="shared" si="4"/>
        <v>0.96610169491525422</v>
      </c>
      <c r="AJ86">
        <f t="shared" si="5"/>
        <v>1.5945945945945945</v>
      </c>
    </row>
    <row r="87" spans="1:36" x14ac:dyDescent="0.25">
      <c r="A87" s="17">
        <v>74</v>
      </c>
      <c r="B87" t="s">
        <v>214</v>
      </c>
      <c r="C87">
        <v>27</v>
      </c>
      <c r="D87" t="s">
        <v>73</v>
      </c>
      <c r="E87" t="s">
        <v>57</v>
      </c>
      <c r="F87">
        <v>27</v>
      </c>
      <c r="G87">
        <v>5</v>
      </c>
      <c r="H87">
        <v>676</v>
      </c>
      <c r="I87">
        <v>131</v>
      </c>
      <c r="J87">
        <v>270</v>
      </c>
      <c r="K87">
        <v>0.48499999999999999</v>
      </c>
      <c r="L87">
        <v>60</v>
      </c>
      <c r="M87">
        <v>141</v>
      </c>
      <c r="N87">
        <v>0.42599999999999999</v>
      </c>
      <c r="O87">
        <v>71</v>
      </c>
      <c r="P87">
        <v>129</v>
      </c>
      <c r="Q87">
        <v>0.55000000000000004</v>
      </c>
      <c r="R87">
        <v>0.59599999999999997</v>
      </c>
      <c r="S87">
        <v>64</v>
      </c>
      <c r="T87">
        <v>78</v>
      </c>
      <c r="U87">
        <v>0.82099999999999995</v>
      </c>
      <c r="V87">
        <v>17</v>
      </c>
      <c r="W87">
        <v>96</v>
      </c>
      <c r="X87">
        <v>113</v>
      </c>
      <c r="Y87">
        <v>35</v>
      </c>
      <c r="Z87">
        <v>19</v>
      </c>
      <c r="AA87">
        <v>8</v>
      </c>
      <c r="AB87">
        <v>23</v>
      </c>
      <c r="AC87">
        <v>67</v>
      </c>
      <c r="AD87">
        <v>386</v>
      </c>
      <c r="AE87">
        <v>0</v>
      </c>
      <c r="AG87" t="s">
        <v>216</v>
      </c>
      <c r="AH87">
        <f t="shared" si="3"/>
        <v>0.57100591715976334</v>
      </c>
      <c r="AI87">
        <f t="shared" si="4"/>
        <v>1.5217391304347827</v>
      </c>
      <c r="AJ87">
        <f t="shared" si="5"/>
        <v>0.85185185185185186</v>
      </c>
    </row>
    <row r="88" spans="1:36" x14ac:dyDescent="0.25">
      <c r="A88" s="17">
        <v>75</v>
      </c>
      <c r="B88" t="s">
        <v>217</v>
      </c>
      <c r="C88">
        <v>29</v>
      </c>
      <c r="D88" t="s">
        <v>54</v>
      </c>
      <c r="E88" t="s">
        <v>57</v>
      </c>
      <c r="F88">
        <v>60</v>
      </c>
      <c r="G88">
        <v>60</v>
      </c>
      <c r="H88">
        <v>1842</v>
      </c>
      <c r="I88">
        <v>376</v>
      </c>
      <c r="J88">
        <v>839</v>
      </c>
      <c r="K88">
        <v>0.44800000000000001</v>
      </c>
      <c r="L88">
        <v>130</v>
      </c>
      <c r="M88">
        <v>348</v>
      </c>
      <c r="N88">
        <v>0.374</v>
      </c>
      <c r="O88">
        <v>246</v>
      </c>
      <c r="P88">
        <v>491</v>
      </c>
      <c r="Q88">
        <v>0.501</v>
      </c>
      <c r="R88">
        <v>0.52600000000000002</v>
      </c>
      <c r="S88">
        <v>196</v>
      </c>
      <c r="T88">
        <v>257</v>
      </c>
      <c r="U88">
        <v>0.76300000000000001</v>
      </c>
      <c r="V88">
        <v>89</v>
      </c>
      <c r="W88">
        <v>180</v>
      </c>
      <c r="X88">
        <v>269</v>
      </c>
      <c r="Y88">
        <v>158</v>
      </c>
      <c r="Z88">
        <v>60</v>
      </c>
      <c r="AA88">
        <v>50</v>
      </c>
      <c r="AB88">
        <v>99</v>
      </c>
      <c r="AC88">
        <v>101</v>
      </c>
      <c r="AD88">
        <v>1078</v>
      </c>
      <c r="AE88">
        <v>0</v>
      </c>
      <c r="AG88" t="s">
        <v>218</v>
      </c>
      <c r="AH88">
        <f t="shared" si="3"/>
        <v>0.58523344191096638</v>
      </c>
      <c r="AI88">
        <f t="shared" si="4"/>
        <v>1.595959595959596</v>
      </c>
      <c r="AJ88">
        <f t="shared" si="5"/>
        <v>1.65</v>
      </c>
    </row>
    <row r="89" spans="1:36" x14ac:dyDescent="0.25">
      <c r="A89" s="17">
        <v>75</v>
      </c>
      <c r="B89" t="s">
        <v>217</v>
      </c>
      <c r="C89">
        <v>29</v>
      </c>
      <c r="D89" t="s">
        <v>63</v>
      </c>
      <c r="E89" t="s">
        <v>57</v>
      </c>
      <c r="F89">
        <v>43</v>
      </c>
      <c r="G89">
        <v>43</v>
      </c>
      <c r="H89">
        <v>1296</v>
      </c>
      <c r="I89">
        <v>261</v>
      </c>
      <c r="J89">
        <v>588</v>
      </c>
      <c r="K89">
        <v>0.44400000000000001</v>
      </c>
      <c r="L89">
        <v>94</v>
      </c>
      <c r="M89">
        <v>248</v>
      </c>
      <c r="N89">
        <v>0.379</v>
      </c>
      <c r="O89">
        <v>167</v>
      </c>
      <c r="P89">
        <v>340</v>
      </c>
      <c r="Q89">
        <v>0.49099999999999999</v>
      </c>
      <c r="R89">
        <v>0.52400000000000002</v>
      </c>
      <c r="S89">
        <v>139</v>
      </c>
      <c r="T89">
        <v>179</v>
      </c>
      <c r="U89">
        <v>0.77700000000000002</v>
      </c>
      <c r="V89">
        <v>66</v>
      </c>
      <c r="W89">
        <v>131</v>
      </c>
      <c r="X89">
        <v>197</v>
      </c>
      <c r="Y89">
        <v>102</v>
      </c>
      <c r="Z89">
        <v>40</v>
      </c>
      <c r="AA89">
        <v>33</v>
      </c>
      <c r="AB89">
        <v>56</v>
      </c>
      <c r="AC89">
        <v>70</v>
      </c>
      <c r="AD89">
        <v>755</v>
      </c>
      <c r="AE89">
        <v>0</v>
      </c>
      <c r="AG89" t="s">
        <v>218</v>
      </c>
      <c r="AH89">
        <f t="shared" si="3"/>
        <v>0.58256172839506171</v>
      </c>
      <c r="AI89">
        <f t="shared" si="4"/>
        <v>1.8214285714285714</v>
      </c>
      <c r="AJ89">
        <f t="shared" si="5"/>
        <v>1.3023255813953489</v>
      </c>
    </row>
    <row r="90" spans="1:36" x14ac:dyDescent="0.25">
      <c r="A90" s="17">
        <v>75</v>
      </c>
      <c r="B90" t="s">
        <v>217</v>
      </c>
      <c r="C90">
        <v>29</v>
      </c>
      <c r="D90" t="s">
        <v>38</v>
      </c>
      <c r="E90" t="s">
        <v>57</v>
      </c>
      <c r="F90">
        <v>17</v>
      </c>
      <c r="G90">
        <v>17</v>
      </c>
      <c r="H90">
        <v>546</v>
      </c>
      <c r="I90">
        <v>115</v>
      </c>
      <c r="J90">
        <v>251</v>
      </c>
      <c r="K90">
        <v>0.45800000000000002</v>
      </c>
      <c r="L90">
        <v>36</v>
      </c>
      <c r="M90">
        <v>100</v>
      </c>
      <c r="N90">
        <v>0.36</v>
      </c>
      <c r="O90">
        <v>79</v>
      </c>
      <c r="P90">
        <v>151</v>
      </c>
      <c r="Q90">
        <v>0.52300000000000002</v>
      </c>
      <c r="R90">
        <v>0.53</v>
      </c>
      <c r="S90">
        <v>57</v>
      </c>
      <c r="T90">
        <v>78</v>
      </c>
      <c r="U90">
        <v>0.73099999999999998</v>
      </c>
      <c r="V90">
        <v>23</v>
      </c>
      <c r="W90">
        <v>49</v>
      </c>
      <c r="X90">
        <v>72</v>
      </c>
      <c r="Y90">
        <v>56</v>
      </c>
      <c r="Z90">
        <v>20</v>
      </c>
      <c r="AA90">
        <v>17</v>
      </c>
      <c r="AB90">
        <v>43</v>
      </c>
      <c r="AC90">
        <v>31</v>
      </c>
      <c r="AD90">
        <v>323</v>
      </c>
      <c r="AE90">
        <v>0</v>
      </c>
      <c r="AG90" t="s">
        <v>218</v>
      </c>
      <c r="AH90">
        <f t="shared" si="3"/>
        <v>0.59157509157509158</v>
      </c>
      <c r="AI90">
        <f t="shared" si="4"/>
        <v>1.3023255813953489</v>
      </c>
      <c r="AJ90">
        <f t="shared" si="5"/>
        <v>2.5294117647058822</v>
      </c>
    </row>
    <row r="91" spans="1:36" x14ac:dyDescent="0.25">
      <c r="A91" s="17">
        <v>76</v>
      </c>
      <c r="B91" t="s">
        <v>219</v>
      </c>
      <c r="C91">
        <v>21</v>
      </c>
      <c r="D91" t="s">
        <v>34</v>
      </c>
      <c r="E91" t="s">
        <v>14</v>
      </c>
      <c r="F91">
        <v>76</v>
      </c>
      <c r="G91">
        <v>76</v>
      </c>
      <c r="H91">
        <v>2571</v>
      </c>
      <c r="I91">
        <v>455</v>
      </c>
      <c r="J91">
        <v>923</v>
      </c>
      <c r="K91">
        <v>0.49299999999999999</v>
      </c>
      <c r="L91">
        <v>80</v>
      </c>
      <c r="M91">
        <v>235</v>
      </c>
      <c r="N91">
        <v>0.34</v>
      </c>
      <c r="O91">
        <v>375</v>
      </c>
      <c r="P91">
        <v>688</v>
      </c>
      <c r="Q91">
        <v>0.54500000000000004</v>
      </c>
      <c r="R91">
        <v>0.53600000000000003</v>
      </c>
      <c r="S91">
        <v>83</v>
      </c>
      <c r="T91">
        <v>140</v>
      </c>
      <c r="U91">
        <v>0.59299999999999997</v>
      </c>
      <c r="V91">
        <v>124</v>
      </c>
      <c r="W91">
        <v>325</v>
      </c>
      <c r="X91">
        <v>449</v>
      </c>
      <c r="Y91">
        <v>333</v>
      </c>
      <c r="Z91">
        <v>229</v>
      </c>
      <c r="AA91">
        <v>55</v>
      </c>
      <c r="AB91">
        <v>155</v>
      </c>
      <c r="AC91">
        <v>175</v>
      </c>
      <c r="AD91">
        <v>1073</v>
      </c>
      <c r="AE91">
        <v>0</v>
      </c>
      <c r="AF91" t="s">
        <v>220</v>
      </c>
      <c r="AG91" t="s">
        <v>221</v>
      </c>
      <c r="AH91">
        <f t="shared" si="3"/>
        <v>0.41734733566705562</v>
      </c>
      <c r="AI91">
        <f t="shared" si="4"/>
        <v>2.1483870967741936</v>
      </c>
      <c r="AJ91">
        <f t="shared" si="5"/>
        <v>2.0394736842105261</v>
      </c>
    </row>
    <row r="92" spans="1:36" x14ac:dyDescent="0.25">
      <c r="A92" s="17">
        <v>77</v>
      </c>
      <c r="B92" t="s">
        <v>222</v>
      </c>
      <c r="C92">
        <v>28</v>
      </c>
      <c r="D92" t="s">
        <v>223</v>
      </c>
      <c r="E92" t="s">
        <v>3</v>
      </c>
      <c r="F92">
        <v>57</v>
      </c>
      <c r="G92">
        <v>57</v>
      </c>
      <c r="H92">
        <v>1800</v>
      </c>
      <c r="I92">
        <v>355</v>
      </c>
      <c r="J92">
        <v>747</v>
      </c>
      <c r="K92">
        <v>0.47499999999999998</v>
      </c>
      <c r="L92">
        <v>159</v>
      </c>
      <c r="M92">
        <v>408</v>
      </c>
      <c r="N92">
        <v>0.39</v>
      </c>
      <c r="O92">
        <v>196</v>
      </c>
      <c r="P92">
        <v>339</v>
      </c>
      <c r="Q92">
        <v>0.57799999999999996</v>
      </c>
      <c r="R92">
        <v>0.58199999999999996</v>
      </c>
      <c r="S92">
        <v>201</v>
      </c>
      <c r="T92">
        <v>225</v>
      </c>
      <c r="U92">
        <v>0.89300000000000002</v>
      </c>
      <c r="V92">
        <v>54</v>
      </c>
      <c r="W92">
        <v>193</v>
      </c>
      <c r="X92">
        <v>247</v>
      </c>
      <c r="Y92">
        <v>194</v>
      </c>
      <c r="Z92">
        <v>53</v>
      </c>
      <c r="AA92">
        <v>25</v>
      </c>
      <c r="AB92">
        <v>99</v>
      </c>
      <c r="AC92">
        <v>104</v>
      </c>
      <c r="AD92">
        <v>1070</v>
      </c>
      <c r="AE92">
        <v>0</v>
      </c>
      <c r="AG92" t="s">
        <v>224</v>
      </c>
      <c r="AH92">
        <f t="shared" si="3"/>
        <v>0.59444444444444444</v>
      </c>
      <c r="AI92">
        <f t="shared" si="4"/>
        <v>1.9595959595959596</v>
      </c>
      <c r="AJ92">
        <f t="shared" si="5"/>
        <v>1.736842105263158</v>
      </c>
    </row>
    <row r="93" spans="1:36" x14ac:dyDescent="0.25">
      <c r="A93" s="17">
        <v>78</v>
      </c>
      <c r="B93" t="s">
        <v>225</v>
      </c>
      <c r="C93">
        <v>29</v>
      </c>
      <c r="D93" t="s">
        <v>60</v>
      </c>
      <c r="E93" t="s">
        <v>57</v>
      </c>
      <c r="F93">
        <v>75</v>
      </c>
      <c r="G93">
        <v>75</v>
      </c>
      <c r="H93">
        <v>2388</v>
      </c>
      <c r="I93">
        <v>384</v>
      </c>
      <c r="J93">
        <v>895</v>
      </c>
      <c r="K93">
        <v>0.42899999999999999</v>
      </c>
      <c r="L93">
        <v>186</v>
      </c>
      <c r="M93">
        <v>469</v>
      </c>
      <c r="N93">
        <v>0.39700000000000002</v>
      </c>
      <c r="O93">
        <v>198</v>
      </c>
      <c r="P93">
        <v>426</v>
      </c>
      <c r="Q93">
        <v>0.46500000000000002</v>
      </c>
      <c r="R93">
        <v>0.53300000000000003</v>
      </c>
      <c r="S93">
        <v>99</v>
      </c>
      <c r="T93">
        <v>121</v>
      </c>
      <c r="U93">
        <v>0.81799999999999995</v>
      </c>
      <c r="V93">
        <v>75</v>
      </c>
      <c r="W93">
        <v>200</v>
      </c>
      <c r="X93">
        <v>275</v>
      </c>
      <c r="Y93">
        <v>128</v>
      </c>
      <c r="Z93">
        <v>60</v>
      </c>
      <c r="AA93">
        <v>16</v>
      </c>
      <c r="AB93">
        <v>76</v>
      </c>
      <c r="AC93">
        <v>242</v>
      </c>
      <c r="AD93">
        <v>1053</v>
      </c>
      <c r="AE93">
        <v>0</v>
      </c>
      <c r="AG93" t="s">
        <v>226</v>
      </c>
      <c r="AH93">
        <f t="shared" si="3"/>
        <v>0.44095477386934673</v>
      </c>
      <c r="AI93">
        <f t="shared" si="4"/>
        <v>1.6842105263157894</v>
      </c>
      <c r="AJ93">
        <f t="shared" si="5"/>
        <v>1.0133333333333334</v>
      </c>
    </row>
    <row r="94" spans="1:36" x14ac:dyDescent="0.25">
      <c r="A94" s="17">
        <v>79</v>
      </c>
      <c r="B94" t="s">
        <v>227</v>
      </c>
      <c r="C94">
        <v>29</v>
      </c>
      <c r="D94" t="s">
        <v>50</v>
      </c>
      <c r="E94" t="s">
        <v>14</v>
      </c>
      <c r="F94">
        <v>77</v>
      </c>
      <c r="G94">
        <v>77</v>
      </c>
      <c r="H94">
        <v>2897</v>
      </c>
      <c r="I94">
        <v>404</v>
      </c>
      <c r="J94">
        <v>770</v>
      </c>
      <c r="K94">
        <v>0.52500000000000002</v>
      </c>
      <c r="L94">
        <v>84</v>
      </c>
      <c r="M94">
        <v>252</v>
      </c>
      <c r="N94">
        <v>0.33300000000000002</v>
      </c>
      <c r="O94">
        <v>320</v>
      </c>
      <c r="P94">
        <v>518</v>
      </c>
      <c r="Q94">
        <v>0.61799999999999999</v>
      </c>
      <c r="R94">
        <v>0.57899999999999996</v>
      </c>
      <c r="S94">
        <v>159</v>
      </c>
      <c r="T94">
        <v>205</v>
      </c>
      <c r="U94">
        <v>0.77600000000000002</v>
      </c>
      <c r="V94">
        <v>161</v>
      </c>
      <c r="W94">
        <v>576</v>
      </c>
      <c r="X94">
        <v>737</v>
      </c>
      <c r="Y94">
        <v>453</v>
      </c>
      <c r="Z94">
        <v>119</v>
      </c>
      <c r="AA94">
        <v>27</v>
      </c>
      <c r="AB94">
        <v>158</v>
      </c>
      <c r="AC94">
        <v>201</v>
      </c>
      <c r="AD94">
        <v>1051</v>
      </c>
      <c r="AE94">
        <v>9</v>
      </c>
      <c r="AG94" t="s">
        <v>228</v>
      </c>
      <c r="AH94">
        <f t="shared" si="3"/>
        <v>0.36278909216430788</v>
      </c>
      <c r="AI94">
        <f t="shared" si="4"/>
        <v>2.8670886075949369</v>
      </c>
      <c r="AJ94">
        <f t="shared" si="5"/>
        <v>2.051948051948052</v>
      </c>
    </row>
    <row r="95" spans="1:36" x14ac:dyDescent="0.25">
      <c r="A95" s="17">
        <v>80</v>
      </c>
      <c r="B95" t="s">
        <v>229</v>
      </c>
      <c r="C95">
        <v>36</v>
      </c>
      <c r="D95" t="s">
        <v>23</v>
      </c>
      <c r="E95" t="s">
        <v>19</v>
      </c>
      <c r="F95">
        <v>80</v>
      </c>
      <c r="G95">
        <v>80</v>
      </c>
      <c r="H95">
        <v>2546</v>
      </c>
      <c r="I95">
        <v>394</v>
      </c>
      <c r="J95">
        <v>774</v>
      </c>
      <c r="K95">
        <v>0.50900000000000001</v>
      </c>
      <c r="L95">
        <v>139</v>
      </c>
      <c r="M95">
        <v>373</v>
      </c>
      <c r="N95">
        <v>0.373</v>
      </c>
      <c r="O95">
        <v>255</v>
      </c>
      <c r="P95">
        <v>401</v>
      </c>
      <c r="Q95">
        <v>0.63600000000000001</v>
      </c>
      <c r="R95">
        <v>0.59899999999999998</v>
      </c>
      <c r="S95">
        <v>114</v>
      </c>
      <c r="T95">
        <v>138</v>
      </c>
      <c r="U95">
        <v>0.82599999999999996</v>
      </c>
      <c r="V95">
        <v>113</v>
      </c>
      <c r="W95">
        <v>288</v>
      </c>
      <c r="X95">
        <v>401</v>
      </c>
      <c r="Y95">
        <v>143</v>
      </c>
      <c r="Z95">
        <v>50</v>
      </c>
      <c r="AA95">
        <v>148</v>
      </c>
      <c r="AB95">
        <v>84</v>
      </c>
      <c r="AC95">
        <v>171</v>
      </c>
      <c r="AD95">
        <v>1041</v>
      </c>
      <c r="AE95">
        <v>0</v>
      </c>
      <c r="AG95" t="s">
        <v>230</v>
      </c>
      <c r="AH95">
        <f t="shared" si="3"/>
        <v>0.4088766692851532</v>
      </c>
      <c r="AI95">
        <f t="shared" si="4"/>
        <v>1.7023809523809523</v>
      </c>
      <c r="AJ95">
        <f t="shared" si="5"/>
        <v>1.05</v>
      </c>
    </row>
    <row r="96" spans="1:36" x14ac:dyDescent="0.25">
      <c r="A96" s="17">
        <v>81</v>
      </c>
      <c r="B96" t="s">
        <v>231</v>
      </c>
      <c r="C96">
        <v>24</v>
      </c>
      <c r="D96" t="s">
        <v>100</v>
      </c>
      <c r="E96" t="s">
        <v>14</v>
      </c>
      <c r="F96">
        <v>64</v>
      </c>
      <c r="G96">
        <v>53</v>
      </c>
      <c r="H96">
        <v>1983</v>
      </c>
      <c r="I96">
        <v>394</v>
      </c>
      <c r="J96">
        <v>889</v>
      </c>
      <c r="K96">
        <v>0.443</v>
      </c>
      <c r="L96">
        <v>158</v>
      </c>
      <c r="M96">
        <v>429</v>
      </c>
      <c r="N96">
        <v>0.36799999999999999</v>
      </c>
      <c r="O96">
        <v>236</v>
      </c>
      <c r="P96">
        <v>460</v>
      </c>
      <c r="Q96">
        <v>0.51300000000000001</v>
      </c>
      <c r="R96">
        <v>0.53200000000000003</v>
      </c>
      <c r="S96">
        <v>95</v>
      </c>
      <c r="T96">
        <v>120</v>
      </c>
      <c r="U96">
        <v>0.79200000000000004</v>
      </c>
      <c r="V96">
        <v>34</v>
      </c>
      <c r="W96">
        <v>221</v>
      </c>
      <c r="X96">
        <v>255</v>
      </c>
      <c r="Y96">
        <v>183</v>
      </c>
      <c r="Z96">
        <v>84</v>
      </c>
      <c r="AA96">
        <v>33</v>
      </c>
      <c r="AB96">
        <v>88</v>
      </c>
      <c r="AC96">
        <v>108</v>
      </c>
      <c r="AD96">
        <v>1041</v>
      </c>
      <c r="AE96">
        <v>0</v>
      </c>
      <c r="AG96" t="s">
        <v>232</v>
      </c>
      <c r="AH96">
        <f t="shared" si="3"/>
        <v>0.5249621785173979</v>
      </c>
      <c r="AI96">
        <f t="shared" si="4"/>
        <v>2.0795454545454546</v>
      </c>
      <c r="AJ96">
        <f t="shared" si="5"/>
        <v>1.375</v>
      </c>
    </row>
    <row r="97" spans="1:36" x14ac:dyDescent="0.25">
      <c r="A97" s="17">
        <v>82</v>
      </c>
      <c r="B97" t="s">
        <v>233</v>
      </c>
      <c r="C97">
        <v>22</v>
      </c>
      <c r="D97" t="s">
        <v>56</v>
      </c>
      <c r="E97" t="s">
        <v>9</v>
      </c>
      <c r="F97">
        <v>70</v>
      </c>
      <c r="G97">
        <v>69</v>
      </c>
      <c r="H97">
        <v>2117</v>
      </c>
      <c r="I97">
        <v>371</v>
      </c>
      <c r="J97">
        <v>798</v>
      </c>
      <c r="K97">
        <v>0.46500000000000002</v>
      </c>
      <c r="L97">
        <v>105</v>
      </c>
      <c r="M97">
        <v>278</v>
      </c>
      <c r="N97">
        <v>0.378</v>
      </c>
      <c r="O97">
        <v>266</v>
      </c>
      <c r="P97">
        <v>520</v>
      </c>
      <c r="Q97">
        <v>0.51200000000000001</v>
      </c>
      <c r="R97">
        <v>0.53100000000000003</v>
      </c>
      <c r="S97">
        <v>175</v>
      </c>
      <c r="T97">
        <v>224</v>
      </c>
      <c r="U97">
        <v>0.78100000000000003</v>
      </c>
      <c r="V97">
        <v>127</v>
      </c>
      <c r="W97">
        <v>439</v>
      </c>
      <c r="X97">
        <v>566</v>
      </c>
      <c r="Y97">
        <v>503</v>
      </c>
      <c r="Z97">
        <v>84</v>
      </c>
      <c r="AA97">
        <v>45</v>
      </c>
      <c r="AB97">
        <v>202</v>
      </c>
      <c r="AC97">
        <v>122</v>
      </c>
      <c r="AD97">
        <v>1022</v>
      </c>
      <c r="AE97">
        <v>7</v>
      </c>
      <c r="AG97" t="s">
        <v>234</v>
      </c>
      <c r="AH97">
        <f t="shared" si="3"/>
        <v>0.48275862068965519</v>
      </c>
      <c r="AI97">
        <f t="shared" si="4"/>
        <v>2.4900990099009901</v>
      </c>
      <c r="AJ97">
        <f t="shared" si="5"/>
        <v>2.8857142857142857</v>
      </c>
    </row>
    <row r="98" spans="1:36" x14ac:dyDescent="0.25">
      <c r="A98" s="17">
        <v>83</v>
      </c>
      <c r="B98" t="s">
        <v>235</v>
      </c>
      <c r="C98">
        <v>32</v>
      </c>
      <c r="D98" t="s">
        <v>100</v>
      </c>
      <c r="E98" t="s">
        <v>3</v>
      </c>
      <c r="F98">
        <v>82</v>
      </c>
      <c r="G98">
        <v>82</v>
      </c>
      <c r="H98">
        <v>2230</v>
      </c>
      <c r="I98">
        <v>347</v>
      </c>
      <c r="J98">
        <v>683</v>
      </c>
      <c r="K98">
        <v>0.50800000000000001</v>
      </c>
      <c r="L98">
        <v>156</v>
      </c>
      <c r="M98">
        <v>360</v>
      </c>
      <c r="N98">
        <v>0.433</v>
      </c>
      <c r="O98">
        <v>191</v>
      </c>
      <c r="P98">
        <v>323</v>
      </c>
      <c r="Q98">
        <v>0.59099999999999997</v>
      </c>
      <c r="R98">
        <v>0.622</v>
      </c>
      <c r="S98">
        <v>161</v>
      </c>
      <c r="T98">
        <v>199</v>
      </c>
      <c r="U98">
        <v>0.80900000000000005</v>
      </c>
      <c r="V98">
        <v>97</v>
      </c>
      <c r="W98">
        <v>213</v>
      </c>
      <c r="X98">
        <v>310</v>
      </c>
      <c r="Y98">
        <v>136</v>
      </c>
      <c r="Z98">
        <v>39</v>
      </c>
      <c r="AA98">
        <v>14</v>
      </c>
      <c r="AB98">
        <v>50</v>
      </c>
      <c r="AC98">
        <v>75</v>
      </c>
      <c r="AD98">
        <v>1011</v>
      </c>
      <c r="AE98">
        <v>0</v>
      </c>
      <c r="AG98" t="s">
        <v>236</v>
      </c>
      <c r="AH98">
        <f t="shared" si="3"/>
        <v>0.45336322869955159</v>
      </c>
      <c r="AI98">
        <f t="shared" si="4"/>
        <v>2.72</v>
      </c>
      <c r="AJ98">
        <f t="shared" si="5"/>
        <v>0.6097560975609756</v>
      </c>
    </row>
    <row r="99" spans="1:36" x14ac:dyDescent="0.25">
      <c r="A99" s="17">
        <v>84</v>
      </c>
      <c r="B99" t="s">
        <v>237</v>
      </c>
      <c r="C99">
        <v>34</v>
      </c>
      <c r="D99" t="s">
        <v>117</v>
      </c>
      <c r="E99" t="s">
        <v>57</v>
      </c>
      <c r="F99">
        <v>72</v>
      </c>
      <c r="G99">
        <v>72</v>
      </c>
      <c r="H99">
        <v>1965</v>
      </c>
      <c r="I99">
        <v>361</v>
      </c>
      <c r="J99">
        <v>877</v>
      </c>
      <c r="K99">
        <v>0.41199999999999998</v>
      </c>
      <c r="L99">
        <v>216</v>
      </c>
      <c r="M99">
        <v>553</v>
      </c>
      <c r="N99">
        <v>0.39100000000000001</v>
      </c>
      <c r="O99">
        <v>145</v>
      </c>
      <c r="P99">
        <v>324</v>
      </c>
      <c r="Q99">
        <v>0.44800000000000001</v>
      </c>
      <c r="R99">
        <v>0.53500000000000003</v>
      </c>
      <c r="S99">
        <v>67</v>
      </c>
      <c r="T99">
        <v>74</v>
      </c>
      <c r="U99">
        <v>0.90500000000000003</v>
      </c>
      <c r="V99">
        <v>44</v>
      </c>
      <c r="W99">
        <v>202</v>
      </c>
      <c r="X99">
        <v>246</v>
      </c>
      <c r="Y99">
        <v>145</v>
      </c>
      <c r="Z99">
        <v>50</v>
      </c>
      <c r="AA99">
        <v>30</v>
      </c>
      <c r="AB99">
        <v>88</v>
      </c>
      <c r="AC99">
        <v>81</v>
      </c>
      <c r="AD99">
        <v>1005</v>
      </c>
      <c r="AE99">
        <v>0</v>
      </c>
      <c r="AG99" t="s">
        <v>238</v>
      </c>
      <c r="AH99">
        <f t="shared" si="3"/>
        <v>0.51145038167938928</v>
      </c>
      <c r="AI99">
        <f t="shared" si="4"/>
        <v>1.6477272727272727</v>
      </c>
      <c r="AJ99">
        <f t="shared" si="5"/>
        <v>1.2222222222222223</v>
      </c>
    </row>
    <row r="100" spans="1:36" x14ac:dyDescent="0.25">
      <c r="A100" s="17">
        <v>85</v>
      </c>
      <c r="B100" t="s">
        <v>239</v>
      </c>
      <c r="C100">
        <v>32</v>
      </c>
      <c r="D100" t="s">
        <v>42</v>
      </c>
      <c r="E100" t="s">
        <v>3</v>
      </c>
      <c r="F100">
        <v>73</v>
      </c>
      <c r="G100">
        <v>73</v>
      </c>
      <c r="H100">
        <v>2305</v>
      </c>
      <c r="I100">
        <v>384</v>
      </c>
      <c r="J100">
        <v>805</v>
      </c>
      <c r="K100">
        <v>0.47699999999999998</v>
      </c>
      <c r="L100">
        <v>91</v>
      </c>
      <c r="M100">
        <v>264</v>
      </c>
      <c r="N100">
        <v>0.34499999999999997</v>
      </c>
      <c r="O100">
        <v>293</v>
      </c>
      <c r="P100">
        <v>541</v>
      </c>
      <c r="Q100">
        <v>0.54200000000000004</v>
      </c>
      <c r="R100">
        <v>0.53400000000000003</v>
      </c>
      <c r="S100">
        <v>143</v>
      </c>
      <c r="T100">
        <v>166</v>
      </c>
      <c r="U100">
        <v>0.86099999999999999</v>
      </c>
      <c r="V100">
        <v>65</v>
      </c>
      <c r="W100">
        <v>367</v>
      </c>
      <c r="X100">
        <v>432</v>
      </c>
      <c r="Y100">
        <v>162</v>
      </c>
      <c r="Z100">
        <v>74</v>
      </c>
      <c r="AA100">
        <v>57</v>
      </c>
      <c r="AB100">
        <v>85</v>
      </c>
      <c r="AC100">
        <v>138</v>
      </c>
      <c r="AD100">
        <v>1002</v>
      </c>
      <c r="AE100">
        <v>0</v>
      </c>
      <c r="AG100" t="s">
        <v>240</v>
      </c>
      <c r="AH100">
        <f t="shared" si="3"/>
        <v>0.43470715835140999</v>
      </c>
      <c r="AI100">
        <f t="shared" si="4"/>
        <v>1.9058823529411764</v>
      </c>
      <c r="AJ100">
        <f t="shared" si="5"/>
        <v>1.1643835616438356</v>
      </c>
    </row>
    <row r="101" spans="1:36" x14ac:dyDescent="0.25">
      <c r="A101" s="17">
        <v>86</v>
      </c>
      <c r="B101" t="s">
        <v>241</v>
      </c>
      <c r="C101">
        <v>24</v>
      </c>
      <c r="D101" t="s">
        <v>13</v>
      </c>
      <c r="E101" t="s">
        <v>3</v>
      </c>
      <c r="F101">
        <v>82</v>
      </c>
      <c r="G101">
        <v>82</v>
      </c>
      <c r="H101">
        <v>2614</v>
      </c>
      <c r="I101">
        <v>398</v>
      </c>
      <c r="J101">
        <v>834</v>
      </c>
      <c r="K101">
        <v>0.47699999999999998</v>
      </c>
      <c r="L101">
        <v>100</v>
      </c>
      <c r="M101">
        <v>303</v>
      </c>
      <c r="N101">
        <v>0.33</v>
      </c>
      <c r="O101">
        <v>298</v>
      </c>
      <c r="P101">
        <v>531</v>
      </c>
      <c r="Q101">
        <v>0.56100000000000005</v>
      </c>
      <c r="R101">
        <v>0.53700000000000003</v>
      </c>
      <c r="S101">
        <v>104</v>
      </c>
      <c r="T101">
        <v>128</v>
      </c>
      <c r="U101">
        <v>0.81299999999999994</v>
      </c>
      <c r="V101">
        <v>129</v>
      </c>
      <c r="W101">
        <v>341</v>
      </c>
      <c r="X101">
        <v>470</v>
      </c>
      <c r="Y101">
        <v>163</v>
      </c>
      <c r="Z101">
        <v>110</v>
      </c>
      <c r="AA101">
        <v>74</v>
      </c>
      <c r="AB101">
        <v>95</v>
      </c>
      <c r="AC101">
        <v>225</v>
      </c>
      <c r="AD101">
        <v>1000</v>
      </c>
      <c r="AE101">
        <v>0</v>
      </c>
      <c r="AG101" t="s">
        <v>242</v>
      </c>
      <c r="AH101">
        <f t="shared" si="3"/>
        <v>0.38255547054322875</v>
      </c>
      <c r="AI101">
        <f t="shared" si="4"/>
        <v>1.7157894736842105</v>
      </c>
      <c r="AJ101">
        <f t="shared" si="5"/>
        <v>1.1585365853658536</v>
      </c>
    </row>
    <row r="102" spans="1:36" x14ac:dyDescent="0.25">
      <c r="A102" s="17">
        <v>87</v>
      </c>
      <c r="B102" t="s">
        <v>243</v>
      </c>
      <c r="C102">
        <v>36</v>
      </c>
      <c r="D102" t="s">
        <v>18</v>
      </c>
      <c r="E102" t="s">
        <v>9</v>
      </c>
      <c r="F102">
        <v>75</v>
      </c>
      <c r="G102">
        <v>36</v>
      </c>
      <c r="H102">
        <v>2092</v>
      </c>
      <c r="I102">
        <v>373</v>
      </c>
      <c r="J102">
        <v>831</v>
      </c>
      <c r="K102">
        <v>0.44900000000000001</v>
      </c>
      <c r="L102">
        <v>94</v>
      </c>
      <c r="M102">
        <v>291</v>
      </c>
      <c r="N102">
        <v>0.32300000000000001</v>
      </c>
      <c r="O102">
        <v>279</v>
      </c>
      <c r="P102">
        <v>540</v>
      </c>
      <c r="Q102">
        <v>0.51700000000000002</v>
      </c>
      <c r="R102">
        <v>0.505</v>
      </c>
      <c r="S102">
        <v>154</v>
      </c>
      <c r="T102">
        <v>233</v>
      </c>
      <c r="U102">
        <v>0.66100000000000003</v>
      </c>
      <c r="V102">
        <v>102</v>
      </c>
      <c r="W102">
        <v>268</v>
      </c>
      <c r="X102">
        <v>370</v>
      </c>
      <c r="Y102">
        <v>457</v>
      </c>
      <c r="Z102">
        <v>106</v>
      </c>
      <c r="AA102">
        <v>37</v>
      </c>
      <c r="AB102">
        <v>242</v>
      </c>
      <c r="AC102">
        <v>188</v>
      </c>
      <c r="AD102">
        <v>994</v>
      </c>
      <c r="AE102">
        <v>4</v>
      </c>
      <c r="AF102" t="s">
        <v>244</v>
      </c>
      <c r="AG102" t="s">
        <v>245</v>
      </c>
      <c r="AH102">
        <f t="shared" si="3"/>
        <v>0.4751434034416826</v>
      </c>
      <c r="AI102">
        <f t="shared" si="4"/>
        <v>1.8884297520661157</v>
      </c>
      <c r="AJ102">
        <f t="shared" si="5"/>
        <v>3.2266666666666666</v>
      </c>
    </row>
    <row r="103" spans="1:36" x14ac:dyDescent="0.25">
      <c r="A103" s="17">
        <v>88</v>
      </c>
      <c r="B103" t="s">
        <v>246</v>
      </c>
      <c r="C103">
        <v>24</v>
      </c>
      <c r="D103" t="s">
        <v>34</v>
      </c>
      <c r="E103" t="s">
        <v>19</v>
      </c>
      <c r="F103">
        <v>74</v>
      </c>
      <c r="G103">
        <v>40</v>
      </c>
      <c r="H103">
        <v>2064</v>
      </c>
      <c r="I103">
        <v>388</v>
      </c>
      <c r="J103">
        <v>684</v>
      </c>
      <c r="K103">
        <v>0.56699999999999995</v>
      </c>
      <c r="L103">
        <v>48</v>
      </c>
      <c r="M103">
        <v>148</v>
      </c>
      <c r="N103">
        <v>0.32400000000000001</v>
      </c>
      <c r="O103">
        <v>340</v>
      </c>
      <c r="P103">
        <v>536</v>
      </c>
      <c r="Q103">
        <v>0.63400000000000001</v>
      </c>
      <c r="R103">
        <v>0.60199999999999998</v>
      </c>
      <c r="S103">
        <v>164</v>
      </c>
      <c r="T103">
        <v>216</v>
      </c>
      <c r="U103">
        <v>0.75900000000000001</v>
      </c>
      <c r="V103">
        <v>220</v>
      </c>
      <c r="W103">
        <v>440</v>
      </c>
      <c r="X103">
        <v>660</v>
      </c>
      <c r="Y103">
        <v>168</v>
      </c>
      <c r="Z103">
        <v>69</v>
      </c>
      <c r="AA103">
        <v>68</v>
      </c>
      <c r="AB103">
        <v>90</v>
      </c>
      <c r="AC103">
        <v>193</v>
      </c>
      <c r="AD103">
        <v>988</v>
      </c>
      <c r="AE103">
        <v>0</v>
      </c>
      <c r="AG103" t="s">
        <v>247</v>
      </c>
      <c r="AH103">
        <f t="shared" si="3"/>
        <v>0.47868217054263568</v>
      </c>
      <c r="AI103">
        <f t="shared" si="4"/>
        <v>1.8666666666666667</v>
      </c>
      <c r="AJ103">
        <f t="shared" si="5"/>
        <v>1.2162162162162162</v>
      </c>
    </row>
    <row r="104" spans="1:36" x14ac:dyDescent="0.25">
      <c r="A104" s="17">
        <v>89</v>
      </c>
      <c r="B104" t="s">
        <v>248</v>
      </c>
      <c r="C104">
        <v>31</v>
      </c>
      <c r="D104" t="s">
        <v>249</v>
      </c>
      <c r="E104" t="s">
        <v>9</v>
      </c>
      <c r="F104">
        <v>75</v>
      </c>
      <c r="G104">
        <v>49</v>
      </c>
      <c r="H104">
        <v>2105</v>
      </c>
      <c r="I104">
        <v>336</v>
      </c>
      <c r="J104">
        <v>827</v>
      </c>
      <c r="K104">
        <v>0.40600000000000003</v>
      </c>
      <c r="L104">
        <v>127</v>
      </c>
      <c r="M104">
        <v>371</v>
      </c>
      <c r="N104">
        <v>0.34200000000000003</v>
      </c>
      <c r="O104">
        <v>209</v>
      </c>
      <c r="P104">
        <v>456</v>
      </c>
      <c r="Q104">
        <v>0.45800000000000002</v>
      </c>
      <c r="R104">
        <v>0.48299999999999998</v>
      </c>
      <c r="S104">
        <v>181</v>
      </c>
      <c r="T104">
        <v>216</v>
      </c>
      <c r="U104">
        <v>0.83799999999999997</v>
      </c>
      <c r="V104">
        <v>27</v>
      </c>
      <c r="W104">
        <v>171</v>
      </c>
      <c r="X104">
        <v>198</v>
      </c>
      <c r="Y104">
        <v>404</v>
      </c>
      <c r="Z104">
        <v>66</v>
      </c>
      <c r="AA104">
        <v>12</v>
      </c>
      <c r="AB104">
        <v>142</v>
      </c>
      <c r="AC104">
        <v>180</v>
      </c>
      <c r="AD104">
        <v>980</v>
      </c>
      <c r="AE104">
        <v>0</v>
      </c>
      <c r="AG104" t="s">
        <v>250</v>
      </c>
      <c r="AH104">
        <f t="shared" si="3"/>
        <v>0.46555819477434679</v>
      </c>
      <c r="AI104">
        <f t="shared" si="4"/>
        <v>2.8450704225352115</v>
      </c>
      <c r="AJ104">
        <f t="shared" si="5"/>
        <v>1.8933333333333333</v>
      </c>
    </row>
    <row r="105" spans="1:36" x14ac:dyDescent="0.25">
      <c r="A105" s="17">
        <v>89</v>
      </c>
      <c r="B105" t="s">
        <v>248</v>
      </c>
      <c r="C105">
        <v>31</v>
      </c>
      <c r="D105" t="s">
        <v>223</v>
      </c>
      <c r="E105" t="s">
        <v>9</v>
      </c>
      <c r="F105">
        <v>23</v>
      </c>
      <c r="G105">
        <v>23</v>
      </c>
      <c r="H105">
        <v>772</v>
      </c>
      <c r="I105">
        <v>147</v>
      </c>
      <c r="J105">
        <v>325</v>
      </c>
      <c r="K105">
        <v>0.45200000000000001</v>
      </c>
      <c r="L105">
        <v>58</v>
      </c>
      <c r="M105">
        <v>150</v>
      </c>
      <c r="N105">
        <v>0.38700000000000001</v>
      </c>
      <c r="O105">
        <v>89</v>
      </c>
      <c r="P105">
        <v>175</v>
      </c>
      <c r="Q105">
        <v>0.50900000000000001</v>
      </c>
      <c r="R105">
        <v>0.54200000000000004</v>
      </c>
      <c r="S105">
        <v>72</v>
      </c>
      <c r="T105">
        <v>81</v>
      </c>
      <c r="U105">
        <v>0.88900000000000001</v>
      </c>
      <c r="V105">
        <v>4</v>
      </c>
      <c r="W105">
        <v>64</v>
      </c>
      <c r="X105">
        <v>68</v>
      </c>
      <c r="Y105">
        <v>152</v>
      </c>
      <c r="Z105">
        <v>26</v>
      </c>
      <c r="AA105">
        <v>4</v>
      </c>
      <c r="AB105">
        <v>59</v>
      </c>
      <c r="AC105">
        <v>56</v>
      </c>
      <c r="AD105">
        <v>424</v>
      </c>
      <c r="AE105">
        <v>0</v>
      </c>
      <c r="AG105" t="s">
        <v>250</v>
      </c>
      <c r="AH105">
        <f t="shared" si="3"/>
        <v>0.54922279792746109</v>
      </c>
      <c r="AI105">
        <f t="shared" si="4"/>
        <v>2.5762711864406778</v>
      </c>
      <c r="AJ105">
        <f t="shared" si="5"/>
        <v>2.5652173913043477</v>
      </c>
    </row>
    <row r="106" spans="1:36" x14ac:dyDescent="0.25">
      <c r="A106" s="17">
        <v>89</v>
      </c>
      <c r="B106" t="s">
        <v>248</v>
      </c>
      <c r="C106">
        <v>31</v>
      </c>
      <c r="D106" t="s">
        <v>63</v>
      </c>
      <c r="E106" t="s">
        <v>14</v>
      </c>
      <c r="F106">
        <v>24</v>
      </c>
      <c r="G106">
        <v>18</v>
      </c>
      <c r="H106">
        <v>628</v>
      </c>
      <c r="I106">
        <v>94</v>
      </c>
      <c r="J106">
        <v>251</v>
      </c>
      <c r="K106">
        <v>0.375</v>
      </c>
      <c r="L106">
        <v>37</v>
      </c>
      <c r="M106">
        <v>115</v>
      </c>
      <c r="N106">
        <v>0.32200000000000001</v>
      </c>
      <c r="O106">
        <v>57</v>
      </c>
      <c r="P106">
        <v>136</v>
      </c>
      <c r="Q106">
        <v>0.41899999999999998</v>
      </c>
      <c r="R106">
        <v>0.44800000000000001</v>
      </c>
      <c r="S106">
        <v>29</v>
      </c>
      <c r="T106">
        <v>39</v>
      </c>
      <c r="U106">
        <v>0.74399999999999999</v>
      </c>
      <c r="V106">
        <v>10</v>
      </c>
      <c r="W106">
        <v>46</v>
      </c>
      <c r="X106">
        <v>56</v>
      </c>
      <c r="Y106">
        <v>105</v>
      </c>
      <c r="Z106">
        <v>25</v>
      </c>
      <c r="AA106">
        <v>3</v>
      </c>
      <c r="AB106">
        <v>48</v>
      </c>
      <c r="AC106">
        <v>67</v>
      </c>
      <c r="AD106">
        <v>254</v>
      </c>
      <c r="AE106">
        <v>0</v>
      </c>
      <c r="AG106" t="s">
        <v>250</v>
      </c>
      <c r="AH106">
        <f t="shared" si="3"/>
        <v>0.40445859872611467</v>
      </c>
      <c r="AI106">
        <f t="shared" si="4"/>
        <v>2.1875</v>
      </c>
      <c r="AJ106">
        <f t="shared" si="5"/>
        <v>2</v>
      </c>
    </row>
    <row r="107" spans="1:36" x14ac:dyDescent="0.25">
      <c r="A107" s="17">
        <v>89</v>
      </c>
      <c r="B107" t="s">
        <v>248</v>
      </c>
      <c r="C107">
        <v>31</v>
      </c>
      <c r="D107" t="s">
        <v>42</v>
      </c>
      <c r="E107" t="s">
        <v>9</v>
      </c>
      <c r="F107">
        <v>28</v>
      </c>
      <c r="G107">
        <v>8</v>
      </c>
      <c r="H107">
        <v>705</v>
      </c>
      <c r="I107">
        <v>95</v>
      </c>
      <c r="J107">
        <v>251</v>
      </c>
      <c r="K107">
        <v>0.378</v>
      </c>
      <c r="L107">
        <v>32</v>
      </c>
      <c r="M107">
        <v>106</v>
      </c>
      <c r="N107">
        <v>0.30199999999999999</v>
      </c>
      <c r="O107">
        <v>63</v>
      </c>
      <c r="P107">
        <v>145</v>
      </c>
      <c r="Q107">
        <v>0.434</v>
      </c>
      <c r="R107">
        <v>0.442</v>
      </c>
      <c r="S107">
        <v>80</v>
      </c>
      <c r="T107">
        <v>96</v>
      </c>
      <c r="U107">
        <v>0.83299999999999996</v>
      </c>
      <c r="V107">
        <v>13</v>
      </c>
      <c r="W107">
        <v>61</v>
      </c>
      <c r="X107">
        <v>74</v>
      </c>
      <c r="Y107">
        <v>147</v>
      </c>
      <c r="Z107">
        <v>15</v>
      </c>
      <c r="AA107">
        <v>5</v>
      </c>
      <c r="AB107">
        <v>35</v>
      </c>
      <c r="AC107">
        <v>57</v>
      </c>
      <c r="AD107">
        <v>302</v>
      </c>
      <c r="AE107">
        <v>0</v>
      </c>
      <c r="AG107" t="s">
        <v>250</v>
      </c>
      <c r="AH107">
        <f t="shared" si="3"/>
        <v>0.42836879432624114</v>
      </c>
      <c r="AI107">
        <f t="shared" si="4"/>
        <v>4.2</v>
      </c>
      <c r="AJ107">
        <f t="shared" si="5"/>
        <v>1.25</v>
      </c>
    </row>
    <row r="108" spans="1:36" x14ac:dyDescent="0.25">
      <c r="A108" s="17">
        <v>90</v>
      </c>
      <c r="B108" t="s">
        <v>251</v>
      </c>
      <c r="C108">
        <v>25</v>
      </c>
      <c r="D108" t="s">
        <v>100</v>
      </c>
      <c r="E108" t="s">
        <v>57</v>
      </c>
      <c r="F108">
        <v>77</v>
      </c>
      <c r="G108">
        <v>0</v>
      </c>
      <c r="H108">
        <v>1838</v>
      </c>
      <c r="I108">
        <v>371</v>
      </c>
      <c r="J108">
        <v>770</v>
      </c>
      <c r="K108">
        <v>0.48199999999999998</v>
      </c>
      <c r="L108">
        <v>87</v>
      </c>
      <c r="M108">
        <v>274</v>
      </c>
      <c r="N108">
        <v>0.318</v>
      </c>
      <c r="O108">
        <v>284</v>
      </c>
      <c r="P108">
        <v>496</v>
      </c>
      <c r="Q108">
        <v>0.57299999999999995</v>
      </c>
      <c r="R108">
        <v>0.53800000000000003</v>
      </c>
      <c r="S108">
        <v>150</v>
      </c>
      <c r="T108">
        <v>194</v>
      </c>
      <c r="U108">
        <v>0.77300000000000002</v>
      </c>
      <c r="V108">
        <v>112</v>
      </c>
      <c r="W108">
        <v>259</v>
      </c>
      <c r="X108">
        <v>371</v>
      </c>
      <c r="Y108">
        <v>125</v>
      </c>
      <c r="Z108">
        <v>49</v>
      </c>
      <c r="AA108">
        <v>22</v>
      </c>
      <c r="AB108">
        <v>77</v>
      </c>
      <c r="AC108">
        <v>115</v>
      </c>
      <c r="AD108">
        <v>979</v>
      </c>
      <c r="AE108">
        <v>0</v>
      </c>
      <c r="AG108" t="s">
        <v>252</v>
      </c>
      <c r="AH108">
        <f t="shared" si="3"/>
        <v>0.53264417845484224</v>
      </c>
      <c r="AI108">
        <f t="shared" si="4"/>
        <v>1.6233766233766234</v>
      </c>
      <c r="AJ108">
        <f t="shared" si="5"/>
        <v>1</v>
      </c>
    </row>
    <row r="109" spans="1:36" x14ac:dyDescent="0.25">
      <c r="A109" s="17">
        <v>91</v>
      </c>
      <c r="B109" t="s">
        <v>253</v>
      </c>
      <c r="C109">
        <v>22</v>
      </c>
      <c r="D109" t="s">
        <v>60</v>
      </c>
      <c r="E109" t="s">
        <v>57</v>
      </c>
      <c r="F109">
        <v>69</v>
      </c>
      <c r="G109">
        <v>42</v>
      </c>
      <c r="H109">
        <v>2225</v>
      </c>
      <c r="I109">
        <v>388</v>
      </c>
      <c r="J109">
        <v>697</v>
      </c>
      <c r="K109">
        <v>0.55700000000000005</v>
      </c>
      <c r="L109">
        <v>25</v>
      </c>
      <c r="M109">
        <v>91</v>
      </c>
      <c r="N109">
        <v>0.27500000000000002</v>
      </c>
      <c r="O109">
        <v>363</v>
      </c>
      <c r="P109">
        <v>606</v>
      </c>
      <c r="Q109">
        <v>0.59899999999999998</v>
      </c>
      <c r="R109">
        <v>0.57499999999999996</v>
      </c>
      <c r="S109">
        <v>169</v>
      </c>
      <c r="T109">
        <v>247</v>
      </c>
      <c r="U109">
        <v>0.68400000000000005</v>
      </c>
      <c r="V109">
        <v>192</v>
      </c>
      <c r="W109">
        <v>372</v>
      </c>
      <c r="X109">
        <v>564</v>
      </c>
      <c r="Y109">
        <v>265</v>
      </c>
      <c r="Z109">
        <v>97</v>
      </c>
      <c r="AA109">
        <v>89</v>
      </c>
      <c r="AB109">
        <v>138</v>
      </c>
      <c r="AC109">
        <v>167</v>
      </c>
      <c r="AD109">
        <v>970</v>
      </c>
      <c r="AE109">
        <v>3</v>
      </c>
      <c r="AF109" t="s">
        <v>254</v>
      </c>
      <c r="AG109" t="s">
        <v>255</v>
      </c>
      <c r="AH109">
        <f t="shared" si="3"/>
        <v>0.43595505617977526</v>
      </c>
      <c r="AI109">
        <f t="shared" si="4"/>
        <v>1.9202898550724639</v>
      </c>
      <c r="AJ109">
        <f t="shared" si="5"/>
        <v>2</v>
      </c>
    </row>
    <row r="110" spans="1:36" x14ac:dyDescent="0.25">
      <c r="A110" s="17">
        <v>92</v>
      </c>
      <c r="B110" t="s">
        <v>256</v>
      </c>
      <c r="C110">
        <v>35</v>
      </c>
      <c r="D110" t="s">
        <v>54</v>
      </c>
      <c r="E110" t="s">
        <v>57</v>
      </c>
      <c r="F110">
        <v>55</v>
      </c>
      <c r="G110">
        <v>55</v>
      </c>
      <c r="H110">
        <v>1746</v>
      </c>
      <c r="I110">
        <v>301</v>
      </c>
      <c r="J110">
        <v>597</v>
      </c>
      <c r="K110">
        <v>0.504</v>
      </c>
      <c r="L110">
        <v>32</v>
      </c>
      <c r="M110">
        <v>104</v>
      </c>
      <c r="N110">
        <v>0.308</v>
      </c>
      <c r="O110">
        <v>269</v>
      </c>
      <c r="P110">
        <v>493</v>
      </c>
      <c r="Q110">
        <v>0.54600000000000004</v>
      </c>
      <c r="R110">
        <v>0.53100000000000003</v>
      </c>
      <c r="S110">
        <v>330</v>
      </c>
      <c r="T110">
        <v>392</v>
      </c>
      <c r="U110">
        <v>0.84199999999999997</v>
      </c>
      <c r="V110">
        <v>125</v>
      </c>
      <c r="W110">
        <v>171</v>
      </c>
      <c r="X110">
        <v>296</v>
      </c>
      <c r="Y110">
        <v>298</v>
      </c>
      <c r="Z110">
        <v>77</v>
      </c>
      <c r="AA110">
        <v>18</v>
      </c>
      <c r="AB110">
        <v>74</v>
      </c>
      <c r="AC110">
        <v>52</v>
      </c>
      <c r="AD110">
        <v>964</v>
      </c>
      <c r="AE110">
        <v>3</v>
      </c>
      <c r="AG110" t="s">
        <v>257</v>
      </c>
      <c r="AH110">
        <f t="shared" si="3"/>
        <v>0.5521191294387171</v>
      </c>
      <c r="AI110">
        <f t="shared" si="4"/>
        <v>4.0270270270270272</v>
      </c>
      <c r="AJ110">
        <f t="shared" si="5"/>
        <v>1.3454545454545455</v>
      </c>
    </row>
    <row r="111" spans="1:36" x14ac:dyDescent="0.25">
      <c r="A111" s="17">
        <v>92</v>
      </c>
      <c r="B111" t="s">
        <v>256</v>
      </c>
      <c r="C111">
        <v>35</v>
      </c>
      <c r="D111" t="s">
        <v>38</v>
      </c>
      <c r="E111" t="s">
        <v>3</v>
      </c>
      <c r="F111">
        <v>25</v>
      </c>
      <c r="G111">
        <v>25</v>
      </c>
      <c r="H111">
        <v>766</v>
      </c>
      <c r="I111">
        <v>142</v>
      </c>
      <c r="J111">
        <v>263</v>
      </c>
      <c r="K111">
        <v>0.54</v>
      </c>
      <c r="L111">
        <v>13</v>
      </c>
      <c r="M111">
        <v>36</v>
      </c>
      <c r="N111">
        <v>0.36099999999999999</v>
      </c>
      <c r="O111">
        <v>129</v>
      </c>
      <c r="P111">
        <v>227</v>
      </c>
      <c r="Q111">
        <v>0.56799999999999995</v>
      </c>
      <c r="R111">
        <v>0.56499999999999995</v>
      </c>
      <c r="S111">
        <v>129</v>
      </c>
      <c r="T111">
        <v>161</v>
      </c>
      <c r="U111">
        <v>0.80100000000000005</v>
      </c>
      <c r="V111">
        <v>55</v>
      </c>
      <c r="W111">
        <v>76</v>
      </c>
      <c r="X111">
        <v>131</v>
      </c>
      <c r="Y111">
        <v>120</v>
      </c>
      <c r="Z111">
        <v>27</v>
      </c>
      <c r="AA111">
        <v>10</v>
      </c>
      <c r="AB111">
        <v>30</v>
      </c>
      <c r="AC111">
        <v>23</v>
      </c>
      <c r="AD111">
        <v>426</v>
      </c>
      <c r="AE111">
        <v>1</v>
      </c>
      <c r="AG111" t="s">
        <v>257</v>
      </c>
      <c r="AH111">
        <f t="shared" si="3"/>
        <v>0.55613577023498695</v>
      </c>
      <c r="AI111">
        <f t="shared" si="4"/>
        <v>4</v>
      </c>
      <c r="AJ111">
        <f t="shared" si="5"/>
        <v>1.2</v>
      </c>
    </row>
    <row r="112" spans="1:36" x14ac:dyDescent="0.25">
      <c r="A112" s="17">
        <v>92</v>
      </c>
      <c r="B112" t="s">
        <v>256</v>
      </c>
      <c r="C112">
        <v>35</v>
      </c>
      <c r="D112" t="s">
        <v>63</v>
      </c>
      <c r="E112" t="s">
        <v>57</v>
      </c>
      <c r="F112">
        <v>30</v>
      </c>
      <c r="G112">
        <v>30</v>
      </c>
      <c r="H112">
        <v>980</v>
      </c>
      <c r="I112">
        <v>159</v>
      </c>
      <c r="J112">
        <v>334</v>
      </c>
      <c r="K112">
        <v>0.47599999999999998</v>
      </c>
      <c r="L112">
        <v>19</v>
      </c>
      <c r="M112">
        <v>68</v>
      </c>
      <c r="N112">
        <v>0.27900000000000003</v>
      </c>
      <c r="O112">
        <v>140</v>
      </c>
      <c r="P112">
        <v>266</v>
      </c>
      <c r="Q112">
        <v>0.52600000000000002</v>
      </c>
      <c r="R112">
        <v>0.504</v>
      </c>
      <c r="S112">
        <v>201</v>
      </c>
      <c r="T112">
        <v>231</v>
      </c>
      <c r="U112">
        <v>0.87</v>
      </c>
      <c r="V112">
        <v>70</v>
      </c>
      <c r="W112">
        <v>95</v>
      </c>
      <c r="X112">
        <v>165</v>
      </c>
      <c r="Y112">
        <v>178</v>
      </c>
      <c r="Z112">
        <v>50</v>
      </c>
      <c r="AA112">
        <v>8</v>
      </c>
      <c r="AB112">
        <v>44</v>
      </c>
      <c r="AC112">
        <v>29</v>
      </c>
      <c r="AD112">
        <v>538</v>
      </c>
      <c r="AE112">
        <v>2</v>
      </c>
      <c r="AG112" t="s">
        <v>257</v>
      </c>
      <c r="AH112">
        <f t="shared" si="3"/>
        <v>0.54897959183673473</v>
      </c>
      <c r="AI112">
        <f t="shared" si="4"/>
        <v>4.0454545454545459</v>
      </c>
      <c r="AJ112">
        <f t="shared" si="5"/>
        <v>1.4666666666666666</v>
      </c>
    </row>
    <row r="113" spans="1:36" x14ac:dyDescent="0.25">
      <c r="A113" s="17">
        <v>93</v>
      </c>
      <c r="B113" t="s">
        <v>258</v>
      </c>
      <c r="C113">
        <v>29</v>
      </c>
      <c r="D113" t="s">
        <v>54</v>
      </c>
      <c r="E113" t="s">
        <v>3</v>
      </c>
      <c r="F113">
        <v>65</v>
      </c>
      <c r="G113">
        <v>62</v>
      </c>
      <c r="H113">
        <v>1936</v>
      </c>
      <c r="I113">
        <v>370</v>
      </c>
      <c r="J113">
        <v>848</v>
      </c>
      <c r="K113">
        <v>0.436</v>
      </c>
      <c r="L113">
        <v>96</v>
      </c>
      <c r="M113">
        <v>313</v>
      </c>
      <c r="N113">
        <v>0.307</v>
      </c>
      <c r="O113">
        <v>274</v>
      </c>
      <c r="P113">
        <v>535</v>
      </c>
      <c r="Q113">
        <v>0.51200000000000001</v>
      </c>
      <c r="R113">
        <v>0.49299999999999999</v>
      </c>
      <c r="S113">
        <v>128</v>
      </c>
      <c r="T113">
        <v>202</v>
      </c>
      <c r="U113">
        <v>0.63400000000000001</v>
      </c>
      <c r="V113">
        <v>54</v>
      </c>
      <c r="W113">
        <v>316</v>
      </c>
      <c r="X113">
        <v>370</v>
      </c>
      <c r="Y113">
        <v>152</v>
      </c>
      <c r="Z113">
        <v>36</v>
      </c>
      <c r="AA113">
        <v>19</v>
      </c>
      <c r="AB113">
        <v>146</v>
      </c>
      <c r="AC113">
        <v>119</v>
      </c>
      <c r="AD113">
        <v>964</v>
      </c>
      <c r="AE113">
        <v>0</v>
      </c>
      <c r="AG113" t="s">
        <v>259</v>
      </c>
      <c r="AH113">
        <f t="shared" si="3"/>
        <v>0.49793388429752067</v>
      </c>
      <c r="AI113">
        <f t="shared" si="4"/>
        <v>1.0410958904109588</v>
      </c>
      <c r="AJ113">
        <f t="shared" si="5"/>
        <v>2.2461538461538462</v>
      </c>
    </row>
    <row r="114" spans="1:36" x14ac:dyDescent="0.25">
      <c r="A114" s="17">
        <v>93</v>
      </c>
      <c r="B114" t="s">
        <v>258</v>
      </c>
      <c r="C114">
        <v>29</v>
      </c>
      <c r="D114" t="s">
        <v>123</v>
      </c>
      <c r="E114" t="s">
        <v>3</v>
      </c>
      <c r="F114">
        <v>32</v>
      </c>
      <c r="G114">
        <v>30</v>
      </c>
      <c r="H114">
        <v>887</v>
      </c>
      <c r="I114">
        <v>191</v>
      </c>
      <c r="J114">
        <v>455</v>
      </c>
      <c r="K114">
        <v>0.42</v>
      </c>
      <c r="L114">
        <v>45</v>
      </c>
      <c r="M114">
        <v>160</v>
      </c>
      <c r="N114">
        <v>0.28100000000000003</v>
      </c>
      <c r="O114">
        <v>146</v>
      </c>
      <c r="P114">
        <v>295</v>
      </c>
      <c r="Q114">
        <v>0.495</v>
      </c>
      <c r="R114">
        <v>0.46899999999999997</v>
      </c>
      <c r="S114">
        <v>59</v>
      </c>
      <c r="T114">
        <v>98</v>
      </c>
      <c r="U114">
        <v>0.60199999999999998</v>
      </c>
      <c r="V114">
        <v>27</v>
      </c>
      <c r="W114">
        <v>158</v>
      </c>
      <c r="X114">
        <v>185</v>
      </c>
      <c r="Y114">
        <v>79</v>
      </c>
      <c r="Z114">
        <v>20</v>
      </c>
      <c r="AA114">
        <v>7</v>
      </c>
      <c r="AB114">
        <v>73</v>
      </c>
      <c r="AC114">
        <v>52</v>
      </c>
      <c r="AD114">
        <v>486</v>
      </c>
      <c r="AE114">
        <v>0</v>
      </c>
      <c r="AG114" t="s">
        <v>259</v>
      </c>
      <c r="AH114">
        <f t="shared" si="3"/>
        <v>0.54791431792559186</v>
      </c>
      <c r="AI114">
        <f t="shared" si="4"/>
        <v>1.0821917808219179</v>
      </c>
      <c r="AJ114">
        <f t="shared" si="5"/>
        <v>2.28125</v>
      </c>
    </row>
    <row r="115" spans="1:36" x14ac:dyDescent="0.25">
      <c r="A115" s="17">
        <v>93</v>
      </c>
      <c r="B115" t="s">
        <v>258</v>
      </c>
      <c r="C115">
        <v>29</v>
      </c>
      <c r="D115" t="s">
        <v>23</v>
      </c>
      <c r="E115" t="s">
        <v>3</v>
      </c>
      <c r="F115">
        <v>33</v>
      </c>
      <c r="G115">
        <v>32</v>
      </c>
      <c r="H115">
        <v>1049</v>
      </c>
      <c r="I115">
        <v>179</v>
      </c>
      <c r="J115">
        <v>393</v>
      </c>
      <c r="K115">
        <v>0.45500000000000002</v>
      </c>
      <c r="L115">
        <v>51</v>
      </c>
      <c r="M115">
        <v>153</v>
      </c>
      <c r="N115">
        <v>0.33300000000000002</v>
      </c>
      <c r="O115">
        <v>128</v>
      </c>
      <c r="P115">
        <v>240</v>
      </c>
      <c r="Q115">
        <v>0.53300000000000003</v>
      </c>
      <c r="R115">
        <v>0.52</v>
      </c>
      <c r="S115">
        <v>69</v>
      </c>
      <c r="T115">
        <v>104</v>
      </c>
      <c r="U115">
        <v>0.66300000000000003</v>
      </c>
      <c r="V115">
        <v>27</v>
      </c>
      <c r="W115">
        <v>158</v>
      </c>
      <c r="X115">
        <v>185</v>
      </c>
      <c r="Y115">
        <v>73</v>
      </c>
      <c r="Z115">
        <v>16</v>
      </c>
      <c r="AA115">
        <v>12</v>
      </c>
      <c r="AB115">
        <v>73</v>
      </c>
      <c r="AC115">
        <v>67</v>
      </c>
      <c r="AD115">
        <v>478</v>
      </c>
      <c r="AE115">
        <v>0</v>
      </c>
      <c r="AG115" t="s">
        <v>259</v>
      </c>
      <c r="AH115">
        <f t="shared" si="3"/>
        <v>0.45567206863679693</v>
      </c>
      <c r="AI115">
        <f t="shared" si="4"/>
        <v>1</v>
      </c>
      <c r="AJ115">
        <f t="shared" si="5"/>
        <v>2.2121212121212119</v>
      </c>
    </row>
    <row r="116" spans="1:36" x14ac:dyDescent="0.25">
      <c r="A116" s="17">
        <v>94</v>
      </c>
      <c r="B116" t="s">
        <v>260</v>
      </c>
      <c r="C116">
        <v>24</v>
      </c>
      <c r="D116" t="s">
        <v>58</v>
      </c>
      <c r="E116" t="s">
        <v>3</v>
      </c>
      <c r="F116">
        <v>76</v>
      </c>
      <c r="G116">
        <v>76</v>
      </c>
      <c r="H116">
        <v>2610</v>
      </c>
      <c r="I116">
        <v>364</v>
      </c>
      <c r="J116">
        <v>820</v>
      </c>
      <c r="K116">
        <v>0.44400000000000001</v>
      </c>
      <c r="L116">
        <v>154</v>
      </c>
      <c r="M116">
        <v>449</v>
      </c>
      <c r="N116">
        <v>0.34300000000000003</v>
      </c>
      <c r="O116">
        <v>210</v>
      </c>
      <c r="P116">
        <v>371</v>
      </c>
      <c r="Q116">
        <v>0.56599999999999995</v>
      </c>
      <c r="R116">
        <v>0.53800000000000003</v>
      </c>
      <c r="S116">
        <v>60</v>
      </c>
      <c r="T116">
        <v>72</v>
      </c>
      <c r="U116">
        <v>0.83299999999999996</v>
      </c>
      <c r="V116">
        <v>146</v>
      </c>
      <c r="W116">
        <v>361</v>
      </c>
      <c r="X116">
        <v>507</v>
      </c>
      <c r="Y116">
        <v>109</v>
      </c>
      <c r="Z116">
        <v>61</v>
      </c>
      <c r="AA116">
        <v>69</v>
      </c>
      <c r="AB116">
        <v>60</v>
      </c>
      <c r="AC116">
        <v>186</v>
      </c>
      <c r="AD116">
        <v>942</v>
      </c>
      <c r="AE116">
        <v>0</v>
      </c>
      <c r="AG116" t="s">
        <v>261</v>
      </c>
      <c r="AH116">
        <f t="shared" si="3"/>
        <v>0.36091954022988504</v>
      </c>
      <c r="AI116">
        <f t="shared" si="4"/>
        <v>1.8166666666666667</v>
      </c>
      <c r="AJ116">
        <f t="shared" si="5"/>
        <v>0.78947368421052633</v>
      </c>
    </row>
    <row r="117" spans="1:36" x14ac:dyDescent="0.25">
      <c r="A117" s="17">
        <v>95</v>
      </c>
      <c r="B117" t="s">
        <v>262</v>
      </c>
      <c r="C117">
        <v>19</v>
      </c>
      <c r="D117" t="s">
        <v>34</v>
      </c>
      <c r="E117" t="s">
        <v>57</v>
      </c>
      <c r="F117">
        <v>75</v>
      </c>
      <c r="G117">
        <v>73</v>
      </c>
      <c r="H117">
        <v>1843</v>
      </c>
      <c r="I117">
        <v>357</v>
      </c>
      <c r="J117">
        <v>779</v>
      </c>
      <c r="K117">
        <v>0.45800000000000002</v>
      </c>
      <c r="L117">
        <v>122</v>
      </c>
      <c r="M117">
        <v>344</v>
      </c>
      <c r="N117">
        <v>0.35499999999999998</v>
      </c>
      <c r="O117">
        <v>235</v>
      </c>
      <c r="P117">
        <v>435</v>
      </c>
      <c r="Q117">
        <v>0.54</v>
      </c>
      <c r="R117">
        <v>0.53700000000000003</v>
      </c>
      <c r="S117">
        <v>106</v>
      </c>
      <c r="T117">
        <v>149</v>
      </c>
      <c r="U117">
        <v>0.71099999999999997</v>
      </c>
      <c r="V117">
        <v>86</v>
      </c>
      <c r="W117">
        <v>182</v>
      </c>
      <c r="X117">
        <v>268</v>
      </c>
      <c r="Y117">
        <v>92</v>
      </c>
      <c r="Z117">
        <v>52</v>
      </c>
      <c r="AA117">
        <v>37</v>
      </c>
      <c r="AB117">
        <v>92</v>
      </c>
      <c r="AC117">
        <v>149</v>
      </c>
      <c r="AD117">
        <v>942</v>
      </c>
      <c r="AE117">
        <v>0</v>
      </c>
      <c r="AF117" t="s">
        <v>263</v>
      </c>
      <c r="AG117" t="s">
        <v>264</v>
      </c>
      <c r="AH117">
        <f t="shared" si="3"/>
        <v>0.51112316874660879</v>
      </c>
      <c r="AI117">
        <f t="shared" si="4"/>
        <v>1</v>
      </c>
      <c r="AJ117">
        <f t="shared" si="5"/>
        <v>1.2266666666666666</v>
      </c>
    </row>
    <row r="118" spans="1:36" x14ac:dyDescent="0.25">
      <c r="A118" s="17">
        <v>96</v>
      </c>
      <c r="B118" t="s">
        <v>265</v>
      </c>
      <c r="C118">
        <v>21</v>
      </c>
      <c r="D118" t="s">
        <v>42</v>
      </c>
      <c r="E118" t="s">
        <v>19</v>
      </c>
      <c r="F118">
        <v>78</v>
      </c>
      <c r="G118">
        <v>78</v>
      </c>
      <c r="H118">
        <v>2034</v>
      </c>
      <c r="I118">
        <v>378</v>
      </c>
      <c r="J118">
        <v>546</v>
      </c>
      <c r="K118">
        <v>0.69199999999999995</v>
      </c>
      <c r="L118">
        <v>0</v>
      </c>
      <c r="M118">
        <v>0</v>
      </c>
      <c r="N118">
        <v>0</v>
      </c>
      <c r="O118">
        <v>378</v>
      </c>
      <c r="P118">
        <v>546</v>
      </c>
      <c r="Q118">
        <v>0.69199999999999995</v>
      </c>
      <c r="R118">
        <v>0.69199999999999995</v>
      </c>
      <c r="S118">
        <v>162</v>
      </c>
      <c r="T118">
        <v>242</v>
      </c>
      <c r="U118">
        <v>0.66900000000000004</v>
      </c>
      <c r="V118">
        <v>277</v>
      </c>
      <c r="W118">
        <v>530</v>
      </c>
      <c r="X118">
        <v>807</v>
      </c>
      <c r="Y118">
        <v>209</v>
      </c>
      <c r="Z118">
        <v>54</v>
      </c>
      <c r="AA118">
        <v>89</v>
      </c>
      <c r="AB118">
        <v>136</v>
      </c>
      <c r="AC118">
        <v>251</v>
      </c>
      <c r="AD118">
        <v>918</v>
      </c>
      <c r="AE118">
        <v>0</v>
      </c>
      <c r="AG118" t="s">
        <v>266</v>
      </c>
      <c r="AH118">
        <f t="shared" si="3"/>
        <v>0.45132743362831856</v>
      </c>
      <c r="AI118">
        <f t="shared" si="4"/>
        <v>1.536764705882353</v>
      </c>
      <c r="AJ118">
        <f t="shared" si="5"/>
        <v>1.7435897435897436</v>
      </c>
    </row>
    <row r="119" spans="1:36" x14ac:dyDescent="0.25">
      <c r="A119" s="17">
        <v>97</v>
      </c>
      <c r="B119" t="s">
        <v>267</v>
      </c>
      <c r="C119">
        <v>27</v>
      </c>
      <c r="D119" t="s">
        <v>117</v>
      </c>
      <c r="E119" t="s">
        <v>57</v>
      </c>
      <c r="F119">
        <v>69</v>
      </c>
      <c r="G119">
        <v>31</v>
      </c>
      <c r="H119">
        <v>1919</v>
      </c>
      <c r="I119">
        <v>362</v>
      </c>
      <c r="J119">
        <v>712</v>
      </c>
      <c r="K119">
        <v>0.50800000000000001</v>
      </c>
      <c r="L119">
        <v>60</v>
      </c>
      <c r="M119">
        <v>218</v>
      </c>
      <c r="N119">
        <v>0.27500000000000002</v>
      </c>
      <c r="O119">
        <v>302</v>
      </c>
      <c r="P119">
        <v>494</v>
      </c>
      <c r="Q119">
        <v>0.61099999999999999</v>
      </c>
      <c r="R119">
        <v>0.55100000000000005</v>
      </c>
      <c r="S119">
        <v>130</v>
      </c>
      <c r="T119">
        <v>160</v>
      </c>
      <c r="U119">
        <v>0.81299999999999994</v>
      </c>
      <c r="V119">
        <v>76</v>
      </c>
      <c r="W119">
        <v>252</v>
      </c>
      <c r="X119">
        <v>328</v>
      </c>
      <c r="Y119">
        <v>208</v>
      </c>
      <c r="Z119">
        <v>70</v>
      </c>
      <c r="AA119">
        <v>11</v>
      </c>
      <c r="AB119">
        <v>112</v>
      </c>
      <c r="AC119">
        <v>109</v>
      </c>
      <c r="AD119">
        <v>914</v>
      </c>
      <c r="AE119">
        <v>0</v>
      </c>
      <c r="AG119" t="s">
        <v>268</v>
      </c>
      <c r="AH119">
        <f t="shared" si="3"/>
        <v>0.47628973423658155</v>
      </c>
      <c r="AI119">
        <f t="shared" si="4"/>
        <v>1.8571428571428572</v>
      </c>
      <c r="AJ119">
        <f t="shared" si="5"/>
        <v>1.6231884057971016</v>
      </c>
    </row>
    <row r="120" spans="1:36" x14ac:dyDescent="0.25">
      <c r="A120" s="17">
        <v>98</v>
      </c>
      <c r="B120" t="s">
        <v>269</v>
      </c>
      <c r="C120">
        <v>26</v>
      </c>
      <c r="D120" t="s">
        <v>8</v>
      </c>
      <c r="E120" t="s">
        <v>14</v>
      </c>
      <c r="F120">
        <v>76</v>
      </c>
      <c r="G120">
        <v>26</v>
      </c>
      <c r="H120">
        <v>1744</v>
      </c>
      <c r="I120">
        <v>355</v>
      </c>
      <c r="J120">
        <v>728</v>
      </c>
      <c r="K120">
        <v>0.48799999999999999</v>
      </c>
      <c r="L120">
        <v>130</v>
      </c>
      <c r="M120">
        <v>339</v>
      </c>
      <c r="N120">
        <v>0.38300000000000001</v>
      </c>
      <c r="O120">
        <v>225</v>
      </c>
      <c r="P120">
        <v>389</v>
      </c>
      <c r="Q120">
        <v>0.57799999999999996</v>
      </c>
      <c r="R120">
        <v>0.57699999999999996</v>
      </c>
      <c r="S120">
        <v>74</v>
      </c>
      <c r="T120">
        <v>89</v>
      </c>
      <c r="U120">
        <v>0.83099999999999996</v>
      </c>
      <c r="V120">
        <v>81</v>
      </c>
      <c r="W120">
        <v>214</v>
      </c>
      <c r="X120">
        <v>295</v>
      </c>
      <c r="Y120">
        <v>134</v>
      </c>
      <c r="Z120">
        <v>60</v>
      </c>
      <c r="AA120">
        <v>18</v>
      </c>
      <c r="AB120">
        <v>69</v>
      </c>
      <c r="AC120">
        <v>101</v>
      </c>
      <c r="AD120">
        <v>914</v>
      </c>
      <c r="AE120">
        <v>0</v>
      </c>
      <c r="AG120" t="s">
        <v>270</v>
      </c>
      <c r="AH120">
        <f t="shared" si="3"/>
        <v>0.5240825688073395</v>
      </c>
      <c r="AI120">
        <f t="shared" si="4"/>
        <v>1.9420289855072463</v>
      </c>
      <c r="AJ120">
        <f t="shared" si="5"/>
        <v>0.90789473684210531</v>
      </c>
    </row>
    <row r="121" spans="1:36" x14ac:dyDescent="0.25">
      <c r="A121" s="17">
        <v>99</v>
      </c>
      <c r="B121" t="s">
        <v>271</v>
      </c>
      <c r="C121">
        <v>32</v>
      </c>
      <c r="D121" t="s">
        <v>63</v>
      </c>
      <c r="E121" t="s">
        <v>14</v>
      </c>
      <c r="F121">
        <v>82</v>
      </c>
      <c r="G121">
        <v>22</v>
      </c>
      <c r="H121">
        <v>1863</v>
      </c>
      <c r="I121">
        <v>328</v>
      </c>
      <c r="J121">
        <v>786</v>
      </c>
      <c r="K121">
        <v>0.41699999999999998</v>
      </c>
      <c r="L121">
        <v>203</v>
      </c>
      <c r="M121">
        <v>549</v>
      </c>
      <c r="N121">
        <v>0.37</v>
      </c>
      <c r="O121">
        <v>125</v>
      </c>
      <c r="P121">
        <v>237</v>
      </c>
      <c r="Q121">
        <v>0.52700000000000002</v>
      </c>
      <c r="R121">
        <v>0.54600000000000004</v>
      </c>
      <c r="S121">
        <v>53</v>
      </c>
      <c r="T121">
        <v>64</v>
      </c>
      <c r="U121">
        <v>0.82799999999999996</v>
      </c>
      <c r="V121">
        <v>51</v>
      </c>
      <c r="W121">
        <v>213</v>
      </c>
      <c r="X121">
        <v>264</v>
      </c>
      <c r="Y121">
        <v>134</v>
      </c>
      <c r="Z121">
        <v>69</v>
      </c>
      <c r="AA121">
        <v>23</v>
      </c>
      <c r="AB121">
        <v>91</v>
      </c>
      <c r="AC121">
        <v>132</v>
      </c>
      <c r="AD121">
        <v>912</v>
      </c>
      <c r="AE121">
        <v>0</v>
      </c>
      <c r="AG121" t="s">
        <v>272</v>
      </c>
      <c r="AH121">
        <f t="shared" si="3"/>
        <v>0.48953301127214172</v>
      </c>
      <c r="AI121">
        <f t="shared" si="4"/>
        <v>1.4725274725274726</v>
      </c>
      <c r="AJ121">
        <f t="shared" si="5"/>
        <v>1.1097560975609757</v>
      </c>
    </row>
    <row r="122" spans="1:36" x14ac:dyDescent="0.25">
      <c r="A122" s="17">
        <v>100</v>
      </c>
      <c r="B122" t="s">
        <v>273</v>
      </c>
      <c r="C122">
        <v>29</v>
      </c>
      <c r="D122" t="s">
        <v>126</v>
      </c>
      <c r="E122" t="s">
        <v>57</v>
      </c>
      <c r="F122">
        <v>60</v>
      </c>
      <c r="G122">
        <v>57</v>
      </c>
      <c r="H122">
        <v>2078</v>
      </c>
      <c r="I122">
        <v>348</v>
      </c>
      <c r="J122">
        <v>741</v>
      </c>
      <c r="K122">
        <v>0.47</v>
      </c>
      <c r="L122">
        <v>71</v>
      </c>
      <c r="M122">
        <v>242</v>
      </c>
      <c r="N122">
        <v>0.29299999999999998</v>
      </c>
      <c r="O122">
        <v>277</v>
      </c>
      <c r="P122">
        <v>499</v>
      </c>
      <c r="Q122">
        <v>0.55500000000000005</v>
      </c>
      <c r="R122">
        <v>0.51800000000000002</v>
      </c>
      <c r="S122">
        <v>139</v>
      </c>
      <c r="T122">
        <v>185</v>
      </c>
      <c r="U122">
        <v>0.751</v>
      </c>
      <c r="V122">
        <v>97</v>
      </c>
      <c r="W122">
        <v>271</v>
      </c>
      <c r="X122">
        <v>368</v>
      </c>
      <c r="Y122">
        <v>108</v>
      </c>
      <c r="Z122">
        <v>92</v>
      </c>
      <c r="AA122">
        <v>30</v>
      </c>
      <c r="AB122">
        <v>80</v>
      </c>
      <c r="AC122">
        <v>180</v>
      </c>
      <c r="AD122">
        <v>906</v>
      </c>
      <c r="AE122">
        <v>0</v>
      </c>
      <c r="AG122" t="s">
        <v>274</v>
      </c>
      <c r="AH122">
        <f t="shared" si="3"/>
        <v>0.4359961501443696</v>
      </c>
      <c r="AI122">
        <f t="shared" si="4"/>
        <v>1.35</v>
      </c>
      <c r="AJ122">
        <f t="shared" si="5"/>
        <v>1.3333333333333333</v>
      </c>
    </row>
    <row r="123" spans="1:36" x14ac:dyDescent="0.25">
      <c r="A123" s="17">
        <v>101</v>
      </c>
      <c r="B123" t="s">
        <v>275</v>
      </c>
      <c r="C123">
        <v>31</v>
      </c>
      <c r="D123" t="s">
        <v>31</v>
      </c>
      <c r="E123" t="s">
        <v>14</v>
      </c>
      <c r="F123">
        <v>53</v>
      </c>
      <c r="G123">
        <v>38</v>
      </c>
      <c r="H123">
        <v>1702</v>
      </c>
      <c r="I123">
        <v>345</v>
      </c>
      <c r="J123">
        <v>694</v>
      </c>
      <c r="K123">
        <v>0.497</v>
      </c>
      <c r="L123">
        <v>102</v>
      </c>
      <c r="M123">
        <v>264</v>
      </c>
      <c r="N123">
        <v>0.38600000000000001</v>
      </c>
      <c r="O123">
        <v>243</v>
      </c>
      <c r="P123">
        <v>430</v>
      </c>
      <c r="Q123">
        <v>0.56499999999999995</v>
      </c>
      <c r="R123">
        <v>0.57099999999999995</v>
      </c>
      <c r="S123">
        <v>110</v>
      </c>
      <c r="T123">
        <v>137</v>
      </c>
      <c r="U123">
        <v>0.80300000000000005</v>
      </c>
      <c r="V123">
        <v>34</v>
      </c>
      <c r="W123">
        <v>143</v>
      </c>
      <c r="X123">
        <v>177</v>
      </c>
      <c r="Y123">
        <v>195</v>
      </c>
      <c r="Z123">
        <v>58</v>
      </c>
      <c r="AA123">
        <v>28</v>
      </c>
      <c r="AB123">
        <v>99</v>
      </c>
      <c r="AC123">
        <v>136</v>
      </c>
      <c r="AD123">
        <v>902</v>
      </c>
      <c r="AE123">
        <v>0</v>
      </c>
      <c r="AG123" t="s">
        <v>276</v>
      </c>
      <c r="AH123">
        <f t="shared" si="3"/>
        <v>0.5299647473560517</v>
      </c>
      <c r="AI123">
        <f t="shared" si="4"/>
        <v>1.9696969696969697</v>
      </c>
      <c r="AJ123">
        <f t="shared" si="5"/>
        <v>1.8679245283018868</v>
      </c>
    </row>
    <row r="124" spans="1:36" x14ac:dyDescent="0.25">
      <c r="A124" s="17">
        <v>102</v>
      </c>
      <c r="B124" t="s">
        <v>277</v>
      </c>
      <c r="C124">
        <v>27</v>
      </c>
      <c r="D124" t="s">
        <v>190</v>
      </c>
      <c r="E124" t="s">
        <v>3</v>
      </c>
      <c r="F124">
        <v>47</v>
      </c>
      <c r="G124">
        <v>47</v>
      </c>
      <c r="H124">
        <v>1476</v>
      </c>
      <c r="I124">
        <v>296</v>
      </c>
      <c r="J124">
        <v>700</v>
      </c>
      <c r="K124">
        <v>0.42299999999999999</v>
      </c>
      <c r="L124">
        <v>138</v>
      </c>
      <c r="M124">
        <v>399</v>
      </c>
      <c r="N124">
        <v>0.34599999999999997</v>
      </c>
      <c r="O124">
        <v>158</v>
      </c>
      <c r="P124">
        <v>301</v>
      </c>
      <c r="Q124">
        <v>0.52500000000000002</v>
      </c>
      <c r="R124">
        <v>0.52100000000000002</v>
      </c>
      <c r="S124">
        <v>162</v>
      </c>
      <c r="T124">
        <v>185</v>
      </c>
      <c r="U124">
        <v>0.876</v>
      </c>
      <c r="V124">
        <v>72</v>
      </c>
      <c r="W124">
        <v>206</v>
      </c>
      <c r="X124">
        <v>278</v>
      </c>
      <c r="Y124">
        <v>70</v>
      </c>
      <c r="Z124">
        <v>33</v>
      </c>
      <c r="AA124">
        <v>17</v>
      </c>
      <c r="AB124">
        <v>66</v>
      </c>
      <c r="AC124">
        <v>79</v>
      </c>
      <c r="AD124">
        <v>892</v>
      </c>
      <c r="AE124">
        <v>0</v>
      </c>
      <c r="AG124" t="s">
        <v>278</v>
      </c>
      <c r="AH124">
        <f t="shared" si="3"/>
        <v>0.60433604336043356</v>
      </c>
      <c r="AI124">
        <f t="shared" si="4"/>
        <v>1.0606060606060606</v>
      </c>
      <c r="AJ124">
        <f t="shared" si="5"/>
        <v>1.4042553191489362</v>
      </c>
    </row>
    <row r="125" spans="1:36" x14ac:dyDescent="0.25">
      <c r="A125" s="17">
        <v>103</v>
      </c>
      <c r="B125" t="s">
        <v>279</v>
      </c>
      <c r="C125">
        <v>24</v>
      </c>
      <c r="D125" t="s">
        <v>135</v>
      </c>
      <c r="E125" t="s">
        <v>3</v>
      </c>
      <c r="F125">
        <v>78</v>
      </c>
      <c r="G125">
        <v>78</v>
      </c>
      <c r="H125">
        <v>2548</v>
      </c>
      <c r="I125">
        <v>328</v>
      </c>
      <c r="J125">
        <v>716</v>
      </c>
      <c r="K125">
        <v>0.45800000000000002</v>
      </c>
      <c r="L125">
        <v>135</v>
      </c>
      <c r="M125">
        <v>360</v>
      </c>
      <c r="N125">
        <v>0.375</v>
      </c>
      <c r="O125">
        <v>193</v>
      </c>
      <c r="P125">
        <v>356</v>
      </c>
      <c r="Q125">
        <v>0.54200000000000004</v>
      </c>
      <c r="R125">
        <v>0.55200000000000005</v>
      </c>
      <c r="S125">
        <v>91</v>
      </c>
      <c r="T125">
        <v>126</v>
      </c>
      <c r="U125">
        <v>0.72199999999999998</v>
      </c>
      <c r="V125">
        <v>173</v>
      </c>
      <c r="W125">
        <v>277</v>
      </c>
      <c r="X125">
        <v>450</v>
      </c>
      <c r="Y125">
        <v>175</v>
      </c>
      <c r="Z125">
        <v>116</v>
      </c>
      <c r="AA125">
        <v>50</v>
      </c>
      <c r="AB125">
        <v>109</v>
      </c>
      <c r="AC125">
        <v>230</v>
      </c>
      <c r="AD125">
        <v>882</v>
      </c>
      <c r="AE125">
        <v>0</v>
      </c>
      <c r="AF125" t="s">
        <v>280</v>
      </c>
      <c r="AG125" t="s">
        <v>281</v>
      </c>
      <c r="AH125">
        <f t="shared" si="3"/>
        <v>0.34615384615384615</v>
      </c>
      <c r="AI125">
        <f t="shared" si="4"/>
        <v>1.6055045871559632</v>
      </c>
      <c r="AJ125">
        <f t="shared" si="5"/>
        <v>1.3974358974358974</v>
      </c>
    </row>
    <row r="126" spans="1:36" x14ac:dyDescent="0.25">
      <c r="A126" s="17">
        <v>104</v>
      </c>
      <c r="B126" t="s">
        <v>282</v>
      </c>
      <c r="C126">
        <v>27</v>
      </c>
      <c r="D126" t="s">
        <v>73</v>
      </c>
      <c r="E126" t="s">
        <v>14</v>
      </c>
      <c r="F126">
        <v>70</v>
      </c>
      <c r="G126">
        <v>3</v>
      </c>
      <c r="H126">
        <v>1392</v>
      </c>
      <c r="I126">
        <v>319</v>
      </c>
      <c r="J126">
        <v>618</v>
      </c>
      <c r="K126">
        <v>0.51600000000000001</v>
      </c>
      <c r="L126">
        <v>111</v>
      </c>
      <c r="M126">
        <v>253</v>
      </c>
      <c r="N126">
        <v>0.439</v>
      </c>
      <c r="O126">
        <v>208</v>
      </c>
      <c r="P126">
        <v>365</v>
      </c>
      <c r="Q126">
        <v>0.56999999999999995</v>
      </c>
      <c r="R126">
        <v>0.60599999999999998</v>
      </c>
      <c r="S126">
        <v>129</v>
      </c>
      <c r="T126">
        <v>148</v>
      </c>
      <c r="U126">
        <v>0.872</v>
      </c>
      <c r="V126">
        <v>50</v>
      </c>
      <c r="W126">
        <v>123</v>
      </c>
      <c r="X126">
        <v>173</v>
      </c>
      <c r="Y126">
        <v>237</v>
      </c>
      <c r="Z126">
        <v>78</v>
      </c>
      <c r="AA126">
        <v>3</v>
      </c>
      <c r="AB126">
        <v>92</v>
      </c>
      <c r="AC126">
        <v>102</v>
      </c>
      <c r="AD126">
        <v>878</v>
      </c>
      <c r="AE126">
        <v>0</v>
      </c>
      <c r="AF126" t="s">
        <v>283</v>
      </c>
      <c r="AG126" t="s">
        <v>284</v>
      </c>
      <c r="AH126">
        <f t="shared" si="3"/>
        <v>0.63074712643678166</v>
      </c>
      <c r="AI126">
        <f t="shared" si="4"/>
        <v>2.5760869565217392</v>
      </c>
      <c r="AJ126">
        <f t="shared" si="5"/>
        <v>1.3142857142857143</v>
      </c>
    </row>
    <row r="127" spans="1:36" x14ac:dyDescent="0.25">
      <c r="A127" s="17">
        <v>105</v>
      </c>
      <c r="B127" t="s">
        <v>285</v>
      </c>
      <c r="C127">
        <v>31</v>
      </c>
      <c r="D127" t="s">
        <v>117</v>
      </c>
      <c r="E127" t="s">
        <v>9</v>
      </c>
      <c r="F127">
        <v>79</v>
      </c>
      <c r="G127">
        <v>30</v>
      </c>
      <c r="H127">
        <v>2136</v>
      </c>
      <c r="I127">
        <v>284</v>
      </c>
      <c r="J127">
        <v>682</v>
      </c>
      <c r="K127">
        <v>0.41599999999999998</v>
      </c>
      <c r="L127">
        <v>109</v>
      </c>
      <c r="M127">
        <v>326</v>
      </c>
      <c r="N127">
        <v>0.33400000000000002</v>
      </c>
      <c r="O127">
        <v>175</v>
      </c>
      <c r="P127">
        <v>356</v>
      </c>
      <c r="Q127">
        <v>0.49199999999999999</v>
      </c>
      <c r="R127">
        <v>0.496</v>
      </c>
      <c r="S127">
        <v>195</v>
      </c>
      <c r="T127">
        <v>243</v>
      </c>
      <c r="U127">
        <v>0.80200000000000005</v>
      </c>
      <c r="V127">
        <v>18</v>
      </c>
      <c r="W127">
        <v>191</v>
      </c>
      <c r="X127">
        <v>209</v>
      </c>
      <c r="Y127">
        <v>349</v>
      </c>
      <c r="Z127">
        <v>70</v>
      </c>
      <c r="AA127">
        <v>17</v>
      </c>
      <c r="AB127">
        <v>102</v>
      </c>
      <c r="AC127">
        <v>121</v>
      </c>
      <c r="AD127">
        <v>872</v>
      </c>
      <c r="AE127">
        <v>0</v>
      </c>
      <c r="AG127" t="s">
        <v>286</v>
      </c>
      <c r="AH127">
        <f t="shared" si="3"/>
        <v>0.40823970037453183</v>
      </c>
      <c r="AI127">
        <f t="shared" si="4"/>
        <v>3.4215686274509802</v>
      </c>
      <c r="AJ127">
        <f t="shared" si="5"/>
        <v>1.2911392405063291</v>
      </c>
    </row>
    <row r="128" spans="1:36" x14ac:dyDescent="0.25">
      <c r="A128" s="17">
        <v>106</v>
      </c>
      <c r="B128" t="s">
        <v>287</v>
      </c>
      <c r="C128">
        <v>19</v>
      </c>
      <c r="D128" t="s">
        <v>123</v>
      </c>
      <c r="E128" t="s">
        <v>19</v>
      </c>
      <c r="F128">
        <v>67</v>
      </c>
      <c r="G128">
        <v>67</v>
      </c>
      <c r="H128">
        <v>1814</v>
      </c>
      <c r="I128">
        <v>326</v>
      </c>
      <c r="J128">
        <v>828</v>
      </c>
      <c r="K128">
        <v>0.39400000000000002</v>
      </c>
      <c r="L128">
        <v>105</v>
      </c>
      <c r="M128">
        <v>341</v>
      </c>
      <c r="N128">
        <v>0.308</v>
      </c>
      <c r="O128">
        <v>221</v>
      </c>
      <c r="P128">
        <v>487</v>
      </c>
      <c r="Q128">
        <v>0.45400000000000001</v>
      </c>
      <c r="R128">
        <v>0.45700000000000002</v>
      </c>
      <c r="S128">
        <v>112</v>
      </c>
      <c r="T128">
        <v>165</v>
      </c>
      <c r="U128">
        <v>0.67900000000000005</v>
      </c>
      <c r="V128">
        <v>124</v>
      </c>
      <c r="W128">
        <v>311</v>
      </c>
      <c r="X128">
        <v>435</v>
      </c>
      <c r="Y128">
        <v>161</v>
      </c>
      <c r="Z128">
        <v>44</v>
      </c>
      <c r="AA128">
        <v>101</v>
      </c>
      <c r="AB128">
        <v>114</v>
      </c>
      <c r="AC128">
        <v>146</v>
      </c>
      <c r="AD128">
        <v>869</v>
      </c>
      <c r="AE128">
        <v>0</v>
      </c>
      <c r="AF128" t="s">
        <v>288</v>
      </c>
      <c r="AG128" t="s">
        <v>289</v>
      </c>
      <c r="AH128">
        <f t="shared" si="3"/>
        <v>0.47905181918412348</v>
      </c>
      <c r="AI128">
        <f t="shared" si="4"/>
        <v>1.4122807017543859</v>
      </c>
      <c r="AJ128">
        <f t="shared" si="5"/>
        <v>1.7014925373134329</v>
      </c>
    </row>
    <row r="129" spans="1:36" x14ac:dyDescent="0.25">
      <c r="A129" s="17">
        <v>107</v>
      </c>
      <c r="B129" t="s">
        <v>290</v>
      </c>
      <c r="C129">
        <v>32</v>
      </c>
      <c r="D129" t="s">
        <v>13</v>
      </c>
      <c r="E129" t="s">
        <v>19</v>
      </c>
      <c r="F129">
        <v>72</v>
      </c>
      <c r="G129">
        <v>72</v>
      </c>
      <c r="H129">
        <v>2388</v>
      </c>
      <c r="I129">
        <v>341</v>
      </c>
      <c r="J129">
        <v>510</v>
      </c>
      <c r="K129">
        <v>0.66900000000000004</v>
      </c>
      <c r="L129">
        <v>0</v>
      </c>
      <c r="M129">
        <v>0</v>
      </c>
      <c r="N129">
        <v>0</v>
      </c>
      <c r="O129">
        <v>341</v>
      </c>
      <c r="P129">
        <v>510</v>
      </c>
      <c r="Q129">
        <v>0.66900000000000004</v>
      </c>
      <c r="R129">
        <v>0.66900000000000004</v>
      </c>
      <c r="S129">
        <v>184</v>
      </c>
      <c r="T129">
        <v>273</v>
      </c>
      <c r="U129">
        <v>0.67400000000000004</v>
      </c>
      <c r="V129">
        <v>265</v>
      </c>
      <c r="W129">
        <v>520</v>
      </c>
      <c r="X129">
        <v>785</v>
      </c>
      <c r="Y129">
        <v>127</v>
      </c>
      <c r="Z129">
        <v>56</v>
      </c>
      <c r="AA129">
        <v>104</v>
      </c>
      <c r="AB129">
        <v>89</v>
      </c>
      <c r="AC129">
        <v>182</v>
      </c>
      <c r="AD129">
        <v>866</v>
      </c>
      <c r="AE129">
        <v>0</v>
      </c>
      <c r="AF129" t="s">
        <v>291</v>
      </c>
      <c r="AG129" t="s">
        <v>292</v>
      </c>
      <c r="AH129">
        <f t="shared" si="3"/>
        <v>0.36264656616415408</v>
      </c>
      <c r="AI129">
        <f t="shared" si="4"/>
        <v>1.4269662921348314</v>
      </c>
      <c r="AJ129">
        <f t="shared" si="5"/>
        <v>1.2361111111111112</v>
      </c>
    </row>
    <row r="130" spans="1:36" x14ac:dyDescent="0.25">
      <c r="A130" s="17">
        <v>108</v>
      </c>
      <c r="B130" t="s">
        <v>293</v>
      </c>
      <c r="C130">
        <v>32</v>
      </c>
      <c r="D130" t="s">
        <v>42</v>
      </c>
      <c r="E130" t="s">
        <v>14</v>
      </c>
      <c r="F130">
        <v>77</v>
      </c>
      <c r="G130">
        <v>77</v>
      </c>
      <c r="H130">
        <v>2153</v>
      </c>
      <c r="I130">
        <v>276</v>
      </c>
      <c r="J130">
        <v>680</v>
      </c>
      <c r="K130">
        <v>0.40600000000000003</v>
      </c>
      <c r="L130">
        <v>168</v>
      </c>
      <c r="M130">
        <v>457</v>
      </c>
      <c r="N130">
        <v>0.36799999999999999</v>
      </c>
      <c r="O130">
        <v>108</v>
      </c>
      <c r="P130">
        <v>223</v>
      </c>
      <c r="Q130">
        <v>0.48399999999999999</v>
      </c>
      <c r="R130">
        <v>0.52900000000000003</v>
      </c>
      <c r="S130">
        <v>124</v>
      </c>
      <c r="T130">
        <v>145</v>
      </c>
      <c r="U130">
        <v>0.85499999999999998</v>
      </c>
      <c r="V130">
        <v>18</v>
      </c>
      <c r="W130">
        <v>165</v>
      </c>
      <c r="X130">
        <v>183</v>
      </c>
      <c r="Y130">
        <v>123</v>
      </c>
      <c r="Z130">
        <v>38</v>
      </c>
      <c r="AA130">
        <v>7</v>
      </c>
      <c r="AB130">
        <v>48</v>
      </c>
      <c r="AC130">
        <v>96</v>
      </c>
      <c r="AD130">
        <v>844</v>
      </c>
      <c r="AE130">
        <v>0</v>
      </c>
      <c r="AG130" t="s">
        <v>294</v>
      </c>
      <c r="AH130">
        <f t="shared" ref="AH130:AH193" si="6">AD130/H130</f>
        <v>0.39201114723641428</v>
      </c>
      <c r="AI130">
        <f t="shared" si="4"/>
        <v>2.5625</v>
      </c>
      <c r="AJ130">
        <f t="shared" si="5"/>
        <v>0.62337662337662336</v>
      </c>
    </row>
    <row r="131" spans="1:36" x14ac:dyDescent="0.25">
      <c r="A131" s="17">
        <v>109</v>
      </c>
      <c r="B131" t="s">
        <v>295</v>
      </c>
      <c r="C131">
        <v>30</v>
      </c>
      <c r="D131" t="s">
        <v>60</v>
      </c>
      <c r="E131" t="s">
        <v>9</v>
      </c>
      <c r="F131">
        <v>60</v>
      </c>
      <c r="G131">
        <v>60</v>
      </c>
      <c r="H131">
        <v>2111</v>
      </c>
      <c r="I131">
        <v>287</v>
      </c>
      <c r="J131">
        <v>759</v>
      </c>
      <c r="K131">
        <v>0.378</v>
      </c>
      <c r="L131">
        <v>159</v>
      </c>
      <c r="M131">
        <v>461</v>
      </c>
      <c r="N131">
        <v>0.34499999999999997</v>
      </c>
      <c r="O131">
        <v>128</v>
      </c>
      <c r="P131">
        <v>298</v>
      </c>
      <c r="Q131">
        <v>0.43</v>
      </c>
      <c r="R131">
        <v>0.48299999999999998</v>
      </c>
      <c r="S131">
        <v>111</v>
      </c>
      <c r="T131">
        <v>137</v>
      </c>
      <c r="U131">
        <v>0.81</v>
      </c>
      <c r="V131">
        <v>32</v>
      </c>
      <c r="W131">
        <v>189</v>
      </c>
      <c r="X131">
        <v>221</v>
      </c>
      <c r="Y131">
        <v>333</v>
      </c>
      <c r="Z131">
        <v>94</v>
      </c>
      <c r="AA131">
        <v>25</v>
      </c>
      <c r="AB131">
        <v>87</v>
      </c>
      <c r="AC131">
        <v>140</v>
      </c>
      <c r="AD131">
        <v>844</v>
      </c>
      <c r="AE131">
        <v>0</v>
      </c>
      <c r="AG131" t="s">
        <v>296</v>
      </c>
      <c r="AH131">
        <f t="shared" si="6"/>
        <v>0.39981051634296544</v>
      </c>
      <c r="AI131">
        <f t="shared" ref="AI131:AI194" si="7">IF(AB131&lt;&gt;0, Y131/AB131, 0)</f>
        <v>3.8275862068965516</v>
      </c>
      <c r="AJ131">
        <f t="shared" ref="AJ131:AJ194" si="8">AB131/F131</f>
        <v>1.45</v>
      </c>
    </row>
    <row r="132" spans="1:36" x14ac:dyDescent="0.25">
      <c r="A132" s="17">
        <v>110</v>
      </c>
      <c r="B132" t="s">
        <v>297</v>
      </c>
      <c r="C132">
        <v>32</v>
      </c>
      <c r="D132" t="s">
        <v>54</v>
      </c>
      <c r="E132" t="s">
        <v>19</v>
      </c>
      <c r="F132">
        <v>81</v>
      </c>
      <c r="G132">
        <v>21</v>
      </c>
      <c r="H132">
        <v>1524</v>
      </c>
      <c r="I132">
        <v>345</v>
      </c>
      <c r="J132">
        <v>627</v>
      </c>
      <c r="K132">
        <v>0.55000000000000004</v>
      </c>
      <c r="L132">
        <v>8</v>
      </c>
      <c r="M132">
        <v>37</v>
      </c>
      <c r="N132">
        <v>0.216</v>
      </c>
      <c r="O132">
        <v>337</v>
      </c>
      <c r="P132">
        <v>590</v>
      </c>
      <c r="Q132">
        <v>0.57099999999999995</v>
      </c>
      <c r="R132">
        <v>0.55700000000000005</v>
      </c>
      <c r="S132">
        <v>145</v>
      </c>
      <c r="T132">
        <v>165</v>
      </c>
      <c r="U132">
        <v>0.879</v>
      </c>
      <c r="V132">
        <v>190</v>
      </c>
      <c r="W132">
        <v>437</v>
      </c>
      <c r="X132">
        <v>627</v>
      </c>
      <c r="Y132">
        <v>164</v>
      </c>
      <c r="Z132">
        <v>37</v>
      </c>
      <c r="AA132">
        <v>46</v>
      </c>
      <c r="AB132">
        <v>120</v>
      </c>
      <c r="AC132">
        <v>181</v>
      </c>
      <c r="AD132">
        <v>843</v>
      </c>
      <c r="AE132">
        <v>0</v>
      </c>
      <c r="AG132" t="s">
        <v>298</v>
      </c>
      <c r="AH132">
        <f t="shared" si="6"/>
        <v>0.55314960629921262</v>
      </c>
      <c r="AI132">
        <f t="shared" si="7"/>
        <v>1.3666666666666667</v>
      </c>
      <c r="AJ132">
        <f t="shared" si="8"/>
        <v>1.4814814814814814</v>
      </c>
    </row>
    <row r="133" spans="1:36" x14ac:dyDescent="0.25">
      <c r="A133" s="17">
        <v>110</v>
      </c>
      <c r="B133" t="s">
        <v>297</v>
      </c>
      <c r="C133">
        <v>32</v>
      </c>
      <c r="D133" t="s">
        <v>123</v>
      </c>
      <c r="E133" t="s">
        <v>19</v>
      </c>
      <c r="F133">
        <v>49</v>
      </c>
      <c r="G133">
        <v>12</v>
      </c>
      <c r="H133">
        <v>983</v>
      </c>
      <c r="I133">
        <v>231</v>
      </c>
      <c r="J133">
        <v>422</v>
      </c>
      <c r="K133">
        <v>0.54700000000000004</v>
      </c>
      <c r="L133">
        <v>7</v>
      </c>
      <c r="M133">
        <v>27</v>
      </c>
      <c r="N133">
        <v>0.25900000000000001</v>
      </c>
      <c r="O133">
        <v>224</v>
      </c>
      <c r="P133">
        <v>395</v>
      </c>
      <c r="Q133">
        <v>0.56699999999999995</v>
      </c>
      <c r="R133">
        <v>0.55600000000000005</v>
      </c>
      <c r="S133">
        <v>95</v>
      </c>
      <c r="T133">
        <v>106</v>
      </c>
      <c r="U133">
        <v>0.89600000000000002</v>
      </c>
      <c r="V133">
        <v>120</v>
      </c>
      <c r="W133">
        <v>284</v>
      </c>
      <c r="X133">
        <v>404</v>
      </c>
      <c r="Y133">
        <v>108</v>
      </c>
      <c r="Z133">
        <v>22</v>
      </c>
      <c r="AA133">
        <v>28</v>
      </c>
      <c r="AB133">
        <v>88</v>
      </c>
      <c r="AC133">
        <v>97</v>
      </c>
      <c r="AD133">
        <v>564</v>
      </c>
      <c r="AE133">
        <v>0</v>
      </c>
      <c r="AG133" t="s">
        <v>298</v>
      </c>
      <c r="AH133">
        <f t="shared" si="6"/>
        <v>0.57375381485249233</v>
      </c>
      <c r="AI133">
        <f t="shared" si="7"/>
        <v>1.2272727272727273</v>
      </c>
      <c r="AJ133">
        <f t="shared" si="8"/>
        <v>1.7959183673469388</v>
      </c>
    </row>
    <row r="134" spans="1:36" x14ac:dyDescent="0.25">
      <c r="A134" s="17">
        <v>110</v>
      </c>
      <c r="B134" t="s">
        <v>297</v>
      </c>
      <c r="C134">
        <v>32</v>
      </c>
      <c r="D134" t="s">
        <v>58</v>
      </c>
      <c r="E134" t="s">
        <v>19</v>
      </c>
      <c r="F134">
        <v>32</v>
      </c>
      <c r="G134">
        <v>9</v>
      </c>
      <c r="H134">
        <v>541</v>
      </c>
      <c r="I134">
        <v>114</v>
      </c>
      <c r="J134">
        <v>205</v>
      </c>
      <c r="K134">
        <v>0.55600000000000005</v>
      </c>
      <c r="L134">
        <v>1</v>
      </c>
      <c r="M134">
        <v>10</v>
      </c>
      <c r="N134">
        <v>0.1</v>
      </c>
      <c r="O134">
        <v>113</v>
      </c>
      <c r="P134">
        <v>195</v>
      </c>
      <c r="Q134">
        <v>0.57899999999999996</v>
      </c>
      <c r="R134">
        <v>0.55900000000000005</v>
      </c>
      <c r="S134">
        <v>50</v>
      </c>
      <c r="T134">
        <v>59</v>
      </c>
      <c r="U134">
        <v>0.84699999999999998</v>
      </c>
      <c r="V134">
        <v>70</v>
      </c>
      <c r="W134">
        <v>153</v>
      </c>
      <c r="X134">
        <v>223</v>
      </c>
      <c r="Y134">
        <v>56</v>
      </c>
      <c r="Z134">
        <v>15</v>
      </c>
      <c r="AA134">
        <v>18</v>
      </c>
      <c r="AB134">
        <v>32</v>
      </c>
      <c r="AC134">
        <v>84</v>
      </c>
      <c r="AD134">
        <v>279</v>
      </c>
      <c r="AE134">
        <v>0</v>
      </c>
      <c r="AG134" t="s">
        <v>298</v>
      </c>
      <c r="AH134">
        <f t="shared" si="6"/>
        <v>0.51571164510166356</v>
      </c>
      <c r="AI134">
        <f t="shared" si="7"/>
        <v>1.75</v>
      </c>
      <c r="AJ134">
        <f t="shared" si="8"/>
        <v>1</v>
      </c>
    </row>
    <row r="135" spans="1:36" x14ac:dyDescent="0.25">
      <c r="A135" s="17">
        <v>111</v>
      </c>
      <c r="B135" t="s">
        <v>299</v>
      </c>
      <c r="C135">
        <v>22</v>
      </c>
      <c r="D135" t="s">
        <v>223</v>
      </c>
      <c r="E135" t="s">
        <v>14</v>
      </c>
      <c r="F135">
        <v>79</v>
      </c>
      <c r="G135">
        <v>56</v>
      </c>
      <c r="H135">
        <v>1925</v>
      </c>
      <c r="I135">
        <v>303</v>
      </c>
      <c r="J135">
        <v>779</v>
      </c>
      <c r="K135">
        <v>0.38900000000000001</v>
      </c>
      <c r="L135">
        <v>126</v>
      </c>
      <c r="M135">
        <v>401</v>
      </c>
      <c r="N135">
        <v>0.314</v>
      </c>
      <c r="O135">
        <v>177</v>
      </c>
      <c r="P135">
        <v>378</v>
      </c>
      <c r="Q135">
        <v>0.46800000000000003</v>
      </c>
      <c r="R135">
        <v>0.47</v>
      </c>
      <c r="S135">
        <v>107</v>
      </c>
      <c r="T135">
        <v>139</v>
      </c>
      <c r="U135">
        <v>0.77</v>
      </c>
      <c r="V135">
        <v>63</v>
      </c>
      <c r="W135">
        <v>234</v>
      </c>
      <c r="X135">
        <v>297</v>
      </c>
      <c r="Y135">
        <v>175</v>
      </c>
      <c r="Z135">
        <v>82</v>
      </c>
      <c r="AA135">
        <v>30</v>
      </c>
      <c r="AB135">
        <v>116</v>
      </c>
      <c r="AC135">
        <v>209</v>
      </c>
      <c r="AD135">
        <v>839</v>
      </c>
      <c r="AE135">
        <v>0</v>
      </c>
      <c r="AG135" t="s">
        <v>300</v>
      </c>
      <c r="AH135">
        <f t="shared" si="6"/>
        <v>0.43584415584415587</v>
      </c>
      <c r="AI135">
        <f t="shared" si="7"/>
        <v>1.5086206896551724</v>
      </c>
      <c r="AJ135">
        <f t="shared" si="8"/>
        <v>1.4683544303797469</v>
      </c>
    </row>
    <row r="136" spans="1:36" x14ac:dyDescent="0.25">
      <c r="A136" s="17">
        <v>112</v>
      </c>
      <c r="B136" t="s">
        <v>301</v>
      </c>
      <c r="C136">
        <v>20</v>
      </c>
      <c r="D136" t="s">
        <v>135</v>
      </c>
      <c r="E136" t="s">
        <v>9</v>
      </c>
      <c r="F136">
        <v>66</v>
      </c>
      <c r="G136">
        <v>10</v>
      </c>
      <c r="H136">
        <v>1759</v>
      </c>
      <c r="I136">
        <v>287</v>
      </c>
      <c r="J136">
        <v>685</v>
      </c>
      <c r="K136">
        <v>0.41899999999999998</v>
      </c>
      <c r="L136">
        <v>105</v>
      </c>
      <c r="M136">
        <v>297</v>
      </c>
      <c r="N136">
        <v>0.35399999999999998</v>
      </c>
      <c r="O136">
        <v>182</v>
      </c>
      <c r="P136">
        <v>388</v>
      </c>
      <c r="Q136">
        <v>0.46899999999999997</v>
      </c>
      <c r="R136">
        <v>0.496</v>
      </c>
      <c r="S136">
        <v>158</v>
      </c>
      <c r="T136">
        <v>206</v>
      </c>
      <c r="U136">
        <v>0.76700000000000002</v>
      </c>
      <c r="V136">
        <v>52</v>
      </c>
      <c r="W136">
        <v>146</v>
      </c>
      <c r="X136">
        <v>198</v>
      </c>
      <c r="Y136">
        <v>335</v>
      </c>
      <c r="Z136">
        <v>68</v>
      </c>
      <c r="AA136">
        <v>13</v>
      </c>
      <c r="AB136">
        <v>177</v>
      </c>
      <c r="AC136">
        <v>181</v>
      </c>
      <c r="AD136">
        <v>837</v>
      </c>
      <c r="AE136">
        <v>0</v>
      </c>
      <c r="AG136" t="s">
        <v>302</v>
      </c>
      <c r="AH136">
        <f t="shared" si="6"/>
        <v>0.47583854462762931</v>
      </c>
      <c r="AI136">
        <f t="shared" si="7"/>
        <v>1.8926553672316384</v>
      </c>
      <c r="AJ136">
        <f t="shared" si="8"/>
        <v>2.6818181818181817</v>
      </c>
    </row>
    <row r="137" spans="1:36" x14ac:dyDescent="0.25">
      <c r="A137" s="17">
        <v>113</v>
      </c>
      <c r="B137" t="s">
        <v>303</v>
      </c>
      <c r="C137">
        <v>26</v>
      </c>
      <c r="D137" t="s">
        <v>117</v>
      </c>
      <c r="E137" t="s">
        <v>3</v>
      </c>
      <c r="F137">
        <v>57</v>
      </c>
      <c r="G137">
        <v>56</v>
      </c>
      <c r="H137">
        <v>1835</v>
      </c>
      <c r="I137">
        <v>301</v>
      </c>
      <c r="J137">
        <v>665</v>
      </c>
      <c r="K137">
        <v>0.45300000000000001</v>
      </c>
      <c r="L137">
        <v>91</v>
      </c>
      <c r="M137">
        <v>239</v>
      </c>
      <c r="N137">
        <v>0.38100000000000001</v>
      </c>
      <c r="O137">
        <v>210</v>
      </c>
      <c r="P137">
        <v>426</v>
      </c>
      <c r="Q137">
        <v>0.49299999999999999</v>
      </c>
      <c r="R137">
        <v>0.52100000000000002</v>
      </c>
      <c r="S137">
        <v>143</v>
      </c>
      <c r="T137">
        <v>198</v>
      </c>
      <c r="U137">
        <v>0.72199999999999998</v>
      </c>
      <c r="V137">
        <v>82</v>
      </c>
      <c r="W137">
        <v>360</v>
      </c>
      <c r="X137">
        <v>442</v>
      </c>
      <c r="Y137">
        <v>131</v>
      </c>
      <c r="Z137">
        <v>63</v>
      </c>
      <c r="AA137">
        <v>60</v>
      </c>
      <c r="AB137">
        <v>118</v>
      </c>
      <c r="AC137">
        <v>131</v>
      </c>
      <c r="AD137">
        <v>836</v>
      </c>
      <c r="AE137">
        <v>0</v>
      </c>
      <c r="AG137" t="s">
        <v>304</v>
      </c>
      <c r="AH137">
        <f t="shared" si="6"/>
        <v>0.45558583106267031</v>
      </c>
      <c r="AI137">
        <f t="shared" si="7"/>
        <v>1.1101694915254237</v>
      </c>
      <c r="AJ137">
        <f t="shared" si="8"/>
        <v>2.0701754385964914</v>
      </c>
    </row>
    <row r="138" spans="1:36" x14ac:dyDescent="0.25">
      <c r="A138" s="17">
        <v>114</v>
      </c>
      <c r="B138" t="s">
        <v>305</v>
      </c>
      <c r="C138">
        <v>26</v>
      </c>
      <c r="D138" t="s">
        <v>86</v>
      </c>
      <c r="E138" t="s">
        <v>3</v>
      </c>
      <c r="F138">
        <v>79</v>
      </c>
      <c r="G138">
        <v>4</v>
      </c>
      <c r="H138">
        <v>1545</v>
      </c>
      <c r="I138">
        <v>317</v>
      </c>
      <c r="J138">
        <v>599</v>
      </c>
      <c r="K138">
        <v>0.52900000000000003</v>
      </c>
      <c r="L138">
        <v>110</v>
      </c>
      <c r="M138">
        <v>301</v>
      </c>
      <c r="N138">
        <v>0.36499999999999999</v>
      </c>
      <c r="O138">
        <v>207</v>
      </c>
      <c r="P138">
        <v>298</v>
      </c>
      <c r="Q138">
        <v>0.69499999999999995</v>
      </c>
      <c r="R138">
        <v>0.621</v>
      </c>
      <c r="S138">
        <v>89</v>
      </c>
      <c r="T138">
        <v>114</v>
      </c>
      <c r="U138">
        <v>0.78100000000000003</v>
      </c>
      <c r="V138">
        <v>56</v>
      </c>
      <c r="W138">
        <v>262</v>
      </c>
      <c r="X138">
        <v>318</v>
      </c>
      <c r="Y138">
        <v>128</v>
      </c>
      <c r="Z138">
        <v>46</v>
      </c>
      <c r="AA138">
        <v>28</v>
      </c>
      <c r="AB138">
        <v>68</v>
      </c>
      <c r="AC138">
        <v>108</v>
      </c>
      <c r="AD138">
        <v>833</v>
      </c>
      <c r="AE138">
        <v>0</v>
      </c>
      <c r="AG138" t="s">
        <v>306</v>
      </c>
      <c r="AH138">
        <f t="shared" si="6"/>
        <v>0.53915857605177997</v>
      </c>
      <c r="AI138">
        <f t="shared" si="7"/>
        <v>1.8823529411764706</v>
      </c>
      <c r="AJ138">
        <f t="shared" si="8"/>
        <v>0.86075949367088611</v>
      </c>
    </row>
    <row r="139" spans="1:36" x14ac:dyDescent="0.25">
      <c r="A139" s="17">
        <v>115</v>
      </c>
      <c r="B139" t="s">
        <v>307</v>
      </c>
      <c r="C139">
        <v>28</v>
      </c>
      <c r="D139" t="s">
        <v>31</v>
      </c>
      <c r="E139" t="s">
        <v>9</v>
      </c>
      <c r="F139">
        <v>81</v>
      </c>
      <c r="G139">
        <v>58</v>
      </c>
      <c r="H139">
        <v>2174</v>
      </c>
      <c r="I139">
        <v>306</v>
      </c>
      <c r="J139">
        <v>683</v>
      </c>
      <c r="K139">
        <v>0.44800000000000001</v>
      </c>
      <c r="L139">
        <v>166</v>
      </c>
      <c r="M139">
        <v>401</v>
      </c>
      <c r="N139">
        <v>0.41399999999999998</v>
      </c>
      <c r="O139">
        <v>140</v>
      </c>
      <c r="P139">
        <v>282</v>
      </c>
      <c r="Q139">
        <v>0.496</v>
      </c>
      <c r="R139">
        <v>0.56999999999999995</v>
      </c>
      <c r="S139">
        <v>51</v>
      </c>
      <c r="T139">
        <v>57</v>
      </c>
      <c r="U139">
        <v>0.89500000000000002</v>
      </c>
      <c r="V139">
        <v>40</v>
      </c>
      <c r="W139">
        <v>156</v>
      </c>
      <c r="X139">
        <v>196</v>
      </c>
      <c r="Y139">
        <v>429</v>
      </c>
      <c r="Z139">
        <v>69</v>
      </c>
      <c r="AA139">
        <v>8</v>
      </c>
      <c r="AB139">
        <v>91</v>
      </c>
      <c r="AC139">
        <v>63</v>
      </c>
      <c r="AD139">
        <v>829</v>
      </c>
      <c r="AE139">
        <v>0</v>
      </c>
      <c r="AG139" t="s">
        <v>308</v>
      </c>
      <c r="AH139">
        <f t="shared" si="6"/>
        <v>0.38132474701011959</v>
      </c>
      <c r="AI139">
        <f t="shared" si="7"/>
        <v>4.7142857142857144</v>
      </c>
      <c r="AJ139">
        <f t="shared" si="8"/>
        <v>1.1234567901234569</v>
      </c>
    </row>
    <row r="140" spans="1:36" x14ac:dyDescent="0.25">
      <c r="A140" s="17">
        <v>116</v>
      </c>
      <c r="B140" t="s">
        <v>309</v>
      </c>
      <c r="C140">
        <v>29</v>
      </c>
      <c r="D140" t="s">
        <v>164</v>
      </c>
      <c r="E140" t="s">
        <v>19</v>
      </c>
      <c r="F140">
        <v>57</v>
      </c>
      <c r="G140">
        <v>56</v>
      </c>
      <c r="H140">
        <v>1686</v>
      </c>
      <c r="I140">
        <v>363</v>
      </c>
      <c r="J140">
        <v>579</v>
      </c>
      <c r="K140">
        <v>0.627</v>
      </c>
      <c r="L140">
        <v>1</v>
      </c>
      <c r="M140">
        <v>3</v>
      </c>
      <c r="N140">
        <v>0.33300000000000002</v>
      </c>
      <c r="O140">
        <v>362</v>
      </c>
      <c r="P140">
        <v>576</v>
      </c>
      <c r="Q140">
        <v>0.628</v>
      </c>
      <c r="R140">
        <v>0.628</v>
      </c>
      <c r="S140">
        <v>97</v>
      </c>
      <c r="T140">
        <v>144</v>
      </c>
      <c r="U140">
        <v>0.67400000000000004</v>
      </c>
      <c r="V140">
        <v>189</v>
      </c>
      <c r="W140">
        <v>358</v>
      </c>
      <c r="X140">
        <v>547</v>
      </c>
      <c r="Y140">
        <v>158</v>
      </c>
      <c r="Z140">
        <v>66</v>
      </c>
      <c r="AA140">
        <v>71</v>
      </c>
      <c r="AB140">
        <v>111</v>
      </c>
      <c r="AC140">
        <v>176</v>
      </c>
      <c r="AD140">
        <v>824</v>
      </c>
      <c r="AE140">
        <v>0</v>
      </c>
      <c r="AG140" t="s">
        <v>310</v>
      </c>
      <c r="AH140">
        <f t="shared" si="6"/>
        <v>0.48873072360616843</v>
      </c>
      <c r="AI140">
        <f t="shared" si="7"/>
        <v>1.4234234234234233</v>
      </c>
      <c r="AJ140">
        <f t="shared" si="8"/>
        <v>1.9473684210526316</v>
      </c>
    </row>
    <row r="141" spans="1:36" x14ac:dyDescent="0.25">
      <c r="A141" s="17">
        <v>117</v>
      </c>
      <c r="B141" t="s">
        <v>311</v>
      </c>
      <c r="C141">
        <v>26</v>
      </c>
      <c r="D141" t="s">
        <v>23</v>
      </c>
      <c r="E141" t="s">
        <v>14</v>
      </c>
      <c r="F141">
        <v>74</v>
      </c>
      <c r="G141">
        <v>9</v>
      </c>
      <c r="H141">
        <v>1893</v>
      </c>
      <c r="I141">
        <v>283</v>
      </c>
      <c r="J141">
        <v>657</v>
      </c>
      <c r="K141">
        <v>0.43099999999999999</v>
      </c>
      <c r="L141">
        <v>180</v>
      </c>
      <c r="M141">
        <v>433</v>
      </c>
      <c r="N141">
        <v>0.41599999999999998</v>
      </c>
      <c r="O141">
        <v>103</v>
      </c>
      <c r="P141">
        <v>224</v>
      </c>
      <c r="Q141">
        <v>0.46</v>
      </c>
      <c r="R141">
        <v>0.56799999999999995</v>
      </c>
      <c r="S141">
        <v>78</v>
      </c>
      <c r="T141">
        <v>92</v>
      </c>
      <c r="U141">
        <v>0.84799999999999998</v>
      </c>
      <c r="V141">
        <v>20</v>
      </c>
      <c r="W141">
        <v>148</v>
      </c>
      <c r="X141">
        <v>168</v>
      </c>
      <c r="Y141">
        <v>87</v>
      </c>
      <c r="Z141">
        <v>72</v>
      </c>
      <c r="AA141">
        <v>4</v>
      </c>
      <c r="AB141">
        <v>42</v>
      </c>
      <c r="AC141">
        <v>124</v>
      </c>
      <c r="AD141">
        <v>824</v>
      </c>
      <c r="AE141">
        <v>0</v>
      </c>
      <c r="AG141" t="s">
        <v>312</v>
      </c>
      <c r="AH141">
        <f t="shared" si="6"/>
        <v>0.43528790279978868</v>
      </c>
      <c r="AI141">
        <f t="shared" si="7"/>
        <v>2.0714285714285716</v>
      </c>
      <c r="AJ141">
        <f t="shared" si="8"/>
        <v>0.56756756756756754</v>
      </c>
    </row>
    <row r="142" spans="1:36" x14ac:dyDescent="0.25">
      <c r="A142" s="17">
        <v>118</v>
      </c>
      <c r="B142" t="s">
        <v>313</v>
      </c>
      <c r="C142">
        <v>21</v>
      </c>
      <c r="D142" t="s">
        <v>82</v>
      </c>
      <c r="E142" t="s">
        <v>14</v>
      </c>
      <c r="F142">
        <v>79</v>
      </c>
      <c r="G142">
        <v>74</v>
      </c>
      <c r="H142">
        <v>2043</v>
      </c>
      <c r="I142">
        <v>287</v>
      </c>
      <c r="J142">
        <v>676</v>
      </c>
      <c r="K142">
        <v>0.42499999999999999</v>
      </c>
      <c r="L142">
        <v>138</v>
      </c>
      <c r="M142">
        <v>392</v>
      </c>
      <c r="N142">
        <v>0.35199999999999998</v>
      </c>
      <c r="O142">
        <v>149</v>
      </c>
      <c r="P142">
        <v>284</v>
      </c>
      <c r="Q142">
        <v>0.52500000000000002</v>
      </c>
      <c r="R142">
        <v>0.52700000000000002</v>
      </c>
      <c r="S142">
        <v>111</v>
      </c>
      <c r="T142">
        <v>135</v>
      </c>
      <c r="U142">
        <v>0.82199999999999995</v>
      </c>
      <c r="V142">
        <v>87</v>
      </c>
      <c r="W142">
        <v>181</v>
      </c>
      <c r="X142">
        <v>268</v>
      </c>
      <c r="Y142">
        <v>135</v>
      </c>
      <c r="Z142">
        <v>44</v>
      </c>
      <c r="AA142">
        <v>8</v>
      </c>
      <c r="AB142">
        <v>69</v>
      </c>
      <c r="AC142">
        <v>146</v>
      </c>
      <c r="AD142">
        <v>823</v>
      </c>
      <c r="AE142">
        <v>0</v>
      </c>
      <c r="AF142" t="s">
        <v>314</v>
      </c>
      <c r="AG142" t="s">
        <v>315</v>
      </c>
      <c r="AH142">
        <f t="shared" si="6"/>
        <v>0.40283896231032795</v>
      </c>
      <c r="AI142">
        <f t="shared" si="7"/>
        <v>1.9565217391304348</v>
      </c>
      <c r="AJ142">
        <f t="shared" si="8"/>
        <v>0.87341772151898733</v>
      </c>
    </row>
    <row r="143" spans="1:36" x14ac:dyDescent="0.25">
      <c r="A143" s="17">
        <v>119</v>
      </c>
      <c r="B143" t="s">
        <v>316</v>
      </c>
      <c r="C143">
        <v>29</v>
      </c>
      <c r="D143" t="s">
        <v>27</v>
      </c>
      <c r="E143" t="s">
        <v>19</v>
      </c>
      <c r="F143">
        <v>42</v>
      </c>
      <c r="G143">
        <v>42</v>
      </c>
      <c r="H143">
        <v>1210</v>
      </c>
      <c r="I143">
        <v>277</v>
      </c>
      <c r="J143">
        <v>574</v>
      </c>
      <c r="K143">
        <v>0.48299999999999998</v>
      </c>
      <c r="L143">
        <v>103</v>
      </c>
      <c r="M143">
        <v>250</v>
      </c>
      <c r="N143">
        <v>0.41199999999999998</v>
      </c>
      <c r="O143">
        <v>174</v>
      </c>
      <c r="P143">
        <v>324</v>
      </c>
      <c r="Q143">
        <v>0.53700000000000003</v>
      </c>
      <c r="R143">
        <v>0.57199999999999995</v>
      </c>
      <c r="S143">
        <v>161</v>
      </c>
      <c r="T143">
        <v>199</v>
      </c>
      <c r="U143">
        <v>0.80900000000000005</v>
      </c>
      <c r="V143">
        <v>68</v>
      </c>
      <c r="W143">
        <v>216</v>
      </c>
      <c r="X143">
        <v>284</v>
      </c>
      <c r="Y143">
        <v>87</v>
      </c>
      <c r="Z143">
        <v>31</v>
      </c>
      <c r="AA143">
        <v>63</v>
      </c>
      <c r="AB143">
        <v>53</v>
      </c>
      <c r="AC143">
        <v>116</v>
      </c>
      <c r="AD143">
        <v>818</v>
      </c>
      <c r="AE143">
        <v>0</v>
      </c>
      <c r="AG143" t="s">
        <v>317</v>
      </c>
      <c r="AH143">
        <f t="shared" si="6"/>
        <v>0.67603305785123968</v>
      </c>
      <c r="AI143">
        <f t="shared" si="7"/>
        <v>1.6415094339622642</v>
      </c>
      <c r="AJ143">
        <f t="shared" si="8"/>
        <v>1.2619047619047619</v>
      </c>
    </row>
    <row r="144" spans="1:36" x14ac:dyDescent="0.25">
      <c r="A144" s="17">
        <v>120</v>
      </c>
      <c r="B144" t="s">
        <v>318</v>
      </c>
      <c r="C144">
        <v>30</v>
      </c>
      <c r="D144" t="s">
        <v>38</v>
      </c>
      <c r="E144" t="s">
        <v>57</v>
      </c>
      <c r="F144">
        <v>74</v>
      </c>
      <c r="G144">
        <v>37</v>
      </c>
      <c r="H144">
        <v>1785</v>
      </c>
      <c r="I144">
        <v>290</v>
      </c>
      <c r="J144">
        <v>663</v>
      </c>
      <c r="K144">
        <v>0.437</v>
      </c>
      <c r="L144">
        <v>190</v>
      </c>
      <c r="M144">
        <v>483</v>
      </c>
      <c r="N144">
        <v>0.39300000000000002</v>
      </c>
      <c r="O144">
        <v>100</v>
      </c>
      <c r="P144">
        <v>180</v>
      </c>
      <c r="Q144">
        <v>0.55600000000000005</v>
      </c>
      <c r="R144">
        <v>0.58099999999999996</v>
      </c>
      <c r="S144">
        <v>47</v>
      </c>
      <c r="T144">
        <v>53</v>
      </c>
      <c r="U144">
        <v>0.88700000000000001</v>
      </c>
      <c r="V144">
        <v>18</v>
      </c>
      <c r="W144">
        <v>149</v>
      </c>
      <c r="X144">
        <v>167</v>
      </c>
      <c r="Y144">
        <v>176</v>
      </c>
      <c r="Z144">
        <v>40</v>
      </c>
      <c r="AA144">
        <v>6</v>
      </c>
      <c r="AB144">
        <v>86</v>
      </c>
      <c r="AC144">
        <v>135</v>
      </c>
      <c r="AD144">
        <v>817</v>
      </c>
      <c r="AE144">
        <v>0</v>
      </c>
      <c r="AG144" t="s">
        <v>319</v>
      </c>
      <c r="AH144">
        <f t="shared" si="6"/>
        <v>0.45770308123249298</v>
      </c>
      <c r="AI144">
        <f t="shared" si="7"/>
        <v>2.0465116279069768</v>
      </c>
      <c r="AJ144">
        <f t="shared" si="8"/>
        <v>1.1621621621621621</v>
      </c>
    </row>
    <row r="145" spans="1:36" x14ac:dyDescent="0.25">
      <c r="A145" s="17">
        <v>121</v>
      </c>
      <c r="B145" t="s">
        <v>320</v>
      </c>
      <c r="C145">
        <v>23</v>
      </c>
      <c r="D145" t="s">
        <v>100</v>
      </c>
      <c r="E145" t="s">
        <v>57</v>
      </c>
      <c r="F145">
        <v>82</v>
      </c>
      <c r="G145">
        <v>29</v>
      </c>
      <c r="H145">
        <v>1932</v>
      </c>
      <c r="I145">
        <v>276</v>
      </c>
      <c r="J145">
        <v>665</v>
      </c>
      <c r="K145">
        <v>0.41499999999999998</v>
      </c>
      <c r="L145">
        <v>178</v>
      </c>
      <c r="M145">
        <v>480</v>
      </c>
      <c r="N145">
        <v>0.371</v>
      </c>
      <c r="O145">
        <v>98</v>
      </c>
      <c r="P145">
        <v>185</v>
      </c>
      <c r="Q145">
        <v>0.53</v>
      </c>
      <c r="R145">
        <v>0.54900000000000004</v>
      </c>
      <c r="S145">
        <v>85</v>
      </c>
      <c r="T145">
        <v>94</v>
      </c>
      <c r="U145">
        <v>0.90400000000000003</v>
      </c>
      <c r="V145">
        <v>67</v>
      </c>
      <c r="W145">
        <v>251</v>
      </c>
      <c r="X145">
        <v>318</v>
      </c>
      <c r="Y145">
        <v>111</v>
      </c>
      <c r="Z145">
        <v>61</v>
      </c>
      <c r="AA145">
        <v>35</v>
      </c>
      <c r="AB145">
        <v>74</v>
      </c>
      <c r="AC145">
        <v>114</v>
      </c>
      <c r="AD145">
        <v>815</v>
      </c>
      <c r="AE145">
        <v>0</v>
      </c>
      <c r="AG145" t="s">
        <v>321</v>
      </c>
      <c r="AH145">
        <f t="shared" si="6"/>
        <v>0.42184265010351968</v>
      </c>
      <c r="AI145">
        <f t="shared" si="7"/>
        <v>1.5</v>
      </c>
      <c r="AJ145">
        <f t="shared" si="8"/>
        <v>0.90243902439024393</v>
      </c>
    </row>
    <row r="146" spans="1:36" x14ac:dyDescent="0.25">
      <c r="A146" s="17">
        <v>122</v>
      </c>
      <c r="B146" t="s">
        <v>322</v>
      </c>
      <c r="C146">
        <v>24</v>
      </c>
      <c r="D146" t="s">
        <v>82</v>
      </c>
      <c r="E146" t="s">
        <v>3</v>
      </c>
      <c r="F146">
        <v>65</v>
      </c>
      <c r="G146">
        <v>16</v>
      </c>
      <c r="H146">
        <v>1660</v>
      </c>
      <c r="I146">
        <v>313</v>
      </c>
      <c r="J146">
        <v>648</v>
      </c>
      <c r="K146">
        <v>0.48299999999999998</v>
      </c>
      <c r="L146">
        <v>120</v>
      </c>
      <c r="M146">
        <v>326</v>
      </c>
      <c r="N146">
        <v>0.36799999999999999</v>
      </c>
      <c r="O146">
        <v>193</v>
      </c>
      <c r="P146">
        <v>322</v>
      </c>
      <c r="Q146">
        <v>0.59899999999999998</v>
      </c>
      <c r="R146">
        <v>0.57599999999999996</v>
      </c>
      <c r="S146">
        <v>65</v>
      </c>
      <c r="T146">
        <v>94</v>
      </c>
      <c r="U146">
        <v>0.69099999999999995</v>
      </c>
      <c r="V146">
        <v>94</v>
      </c>
      <c r="W146">
        <v>322</v>
      </c>
      <c r="X146">
        <v>416</v>
      </c>
      <c r="Y146">
        <v>188</v>
      </c>
      <c r="Z146">
        <v>52</v>
      </c>
      <c r="AA146">
        <v>29</v>
      </c>
      <c r="AB146">
        <v>71</v>
      </c>
      <c r="AC146">
        <v>76</v>
      </c>
      <c r="AD146">
        <v>811</v>
      </c>
      <c r="AE146">
        <v>0</v>
      </c>
      <c r="AG146" t="s">
        <v>323</v>
      </c>
      <c r="AH146">
        <f t="shared" si="6"/>
        <v>0.48855421686746986</v>
      </c>
      <c r="AI146">
        <f t="shared" si="7"/>
        <v>2.647887323943662</v>
      </c>
      <c r="AJ146">
        <f t="shared" si="8"/>
        <v>1.0923076923076922</v>
      </c>
    </row>
    <row r="147" spans="1:36" x14ac:dyDescent="0.25">
      <c r="A147" s="17">
        <v>123</v>
      </c>
      <c r="B147" t="s">
        <v>324</v>
      </c>
      <c r="C147">
        <v>19</v>
      </c>
      <c r="D147" t="s">
        <v>123</v>
      </c>
      <c r="E147" t="s">
        <v>9</v>
      </c>
      <c r="F147">
        <v>82</v>
      </c>
      <c r="G147">
        <v>57</v>
      </c>
      <c r="H147">
        <v>2458</v>
      </c>
      <c r="I147">
        <v>300</v>
      </c>
      <c r="J147">
        <v>748</v>
      </c>
      <c r="K147">
        <v>0.40100000000000002</v>
      </c>
      <c r="L147">
        <v>138</v>
      </c>
      <c r="M147">
        <v>407</v>
      </c>
      <c r="N147">
        <v>0.33900000000000002</v>
      </c>
      <c r="O147">
        <v>162</v>
      </c>
      <c r="P147">
        <v>341</v>
      </c>
      <c r="Q147">
        <v>0.47499999999999998</v>
      </c>
      <c r="R147">
        <v>0.49299999999999999</v>
      </c>
      <c r="S147">
        <v>69</v>
      </c>
      <c r="T147">
        <v>85</v>
      </c>
      <c r="U147">
        <v>0.81200000000000006</v>
      </c>
      <c r="V147">
        <v>33</v>
      </c>
      <c r="W147">
        <v>308</v>
      </c>
      <c r="X147">
        <v>341</v>
      </c>
      <c r="Y147">
        <v>364</v>
      </c>
      <c r="Z147">
        <v>54</v>
      </c>
      <c r="AA147">
        <v>21</v>
      </c>
      <c r="AB147">
        <v>141</v>
      </c>
      <c r="AC147">
        <v>190</v>
      </c>
      <c r="AD147">
        <v>807</v>
      </c>
      <c r="AE147">
        <v>0</v>
      </c>
      <c r="AG147" t="s">
        <v>325</v>
      </c>
      <c r="AH147">
        <f t="shared" si="6"/>
        <v>0.32831570382424735</v>
      </c>
      <c r="AI147">
        <f t="shared" si="7"/>
        <v>2.5815602836879434</v>
      </c>
      <c r="AJ147">
        <f t="shared" si="8"/>
        <v>1.7195121951219512</v>
      </c>
    </row>
    <row r="148" spans="1:36" x14ac:dyDescent="0.25">
      <c r="A148" s="17">
        <v>124</v>
      </c>
      <c r="B148" t="s">
        <v>326</v>
      </c>
      <c r="C148">
        <v>33</v>
      </c>
      <c r="D148" t="s">
        <v>46</v>
      </c>
      <c r="E148" t="s">
        <v>57</v>
      </c>
      <c r="F148">
        <v>37</v>
      </c>
      <c r="G148">
        <v>37</v>
      </c>
      <c r="H148">
        <v>1180</v>
      </c>
      <c r="I148">
        <v>310</v>
      </c>
      <c r="J148">
        <v>623</v>
      </c>
      <c r="K148">
        <v>0.498</v>
      </c>
      <c r="L148">
        <v>78</v>
      </c>
      <c r="M148">
        <v>190</v>
      </c>
      <c r="N148">
        <v>0.41099999999999998</v>
      </c>
      <c r="O148">
        <v>232</v>
      </c>
      <c r="P148">
        <v>433</v>
      </c>
      <c r="Q148">
        <v>0.53600000000000003</v>
      </c>
      <c r="R148">
        <v>0.56000000000000005</v>
      </c>
      <c r="S148">
        <v>98</v>
      </c>
      <c r="T148">
        <v>121</v>
      </c>
      <c r="U148">
        <v>0.81</v>
      </c>
      <c r="V148">
        <v>35</v>
      </c>
      <c r="W148">
        <v>184</v>
      </c>
      <c r="X148">
        <v>219</v>
      </c>
      <c r="Y148">
        <v>116</v>
      </c>
      <c r="Z148">
        <v>59</v>
      </c>
      <c r="AA148">
        <v>17</v>
      </c>
      <c r="AB148">
        <v>72</v>
      </c>
      <c r="AC148">
        <v>56</v>
      </c>
      <c r="AD148">
        <v>796</v>
      </c>
      <c r="AE148">
        <v>0</v>
      </c>
      <c r="AG148" t="s">
        <v>327</v>
      </c>
      <c r="AH148">
        <f t="shared" si="6"/>
        <v>0.6745762711864407</v>
      </c>
      <c r="AI148">
        <f t="shared" si="7"/>
        <v>1.6111111111111112</v>
      </c>
      <c r="AJ148">
        <f t="shared" si="8"/>
        <v>1.9459459459459461</v>
      </c>
    </row>
    <row r="149" spans="1:36" x14ac:dyDescent="0.25">
      <c r="A149" s="17">
        <v>125</v>
      </c>
      <c r="B149" t="s">
        <v>328</v>
      </c>
      <c r="C149">
        <v>31</v>
      </c>
      <c r="D149" t="s">
        <v>54</v>
      </c>
      <c r="E149" t="s">
        <v>3</v>
      </c>
      <c r="F149">
        <v>79</v>
      </c>
      <c r="G149">
        <v>3</v>
      </c>
      <c r="H149">
        <v>1697</v>
      </c>
      <c r="I149">
        <v>286</v>
      </c>
      <c r="J149">
        <v>620</v>
      </c>
      <c r="K149">
        <v>0.46100000000000002</v>
      </c>
      <c r="L149">
        <v>166</v>
      </c>
      <c r="M149">
        <v>409</v>
      </c>
      <c r="N149">
        <v>0.40600000000000003</v>
      </c>
      <c r="O149">
        <v>120</v>
      </c>
      <c r="P149">
        <v>211</v>
      </c>
      <c r="Q149">
        <v>0.56899999999999995</v>
      </c>
      <c r="R149">
        <v>0.59499999999999997</v>
      </c>
      <c r="S149">
        <v>46</v>
      </c>
      <c r="T149">
        <v>58</v>
      </c>
      <c r="U149">
        <v>0.79300000000000004</v>
      </c>
      <c r="V149">
        <v>47</v>
      </c>
      <c r="W149">
        <v>225</v>
      </c>
      <c r="X149">
        <v>272</v>
      </c>
      <c r="Y149">
        <v>111</v>
      </c>
      <c r="Z149">
        <v>28</v>
      </c>
      <c r="AA149">
        <v>14</v>
      </c>
      <c r="AB149">
        <v>82</v>
      </c>
      <c r="AC149">
        <v>201</v>
      </c>
      <c r="AD149">
        <v>784</v>
      </c>
      <c r="AE149">
        <v>0</v>
      </c>
      <c r="AG149" t="s">
        <v>329</v>
      </c>
      <c r="AH149">
        <f t="shared" si="6"/>
        <v>0.4619917501473188</v>
      </c>
      <c r="AI149">
        <f t="shared" si="7"/>
        <v>1.3536585365853659</v>
      </c>
      <c r="AJ149">
        <f t="shared" si="8"/>
        <v>1.0379746835443038</v>
      </c>
    </row>
    <row r="150" spans="1:36" x14ac:dyDescent="0.25">
      <c r="A150" s="17">
        <v>125</v>
      </c>
      <c r="B150" t="s">
        <v>328</v>
      </c>
      <c r="C150">
        <v>31</v>
      </c>
      <c r="D150" t="s">
        <v>73</v>
      </c>
      <c r="E150" t="s">
        <v>3</v>
      </c>
      <c r="F150">
        <v>51</v>
      </c>
      <c r="G150">
        <v>1</v>
      </c>
      <c r="H150">
        <v>1053</v>
      </c>
      <c r="I150">
        <v>166</v>
      </c>
      <c r="J150">
        <v>348</v>
      </c>
      <c r="K150">
        <v>0.47699999999999998</v>
      </c>
      <c r="L150">
        <v>90</v>
      </c>
      <c r="M150">
        <v>225</v>
      </c>
      <c r="N150">
        <v>0.4</v>
      </c>
      <c r="O150">
        <v>76</v>
      </c>
      <c r="P150">
        <v>123</v>
      </c>
      <c r="Q150">
        <v>0.61799999999999999</v>
      </c>
      <c r="R150">
        <v>0.60599999999999998</v>
      </c>
      <c r="S150">
        <v>23</v>
      </c>
      <c r="T150">
        <v>29</v>
      </c>
      <c r="U150">
        <v>0.79300000000000004</v>
      </c>
      <c r="V150">
        <v>34</v>
      </c>
      <c r="W150">
        <v>155</v>
      </c>
      <c r="X150">
        <v>189</v>
      </c>
      <c r="Y150">
        <v>67</v>
      </c>
      <c r="Z150">
        <v>17</v>
      </c>
      <c r="AA150">
        <v>7</v>
      </c>
      <c r="AB150">
        <v>48</v>
      </c>
      <c r="AC150">
        <v>129</v>
      </c>
      <c r="AD150">
        <v>445</v>
      </c>
      <c r="AE150">
        <v>0</v>
      </c>
      <c r="AG150" t="s">
        <v>329</v>
      </c>
      <c r="AH150">
        <f t="shared" si="6"/>
        <v>0.42260208926875592</v>
      </c>
      <c r="AI150">
        <f t="shared" si="7"/>
        <v>1.3958333333333333</v>
      </c>
      <c r="AJ150">
        <f t="shared" si="8"/>
        <v>0.94117647058823528</v>
      </c>
    </row>
    <row r="151" spans="1:36" x14ac:dyDescent="0.25">
      <c r="A151" s="17">
        <v>125</v>
      </c>
      <c r="B151" t="s">
        <v>328</v>
      </c>
      <c r="C151">
        <v>31</v>
      </c>
      <c r="D151" t="s">
        <v>34</v>
      </c>
      <c r="E151" t="s">
        <v>3</v>
      </c>
      <c r="F151">
        <v>28</v>
      </c>
      <c r="G151">
        <v>2</v>
      </c>
      <c r="H151">
        <v>644</v>
      </c>
      <c r="I151">
        <v>120</v>
      </c>
      <c r="J151">
        <v>272</v>
      </c>
      <c r="K151">
        <v>0.441</v>
      </c>
      <c r="L151">
        <v>76</v>
      </c>
      <c r="M151">
        <v>184</v>
      </c>
      <c r="N151">
        <v>0.41299999999999998</v>
      </c>
      <c r="O151">
        <v>44</v>
      </c>
      <c r="P151">
        <v>88</v>
      </c>
      <c r="Q151">
        <v>0.5</v>
      </c>
      <c r="R151">
        <v>0.58099999999999996</v>
      </c>
      <c r="S151">
        <v>23</v>
      </c>
      <c r="T151">
        <v>29</v>
      </c>
      <c r="U151">
        <v>0.79300000000000004</v>
      </c>
      <c r="V151">
        <v>13</v>
      </c>
      <c r="W151">
        <v>70</v>
      </c>
      <c r="X151">
        <v>83</v>
      </c>
      <c r="Y151">
        <v>44</v>
      </c>
      <c r="Z151">
        <v>11</v>
      </c>
      <c r="AA151">
        <v>7</v>
      </c>
      <c r="AB151">
        <v>34</v>
      </c>
      <c r="AC151">
        <v>72</v>
      </c>
      <c r="AD151">
        <v>339</v>
      </c>
      <c r="AE151">
        <v>0</v>
      </c>
      <c r="AG151" t="s">
        <v>329</v>
      </c>
      <c r="AH151">
        <f t="shared" si="6"/>
        <v>0.52639751552795033</v>
      </c>
      <c r="AI151">
        <f t="shared" si="7"/>
        <v>1.2941176470588236</v>
      </c>
      <c r="AJ151">
        <f t="shared" si="8"/>
        <v>1.2142857142857142</v>
      </c>
    </row>
    <row r="152" spans="1:36" x14ac:dyDescent="0.25">
      <c r="A152" s="17">
        <v>126</v>
      </c>
      <c r="B152" t="s">
        <v>330</v>
      </c>
      <c r="C152">
        <v>27</v>
      </c>
      <c r="D152" t="s">
        <v>46</v>
      </c>
      <c r="E152" t="s">
        <v>57</v>
      </c>
      <c r="F152">
        <v>77</v>
      </c>
      <c r="G152">
        <v>55</v>
      </c>
      <c r="H152">
        <v>1873</v>
      </c>
      <c r="I152">
        <v>310</v>
      </c>
      <c r="J152">
        <v>589</v>
      </c>
      <c r="K152">
        <v>0.52600000000000002</v>
      </c>
      <c r="L152">
        <v>78</v>
      </c>
      <c r="M152">
        <v>219</v>
      </c>
      <c r="N152">
        <v>0.35599999999999998</v>
      </c>
      <c r="O152">
        <v>232</v>
      </c>
      <c r="P152">
        <v>370</v>
      </c>
      <c r="Q152">
        <v>0.627</v>
      </c>
      <c r="R152">
        <v>0.59299999999999997</v>
      </c>
      <c r="S152">
        <v>83</v>
      </c>
      <c r="T152">
        <v>118</v>
      </c>
      <c r="U152">
        <v>0.70299999999999996</v>
      </c>
      <c r="V152">
        <v>93</v>
      </c>
      <c r="W152">
        <v>170</v>
      </c>
      <c r="X152">
        <v>263</v>
      </c>
      <c r="Y152">
        <v>60</v>
      </c>
      <c r="Z152">
        <v>79</v>
      </c>
      <c r="AA152">
        <v>33</v>
      </c>
      <c r="AB152">
        <v>66</v>
      </c>
      <c r="AC152">
        <v>153</v>
      </c>
      <c r="AD152">
        <v>781</v>
      </c>
      <c r="AE152">
        <v>0</v>
      </c>
      <c r="AG152" t="s">
        <v>331</v>
      </c>
      <c r="AH152">
        <f t="shared" si="6"/>
        <v>0.41697810998398294</v>
      </c>
      <c r="AI152">
        <f t="shared" si="7"/>
        <v>0.90909090909090906</v>
      </c>
      <c r="AJ152">
        <f t="shared" si="8"/>
        <v>0.8571428571428571</v>
      </c>
    </row>
    <row r="153" spans="1:36" x14ac:dyDescent="0.25">
      <c r="A153" s="17">
        <v>127</v>
      </c>
      <c r="B153" t="s">
        <v>332</v>
      </c>
      <c r="C153">
        <v>24</v>
      </c>
      <c r="D153" t="s">
        <v>82</v>
      </c>
      <c r="E153" t="s">
        <v>9</v>
      </c>
      <c r="F153">
        <v>79</v>
      </c>
      <c r="G153">
        <v>21</v>
      </c>
      <c r="H153">
        <v>1683</v>
      </c>
      <c r="I153">
        <v>285</v>
      </c>
      <c r="J153">
        <v>594</v>
      </c>
      <c r="K153">
        <v>0.48</v>
      </c>
      <c r="L153">
        <v>87</v>
      </c>
      <c r="M153">
        <v>219</v>
      </c>
      <c r="N153">
        <v>0.39700000000000002</v>
      </c>
      <c r="O153">
        <v>198</v>
      </c>
      <c r="P153">
        <v>375</v>
      </c>
      <c r="Q153">
        <v>0.52800000000000002</v>
      </c>
      <c r="R153">
        <v>0.55300000000000005</v>
      </c>
      <c r="S153">
        <v>122</v>
      </c>
      <c r="T153">
        <v>171</v>
      </c>
      <c r="U153">
        <v>0.71299999999999997</v>
      </c>
      <c r="V153">
        <v>65</v>
      </c>
      <c r="W153">
        <v>194</v>
      </c>
      <c r="X153">
        <v>259</v>
      </c>
      <c r="Y153">
        <v>347</v>
      </c>
      <c r="Z153">
        <v>103</v>
      </c>
      <c r="AA153">
        <v>30</v>
      </c>
      <c r="AB153">
        <v>138</v>
      </c>
      <c r="AC153">
        <v>203</v>
      </c>
      <c r="AD153">
        <v>779</v>
      </c>
      <c r="AE153">
        <v>1</v>
      </c>
      <c r="AG153" t="s">
        <v>333</v>
      </c>
      <c r="AH153">
        <f t="shared" si="6"/>
        <v>0.46286393345216875</v>
      </c>
      <c r="AI153">
        <f t="shared" si="7"/>
        <v>2.5144927536231885</v>
      </c>
      <c r="AJ153">
        <f t="shared" si="8"/>
        <v>1.7468354430379747</v>
      </c>
    </row>
    <row r="154" spans="1:36" x14ac:dyDescent="0.25">
      <c r="A154" s="17">
        <v>128</v>
      </c>
      <c r="B154" t="s">
        <v>334</v>
      </c>
      <c r="C154">
        <v>21</v>
      </c>
      <c r="D154" t="s">
        <v>164</v>
      </c>
      <c r="E154" t="s">
        <v>14</v>
      </c>
      <c r="F154">
        <v>54</v>
      </c>
      <c r="G154">
        <v>54</v>
      </c>
      <c r="H154">
        <v>1587</v>
      </c>
      <c r="I154">
        <v>265</v>
      </c>
      <c r="J154">
        <v>647</v>
      </c>
      <c r="K154">
        <v>0.41</v>
      </c>
      <c r="L154">
        <v>114</v>
      </c>
      <c r="M154">
        <v>326</v>
      </c>
      <c r="N154">
        <v>0.35</v>
      </c>
      <c r="O154">
        <v>151</v>
      </c>
      <c r="P154">
        <v>321</v>
      </c>
      <c r="Q154">
        <v>0.47</v>
      </c>
      <c r="R154">
        <v>0.498</v>
      </c>
      <c r="S154">
        <v>133</v>
      </c>
      <c r="T154">
        <v>155</v>
      </c>
      <c r="U154">
        <v>0.85799999999999998</v>
      </c>
      <c r="V154">
        <v>44</v>
      </c>
      <c r="W154">
        <v>149</v>
      </c>
      <c r="X154">
        <v>193</v>
      </c>
      <c r="Y154">
        <v>98</v>
      </c>
      <c r="Z154">
        <v>48</v>
      </c>
      <c r="AA154">
        <v>10</v>
      </c>
      <c r="AB154">
        <v>83</v>
      </c>
      <c r="AC154">
        <v>120</v>
      </c>
      <c r="AD154">
        <v>777</v>
      </c>
      <c r="AE154">
        <v>0</v>
      </c>
      <c r="AG154" t="s">
        <v>335</v>
      </c>
      <c r="AH154">
        <f t="shared" si="6"/>
        <v>0.4896030245746692</v>
      </c>
      <c r="AI154">
        <f t="shared" si="7"/>
        <v>1.1807228915662651</v>
      </c>
      <c r="AJ154">
        <f t="shared" si="8"/>
        <v>1.537037037037037</v>
      </c>
    </row>
    <row r="155" spans="1:36" x14ac:dyDescent="0.25">
      <c r="A155" s="17">
        <v>129</v>
      </c>
      <c r="B155" t="s">
        <v>336</v>
      </c>
      <c r="C155">
        <v>30</v>
      </c>
      <c r="D155" t="s">
        <v>54</v>
      </c>
      <c r="E155" t="s">
        <v>14</v>
      </c>
      <c r="F155">
        <v>64</v>
      </c>
      <c r="G155">
        <v>3</v>
      </c>
      <c r="H155">
        <v>1596</v>
      </c>
      <c r="I155">
        <v>280</v>
      </c>
      <c r="J155">
        <v>599</v>
      </c>
      <c r="K155">
        <v>0.46700000000000003</v>
      </c>
      <c r="L155">
        <v>106</v>
      </c>
      <c r="M155">
        <v>284</v>
      </c>
      <c r="N155">
        <v>0.373</v>
      </c>
      <c r="O155">
        <v>174</v>
      </c>
      <c r="P155">
        <v>315</v>
      </c>
      <c r="Q155">
        <v>0.55200000000000005</v>
      </c>
      <c r="R155">
        <v>0.55600000000000005</v>
      </c>
      <c r="S155">
        <v>110</v>
      </c>
      <c r="T155">
        <v>155</v>
      </c>
      <c r="U155">
        <v>0.71</v>
      </c>
      <c r="V155">
        <v>41</v>
      </c>
      <c r="W155">
        <v>162</v>
      </c>
      <c r="X155">
        <v>203</v>
      </c>
      <c r="Y155">
        <v>215</v>
      </c>
      <c r="Z155">
        <v>57</v>
      </c>
      <c r="AA155">
        <v>33</v>
      </c>
      <c r="AB155">
        <v>76</v>
      </c>
      <c r="AC155">
        <v>99</v>
      </c>
      <c r="AD155">
        <v>776</v>
      </c>
      <c r="AE155">
        <v>0</v>
      </c>
      <c r="AG155" t="s">
        <v>337</v>
      </c>
      <c r="AH155">
        <f t="shared" si="6"/>
        <v>0.48621553884711777</v>
      </c>
      <c r="AI155">
        <f t="shared" si="7"/>
        <v>2.8289473684210527</v>
      </c>
      <c r="AJ155">
        <f t="shared" si="8"/>
        <v>1.1875</v>
      </c>
    </row>
    <row r="156" spans="1:36" x14ac:dyDescent="0.25">
      <c r="A156" s="17">
        <v>129</v>
      </c>
      <c r="B156" t="s">
        <v>336</v>
      </c>
      <c r="C156">
        <v>30</v>
      </c>
      <c r="D156" t="s">
        <v>73</v>
      </c>
      <c r="E156" t="s">
        <v>57</v>
      </c>
      <c r="F156">
        <v>38</v>
      </c>
      <c r="G156">
        <v>3</v>
      </c>
      <c r="H156">
        <v>904</v>
      </c>
      <c r="I156">
        <v>135</v>
      </c>
      <c r="J156">
        <v>298</v>
      </c>
      <c r="K156">
        <v>0.45300000000000001</v>
      </c>
      <c r="L156">
        <v>60</v>
      </c>
      <c r="M156">
        <v>148</v>
      </c>
      <c r="N156">
        <v>0.40500000000000003</v>
      </c>
      <c r="O156">
        <v>75</v>
      </c>
      <c r="P156">
        <v>150</v>
      </c>
      <c r="Q156">
        <v>0.5</v>
      </c>
      <c r="R156">
        <v>0.55400000000000005</v>
      </c>
      <c r="S156">
        <v>58</v>
      </c>
      <c r="T156">
        <v>83</v>
      </c>
      <c r="U156">
        <v>0.69899999999999995</v>
      </c>
      <c r="V156">
        <v>22</v>
      </c>
      <c r="W156">
        <v>85</v>
      </c>
      <c r="X156">
        <v>107</v>
      </c>
      <c r="Y156">
        <v>140</v>
      </c>
      <c r="Z156">
        <v>33</v>
      </c>
      <c r="AA156">
        <v>19</v>
      </c>
      <c r="AB156">
        <v>51</v>
      </c>
      <c r="AC156">
        <v>48</v>
      </c>
      <c r="AD156">
        <v>388</v>
      </c>
      <c r="AE156">
        <v>0</v>
      </c>
      <c r="AG156" t="s">
        <v>337</v>
      </c>
      <c r="AH156">
        <f t="shared" si="6"/>
        <v>0.42920353982300885</v>
      </c>
      <c r="AI156">
        <f t="shared" si="7"/>
        <v>2.7450980392156863</v>
      </c>
      <c r="AJ156">
        <f t="shared" si="8"/>
        <v>1.3421052631578947</v>
      </c>
    </row>
    <row r="157" spans="1:36" x14ac:dyDescent="0.25">
      <c r="A157" s="17">
        <v>129</v>
      </c>
      <c r="B157" t="s">
        <v>336</v>
      </c>
      <c r="C157">
        <v>30</v>
      </c>
      <c r="D157" t="s">
        <v>34</v>
      </c>
      <c r="E157" t="s">
        <v>14</v>
      </c>
      <c r="F157">
        <v>26</v>
      </c>
      <c r="G157">
        <v>0</v>
      </c>
      <c r="H157">
        <v>692</v>
      </c>
      <c r="I157">
        <v>145</v>
      </c>
      <c r="J157">
        <v>301</v>
      </c>
      <c r="K157">
        <v>0.48199999999999998</v>
      </c>
      <c r="L157">
        <v>46</v>
      </c>
      <c r="M157">
        <v>136</v>
      </c>
      <c r="N157">
        <v>0.33800000000000002</v>
      </c>
      <c r="O157">
        <v>99</v>
      </c>
      <c r="P157">
        <v>165</v>
      </c>
      <c r="Q157">
        <v>0.6</v>
      </c>
      <c r="R157">
        <v>0.55800000000000005</v>
      </c>
      <c r="S157">
        <v>52</v>
      </c>
      <c r="T157">
        <v>72</v>
      </c>
      <c r="U157">
        <v>0.72199999999999998</v>
      </c>
      <c r="V157">
        <v>19</v>
      </c>
      <c r="W157">
        <v>77</v>
      </c>
      <c r="X157">
        <v>96</v>
      </c>
      <c r="Y157">
        <v>75</v>
      </c>
      <c r="Z157">
        <v>24</v>
      </c>
      <c r="AA157">
        <v>14</v>
      </c>
      <c r="AB157">
        <v>25</v>
      </c>
      <c r="AC157">
        <v>51</v>
      </c>
      <c r="AD157">
        <v>388</v>
      </c>
      <c r="AE157">
        <v>0</v>
      </c>
      <c r="AG157" t="s">
        <v>337</v>
      </c>
      <c r="AH157">
        <f t="shared" si="6"/>
        <v>0.56069364161849711</v>
      </c>
      <c r="AI157">
        <f t="shared" si="7"/>
        <v>3</v>
      </c>
      <c r="AJ157">
        <f t="shared" si="8"/>
        <v>0.96153846153846156</v>
      </c>
    </row>
    <row r="158" spans="1:36" x14ac:dyDescent="0.25">
      <c r="A158" s="17">
        <v>130</v>
      </c>
      <c r="B158" t="s">
        <v>338</v>
      </c>
      <c r="C158">
        <v>26</v>
      </c>
      <c r="D158" t="s">
        <v>69</v>
      </c>
      <c r="E158" t="s">
        <v>3</v>
      </c>
      <c r="F158">
        <v>59</v>
      </c>
      <c r="G158">
        <v>57</v>
      </c>
      <c r="H158">
        <v>1869</v>
      </c>
      <c r="I158">
        <v>293</v>
      </c>
      <c r="J158">
        <v>576</v>
      </c>
      <c r="K158">
        <v>0.50900000000000001</v>
      </c>
      <c r="L158">
        <v>102</v>
      </c>
      <c r="M158">
        <v>247</v>
      </c>
      <c r="N158">
        <v>0.41299999999999998</v>
      </c>
      <c r="O158">
        <v>191</v>
      </c>
      <c r="P158">
        <v>329</v>
      </c>
      <c r="Q158">
        <v>0.58099999999999996</v>
      </c>
      <c r="R158">
        <v>0.59699999999999998</v>
      </c>
      <c r="S158">
        <v>87</v>
      </c>
      <c r="T158">
        <v>113</v>
      </c>
      <c r="U158">
        <v>0.77</v>
      </c>
      <c r="V158">
        <v>79</v>
      </c>
      <c r="W158">
        <v>216</v>
      </c>
      <c r="X158">
        <v>295</v>
      </c>
      <c r="Y158">
        <v>83</v>
      </c>
      <c r="Z158">
        <v>45</v>
      </c>
      <c r="AA158">
        <v>26</v>
      </c>
      <c r="AB158">
        <v>49</v>
      </c>
      <c r="AC158">
        <v>105</v>
      </c>
      <c r="AD158">
        <v>775</v>
      </c>
      <c r="AE158">
        <v>0</v>
      </c>
      <c r="AG158" t="s">
        <v>339</v>
      </c>
      <c r="AH158">
        <f t="shared" si="6"/>
        <v>0.41466024612092028</v>
      </c>
      <c r="AI158">
        <f t="shared" si="7"/>
        <v>1.6938775510204083</v>
      </c>
      <c r="AJ158">
        <f t="shared" si="8"/>
        <v>0.83050847457627119</v>
      </c>
    </row>
    <row r="159" spans="1:36" x14ac:dyDescent="0.25">
      <c r="A159" s="17">
        <v>131</v>
      </c>
      <c r="B159" t="s">
        <v>340</v>
      </c>
      <c r="C159">
        <v>26</v>
      </c>
      <c r="D159" t="s">
        <v>13</v>
      </c>
      <c r="E159" t="s">
        <v>14</v>
      </c>
      <c r="F159">
        <v>82</v>
      </c>
      <c r="G159">
        <v>10</v>
      </c>
      <c r="H159">
        <v>2073</v>
      </c>
      <c r="I159">
        <v>270</v>
      </c>
      <c r="J159">
        <v>616</v>
      </c>
      <c r="K159">
        <v>0.438</v>
      </c>
      <c r="L159">
        <v>141</v>
      </c>
      <c r="M159">
        <v>370</v>
      </c>
      <c r="N159">
        <v>0.38100000000000001</v>
      </c>
      <c r="O159">
        <v>129</v>
      </c>
      <c r="P159">
        <v>246</v>
      </c>
      <c r="Q159">
        <v>0.52400000000000002</v>
      </c>
      <c r="R159">
        <v>0.55300000000000005</v>
      </c>
      <c r="S159">
        <v>92</v>
      </c>
      <c r="T159">
        <v>118</v>
      </c>
      <c r="U159">
        <v>0.78</v>
      </c>
      <c r="V159">
        <v>54</v>
      </c>
      <c r="W159">
        <v>211</v>
      </c>
      <c r="X159">
        <v>265</v>
      </c>
      <c r="Y159">
        <v>223</v>
      </c>
      <c r="Z159">
        <v>50</v>
      </c>
      <c r="AA159">
        <v>34</v>
      </c>
      <c r="AB159">
        <v>99</v>
      </c>
      <c r="AC159">
        <v>139</v>
      </c>
      <c r="AD159">
        <v>773</v>
      </c>
      <c r="AE159">
        <v>0</v>
      </c>
      <c r="AF159" t="s">
        <v>341</v>
      </c>
      <c r="AG159" t="s">
        <v>342</v>
      </c>
      <c r="AH159">
        <f t="shared" si="6"/>
        <v>0.37288953207911241</v>
      </c>
      <c r="AI159">
        <f t="shared" si="7"/>
        <v>2.2525252525252526</v>
      </c>
      <c r="AJ159">
        <f t="shared" si="8"/>
        <v>1.2073170731707317</v>
      </c>
    </row>
    <row r="160" spans="1:36" x14ac:dyDescent="0.25">
      <c r="A160" s="17">
        <v>132</v>
      </c>
      <c r="B160" t="s">
        <v>343</v>
      </c>
      <c r="C160">
        <v>21</v>
      </c>
      <c r="D160" t="s">
        <v>190</v>
      </c>
      <c r="E160" t="s">
        <v>57</v>
      </c>
      <c r="F160">
        <v>71</v>
      </c>
      <c r="G160">
        <v>15</v>
      </c>
      <c r="H160">
        <v>1432</v>
      </c>
      <c r="I160">
        <v>275</v>
      </c>
      <c r="J160">
        <v>599</v>
      </c>
      <c r="K160">
        <v>0.45900000000000002</v>
      </c>
      <c r="L160">
        <v>157</v>
      </c>
      <c r="M160">
        <v>372</v>
      </c>
      <c r="N160">
        <v>0.42199999999999999</v>
      </c>
      <c r="O160">
        <v>118</v>
      </c>
      <c r="P160">
        <v>227</v>
      </c>
      <c r="Q160">
        <v>0.52</v>
      </c>
      <c r="R160">
        <v>0.59</v>
      </c>
      <c r="S160">
        <v>65</v>
      </c>
      <c r="T160">
        <v>73</v>
      </c>
      <c r="U160">
        <v>0.89</v>
      </c>
      <c r="V160">
        <v>42</v>
      </c>
      <c r="W160">
        <v>168</v>
      </c>
      <c r="X160">
        <v>210</v>
      </c>
      <c r="Y160">
        <v>110</v>
      </c>
      <c r="Z160">
        <v>46</v>
      </c>
      <c r="AA160">
        <v>8</v>
      </c>
      <c r="AB160">
        <v>107</v>
      </c>
      <c r="AC160">
        <v>111</v>
      </c>
      <c r="AD160">
        <v>772</v>
      </c>
      <c r="AE160">
        <v>0</v>
      </c>
      <c r="AG160" t="s">
        <v>344</v>
      </c>
      <c r="AH160">
        <f t="shared" si="6"/>
        <v>0.53910614525139666</v>
      </c>
      <c r="AI160">
        <f t="shared" si="7"/>
        <v>1.02803738317757</v>
      </c>
      <c r="AJ160">
        <f t="shared" si="8"/>
        <v>1.5070422535211268</v>
      </c>
    </row>
    <row r="161" spans="1:36" x14ac:dyDescent="0.25">
      <c r="A161" s="17">
        <v>133</v>
      </c>
      <c r="B161" t="s">
        <v>345</v>
      </c>
      <c r="C161">
        <v>24</v>
      </c>
      <c r="D161" t="s">
        <v>54</v>
      </c>
      <c r="E161" t="s">
        <v>14</v>
      </c>
      <c r="F161">
        <v>75</v>
      </c>
      <c r="G161">
        <v>4</v>
      </c>
      <c r="H161">
        <v>1482</v>
      </c>
      <c r="I161">
        <v>293</v>
      </c>
      <c r="J161">
        <v>652</v>
      </c>
      <c r="K161">
        <v>0.44900000000000001</v>
      </c>
      <c r="L161">
        <v>55</v>
      </c>
      <c r="M161">
        <v>177</v>
      </c>
      <c r="N161">
        <v>0.311</v>
      </c>
      <c r="O161">
        <v>238</v>
      </c>
      <c r="P161">
        <v>475</v>
      </c>
      <c r="Q161">
        <v>0.501</v>
      </c>
      <c r="R161">
        <v>0.49199999999999999</v>
      </c>
      <c r="S161">
        <v>130</v>
      </c>
      <c r="T161">
        <v>169</v>
      </c>
      <c r="U161">
        <v>0.76900000000000002</v>
      </c>
      <c r="V161">
        <v>42</v>
      </c>
      <c r="W161">
        <v>236</v>
      </c>
      <c r="X161">
        <v>278</v>
      </c>
      <c r="Y161">
        <v>256</v>
      </c>
      <c r="Z161">
        <v>81</v>
      </c>
      <c r="AA161">
        <v>13</v>
      </c>
      <c r="AB161">
        <v>136</v>
      </c>
      <c r="AC161">
        <v>119</v>
      </c>
      <c r="AD161">
        <v>771</v>
      </c>
      <c r="AE161">
        <v>1</v>
      </c>
      <c r="AG161" t="s">
        <v>346</v>
      </c>
      <c r="AH161">
        <f t="shared" si="6"/>
        <v>0.52024291497975705</v>
      </c>
      <c r="AI161">
        <f t="shared" si="7"/>
        <v>1.8823529411764706</v>
      </c>
      <c r="AJ161">
        <f t="shared" si="8"/>
        <v>1.8133333333333332</v>
      </c>
    </row>
    <row r="162" spans="1:36" x14ac:dyDescent="0.25">
      <c r="A162" s="17">
        <v>133</v>
      </c>
      <c r="B162" t="s">
        <v>345</v>
      </c>
      <c r="C162">
        <v>24</v>
      </c>
      <c r="D162" t="s">
        <v>46</v>
      </c>
      <c r="E162" t="s">
        <v>14</v>
      </c>
      <c r="F162">
        <v>45</v>
      </c>
      <c r="G162">
        <v>2</v>
      </c>
      <c r="H162">
        <v>884</v>
      </c>
      <c r="I162">
        <v>172</v>
      </c>
      <c r="J162">
        <v>407</v>
      </c>
      <c r="K162">
        <v>0.42299999999999999</v>
      </c>
      <c r="L162">
        <v>26</v>
      </c>
      <c r="M162">
        <v>106</v>
      </c>
      <c r="N162">
        <v>0.245</v>
      </c>
      <c r="O162">
        <v>146</v>
      </c>
      <c r="P162">
        <v>301</v>
      </c>
      <c r="Q162">
        <v>0.48499999999999999</v>
      </c>
      <c r="R162">
        <v>0.45500000000000002</v>
      </c>
      <c r="S162">
        <v>49</v>
      </c>
      <c r="T162">
        <v>76</v>
      </c>
      <c r="U162">
        <v>0.64500000000000002</v>
      </c>
      <c r="V162">
        <v>29</v>
      </c>
      <c r="W162">
        <v>131</v>
      </c>
      <c r="X162">
        <v>160</v>
      </c>
      <c r="Y162">
        <v>144</v>
      </c>
      <c r="Z162">
        <v>43</v>
      </c>
      <c r="AA162">
        <v>11</v>
      </c>
      <c r="AB162">
        <v>84</v>
      </c>
      <c r="AC162">
        <v>70</v>
      </c>
      <c r="AD162">
        <v>419</v>
      </c>
      <c r="AE162">
        <v>0</v>
      </c>
      <c r="AG162" t="s">
        <v>346</v>
      </c>
      <c r="AH162">
        <f t="shared" si="6"/>
        <v>0.47398190045248867</v>
      </c>
      <c r="AI162">
        <f t="shared" si="7"/>
        <v>1.7142857142857142</v>
      </c>
      <c r="AJ162">
        <f t="shared" si="8"/>
        <v>1.8666666666666667</v>
      </c>
    </row>
    <row r="163" spans="1:36" x14ac:dyDescent="0.25">
      <c r="A163" s="17">
        <v>133</v>
      </c>
      <c r="B163" t="s">
        <v>345</v>
      </c>
      <c r="C163">
        <v>24</v>
      </c>
      <c r="D163" t="s">
        <v>23</v>
      </c>
      <c r="E163" t="s">
        <v>14</v>
      </c>
      <c r="F163">
        <v>30</v>
      </c>
      <c r="G163">
        <v>2</v>
      </c>
      <c r="H163">
        <v>598</v>
      </c>
      <c r="I163">
        <v>121</v>
      </c>
      <c r="J163">
        <v>245</v>
      </c>
      <c r="K163">
        <v>0.49399999999999999</v>
      </c>
      <c r="L163">
        <v>29</v>
      </c>
      <c r="M163">
        <v>71</v>
      </c>
      <c r="N163">
        <v>0.40799999999999997</v>
      </c>
      <c r="O163">
        <v>92</v>
      </c>
      <c r="P163">
        <v>174</v>
      </c>
      <c r="Q163">
        <v>0.52900000000000003</v>
      </c>
      <c r="R163">
        <v>0.55300000000000005</v>
      </c>
      <c r="S163">
        <v>81</v>
      </c>
      <c r="T163">
        <v>93</v>
      </c>
      <c r="U163">
        <v>0.871</v>
      </c>
      <c r="V163">
        <v>13</v>
      </c>
      <c r="W163">
        <v>105</v>
      </c>
      <c r="X163">
        <v>118</v>
      </c>
      <c r="Y163">
        <v>112</v>
      </c>
      <c r="Z163">
        <v>38</v>
      </c>
      <c r="AA163">
        <v>2</v>
      </c>
      <c r="AB163">
        <v>52</v>
      </c>
      <c r="AC163">
        <v>49</v>
      </c>
      <c r="AD163">
        <v>352</v>
      </c>
      <c r="AE163">
        <v>1</v>
      </c>
      <c r="AG163" t="s">
        <v>346</v>
      </c>
      <c r="AH163">
        <f t="shared" si="6"/>
        <v>0.58862876254180607</v>
      </c>
      <c r="AI163">
        <f t="shared" si="7"/>
        <v>2.1538461538461537</v>
      </c>
      <c r="AJ163">
        <f t="shared" si="8"/>
        <v>1.7333333333333334</v>
      </c>
    </row>
    <row r="164" spans="1:36" x14ac:dyDescent="0.25">
      <c r="A164" s="17">
        <v>134</v>
      </c>
      <c r="B164" t="s">
        <v>347</v>
      </c>
      <c r="C164">
        <v>29</v>
      </c>
      <c r="D164" t="s">
        <v>126</v>
      </c>
      <c r="E164" t="s">
        <v>19</v>
      </c>
      <c r="F164">
        <v>70</v>
      </c>
      <c r="G164">
        <v>43</v>
      </c>
      <c r="H164">
        <v>1895</v>
      </c>
      <c r="I164">
        <v>282</v>
      </c>
      <c r="J164">
        <v>563</v>
      </c>
      <c r="K164">
        <v>0.501</v>
      </c>
      <c r="L164">
        <v>104</v>
      </c>
      <c r="M164">
        <v>274</v>
      </c>
      <c r="N164">
        <v>0.38</v>
      </c>
      <c r="O164">
        <v>178</v>
      </c>
      <c r="P164">
        <v>289</v>
      </c>
      <c r="Q164">
        <v>0.61599999999999999</v>
      </c>
      <c r="R164">
        <v>0.59299999999999997</v>
      </c>
      <c r="S164">
        <v>100</v>
      </c>
      <c r="T164">
        <v>138</v>
      </c>
      <c r="U164">
        <v>0.72499999999999998</v>
      </c>
      <c r="V164">
        <v>134</v>
      </c>
      <c r="W164">
        <v>261</v>
      </c>
      <c r="X164">
        <v>395</v>
      </c>
      <c r="Y164">
        <v>148</v>
      </c>
      <c r="Z164">
        <v>58</v>
      </c>
      <c r="AA164">
        <v>24</v>
      </c>
      <c r="AB164">
        <v>87</v>
      </c>
      <c r="AC164">
        <v>164</v>
      </c>
      <c r="AD164">
        <v>768</v>
      </c>
      <c r="AE164">
        <v>0</v>
      </c>
      <c r="AG164" t="s">
        <v>348</v>
      </c>
      <c r="AH164">
        <f t="shared" si="6"/>
        <v>0.40527704485488125</v>
      </c>
      <c r="AI164">
        <f t="shared" si="7"/>
        <v>1.7011494252873562</v>
      </c>
      <c r="AJ164">
        <f t="shared" si="8"/>
        <v>1.2428571428571429</v>
      </c>
    </row>
    <row r="165" spans="1:36" x14ac:dyDescent="0.25">
      <c r="A165" s="17">
        <v>135</v>
      </c>
      <c r="B165" t="s">
        <v>349</v>
      </c>
      <c r="C165">
        <v>27</v>
      </c>
      <c r="D165" t="s">
        <v>190</v>
      </c>
      <c r="E165" t="s">
        <v>3</v>
      </c>
      <c r="F165">
        <v>40</v>
      </c>
      <c r="G165">
        <v>31</v>
      </c>
      <c r="H165">
        <v>1220</v>
      </c>
      <c r="I165">
        <v>280</v>
      </c>
      <c r="J165">
        <v>531</v>
      </c>
      <c r="K165">
        <v>0.52700000000000002</v>
      </c>
      <c r="L165">
        <v>59</v>
      </c>
      <c r="M165">
        <v>148</v>
      </c>
      <c r="N165">
        <v>0.39900000000000002</v>
      </c>
      <c r="O165">
        <v>221</v>
      </c>
      <c r="P165">
        <v>383</v>
      </c>
      <c r="Q165">
        <v>0.57699999999999996</v>
      </c>
      <c r="R165">
        <v>0.58299999999999996</v>
      </c>
      <c r="S165">
        <v>139</v>
      </c>
      <c r="T165">
        <v>164</v>
      </c>
      <c r="U165">
        <v>0.84799999999999998</v>
      </c>
      <c r="V165">
        <v>89</v>
      </c>
      <c r="W165">
        <v>238</v>
      </c>
      <c r="X165">
        <v>327</v>
      </c>
      <c r="Y165">
        <v>80</v>
      </c>
      <c r="Z165">
        <v>39</v>
      </c>
      <c r="AA165">
        <v>40</v>
      </c>
      <c r="AB165">
        <v>103</v>
      </c>
      <c r="AC165">
        <v>116</v>
      </c>
      <c r="AD165">
        <v>758</v>
      </c>
      <c r="AE165">
        <v>0</v>
      </c>
      <c r="AG165" t="s">
        <v>350</v>
      </c>
      <c r="AH165">
        <f t="shared" si="6"/>
        <v>0.62131147540983611</v>
      </c>
      <c r="AI165">
        <f t="shared" si="7"/>
        <v>0.77669902912621358</v>
      </c>
      <c r="AJ165">
        <f t="shared" si="8"/>
        <v>2.5750000000000002</v>
      </c>
    </row>
    <row r="166" spans="1:36" x14ac:dyDescent="0.25">
      <c r="A166" s="17">
        <v>136</v>
      </c>
      <c r="B166" t="s">
        <v>351</v>
      </c>
      <c r="C166">
        <v>25</v>
      </c>
      <c r="D166" t="s">
        <v>8</v>
      </c>
      <c r="E166" t="s">
        <v>14</v>
      </c>
      <c r="F166">
        <v>74</v>
      </c>
      <c r="G166">
        <v>16</v>
      </c>
      <c r="H166">
        <v>1604</v>
      </c>
      <c r="I166">
        <v>259</v>
      </c>
      <c r="J166">
        <v>588</v>
      </c>
      <c r="K166">
        <v>0.44</v>
      </c>
      <c r="L166">
        <v>192</v>
      </c>
      <c r="M166">
        <v>466</v>
      </c>
      <c r="N166">
        <v>0.41199999999999998</v>
      </c>
      <c r="O166">
        <v>67</v>
      </c>
      <c r="P166">
        <v>122</v>
      </c>
      <c r="Q166">
        <v>0.54900000000000004</v>
      </c>
      <c r="R166">
        <v>0.60399999999999998</v>
      </c>
      <c r="S166">
        <v>46</v>
      </c>
      <c r="T166">
        <v>56</v>
      </c>
      <c r="U166">
        <v>0.82099999999999995</v>
      </c>
      <c r="V166">
        <v>41</v>
      </c>
      <c r="W166">
        <v>155</v>
      </c>
      <c r="X166">
        <v>196</v>
      </c>
      <c r="Y166">
        <v>119</v>
      </c>
      <c r="Z166">
        <v>48</v>
      </c>
      <c r="AA166">
        <v>9</v>
      </c>
      <c r="AB166">
        <v>38</v>
      </c>
      <c r="AC166">
        <v>113</v>
      </c>
      <c r="AD166">
        <v>756</v>
      </c>
      <c r="AE166">
        <v>0</v>
      </c>
      <c r="AG166" t="s">
        <v>352</v>
      </c>
      <c r="AH166">
        <f t="shared" si="6"/>
        <v>0.47132169576059851</v>
      </c>
      <c r="AI166">
        <f t="shared" si="7"/>
        <v>3.1315789473684212</v>
      </c>
      <c r="AJ166">
        <f t="shared" si="8"/>
        <v>0.51351351351351349</v>
      </c>
    </row>
    <row r="167" spans="1:36" x14ac:dyDescent="0.25">
      <c r="A167" s="17">
        <v>137</v>
      </c>
      <c r="B167" t="s">
        <v>353</v>
      </c>
      <c r="C167">
        <v>24</v>
      </c>
      <c r="D167" t="s">
        <v>223</v>
      </c>
      <c r="E167" t="s">
        <v>3</v>
      </c>
      <c r="F167">
        <v>79</v>
      </c>
      <c r="G167">
        <v>22</v>
      </c>
      <c r="H167">
        <v>2031</v>
      </c>
      <c r="I167">
        <v>246</v>
      </c>
      <c r="J167">
        <v>620</v>
      </c>
      <c r="K167">
        <v>0.39700000000000002</v>
      </c>
      <c r="L167">
        <v>122</v>
      </c>
      <c r="M167">
        <v>362</v>
      </c>
      <c r="N167">
        <v>0.33700000000000002</v>
      </c>
      <c r="O167">
        <v>124</v>
      </c>
      <c r="P167">
        <v>258</v>
      </c>
      <c r="Q167">
        <v>0.48099999999999998</v>
      </c>
      <c r="R167">
        <v>0.495</v>
      </c>
      <c r="S167">
        <v>135</v>
      </c>
      <c r="T167">
        <v>165</v>
      </c>
      <c r="U167">
        <v>0.81799999999999995</v>
      </c>
      <c r="V167">
        <v>75</v>
      </c>
      <c r="W167">
        <v>195</v>
      </c>
      <c r="X167">
        <v>270</v>
      </c>
      <c r="Y167">
        <v>145</v>
      </c>
      <c r="Z167">
        <v>40</v>
      </c>
      <c r="AA167">
        <v>5</v>
      </c>
      <c r="AB167">
        <v>79</v>
      </c>
      <c r="AC167">
        <v>164</v>
      </c>
      <c r="AD167">
        <v>749</v>
      </c>
      <c r="AE167">
        <v>0</v>
      </c>
      <c r="AG167" t="s">
        <v>354</v>
      </c>
      <c r="AH167">
        <f t="shared" si="6"/>
        <v>0.36878385032003941</v>
      </c>
      <c r="AI167">
        <f t="shared" si="7"/>
        <v>1.8354430379746836</v>
      </c>
      <c r="AJ167">
        <f t="shared" si="8"/>
        <v>1</v>
      </c>
    </row>
    <row r="168" spans="1:36" x14ac:dyDescent="0.25">
      <c r="A168" s="17">
        <v>138</v>
      </c>
      <c r="B168" t="s">
        <v>355</v>
      </c>
      <c r="C168">
        <v>21</v>
      </c>
      <c r="D168" t="s">
        <v>54</v>
      </c>
      <c r="E168" t="s">
        <v>14</v>
      </c>
      <c r="F168">
        <v>78</v>
      </c>
      <c r="G168">
        <v>36</v>
      </c>
      <c r="H168">
        <v>2127</v>
      </c>
      <c r="I168">
        <v>252</v>
      </c>
      <c r="J168">
        <v>590</v>
      </c>
      <c r="K168">
        <v>0.42699999999999999</v>
      </c>
      <c r="L168">
        <v>115</v>
      </c>
      <c r="M168">
        <v>314</v>
      </c>
      <c r="N168">
        <v>0.36599999999999999</v>
      </c>
      <c r="O168">
        <v>137</v>
      </c>
      <c r="P168">
        <v>276</v>
      </c>
      <c r="Q168">
        <v>0.496</v>
      </c>
      <c r="R168">
        <v>0.52500000000000002</v>
      </c>
      <c r="S168">
        <v>130</v>
      </c>
      <c r="T168">
        <v>152</v>
      </c>
      <c r="U168">
        <v>0.85499999999999998</v>
      </c>
      <c r="V168">
        <v>38</v>
      </c>
      <c r="W168">
        <v>220</v>
      </c>
      <c r="X168">
        <v>258</v>
      </c>
      <c r="Y168">
        <v>146</v>
      </c>
      <c r="Z168">
        <v>64</v>
      </c>
      <c r="AA168">
        <v>31</v>
      </c>
      <c r="AB168">
        <v>88</v>
      </c>
      <c r="AC168">
        <v>115</v>
      </c>
      <c r="AD168">
        <v>749</v>
      </c>
      <c r="AE168">
        <v>0</v>
      </c>
      <c r="AG168" t="s">
        <v>356</v>
      </c>
      <c r="AH168">
        <f t="shared" si="6"/>
        <v>0.35213916314057359</v>
      </c>
      <c r="AI168">
        <f t="shared" si="7"/>
        <v>1.6590909090909092</v>
      </c>
      <c r="AJ168">
        <f t="shared" si="8"/>
        <v>1.1282051282051282</v>
      </c>
    </row>
    <row r="169" spans="1:36" x14ac:dyDescent="0.25">
      <c r="A169" s="17">
        <v>138</v>
      </c>
      <c r="B169" t="s">
        <v>355</v>
      </c>
      <c r="C169">
        <v>21</v>
      </c>
      <c r="D169" t="s">
        <v>69</v>
      </c>
      <c r="E169" t="s">
        <v>14</v>
      </c>
      <c r="F169">
        <v>46</v>
      </c>
      <c r="G169">
        <v>25</v>
      </c>
      <c r="H169">
        <v>1154</v>
      </c>
      <c r="I169">
        <v>128</v>
      </c>
      <c r="J169">
        <v>288</v>
      </c>
      <c r="K169">
        <v>0.44400000000000001</v>
      </c>
      <c r="L169">
        <v>60</v>
      </c>
      <c r="M169">
        <v>163</v>
      </c>
      <c r="N169">
        <v>0.36799999999999999</v>
      </c>
      <c r="O169">
        <v>68</v>
      </c>
      <c r="P169">
        <v>125</v>
      </c>
      <c r="Q169">
        <v>0.54400000000000004</v>
      </c>
      <c r="R169">
        <v>0.54900000000000004</v>
      </c>
      <c r="S169">
        <v>74</v>
      </c>
      <c r="T169">
        <v>87</v>
      </c>
      <c r="U169">
        <v>0.85099999999999998</v>
      </c>
      <c r="V169">
        <v>25</v>
      </c>
      <c r="W169">
        <v>98</v>
      </c>
      <c r="X169">
        <v>123</v>
      </c>
      <c r="Y169">
        <v>66</v>
      </c>
      <c r="Z169">
        <v>35</v>
      </c>
      <c r="AA169">
        <v>21</v>
      </c>
      <c r="AB169">
        <v>39</v>
      </c>
      <c r="AC169">
        <v>73</v>
      </c>
      <c r="AD169">
        <v>390</v>
      </c>
      <c r="AE169">
        <v>0</v>
      </c>
      <c r="AG169" t="s">
        <v>356</v>
      </c>
      <c r="AH169">
        <f t="shared" si="6"/>
        <v>0.33795493934142112</v>
      </c>
      <c r="AI169">
        <f t="shared" si="7"/>
        <v>1.6923076923076923</v>
      </c>
      <c r="AJ169">
        <f t="shared" si="8"/>
        <v>0.84782608695652173</v>
      </c>
    </row>
    <row r="170" spans="1:36" x14ac:dyDescent="0.25">
      <c r="A170" s="17">
        <v>138</v>
      </c>
      <c r="B170" t="s">
        <v>355</v>
      </c>
      <c r="C170">
        <v>21</v>
      </c>
      <c r="D170" t="s">
        <v>117</v>
      </c>
      <c r="E170" t="s">
        <v>14</v>
      </c>
      <c r="F170">
        <v>32</v>
      </c>
      <c r="G170">
        <v>11</v>
      </c>
      <c r="H170">
        <v>973</v>
      </c>
      <c r="I170">
        <v>124</v>
      </c>
      <c r="J170">
        <v>302</v>
      </c>
      <c r="K170">
        <v>0.41099999999999998</v>
      </c>
      <c r="L170">
        <v>55</v>
      </c>
      <c r="M170">
        <v>151</v>
      </c>
      <c r="N170">
        <v>0.36399999999999999</v>
      </c>
      <c r="O170">
        <v>69</v>
      </c>
      <c r="P170">
        <v>151</v>
      </c>
      <c r="Q170">
        <v>0.45700000000000002</v>
      </c>
      <c r="R170">
        <v>0.502</v>
      </c>
      <c r="S170">
        <v>56</v>
      </c>
      <c r="T170">
        <v>65</v>
      </c>
      <c r="U170">
        <v>0.86199999999999999</v>
      </c>
      <c r="V170">
        <v>13</v>
      </c>
      <c r="W170">
        <v>122</v>
      </c>
      <c r="X170">
        <v>135</v>
      </c>
      <c r="Y170">
        <v>80</v>
      </c>
      <c r="Z170">
        <v>29</v>
      </c>
      <c r="AA170">
        <v>10</v>
      </c>
      <c r="AB170">
        <v>49</v>
      </c>
      <c r="AC170">
        <v>42</v>
      </c>
      <c r="AD170">
        <v>359</v>
      </c>
      <c r="AE170">
        <v>0</v>
      </c>
      <c r="AG170" t="s">
        <v>356</v>
      </c>
      <c r="AH170">
        <f t="shared" si="6"/>
        <v>0.36896197327852004</v>
      </c>
      <c r="AI170">
        <f t="shared" si="7"/>
        <v>1.6326530612244898</v>
      </c>
      <c r="AJ170">
        <f t="shared" si="8"/>
        <v>1.53125</v>
      </c>
    </row>
    <row r="171" spans="1:36" x14ac:dyDescent="0.25">
      <c r="A171" s="17">
        <v>139</v>
      </c>
      <c r="B171" t="s">
        <v>357</v>
      </c>
      <c r="C171">
        <v>29</v>
      </c>
      <c r="D171" t="s">
        <v>18</v>
      </c>
      <c r="E171" t="s">
        <v>3</v>
      </c>
      <c r="F171">
        <v>51</v>
      </c>
      <c r="G171">
        <v>42</v>
      </c>
      <c r="H171">
        <v>1447</v>
      </c>
      <c r="I171">
        <v>264</v>
      </c>
      <c r="J171">
        <v>497</v>
      </c>
      <c r="K171">
        <v>0.53100000000000003</v>
      </c>
      <c r="L171">
        <v>75</v>
      </c>
      <c r="M171">
        <v>172</v>
      </c>
      <c r="N171">
        <v>0.436</v>
      </c>
      <c r="O171">
        <v>189</v>
      </c>
      <c r="P171">
        <v>325</v>
      </c>
      <c r="Q171">
        <v>0.58199999999999996</v>
      </c>
      <c r="R171">
        <v>0.60699999999999998</v>
      </c>
      <c r="S171">
        <v>145</v>
      </c>
      <c r="T171">
        <v>179</v>
      </c>
      <c r="U171">
        <v>0.81</v>
      </c>
      <c r="V171">
        <v>80</v>
      </c>
      <c r="W171">
        <v>167</v>
      </c>
      <c r="X171">
        <v>247</v>
      </c>
      <c r="Y171">
        <v>164</v>
      </c>
      <c r="Z171">
        <v>23</v>
      </c>
      <c r="AA171">
        <v>14</v>
      </c>
      <c r="AB171">
        <v>73</v>
      </c>
      <c r="AC171">
        <v>82</v>
      </c>
      <c r="AD171">
        <v>748</v>
      </c>
      <c r="AE171">
        <v>0</v>
      </c>
      <c r="AG171" t="s">
        <v>358</v>
      </c>
      <c r="AH171">
        <f t="shared" si="6"/>
        <v>0.51693158258465788</v>
      </c>
      <c r="AI171">
        <f t="shared" si="7"/>
        <v>2.2465753424657535</v>
      </c>
      <c r="AJ171">
        <f t="shared" si="8"/>
        <v>1.4313725490196079</v>
      </c>
    </row>
    <row r="172" spans="1:36" x14ac:dyDescent="0.25">
      <c r="A172" s="17">
        <v>140</v>
      </c>
      <c r="B172" t="s">
        <v>359</v>
      </c>
      <c r="C172">
        <v>21</v>
      </c>
      <c r="D172" t="s">
        <v>63</v>
      </c>
      <c r="E172" t="s">
        <v>14</v>
      </c>
      <c r="F172">
        <v>64</v>
      </c>
      <c r="G172">
        <v>33</v>
      </c>
      <c r="H172">
        <v>1716</v>
      </c>
      <c r="I172">
        <v>280</v>
      </c>
      <c r="J172">
        <v>629</v>
      </c>
      <c r="K172">
        <v>0.44500000000000001</v>
      </c>
      <c r="L172">
        <v>115</v>
      </c>
      <c r="M172">
        <v>309</v>
      </c>
      <c r="N172">
        <v>0.372</v>
      </c>
      <c r="O172">
        <v>165</v>
      </c>
      <c r="P172">
        <v>320</v>
      </c>
      <c r="Q172">
        <v>0.51600000000000001</v>
      </c>
      <c r="R172">
        <v>0.53700000000000003</v>
      </c>
      <c r="S172">
        <v>72</v>
      </c>
      <c r="T172">
        <v>95</v>
      </c>
      <c r="U172">
        <v>0.75800000000000001</v>
      </c>
      <c r="V172">
        <v>65</v>
      </c>
      <c r="W172">
        <v>260</v>
      </c>
      <c r="X172">
        <v>325</v>
      </c>
      <c r="Y172">
        <v>220</v>
      </c>
      <c r="Z172">
        <v>69</v>
      </c>
      <c r="AA172">
        <v>13</v>
      </c>
      <c r="AB172">
        <v>75</v>
      </c>
      <c r="AC172">
        <v>95</v>
      </c>
      <c r="AD172">
        <v>747</v>
      </c>
      <c r="AE172">
        <v>0</v>
      </c>
      <c r="AG172" t="s">
        <v>360</v>
      </c>
      <c r="AH172">
        <f t="shared" si="6"/>
        <v>0.43531468531468531</v>
      </c>
      <c r="AI172">
        <f t="shared" si="7"/>
        <v>2.9333333333333331</v>
      </c>
      <c r="AJ172">
        <f t="shared" si="8"/>
        <v>1.171875</v>
      </c>
    </row>
    <row r="173" spans="1:36" x14ac:dyDescent="0.25">
      <c r="A173" s="17">
        <v>141</v>
      </c>
      <c r="B173" t="s">
        <v>361</v>
      </c>
      <c r="C173">
        <v>24</v>
      </c>
      <c r="D173" t="s">
        <v>185</v>
      </c>
      <c r="E173" t="s">
        <v>3</v>
      </c>
      <c r="F173">
        <v>30</v>
      </c>
      <c r="G173">
        <v>30</v>
      </c>
      <c r="H173">
        <v>857</v>
      </c>
      <c r="I173">
        <v>288</v>
      </c>
      <c r="J173">
        <v>508</v>
      </c>
      <c r="K173">
        <v>0.56699999999999995</v>
      </c>
      <c r="L173">
        <v>3</v>
      </c>
      <c r="M173">
        <v>13</v>
      </c>
      <c r="N173">
        <v>0.23100000000000001</v>
      </c>
      <c r="O173">
        <v>285</v>
      </c>
      <c r="P173">
        <v>495</v>
      </c>
      <c r="Q173">
        <v>0.57599999999999996</v>
      </c>
      <c r="R173">
        <v>0.56999999999999995</v>
      </c>
      <c r="S173">
        <v>158</v>
      </c>
      <c r="T173">
        <v>241</v>
      </c>
      <c r="U173">
        <v>0.65600000000000003</v>
      </c>
      <c r="V173">
        <v>76</v>
      </c>
      <c r="W173">
        <v>140</v>
      </c>
      <c r="X173">
        <v>216</v>
      </c>
      <c r="Y173">
        <v>159</v>
      </c>
      <c r="Z173">
        <v>37</v>
      </c>
      <c r="AA173">
        <v>27</v>
      </c>
      <c r="AB173">
        <v>90</v>
      </c>
      <c r="AC173">
        <v>82</v>
      </c>
      <c r="AD173">
        <v>737</v>
      </c>
      <c r="AE173">
        <v>2</v>
      </c>
      <c r="AG173" t="s">
        <v>362</v>
      </c>
      <c r="AH173">
        <f t="shared" si="6"/>
        <v>0.85997666277712947</v>
      </c>
      <c r="AI173">
        <f t="shared" si="7"/>
        <v>1.7666666666666666</v>
      </c>
      <c r="AJ173">
        <f t="shared" si="8"/>
        <v>3</v>
      </c>
    </row>
    <row r="174" spans="1:36" x14ac:dyDescent="0.25">
      <c r="A174" s="17">
        <v>142</v>
      </c>
      <c r="B174" t="s">
        <v>363</v>
      </c>
      <c r="C174">
        <v>21</v>
      </c>
      <c r="D174" t="s">
        <v>104</v>
      </c>
      <c r="E174" t="s">
        <v>9</v>
      </c>
      <c r="F174">
        <v>78</v>
      </c>
      <c r="G174">
        <v>10</v>
      </c>
      <c r="H174">
        <v>1887</v>
      </c>
      <c r="I174">
        <v>262</v>
      </c>
      <c r="J174">
        <v>620</v>
      </c>
      <c r="K174">
        <v>0.42299999999999999</v>
      </c>
      <c r="L174">
        <v>62</v>
      </c>
      <c r="M174">
        <v>195</v>
      </c>
      <c r="N174">
        <v>0.318</v>
      </c>
      <c r="O174">
        <v>200</v>
      </c>
      <c r="P174">
        <v>425</v>
      </c>
      <c r="Q174">
        <v>0.47099999999999997</v>
      </c>
      <c r="R174">
        <v>0.47299999999999998</v>
      </c>
      <c r="S174">
        <v>150</v>
      </c>
      <c r="T174">
        <v>197</v>
      </c>
      <c r="U174">
        <v>0.76100000000000001</v>
      </c>
      <c r="V174">
        <v>52</v>
      </c>
      <c r="W174">
        <v>178</v>
      </c>
      <c r="X174">
        <v>230</v>
      </c>
      <c r="Y174">
        <v>240</v>
      </c>
      <c r="Z174">
        <v>86</v>
      </c>
      <c r="AA174">
        <v>48</v>
      </c>
      <c r="AB174">
        <v>139</v>
      </c>
      <c r="AC174">
        <v>166</v>
      </c>
      <c r="AD174">
        <v>736</v>
      </c>
      <c r="AE174">
        <v>0</v>
      </c>
      <c r="AG174" t="s">
        <v>364</v>
      </c>
      <c r="AH174">
        <f t="shared" si="6"/>
        <v>0.39003709591944885</v>
      </c>
      <c r="AI174">
        <f t="shared" si="7"/>
        <v>1.7266187050359711</v>
      </c>
      <c r="AJ174">
        <f t="shared" si="8"/>
        <v>1.7820512820512822</v>
      </c>
    </row>
    <row r="175" spans="1:36" x14ac:dyDescent="0.25">
      <c r="A175" s="17">
        <v>143</v>
      </c>
      <c r="B175" t="s">
        <v>365</v>
      </c>
      <c r="C175">
        <v>28</v>
      </c>
      <c r="D175" t="s">
        <v>54</v>
      </c>
      <c r="E175" t="s">
        <v>9</v>
      </c>
      <c r="F175">
        <v>58</v>
      </c>
      <c r="G175">
        <v>36</v>
      </c>
      <c r="H175">
        <v>1480</v>
      </c>
      <c r="I175">
        <v>249</v>
      </c>
      <c r="J175">
        <v>638</v>
      </c>
      <c r="K175">
        <v>0.39</v>
      </c>
      <c r="L175">
        <v>113</v>
      </c>
      <c r="M175">
        <v>360</v>
      </c>
      <c r="N175">
        <v>0.314</v>
      </c>
      <c r="O175">
        <v>136</v>
      </c>
      <c r="P175">
        <v>278</v>
      </c>
      <c r="Q175">
        <v>0.48899999999999999</v>
      </c>
      <c r="R175">
        <v>0.47899999999999998</v>
      </c>
      <c r="S175">
        <v>121</v>
      </c>
      <c r="T175">
        <v>145</v>
      </c>
      <c r="U175">
        <v>0.83399999999999996</v>
      </c>
      <c r="V175">
        <v>20</v>
      </c>
      <c r="W175">
        <v>142</v>
      </c>
      <c r="X175">
        <v>162</v>
      </c>
      <c r="Y175">
        <v>297</v>
      </c>
      <c r="Z175">
        <v>56</v>
      </c>
      <c r="AA175">
        <v>23</v>
      </c>
      <c r="AB175">
        <v>108</v>
      </c>
      <c r="AC175">
        <v>115</v>
      </c>
      <c r="AD175">
        <v>732</v>
      </c>
      <c r="AE175">
        <v>0</v>
      </c>
      <c r="AG175" t="s">
        <v>366</v>
      </c>
      <c r="AH175">
        <f t="shared" si="6"/>
        <v>0.49459459459459459</v>
      </c>
      <c r="AI175">
        <f t="shared" si="7"/>
        <v>2.75</v>
      </c>
      <c r="AJ175">
        <f t="shared" si="8"/>
        <v>1.8620689655172413</v>
      </c>
    </row>
    <row r="176" spans="1:36" x14ac:dyDescent="0.25">
      <c r="A176" s="17">
        <v>143</v>
      </c>
      <c r="B176" t="s">
        <v>365</v>
      </c>
      <c r="C176">
        <v>28</v>
      </c>
      <c r="D176" t="s">
        <v>69</v>
      </c>
      <c r="E176" t="s">
        <v>9</v>
      </c>
      <c r="F176">
        <v>29</v>
      </c>
      <c r="G176">
        <v>10</v>
      </c>
      <c r="H176">
        <v>763</v>
      </c>
      <c r="I176">
        <v>129</v>
      </c>
      <c r="J176">
        <v>311</v>
      </c>
      <c r="K176">
        <v>0.41499999999999998</v>
      </c>
      <c r="L176">
        <v>56</v>
      </c>
      <c r="M176">
        <v>168</v>
      </c>
      <c r="N176">
        <v>0.33300000000000002</v>
      </c>
      <c r="O176">
        <v>73</v>
      </c>
      <c r="P176">
        <v>143</v>
      </c>
      <c r="Q176">
        <v>0.51</v>
      </c>
      <c r="R176">
        <v>0.505</v>
      </c>
      <c r="S176">
        <v>45</v>
      </c>
      <c r="T176">
        <v>53</v>
      </c>
      <c r="U176">
        <v>0.84899999999999998</v>
      </c>
      <c r="V176">
        <v>8</v>
      </c>
      <c r="W176">
        <v>72</v>
      </c>
      <c r="X176">
        <v>80</v>
      </c>
      <c r="Y176">
        <v>136</v>
      </c>
      <c r="Z176">
        <v>23</v>
      </c>
      <c r="AA176">
        <v>4</v>
      </c>
      <c r="AB176">
        <v>50</v>
      </c>
      <c r="AC176">
        <v>53</v>
      </c>
      <c r="AD176">
        <v>359</v>
      </c>
      <c r="AE176">
        <v>0</v>
      </c>
      <c r="AG176" t="s">
        <v>366</v>
      </c>
      <c r="AH176">
        <f t="shared" si="6"/>
        <v>0.4705111402359109</v>
      </c>
      <c r="AI176">
        <f t="shared" si="7"/>
        <v>2.72</v>
      </c>
      <c r="AJ176">
        <f t="shared" si="8"/>
        <v>1.7241379310344827</v>
      </c>
    </row>
    <row r="177" spans="1:36" x14ac:dyDescent="0.25">
      <c r="A177" s="17">
        <v>143</v>
      </c>
      <c r="B177" t="s">
        <v>365</v>
      </c>
      <c r="C177">
        <v>28</v>
      </c>
      <c r="D177" t="s">
        <v>223</v>
      </c>
      <c r="E177" t="s">
        <v>9</v>
      </c>
      <c r="F177">
        <v>29</v>
      </c>
      <c r="G177">
        <v>26</v>
      </c>
      <c r="H177">
        <v>717</v>
      </c>
      <c r="I177">
        <v>120</v>
      </c>
      <c r="J177">
        <v>327</v>
      </c>
      <c r="K177">
        <v>0.36699999999999999</v>
      </c>
      <c r="L177">
        <v>57</v>
      </c>
      <c r="M177">
        <v>192</v>
      </c>
      <c r="N177">
        <v>0.29699999999999999</v>
      </c>
      <c r="O177">
        <v>63</v>
      </c>
      <c r="P177">
        <v>135</v>
      </c>
      <c r="Q177">
        <v>0.46700000000000003</v>
      </c>
      <c r="R177">
        <v>0.45400000000000001</v>
      </c>
      <c r="S177">
        <v>76</v>
      </c>
      <c r="T177">
        <v>92</v>
      </c>
      <c r="U177">
        <v>0.82599999999999996</v>
      </c>
      <c r="V177">
        <v>12</v>
      </c>
      <c r="W177">
        <v>70</v>
      </c>
      <c r="X177">
        <v>82</v>
      </c>
      <c r="Y177">
        <v>161</v>
      </c>
      <c r="Z177">
        <v>33</v>
      </c>
      <c r="AA177">
        <v>19</v>
      </c>
      <c r="AB177">
        <v>58</v>
      </c>
      <c r="AC177">
        <v>62</v>
      </c>
      <c r="AD177">
        <v>373</v>
      </c>
      <c r="AE177">
        <v>0</v>
      </c>
      <c r="AG177" t="s">
        <v>366</v>
      </c>
      <c r="AH177">
        <f t="shared" si="6"/>
        <v>0.52022315202231517</v>
      </c>
      <c r="AI177">
        <f t="shared" si="7"/>
        <v>2.7758620689655173</v>
      </c>
      <c r="AJ177">
        <f t="shared" si="8"/>
        <v>2</v>
      </c>
    </row>
    <row r="178" spans="1:36" x14ac:dyDescent="0.25">
      <c r="A178" s="17">
        <v>144</v>
      </c>
      <c r="B178" t="s">
        <v>367</v>
      </c>
      <c r="C178">
        <v>20</v>
      </c>
      <c r="D178" t="s">
        <v>123</v>
      </c>
      <c r="E178" t="s">
        <v>57</v>
      </c>
      <c r="F178">
        <v>59</v>
      </c>
      <c r="G178">
        <v>59</v>
      </c>
      <c r="H178">
        <v>1948</v>
      </c>
      <c r="I178">
        <v>263</v>
      </c>
      <c r="J178">
        <v>624</v>
      </c>
      <c r="K178">
        <v>0.42099999999999999</v>
      </c>
      <c r="L178">
        <v>63</v>
      </c>
      <c r="M178">
        <v>224</v>
      </c>
      <c r="N178">
        <v>0.28100000000000003</v>
      </c>
      <c r="O178">
        <v>200</v>
      </c>
      <c r="P178">
        <v>400</v>
      </c>
      <c r="Q178">
        <v>0.5</v>
      </c>
      <c r="R178">
        <v>0.47199999999999998</v>
      </c>
      <c r="S178">
        <v>138</v>
      </c>
      <c r="T178">
        <v>185</v>
      </c>
      <c r="U178">
        <v>0.746</v>
      </c>
      <c r="V178">
        <v>91</v>
      </c>
      <c r="W178">
        <v>203</v>
      </c>
      <c r="X178">
        <v>294</v>
      </c>
      <c r="Y178">
        <v>199</v>
      </c>
      <c r="Z178">
        <v>78</v>
      </c>
      <c r="AA178">
        <v>41</v>
      </c>
      <c r="AB178">
        <v>125</v>
      </c>
      <c r="AC178">
        <v>139</v>
      </c>
      <c r="AD178">
        <v>727</v>
      </c>
      <c r="AE178">
        <v>1</v>
      </c>
      <c r="AG178" t="s">
        <v>368</v>
      </c>
      <c r="AH178">
        <f t="shared" si="6"/>
        <v>0.37320328542094455</v>
      </c>
      <c r="AI178">
        <f t="shared" si="7"/>
        <v>1.5920000000000001</v>
      </c>
      <c r="AJ178">
        <f t="shared" si="8"/>
        <v>2.1186440677966103</v>
      </c>
    </row>
    <row r="179" spans="1:36" x14ac:dyDescent="0.25">
      <c r="A179" s="17">
        <v>145</v>
      </c>
      <c r="B179" t="s">
        <v>369</v>
      </c>
      <c r="C179">
        <v>25</v>
      </c>
      <c r="D179" t="s">
        <v>223</v>
      </c>
      <c r="E179" t="s">
        <v>19</v>
      </c>
      <c r="F179">
        <v>70</v>
      </c>
      <c r="G179">
        <v>62</v>
      </c>
      <c r="H179">
        <v>1882</v>
      </c>
      <c r="I179">
        <v>320</v>
      </c>
      <c r="J179">
        <v>568</v>
      </c>
      <c r="K179">
        <v>0.56299999999999994</v>
      </c>
      <c r="L179">
        <v>5</v>
      </c>
      <c r="M179">
        <v>21</v>
      </c>
      <c r="N179">
        <v>0.23799999999999999</v>
      </c>
      <c r="O179">
        <v>315</v>
      </c>
      <c r="P179">
        <v>547</v>
      </c>
      <c r="Q179">
        <v>0.57599999999999996</v>
      </c>
      <c r="R179">
        <v>0.56799999999999995</v>
      </c>
      <c r="S179">
        <v>79</v>
      </c>
      <c r="T179">
        <v>154</v>
      </c>
      <c r="U179">
        <v>0.51300000000000001</v>
      </c>
      <c r="V179">
        <v>157</v>
      </c>
      <c r="W179">
        <v>358</v>
      </c>
      <c r="X179">
        <v>515</v>
      </c>
      <c r="Y179">
        <v>157</v>
      </c>
      <c r="Z179">
        <v>62</v>
      </c>
      <c r="AA179">
        <v>100</v>
      </c>
      <c r="AB179">
        <v>87</v>
      </c>
      <c r="AC179">
        <v>150</v>
      </c>
      <c r="AD179">
        <v>724</v>
      </c>
      <c r="AE179">
        <v>0</v>
      </c>
      <c r="AG179" t="s">
        <v>370</v>
      </c>
      <c r="AH179">
        <f t="shared" si="6"/>
        <v>0.38469713071200851</v>
      </c>
      <c r="AI179">
        <f t="shared" si="7"/>
        <v>1.8045977011494252</v>
      </c>
      <c r="AJ179">
        <f t="shared" si="8"/>
        <v>1.2428571428571429</v>
      </c>
    </row>
    <row r="180" spans="1:36" x14ac:dyDescent="0.25">
      <c r="A180" s="17">
        <v>146</v>
      </c>
      <c r="B180" t="s">
        <v>371</v>
      </c>
      <c r="C180">
        <v>22</v>
      </c>
      <c r="D180" t="s">
        <v>63</v>
      </c>
      <c r="E180" t="s">
        <v>14</v>
      </c>
      <c r="F180">
        <v>74</v>
      </c>
      <c r="G180">
        <v>34</v>
      </c>
      <c r="H180">
        <v>1649</v>
      </c>
      <c r="I180">
        <v>246</v>
      </c>
      <c r="J180">
        <v>568</v>
      </c>
      <c r="K180">
        <v>0.433</v>
      </c>
      <c r="L180">
        <v>126</v>
      </c>
      <c r="M180">
        <v>337</v>
      </c>
      <c r="N180">
        <v>0.374</v>
      </c>
      <c r="O180">
        <v>120</v>
      </c>
      <c r="P180">
        <v>231</v>
      </c>
      <c r="Q180">
        <v>0.51900000000000002</v>
      </c>
      <c r="R180">
        <v>0.54400000000000004</v>
      </c>
      <c r="S180">
        <v>106</v>
      </c>
      <c r="T180">
        <v>133</v>
      </c>
      <c r="U180">
        <v>0.79700000000000004</v>
      </c>
      <c r="V180">
        <v>52</v>
      </c>
      <c r="W180">
        <v>137</v>
      </c>
      <c r="X180">
        <v>189</v>
      </c>
      <c r="Y180">
        <v>96</v>
      </c>
      <c r="Z180">
        <v>59</v>
      </c>
      <c r="AA180">
        <v>31</v>
      </c>
      <c r="AB180">
        <v>54</v>
      </c>
      <c r="AC180">
        <v>116</v>
      </c>
      <c r="AD180">
        <v>724</v>
      </c>
      <c r="AE180">
        <v>0</v>
      </c>
      <c r="AG180" t="s">
        <v>372</v>
      </c>
      <c r="AH180">
        <f t="shared" si="6"/>
        <v>0.43905397210430563</v>
      </c>
      <c r="AI180">
        <f t="shared" si="7"/>
        <v>1.7777777777777777</v>
      </c>
      <c r="AJ180">
        <f t="shared" si="8"/>
        <v>0.72972972972972971</v>
      </c>
    </row>
    <row r="181" spans="1:36" x14ac:dyDescent="0.25">
      <c r="A181" s="17">
        <v>147</v>
      </c>
      <c r="B181" t="s">
        <v>373</v>
      </c>
      <c r="C181">
        <v>28</v>
      </c>
      <c r="D181" t="s">
        <v>13</v>
      </c>
      <c r="E181" t="s">
        <v>14</v>
      </c>
      <c r="F181">
        <v>62</v>
      </c>
      <c r="G181">
        <v>10</v>
      </c>
      <c r="H181">
        <v>1606</v>
      </c>
      <c r="I181">
        <v>250</v>
      </c>
      <c r="J181">
        <v>593</v>
      </c>
      <c r="K181">
        <v>0.42199999999999999</v>
      </c>
      <c r="L181">
        <v>174</v>
      </c>
      <c r="M181">
        <v>438</v>
      </c>
      <c r="N181">
        <v>0.39700000000000002</v>
      </c>
      <c r="O181">
        <v>76</v>
      </c>
      <c r="P181">
        <v>155</v>
      </c>
      <c r="Q181">
        <v>0.49</v>
      </c>
      <c r="R181">
        <v>0.56799999999999995</v>
      </c>
      <c r="S181">
        <v>49</v>
      </c>
      <c r="T181">
        <v>63</v>
      </c>
      <c r="U181">
        <v>0.77800000000000002</v>
      </c>
      <c r="V181">
        <v>32</v>
      </c>
      <c r="W181">
        <v>196</v>
      </c>
      <c r="X181">
        <v>228</v>
      </c>
      <c r="Y181">
        <v>225</v>
      </c>
      <c r="Z181">
        <v>73</v>
      </c>
      <c r="AA181">
        <v>17</v>
      </c>
      <c r="AB181">
        <v>99</v>
      </c>
      <c r="AC181">
        <v>114</v>
      </c>
      <c r="AD181">
        <v>723</v>
      </c>
      <c r="AE181">
        <v>0</v>
      </c>
      <c r="AG181" t="s">
        <v>374</v>
      </c>
      <c r="AH181">
        <f t="shared" si="6"/>
        <v>0.45018679950186802</v>
      </c>
      <c r="AI181">
        <f t="shared" si="7"/>
        <v>2.2727272727272729</v>
      </c>
      <c r="AJ181">
        <f t="shared" si="8"/>
        <v>1.596774193548387</v>
      </c>
    </row>
    <row r="182" spans="1:36" x14ac:dyDescent="0.25">
      <c r="A182" s="17">
        <v>148</v>
      </c>
      <c r="B182" t="s">
        <v>375</v>
      </c>
      <c r="C182">
        <v>39</v>
      </c>
      <c r="D182" t="s">
        <v>100</v>
      </c>
      <c r="E182" t="s">
        <v>9</v>
      </c>
      <c r="F182">
        <v>82</v>
      </c>
      <c r="G182">
        <v>82</v>
      </c>
      <c r="H182">
        <v>2292</v>
      </c>
      <c r="I182">
        <v>249</v>
      </c>
      <c r="J182">
        <v>583</v>
      </c>
      <c r="K182">
        <v>0.42699999999999999</v>
      </c>
      <c r="L182">
        <v>140</v>
      </c>
      <c r="M182">
        <v>371</v>
      </c>
      <c r="N182">
        <v>0.377</v>
      </c>
      <c r="O182">
        <v>109</v>
      </c>
      <c r="P182">
        <v>212</v>
      </c>
      <c r="Q182">
        <v>0.51400000000000001</v>
      </c>
      <c r="R182">
        <v>0.54700000000000004</v>
      </c>
      <c r="S182">
        <v>85</v>
      </c>
      <c r="T182">
        <v>92</v>
      </c>
      <c r="U182">
        <v>0.92400000000000004</v>
      </c>
      <c r="V182">
        <v>33</v>
      </c>
      <c r="W182">
        <v>263</v>
      </c>
      <c r="X182">
        <v>296</v>
      </c>
      <c r="Y182">
        <v>605</v>
      </c>
      <c r="Z182">
        <v>103</v>
      </c>
      <c r="AA182">
        <v>22</v>
      </c>
      <c r="AB182">
        <v>129</v>
      </c>
      <c r="AC182">
        <v>151</v>
      </c>
      <c r="AD182">
        <v>723</v>
      </c>
      <c r="AE182">
        <v>0</v>
      </c>
      <c r="AG182" t="s">
        <v>376</v>
      </c>
      <c r="AH182">
        <f t="shared" si="6"/>
        <v>0.31544502617801046</v>
      </c>
      <c r="AI182">
        <f t="shared" si="7"/>
        <v>4.6899224806201554</v>
      </c>
      <c r="AJ182">
        <f t="shared" si="8"/>
        <v>1.5731707317073171</v>
      </c>
    </row>
    <row r="183" spans="1:36" x14ac:dyDescent="0.25">
      <c r="A183" s="17">
        <v>149</v>
      </c>
      <c r="B183" t="s">
        <v>377</v>
      </c>
      <c r="C183">
        <v>32</v>
      </c>
      <c r="D183" t="s">
        <v>86</v>
      </c>
      <c r="E183" t="s">
        <v>9</v>
      </c>
      <c r="F183">
        <v>79</v>
      </c>
      <c r="G183">
        <v>1</v>
      </c>
      <c r="H183">
        <v>1415</v>
      </c>
      <c r="I183">
        <v>324</v>
      </c>
      <c r="J183">
        <v>624</v>
      </c>
      <c r="K183">
        <v>0.51900000000000002</v>
      </c>
      <c r="L183">
        <v>15</v>
      </c>
      <c r="M183">
        <v>49</v>
      </c>
      <c r="N183">
        <v>0.30599999999999999</v>
      </c>
      <c r="O183">
        <v>309</v>
      </c>
      <c r="P183">
        <v>575</v>
      </c>
      <c r="Q183">
        <v>0.53700000000000003</v>
      </c>
      <c r="R183">
        <v>0.53100000000000003</v>
      </c>
      <c r="S183">
        <v>57</v>
      </c>
      <c r="T183">
        <v>77</v>
      </c>
      <c r="U183">
        <v>0.74</v>
      </c>
      <c r="V183">
        <v>44</v>
      </c>
      <c r="W183">
        <v>149</v>
      </c>
      <c r="X183">
        <v>193</v>
      </c>
      <c r="Y183">
        <v>351</v>
      </c>
      <c r="Z183">
        <v>83</v>
      </c>
      <c r="AA183">
        <v>21</v>
      </c>
      <c r="AB183">
        <v>109</v>
      </c>
      <c r="AC183">
        <v>79</v>
      </c>
      <c r="AD183">
        <v>720</v>
      </c>
      <c r="AE183">
        <v>0</v>
      </c>
      <c r="AG183" t="s">
        <v>378</v>
      </c>
      <c r="AH183">
        <f t="shared" si="6"/>
        <v>0.50883392226148405</v>
      </c>
      <c r="AI183">
        <f t="shared" si="7"/>
        <v>3.2201834862385321</v>
      </c>
      <c r="AJ183">
        <f t="shared" si="8"/>
        <v>1.379746835443038</v>
      </c>
    </row>
    <row r="184" spans="1:36" x14ac:dyDescent="0.25">
      <c r="A184" s="17">
        <v>150</v>
      </c>
      <c r="B184" t="s">
        <v>379</v>
      </c>
      <c r="C184">
        <v>25</v>
      </c>
      <c r="D184" t="s">
        <v>8</v>
      </c>
      <c r="E184" t="s">
        <v>57</v>
      </c>
      <c r="F184">
        <v>71</v>
      </c>
      <c r="G184">
        <v>71</v>
      </c>
      <c r="H184">
        <v>2073</v>
      </c>
      <c r="I184">
        <v>258</v>
      </c>
      <c r="J184">
        <v>593</v>
      </c>
      <c r="K184">
        <v>0.435</v>
      </c>
      <c r="L184">
        <v>170</v>
      </c>
      <c r="M184">
        <v>413</v>
      </c>
      <c r="N184">
        <v>0.41199999999999998</v>
      </c>
      <c r="O184">
        <v>88</v>
      </c>
      <c r="P184">
        <v>180</v>
      </c>
      <c r="Q184">
        <v>0.48899999999999999</v>
      </c>
      <c r="R184">
        <v>0.57799999999999996</v>
      </c>
      <c r="S184">
        <v>33</v>
      </c>
      <c r="T184">
        <v>46</v>
      </c>
      <c r="U184">
        <v>0.71699999999999997</v>
      </c>
      <c r="V184">
        <v>89</v>
      </c>
      <c r="W184">
        <v>204</v>
      </c>
      <c r="X184">
        <v>293</v>
      </c>
      <c r="Y184">
        <v>115</v>
      </c>
      <c r="Z184">
        <v>79</v>
      </c>
      <c r="AA184">
        <v>39</v>
      </c>
      <c r="AB184">
        <v>51</v>
      </c>
      <c r="AC184">
        <v>208</v>
      </c>
      <c r="AD184">
        <v>719</v>
      </c>
      <c r="AE184">
        <v>0</v>
      </c>
      <c r="AF184" t="s">
        <v>380</v>
      </c>
      <c r="AG184" t="s">
        <v>381</v>
      </c>
      <c r="AH184">
        <f t="shared" si="6"/>
        <v>0.34684032802701398</v>
      </c>
      <c r="AI184">
        <f t="shared" si="7"/>
        <v>2.2549019607843137</v>
      </c>
      <c r="AJ184">
        <f t="shared" si="8"/>
        <v>0.71830985915492962</v>
      </c>
    </row>
    <row r="185" spans="1:36" x14ac:dyDescent="0.25">
      <c r="A185" s="17">
        <v>151</v>
      </c>
      <c r="B185" t="s">
        <v>382</v>
      </c>
      <c r="C185">
        <v>22</v>
      </c>
      <c r="D185" t="s">
        <v>63</v>
      </c>
      <c r="E185" t="s">
        <v>3</v>
      </c>
      <c r="F185">
        <v>47</v>
      </c>
      <c r="G185">
        <v>10</v>
      </c>
      <c r="H185">
        <v>1144</v>
      </c>
      <c r="I185">
        <v>258</v>
      </c>
      <c r="J185">
        <v>568</v>
      </c>
      <c r="K185">
        <v>0.45400000000000001</v>
      </c>
      <c r="L185">
        <v>46</v>
      </c>
      <c r="M185">
        <v>151</v>
      </c>
      <c r="N185">
        <v>0.30499999999999999</v>
      </c>
      <c r="O185">
        <v>212</v>
      </c>
      <c r="P185">
        <v>417</v>
      </c>
      <c r="Q185">
        <v>0.50800000000000001</v>
      </c>
      <c r="R185">
        <v>0.495</v>
      </c>
      <c r="S185">
        <v>157</v>
      </c>
      <c r="T185">
        <v>235</v>
      </c>
      <c r="U185">
        <v>0.66800000000000004</v>
      </c>
      <c r="V185">
        <v>56</v>
      </c>
      <c r="W185">
        <v>161</v>
      </c>
      <c r="X185">
        <v>217</v>
      </c>
      <c r="Y185">
        <v>104</v>
      </c>
      <c r="Z185">
        <v>38</v>
      </c>
      <c r="AA185">
        <v>21</v>
      </c>
      <c r="AB185">
        <v>71</v>
      </c>
      <c r="AC185">
        <v>90</v>
      </c>
      <c r="AD185">
        <v>719</v>
      </c>
      <c r="AE185">
        <v>0</v>
      </c>
      <c r="AG185" t="s">
        <v>383</v>
      </c>
      <c r="AH185">
        <f t="shared" si="6"/>
        <v>0.62849650349650354</v>
      </c>
      <c r="AI185">
        <f t="shared" si="7"/>
        <v>1.4647887323943662</v>
      </c>
      <c r="AJ185">
        <f t="shared" si="8"/>
        <v>1.5106382978723405</v>
      </c>
    </row>
    <row r="186" spans="1:36" x14ac:dyDescent="0.25">
      <c r="A186" s="17">
        <v>152</v>
      </c>
      <c r="B186" t="s">
        <v>384</v>
      </c>
      <c r="C186">
        <v>23</v>
      </c>
      <c r="D186" t="s">
        <v>69</v>
      </c>
      <c r="E186" t="s">
        <v>57</v>
      </c>
      <c r="F186">
        <v>78</v>
      </c>
      <c r="G186">
        <v>16</v>
      </c>
      <c r="H186">
        <v>1494</v>
      </c>
      <c r="I186">
        <v>257</v>
      </c>
      <c r="J186">
        <v>557</v>
      </c>
      <c r="K186">
        <v>0.46100000000000002</v>
      </c>
      <c r="L186">
        <v>128</v>
      </c>
      <c r="M186">
        <v>340</v>
      </c>
      <c r="N186">
        <v>0.376</v>
      </c>
      <c r="O186">
        <v>129</v>
      </c>
      <c r="P186">
        <v>217</v>
      </c>
      <c r="Q186">
        <v>0.59399999999999997</v>
      </c>
      <c r="R186">
        <v>0.57599999999999996</v>
      </c>
      <c r="S186">
        <v>64</v>
      </c>
      <c r="T186">
        <v>84</v>
      </c>
      <c r="U186">
        <v>0.76200000000000001</v>
      </c>
      <c r="V186">
        <v>37</v>
      </c>
      <c r="W186">
        <v>179</v>
      </c>
      <c r="X186">
        <v>216</v>
      </c>
      <c r="Y186">
        <v>66</v>
      </c>
      <c r="Z186">
        <v>24</v>
      </c>
      <c r="AA186">
        <v>8</v>
      </c>
      <c r="AB186">
        <v>37</v>
      </c>
      <c r="AC186">
        <v>93</v>
      </c>
      <c r="AD186">
        <v>706</v>
      </c>
      <c r="AE186">
        <v>0</v>
      </c>
      <c r="AG186" t="s">
        <v>385</v>
      </c>
      <c r="AH186">
        <f t="shared" si="6"/>
        <v>0.47255689424364122</v>
      </c>
      <c r="AI186">
        <f t="shared" si="7"/>
        <v>1.7837837837837838</v>
      </c>
      <c r="AJ186">
        <f t="shared" si="8"/>
        <v>0.47435897435897434</v>
      </c>
    </row>
    <row r="187" spans="1:36" x14ac:dyDescent="0.25">
      <c r="A187" s="17">
        <v>153</v>
      </c>
      <c r="B187" t="s">
        <v>386</v>
      </c>
      <c r="C187">
        <v>25</v>
      </c>
      <c r="D187" t="s">
        <v>123</v>
      </c>
      <c r="E187" t="s">
        <v>57</v>
      </c>
      <c r="F187">
        <v>61</v>
      </c>
      <c r="G187">
        <v>0</v>
      </c>
      <c r="H187">
        <v>1602</v>
      </c>
      <c r="I187">
        <v>255</v>
      </c>
      <c r="J187">
        <v>565</v>
      </c>
      <c r="K187">
        <v>0.45100000000000001</v>
      </c>
      <c r="L187">
        <v>120</v>
      </c>
      <c r="M187">
        <v>330</v>
      </c>
      <c r="N187">
        <v>0.36399999999999999</v>
      </c>
      <c r="O187">
        <v>135</v>
      </c>
      <c r="P187">
        <v>235</v>
      </c>
      <c r="Q187">
        <v>0.57399999999999995</v>
      </c>
      <c r="R187">
        <v>0.55800000000000005</v>
      </c>
      <c r="S187">
        <v>75</v>
      </c>
      <c r="T187">
        <v>88</v>
      </c>
      <c r="U187">
        <v>0.85199999999999998</v>
      </c>
      <c r="V187">
        <v>36</v>
      </c>
      <c r="W187">
        <v>145</v>
      </c>
      <c r="X187">
        <v>181</v>
      </c>
      <c r="Y187">
        <v>103</v>
      </c>
      <c r="Z187">
        <v>26</v>
      </c>
      <c r="AA187">
        <v>14</v>
      </c>
      <c r="AB187">
        <v>64</v>
      </c>
      <c r="AC187">
        <v>98</v>
      </c>
      <c r="AD187">
        <v>705</v>
      </c>
      <c r="AE187">
        <v>0</v>
      </c>
      <c r="AG187" t="s">
        <v>387</v>
      </c>
      <c r="AH187">
        <f t="shared" si="6"/>
        <v>0.44007490636704122</v>
      </c>
      <c r="AI187">
        <f t="shared" si="7"/>
        <v>1.609375</v>
      </c>
      <c r="AJ187">
        <f t="shared" si="8"/>
        <v>1.0491803278688525</v>
      </c>
    </row>
    <row r="188" spans="1:36" x14ac:dyDescent="0.25">
      <c r="A188" s="17">
        <v>154</v>
      </c>
      <c r="B188" t="s">
        <v>388</v>
      </c>
      <c r="C188">
        <v>26</v>
      </c>
      <c r="D188" t="s">
        <v>117</v>
      </c>
      <c r="E188" t="s">
        <v>19</v>
      </c>
      <c r="F188">
        <v>57</v>
      </c>
      <c r="G188">
        <v>31</v>
      </c>
      <c r="H188">
        <v>1226</v>
      </c>
      <c r="I188">
        <v>283</v>
      </c>
      <c r="J188">
        <v>403</v>
      </c>
      <c r="K188">
        <v>0.70199999999999996</v>
      </c>
      <c r="L188">
        <v>0</v>
      </c>
      <c r="M188">
        <v>0</v>
      </c>
      <c r="N188">
        <v>0</v>
      </c>
      <c r="O188">
        <v>283</v>
      </c>
      <c r="P188">
        <v>403</v>
      </c>
      <c r="Q188">
        <v>0.70199999999999996</v>
      </c>
      <c r="R188">
        <v>0.70199999999999996</v>
      </c>
      <c r="S188">
        <v>135</v>
      </c>
      <c r="T188">
        <v>196</v>
      </c>
      <c r="U188">
        <v>0.68899999999999995</v>
      </c>
      <c r="V188">
        <v>155</v>
      </c>
      <c r="W188">
        <v>233</v>
      </c>
      <c r="X188">
        <v>388</v>
      </c>
      <c r="Y188">
        <v>80</v>
      </c>
      <c r="Z188">
        <v>23</v>
      </c>
      <c r="AA188">
        <v>102</v>
      </c>
      <c r="AB188">
        <v>66</v>
      </c>
      <c r="AC188">
        <v>152</v>
      </c>
      <c r="AD188">
        <v>701</v>
      </c>
      <c r="AE188">
        <v>0</v>
      </c>
      <c r="AG188" t="s">
        <v>389</v>
      </c>
      <c r="AH188">
        <f t="shared" si="6"/>
        <v>0.57177814029363783</v>
      </c>
      <c r="AI188">
        <f t="shared" si="7"/>
        <v>1.2121212121212122</v>
      </c>
      <c r="AJ188">
        <f t="shared" si="8"/>
        <v>1.1578947368421053</v>
      </c>
    </row>
    <row r="189" spans="1:36" x14ac:dyDescent="0.25">
      <c r="A189" s="17">
        <v>155</v>
      </c>
      <c r="B189" t="s">
        <v>390</v>
      </c>
      <c r="C189">
        <v>21</v>
      </c>
      <c r="D189" t="s">
        <v>60</v>
      </c>
      <c r="E189" t="s">
        <v>3</v>
      </c>
      <c r="F189">
        <v>57</v>
      </c>
      <c r="G189">
        <v>39</v>
      </c>
      <c r="H189">
        <v>1716</v>
      </c>
      <c r="I189">
        <v>248</v>
      </c>
      <c r="J189">
        <v>566</v>
      </c>
      <c r="K189">
        <v>0.438</v>
      </c>
      <c r="L189">
        <v>98</v>
      </c>
      <c r="M189">
        <v>277</v>
      </c>
      <c r="N189">
        <v>0.35399999999999998</v>
      </c>
      <c r="O189">
        <v>150</v>
      </c>
      <c r="P189">
        <v>289</v>
      </c>
      <c r="Q189">
        <v>0.51900000000000002</v>
      </c>
      <c r="R189">
        <v>0.52500000000000002</v>
      </c>
      <c r="S189">
        <v>104</v>
      </c>
      <c r="T189">
        <v>126</v>
      </c>
      <c r="U189">
        <v>0.82499999999999996</v>
      </c>
      <c r="V189">
        <v>105</v>
      </c>
      <c r="W189">
        <v>294</v>
      </c>
      <c r="X189">
        <v>399</v>
      </c>
      <c r="Y189">
        <v>60</v>
      </c>
      <c r="Z189">
        <v>25</v>
      </c>
      <c r="AA189">
        <v>41</v>
      </c>
      <c r="AB189">
        <v>61</v>
      </c>
      <c r="AC189">
        <v>123</v>
      </c>
      <c r="AD189">
        <v>698</v>
      </c>
      <c r="AE189">
        <v>0</v>
      </c>
      <c r="AG189" t="s">
        <v>391</v>
      </c>
      <c r="AH189">
        <f t="shared" si="6"/>
        <v>0.40675990675990675</v>
      </c>
      <c r="AI189">
        <f t="shared" si="7"/>
        <v>0.98360655737704916</v>
      </c>
      <c r="AJ189">
        <f t="shared" si="8"/>
        <v>1.0701754385964912</v>
      </c>
    </row>
    <row r="190" spans="1:36" x14ac:dyDescent="0.25">
      <c r="A190" s="17">
        <v>156</v>
      </c>
      <c r="B190" t="s">
        <v>392</v>
      </c>
      <c r="C190">
        <v>27</v>
      </c>
      <c r="D190" t="s">
        <v>46</v>
      </c>
      <c r="E190" t="s">
        <v>14</v>
      </c>
      <c r="F190">
        <v>72</v>
      </c>
      <c r="G190">
        <v>13</v>
      </c>
      <c r="H190">
        <v>1748</v>
      </c>
      <c r="I190">
        <v>240</v>
      </c>
      <c r="J190">
        <v>510</v>
      </c>
      <c r="K190">
        <v>0.47099999999999997</v>
      </c>
      <c r="L190">
        <v>101</v>
      </c>
      <c r="M190">
        <v>247</v>
      </c>
      <c r="N190">
        <v>0.40899999999999997</v>
      </c>
      <c r="O190">
        <v>139</v>
      </c>
      <c r="P190">
        <v>263</v>
      </c>
      <c r="Q190">
        <v>0.52900000000000003</v>
      </c>
      <c r="R190">
        <v>0.56999999999999995</v>
      </c>
      <c r="S190">
        <v>115</v>
      </c>
      <c r="T190">
        <v>129</v>
      </c>
      <c r="U190">
        <v>0.89100000000000001</v>
      </c>
      <c r="V190">
        <v>32</v>
      </c>
      <c r="W190">
        <v>129</v>
      </c>
      <c r="X190">
        <v>161</v>
      </c>
      <c r="Y190">
        <v>77</v>
      </c>
      <c r="Z190">
        <v>40</v>
      </c>
      <c r="AA190">
        <v>7</v>
      </c>
      <c r="AB190">
        <v>45</v>
      </c>
      <c r="AC190">
        <v>120</v>
      </c>
      <c r="AD190">
        <v>696</v>
      </c>
      <c r="AE190">
        <v>0</v>
      </c>
      <c r="AG190" t="s">
        <v>393</v>
      </c>
      <c r="AH190">
        <f t="shared" si="6"/>
        <v>0.39816933638443935</v>
      </c>
      <c r="AI190">
        <f t="shared" si="7"/>
        <v>1.711111111111111</v>
      </c>
      <c r="AJ190">
        <f t="shared" si="8"/>
        <v>0.625</v>
      </c>
    </row>
    <row r="191" spans="1:36" x14ac:dyDescent="0.25">
      <c r="A191" s="17">
        <v>157</v>
      </c>
      <c r="B191" t="s">
        <v>394</v>
      </c>
      <c r="C191">
        <v>21</v>
      </c>
      <c r="D191" t="s">
        <v>190</v>
      </c>
      <c r="E191" t="s">
        <v>19</v>
      </c>
      <c r="F191">
        <v>72</v>
      </c>
      <c r="G191">
        <v>27</v>
      </c>
      <c r="H191">
        <v>1522</v>
      </c>
      <c r="I191">
        <v>260</v>
      </c>
      <c r="J191">
        <v>518</v>
      </c>
      <c r="K191">
        <v>0.502</v>
      </c>
      <c r="L191">
        <v>77</v>
      </c>
      <c r="M191">
        <v>220</v>
      </c>
      <c r="N191">
        <v>0.35</v>
      </c>
      <c r="O191">
        <v>183</v>
      </c>
      <c r="P191">
        <v>298</v>
      </c>
      <c r="Q191">
        <v>0.61399999999999999</v>
      </c>
      <c r="R191">
        <v>0.57599999999999996</v>
      </c>
      <c r="S191">
        <v>93</v>
      </c>
      <c r="T191">
        <v>143</v>
      </c>
      <c r="U191">
        <v>0.65</v>
      </c>
      <c r="V191">
        <v>112</v>
      </c>
      <c r="W191">
        <v>328</v>
      </c>
      <c r="X191">
        <v>440</v>
      </c>
      <c r="Y191">
        <v>140</v>
      </c>
      <c r="Z191">
        <v>48</v>
      </c>
      <c r="AA191">
        <v>22</v>
      </c>
      <c r="AB191">
        <v>102</v>
      </c>
      <c r="AC191">
        <v>171</v>
      </c>
      <c r="AD191">
        <v>690</v>
      </c>
      <c r="AE191">
        <v>0</v>
      </c>
      <c r="AG191" t="s">
        <v>395</v>
      </c>
      <c r="AH191">
        <f t="shared" si="6"/>
        <v>0.45335085413929038</v>
      </c>
      <c r="AI191">
        <f t="shared" si="7"/>
        <v>1.3725490196078431</v>
      </c>
      <c r="AJ191">
        <f t="shared" si="8"/>
        <v>1.4166666666666667</v>
      </c>
    </row>
    <row r="192" spans="1:36" x14ac:dyDescent="0.25">
      <c r="A192" s="17">
        <v>158</v>
      </c>
      <c r="B192" t="s">
        <v>396</v>
      </c>
      <c r="C192">
        <v>20</v>
      </c>
      <c r="D192" t="s">
        <v>56</v>
      </c>
      <c r="E192" t="s">
        <v>57</v>
      </c>
      <c r="F192">
        <v>80</v>
      </c>
      <c r="G192">
        <v>31</v>
      </c>
      <c r="H192">
        <v>1511</v>
      </c>
      <c r="I192">
        <v>252</v>
      </c>
      <c r="J192">
        <v>555</v>
      </c>
      <c r="K192">
        <v>0.45400000000000001</v>
      </c>
      <c r="L192">
        <v>96</v>
      </c>
      <c r="M192">
        <v>266</v>
      </c>
      <c r="N192">
        <v>0.36099999999999999</v>
      </c>
      <c r="O192">
        <v>156</v>
      </c>
      <c r="P192">
        <v>289</v>
      </c>
      <c r="Q192">
        <v>0.54</v>
      </c>
      <c r="R192">
        <v>0.54100000000000004</v>
      </c>
      <c r="S192">
        <v>88</v>
      </c>
      <c r="T192">
        <v>108</v>
      </c>
      <c r="U192">
        <v>0.81499999999999995</v>
      </c>
      <c r="V192">
        <v>55</v>
      </c>
      <c r="W192">
        <v>223</v>
      </c>
      <c r="X192">
        <v>278</v>
      </c>
      <c r="Y192">
        <v>79</v>
      </c>
      <c r="Z192">
        <v>29</v>
      </c>
      <c r="AA192">
        <v>75</v>
      </c>
      <c r="AB192">
        <v>74</v>
      </c>
      <c r="AC192">
        <v>128</v>
      </c>
      <c r="AD192">
        <v>688</v>
      </c>
      <c r="AE192">
        <v>0</v>
      </c>
      <c r="AF192" t="s">
        <v>397</v>
      </c>
      <c r="AG192" t="s">
        <v>398</v>
      </c>
      <c r="AH192">
        <f t="shared" si="6"/>
        <v>0.45532759761747188</v>
      </c>
      <c r="AI192">
        <f t="shared" si="7"/>
        <v>1.0675675675675675</v>
      </c>
      <c r="AJ192">
        <f t="shared" si="8"/>
        <v>0.92500000000000004</v>
      </c>
    </row>
    <row r="193" spans="1:36" x14ac:dyDescent="0.25">
      <c r="A193" s="17">
        <v>159</v>
      </c>
      <c r="B193" t="s">
        <v>399</v>
      </c>
      <c r="C193">
        <v>23</v>
      </c>
      <c r="D193" t="s">
        <v>60</v>
      </c>
      <c r="E193" t="s">
        <v>3</v>
      </c>
      <c r="F193">
        <v>57</v>
      </c>
      <c r="G193">
        <v>16</v>
      </c>
      <c r="H193">
        <v>1420</v>
      </c>
      <c r="I193">
        <v>272</v>
      </c>
      <c r="J193">
        <v>559</v>
      </c>
      <c r="K193">
        <v>0.48699999999999999</v>
      </c>
      <c r="L193">
        <v>63</v>
      </c>
      <c r="M193">
        <v>184</v>
      </c>
      <c r="N193">
        <v>0.34200000000000003</v>
      </c>
      <c r="O193">
        <v>209</v>
      </c>
      <c r="P193">
        <v>375</v>
      </c>
      <c r="Q193">
        <v>0.55700000000000005</v>
      </c>
      <c r="R193">
        <v>0.54300000000000004</v>
      </c>
      <c r="S193">
        <v>79</v>
      </c>
      <c r="T193">
        <v>104</v>
      </c>
      <c r="U193">
        <v>0.76</v>
      </c>
      <c r="V193">
        <v>128</v>
      </c>
      <c r="W193">
        <v>234</v>
      </c>
      <c r="X193">
        <v>362</v>
      </c>
      <c r="Y193">
        <v>83</v>
      </c>
      <c r="Z193">
        <v>97</v>
      </c>
      <c r="AA193">
        <v>50</v>
      </c>
      <c r="AB193">
        <v>65</v>
      </c>
      <c r="AC193">
        <v>136</v>
      </c>
      <c r="AD193">
        <v>686</v>
      </c>
      <c r="AE193">
        <v>0</v>
      </c>
      <c r="AG193" t="s">
        <v>400</v>
      </c>
      <c r="AH193">
        <f t="shared" si="6"/>
        <v>0.4830985915492958</v>
      </c>
      <c r="AI193">
        <f t="shared" si="7"/>
        <v>1.2769230769230768</v>
      </c>
      <c r="AJ193">
        <f t="shared" si="8"/>
        <v>1.1403508771929824</v>
      </c>
    </row>
    <row r="194" spans="1:36" x14ac:dyDescent="0.25">
      <c r="A194" s="17">
        <v>160</v>
      </c>
      <c r="B194" t="s">
        <v>401</v>
      </c>
      <c r="C194">
        <v>34</v>
      </c>
      <c r="D194" t="s">
        <v>27</v>
      </c>
      <c r="E194" t="s">
        <v>9</v>
      </c>
      <c r="F194">
        <v>62</v>
      </c>
      <c r="G194">
        <v>62</v>
      </c>
      <c r="H194">
        <v>1896</v>
      </c>
      <c r="I194">
        <v>254</v>
      </c>
      <c r="J194">
        <v>573</v>
      </c>
      <c r="K194">
        <v>0.443</v>
      </c>
      <c r="L194">
        <v>108</v>
      </c>
      <c r="M194">
        <v>306</v>
      </c>
      <c r="N194">
        <v>0.35299999999999998</v>
      </c>
      <c r="O194">
        <v>146</v>
      </c>
      <c r="P194">
        <v>267</v>
      </c>
      <c r="Q194">
        <v>0.54700000000000004</v>
      </c>
      <c r="R194">
        <v>0.53800000000000003</v>
      </c>
      <c r="S194">
        <v>70</v>
      </c>
      <c r="T194">
        <v>77</v>
      </c>
      <c r="U194">
        <v>0.90900000000000003</v>
      </c>
      <c r="V194">
        <v>76</v>
      </c>
      <c r="W194">
        <v>189</v>
      </c>
      <c r="X194">
        <v>265</v>
      </c>
      <c r="Y194">
        <v>239</v>
      </c>
      <c r="Z194">
        <v>66</v>
      </c>
      <c r="AA194">
        <v>27</v>
      </c>
      <c r="AB194">
        <v>77</v>
      </c>
      <c r="AC194">
        <v>101</v>
      </c>
      <c r="AD194">
        <v>686</v>
      </c>
      <c r="AE194">
        <v>0</v>
      </c>
      <c r="AG194" t="s">
        <v>402</v>
      </c>
      <c r="AH194">
        <f t="shared" ref="AH194:AH257" si="9">AD194/H194</f>
        <v>0.3618143459915612</v>
      </c>
      <c r="AI194">
        <f t="shared" si="7"/>
        <v>3.1038961038961039</v>
      </c>
      <c r="AJ194">
        <f t="shared" si="8"/>
        <v>1.2419354838709677</v>
      </c>
    </row>
    <row r="195" spans="1:36" x14ac:dyDescent="0.25">
      <c r="A195" s="17">
        <v>161</v>
      </c>
      <c r="B195" t="s">
        <v>403</v>
      </c>
      <c r="C195">
        <v>26</v>
      </c>
      <c r="D195" t="s">
        <v>54</v>
      </c>
      <c r="E195" t="s">
        <v>14</v>
      </c>
      <c r="F195">
        <v>69</v>
      </c>
      <c r="G195">
        <v>31</v>
      </c>
      <c r="H195">
        <v>1679</v>
      </c>
      <c r="I195">
        <v>257</v>
      </c>
      <c r="J195">
        <v>604</v>
      </c>
      <c r="K195">
        <v>0.42499999999999999</v>
      </c>
      <c r="L195">
        <v>132</v>
      </c>
      <c r="M195">
        <v>391</v>
      </c>
      <c r="N195">
        <v>0.33800000000000002</v>
      </c>
      <c r="O195">
        <v>125</v>
      </c>
      <c r="P195">
        <v>213</v>
      </c>
      <c r="Q195">
        <v>0.58699999999999997</v>
      </c>
      <c r="R195">
        <v>0.53500000000000003</v>
      </c>
      <c r="S195">
        <v>35</v>
      </c>
      <c r="T195">
        <v>49</v>
      </c>
      <c r="U195">
        <v>0.71399999999999997</v>
      </c>
      <c r="V195">
        <v>30</v>
      </c>
      <c r="W195">
        <v>175</v>
      </c>
      <c r="X195">
        <v>205</v>
      </c>
      <c r="Y195">
        <v>156</v>
      </c>
      <c r="Z195">
        <v>66</v>
      </c>
      <c r="AA195">
        <v>23</v>
      </c>
      <c r="AB195">
        <v>67</v>
      </c>
      <c r="AC195">
        <v>121</v>
      </c>
      <c r="AD195">
        <v>681</v>
      </c>
      <c r="AE195">
        <v>0</v>
      </c>
      <c r="AG195" t="s">
        <v>404</v>
      </c>
      <c r="AH195">
        <f t="shared" si="9"/>
        <v>0.40559857057772486</v>
      </c>
      <c r="AI195">
        <f t="shared" ref="AI195:AI258" si="10">IF(AB195&lt;&gt;0, Y195/AB195, 0)</f>
        <v>2.3283582089552239</v>
      </c>
      <c r="AJ195">
        <f t="shared" ref="AJ195:AJ258" si="11">AB195/F195</f>
        <v>0.97101449275362317</v>
      </c>
    </row>
    <row r="196" spans="1:36" x14ac:dyDescent="0.25">
      <c r="A196" s="17">
        <v>161</v>
      </c>
      <c r="B196" t="s">
        <v>403</v>
      </c>
      <c r="C196">
        <v>26</v>
      </c>
      <c r="D196" t="s">
        <v>58</v>
      </c>
      <c r="E196" t="s">
        <v>14</v>
      </c>
      <c r="F196">
        <v>43</v>
      </c>
      <c r="G196">
        <v>15</v>
      </c>
      <c r="H196">
        <v>899</v>
      </c>
      <c r="I196">
        <v>128</v>
      </c>
      <c r="J196">
        <v>310</v>
      </c>
      <c r="K196">
        <v>0.41299999999999998</v>
      </c>
      <c r="L196">
        <v>62</v>
      </c>
      <c r="M196">
        <v>205</v>
      </c>
      <c r="N196">
        <v>0.30199999999999999</v>
      </c>
      <c r="O196">
        <v>66</v>
      </c>
      <c r="P196">
        <v>105</v>
      </c>
      <c r="Q196">
        <v>0.629</v>
      </c>
      <c r="R196">
        <v>0.51300000000000001</v>
      </c>
      <c r="S196">
        <v>20</v>
      </c>
      <c r="T196">
        <v>28</v>
      </c>
      <c r="U196">
        <v>0.71399999999999997</v>
      </c>
      <c r="V196">
        <v>19</v>
      </c>
      <c r="W196">
        <v>101</v>
      </c>
      <c r="X196">
        <v>120</v>
      </c>
      <c r="Y196">
        <v>74</v>
      </c>
      <c r="Z196">
        <v>36</v>
      </c>
      <c r="AA196">
        <v>16</v>
      </c>
      <c r="AB196">
        <v>37</v>
      </c>
      <c r="AC196">
        <v>70</v>
      </c>
      <c r="AD196">
        <v>338</v>
      </c>
      <c r="AE196">
        <v>0</v>
      </c>
      <c r="AG196" t="s">
        <v>404</v>
      </c>
      <c r="AH196">
        <f t="shared" si="9"/>
        <v>0.37597330367074527</v>
      </c>
      <c r="AI196">
        <f t="shared" si="10"/>
        <v>2</v>
      </c>
      <c r="AJ196">
        <f t="shared" si="11"/>
        <v>0.86046511627906974</v>
      </c>
    </row>
    <row r="197" spans="1:36" x14ac:dyDescent="0.25">
      <c r="A197" s="17">
        <v>161</v>
      </c>
      <c r="B197" t="s">
        <v>403</v>
      </c>
      <c r="C197">
        <v>26</v>
      </c>
      <c r="D197" t="s">
        <v>56</v>
      </c>
      <c r="E197" t="s">
        <v>14</v>
      </c>
      <c r="F197">
        <v>26</v>
      </c>
      <c r="G197">
        <v>16</v>
      </c>
      <c r="H197">
        <v>780</v>
      </c>
      <c r="I197">
        <v>129</v>
      </c>
      <c r="J197">
        <v>294</v>
      </c>
      <c r="K197">
        <v>0.439</v>
      </c>
      <c r="L197">
        <v>70</v>
      </c>
      <c r="M197">
        <v>186</v>
      </c>
      <c r="N197">
        <v>0.376</v>
      </c>
      <c r="O197">
        <v>59</v>
      </c>
      <c r="P197">
        <v>108</v>
      </c>
      <c r="Q197">
        <v>0.54600000000000004</v>
      </c>
      <c r="R197">
        <v>0.55800000000000005</v>
      </c>
      <c r="S197">
        <v>15</v>
      </c>
      <c r="T197">
        <v>21</v>
      </c>
      <c r="U197">
        <v>0.71399999999999997</v>
      </c>
      <c r="V197">
        <v>11</v>
      </c>
      <c r="W197">
        <v>74</v>
      </c>
      <c r="X197">
        <v>85</v>
      </c>
      <c r="Y197">
        <v>82</v>
      </c>
      <c r="Z197">
        <v>30</v>
      </c>
      <c r="AA197">
        <v>7</v>
      </c>
      <c r="AB197">
        <v>30</v>
      </c>
      <c r="AC197">
        <v>51</v>
      </c>
      <c r="AD197">
        <v>343</v>
      </c>
      <c r="AE197">
        <v>0</v>
      </c>
      <c r="AG197" t="s">
        <v>404</v>
      </c>
      <c r="AH197">
        <f t="shared" si="9"/>
        <v>0.43974358974358974</v>
      </c>
      <c r="AI197">
        <f t="shared" si="10"/>
        <v>2.7333333333333334</v>
      </c>
      <c r="AJ197">
        <f t="shared" si="11"/>
        <v>1.1538461538461537</v>
      </c>
    </row>
    <row r="198" spans="1:36" x14ac:dyDescent="0.25">
      <c r="A198" s="17">
        <v>162</v>
      </c>
      <c r="B198" t="s">
        <v>405</v>
      </c>
      <c r="C198">
        <v>29</v>
      </c>
      <c r="D198" t="s">
        <v>31</v>
      </c>
      <c r="E198" t="s">
        <v>14</v>
      </c>
      <c r="F198">
        <v>64</v>
      </c>
      <c r="G198">
        <v>7</v>
      </c>
      <c r="H198">
        <v>1544</v>
      </c>
      <c r="I198">
        <v>219</v>
      </c>
      <c r="J198">
        <v>489</v>
      </c>
      <c r="K198">
        <v>0.44800000000000001</v>
      </c>
      <c r="L198">
        <v>149</v>
      </c>
      <c r="M198">
        <v>350</v>
      </c>
      <c r="N198">
        <v>0.42599999999999999</v>
      </c>
      <c r="O198">
        <v>70</v>
      </c>
      <c r="P198">
        <v>139</v>
      </c>
      <c r="Q198">
        <v>0.504</v>
      </c>
      <c r="R198">
        <v>0.6</v>
      </c>
      <c r="S198">
        <v>93</v>
      </c>
      <c r="T198">
        <v>114</v>
      </c>
      <c r="U198">
        <v>0.81599999999999995</v>
      </c>
      <c r="V198">
        <v>34</v>
      </c>
      <c r="W198">
        <v>160</v>
      </c>
      <c r="X198">
        <v>194</v>
      </c>
      <c r="Y198">
        <v>137</v>
      </c>
      <c r="Z198">
        <v>54</v>
      </c>
      <c r="AA198">
        <v>19</v>
      </c>
      <c r="AB198">
        <v>75</v>
      </c>
      <c r="AC198">
        <v>95</v>
      </c>
      <c r="AD198">
        <v>680</v>
      </c>
      <c r="AE198">
        <v>0</v>
      </c>
      <c r="AG198" t="s">
        <v>406</v>
      </c>
      <c r="AH198">
        <f t="shared" si="9"/>
        <v>0.44041450777202074</v>
      </c>
      <c r="AI198">
        <f t="shared" si="10"/>
        <v>1.8266666666666667</v>
      </c>
      <c r="AJ198">
        <f t="shared" si="11"/>
        <v>1.171875</v>
      </c>
    </row>
    <row r="199" spans="1:36" x14ac:dyDescent="0.25">
      <c r="A199" s="17">
        <v>163</v>
      </c>
      <c r="B199" t="s">
        <v>407</v>
      </c>
      <c r="C199">
        <v>23</v>
      </c>
      <c r="D199" t="s">
        <v>34</v>
      </c>
      <c r="E199" t="s">
        <v>57</v>
      </c>
      <c r="F199">
        <v>36</v>
      </c>
      <c r="G199">
        <v>36</v>
      </c>
      <c r="H199">
        <v>1284</v>
      </c>
      <c r="I199">
        <v>271</v>
      </c>
      <c r="J199">
        <v>542</v>
      </c>
      <c r="K199">
        <v>0.5</v>
      </c>
      <c r="L199">
        <v>44</v>
      </c>
      <c r="M199">
        <v>141</v>
      </c>
      <c r="N199">
        <v>0.312</v>
      </c>
      <c r="O199">
        <v>227</v>
      </c>
      <c r="P199">
        <v>401</v>
      </c>
      <c r="Q199">
        <v>0.56599999999999995</v>
      </c>
      <c r="R199">
        <v>0.54100000000000004</v>
      </c>
      <c r="S199">
        <v>94</v>
      </c>
      <c r="T199">
        <v>126</v>
      </c>
      <c r="U199">
        <v>0.746</v>
      </c>
      <c r="V199">
        <v>62</v>
      </c>
      <c r="W199">
        <v>297</v>
      </c>
      <c r="X199">
        <v>359</v>
      </c>
      <c r="Y199">
        <v>181</v>
      </c>
      <c r="Z199">
        <v>56</v>
      </c>
      <c r="AA199">
        <v>36</v>
      </c>
      <c r="AB199">
        <v>106</v>
      </c>
      <c r="AC199">
        <v>67</v>
      </c>
      <c r="AD199">
        <v>680</v>
      </c>
      <c r="AE199">
        <v>1</v>
      </c>
      <c r="AG199" t="s">
        <v>408</v>
      </c>
      <c r="AH199">
        <f t="shared" si="9"/>
        <v>0.52959501557632394</v>
      </c>
      <c r="AI199">
        <f t="shared" si="10"/>
        <v>1.7075471698113207</v>
      </c>
      <c r="AJ199">
        <f t="shared" si="11"/>
        <v>2.9444444444444446</v>
      </c>
    </row>
    <row r="200" spans="1:36" x14ac:dyDescent="0.25">
      <c r="A200" s="17">
        <v>164</v>
      </c>
      <c r="B200" t="s">
        <v>409</v>
      </c>
      <c r="C200">
        <v>31</v>
      </c>
      <c r="D200" t="s">
        <v>31</v>
      </c>
      <c r="E200" t="s">
        <v>57</v>
      </c>
      <c r="F200">
        <v>75</v>
      </c>
      <c r="G200">
        <v>22</v>
      </c>
      <c r="H200">
        <v>1837</v>
      </c>
      <c r="I200">
        <v>241</v>
      </c>
      <c r="J200">
        <v>570</v>
      </c>
      <c r="K200">
        <v>0.42299999999999999</v>
      </c>
      <c r="L200">
        <v>179</v>
      </c>
      <c r="M200">
        <v>441</v>
      </c>
      <c r="N200">
        <v>0.40600000000000003</v>
      </c>
      <c r="O200">
        <v>62</v>
      </c>
      <c r="P200">
        <v>129</v>
      </c>
      <c r="Q200">
        <v>0.48099999999999998</v>
      </c>
      <c r="R200">
        <v>0.57999999999999996</v>
      </c>
      <c r="S200">
        <v>19</v>
      </c>
      <c r="T200">
        <v>26</v>
      </c>
      <c r="U200">
        <v>0.73099999999999998</v>
      </c>
      <c r="V200">
        <v>53</v>
      </c>
      <c r="W200">
        <v>296</v>
      </c>
      <c r="X200">
        <v>349</v>
      </c>
      <c r="Y200">
        <v>163</v>
      </c>
      <c r="Z200">
        <v>67</v>
      </c>
      <c r="AA200">
        <v>34</v>
      </c>
      <c r="AB200">
        <v>65</v>
      </c>
      <c r="AC200">
        <v>151</v>
      </c>
      <c r="AD200">
        <v>680</v>
      </c>
      <c r="AE200">
        <v>0</v>
      </c>
      <c r="AG200" t="s">
        <v>410</v>
      </c>
      <c r="AH200">
        <f t="shared" si="9"/>
        <v>0.37016875340228633</v>
      </c>
      <c r="AI200">
        <f t="shared" si="10"/>
        <v>2.5076923076923077</v>
      </c>
      <c r="AJ200">
        <f t="shared" si="11"/>
        <v>0.8666666666666667</v>
      </c>
    </row>
    <row r="201" spans="1:36" x14ac:dyDescent="0.25">
      <c r="A201" s="17">
        <v>165</v>
      </c>
      <c r="B201" t="s">
        <v>411</v>
      </c>
      <c r="C201">
        <v>29</v>
      </c>
      <c r="D201" t="s">
        <v>23</v>
      </c>
      <c r="E201" t="s">
        <v>3</v>
      </c>
      <c r="F201">
        <v>49</v>
      </c>
      <c r="G201">
        <v>7</v>
      </c>
      <c r="H201">
        <v>1244</v>
      </c>
      <c r="I201">
        <v>277</v>
      </c>
      <c r="J201">
        <v>595</v>
      </c>
      <c r="K201">
        <v>0.46600000000000003</v>
      </c>
      <c r="L201">
        <v>65</v>
      </c>
      <c r="M201">
        <v>178</v>
      </c>
      <c r="N201">
        <v>0.36499999999999999</v>
      </c>
      <c r="O201">
        <v>212</v>
      </c>
      <c r="P201">
        <v>417</v>
      </c>
      <c r="Q201">
        <v>0.50800000000000001</v>
      </c>
      <c r="R201">
        <v>0.52</v>
      </c>
      <c r="S201">
        <v>61</v>
      </c>
      <c r="T201">
        <v>73</v>
      </c>
      <c r="U201">
        <v>0.83599999999999997</v>
      </c>
      <c r="V201">
        <v>90</v>
      </c>
      <c r="W201">
        <v>321</v>
      </c>
      <c r="X201">
        <v>411</v>
      </c>
      <c r="Y201">
        <v>104</v>
      </c>
      <c r="Z201">
        <v>35</v>
      </c>
      <c r="AA201">
        <v>26</v>
      </c>
      <c r="AB201">
        <v>57</v>
      </c>
      <c r="AC201">
        <v>94</v>
      </c>
      <c r="AD201">
        <v>680</v>
      </c>
      <c r="AE201">
        <v>0</v>
      </c>
      <c r="AG201" t="s">
        <v>412</v>
      </c>
      <c r="AH201">
        <f t="shared" si="9"/>
        <v>0.54662379421221863</v>
      </c>
      <c r="AI201">
        <f t="shared" si="10"/>
        <v>1.8245614035087718</v>
      </c>
      <c r="AJ201">
        <f t="shared" si="11"/>
        <v>1.1632653061224489</v>
      </c>
    </row>
    <row r="202" spans="1:36" x14ac:dyDescent="0.25">
      <c r="A202" s="17">
        <v>166</v>
      </c>
      <c r="B202" t="s">
        <v>413</v>
      </c>
      <c r="C202">
        <v>30</v>
      </c>
      <c r="D202" t="s">
        <v>38</v>
      </c>
      <c r="E202" t="s">
        <v>9</v>
      </c>
      <c r="F202">
        <v>64</v>
      </c>
      <c r="G202">
        <v>23</v>
      </c>
      <c r="H202">
        <v>1658</v>
      </c>
      <c r="I202">
        <v>248</v>
      </c>
      <c r="J202">
        <v>635</v>
      </c>
      <c r="K202">
        <v>0.39100000000000001</v>
      </c>
      <c r="L202">
        <v>91</v>
      </c>
      <c r="M202">
        <v>308</v>
      </c>
      <c r="N202">
        <v>0.29499999999999998</v>
      </c>
      <c r="O202">
        <v>157</v>
      </c>
      <c r="P202">
        <v>327</v>
      </c>
      <c r="Q202">
        <v>0.48</v>
      </c>
      <c r="R202">
        <v>0.46200000000000002</v>
      </c>
      <c r="S202">
        <v>92</v>
      </c>
      <c r="T202">
        <v>108</v>
      </c>
      <c r="U202">
        <v>0.85199999999999998</v>
      </c>
      <c r="V202">
        <v>44</v>
      </c>
      <c r="W202">
        <v>194</v>
      </c>
      <c r="X202">
        <v>238</v>
      </c>
      <c r="Y202">
        <v>167</v>
      </c>
      <c r="Z202">
        <v>37</v>
      </c>
      <c r="AA202">
        <v>14</v>
      </c>
      <c r="AB202">
        <v>78</v>
      </c>
      <c r="AC202">
        <v>73</v>
      </c>
      <c r="AD202">
        <v>679</v>
      </c>
      <c r="AE202">
        <v>0</v>
      </c>
      <c r="AG202" t="s">
        <v>414</v>
      </c>
      <c r="AH202">
        <f t="shared" si="9"/>
        <v>0.40952955367913146</v>
      </c>
      <c r="AI202">
        <f t="shared" si="10"/>
        <v>2.141025641025641</v>
      </c>
      <c r="AJ202">
        <f t="shared" si="11"/>
        <v>1.21875</v>
      </c>
    </row>
    <row r="203" spans="1:36" x14ac:dyDescent="0.25">
      <c r="A203" s="17">
        <v>167</v>
      </c>
      <c r="B203" t="s">
        <v>415</v>
      </c>
      <c r="C203">
        <v>30</v>
      </c>
      <c r="D203" t="s">
        <v>135</v>
      </c>
      <c r="E203" t="s">
        <v>3</v>
      </c>
      <c r="F203">
        <v>47</v>
      </c>
      <c r="G203">
        <v>47</v>
      </c>
      <c r="H203">
        <v>1524</v>
      </c>
      <c r="I203">
        <v>214</v>
      </c>
      <c r="J203">
        <v>574</v>
      </c>
      <c r="K203">
        <v>0.373</v>
      </c>
      <c r="L203">
        <v>108</v>
      </c>
      <c r="M203">
        <v>296</v>
      </c>
      <c r="N203">
        <v>0.36499999999999999</v>
      </c>
      <c r="O203">
        <v>106</v>
      </c>
      <c r="P203">
        <v>278</v>
      </c>
      <c r="Q203">
        <v>0.38100000000000001</v>
      </c>
      <c r="R203">
        <v>0.46700000000000003</v>
      </c>
      <c r="S203">
        <v>141</v>
      </c>
      <c r="T203">
        <v>166</v>
      </c>
      <c r="U203">
        <v>0.84899999999999998</v>
      </c>
      <c r="V203">
        <v>26</v>
      </c>
      <c r="W203">
        <v>137</v>
      </c>
      <c r="X203">
        <v>163</v>
      </c>
      <c r="Y203">
        <v>101</v>
      </c>
      <c r="Z203">
        <v>41</v>
      </c>
      <c r="AA203">
        <v>46</v>
      </c>
      <c r="AB203">
        <v>65</v>
      </c>
      <c r="AC203">
        <v>109</v>
      </c>
      <c r="AD203">
        <v>677</v>
      </c>
      <c r="AE203">
        <v>0</v>
      </c>
      <c r="AG203" t="s">
        <v>416</v>
      </c>
      <c r="AH203">
        <f t="shared" si="9"/>
        <v>0.44422572178477693</v>
      </c>
      <c r="AI203">
        <f t="shared" si="10"/>
        <v>1.5538461538461539</v>
      </c>
      <c r="AJ203">
        <f t="shared" si="11"/>
        <v>1.3829787234042554</v>
      </c>
    </row>
    <row r="204" spans="1:36" x14ac:dyDescent="0.25">
      <c r="A204" s="17">
        <v>168</v>
      </c>
      <c r="B204" t="s">
        <v>417</v>
      </c>
      <c r="C204">
        <v>31</v>
      </c>
      <c r="D204" t="s">
        <v>104</v>
      </c>
      <c r="E204" t="s">
        <v>14</v>
      </c>
      <c r="F204">
        <v>77</v>
      </c>
      <c r="G204">
        <v>77</v>
      </c>
      <c r="H204">
        <v>2279</v>
      </c>
      <c r="I204">
        <v>239</v>
      </c>
      <c r="J204">
        <v>544</v>
      </c>
      <c r="K204">
        <v>0.439</v>
      </c>
      <c r="L204">
        <v>113</v>
      </c>
      <c r="M204">
        <v>330</v>
      </c>
      <c r="N204">
        <v>0.34200000000000003</v>
      </c>
      <c r="O204">
        <v>126</v>
      </c>
      <c r="P204">
        <v>214</v>
      </c>
      <c r="Q204">
        <v>0.58899999999999997</v>
      </c>
      <c r="R204">
        <v>0.54300000000000004</v>
      </c>
      <c r="S204">
        <v>82</v>
      </c>
      <c r="T204">
        <v>95</v>
      </c>
      <c r="U204">
        <v>0.86299999999999999</v>
      </c>
      <c r="V204">
        <v>33</v>
      </c>
      <c r="W204">
        <v>136</v>
      </c>
      <c r="X204">
        <v>169</v>
      </c>
      <c r="Y204">
        <v>136</v>
      </c>
      <c r="Z204">
        <v>99</v>
      </c>
      <c r="AA204">
        <v>34</v>
      </c>
      <c r="AB204">
        <v>62</v>
      </c>
      <c r="AC204">
        <v>136</v>
      </c>
      <c r="AD204">
        <v>673</v>
      </c>
      <c r="AE204">
        <v>0</v>
      </c>
      <c r="AG204" t="s">
        <v>418</v>
      </c>
      <c r="AH204">
        <f t="shared" si="9"/>
        <v>0.29530495831505044</v>
      </c>
      <c r="AI204">
        <f t="shared" si="10"/>
        <v>2.193548387096774</v>
      </c>
      <c r="AJ204">
        <f t="shared" si="11"/>
        <v>0.80519480519480524</v>
      </c>
    </row>
    <row r="205" spans="1:36" x14ac:dyDescent="0.25">
      <c r="A205" s="17">
        <v>169</v>
      </c>
      <c r="B205" t="s">
        <v>419</v>
      </c>
      <c r="C205">
        <v>23</v>
      </c>
      <c r="D205" t="s">
        <v>157</v>
      </c>
      <c r="E205" t="s">
        <v>19</v>
      </c>
      <c r="F205">
        <v>44</v>
      </c>
      <c r="G205">
        <v>41</v>
      </c>
      <c r="H205">
        <v>1171</v>
      </c>
      <c r="I205">
        <v>270</v>
      </c>
      <c r="J205">
        <v>447</v>
      </c>
      <c r="K205">
        <v>0.60399999999999998</v>
      </c>
      <c r="L205">
        <v>0</v>
      </c>
      <c r="M205">
        <v>4</v>
      </c>
      <c r="N205">
        <v>0</v>
      </c>
      <c r="O205">
        <v>270</v>
      </c>
      <c r="P205">
        <v>443</v>
      </c>
      <c r="Q205">
        <v>0.60899999999999999</v>
      </c>
      <c r="R205">
        <v>0.60399999999999998</v>
      </c>
      <c r="S205">
        <v>131</v>
      </c>
      <c r="T205">
        <v>163</v>
      </c>
      <c r="U205">
        <v>0.80400000000000005</v>
      </c>
      <c r="V205">
        <v>132</v>
      </c>
      <c r="W205">
        <v>315</v>
      </c>
      <c r="X205">
        <v>447</v>
      </c>
      <c r="Y205">
        <v>109</v>
      </c>
      <c r="Z205">
        <v>32</v>
      </c>
      <c r="AA205">
        <v>54</v>
      </c>
      <c r="AB205">
        <v>71</v>
      </c>
      <c r="AC205">
        <v>105</v>
      </c>
      <c r="AD205">
        <v>671</v>
      </c>
      <c r="AE205">
        <v>0</v>
      </c>
      <c r="AG205" t="s">
        <v>420</v>
      </c>
      <c r="AH205">
        <f t="shared" si="9"/>
        <v>0.57301451750640475</v>
      </c>
      <c r="AI205">
        <f t="shared" si="10"/>
        <v>1.5352112676056338</v>
      </c>
      <c r="AJ205">
        <f t="shared" si="11"/>
        <v>1.6136363636363635</v>
      </c>
    </row>
    <row r="206" spans="1:36" x14ac:dyDescent="0.25">
      <c r="A206" s="17">
        <v>170</v>
      </c>
      <c r="B206" t="s">
        <v>421</v>
      </c>
      <c r="C206">
        <v>24</v>
      </c>
      <c r="D206" t="s">
        <v>164</v>
      </c>
      <c r="E206" t="s">
        <v>14</v>
      </c>
      <c r="F206">
        <v>64</v>
      </c>
      <c r="G206">
        <v>45</v>
      </c>
      <c r="H206">
        <v>1739</v>
      </c>
      <c r="I206">
        <v>266</v>
      </c>
      <c r="J206">
        <v>534</v>
      </c>
      <c r="K206">
        <v>0.498</v>
      </c>
      <c r="L206">
        <v>101</v>
      </c>
      <c r="M206">
        <v>253</v>
      </c>
      <c r="N206">
        <v>0.39900000000000002</v>
      </c>
      <c r="O206">
        <v>165</v>
      </c>
      <c r="P206">
        <v>281</v>
      </c>
      <c r="Q206">
        <v>0.58699999999999997</v>
      </c>
      <c r="R206">
        <v>0.59299999999999997</v>
      </c>
      <c r="S206">
        <v>34</v>
      </c>
      <c r="T206">
        <v>48</v>
      </c>
      <c r="U206">
        <v>0.70799999999999996</v>
      </c>
      <c r="V206">
        <v>61</v>
      </c>
      <c r="W206">
        <v>181</v>
      </c>
      <c r="X206">
        <v>242</v>
      </c>
      <c r="Y206">
        <v>98</v>
      </c>
      <c r="Z206">
        <v>58</v>
      </c>
      <c r="AA206">
        <v>30</v>
      </c>
      <c r="AB206">
        <v>54</v>
      </c>
      <c r="AC206">
        <v>125</v>
      </c>
      <c r="AD206">
        <v>667</v>
      </c>
      <c r="AE206">
        <v>0</v>
      </c>
      <c r="AG206" t="s">
        <v>422</v>
      </c>
      <c r="AH206">
        <f t="shared" si="9"/>
        <v>0.38355376653248996</v>
      </c>
      <c r="AI206">
        <f t="shared" si="10"/>
        <v>1.8148148148148149</v>
      </c>
      <c r="AJ206">
        <f t="shared" si="11"/>
        <v>0.84375</v>
      </c>
    </row>
    <row r="207" spans="1:36" x14ac:dyDescent="0.25">
      <c r="A207" s="17">
        <v>171</v>
      </c>
      <c r="B207" t="s">
        <v>423</v>
      </c>
      <c r="C207">
        <v>25</v>
      </c>
      <c r="D207" t="s">
        <v>58</v>
      </c>
      <c r="E207" t="s">
        <v>14</v>
      </c>
      <c r="F207">
        <v>80</v>
      </c>
      <c r="G207">
        <v>28</v>
      </c>
      <c r="H207">
        <v>1948</v>
      </c>
      <c r="I207">
        <v>227</v>
      </c>
      <c r="J207">
        <v>464</v>
      </c>
      <c r="K207">
        <v>0.48899999999999999</v>
      </c>
      <c r="L207">
        <v>139</v>
      </c>
      <c r="M207">
        <v>321</v>
      </c>
      <c r="N207">
        <v>0.433</v>
      </c>
      <c r="O207">
        <v>88</v>
      </c>
      <c r="P207">
        <v>143</v>
      </c>
      <c r="Q207">
        <v>0.61499999999999999</v>
      </c>
      <c r="R207">
        <v>0.63900000000000001</v>
      </c>
      <c r="S207">
        <v>73</v>
      </c>
      <c r="T207">
        <v>86</v>
      </c>
      <c r="U207">
        <v>0.84899999999999998</v>
      </c>
      <c r="V207">
        <v>60</v>
      </c>
      <c r="W207">
        <v>152</v>
      </c>
      <c r="X207">
        <v>212</v>
      </c>
      <c r="Y207">
        <v>120</v>
      </c>
      <c r="Z207">
        <v>121</v>
      </c>
      <c r="AA207">
        <v>63</v>
      </c>
      <c r="AB207">
        <v>71</v>
      </c>
      <c r="AC207">
        <v>176</v>
      </c>
      <c r="AD207">
        <v>666</v>
      </c>
      <c r="AE207">
        <v>0</v>
      </c>
      <c r="AG207" t="s">
        <v>424</v>
      </c>
      <c r="AH207">
        <f t="shared" si="9"/>
        <v>0.34188911704312114</v>
      </c>
      <c r="AI207">
        <f t="shared" si="10"/>
        <v>1.6901408450704225</v>
      </c>
      <c r="AJ207">
        <f t="shared" si="11"/>
        <v>0.88749999999999996</v>
      </c>
    </row>
    <row r="208" spans="1:36" x14ac:dyDescent="0.25">
      <c r="A208" s="17">
        <v>172</v>
      </c>
      <c r="B208" t="s">
        <v>425</v>
      </c>
      <c r="C208">
        <v>34</v>
      </c>
      <c r="D208" t="s">
        <v>126</v>
      </c>
      <c r="E208" t="s">
        <v>3</v>
      </c>
      <c r="F208">
        <v>41</v>
      </c>
      <c r="G208">
        <v>41</v>
      </c>
      <c r="H208">
        <v>1334</v>
      </c>
      <c r="I208">
        <v>245</v>
      </c>
      <c r="J208">
        <v>570</v>
      </c>
      <c r="K208">
        <v>0.43</v>
      </c>
      <c r="L208">
        <v>96</v>
      </c>
      <c r="M208">
        <v>268</v>
      </c>
      <c r="N208">
        <v>0.35799999999999998</v>
      </c>
      <c r="O208">
        <v>149</v>
      </c>
      <c r="P208">
        <v>302</v>
      </c>
      <c r="Q208">
        <v>0.49299999999999999</v>
      </c>
      <c r="R208">
        <v>0.51400000000000001</v>
      </c>
      <c r="S208">
        <v>79</v>
      </c>
      <c r="T208">
        <v>97</v>
      </c>
      <c r="U208">
        <v>0.81399999999999995</v>
      </c>
      <c r="V208">
        <v>24</v>
      </c>
      <c r="W208">
        <v>195</v>
      </c>
      <c r="X208">
        <v>219</v>
      </c>
      <c r="Y208">
        <v>178</v>
      </c>
      <c r="Z208">
        <v>75</v>
      </c>
      <c r="AA208">
        <v>20</v>
      </c>
      <c r="AB208">
        <v>106</v>
      </c>
      <c r="AC208">
        <v>101</v>
      </c>
      <c r="AD208">
        <v>665</v>
      </c>
      <c r="AE208">
        <v>0</v>
      </c>
      <c r="AG208" t="s">
        <v>426</v>
      </c>
      <c r="AH208">
        <f t="shared" si="9"/>
        <v>0.49850074962518742</v>
      </c>
      <c r="AI208">
        <f t="shared" si="10"/>
        <v>1.679245283018868</v>
      </c>
      <c r="AJ208">
        <f t="shared" si="11"/>
        <v>2.5853658536585367</v>
      </c>
    </row>
    <row r="209" spans="1:36" x14ac:dyDescent="0.25">
      <c r="A209" s="17">
        <v>173</v>
      </c>
      <c r="B209" t="s">
        <v>427</v>
      </c>
      <c r="C209">
        <v>20</v>
      </c>
      <c r="D209" t="s">
        <v>185</v>
      </c>
      <c r="E209" t="s">
        <v>19</v>
      </c>
      <c r="F209">
        <v>73</v>
      </c>
      <c r="G209">
        <v>67</v>
      </c>
      <c r="H209">
        <v>1956</v>
      </c>
      <c r="I209">
        <v>269</v>
      </c>
      <c r="J209">
        <v>492</v>
      </c>
      <c r="K209">
        <v>0.54700000000000004</v>
      </c>
      <c r="L209">
        <v>0</v>
      </c>
      <c r="M209">
        <v>1</v>
      </c>
      <c r="N209">
        <v>0</v>
      </c>
      <c r="O209">
        <v>269</v>
      </c>
      <c r="P209">
        <v>491</v>
      </c>
      <c r="Q209">
        <v>0.54800000000000004</v>
      </c>
      <c r="R209">
        <v>0.54700000000000004</v>
      </c>
      <c r="S209">
        <v>127</v>
      </c>
      <c r="T209">
        <v>204</v>
      </c>
      <c r="U209">
        <v>0.623</v>
      </c>
      <c r="V209">
        <v>255</v>
      </c>
      <c r="W209">
        <v>346</v>
      </c>
      <c r="X209">
        <v>601</v>
      </c>
      <c r="Y209">
        <v>99</v>
      </c>
      <c r="Z209">
        <v>37</v>
      </c>
      <c r="AA209">
        <v>98</v>
      </c>
      <c r="AB209">
        <v>82</v>
      </c>
      <c r="AC209">
        <v>145</v>
      </c>
      <c r="AD209">
        <v>665</v>
      </c>
      <c r="AE209">
        <v>0</v>
      </c>
      <c r="AG209" t="s">
        <v>428</v>
      </c>
      <c r="AH209">
        <f t="shared" si="9"/>
        <v>0.33997955010224951</v>
      </c>
      <c r="AI209">
        <f t="shared" si="10"/>
        <v>1.2073170731707317</v>
      </c>
      <c r="AJ209">
        <f t="shared" si="11"/>
        <v>1.1232876712328768</v>
      </c>
    </row>
    <row r="210" spans="1:36" x14ac:dyDescent="0.25">
      <c r="A210" s="17">
        <v>174</v>
      </c>
      <c r="B210" t="s">
        <v>429</v>
      </c>
      <c r="C210">
        <v>30</v>
      </c>
      <c r="D210" t="s">
        <v>23</v>
      </c>
      <c r="E210" t="s">
        <v>57</v>
      </c>
      <c r="F210">
        <v>80</v>
      </c>
      <c r="G210">
        <v>73</v>
      </c>
      <c r="H210">
        <v>2166</v>
      </c>
      <c r="I210">
        <v>235</v>
      </c>
      <c r="J210">
        <v>514</v>
      </c>
      <c r="K210">
        <v>0.45700000000000002</v>
      </c>
      <c r="L210">
        <v>147</v>
      </c>
      <c r="M210">
        <v>335</v>
      </c>
      <c r="N210">
        <v>0.439</v>
      </c>
      <c r="O210">
        <v>88</v>
      </c>
      <c r="P210">
        <v>179</v>
      </c>
      <c r="Q210">
        <v>0.49199999999999999</v>
      </c>
      <c r="R210">
        <v>0.6</v>
      </c>
      <c r="S210">
        <v>39</v>
      </c>
      <c r="T210">
        <v>48</v>
      </c>
      <c r="U210">
        <v>0.81299999999999994</v>
      </c>
      <c r="V210">
        <v>34</v>
      </c>
      <c r="W210">
        <v>253</v>
      </c>
      <c r="X210">
        <v>287</v>
      </c>
      <c r="Y210">
        <v>155</v>
      </c>
      <c r="Z210">
        <v>76</v>
      </c>
      <c r="AA210">
        <v>15</v>
      </c>
      <c r="AB210">
        <v>82</v>
      </c>
      <c r="AC210">
        <v>165</v>
      </c>
      <c r="AD210">
        <v>656</v>
      </c>
      <c r="AE210">
        <v>0</v>
      </c>
      <c r="AG210" t="s">
        <v>430</v>
      </c>
      <c r="AH210">
        <f t="shared" si="9"/>
        <v>0.30286241920590951</v>
      </c>
      <c r="AI210">
        <f t="shared" si="10"/>
        <v>1.8902439024390243</v>
      </c>
      <c r="AJ210">
        <f t="shared" si="11"/>
        <v>1.0249999999999999</v>
      </c>
    </row>
    <row r="211" spans="1:36" x14ac:dyDescent="0.25">
      <c r="A211" s="17">
        <v>175</v>
      </c>
      <c r="B211" t="s">
        <v>431</v>
      </c>
      <c r="C211">
        <v>25</v>
      </c>
      <c r="D211" t="s">
        <v>86</v>
      </c>
      <c r="E211" t="s">
        <v>14</v>
      </c>
      <c r="F211">
        <v>65</v>
      </c>
      <c r="G211">
        <v>65</v>
      </c>
      <c r="H211">
        <v>1881</v>
      </c>
      <c r="I211">
        <v>247</v>
      </c>
      <c r="J211">
        <v>539</v>
      </c>
      <c r="K211">
        <v>0.45800000000000002</v>
      </c>
      <c r="L211">
        <v>51</v>
      </c>
      <c r="M211">
        <v>175</v>
      </c>
      <c r="N211">
        <v>0.29099999999999998</v>
      </c>
      <c r="O211">
        <v>196</v>
      </c>
      <c r="P211">
        <v>364</v>
      </c>
      <c r="Q211">
        <v>0.53800000000000003</v>
      </c>
      <c r="R211">
        <v>0.50600000000000001</v>
      </c>
      <c r="S211">
        <v>108</v>
      </c>
      <c r="T211">
        <v>136</v>
      </c>
      <c r="U211">
        <v>0.79400000000000004</v>
      </c>
      <c r="V211">
        <v>34</v>
      </c>
      <c r="W211">
        <v>182</v>
      </c>
      <c r="X211">
        <v>216</v>
      </c>
      <c r="Y211">
        <v>326</v>
      </c>
      <c r="Z211">
        <v>79</v>
      </c>
      <c r="AA211">
        <v>11</v>
      </c>
      <c r="AB211">
        <v>112</v>
      </c>
      <c r="AC211">
        <v>149</v>
      </c>
      <c r="AD211">
        <v>653</v>
      </c>
      <c r="AE211">
        <v>0</v>
      </c>
      <c r="AG211" t="s">
        <v>432</v>
      </c>
      <c r="AH211">
        <f t="shared" si="9"/>
        <v>0.34715576820839977</v>
      </c>
      <c r="AI211">
        <f t="shared" si="10"/>
        <v>2.9107142857142856</v>
      </c>
      <c r="AJ211">
        <f t="shared" si="11"/>
        <v>1.7230769230769232</v>
      </c>
    </row>
    <row r="212" spans="1:36" x14ac:dyDescent="0.25">
      <c r="A212" s="17">
        <v>176</v>
      </c>
      <c r="B212" t="s">
        <v>433</v>
      </c>
      <c r="C212">
        <v>23</v>
      </c>
      <c r="D212" t="s">
        <v>190</v>
      </c>
      <c r="E212" t="s">
        <v>19</v>
      </c>
      <c r="F212">
        <v>58</v>
      </c>
      <c r="G212">
        <v>58</v>
      </c>
      <c r="H212">
        <v>1740</v>
      </c>
      <c r="I212">
        <v>278</v>
      </c>
      <c r="J212">
        <v>419</v>
      </c>
      <c r="K212">
        <v>0.66300000000000003</v>
      </c>
      <c r="L212">
        <v>6</v>
      </c>
      <c r="M212">
        <v>34</v>
      </c>
      <c r="N212">
        <v>0.17599999999999999</v>
      </c>
      <c r="O212">
        <v>272</v>
      </c>
      <c r="P212">
        <v>385</v>
      </c>
      <c r="Q212">
        <v>0.70599999999999996</v>
      </c>
      <c r="R212">
        <v>0.67100000000000004</v>
      </c>
      <c r="S212">
        <v>79</v>
      </c>
      <c r="T212">
        <v>152</v>
      </c>
      <c r="U212">
        <v>0.52</v>
      </c>
      <c r="V212">
        <v>266</v>
      </c>
      <c r="W212">
        <v>441</v>
      </c>
      <c r="X212">
        <v>707</v>
      </c>
      <c r="Y212">
        <v>97</v>
      </c>
      <c r="Z212">
        <v>36</v>
      </c>
      <c r="AA212">
        <v>138</v>
      </c>
      <c r="AB212">
        <v>86</v>
      </c>
      <c r="AC212">
        <v>130</v>
      </c>
      <c r="AD212">
        <v>641</v>
      </c>
      <c r="AE212">
        <v>0</v>
      </c>
      <c r="AG212" t="s">
        <v>434</v>
      </c>
      <c r="AH212">
        <f t="shared" si="9"/>
        <v>0.36839080459770113</v>
      </c>
      <c r="AI212">
        <f t="shared" si="10"/>
        <v>1.1279069767441861</v>
      </c>
      <c r="AJ212">
        <f t="shared" si="11"/>
        <v>1.4827586206896552</v>
      </c>
    </row>
    <row r="213" spans="1:36" x14ac:dyDescent="0.25">
      <c r="A213" s="17">
        <v>177</v>
      </c>
      <c r="B213" t="s">
        <v>435</v>
      </c>
      <c r="C213">
        <v>26</v>
      </c>
      <c r="D213" t="s">
        <v>8</v>
      </c>
      <c r="E213" t="s">
        <v>19</v>
      </c>
      <c r="F213">
        <v>57</v>
      </c>
      <c r="G213">
        <v>53</v>
      </c>
      <c r="H213">
        <v>1590</v>
      </c>
      <c r="I213">
        <v>279</v>
      </c>
      <c r="J213">
        <v>480</v>
      </c>
      <c r="K213">
        <v>0.58099999999999996</v>
      </c>
      <c r="L213">
        <v>0</v>
      </c>
      <c r="M213">
        <v>19</v>
      </c>
      <c r="N213">
        <v>0</v>
      </c>
      <c r="O213">
        <v>279</v>
      </c>
      <c r="P213">
        <v>461</v>
      </c>
      <c r="Q213">
        <v>0.60499999999999998</v>
      </c>
      <c r="R213">
        <v>0.58099999999999996</v>
      </c>
      <c r="S213">
        <v>79</v>
      </c>
      <c r="T213">
        <v>117</v>
      </c>
      <c r="U213">
        <v>0.67500000000000004</v>
      </c>
      <c r="V213">
        <v>163</v>
      </c>
      <c r="W213">
        <v>448</v>
      </c>
      <c r="X213">
        <v>611</v>
      </c>
      <c r="Y213">
        <v>219</v>
      </c>
      <c r="Z213">
        <v>47</v>
      </c>
      <c r="AA213">
        <v>62</v>
      </c>
      <c r="AB213">
        <v>96</v>
      </c>
      <c r="AC213">
        <v>171</v>
      </c>
      <c r="AD213">
        <v>637</v>
      </c>
      <c r="AE213">
        <v>0</v>
      </c>
      <c r="AG213" t="s">
        <v>436</v>
      </c>
      <c r="AH213">
        <f t="shared" si="9"/>
        <v>0.40062893081761008</v>
      </c>
      <c r="AI213">
        <f t="shared" si="10"/>
        <v>2.28125</v>
      </c>
      <c r="AJ213">
        <f t="shared" si="11"/>
        <v>1.6842105263157894</v>
      </c>
    </row>
    <row r="214" spans="1:36" x14ac:dyDescent="0.25">
      <c r="A214" s="17">
        <v>178</v>
      </c>
      <c r="B214" t="s">
        <v>437</v>
      </c>
      <c r="C214">
        <v>23</v>
      </c>
      <c r="D214" t="s">
        <v>223</v>
      </c>
      <c r="E214" t="s">
        <v>57</v>
      </c>
      <c r="F214">
        <v>63</v>
      </c>
      <c r="G214">
        <v>45</v>
      </c>
      <c r="H214">
        <v>1541</v>
      </c>
      <c r="I214">
        <v>214</v>
      </c>
      <c r="J214">
        <v>520</v>
      </c>
      <c r="K214">
        <v>0.41199999999999998</v>
      </c>
      <c r="L214">
        <v>103</v>
      </c>
      <c r="M214">
        <v>302</v>
      </c>
      <c r="N214">
        <v>0.34100000000000003</v>
      </c>
      <c r="O214">
        <v>111</v>
      </c>
      <c r="P214">
        <v>218</v>
      </c>
      <c r="Q214">
        <v>0.50900000000000001</v>
      </c>
      <c r="R214">
        <v>0.51100000000000001</v>
      </c>
      <c r="S214">
        <v>101</v>
      </c>
      <c r="T214">
        <v>123</v>
      </c>
      <c r="U214">
        <v>0.82099999999999995</v>
      </c>
      <c r="V214">
        <v>61</v>
      </c>
      <c r="W214">
        <v>226</v>
      </c>
      <c r="X214">
        <v>287</v>
      </c>
      <c r="Y214">
        <v>84</v>
      </c>
      <c r="Z214">
        <v>62</v>
      </c>
      <c r="AA214">
        <v>28</v>
      </c>
      <c r="AB214">
        <v>67</v>
      </c>
      <c r="AC214">
        <v>149</v>
      </c>
      <c r="AD214">
        <v>632</v>
      </c>
      <c r="AE214">
        <v>0</v>
      </c>
      <c r="AG214" t="s">
        <v>438</v>
      </c>
      <c r="AH214">
        <f t="shared" si="9"/>
        <v>0.41012329656067487</v>
      </c>
      <c r="AI214">
        <f t="shared" si="10"/>
        <v>1.2537313432835822</v>
      </c>
      <c r="AJ214">
        <f t="shared" si="11"/>
        <v>1.0634920634920635</v>
      </c>
    </row>
    <row r="215" spans="1:36" x14ac:dyDescent="0.25">
      <c r="A215" s="17">
        <v>179</v>
      </c>
      <c r="B215" t="s">
        <v>439</v>
      </c>
      <c r="C215">
        <v>24</v>
      </c>
      <c r="D215" t="s">
        <v>104</v>
      </c>
      <c r="E215" t="s">
        <v>9</v>
      </c>
      <c r="F215">
        <v>67</v>
      </c>
      <c r="G215">
        <v>22</v>
      </c>
      <c r="H215">
        <v>1234</v>
      </c>
      <c r="I215">
        <v>230</v>
      </c>
      <c r="J215">
        <v>543</v>
      </c>
      <c r="K215">
        <v>0.42399999999999999</v>
      </c>
      <c r="L215">
        <v>77</v>
      </c>
      <c r="M215">
        <v>218</v>
      </c>
      <c r="N215">
        <v>0.35299999999999998</v>
      </c>
      <c r="O215">
        <v>153</v>
      </c>
      <c r="P215">
        <v>325</v>
      </c>
      <c r="Q215">
        <v>0.47099999999999997</v>
      </c>
      <c r="R215">
        <v>0.49399999999999999</v>
      </c>
      <c r="S215">
        <v>93</v>
      </c>
      <c r="T215">
        <v>113</v>
      </c>
      <c r="U215">
        <v>0.82299999999999995</v>
      </c>
      <c r="V215">
        <v>46</v>
      </c>
      <c r="W215">
        <v>158</v>
      </c>
      <c r="X215">
        <v>204</v>
      </c>
      <c r="Y215">
        <v>191</v>
      </c>
      <c r="Z215">
        <v>45</v>
      </c>
      <c r="AA215">
        <v>32</v>
      </c>
      <c r="AB215">
        <v>103</v>
      </c>
      <c r="AC215">
        <v>151</v>
      </c>
      <c r="AD215">
        <v>630</v>
      </c>
      <c r="AE215">
        <v>0</v>
      </c>
      <c r="AG215" t="s">
        <v>440</v>
      </c>
      <c r="AH215">
        <f t="shared" si="9"/>
        <v>0.51053484602917343</v>
      </c>
      <c r="AI215">
        <f t="shared" si="10"/>
        <v>1.854368932038835</v>
      </c>
      <c r="AJ215">
        <f t="shared" si="11"/>
        <v>1.5373134328358209</v>
      </c>
    </row>
    <row r="216" spans="1:36" x14ac:dyDescent="0.25">
      <c r="A216" s="17">
        <v>180</v>
      </c>
      <c r="B216" t="s">
        <v>441</v>
      </c>
      <c r="C216">
        <v>25</v>
      </c>
      <c r="D216" t="s">
        <v>104</v>
      </c>
      <c r="E216" t="s">
        <v>19</v>
      </c>
      <c r="F216">
        <v>68</v>
      </c>
      <c r="G216">
        <v>51</v>
      </c>
      <c r="H216">
        <v>1758</v>
      </c>
      <c r="I216">
        <v>226</v>
      </c>
      <c r="J216">
        <v>491</v>
      </c>
      <c r="K216">
        <v>0.46</v>
      </c>
      <c r="L216">
        <v>37</v>
      </c>
      <c r="M216">
        <v>158</v>
      </c>
      <c r="N216">
        <v>0.23400000000000001</v>
      </c>
      <c r="O216">
        <v>189</v>
      </c>
      <c r="P216">
        <v>333</v>
      </c>
      <c r="Q216">
        <v>0.56799999999999995</v>
      </c>
      <c r="R216">
        <v>0.498</v>
      </c>
      <c r="S216">
        <v>129</v>
      </c>
      <c r="T216">
        <v>175</v>
      </c>
      <c r="U216">
        <v>0.73699999999999999</v>
      </c>
      <c r="V216">
        <v>151</v>
      </c>
      <c r="W216">
        <v>341</v>
      </c>
      <c r="X216">
        <v>492</v>
      </c>
      <c r="Y216">
        <v>134</v>
      </c>
      <c r="Z216">
        <v>52</v>
      </c>
      <c r="AA216">
        <v>41</v>
      </c>
      <c r="AB216">
        <v>77</v>
      </c>
      <c r="AC216">
        <v>199</v>
      </c>
      <c r="AD216">
        <v>618</v>
      </c>
      <c r="AE216">
        <v>0</v>
      </c>
      <c r="AG216" t="s">
        <v>442</v>
      </c>
      <c r="AH216">
        <f t="shared" si="9"/>
        <v>0.35153583617747441</v>
      </c>
      <c r="AI216">
        <f t="shared" si="10"/>
        <v>1.7402597402597402</v>
      </c>
      <c r="AJ216">
        <f t="shared" si="11"/>
        <v>1.1323529411764706</v>
      </c>
    </row>
    <row r="217" spans="1:36" x14ac:dyDescent="0.25">
      <c r="A217" s="17">
        <v>181</v>
      </c>
      <c r="B217" t="s">
        <v>443</v>
      </c>
      <c r="C217">
        <v>21</v>
      </c>
      <c r="D217" t="s">
        <v>100</v>
      </c>
      <c r="E217" t="s">
        <v>3</v>
      </c>
      <c r="F217">
        <v>54</v>
      </c>
      <c r="G217">
        <v>23</v>
      </c>
      <c r="H217">
        <v>1364</v>
      </c>
      <c r="I217">
        <v>251</v>
      </c>
      <c r="J217">
        <v>469</v>
      </c>
      <c r="K217">
        <v>0.53500000000000003</v>
      </c>
      <c r="L217">
        <v>28</v>
      </c>
      <c r="M217">
        <v>91</v>
      </c>
      <c r="N217">
        <v>0.308</v>
      </c>
      <c r="O217">
        <v>223</v>
      </c>
      <c r="P217">
        <v>378</v>
      </c>
      <c r="Q217">
        <v>0.59</v>
      </c>
      <c r="R217">
        <v>0.56499999999999995</v>
      </c>
      <c r="S217">
        <v>87</v>
      </c>
      <c r="T217">
        <v>125</v>
      </c>
      <c r="U217">
        <v>0.69599999999999995</v>
      </c>
      <c r="V217">
        <v>127</v>
      </c>
      <c r="W217">
        <v>225</v>
      </c>
      <c r="X217">
        <v>352</v>
      </c>
      <c r="Y217">
        <v>128</v>
      </c>
      <c r="Z217">
        <v>45</v>
      </c>
      <c r="AA217">
        <v>27</v>
      </c>
      <c r="AB217">
        <v>84</v>
      </c>
      <c r="AC217">
        <v>131</v>
      </c>
      <c r="AD217">
        <v>617</v>
      </c>
      <c r="AE217">
        <v>0</v>
      </c>
      <c r="AG217" t="s">
        <v>444</v>
      </c>
      <c r="AH217">
        <f t="shared" si="9"/>
        <v>0.45234604105571846</v>
      </c>
      <c r="AI217">
        <f t="shared" si="10"/>
        <v>1.5238095238095237</v>
      </c>
      <c r="AJ217">
        <f t="shared" si="11"/>
        <v>1.5555555555555556</v>
      </c>
    </row>
    <row r="218" spans="1:36" x14ac:dyDescent="0.25">
      <c r="A218" s="17">
        <v>182</v>
      </c>
      <c r="B218" t="s">
        <v>445</v>
      </c>
      <c r="C218">
        <v>20</v>
      </c>
      <c r="D218" t="s">
        <v>190</v>
      </c>
      <c r="E218" t="s">
        <v>9</v>
      </c>
      <c r="F218">
        <v>71</v>
      </c>
      <c r="G218">
        <v>46</v>
      </c>
      <c r="H218">
        <v>1839</v>
      </c>
      <c r="I218">
        <v>234</v>
      </c>
      <c r="J218">
        <v>555</v>
      </c>
      <c r="K218">
        <v>0.42199999999999999</v>
      </c>
      <c r="L218">
        <v>42</v>
      </c>
      <c r="M218">
        <v>169</v>
      </c>
      <c r="N218">
        <v>0.249</v>
      </c>
      <c r="O218">
        <v>192</v>
      </c>
      <c r="P218">
        <v>386</v>
      </c>
      <c r="Q218">
        <v>0.497</v>
      </c>
      <c r="R218">
        <v>0.45900000000000002</v>
      </c>
      <c r="S218">
        <v>105</v>
      </c>
      <c r="T218">
        <v>154</v>
      </c>
      <c r="U218">
        <v>0.68200000000000005</v>
      </c>
      <c r="V218">
        <v>32</v>
      </c>
      <c r="W218">
        <v>203</v>
      </c>
      <c r="X218">
        <v>235</v>
      </c>
      <c r="Y218">
        <v>446</v>
      </c>
      <c r="Z218">
        <v>66</v>
      </c>
      <c r="AA218">
        <v>16</v>
      </c>
      <c r="AB218">
        <v>208</v>
      </c>
      <c r="AC218">
        <v>149</v>
      </c>
      <c r="AD218">
        <v>615</v>
      </c>
      <c r="AE218">
        <v>0</v>
      </c>
      <c r="AG218" t="s">
        <v>446</v>
      </c>
      <c r="AH218">
        <f t="shared" si="9"/>
        <v>0.33442088091353994</v>
      </c>
      <c r="AI218">
        <f t="shared" si="10"/>
        <v>2.1442307692307692</v>
      </c>
      <c r="AJ218">
        <f t="shared" si="11"/>
        <v>2.9295774647887325</v>
      </c>
    </row>
    <row r="219" spans="1:36" x14ac:dyDescent="0.25">
      <c r="A219" s="17">
        <v>183</v>
      </c>
      <c r="B219" t="s">
        <v>447</v>
      </c>
      <c r="C219">
        <v>34</v>
      </c>
      <c r="D219" t="s">
        <v>63</v>
      </c>
      <c r="E219" t="s">
        <v>3</v>
      </c>
      <c r="F219">
        <v>68</v>
      </c>
      <c r="G219">
        <v>66</v>
      </c>
      <c r="H219">
        <v>1983</v>
      </c>
      <c r="I219">
        <v>216</v>
      </c>
      <c r="J219">
        <v>509</v>
      </c>
      <c r="K219">
        <v>0.42399999999999999</v>
      </c>
      <c r="L219">
        <v>80</v>
      </c>
      <c r="M219">
        <v>246</v>
      </c>
      <c r="N219">
        <v>0.32500000000000001</v>
      </c>
      <c r="O219">
        <v>136</v>
      </c>
      <c r="P219">
        <v>263</v>
      </c>
      <c r="Q219">
        <v>0.51700000000000002</v>
      </c>
      <c r="R219">
        <v>0.503</v>
      </c>
      <c r="S219">
        <v>101</v>
      </c>
      <c r="T219">
        <v>147</v>
      </c>
      <c r="U219">
        <v>0.68700000000000006</v>
      </c>
      <c r="V219">
        <v>74</v>
      </c>
      <c r="W219">
        <v>340</v>
      </c>
      <c r="X219">
        <v>414</v>
      </c>
      <c r="Y219">
        <v>383</v>
      </c>
      <c r="Z219">
        <v>99</v>
      </c>
      <c r="AA219">
        <v>70</v>
      </c>
      <c r="AB219">
        <v>174</v>
      </c>
      <c r="AC219">
        <v>219</v>
      </c>
      <c r="AD219">
        <v>613</v>
      </c>
      <c r="AE219">
        <v>1</v>
      </c>
      <c r="AF219" t="s">
        <v>448</v>
      </c>
      <c r="AG219" t="s">
        <v>449</v>
      </c>
      <c r="AH219">
        <f t="shared" si="9"/>
        <v>0.30912758446797783</v>
      </c>
      <c r="AI219">
        <f t="shared" si="10"/>
        <v>2.2011494252873565</v>
      </c>
      <c r="AJ219">
        <f t="shared" si="11"/>
        <v>2.5588235294117645</v>
      </c>
    </row>
    <row r="220" spans="1:36" x14ac:dyDescent="0.25">
      <c r="A220" s="17">
        <v>184</v>
      </c>
      <c r="B220" t="s">
        <v>450</v>
      </c>
      <c r="C220">
        <v>24</v>
      </c>
      <c r="D220" t="s">
        <v>50</v>
      </c>
      <c r="E220" t="s">
        <v>9</v>
      </c>
      <c r="F220">
        <v>64</v>
      </c>
      <c r="G220">
        <v>10</v>
      </c>
      <c r="H220">
        <v>1593</v>
      </c>
      <c r="I220">
        <v>222</v>
      </c>
      <c r="J220">
        <v>547</v>
      </c>
      <c r="K220">
        <v>0.40600000000000003</v>
      </c>
      <c r="L220">
        <v>115</v>
      </c>
      <c r="M220">
        <v>312</v>
      </c>
      <c r="N220">
        <v>0.36899999999999999</v>
      </c>
      <c r="O220">
        <v>107</v>
      </c>
      <c r="P220">
        <v>235</v>
      </c>
      <c r="Q220">
        <v>0.45500000000000002</v>
      </c>
      <c r="R220">
        <v>0.51100000000000001</v>
      </c>
      <c r="S220">
        <v>52</v>
      </c>
      <c r="T220">
        <v>64</v>
      </c>
      <c r="U220">
        <v>0.81299999999999994</v>
      </c>
      <c r="V220">
        <v>47</v>
      </c>
      <c r="W220">
        <v>114</v>
      </c>
      <c r="X220">
        <v>161</v>
      </c>
      <c r="Y220">
        <v>187</v>
      </c>
      <c r="Z220">
        <v>67</v>
      </c>
      <c r="AA220">
        <v>17</v>
      </c>
      <c r="AB220">
        <v>41</v>
      </c>
      <c r="AC220">
        <v>108</v>
      </c>
      <c r="AD220">
        <v>611</v>
      </c>
      <c r="AE220">
        <v>0</v>
      </c>
      <c r="AG220" t="s">
        <v>451</v>
      </c>
      <c r="AH220">
        <f t="shared" si="9"/>
        <v>0.38355304456999373</v>
      </c>
      <c r="AI220">
        <f t="shared" si="10"/>
        <v>4.5609756097560972</v>
      </c>
      <c r="AJ220">
        <f t="shared" si="11"/>
        <v>0.640625</v>
      </c>
    </row>
    <row r="221" spans="1:36" x14ac:dyDescent="0.25">
      <c r="A221" s="17">
        <v>185</v>
      </c>
      <c r="B221" t="s">
        <v>452</v>
      </c>
      <c r="C221">
        <v>22</v>
      </c>
      <c r="D221" t="s">
        <v>82</v>
      </c>
      <c r="E221" t="s">
        <v>19</v>
      </c>
      <c r="F221">
        <v>66</v>
      </c>
      <c r="G221">
        <v>55</v>
      </c>
      <c r="H221">
        <v>1416</v>
      </c>
      <c r="I221">
        <v>251</v>
      </c>
      <c r="J221">
        <v>433</v>
      </c>
      <c r="K221">
        <v>0.57999999999999996</v>
      </c>
      <c r="L221">
        <v>18</v>
      </c>
      <c r="M221">
        <v>52</v>
      </c>
      <c r="N221">
        <v>0.34599999999999997</v>
      </c>
      <c r="O221">
        <v>233</v>
      </c>
      <c r="P221">
        <v>381</v>
      </c>
      <c r="Q221">
        <v>0.61199999999999999</v>
      </c>
      <c r="R221">
        <v>0.6</v>
      </c>
      <c r="S221">
        <v>90</v>
      </c>
      <c r="T221">
        <v>127</v>
      </c>
      <c r="U221">
        <v>0.70899999999999996</v>
      </c>
      <c r="V221">
        <v>232</v>
      </c>
      <c r="W221">
        <v>316</v>
      </c>
      <c r="X221">
        <v>548</v>
      </c>
      <c r="Y221">
        <v>65</v>
      </c>
      <c r="Z221">
        <v>36</v>
      </c>
      <c r="AA221">
        <v>85</v>
      </c>
      <c r="AB221">
        <v>88</v>
      </c>
      <c r="AC221">
        <v>182</v>
      </c>
      <c r="AD221">
        <v>610</v>
      </c>
      <c r="AE221">
        <v>0</v>
      </c>
      <c r="AF221" t="s">
        <v>453</v>
      </c>
      <c r="AG221" t="s">
        <v>454</v>
      </c>
      <c r="AH221">
        <f t="shared" si="9"/>
        <v>0.4307909604519774</v>
      </c>
      <c r="AI221">
        <f t="shared" si="10"/>
        <v>0.73863636363636365</v>
      </c>
      <c r="AJ221">
        <f t="shared" si="11"/>
        <v>1.3333333333333333</v>
      </c>
    </row>
    <row r="222" spans="1:36" x14ac:dyDescent="0.25">
      <c r="A222" s="17">
        <v>186</v>
      </c>
      <c r="B222" t="s">
        <v>455</v>
      </c>
      <c r="C222">
        <v>27</v>
      </c>
      <c r="D222" t="s">
        <v>27</v>
      </c>
      <c r="E222" t="s">
        <v>3</v>
      </c>
      <c r="F222">
        <v>71</v>
      </c>
      <c r="G222">
        <v>19</v>
      </c>
      <c r="H222">
        <v>1541</v>
      </c>
      <c r="I222">
        <v>214</v>
      </c>
      <c r="J222">
        <v>474</v>
      </c>
      <c r="K222">
        <v>0.45100000000000001</v>
      </c>
      <c r="L222">
        <v>166</v>
      </c>
      <c r="M222">
        <v>399</v>
      </c>
      <c r="N222">
        <v>0.41599999999999998</v>
      </c>
      <c r="O222">
        <v>48</v>
      </c>
      <c r="P222">
        <v>75</v>
      </c>
      <c r="Q222">
        <v>0.64</v>
      </c>
      <c r="R222">
        <v>0.627</v>
      </c>
      <c r="S222">
        <v>11</v>
      </c>
      <c r="T222">
        <v>11</v>
      </c>
      <c r="U222">
        <v>1</v>
      </c>
      <c r="V222">
        <v>44</v>
      </c>
      <c r="W222">
        <v>180</v>
      </c>
      <c r="X222">
        <v>224</v>
      </c>
      <c r="Y222">
        <v>64</v>
      </c>
      <c r="Z222">
        <v>41</v>
      </c>
      <c r="AA222">
        <v>13</v>
      </c>
      <c r="AB222">
        <v>23</v>
      </c>
      <c r="AC222">
        <v>87</v>
      </c>
      <c r="AD222">
        <v>605</v>
      </c>
      <c r="AE222">
        <v>0</v>
      </c>
      <c r="AG222" t="s">
        <v>456</v>
      </c>
      <c r="AH222">
        <f t="shared" si="9"/>
        <v>0.39260220635950682</v>
      </c>
      <c r="AI222">
        <f t="shared" si="10"/>
        <v>2.7826086956521738</v>
      </c>
      <c r="AJ222">
        <f t="shared" si="11"/>
        <v>0.323943661971831</v>
      </c>
    </row>
    <row r="223" spans="1:36" x14ac:dyDescent="0.25">
      <c r="A223" s="17">
        <v>187</v>
      </c>
      <c r="B223" t="s">
        <v>457</v>
      </c>
      <c r="C223">
        <v>22</v>
      </c>
      <c r="D223" t="s">
        <v>185</v>
      </c>
      <c r="E223" t="s">
        <v>14</v>
      </c>
      <c r="F223">
        <v>56</v>
      </c>
      <c r="G223">
        <v>9</v>
      </c>
      <c r="H223">
        <v>1321</v>
      </c>
      <c r="I223">
        <v>207</v>
      </c>
      <c r="J223">
        <v>556</v>
      </c>
      <c r="K223">
        <v>0.372</v>
      </c>
      <c r="L223">
        <v>110</v>
      </c>
      <c r="M223">
        <v>332</v>
      </c>
      <c r="N223">
        <v>0.33100000000000002</v>
      </c>
      <c r="O223">
        <v>97</v>
      </c>
      <c r="P223">
        <v>224</v>
      </c>
      <c r="Q223">
        <v>0.433</v>
      </c>
      <c r="R223">
        <v>0.47099999999999997</v>
      </c>
      <c r="S223">
        <v>80</v>
      </c>
      <c r="T223">
        <v>98</v>
      </c>
      <c r="U223">
        <v>0.81599999999999995</v>
      </c>
      <c r="V223">
        <v>25</v>
      </c>
      <c r="W223">
        <v>133</v>
      </c>
      <c r="X223">
        <v>158</v>
      </c>
      <c r="Y223">
        <v>66</v>
      </c>
      <c r="Z223">
        <v>30</v>
      </c>
      <c r="AA223">
        <v>23</v>
      </c>
      <c r="AB223">
        <v>58</v>
      </c>
      <c r="AC223">
        <v>51</v>
      </c>
      <c r="AD223">
        <v>604</v>
      </c>
      <c r="AE223">
        <v>0</v>
      </c>
      <c r="AG223" t="s">
        <v>458</v>
      </c>
      <c r="AH223">
        <f t="shared" si="9"/>
        <v>0.45722937168811506</v>
      </c>
      <c r="AI223">
        <f t="shared" si="10"/>
        <v>1.1379310344827587</v>
      </c>
      <c r="AJ223">
        <f t="shared" si="11"/>
        <v>1.0357142857142858</v>
      </c>
    </row>
    <row r="224" spans="1:36" x14ac:dyDescent="0.25">
      <c r="A224" s="17">
        <v>188</v>
      </c>
      <c r="B224" t="s">
        <v>459</v>
      </c>
      <c r="C224">
        <v>32</v>
      </c>
      <c r="D224" t="s">
        <v>190</v>
      </c>
      <c r="E224" t="s">
        <v>14</v>
      </c>
      <c r="F224">
        <v>37</v>
      </c>
      <c r="G224">
        <v>9</v>
      </c>
      <c r="H224">
        <v>962</v>
      </c>
      <c r="I224">
        <v>201</v>
      </c>
      <c r="J224">
        <v>493</v>
      </c>
      <c r="K224">
        <v>0.40799999999999997</v>
      </c>
      <c r="L224">
        <v>84</v>
      </c>
      <c r="M224">
        <v>232</v>
      </c>
      <c r="N224">
        <v>0.36199999999999999</v>
      </c>
      <c r="O224">
        <v>117</v>
      </c>
      <c r="P224">
        <v>261</v>
      </c>
      <c r="Q224">
        <v>0.44800000000000001</v>
      </c>
      <c r="R224">
        <v>0.49299999999999999</v>
      </c>
      <c r="S224">
        <v>114</v>
      </c>
      <c r="T224">
        <v>143</v>
      </c>
      <c r="U224">
        <v>0.79700000000000004</v>
      </c>
      <c r="V224">
        <v>25</v>
      </c>
      <c r="W224">
        <v>93</v>
      </c>
      <c r="X224">
        <v>118</v>
      </c>
      <c r="Y224">
        <v>138</v>
      </c>
      <c r="Z224">
        <v>31</v>
      </c>
      <c r="AA224">
        <v>9</v>
      </c>
      <c r="AB224">
        <v>86</v>
      </c>
      <c r="AC224">
        <v>52</v>
      </c>
      <c r="AD224">
        <v>600</v>
      </c>
      <c r="AE224">
        <v>0</v>
      </c>
      <c r="AG224" t="s">
        <v>460</v>
      </c>
      <c r="AH224">
        <f t="shared" si="9"/>
        <v>0.62370062370062374</v>
      </c>
      <c r="AI224">
        <f t="shared" si="10"/>
        <v>1.6046511627906976</v>
      </c>
      <c r="AJ224">
        <f t="shared" si="11"/>
        <v>2.3243243243243241</v>
      </c>
    </row>
    <row r="225" spans="1:36" x14ac:dyDescent="0.25">
      <c r="A225" s="17">
        <v>189</v>
      </c>
      <c r="B225" t="s">
        <v>461</v>
      </c>
      <c r="C225">
        <v>23</v>
      </c>
      <c r="D225" t="s">
        <v>223</v>
      </c>
      <c r="E225" t="s">
        <v>14</v>
      </c>
      <c r="F225">
        <v>25</v>
      </c>
      <c r="G225">
        <v>23</v>
      </c>
      <c r="H225">
        <v>781</v>
      </c>
      <c r="I225">
        <v>199</v>
      </c>
      <c r="J225">
        <v>454</v>
      </c>
      <c r="K225">
        <v>0.438</v>
      </c>
      <c r="L225">
        <v>68</v>
      </c>
      <c r="M225">
        <v>195</v>
      </c>
      <c r="N225">
        <v>0.34899999999999998</v>
      </c>
      <c r="O225">
        <v>131</v>
      </c>
      <c r="P225">
        <v>259</v>
      </c>
      <c r="Q225">
        <v>0.50600000000000001</v>
      </c>
      <c r="R225">
        <v>0.51300000000000001</v>
      </c>
      <c r="S225">
        <v>133</v>
      </c>
      <c r="T225">
        <v>151</v>
      </c>
      <c r="U225">
        <v>0.88100000000000001</v>
      </c>
      <c r="V225">
        <v>15</v>
      </c>
      <c r="W225">
        <v>68</v>
      </c>
      <c r="X225">
        <v>83</v>
      </c>
      <c r="Y225">
        <v>94</v>
      </c>
      <c r="Z225">
        <v>15</v>
      </c>
      <c r="AA225">
        <v>2</v>
      </c>
      <c r="AB225">
        <v>62</v>
      </c>
      <c r="AC225">
        <v>44</v>
      </c>
      <c r="AD225">
        <v>599</v>
      </c>
      <c r="AE225">
        <v>0</v>
      </c>
      <c r="AG225" t="s">
        <v>462</v>
      </c>
      <c r="AH225">
        <f t="shared" si="9"/>
        <v>0.76696542893725994</v>
      </c>
      <c r="AI225">
        <f t="shared" si="10"/>
        <v>1.5161290322580645</v>
      </c>
      <c r="AJ225">
        <f t="shared" si="11"/>
        <v>2.48</v>
      </c>
    </row>
    <row r="226" spans="1:36" x14ac:dyDescent="0.25">
      <c r="A226" s="17">
        <v>190</v>
      </c>
      <c r="B226" t="s">
        <v>463</v>
      </c>
      <c r="C226">
        <v>20</v>
      </c>
      <c r="D226" t="s">
        <v>38</v>
      </c>
      <c r="E226" t="s">
        <v>19</v>
      </c>
      <c r="F226">
        <v>64</v>
      </c>
      <c r="G226">
        <v>36</v>
      </c>
      <c r="H226">
        <v>1422</v>
      </c>
      <c r="I226">
        <v>257</v>
      </c>
      <c r="J226">
        <v>464</v>
      </c>
      <c r="K226">
        <v>0.55400000000000005</v>
      </c>
      <c r="L226">
        <v>35</v>
      </c>
      <c r="M226">
        <v>111</v>
      </c>
      <c r="N226">
        <v>0.315</v>
      </c>
      <c r="O226">
        <v>222</v>
      </c>
      <c r="P226">
        <v>353</v>
      </c>
      <c r="Q226">
        <v>0.629</v>
      </c>
      <c r="R226">
        <v>0.59199999999999997</v>
      </c>
      <c r="S226">
        <v>46</v>
      </c>
      <c r="T226">
        <v>67</v>
      </c>
      <c r="U226">
        <v>0.68700000000000006</v>
      </c>
      <c r="V226">
        <v>116</v>
      </c>
      <c r="W226">
        <v>357</v>
      </c>
      <c r="X226">
        <v>473</v>
      </c>
      <c r="Y226">
        <v>60</v>
      </c>
      <c r="Z226">
        <v>39</v>
      </c>
      <c r="AA226">
        <v>71</v>
      </c>
      <c r="AB226">
        <v>57</v>
      </c>
      <c r="AC226">
        <v>111</v>
      </c>
      <c r="AD226">
        <v>595</v>
      </c>
      <c r="AE226">
        <v>0</v>
      </c>
      <c r="AF226" t="s">
        <v>464</v>
      </c>
      <c r="AG226" t="s">
        <v>465</v>
      </c>
      <c r="AH226">
        <f t="shared" si="9"/>
        <v>0.41842475386779182</v>
      </c>
      <c r="AI226">
        <f t="shared" si="10"/>
        <v>1.0526315789473684</v>
      </c>
      <c r="AJ226">
        <f t="shared" si="11"/>
        <v>0.890625</v>
      </c>
    </row>
    <row r="227" spans="1:36" x14ac:dyDescent="0.25">
      <c r="A227" s="17">
        <v>191</v>
      </c>
      <c r="B227" t="s">
        <v>466</v>
      </c>
      <c r="C227">
        <v>22</v>
      </c>
      <c r="D227" t="s">
        <v>42</v>
      </c>
      <c r="E227" t="s">
        <v>57</v>
      </c>
      <c r="F227">
        <v>59</v>
      </c>
      <c r="G227">
        <v>48</v>
      </c>
      <c r="H227">
        <v>1328</v>
      </c>
      <c r="I227">
        <v>246</v>
      </c>
      <c r="J227">
        <v>460</v>
      </c>
      <c r="K227">
        <v>0.53500000000000003</v>
      </c>
      <c r="L227">
        <v>11</v>
      </c>
      <c r="M227">
        <v>49</v>
      </c>
      <c r="N227">
        <v>0.224</v>
      </c>
      <c r="O227">
        <v>235</v>
      </c>
      <c r="P227">
        <v>411</v>
      </c>
      <c r="Q227">
        <v>0.57199999999999995</v>
      </c>
      <c r="R227">
        <v>0.54700000000000004</v>
      </c>
      <c r="S227">
        <v>91</v>
      </c>
      <c r="T227">
        <v>142</v>
      </c>
      <c r="U227">
        <v>0.64100000000000001</v>
      </c>
      <c r="V227">
        <v>111</v>
      </c>
      <c r="W227">
        <v>192</v>
      </c>
      <c r="X227">
        <v>303</v>
      </c>
      <c r="Y227">
        <v>134</v>
      </c>
      <c r="Z227">
        <v>98</v>
      </c>
      <c r="AA227">
        <v>40</v>
      </c>
      <c r="AB227">
        <v>80</v>
      </c>
      <c r="AC227">
        <v>164</v>
      </c>
      <c r="AD227">
        <v>594</v>
      </c>
      <c r="AE227">
        <v>0</v>
      </c>
      <c r="AG227" t="s">
        <v>467</v>
      </c>
      <c r="AH227">
        <f t="shared" si="9"/>
        <v>0.44728915662650603</v>
      </c>
      <c r="AI227">
        <f t="shared" si="10"/>
        <v>1.675</v>
      </c>
      <c r="AJ227">
        <f t="shared" si="11"/>
        <v>1.3559322033898304</v>
      </c>
    </row>
    <row r="228" spans="1:36" x14ac:dyDescent="0.25">
      <c r="A228" s="17">
        <v>192</v>
      </c>
      <c r="B228" t="s">
        <v>468</v>
      </c>
      <c r="C228">
        <v>20</v>
      </c>
      <c r="D228" t="s">
        <v>157</v>
      </c>
      <c r="E228" t="s">
        <v>14</v>
      </c>
      <c r="F228">
        <v>60</v>
      </c>
      <c r="G228">
        <v>27</v>
      </c>
      <c r="H228">
        <v>1369</v>
      </c>
      <c r="I228">
        <v>222</v>
      </c>
      <c r="J228">
        <v>568</v>
      </c>
      <c r="K228">
        <v>0.39100000000000001</v>
      </c>
      <c r="L228">
        <v>104</v>
      </c>
      <c r="M228">
        <v>306</v>
      </c>
      <c r="N228">
        <v>0.34</v>
      </c>
      <c r="O228">
        <v>118</v>
      </c>
      <c r="P228">
        <v>262</v>
      </c>
      <c r="Q228">
        <v>0.45</v>
      </c>
      <c r="R228">
        <v>0.48199999999999998</v>
      </c>
      <c r="S228">
        <v>43</v>
      </c>
      <c r="T228">
        <v>46</v>
      </c>
      <c r="U228">
        <v>0.93500000000000005</v>
      </c>
      <c r="V228">
        <v>13</v>
      </c>
      <c r="W228">
        <v>115</v>
      </c>
      <c r="X228">
        <v>128</v>
      </c>
      <c r="Y228">
        <v>145</v>
      </c>
      <c r="Z228">
        <v>17</v>
      </c>
      <c r="AA228">
        <v>6</v>
      </c>
      <c r="AB228">
        <v>82</v>
      </c>
      <c r="AC228">
        <v>79</v>
      </c>
      <c r="AD228">
        <v>591</v>
      </c>
      <c r="AE228">
        <v>0</v>
      </c>
      <c r="AG228" t="s">
        <v>469</v>
      </c>
      <c r="AH228">
        <f t="shared" si="9"/>
        <v>0.43170197224251278</v>
      </c>
      <c r="AI228">
        <f t="shared" si="10"/>
        <v>1.7682926829268293</v>
      </c>
      <c r="AJ228">
        <f t="shared" si="11"/>
        <v>1.3666666666666667</v>
      </c>
    </row>
    <row r="229" spans="1:36" x14ac:dyDescent="0.25">
      <c r="A229" s="17">
        <v>193</v>
      </c>
      <c r="B229" t="s">
        <v>470</v>
      </c>
      <c r="C229">
        <v>21</v>
      </c>
      <c r="D229" t="s">
        <v>123</v>
      </c>
      <c r="E229" t="s">
        <v>14</v>
      </c>
      <c r="F229">
        <v>68</v>
      </c>
      <c r="G229">
        <v>38</v>
      </c>
      <c r="H229">
        <v>1802</v>
      </c>
      <c r="I229">
        <v>203</v>
      </c>
      <c r="J229">
        <v>546</v>
      </c>
      <c r="K229">
        <v>0.372</v>
      </c>
      <c r="L229">
        <v>114</v>
      </c>
      <c r="M229">
        <v>354</v>
      </c>
      <c r="N229">
        <v>0.32200000000000001</v>
      </c>
      <c r="O229">
        <v>89</v>
      </c>
      <c r="P229">
        <v>192</v>
      </c>
      <c r="Q229">
        <v>0.46400000000000002</v>
      </c>
      <c r="R229">
        <v>0.47599999999999998</v>
      </c>
      <c r="S229">
        <v>70</v>
      </c>
      <c r="T229">
        <v>93</v>
      </c>
      <c r="U229">
        <v>0.753</v>
      </c>
      <c r="V229">
        <v>49</v>
      </c>
      <c r="W229">
        <v>236</v>
      </c>
      <c r="X229">
        <v>285</v>
      </c>
      <c r="Y229">
        <v>169</v>
      </c>
      <c r="Z229">
        <v>68</v>
      </c>
      <c r="AA229">
        <v>50</v>
      </c>
      <c r="AB229">
        <v>97</v>
      </c>
      <c r="AC229">
        <v>201</v>
      </c>
      <c r="AD229">
        <v>590</v>
      </c>
      <c r="AE229">
        <v>0</v>
      </c>
      <c r="AG229" t="s">
        <v>471</v>
      </c>
      <c r="AH229">
        <f t="shared" si="9"/>
        <v>0.32741398446170922</v>
      </c>
      <c r="AI229">
        <f t="shared" si="10"/>
        <v>1.7422680412371134</v>
      </c>
      <c r="AJ229">
        <f t="shared" si="11"/>
        <v>1.4264705882352942</v>
      </c>
    </row>
    <row r="230" spans="1:36" x14ac:dyDescent="0.25">
      <c r="A230" s="17">
        <v>194</v>
      </c>
      <c r="B230" t="s">
        <v>472</v>
      </c>
      <c r="C230">
        <v>22</v>
      </c>
      <c r="D230" t="s">
        <v>18</v>
      </c>
      <c r="E230" t="s">
        <v>14</v>
      </c>
      <c r="F230">
        <v>65</v>
      </c>
      <c r="G230">
        <v>4</v>
      </c>
      <c r="H230">
        <v>1384</v>
      </c>
      <c r="I230">
        <v>210</v>
      </c>
      <c r="J230">
        <v>486</v>
      </c>
      <c r="K230">
        <v>0.432</v>
      </c>
      <c r="L230">
        <v>94</v>
      </c>
      <c r="M230">
        <v>269</v>
      </c>
      <c r="N230">
        <v>0.34899999999999998</v>
      </c>
      <c r="O230">
        <v>116</v>
      </c>
      <c r="P230">
        <v>217</v>
      </c>
      <c r="Q230">
        <v>0.53500000000000003</v>
      </c>
      <c r="R230">
        <v>0.52900000000000003</v>
      </c>
      <c r="S230">
        <v>74</v>
      </c>
      <c r="T230">
        <v>90</v>
      </c>
      <c r="U230">
        <v>0.82199999999999995</v>
      </c>
      <c r="V230">
        <v>17</v>
      </c>
      <c r="W230">
        <v>125</v>
      </c>
      <c r="X230">
        <v>142</v>
      </c>
      <c r="Y230">
        <v>83</v>
      </c>
      <c r="Z230">
        <v>39</v>
      </c>
      <c r="AA230">
        <v>16</v>
      </c>
      <c r="AB230">
        <v>57</v>
      </c>
      <c r="AC230">
        <v>151</v>
      </c>
      <c r="AD230">
        <v>588</v>
      </c>
      <c r="AE230">
        <v>0</v>
      </c>
      <c r="AG230" t="s">
        <v>473</v>
      </c>
      <c r="AH230">
        <f t="shared" si="9"/>
        <v>0.42485549132947975</v>
      </c>
      <c r="AI230">
        <f t="shared" si="10"/>
        <v>1.4561403508771931</v>
      </c>
      <c r="AJ230">
        <f t="shared" si="11"/>
        <v>0.87692307692307692</v>
      </c>
    </row>
    <row r="231" spans="1:36" x14ac:dyDescent="0.25">
      <c r="A231" s="17">
        <v>195</v>
      </c>
      <c r="B231" t="s">
        <v>474</v>
      </c>
      <c r="C231">
        <v>26</v>
      </c>
      <c r="D231" t="s">
        <v>54</v>
      </c>
      <c r="E231" t="s">
        <v>9</v>
      </c>
      <c r="F231">
        <v>74</v>
      </c>
      <c r="G231">
        <v>37</v>
      </c>
      <c r="H231">
        <v>2027</v>
      </c>
      <c r="I231">
        <v>223</v>
      </c>
      <c r="J231">
        <v>476</v>
      </c>
      <c r="K231">
        <v>0.46800000000000003</v>
      </c>
      <c r="L231">
        <v>84</v>
      </c>
      <c r="M231">
        <v>211</v>
      </c>
      <c r="N231">
        <v>0.39800000000000002</v>
      </c>
      <c r="O231">
        <v>139</v>
      </c>
      <c r="P231">
        <v>265</v>
      </c>
      <c r="Q231">
        <v>0.52500000000000002</v>
      </c>
      <c r="R231">
        <v>0.55700000000000005</v>
      </c>
      <c r="S231">
        <v>58</v>
      </c>
      <c r="T231">
        <v>84</v>
      </c>
      <c r="U231">
        <v>0.69</v>
      </c>
      <c r="V231">
        <v>35</v>
      </c>
      <c r="W231">
        <v>132</v>
      </c>
      <c r="X231">
        <v>167</v>
      </c>
      <c r="Y231">
        <v>363</v>
      </c>
      <c r="Z231">
        <v>72</v>
      </c>
      <c r="AA231">
        <v>16</v>
      </c>
      <c r="AB231">
        <v>128</v>
      </c>
      <c r="AC231">
        <v>185</v>
      </c>
      <c r="AD231">
        <v>588</v>
      </c>
      <c r="AE231">
        <v>0</v>
      </c>
      <c r="AG231" t="s">
        <v>475</v>
      </c>
      <c r="AH231">
        <f t="shared" si="9"/>
        <v>0.2900838677849038</v>
      </c>
      <c r="AI231">
        <f t="shared" si="10"/>
        <v>2.8359375</v>
      </c>
      <c r="AJ231">
        <f t="shared" si="11"/>
        <v>1.7297297297297298</v>
      </c>
    </row>
    <row r="232" spans="1:36" x14ac:dyDescent="0.25">
      <c r="A232" s="17">
        <v>195</v>
      </c>
      <c r="B232" t="s">
        <v>474</v>
      </c>
      <c r="C232">
        <v>26</v>
      </c>
      <c r="D232" t="s">
        <v>164</v>
      </c>
      <c r="E232" t="s">
        <v>9</v>
      </c>
      <c r="F232">
        <v>44</v>
      </c>
      <c r="G232">
        <v>22</v>
      </c>
      <c r="H232">
        <v>1080</v>
      </c>
      <c r="I232">
        <v>106</v>
      </c>
      <c r="J232">
        <v>244</v>
      </c>
      <c r="K232">
        <v>0.434</v>
      </c>
      <c r="L232">
        <v>42</v>
      </c>
      <c r="M232">
        <v>117</v>
      </c>
      <c r="N232">
        <v>0.35899999999999999</v>
      </c>
      <c r="O232">
        <v>64</v>
      </c>
      <c r="P232">
        <v>127</v>
      </c>
      <c r="Q232">
        <v>0.504</v>
      </c>
      <c r="R232">
        <v>0.52</v>
      </c>
      <c r="S232">
        <v>25</v>
      </c>
      <c r="T232">
        <v>37</v>
      </c>
      <c r="U232">
        <v>0.67600000000000005</v>
      </c>
      <c r="V232">
        <v>16</v>
      </c>
      <c r="W232">
        <v>69</v>
      </c>
      <c r="X232">
        <v>85</v>
      </c>
      <c r="Y232">
        <v>203</v>
      </c>
      <c r="Z232">
        <v>31</v>
      </c>
      <c r="AA232">
        <v>8</v>
      </c>
      <c r="AB232">
        <v>78</v>
      </c>
      <c r="AC232">
        <v>116</v>
      </c>
      <c r="AD232">
        <v>279</v>
      </c>
      <c r="AE232">
        <v>0</v>
      </c>
      <c r="AG232" t="s">
        <v>475</v>
      </c>
      <c r="AH232">
        <f t="shared" si="9"/>
        <v>0.25833333333333336</v>
      </c>
      <c r="AI232">
        <f t="shared" si="10"/>
        <v>2.6025641025641026</v>
      </c>
      <c r="AJ232">
        <f t="shared" si="11"/>
        <v>1.7727272727272727</v>
      </c>
    </row>
    <row r="233" spans="1:36" x14ac:dyDescent="0.25">
      <c r="A233" s="17">
        <v>195</v>
      </c>
      <c r="B233" t="s">
        <v>474</v>
      </c>
      <c r="C233">
        <v>26</v>
      </c>
      <c r="D233" t="s">
        <v>38</v>
      </c>
      <c r="E233" t="s">
        <v>9</v>
      </c>
      <c r="F233">
        <v>30</v>
      </c>
      <c r="G233">
        <v>15</v>
      </c>
      <c r="H233">
        <v>947</v>
      </c>
      <c r="I233">
        <v>117</v>
      </c>
      <c r="J233">
        <v>232</v>
      </c>
      <c r="K233">
        <v>0.504</v>
      </c>
      <c r="L233">
        <v>42</v>
      </c>
      <c r="M233">
        <v>94</v>
      </c>
      <c r="N233">
        <v>0.44700000000000001</v>
      </c>
      <c r="O233">
        <v>75</v>
      </c>
      <c r="P233">
        <v>138</v>
      </c>
      <c r="Q233">
        <v>0.54300000000000004</v>
      </c>
      <c r="R233">
        <v>0.59499999999999997</v>
      </c>
      <c r="S233">
        <v>33</v>
      </c>
      <c r="T233">
        <v>47</v>
      </c>
      <c r="U233">
        <v>0.70199999999999996</v>
      </c>
      <c r="V233">
        <v>19</v>
      </c>
      <c r="W233">
        <v>63</v>
      </c>
      <c r="X233">
        <v>82</v>
      </c>
      <c r="Y233">
        <v>160</v>
      </c>
      <c r="Z233">
        <v>41</v>
      </c>
      <c r="AA233">
        <v>8</v>
      </c>
      <c r="AB233">
        <v>50</v>
      </c>
      <c r="AC233">
        <v>69</v>
      </c>
      <c r="AD233">
        <v>309</v>
      </c>
      <c r="AE233">
        <v>0</v>
      </c>
      <c r="AG233" t="s">
        <v>475</v>
      </c>
      <c r="AH233">
        <f t="shared" si="9"/>
        <v>0.32629355860612458</v>
      </c>
      <c r="AI233">
        <f t="shared" si="10"/>
        <v>3.2</v>
      </c>
      <c r="AJ233">
        <f t="shared" si="11"/>
        <v>1.6666666666666667</v>
      </c>
    </row>
    <row r="234" spans="1:36" x14ac:dyDescent="0.25">
      <c r="A234" s="17">
        <v>196</v>
      </c>
      <c r="B234" t="s">
        <v>476</v>
      </c>
      <c r="C234">
        <v>32</v>
      </c>
      <c r="D234" t="s">
        <v>54</v>
      </c>
      <c r="E234" t="s">
        <v>14</v>
      </c>
      <c r="F234">
        <v>54</v>
      </c>
      <c r="G234">
        <v>4</v>
      </c>
      <c r="H234">
        <v>1348</v>
      </c>
      <c r="I234">
        <v>210</v>
      </c>
      <c r="J234">
        <v>492</v>
      </c>
      <c r="K234">
        <v>0.42699999999999999</v>
      </c>
      <c r="L234">
        <v>105</v>
      </c>
      <c r="M234">
        <v>289</v>
      </c>
      <c r="N234">
        <v>0.36299999999999999</v>
      </c>
      <c r="O234">
        <v>105</v>
      </c>
      <c r="P234">
        <v>203</v>
      </c>
      <c r="Q234">
        <v>0.51700000000000002</v>
      </c>
      <c r="R234">
        <v>0.53400000000000003</v>
      </c>
      <c r="S234">
        <v>58</v>
      </c>
      <c r="T234">
        <v>66</v>
      </c>
      <c r="U234">
        <v>0.879</v>
      </c>
      <c r="V234">
        <v>24</v>
      </c>
      <c r="W234">
        <v>135</v>
      </c>
      <c r="X234">
        <v>159</v>
      </c>
      <c r="Y234">
        <v>146</v>
      </c>
      <c r="Z234">
        <v>41</v>
      </c>
      <c r="AA234">
        <v>11</v>
      </c>
      <c r="AB234">
        <v>74</v>
      </c>
      <c r="AC234">
        <v>127</v>
      </c>
      <c r="AD234">
        <v>583</v>
      </c>
      <c r="AE234">
        <v>0</v>
      </c>
      <c r="AG234" t="s">
        <v>477</v>
      </c>
      <c r="AH234">
        <f t="shared" si="9"/>
        <v>0.43249258160237386</v>
      </c>
      <c r="AI234">
        <f t="shared" si="10"/>
        <v>1.972972972972973</v>
      </c>
      <c r="AJ234">
        <f t="shared" si="11"/>
        <v>1.3703703703703705</v>
      </c>
    </row>
    <row r="235" spans="1:36" x14ac:dyDescent="0.25">
      <c r="A235" s="17">
        <v>196</v>
      </c>
      <c r="B235" t="s">
        <v>476</v>
      </c>
      <c r="C235">
        <v>32</v>
      </c>
      <c r="D235" t="s">
        <v>34</v>
      </c>
      <c r="E235" t="s">
        <v>14</v>
      </c>
      <c r="F235">
        <v>24</v>
      </c>
      <c r="G235">
        <v>0</v>
      </c>
      <c r="H235">
        <v>598</v>
      </c>
      <c r="I235">
        <v>83</v>
      </c>
      <c r="J235">
        <v>224</v>
      </c>
      <c r="K235">
        <v>0.371</v>
      </c>
      <c r="L235">
        <v>44</v>
      </c>
      <c r="M235">
        <v>146</v>
      </c>
      <c r="N235">
        <v>0.30099999999999999</v>
      </c>
      <c r="O235">
        <v>39</v>
      </c>
      <c r="P235">
        <v>78</v>
      </c>
      <c r="Q235">
        <v>0.5</v>
      </c>
      <c r="R235">
        <v>0.46899999999999997</v>
      </c>
      <c r="S235">
        <v>30</v>
      </c>
      <c r="T235">
        <v>34</v>
      </c>
      <c r="U235">
        <v>0.88200000000000001</v>
      </c>
      <c r="V235">
        <v>12</v>
      </c>
      <c r="W235">
        <v>54</v>
      </c>
      <c r="X235">
        <v>66</v>
      </c>
      <c r="Y235">
        <v>49</v>
      </c>
      <c r="Z235">
        <v>20</v>
      </c>
      <c r="AA235">
        <v>6</v>
      </c>
      <c r="AB235">
        <v>37</v>
      </c>
      <c r="AC235">
        <v>57</v>
      </c>
      <c r="AD235">
        <v>240</v>
      </c>
      <c r="AE235">
        <v>0</v>
      </c>
      <c r="AG235" t="s">
        <v>477</v>
      </c>
      <c r="AH235">
        <f t="shared" si="9"/>
        <v>0.40133779264214048</v>
      </c>
      <c r="AI235">
        <f t="shared" si="10"/>
        <v>1.3243243243243243</v>
      </c>
      <c r="AJ235">
        <f t="shared" si="11"/>
        <v>1.5416666666666667</v>
      </c>
    </row>
    <row r="236" spans="1:36" x14ac:dyDescent="0.25">
      <c r="A236" s="17">
        <v>196</v>
      </c>
      <c r="B236" t="s">
        <v>476</v>
      </c>
      <c r="C236">
        <v>32</v>
      </c>
      <c r="D236" t="s">
        <v>46</v>
      </c>
      <c r="E236" t="s">
        <v>14</v>
      </c>
      <c r="F236">
        <v>30</v>
      </c>
      <c r="G236">
        <v>4</v>
      </c>
      <c r="H236">
        <v>750</v>
      </c>
      <c r="I236">
        <v>127</v>
      </c>
      <c r="J236">
        <v>268</v>
      </c>
      <c r="K236">
        <v>0.47399999999999998</v>
      </c>
      <c r="L236">
        <v>61</v>
      </c>
      <c r="M236">
        <v>143</v>
      </c>
      <c r="N236">
        <v>0.42699999999999999</v>
      </c>
      <c r="O236">
        <v>66</v>
      </c>
      <c r="P236">
        <v>125</v>
      </c>
      <c r="Q236">
        <v>0.52800000000000002</v>
      </c>
      <c r="R236">
        <v>0.58799999999999997</v>
      </c>
      <c r="S236">
        <v>28</v>
      </c>
      <c r="T236">
        <v>32</v>
      </c>
      <c r="U236">
        <v>0.875</v>
      </c>
      <c r="V236">
        <v>12</v>
      </c>
      <c r="W236">
        <v>81</v>
      </c>
      <c r="X236">
        <v>93</v>
      </c>
      <c r="Y236">
        <v>97</v>
      </c>
      <c r="Z236">
        <v>21</v>
      </c>
      <c r="AA236">
        <v>5</v>
      </c>
      <c r="AB236">
        <v>37</v>
      </c>
      <c r="AC236">
        <v>70</v>
      </c>
      <c r="AD236">
        <v>343</v>
      </c>
      <c r="AE236">
        <v>0</v>
      </c>
      <c r="AG236" t="s">
        <v>477</v>
      </c>
      <c r="AH236">
        <f t="shared" si="9"/>
        <v>0.45733333333333331</v>
      </c>
      <c r="AI236">
        <f t="shared" si="10"/>
        <v>2.6216216216216215</v>
      </c>
      <c r="AJ236">
        <f t="shared" si="11"/>
        <v>1.2333333333333334</v>
      </c>
    </row>
    <row r="237" spans="1:36" x14ac:dyDescent="0.25">
      <c r="A237" s="17">
        <v>197</v>
      </c>
      <c r="B237" t="s">
        <v>478</v>
      </c>
      <c r="C237">
        <v>37</v>
      </c>
      <c r="D237" t="s">
        <v>13</v>
      </c>
      <c r="E237" t="s">
        <v>9</v>
      </c>
      <c r="F237">
        <v>71</v>
      </c>
      <c r="G237">
        <v>64</v>
      </c>
      <c r="H237">
        <v>1756</v>
      </c>
      <c r="I237">
        <v>187</v>
      </c>
      <c r="J237">
        <v>468</v>
      </c>
      <c r="K237">
        <v>0.4</v>
      </c>
      <c r="L237">
        <v>127</v>
      </c>
      <c r="M237">
        <v>310</v>
      </c>
      <c r="N237">
        <v>0.41</v>
      </c>
      <c r="O237">
        <v>60</v>
      </c>
      <c r="P237">
        <v>158</v>
      </c>
      <c r="Q237">
        <v>0.38</v>
      </c>
      <c r="R237">
        <v>0.53500000000000003</v>
      </c>
      <c r="S237">
        <v>81</v>
      </c>
      <c r="T237">
        <v>90</v>
      </c>
      <c r="U237">
        <v>0.9</v>
      </c>
      <c r="V237">
        <v>32</v>
      </c>
      <c r="W237">
        <v>150</v>
      </c>
      <c r="X237">
        <v>182</v>
      </c>
      <c r="Y237">
        <v>319</v>
      </c>
      <c r="Z237">
        <v>79</v>
      </c>
      <c r="AA237">
        <v>14</v>
      </c>
      <c r="AB237">
        <v>75</v>
      </c>
      <c r="AC237">
        <v>111</v>
      </c>
      <c r="AD237">
        <v>582</v>
      </c>
      <c r="AE237">
        <v>0</v>
      </c>
      <c r="AG237" t="s">
        <v>479</v>
      </c>
      <c r="AH237">
        <f t="shared" si="9"/>
        <v>0.33143507972665148</v>
      </c>
      <c r="AI237">
        <f t="shared" si="10"/>
        <v>4.253333333333333</v>
      </c>
      <c r="AJ237">
        <f t="shared" si="11"/>
        <v>1.056338028169014</v>
      </c>
    </row>
    <row r="238" spans="1:36" x14ac:dyDescent="0.25">
      <c r="A238" s="17">
        <v>198</v>
      </c>
      <c r="B238" t="s">
        <v>480</v>
      </c>
      <c r="C238">
        <v>26</v>
      </c>
      <c r="D238" t="s">
        <v>185</v>
      </c>
      <c r="E238" t="s">
        <v>9</v>
      </c>
      <c r="F238">
        <v>56</v>
      </c>
      <c r="G238">
        <v>23</v>
      </c>
      <c r="H238">
        <v>1366</v>
      </c>
      <c r="I238">
        <v>204</v>
      </c>
      <c r="J238">
        <v>521</v>
      </c>
      <c r="K238">
        <v>0.39200000000000002</v>
      </c>
      <c r="L238">
        <v>111</v>
      </c>
      <c r="M238">
        <v>309</v>
      </c>
      <c r="N238">
        <v>0.35899999999999999</v>
      </c>
      <c r="O238">
        <v>93</v>
      </c>
      <c r="P238">
        <v>212</v>
      </c>
      <c r="Q238">
        <v>0.439</v>
      </c>
      <c r="R238">
        <v>0.498</v>
      </c>
      <c r="S238">
        <v>60</v>
      </c>
      <c r="T238">
        <v>74</v>
      </c>
      <c r="U238">
        <v>0.81100000000000005</v>
      </c>
      <c r="V238">
        <v>27</v>
      </c>
      <c r="W238">
        <v>109</v>
      </c>
      <c r="X238">
        <v>136</v>
      </c>
      <c r="Y238">
        <v>259</v>
      </c>
      <c r="Z238">
        <v>74</v>
      </c>
      <c r="AA238">
        <v>14</v>
      </c>
      <c r="AB238">
        <v>86</v>
      </c>
      <c r="AC238">
        <v>91</v>
      </c>
      <c r="AD238">
        <v>579</v>
      </c>
      <c r="AE238">
        <v>0</v>
      </c>
      <c r="AG238" t="s">
        <v>481</v>
      </c>
      <c r="AH238">
        <f t="shared" si="9"/>
        <v>0.42386530014641288</v>
      </c>
      <c r="AI238">
        <f t="shared" si="10"/>
        <v>3.0116279069767442</v>
      </c>
      <c r="AJ238">
        <f t="shared" si="11"/>
        <v>1.5357142857142858</v>
      </c>
    </row>
    <row r="239" spans="1:36" x14ac:dyDescent="0.25">
      <c r="A239" s="17">
        <v>199</v>
      </c>
      <c r="B239" t="s">
        <v>482</v>
      </c>
      <c r="C239">
        <v>26</v>
      </c>
      <c r="D239" t="s">
        <v>135</v>
      </c>
      <c r="E239" t="s">
        <v>19</v>
      </c>
      <c r="F239">
        <v>40</v>
      </c>
      <c r="G239">
        <v>40</v>
      </c>
      <c r="H239">
        <v>1206</v>
      </c>
      <c r="I239">
        <v>265</v>
      </c>
      <c r="J239">
        <v>468</v>
      </c>
      <c r="K239">
        <v>0.56599999999999995</v>
      </c>
      <c r="L239">
        <v>6</v>
      </c>
      <c r="M239">
        <v>32</v>
      </c>
      <c r="N239">
        <v>0.188</v>
      </c>
      <c r="O239">
        <v>259</v>
      </c>
      <c r="P239">
        <v>436</v>
      </c>
      <c r="Q239">
        <v>0.59399999999999997</v>
      </c>
      <c r="R239">
        <v>0.57299999999999995</v>
      </c>
      <c r="S239">
        <v>40</v>
      </c>
      <c r="T239">
        <v>60</v>
      </c>
      <c r="U239">
        <v>0.66700000000000004</v>
      </c>
      <c r="V239">
        <v>124</v>
      </c>
      <c r="W239">
        <v>282</v>
      </c>
      <c r="X239">
        <v>406</v>
      </c>
      <c r="Y239">
        <v>64</v>
      </c>
      <c r="Z239">
        <v>31</v>
      </c>
      <c r="AA239">
        <v>39</v>
      </c>
      <c r="AB239">
        <v>69</v>
      </c>
      <c r="AC239">
        <v>88</v>
      </c>
      <c r="AD239">
        <v>576</v>
      </c>
      <c r="AE239">
        <v>0</v>
      </c>
      <c r="AG239" t="s">
        <v>483</v>
      </c>
      <c r="AH239">
        <f t="shared" si="9"/>
        <v>0.47761194029850745</v>
      </c>
      <c r="AI239">
        <f t="shared" si="10"/>
        <v>0.92753623188405798</v>
      </c>
      <c r="AJ239">
        <f t="shared" si="11"/>
        <v>1.7250000000000001</v>
      </c>
    </row>
    <row r="240" spans="1:36" x14ac:dyDescent="0.25">
      <c r="A240" s="17">
        <v>200</v>
      </c>
      <c r="B240" t="s">
        <v>484</v>
      </c>
      <c r="C240">
        <v>28</v>
      </c>
      <c r="D240" t="s">
        <v>82</v>
      </c>
      <c r="E240" t="s">
        <v>14</v>
      </c>
      <c r="F240">
        <v>65</v>
      </c>
      <c r="G240">
        <v>11</v>
      </c>
      <c r="H240">
        <v>1472</v>
      </c>
      <c r="I240">
        <v>206</v>
      </c>
      <c r="J240">
        <v>431</v>
      </c>
      <c r="K240">
        <v>0.47799999999999998</v>
      </c>
      <c r="L240">
        <v>113</v>
      </c>
      <c r="M240">
        <v>261</v>
      </c>
      <c r="N240">
        <v>0.433</v>
      </c>
      <c r="O240">
        <v>93</v>
      </c>
      <c r="P240">
        <v>170</v>
      </c>
      <c r="Q240">
        <v>0.54700000000000004</v>
      </c>
      <c r="R240">
        <v>0.60899999999999999</v>
      </c>
      <c r="S240">
        <v>51</v>
      </c>
      <c r="T240">
        <v>57</v>
      </c>
      <c r="U240">
        <v>0.89500000000000002</v>
      </c>
      <c r="V240">
        <v>37</v>
      </c>
      <c r="W240">
        <v>146</v>
      </c>
      <c r="X240">
        <v>183</v>
      </c>
      <c r="Y240">
        <v>215</v>
      </c>
      <c r="Z240">
        <v>50</v>
      </c>
      <c r="AA240">
        <v>5</v>
      </c>
      <c r="AB240">
        <v>72</v>
      </c>
      <c r="AC240">
        <v>59</v>
      </c>
      <c r="AD240">
        <v>576</v>
      </c>
      <c r="AE240">
        <v>0</v>
      </c>
      <c r="AG240" t="s">
        <v>485</v>
      </c>
      <c r="AH240">
        <f t="shared" si="9"/>
        <v>0.39130434782608697</v>
      </c>
      <c r="AI240">
        <f t="shared" si="10"/>
        <v>2.9861111111111112</v>
      </c>
      <c r="AJ240">
        <f t="shared" si="11"/>
        <v>1.1076923076923078</v>
      </c>
    </row>
    <row r="241" spans="1:36" x14ac:dyDescent="0.25">
      <c r="A241" s="17">
        <v>201</v>
      </c>
      <c r="B241" t="s">
        <v>486</v>
      </c>
      <c r="C241">
        <v>23</v>
      </c>
      <c r="D241" t="s">
        <v>190</v>
      </c>
      <c r="E241" t="s">
        <v>14</v>
      </c>
      <c r="F241">
        <v>64</v>
      </c>
      <c r="G241">
        <v>18</v>
      </c>
      <c r="H241">
        <v>1270</v>
      </c>
      <c r="I241">
        <v>204</v>
      </c>
      <c r="J241">
        <v>475</v>
      </c>
      <c r="K241">
        <v>0.42899999999999999</v>
      </c>
      <c r="L241">
        <v>118</v>
      </c>
      <c r="M241">
        <v>314</v>
      </c>
      <c r="N241">
        <v>0.376</v>
      </c>
      <c r="O241">
        <v>86</v>
      </c>
      <c r="P241">
        <v>161</v>
      </c>
      <c r="Q241">
        <v>0.53400000000000003</v>
      </c>
      <c r="R241">
        <v>0.55400000000000005</v>
      </c>
      <c r="S241">
        <v>45</v>
      </c>
      <c r="T241">
        <v>53</v>
      </c>
      <c r="U241">
        <v>0.84899999999999998</v>
      </c>
      <c r="V241">
        <v>42</v>
      </c>
      <c r="W241">
        <v>142</v>
      </c>
      <c r="X241">
        <v>184</v>
      </c>
      <c r="Y241">
        <v>68</v>
      </c>
      <c r="Z241">
        <v>39</v>
      </c>
      <c r="AA241">
        <v>8</v>
      </c>
      <c r="AB241">
        <v>36</v>
      </c>
      <c r="AC241">
        <v>126</v>
      </c>
      <c r="AD241">
        <v>571</v>
      </c>
      <c r="AE241">
        <v>0</v>
      </c>
      <c r="AG241" t="s">
        <v>487</v>
      </c>
      <c r="AH241">
        <f t="shared" si="9"/>
        <v>0.44960629921259843</v>
      </c>
      <c r="AI241">
        <f t="shared" si="10"/>
        <v>1.8888888888888888</v>
      </c>
      <c r="AJ241">
        <f t="shared" si="11"/>
        <v>0.5625</v>
      </c>
    </row>
    <row r="242" spans="1:36" x14ac:dyDescent="0.25">
      <c r="A242" s="17">
        <v>202</v>
      </c>
      <c r="B242" t="s">
        <v>488</v>
      </c>
      <c r="C242">
        <v>23</v>
      </c>
      <c r="D242" t="s">
        <v>38</v>
      </c>
      <c r="E242" t="s">
        <v>57</v>
      </c>
      <c r="F242">
        <v>66</v>
      </c>
      <c r="G242">
        <v>17</v>
      </c>
      <c r="H242">
        <v>1368</v>
      </c>
      <c r="I242">
        <v>213</v>
      </c>
      <c r="J242">
        <v>462</v>
      </c>
      <c r="K242">
        <v>0.46100000000000002</v>
      </c>
      <c r="L242">
        <v>37</v>
      </c>
      <c r="M242">
        <v>119</v>
      </c>
      <c r="N242">
        <v>0.311</v>
      </c>
      <c r="O242">
        <v>176</v>
      </c>
      <c r="P242">
        <v>343</v>
      </c>
      <c r="Q242">
        <v>0.51300000000000001</v>
      </c>
      <c r="R242">
        <v>0.501</v>
      </c>
      <c r="S242">
        <v>107</v>
      </c>
      <c r="T242">
        <v>142</v>
      </c>
      <c r="U242">
        <v>0.754</v>
      </c>
      <c r="V242">
        <v>84</v>
      </c>
      <c r="W242">
        <v>206</v>
      </c>
      <c r="X242">
        <v>290</v>
      </c>
      <c r="Y242">
        <v>166</v>
      </c>
      <c r="Z242">
        <v>61</v>
      </c>
      <c r="AA242">
        <v>14</v>
      </c>
      <c r="AB242">
        <v>98</v>
      </c>
      <c r="AC242">
        <v>81</v>
      </c>
      <c r="AD242">
        <v>570</v>
      </c>
      <c r="AE242">
        <v>1</v>
      </c>
      <c r="AG242" t="s">
        <v>489</v>
      </c>
      <c r="AH242">
        <f t="shared" si="9"/>
        <v>0.41666666666666669</v>
      </c>
      <c r="AI242">
        <f t="shared" si="10"/>
        <v>1.6938775510204083</v>
      </c>
      <c r="AJ242">
        <f t="shared" si="11"/>
        <v>1.4848484848484849</v>
      </c>
    </row>
    <row r="243" spans="1:36" x14ac:dyDescent="0.25">
      <c r="A243" s="17">
        <v>203</v>
      </c>
      <c r="B243" t="s">
        <v>490</v>
      </c>
      <c r="C243">
        <v>22</v>
      </c>
      <c r="D243" t="s">
        <v>157</v>
      </c>
      <c r="E243" t="s">
        <v>57</v>
      </c>
      <c r="F243">
        <v>27</v>
      </c>
      <c r="G243">
        <v>27</v>
      </c>
      <c r="H243">
        <v>924</v>
      </c>
      <c r="I243">
        <v>198</v>
      </c>
      <c r="J243">
        <v>491</v>
      </c>
      <c r="K243">
        <v>0.40300000000000002</v>
      </c>
      <c r="L243">
        <v>104</v>
      </c>
      <c r="M243">
        <v>293</v>
      </c>
      <c r="N243">
        <v>0.35499999999999998</v>
      </c>
      <c r="O243">
        <v>94</v>
      </c>
      <c r="P243">
        <v>198</v>
      </c>
      <c r="Q243">
        <v>0.47499999999999998</v>
      </c>
      <c r="R243">
        <v>0.50900000000000001</v>
      </c>
      <c r="S243">
        <v>68</v>
      </c>
      <c r="T243">
        <v>79</v>
      </c>
      <c r="U243">
        <v>0.86099999999999999</v>
      </c>
      <c r="V243">
        <v>25</v>
      </c>
      <c r="W243">
        <v>106</v>
      </c>
      <c r="X243">
        <v>131</v>
      </c>
      <c r="Y243">
        <v>98</v>
      </c>
      <c r="Z243">
        <v>29</v>
      </c>
      <c r="AA243">
        <v>20</v>
      </c>
      <c r="AB243">
        <v>76</v>
      </c>
      <c r="AC243">
        <v>74</v>
      </c>
      <c r="AD243">
        <v>568</v>
      </c>
      <c r="AE243">
        <v>0</v>
      </c>
      <c r="AG243" t="s">
        <v>491</v>
      </c>
      <c r="AH243">
        <f t="shared" si="9"/>
        <v>0.61471861471861466</v>
      </c>
      <c r="AI243">
        <f t="shared" si="10"/>
        <v>1.2894736842105263</v>
      </c>
      <c r="AJ243">
        <f t="shared" si="11"/>
        <v>2.8148148148148149</v>
      </c>
    </row>
    <row r="244" spans="1:36" x14ac:dyDescent="0.25">
      <c r="A244" s="17">
        <v>204</v>
      </c>
      <c r="B244" t="s">
        <v>492</v>
      </c>
      <c r="C244">
        <v>21</v>
      </c>
      <c r="D244" t="s">
        <v>8</v>
      </c>
      <c r="E244" t="s">
        <v>14</v>
      </c>
      <c r="F244">
        <v>68</v>
      </c>
      <c r="G244">
        <v>43</v>
      </c>
      <c r="H244">
        <v>1876</v>
      </c>
      <c r="I244">
        <v>232</v>
      </c>
      <c r="J244">
        <v>489</v>
      </c>
      <c r="K244">
        <v>0.47399999999999998</v>
      </c>
      <c r="L244">
        <v>74</v>
      </c>
      <c r="M244">
        <v>208</v>
      </c>
      <c r="N244">
        <v>0.35599999999999998</v>
      </c>
      <c r="O244">
        <v>158</v>
      </c>
      <c r="P244">
        <v>281</v>
      </c>
      <c r="Q244">
        <v>0.56200000000000006</v>
      </c>
      <c r="R244">
        <v>0.55000000000000004</v>
      </c>
      <c r="S244">
        <v>30</v>
      </c>
      <c r="T244">
        <v>37</v>
      </c>
      <c r="U244">
        <v>0.81100000000000005</v>
      </c>
      <c r="V244">
        <v>71</v>
      </c>
      <c r="W244">
        <v>158</v>
      </c>
      <c r="X244">
        <v>229</v>
      </c>
      <c r="Y244">
        <v>173</v>
      </c>
      <c r="Z244">
        <v>120</v>
      </c>
      <c r="AA244">
        <v>35</v>
      </c>
      <c r="AB244">
        <v>59</v>
      </c>
      <c r="AC244">
        <v>145</v>
      </c>
      <c r="AD244">
        <v>568</v>
      </c>
      <c r="AE244">
        <v>0</v>
      </c>
      <c r="AG244" t="s">
        <v>493</v>
      </c>
      <c r="AH244">
        <f t="shared" si="9"/>
        <v>0.30277185501066101</v>
      </c>
      <c r="AI244">
        <f t="shared" si="10"/>
        <v>2.9322033898305087</v>
      </c>
      <c r="AJ244">
        <f t="shared" si="11"/>
        <v>0.86764705882352944</v>
      </c>
    </row>
    <row r="245" spans="1:36" x14ac:dyDescent="0.25">
      <c r="A245" s="17">
        <v>205</v>
      </c>
      <c r="B245" t="s">
        <v>494</v>
      </c>
      <c r="C245">
        <v>23</v>
      </c>
      <c r="D245" t="s">
        <v>104</v>
      </c>
      <c r="E245" t="s">
        <v>9</v>
      </c>
      <c r="F245">
        <v>35</v>
      </c>
      <c r="G245">
        <v>35</v>
      </c>
      <c r="H245">
        <v>1002</v>
      </c>
      <c r="I245">
        <v>197</v>
      </c>
      <c r="J245">
        <v>481</v>
      </c>
      <c r="K245">
        <v>0.41</v>
      </c>
      <c r="L245">
        <v>76</v>
      </c>
      <c r="M245">
        <v>242</v>
      </c>
      <c r="N245">
        <v>0.314</v>
      </c>
      <c r="O245">
        <v>121</v>
      </c>
      <c r="P245">
        <v>239</v>
      </c>
      <c r="Q245">
        <v>0.50600000000000001</v>
      </c>
      <c r="R245">
        <v>0.48899999999999999</v>
      </c>
      <c r="S245">
        <v>97</v>
      </c>
      <c r="T245">
        <v>110</v>
      </c>
      <c r="U245">
        <v>0.88200000000000001</v>
      </c>
      <c r="V245">
        <v>23</v>
      </c>
      <c r="W245">
        <v>118</v>
      </c>
      <c r="X245">
        <v>141</v>
      </c>
      <c r="Y245">
        <v>129</v>
      </c>
      <c r="Z245">
        <v>51</v>
      </c>
      <c r="AA245">
        <v>33</v>
      </c>
      <c r="AB245">
        <v>102</v>
      </c>
      <c r="AC245">
        <v>98</v>
      </c>
      <c r="AD245">
        <v>567</v>
      </c>
      <c r="AE245">
        <v>0</v>
      </c>
      <c r="AG245" t="s">
        <v>495</v>
      </c>
      <c r="AH245">
        <f t="shared" si="9"/>
        <v>0.56586826347305386</v>
      </c>
      <c r="AI245">
        <f t="shared" si="10"/>
        <v>1.2647058823529411</v>
      </c>
      <c r="AJ245">
        <f t="shared" si="11"/>
        <v>2.9142857142857141</v>
      </c>
    </row>
    <row r="246" spans="1:36" x14ac:dyDescent="0.25">
      <c r="A246" s="17">
        <v>206</v>
      </c>
      <c r="B246" t="s">
        <v>496</v>
      </c>
      <c r="C246">
        <v>25</v>
      </c>
      <c r="D246" t="s">
        <v>56</v>
      </c>
      <c r="E246" t="s">
        <v>14</v>
      </c>
      <c r="F246">
        <v>46</v>
      </c>
      <c r="G246">
        <v>26</v>
      </c>
      <c r="H246">
        <v>1394</v>
      </c>
      <c r="I246">
        <v>221</v>
      </c>
      <c r="J246">
        <v>449</v>
      </c>
      <c r="K246">
        <v>0.49199999999999999</v>
      </c>
      <c r="L246">
        <v>62</v>
      </c>
      <c r="M246">
        <v>189</v>
      </c>
      <c r="N246">
        <v>0.32800000000000001</v>
      </c>
      <c r="O246">
        <v>159</v>
      </c>
      <c r="P246">
        <v>260</v>
      </c>
      <c r="Q246">
        <v>0.61199999999999999</v>
      </c>
      <c r="R246">
        <v>0.56100000000000005</v>
      </c>
      <c r="S246">
        <v>62</v>
      </c>
      <c r="T246">
        <v>79</v>
      </c>
      <c r="U246">
        <v>0.78500000000000003</v>
      </c>
      <c r="V246">
        <v>26</v>
      </c>
      <c r="W246">
        <v>135</v>
      </c>
      <c r="X246">
        <v>161</v>
      </c>
      <c r="Y246">
        <v>208</v>
      </c>
      <c r="Z246">
        <v>43</v>
      </c>
      <c r="AA246">
        <v>18</v>
      </c>
      <c r="AB246">
        <v>69</v>
      </c>
      <c r="AC246">
        <v>105</v>
      </c>
      <c r="AD246">
        <v>566</v>
      </c>
      <c r="AE246">
        <v>1</v>
      </c>
      <c r="AG246" t="s">
        <v>497</v>
      </c>
      <c r="AH246">
        <f t="shared" si="9"/>
        <v>0.40602582496413198</v>
      </c>
      <c r="AI246">
        <f t="shared" si="10"/>
        <v>3.0144927536231885</v>
      </c>
      <c r="AJ246">
        <f t="shared" si="11"/>
        <v>1.5</v>
      </c>
    </row>
    <row r="247" spans="1:36" x14ac:dyDescent="0.25">
      <c r="A247" s="17">
        <v>207</v>
      </c>
      <c r="B247" t="s">
        <v>498</v>
      </c>
      <c r="C247">
        <v>23</v>
      </c>
      <c r="D247" t="s">
        <v>56</v>
      </c>
      <c r="E247" t="s">
        <v>3</v>
      </c>
      <c r="F247">
        <v>63</v>
      </c>
      <c r="G247">
        <v>36</v>
      </c>
      <c r="H247">
        <v>1576</v>
      </c>
      <c r="I247">
        <v>205</v>
      </c>
      <c r="J247">
        <v>516</v>
      </c>
      <c r="K247">
        <v>0.39700000000000002</v>
      </c>
      <c r="L247">
        <v>96</v>
      </c>
      <c r="M247">
        <v>272</v>
      </c>
      <c r="N247">
        <v>0.35299999999999998</v>
      </c>
      <c r="O247">
        <v>109</v>
      </c>
      <c r="P247">
        <v>244</v>
      </c>
      <c r="Q247">
        <v>0.44700000000000001</v>
      </c>
      <c r="R247">
        <v>0.49</v>
      </c>
      <c r="S247">
        <v>60</v>
      </c>
      <c r="T247">
        <v>83</v>
      </c>
      <c r="U247">
        <v>0.72299999999999998</v>
      </c>
      <c r="V247">
        <v>43</v>
      </c>
      <c r="W247">
        <v>194</v>
      </c>
      <c r="X247">
        <v>237</v>
      </c>
      <c r="Y247">
        <v>124</v>
      </c>
      <c r="Z247">
        <v>48</v>
      </c>
      <c r="AA247">
        <v>32</v>
      </c>
      <c r="AB247">
        <v>86</v>
      </c>
      <c r="AC247">
        <v>88</v>
      </c>
      <c r="AD247">
        <v>566</v>
      </c>
      <c r="AE247">
        <v>0</v>
      </c>
      <c r="AG247" t="s">
        <v>499</v>
      </c>
      <c r="AH247">
        <f t="shared" si="9"/>
        <v>0.35913705583756345</v>
      </c>
      <c r="AI247">
        <f t="shared" si="10"/>
        <v>1.441860465116279</v>
      </c>
      <c r="AJ247">
        <f t="shared" si="11"/>
        <v>1.3650793650793651</v>
      </c>
    </row>
    <row r="248" spans="1:36" x14ac:dyDescent="0.25">
      <c r="A248" s="17">
        <v>208</v>
      </c>
      <c r="B248" t="s">
        <v>500</v>
      </c>
      <c r="C248">
        <v>25</v>
      </c>
      <c r="D248" t="s">
        <v>164</v>
      </c>
      <c r="E248" t="s">
        <v>9</v>
      </c>
      <c r="F248">
        <v>33</v>
      </c>
      <c r="G248">
        <v>33</v>
      </c>
      <c r="H248">
        <v>918</v>
      </c>
      <c r="I248">
        <v>184</v>
      </c>
      <c r="J248">
        <v>438</v>
      </c>
      <c r="K248">
        <v>0.42</v>
      </c>
      <c r="L248">
        <v>85</v>
      </c>
      <c r="M248">
        <v>225</v>
      </c>
      <c r="N248">
        <v>0.378</v>
      </c>
      <c r="O248">
        <v>99</v>
      </c>
      <c r="P248">
        <v>213</v>
      </c>
      <c r="Q248">
        <v>0.46500000000000002</v>
      </c>
      <c r="R248">
        <v>0.51700000000000002</v>
      </c>
      <c r="S248">
        <v>111</v>
      </c>
      <c r="T248">
        <v>128</v>
      </c>
      <c r="U248">
        <v>0.86699999999999999</v>
      </c>
      <c r="V248">
        <v>16</v>
      </c>
      <c r="W248">
        <v>101</v>
      </c>
      <c r="X248">
        <v>117</v>
      </c>
      <c r="Y248">
        <v>191</v>
      </c>
      <c r="Z248">
        <v>23</v>
      </c>
      <c r="AA248">
        <v>4</v>
      </c>
      <c r="AB248">
        <v>58</v>
      </c>
      <c r="AC248">
        <v>61</v>
      </c>
      <c r="AD248">
        <v>564</v>
      </c>
      <c r="AE248">
        <v>0</v>
      </c>
      <c r="AG248" t="s">
        <v>501</v>
      </c>
      <c r="AH248">
        <f t="shared" si="9"/>
        <v>0.6143790849673203</v>
      </c>
      <c r="AI248">
        <f t="shared" si="10"/>
        <v>3.2931034482758621</v>
      </c>
      <c r="AJ248">
        <f t="shared" si="11"/>
        <v>1.7575757575757576</v>
      </c>
    </row>
    <row r="249" spans="1:36" x14ac:dyDescent="0.25">
      <c r="A249" s="17">
        <v>209</v>
      </c>
      <c r="B249" t="s">
        <v>502</v>
      </c>
      <c r="C249">
        <v>25</v>
      </c>
      <c r="D249" t="s">
        <v>135</v>
      </c>
      <c r="E249" t="s">
        <v>9</v>
      </c>
      <c r="F249">
        <v>67</v>
      </c>
      <c r="G249">
        <v>7</v>
      </c>
      <c r="H249">
        <v>1120</v>
      </c>
      <c r="I249">
        <v>198</v>
      </c>
      <c r="J249">
        <v>507</v>
      </c>
      <c r="K249">
        <v>0.39100000000000001</v>
      </c>
      <c r="L249">
        <v>72</v>
      </c>
      <c r="M249">
        <v>222</v>
      </c>
      <c r="N249">
        <v>0.32400000000000001</v>
      </c>
      <c r="O249">
        <v>126</v>
      </c>
      <c r="P249">
        <v>285</v>
      </c>
      <c r="Q249">
        <v>0.442</v>
      </c>
      <c r="R249">
        <v>0.46200000000000002</v>
      </c>
      <c r="S249">
        <v>91</v>
      </c>
      <c r="T249">
        <v>125</v>
      </c>
      <c r="U249">
        <v>0.72799999999999998</v>
      </c>
      <c r="V249">
        <v>30</v>
      </c>
      <c r="W249">
        <v>105</v>
      </c>
      <c r="X249">
        <v>135</v>
      </c>
      <c r="Y249">
        <v>160</v>
      </c>
      <c r="Z249">
        <v>43</v>
      </c>
      <c r="AA249">
        <v>34</v>
      </c>
      <c r="AB249">
        <v>86</v>
      </c>
      <c r="AC249">
        <v>58</v>
      </c>
      <c r="AD249">
        <v>559</v>
      </c>
      <c r="AE249">
        <v>0</v>
      </c>
      <c r="AG249" t="s">
        <v>503</v>
      </c>
      <c r="AH249">
        <f t="shared" si="9"/>
        <v>0.49910714285714286</v>
      </c>
      <c r="AI249">
        <f t="shared" si="10"/>
        <v>1.8604651162790697</v>
      </c>
      <c r="AJ249">
        <f t="shared" si="11"/>
        <v>1.2835820895522387</v>
      </c>
    </row>
    <row r="250" spans="1:36" x14ac:dyDescent="0.25">
      <c r="A250" s="17">
        <v>210</v>
      </c>
      <c r="B250" t="s">
        <v>504</v>
      </c>
      <c r="C250">
        <v>22</v>
      </c>
      <c r="D250" t="s">
        <v>18</v>
      </c>
      <c r="E250" t="s">
        <v>57</v>
      </c>
      <c r="F250">
        <v>68</v>
      </c>
      <c r="G250">
        <v>18</v>
      </c>
      <c r="H250">
        <v>1656</v>
      </c>
      <c r="I250">
        <v>204</v>
      </c>
      <c r="J250">
        <v>428</v>
      </c>
      <c r="K250">
        <v>0.47699999999999998</v>
      </c>
      <c r="L250">
        <v>48</v>
      </c>
      <c r="M250">
        <v>136</v>
      </c>
      <c r="N250">
        <v>0.35299999999999998</v>
      </c>
      <c r="O250">
        <v>156</v>
      </c>
      <c r="P250">
        <v>292</v>
      </c>
      <c r="Q250">
        <v>0.53400000000000003</v>
      </c>
      <c r="R250">
        <v>0.53300000000000003</v>
      </c>
      <c r="S250">
        <v>95</v>
      </c>
      <c r="T250">
        <v>137</v>
      </c>
      <c r="U250">
        <v>0.69299999999999995</v>
      </c>
      <c r="V250">
        <v>47</v>
      </c>
      <c r="W250">
        <v>186</v>
      </c>
      <c r="X250">
        <v>233</v>
      </c>
      <c r="Y250">
        <v>94</v>
      </c>
      <c r="Z250">
        <v>48</v>
      </c>
      <c r="AA250">
        <v>93</v>
      </c>
      <c r="AB250">
        <v>56</v>
      </c>
      <c r="AC250">
        <v>123</v>
      </c>
      <c r="AD250">
        <v>551</v>
      </c>
      <c r="AE250">
        <v>0</v>
      </c>
      <c r="AG250" t="s">
        <v>505</v>
      </c>
      <c r="AH250">
        <f t="shared" si="9"/>
        <v>0.3327294685990338</v>
      </c>
      <c r="AI250">
        <f t="shared" si="10"/>
        <v>1.6785714285714286</v>
      </c>
      <c r="AJ250">
        <f t="shared" si="11"/>
        <v>0.82352941176470584</v>
      </c>
    </row>
    <row r="251" spans="1:36" x14ac:dyDescent="0.25">
      <c r="A251" s="17">
        <v>211</v>
      </c>
      <c r="B251" t="s">
        <v>506</v>
      </c>
      <c r="C251">
        <v>31</v>
      </c>
      <c r="D251" t="s">
        <v>54</v>
      </c>
      <c r="E251" t="s">
        <v>3</v>
      </c>
      <c r="F251">
        <v>63</v>
      </c>
      <c r="G251">
        <v>40</v>
      </c>
      <c r="H251">
        <v>1818</v>
      </c>
      <c r="I251">
        <v>195</v>
      </c>
      <c r="J251">
        <v>435</v>
      </c>
      <c r="K251">
        <v>0.44800000000000001</v>
      </c>
      <c r="L251">
        <v>129</v>
      </c>
      <c r="M251">
        <v>314</v>
      </c>
      <c r="N251">
        <v>0.41099999999999998</v>
      </c>
      <c r="O251">
        <v>66</v>
      </c>
      <c r="P251">
        <v>121</v>
      </c>
      <c r="Q251">
        <v>0.54500000000000004</v>
      </c>
      <c r="R251">
        <v>0.59699999999999998</v>
      </c>
      <c r="S251">
        <v>30</v>
      </c>
      <c r="T251">
        <v>45</v>
      </c>
      <c r="U251">
        <v>0.66700000000000004</v>
      </c>
      <c r="V251">
        <v>80</v>
      </c>
      <c r="W251">
        <v>167</v>
      </c>
      <c r="X251">
        <v>247</v>
      </c>
      <c r="Y251">
        <v>90</v>
      </c>
      <c r="Z251">
        <v>58</v>
      </c>
      <c r="AA251">
        <v>23</v>
      </c>
      <c r="AB251">
        <v>56</v>
      </c>
      <c r="AC251">
        <v>136</v>
      </c>
      <c r="AD251">
        <v>549</v>
      </c>
      <c r="AE251">
        <v>0</v>
      </c>
      <c r="AG251" t="s">
        <v>507</v>
      </c>
      <c r="AH251">
        <f t="shared" si="9"/>
        <v>0.30198019801980197</v>
      </c>
      <c r="AI251">
        <f t="shared" si="10"/>
        <v>1.6071428571428572</v>
      </c>
      <c r="AJ251">
        <f t="shared" si="11"/>
        <v>0.88888888888888884</v>
      </c>
    </row>
    <row r="252" spans="1:36" x14ac:dyDescent="0.25">
      <c r="A252" s="17">
        <v>211</v>
      </c>
      <c r="B252" t="s">
        <v>506</v>
      </c>
      <c r="C252">
        <v>31</v>
      </c>
      <c r="D252" t="s">
        <v>223</v>
      </c>
      <c r="E252" t="s">
        <v>3</v>
      </c>
      <c r="F252">
        <v>20</v>
      </c>
      <c r="G252">
        <v>20</v>
      </c>
      <c r="H252">
        <v>579</v>
      </c>
      <c r="I252">
        <v>73</v>
      </c>
      <c r="J252">
        <v>159</v>
      </c>
      <c r="K252">
        <v>0.45900000000000002</v>
      </c>
      <c r="L252">
        <v>47</v>
      </c>
      <c r="M252">
        <v>108</v>
      </c>
      <c r="N252">
        <v>0.435</v>
      </c>
      <c r="O252">
        <v>26</v>
      </c>
      <c r="P252">
        <v>51</v>
      </c>
      <c r="Q252">
        <v>0.51</v>
      </c>
      <c r="R252">
        <v>0.60699999999999998</v>
      </c>
      <c r="S252">
        <v>15</v>
      </c>
      <c r="T252">
        <v>24</v>
      </c>
      <c r="U252">
        <v>0.625</v>
      </c>
      <c r="V252">
        <v>31</v>
      </c>
      <c r="W252">
        <v>60</v>
      </c>
      <c r="X252">
        <v>91</v>
      </c>
      <c r="Y252">
        <v>31</v>
      </c>
      <c r="Z252">
        <v>18</v>
      </c>
      <c r="AA252">
        <v>12</v>
      </c>
      <c r="AB252">
        <v>18</v>
      </c>
      <c r="AC252">
        <v>54</v>
      </c>
      <c r="AD252">
        <v>208</v>
      </c>
      <c r="AE252">
        <v>0</v>
      </c>
      <c r="AG252" t="s">
        <v>507</v>
      </c>
      <c r="AH252">
        <f t="shared" si="9"/>
        <v>0.35924006908462869</v>
      </c>
      <c r="AI252">
        <f t="shared" si="10"/>
        <v>1.7222222222222223</v>
      </c>
      <c r="AJ252">
        <f t="shared" si="11"/>
        <v>0.9</v>
      </c>
    </row>
    <row r="253" spans="1:36" x14ac:dyDescent="0.25">
      <c r="A253" s="17">
        <v>211</v>
      </c>
      <c r="B253" t="s">
        <v>506</v>
      </c>
      <c r="C253">
        <v>31</v>
      </c>
      <c r="D253" t="s">
        <v>69</v>
      </c>
      <c r="E253" t="s">
        <v>3</v>
      </c>
      <c r="F253">
        <v>43</v>
      </c>
      <c r="G253">
        <v>20</v>
      </c>
      <c r="H253">
        <v>1239</v>
      </c>
      <c r="I253">
        <v>122</v>
      </c>
      <c r="J253">
        <v>276</v>
      </c>
      <c r="K253">
        <v>0.442</v>
      </c>
      <c r="L253">
        <v>82</v>
      </c>
      <c r="M253">
        <v>206</v>
      </c>
      <c r="N253">
        <v>0.39800000000000002</v>
      </c>
      <c r="O253">
        <v>40</v>
      </c>
      <c r="P253">
        <v>70</v>
      </c>
      <c r="Q253">
        <v>0.57099999999999995</v>
      </c>
      <c r="R253">
        <v>0.59099999999999997</v>
      </c>
      <c r="S253">
        <v>15</v>
      </c>
      <c r="T253">
        <v>21</v>
      </c>
      <c r="U253">
        <v>0.71399999999999997</v>
      </c>
      <c r="V253">
        <v>49</v>
      </c>
      <c r="W253">
        <v>107</v>
      </c>
      <c r="X253">
        <v>156</v>
      </c>
      <c r="Y253">
        <v>59</v>
      </c>
      <c r="Z253">
        <v>40</v>
      </c>
      <c r="AA253">
        <v>11</v>
      </c>
      <c r="AB253">
        <v>38</v>
      </c>
      <c r="AC253">
        <v>82</v>
      </c>
      <c r="AD253">
        <v>341</v>
      </c>
      <c r="AE253">
        <v>0</v>
      </c>
      <c r="AG253" t="s">
        <v>507</v>
      </c>
      <c r="AH253">
        <f t="shared" si="9"/>
        <v>0.27522195318805487</v>
      </c>
      <c r="AI253">
        <f t="shared" si="10"/>
        <v>1.5526315789473684</v>
      </c>
      <c r="AJ253">
        <f t="shared" si="11"/>
        <v>0.88372093023255816</v>
      </c>
    </row>
    <row r="254" spans="1:36" x14ac:dyDescent="0.25">
      <c r="A254" s="17">
        <v>212</v>
      </c>
      <c r="B254" t="s">
        <v>508</v>
      </c>
      <c r="C254">
        <v>23</v>
      </c>
      <c r="D254" t="s">
        <v>123</v>
      </c>
      <c r="E254" t="s">
        <v>57</v>
      </c>
      <c r="F254">
        <v>62</v>
      </c>
      <c r="G254">
        <v>31</v>
      </c>
      <c r="H254">
        <v>1340</v>
      </c>
      <c r="I254">
        <v>210</v>
      </c>
      <c r="J254">
        <v>411</v>
      </c>
      <c r="K254">
        <v>0.51100000000000001</v>
      </c>
      <c r="L254">
        <v>74</v>
      </c>
      <c r="M254">
        <v>193</v>
      </c>
      <c r="N254">
        <v>0.38300000000000001</v>
      </c>
      <c r="O254">
        <v>136</v>
      </c>
      <c r="P254">
        <v>218</v>
      </c>
      <c r="Q254">
        <v>0.624</v>
      </c>
      <c r="R254">
        <v>0.60099999999999998</v>
      </c>
      <c r="S254">
        <v>50</v>
      </c>
      <c r="T254">
        <v>73</v>
      </c>
      <c r="U254">
        <v>0.68500000000000005</v>
      </c>
      <c r="V254">
        <v>112</v>
      </c>
      <c r="W254">
        <v>239</v>
      </c>
      <c r="X254">
        <v>351</v>
      </c>
      <c r="Y254">
        <v>60</v>
      </c>
      <c r="Z254">
        <v>65</v>
      </c>
      <c r="AA254">
        <v>39</v>
      </c>
      <c r="AB254">
        <v>54</v>
      </c>
      <c r="AC254">
        <v>110</v>
      </c>
      <c r="AD254">
        <v>544</v>
      </c>
      <c r="AE254">
        <v>0</v>
      </c>
      <c r="AG254" t="s">
        <v>509</v>
      </c>
      <c r="AH254">
        <f t="shared" si="9"/>
        <v>0.40597014925373132</v>
      </c>
      <c r="AI254">
        <f t="shared" si="10"/>
        <v>1.1111111111111112</v>
      </c>
      <c r="AJ254">
        <f t="shared" si="11"/>
        <v>0.87096774193548387</v>
      </c>
    </row>
    <row r="255" spans="1:36" x14ac:dyDescent="0.25">
      <c r="A255" s="17">
        <v>213</v>
      </c>
      <c r="B255" t="s">
        <v>510</v>
      </c>
      <c r="C255">
        <v>28</v>
      </c>
      <c r="D255" t="s">
        <v>185</v>
      </c>
      <c r="E255" t="s">
        <v>9</v>
      </c>
      <c r="F255">
        <v>31</v>
      </c>
      <c r="G255">
        <v>31</v>
      </c>
      <c r="H255">
        <v>1012</v>
      </c>
      <c r="I255">
        <v>194</v>
      </c>
      <c r="J255">
        <v>494</v>
      </c>
      <c r="K255">
        <v>0.39300000000000002</v>
      </c>
      <c r="L255">
        <v>52</v>
      </c>
      <c r="M255">
        <v>174</v>
      </c>
      <c r="N255">
        <v>0.29899999999999999</v>
      </c>
      <c r="O255">
        <v>142</v>
      </c>
      <c r="P255">
        <v>320</v>
      </c>
      <c r="Q255">
        <v>0.44400000000000001</v>
      </c>
      <c r="R255">
        <v>0.44500000000000001</v>
      </c>
      <c r="S255">
        <v>102</v>
      </c>
      <c r="T255">
        <v>124</v>
      </c>
      <c r="U255">
        <v>0.82299999999999995</v>
      </c>
      <c r="V255">
        <v>17</v>
      </c>
      <c r="W255">
        <v>183</v>
      </c>
      <c r="X255">
        <v>200</v>
      </c>
      <c r="Y255">
        <v>228</v>
      </c>
      <c r="Z255">
        <v>63</v>
      </c>
      <c r="AA255">
        <v>12</v>
      </c>
      <c r="AB255">
        <v>106</v>
      </c>
      <c r="AC255">
        <v>61</v>
      </c>
      <c r="AD255">
        <v>542</v>
      </c>
      <c r="AE255">
        <v>1</v>
      </c>
      <c r="AG255" t="s">
        <v>511</v>
      </c>
      <c r="AH255">
        <f t="shared" si="9"/>
        <v>0.53557312252964429</v>
      </c>
      <c r="AI255">
        <f t="shared" si="10"/>
        <v>2.1509433962264151</v>
      </c>
      <c r="AJ255">
        <f t="shared" si="11"/>
        <v>3.4193548387096775</v>
      </c>
    </row>
    <row r="256" spans="1:36" x14ac:dyDescent="0.25">
      <c r="A256" s="17">
        <v>214</v>
      </c>
      <c r="B256" t="s">
        <v>512</v>
      </c>
      <c r="C256">
        <v>25</v>
      </c>
      <c r="D256" t="s">
        <v>23</v>
      </c>
      <c r="E256" t="s">
        <v>14</v>
      </c>
      <c r="F256">
        <v>73</v>
      </c>
      <c r="G256">
        <v>7</v>
      </c>
      <c r="H256">
        <v>1659</v>
      </c>
      <c r="I256">
        <v>182</v>
      </c>
      <c r="J256">
        <v>424</v>
      </c>
      <c r="K256">
        <v>0.42899999999999999</v>
      </c>
      <c r="L256">
        <v>155</v>
      </c>
      <c r="M256">
        <v>363</v>
      </c>
      <c r="N256">
        <v>0.42699999999999999</v>
      </c>
      <c r="O256">
        <v>27</v>
      </c>
      <c r="P256">
        <v>61</v>
      </c>
      <c r="Q256">
        <v>0.443</v>
      </c>
      <c r="R256">
        <v>0.61199999999999999</v>
      </c>
      <c r="S256">
        <v>22</v>
      </c>
      <c r="T256">
        <v>27</v>
      </c>
      <c r="U256">
        <v>0.81499999999999995</v>
      </c>
      <c r="V256">
        <v>18</v>
      </c>
      <c r="W256">
        <v>156</v>
      </c>
      <c r="X256">
        <v>174</v>
      </c>
      <c r="Y256">
        <v>108</v>
      </c>
      <c r="Z256">
        <v>37</v>
      </c>
      <c r="AA256">
        <v>7</v>
      </c>
      <c r="AB256">
        <v>40</v>
      </c>
      <c r="AC256">
        <v>157</v>
      </c>
      <c r="AD256">
        <v>541</v>
      </c>
      <c r="AE256">
        <v>0</v>
      </c>
      <c r="AG256" t="s">
        <v>513</v>
      </c>
      <c r="AH256">
        <f t="shared" si="9"/>
        <v>0.32610006027727545</v>
      </c>
      <c r="AI256">
        <f t="shared" si="10"/>
        <v>2.7</v>
      </c>
      <c r="AJ256">
        <f t="shared" si="11"/>
        <v>0.54794520547945202</v>
      </c>
    </row>
    <row r="257" spans="1:36" x14ac:dyDescent="0.25">
      <c r="A257" s="17">
        <v>215</v>
      </c>
      <c r="B257" t="s">
        <v>514</v>
      </c>
      <c r="C257">
        <v>25</v>
      </c>
      <c r="D257" t="s">
        <v>86</v>
      </c>
      <c r="E257" t="s">
        <v>57</v>
      </c>
      <c r="F257">
        <v>45</v>
      </c>
      <c r="G257">
        <v>37</v>
      </c>
      <c r="H257">
        <v>1123</v>
      </c>
      <c r="I257">
        <v>192</v>
      </c>
      <c r="J257">
        <v>379</v>
      </c>
      <c r="K257">
        <v>0.50700000000000001</v>
      </c>
      <c r="L257">
        <v>84</v>
      </c>
      <c r="M257">
        <v>195</v>
      </c>
      <c r="N257">
        <v>0.43099999999999999</v>
      </c>
      <c r="O257">
        <v>108</v>
      </c>
      <c r="P257">
        <v>184</v>
      </c>
      <c r="Q257">
        <v>0.58699999999999997</v>
      </c>
      <c r="R257">
        <v>0.61699999999999999</v>
      </c>
      <c r="S257">
        <v>73</v>
      </c>
      <c r="T257">
        <v>80</v>
      </c>
      <c r="U257">
        <v>0.91300000000000003</v>
      </c>
      <c r="V257">
        <v>37</v>
      </c>
      <c r="W257">
        <v>141</v>
      </c>
      <c r="X257">
        <v>178</v>
      </c>
      <c r="Y257">
        <v>54</v>
      </c>
      <c r="Z257">
        <v>35</v>
      </c>
      <c r="AA257">
        <v>17</v>
      </c>
      <c r="AB257">
        <v>37</v>
      </c>
      <c r="AC257">
        <v>114</v>
      </c>
      <c r="AD257">
        <v>541</v>
      </c>
      <c r="AE257">
        <v>0</v>
      </c>
      <c r="AG257" t="s">
        <v>515</v>
      </c>
      <c r="AH257">
        <f t="shared" si="9"/>
        <v>0.48174532502226181</v>
      </c>
      <c r="AI257">
        <f t="shared" si="10"/>
        <v>1.4594594594594594</v>
      </c>
      <c r="AJ257">
        <f t="shared" si="11"/>
        <v>0.82222222222222219</v>
      </c>
    </row>
    <row r="258" spans="1:36" x14ac:dyDescent="0.25">
      <c r="A258" s="17">
        <v>216</v>
      </c>
      <c r="B258" t="s">
        <v>516</v>
      </c>
      <c r="C258">
        <v>24</v>
      </c>
      <c r="D258" t="s">
        <v>54</v>
      </c>
      <c r="E258" t="s">
        <v>14</v>
      </c>
      <c r="F258">
        <v>60</v>
      </c>
      <c r="G258">
        <v>17</v>
      </c>
      <c r="H258">
        <v>1044</v>
      </c>
      <c r="I258">
        <v>203</v>
      </c>
      <c r="J258">
        <v>453</v>
      </c>
      <c r="K258">
        <v>0.44800000000000001</v>
      </c>
      <c r="L258">
        <v>60</v>
      </c>
      <c r="M258">
        <v>169</v>
      </c>
      <c r="N258">
        <v>0.35499999999999998</v>
      </c>
      <c r="O258">
        <v>143</v>
      </c>
      <c r="P258">
        <v>284</v>
      </c>
      <c r="Q258">
        <v>0.504</v>
      </c>
      <c r="R258">
        <v>0.51400000000000001</v>
      </c>
      <c r="S258">
        <v>75</v>
      </c>
      <c r="T258">
        <v>91</v>
      </c>
      <c r="U258">
        <v>0.82399999999999995</v>
      </c>
      <c r="V258">
        <v>25</v>
      </c>
      <c r="W258">
        <v>85</v>
      </c>
      <c r="X258">
        <v>110</v>
      </c>
      <c r="Y258">
        <v>220</v>
      </c>
      <c r="Z258">
        <v>42</v>
      </c>
      <c r="AA258">
        <v>13</v>
      </c>
      <c r="AB258">
        <v>80</v>
      </c>
      <c r="AC258">
        <v>97</v>
      </c>
      <c r="AD258">
        <v>541</v>
      </c>
      <c r="AE258">
        <v>0</v>
      </c>
      <c r="AG258" t="s">
        <v>517</v>
      </c>
      <c r="AH258">
        <f t="shared" ref="AH258:AH321" si="12">AD258/H258</f>
        <v>0.51819923371647514</v>
      </c>
      <c r="AI258">
        <f t="shared" si="10"/>
        <v>2.75</v>
      </c>
      <c r="AJ258">
        <f t="shared" si="11"/>
        <v>1.3333333333333333</v>
      </c>
    </row>
    <row r="259" spans="1:36" x14ac:dyDescent="0.25">
      <c r="A259" s="17">
        <v>216</v>
      </c>
      <c r="B259" t="s">
        <v>516</v>
      </c>
      <c r="C259">
        <v>24</v>
      </c>
      <c r="D259" t="s">
        <v>123</v>
      </c>
      <c r="E259" t="s">
        <v>9</v>
      </c>
      <c r="F259">
        <v>32</v>
      </c>
      <c r="G259">
        <v>0</v>
      </c>
      <c r="H259">
        <v>362</v>
      </c>
      <c r="I259">
        <v>85</v>
      </c>
      <c r="J259">
        <v>176</v>
      </c>
      <c r="K259">
        <v>0.48299999999999998</v>
      </c>
      <c r="L259">
        <v>15</v>
      </c>
      <c r="M259">
        <v>41</v>
      </c>
      <c r="N259">
        <v>0.36599999999999999</v>
      </c>
      <c r="O259">
        <v>70</v>
      </c>
      <c r="P259">
        <v>135</v>
      </c>
      <c r="Q259">
        <v>0.51900000000000002</v>
      </c>
      <c r="R259">
        <v>0.52600000000000002</v>
      </c>
      <c r="S259">
        <v>35</v>
      </c>
      <c r="T259">
        <v>45</v>
      </c>
      <c r="U259">
        <v>0.77800000000000002</v>
      </c>
      <c r="V259">
        <v>14</v>
      </c>
      <c r="W259">
        <v>27</v>
      </c>
      <c r="X259">
        <v>41</v>
      </c>
      <c r="Y259">
        <v>82</v>
      </c>
      <c r="Z259">
        <v>12</v>
      </c>
      <c r="AA259">
        <v>5</v>
      </c>
      <c r="AB259">
        <v>29</v>
      </c>
      <c r="AC259">
        <v>40</v>
      </c>
      <c r="AD259">
        <v>220</v>
      </c>
      <c r="AE259">
        <v>0</v>
      </c>
      <c r="AG259" t="s">
        <v>517</v>
      </c>
      <c r="AH259">
        <f t="shared" si="12"/>
        <v>0.60773480662983426</v>
      </c>
      <c r="AI259">
        <f t="shared" ref="AI259:AI322" si="13">IF(AB259&lt;&gt;0, Y259/AB259, 0)</f>
        <v>2.8275862068965516</v>
      </c>
      <c r="AJ259">
        <f t="shared" ref="AJ259:AJ322" si="14">AB259/F259</f>
        <v>0.90625</v>
      </c>
    </row>
    <row r="260" spans="1:36" x14ac:dyDescent="0.25">
      <c r="A260" s="17">
        <v>216</v>
      </c>
      <c r="B260" t="s">
        <v>516</v>
      </c>
      <c r="C260">
        <v>24</v>
      </c>
      <c r="D260" t="s">
        <v>126</v>
      </c>
      <c r="E260" t="s">
        <v>14</v>
      </c>
      <c r="F260">
        <v>28</v>
      </c>
      <c r="G260">
        <v>17</v>
      </c>
      <c r="H260">
        <v>682</v>
      </c>
      <c r="I260">
        <v>118</v>
      </c>
      <c r="J260">
        <v>277</v>
      </c>
      <c r="K260">
        <v>0.42599999999999999</v>
      </c>
      <c r="L260">
        <v>45</v>
      </c>
      <c r="M260">
        <v>128</v>
      </c>
      <c r="N260">
        <v>0.35199999999999998</v>
      </c>
      <c r="O260">
        <v>73</v>
      </c>
      <c r="P260">
        <v>149</v>
      </c>
      <c r="Q260">
        <v>0.49</v>
      </c>
      <c r="R260">
        <v>0.50700000000000001</v>
      </c>
      <c r="S260">
        <v>40</v>
      </c>
      <c r="T260">
        <v>46</v>
      </c>
      <c r="U260">
        <v>0.87</v>
      </c>
      <c r="V260">
        <v>11</v>
      </c>
      <c r="W260">
        <v>58</v>
      </c>
      <c r="X260">
        <v>69</v>
      </c>
      <c r="Y260">
        <v>138</v>
      </c>
      <c r="Z260">
        <v>30</v>
      </c>
      <c r="AA260">
        <v>8</v>
      </c>
      <c r="AB260">
        <v>51</v>
      </c>
      <c r="AC260">
        <v>57</v>
      </c>
      <c r="AD260">
        <v>321</v>
      </c>
      <c r="AE260">
        <v>0</v>
      </c>
      <c r="AG260" t="s">
        <v>517</v>
      </c>
      <c r="AH260">
        <f t="shared" si="12"/>
        <v>0.47067448680351909</v>
      </c>
      <c r="AI260">
        <f t="shared" si="13"/>
        <v>2.7058823529411766</v>
      </c>
      <c r="AJ260">
        <f t="shared" si="14"/>
        <v>1.8214285714285714</v>
      </c>
    </row>
    <row r="261" spans="1:36" x14ac:dyDescent="0.25">
      <c r="A261" s="17">
        <v>217</v>
      </c>
      <c r="B261" t="s">
        <v>518</v>
      </c>
      <c r="C261">
        <v>38</v>
      </c>
      <c r="D261" t="s">
        <v>27</v>
      </c>
      <c r="E261" t="s">
        <v>19</v>
      </c>
      <c r="F261">
        <v>60</v>
      </c>
      <c r="G261">
        <v>42</v>
      </c>
      <c r="H261">
        <v>1659</v>
      </c>
      <c r="I261">
        <v>195</v>
      </c>
      <c r="J261">
        <v>461</v>
      </c>
      <c r="K261">
        <v>0.42299999999999999</v>
      </c>
      <c r="L261">
        <v>114</v>
      </c>
      <c r="M261">
        <v>314</v>
      </c>
      <c r="N261">
        <v>0.36299999999999999</v>
      </c>
      <c r="O261">
        <v>81</v>
      </c>
      <c r="P261">
        <v>147</v>
      </c>
      <c r="Q261">
        <v>0.55100000000000005</v>
      </c>
      <c r="R261">
        <v>0.54700000000000004</v>
      </c>
      <c r="S261">
        <v>34</v>
      </c>
      <c r="T261">
        <v>38</v>
      </c>
      <c r="U261">
        <v>0.89500000000000002</v>
      </c>
      <c r="V261">
        <v>79</v>
      </c>
      <c r="W261">
        <v>290</v>
      </c>
      <c r="X261">
        <v>369</v>
      </c>
      <c r="Y261">
        <v>128</v>
      </c>
      <c r="Z261">
        <v>36</v>
      </c>
      <c r="AA261">
        <v>51</v>
      </c>
      <c r="AB261">
        <v>46</v>
      </c>
      <c r="AC261">
        <v>81</v>
      </c>
      <c r="AD261">
        <v>538</v>
      </c>
      <c r="AE261">
        <v>0</v>
      </c>
      <c r="AG261" t="s">
        <v>519</v>
      </c>
      <c r="AH261">
        <f t="shared" si="12"/>
        <v>0.324291742013261</v>
      </c>
      <c r="AI261">
        <f t="shared" si="13"/>
        <v>2.7826086956521738</v>
      </c>
      <c r="AJ261">
        <f t="shared" si="14"/>
        <v>0.76666666666666672</v>
      </c>
    </row>
    <row r="262" spans="1:36" x14ac:dyDescent="0.25">
      <c r="A262" s="17">
        <v>218</v>
      </c>
      <c r="B262" t="s">
        <v>520</v>
      </c>
      <c r="C262">
        <v>28</v>
      </c>
      <c r="D262" t="s">
        <v>82</v>
      </c>
      <c r="E262" t="s">
        <v>3</v>
      </c>
      <c r="F262">
        <v>64</v>
      </c>
      <c r="G262">
        <v>18</v>
      </c>
      <c r="H262">
        <v>1207</v>
      </c>
      <c r="I262">
        <v>236</v>
      </c>
      <c r="J262">
        <v>380</v>
      </c>
      <c r="K262">
        <v>0.621</v>
      </c>
      <c r="L262">
        <v>1</v>
      </c>
      <c r="M262">
        <v>17</v>
      </c>
      <c r="N262">
        <v>5.8999999999999997E-2</v>
      </c>
      <c r="O262">
        <v>235</v>
      </c>
      <c r="P262">
        <v>363</v>
      </c>
      <c r="Q262">
        <v>0.64700000000000002</v>
      </c>
      <c r="R262">
        <v>0.622</v>
      </c>
      <c r="S262">
        <v>61</v>
      </c>
      <c r="T262">
        <v>87</v>
      </c>
      <c r="U262">
        <v>0.70099999999999996</v>
      </c>
      <c r="V262">
        <v>127</v>
      </c>
      <c r="W262">
        <v>199</v>
      </c>
      <c r="X262">
        <v>326</v>
      </c>
      <c r="Y262">
        <v>66</v>
      </c>
      <c r="Z262">
        <v>52</v>
      </c>
      <c r="AA262">
        <v>36</v>
      </c>
      <c r="AB262">
        <v>41</v>
      </c>
      <c r="AC262">
        <v>145</v>
      </c>
      <c r="AD262">
        <v>534</v>
      </c>
      <c r="AE262">
        <v>0</v>
      </c>
      <c r="AG262" t="s">
        <v>521</v>
      </c>
      <c r="AH262">
        <f t="shared" si="12"/>
        <v>0.44241922120961058</v>
      </c>
      <c r="AI262">
        <f t="shared" si="13"/>
        <v>1.6097560975609757</v>
      </c>
      <c r="AJ262">
        <f t="shared" si="14"/>
        <v>0.640625</v>
      </c>
    </row>
    <row r="263" spans="1:36" x14ac:dyDescent="0.25">
      <c r="A263" s="17">
        <v>219</v>
      </c>
      <c r="B263" t="s">
        <v>522</v>
      </c>
      <c r="C263">
        <v>23</v>
      </c>
      <c r="D263" t="s">
        <v>104</v>
      </c>
      <c r="E263" t="s">
        <v>57</v>
      </c>
      <c r="F263">
        <v>74</v>
      </c>
      <c r="G263">
        <v>38</v>
      </c>
      <c r="H263">
        <v>1629</v>
      </c>
      <c r="I263">
        <v>199</v>
      </c>
      <c r="J263">
        <v>483</v>
      </c>
      <c r="K263">
        <v>0.41199999999999998</v>
      </c>
      <c r="L263">
        <v>80</v>
      </c>
      <c r="M263">
        <v>239</v>
      </c>
      <c r="N263">
        <v>0.33500000000000002</v>
      </c>
      <c r="O263">
        <v>119</v>
      </c>
      <c r="P263">
        <v>244</v>
      </c>
      <c r="Q263">
        <v>0.48799999999999999</v>
      </c>
      <c r="R263">
        <v>0.495</v>
      </c>
      <c r="S263">
        <v>55</v>
      </c>
      <c r="T263">
        <v>63</v>
      </c>
      <c r="U263">
        <v>0.873</v>
      </c>
      <c r="V263">
        <v>73</v>
      </c>
      <c r="W263">
        <v>172</v>
      </c>
      <c r="X263">
        <v>245</v>
      </c>
      <c r="Y263">
        <v>113</v>
      </c>
      <c r="Z263">
        <v>33</v>
      </c>
      <c r="AA263">
        <v>18</v>
      </c>
      <c r="AB263">
        <v>56</v>
      </c>
      <c r="AC263">
        <v>94</v>
      </c>
      <c r="AD263">
        <v>533</v>
      </c>
      <c r="AE263">
        <v>0</v>
      </c>
      <c r="AG263" t="s">
        <v>523</v>
      </c>
      <c r="AH263">
        <f t="shared" si="12"/>
        <v>0.32719459791282995</v>
      </c>
      <c r="AI263">
        <f t="shared" si="13"/>
        <v>2.0178571428571428</v>
      </c>
      <c r="AJ263">
        <f t="shared" si="14"/>
        <v>0.7567567567567568</v>
      </c>
    </row>
    <row r="264" spans="1:36" x14ac:dyDescent="0.25">
      <c r="A264" s="17">
        <v>220</v>
      </c>
      <c r="B264" t="s">
        <v>524</v>
      </c>
      <c r="C264">
        <v>22</v>
      </c>
      <c r="D264" t="s">
        <v>164</v>
      </c>
      <c r="E264" t="s">
        <v>9</v>
      </c>
      <c r="F264">
        <v>75</v>
      </c>
      <c r="G264">
        <v>11</v>
      </c>
      <c r="H264">
        <v>1467</v>
      </c>
      <c r="I264">
        <v>204</v>
      </c>
      <c r="J264">
        <v>504</v>
      </c>
      <c r="K264">
        <v>0.40500000000000003</v>
      </c>
      <c r="L264">
        <v>72</v>
      </c>
      <c r="M264">
        <v>223</v>
      </c>
      <c r="N264">
        <v>0.32300000000000001</v>
      </c>
      <c r="O264">
        <v>132</v>
      </c>
      <c r="P264">
        <v>281</v>
      </c>
      <c r="Q264">
        <v>0.47</v>
      </c>
      <c r="R264">
        <v>0.47599999999999998</v>
      </c>
      <c r="S264">
        <v>53</v>
      </c>
      <c r="T264">
        <v>69</v>
      </c>
      <c r="U264">
        <v>0.76800000000000002</v>
      </c>
      <c r="V264">
        <v>30</v>
      </c>
      <c r="W264">
        <v>85</v>
      </c>
      <c r="X264">
        <v>115</v>
      </c>
      <c r="Y264">
        <v>316</v>
      </c>
      <c r="Z264">
        <v>58</v>
      </c>
      <c r="AA264">
        <v>10</v>
      </c>
      <c r="AB264">
        <v>117</v>
      </c>
      <c r="AC264">
        <v>158</v>
      </c>
      <c r="AD264">
        <v>533</v>
      </c>
      <c r="AE264">
        <v>0</v>
      </c>
      <c r="AG264" t="s">
        <v>525</v>
      </c>
      <c r="AH264">
        <f t="shared" si="12"/>
        <v>0.36332651670074984</v>
      </c>
      <c r="AI264">
        <f t="shared" si="13"/>
        <v>2.700854700854701</v>
      </c>
      <c r="AJ264">
        <f t="shared" si="14"/>
        <v>1.56</v>
      </c>
    </row>
    <row r="265" spans="1:36" x14ac:dyDescent="0.25">
      <c r="A265" s="17">
        <v>221</v>
      </c>
      <c r="B265" t="s">
        <v>526</v>
      </c>
      <c r="C265">
        <v>23</v>
      </c>
      <c r="D265" t="s">
        <v>126</v>
      </c>
      <c r="E265" t="s">
        <v>57</v>
      </c>
      <c r="F265">
        <v>73</v>
      </c>
      <c r="G265">
        <v>12</v>
      </c>
      <c r="H265">
        <v>1250</v>
      </c>
      <c r="I265">
        <v>177</v>
      </c>
      <c r="J265">
        <v>463</v>
      </c>
      <c r="K265">
        <v>0.38200000000000001</v>
      </c>
      <c r="L265">
        <v>55</v>
      </c>
      <c r="M265">
        <v>213</v>
      </c>
      <c r="N265">
        <v>0.25800000000000001</v>
      </c>
      <c r="O265">
        <v>122</v>
      </c>
      <c r="P265">
        <v>250</v>
      </c>
      <c r="Q265">
        <v>0.48799999999999999</v>
      </c>
      <c r="R265">
        <v>0.442</v>
      </c>
      <c r="S265">
        <v>123</v>
      </c>
      <c r="T265">
        <v>153</v>
      </c>
      <c r="U265">
        <v>0.80400000000000005</v>
      </c>
      <c r="V265">
        <v>51</v>
      </c>
      <c r="W265">
        <v>163</v>
      </c>
      <c r="X265">
        <v>214</v>
      </c>
      <c r="Y265">
        <v>97</v>
      </c>
      <c r="Z265">
        <v>32</v>
      </c>
      <c r="AA265">
        <v>13</v>
      </c>
      <c r="AB265">
        <v>52</v>
      </c>
      <c r="AC265">
        <v>67</v>
      </c>
      <c r="AD265">
        <v>532</v>
      </c>
      <c r="AE265">
        <v>0</v>
      </c>
      <c r="AG265" t="s">
        <v>527</v>
      </c>
      <c r="AH265">
        <f t="shared" si="12"/>
        <v>0.42559999999999998</v>
      </c>
      <c r="AI265">
        <f t="shared" si="13"/>
        <v>1.8653846153846154</v>
      </c>
      <c r="AJ265">
        <f t="shared" si="14"/>
        <v>0.71232876712328763</v>
      </c>
    </row>
    <row r="266" spans="1:36" x14ac:dyDescent="0.25">
      <c r="A266" s="17">
        <v>222</v>
      </c>
      <c r="B266" t="s">
        <v>528</v>
      </c>
      <c r="C266">
        <v>27</v>
      </c>
      <c r="D266" t="s">
        <v>54</v>
      </c>
      <c r="E266" t="s">
        <v>19</v>
      </c>
      <c r="F266">
        <v>57</v>
      </c>
      <c r="G266">
        <v>43</v>
      </c>
      <c r="H266">
        <v>1256</v>
      </c>
      <c r="I266">
        <v>205</v>
      </c>
      <c r="J266">
        <v>347</v>
      </c>
      <c r="K266">
        <v>0.59099999999999997</v>
      </c>
      <c r="L266">
        <v>0</v>
      </c>
      <c r="M266">
        <v>2</v>
      </c>
      <c r="N266">
        <v>0</v>
      </c>
      <c r="O266">
        <v>205</v>
      </c>
      <c r="P266">
        <v>345</v>
      </c>
      <c r="Q266">
        <v>0.59399999999999997</v>
      </c>
      <c r="R266">
        <v>0.59099999999999997</v>
      </c>
      <c r="S266">
        <v>119</v>
      </c>
      <c r="T266">
        <v>160</v>
      </c>
      <c r="U266">
        <v>0.74399999999999999</v>
      </c>
      <c r="V266">
        <v>148</v>
      </c>
      <c r="W266">
        <v>318</v>
      </c>
      <c r="X266">
        <v>466</v>
      </c>
      <c r="Y266">
        <v>49</v>
      </c>
      <c r="Z266">
        <v>14</v>
      </c>
      <c r="AA266">
        <v>55</v>
      </c>
      <c r="AB266">
        <v>81</v>
      </c>
      <c r="AC266">
        <v>141</v>
      </c>
      <c r="AD266">
        <v>529</v>
      </c>
      <c r="AE266">
        <v>0</v>
      </c>
      <c r="AG266" t="s">
        <v>529</v>
      </c>
      <c r="AH266">
        <f t="shared" si="12"/>
        <v>0.42117834394904458</v>
      </c>
      <c r="AI266">
        <f t="shared" si="13"/>
        <v>0.60493827160493829</v>
      </c>
      <c r="AJ266">
        <f t="shared" si="14"/>
        <v>1.4210526315789473</v>
      </c>
    </row>
    <row r="267" spans="1:36" x14ac:dyDescent="0.25">
      <c r="A267" s="17">
        <v>222</v>
      </c>
      <c r="B267" t="s">
        <v>528</v>
      </c>
      <c r="C267">
        <v>27</v>
      </c>
      <c r="D267" t="s">
        <v>157</v>
      </c>
      <c r="E267" t="s">
        <v>19</v>
      </c>
      <c r="F267">
        <v>21</v>
      </c>
      <c r="G267">
        <v>9</v>
      </c>
      <c r="H267">
        <v>440</v>
      </c>
      <c r="I267">
        <v>64</v>
      </c>
      <c r="J267">
        <v>114</v>
      </c>
      <c r="K267">
        <v>0.56100000000000005</v>
      </c>
      <c r="L267">
        <v>0</v>
      </c>
      <c r="M267">
        <v>1</v>
      </c>
      <c r="N267">
        <v>0</v>
      </c>
      <c r="O267">
        <v>64</v>
      </c>
      <c r="P267">
        <v>113</v>
      </c>
      <c r="Q267">
        <v>0.56599999999999995</v>
      </c>
      <c r="R267">
        <v>0.56100000000000005</v>
      </c>
      <c r="S267">
        <v>59</v>
      </c>
      <c r="T267">
        <v>87</v>
      </c>
      <c r="U267">
        <v>0.67800000000000005</v>
      </c>
      <c r="V267">
        <v>51</v>
      </c>
      <c r="W267">
        <v>107</v>
      </c>
      <c r="X267">
        <v>158</v>
      </c>
      <c r="Y267">
        <v>28</v>
      </c>
      <c r="Z267">
        <v>7</v>
      </c>
      <c r="AA267">
        <v>26</v>
      </c>
      <c r="AB267">
        <v>33</v>
      </c>
      <c r="AC267">
        <v>48</v>
      </c>
      <c r="AD267">
        <v>187</v>
      </c>
      <c r="AE267">
        <v>0</v>
      </c>
      <c r="AG267" t="s">
        <v>529</v>
      </c>
      <c r="AH267">
        <f t="shared" si="12"/>
        <v>0.42499999999999999</v>
      </c>
      <c r="AI267">
        <f t="shared" si="13"/>
        <v>0.84848484848484851</v>
      </c>
      <c r="AJ267">
        <f t="shared" si="14"/>
        <v>1.5714285714285714</v>
      </c>
    </row>
    <row r="268" spans="1:36" x14ac:dyDescent="0.25">
      <c r="A268" s="17">
        <v>222</v>
      </c>
      <c r="B268" t="s">
        <v>528</v>
      </c>
      <c r="C268">
        <v>27</v>
      </c>
      <c r="D268" t="s">
        <v>31</v>
      </c>
      <c r="E268" t="s">
        <v>19</v>
      </c>
      <c r="F268">
        <v>36</v>
      </c>
      <c r="G268">
        <v>34</v>
      </c>
      <c r="H268">
        <v>816</v>
      </c>
      <c r="I268">
        <v>141</v>
      </c>
      <c r="J268">
        <v>233</v>
      </c>
      <c r="K268">
        <v>0.60499999999999998</v>
      </c>
      <c r="L268">
        <v>0</v>
      </c>
      <c r="M268">
        <v>1</v>
      </c>
      <c r="N268">
        <v>0</v>
      </c>
      <c r="O268">
        <v>141</v>
      </c>
      <c r="P268">
        <v>232</v>
      </c>
      <c r="Q268">
        <v>0.60799999999999998</v>
      </c>
      <c r="R268">
        <v>0.60499999999999998</v>
      </c>
      <c r="S268">
        <v>60</v>
      </c>
      <c r="T268">
        <v>73</v>
      </c>
      <c r="U268">
        <v>0.82199999999999995</v>
      </c>
      <c r="V268">
        <v>97</v>
      </c>
      <c r="W268">
        <v>211</v>
      </c>
      <c r="X268">
        <v>308</v>
      </c>
      <c r="Y268">
        <v>21</v>
      </c>
      <c r="Z268">
        <v>7</v>
      </c>
      <c r="AA268">
        <v>29</v>
      </c>
      <c r="AB268">
        <v>48</v>
      </c>
      <c r="AC268">
        <v>93</v>
      </c>
      <c r="AD268">
        <v>342</v>
      </c>
      <c r="AE268">
        <v>0</v>
      </c>
      <c r="AG268" t="s">
        <v>529</v>
      </c>
      <c r="AH268">
        <f t="shared" si="12"/>
        <v>0.41911764705882354</v>
      </c>
      <c r="AI268">
        <f t="shared" si="13"/>
        <v>0.4375</v>
      </c>
      <c r="AJ268">
        <f t="shared" si="14"/>
        <v>1.3333333333333333</v>
      </c>
    </row>
    <row r="269" spans="1:36" x14ac:dyDescent="0.25">
      <c r="A269" s="17">
        <v>223</v>
      </c>
      <c r="B269" t="s">
        <v>530</v>
      </c>
      <c r="C269">
        <v>22</v>
      </c>
      <c r="D269" t="s">
        <v>42</v>
      </c>
      <c r="E269" t="s">
        <v>14</v>
      </c>
      <c r="F269">
        <v>30</v>
      </c>
      <c r="G269">
        <v>30</v>
      </c>
      <c r="H269">
        <v>898</v>
      </c>
      <c r="I269">
        <v>190</v>
      </c>
      <c r="J269">
        <v>413</v>
      </c>
      <c r="K269">
        <v>0.46</v>
      </c>
      <c r="L269">
        <v>63</v>
      </c>
      <c r="M269">
        <v>154</v>
      </c>
      <c r="N269">
        <v>0.40899999999999997</v>
      </c>
      <c r="O269">
        <v>127</v>
      </c>
      <c r="P269">
        <v>259</v>
      </c>
      <c r="Q269">
        <v>0.49</v>
      </c>
      <c r="R269">
        <v>0.53600000000000003</v>
      </c>
      <c r="S269">
        <v>85</v>
      </c>
      <c r="T269">
        <v>116</v>
      </c>
      <c r="U269">
        <v>0.73299999999999998</v>
      </c>
      <c r="V269">
        <v>40</v>
      </c>
      <c r="W269">
        <v>84</v>
      </c>
      <c r="X269">
        <v>124</v>
      </c>
      <c r="Y269">
        <v>119</v>
      </c>
      <c r="Z269">
        <v>28</v>
      </c>
      <c r="AA269">
        <v>11</v>
      </c>
      <c r="AB269">
        <v>89</v>
      </c>
      <c r="AC269">
        <v>67</v>
      </c>
      <c r="AD269">
        <v>528</v>
      </c>
      <c r="AE269">
        <v>0</v>
      </c>
      <c r="AG269" t="s">
        <v>531</v>
      </c>
      <c r="AH269">
        <f t="shared" si="12"/>
        <v>0.58797327394209353</v>
      </c>
      <c r="AI269">
        <f t="shared" si="13"/>
        <v>1.3370786516853932</v>
      </c>
      <c r="AJ269">
        <f t="shared" si="14"/>
        <v>2.9666666666666668</v>
      </c>
    </row>
    <row r="270" spans="1:36" x14ac:dyDescent="0.25">
      <c r="A270" s="17">
        <v>224</v>
      </c>
      <c r="B270" t="s">
        <v>532</v>
      </c>
      <c r="C270">
        <v>24</v>
      </c>
      <c r="D270" t="s">
        <v>56</v>
      </c>
      <c r="E270" t="s">
        <v>19</v>
      </c>
      <c r="F270">
        <v>64</v>
      </c>
      <c r="G270">
        <v>2</v>
      </c>
      <c r="H270">
        <v>962</v>
      </c>
      <c r="I270">
        <v>190</v>
      </c>
      <c r="J270">
        <v>408</v>
      </c>
      <c r="K270">
        <v>0.46600000000000003</v>
      </c>
      <c r="L270">
        <v>72</v>
      </c>
      <c r="M270">
        <v>222</v>
      </c>
      <c r="N270">
        <v>0.32400000000000001</v>
      </c>
      <c r="O270">
        <v>118</v>
      </c>
      <c r="P270">
        <v>186</v>
      </c>
      <c r="Q270">
        <v>0.63400000000000001</v>
      </c>
      <c r="R270">
        <v>0.55400000000000005</v>
      </c>
      <c r="S270">
        <v>72</v>
      </c>
      <c r="T270">
        <v>89</v>
      </c>
      <c r="U270">
        <v>0.80900000000000005</v>
      </c>
      <c r="V270">
        <v>89</v>
      </c>
      <c r="W270">
        <v>268</v>
      </c>
      <c r="X270">
        <v>357</v>
      </c>
      <c r="Y270">
        <v>65</v>
      </c>
      <c r="Z270">
        <v>17</v>
      </c>
      <c r="AA270">
        <v>44</v>
      </c>
      <c r="AB270">
        <v>37</v>
      </c>
      <c r="AC270">
        <v>95</v>
      </c>
      <c r="AD270">
        <v>524</v>
      </c>
      <c r="AE270">
        <v>0</v>
      </c>
      <c r="AG270" t="s">
        <v>533</v>
      </c>
      <c r="AH270">
        <f t="shared" si="12"/>
        <v>0.54469854469854473</v>
      </c>
      <c r="AI270">
        <f t="shared" si="13"/>
        <v>1.7567567567567568</v>
      </c>
      <c r="AJ270">
        <f t="shared" si="14"/>
        <v>0.578125</v>
      </c>
    </row>
    <row r="271" spans="1:36" x14ac:dyDescent="0.25">
      <c r="A271" s="17">
        <v>225</v>
      </c>
      <c r="B271" t="s">
        <v>534</v>
      </c>
      <c r="C271">
        <v>25</v>
      </c>
      <c r="D271" t="s">
        <v>223</v>
      </c>
      <c r="E271" t="s">
        <v>14</v>
      </c>
      <c r="F271">
        <v>60</v>
      </c>
      <c r="G271">
        <v>11</v>
      </c>
      <c r="H271">
        <v>1315</v>
      </c>
      <c r="I271">
        <v>189</v>
      </c>
      <c r="J271">
        <v>465</v>
      </c>
      <c r="K271">
        <v>0.40600000000000003</v>
      </c>
      <c r="L271">
        <v>99</v>
      </c>
      <c r="M271">
        <v>282</v>
      </c>
      <c r="N271">
        <v>0.35099999999999998</v>
      </c>
      <c r="O271">
        <v>90</v>
      </c>
      <c r="P271">
        <v>183</v>
      </c>
      <c r="Q271">
        <v>0.49199999999999999</v>
      </c>
      <c r="R271">
        <v>0.51300000000000001</v>
      </c>
      <c r="S271">
        <v>46</v>
      </c>
      <c r="T271">
        <v>58</v>
      </c>
      <c r="U271">
        <v>0.79300000000000004</v>
      </c>
      <c r="V271">
        <v>58</v>
      </c>
      <c r="W271">
        <v>161</v>
      </c>
      <c r="X271">
        <v>219</v>
      </c>
      <c r="Y271">
        <v>122</v>
      </c>
      <c r="Z271">
        <v>34</v>
      </c>
      <c r="AA271">
        <v>9</v>
      </c>
      <c r="AB271">
        <v>74</v>
      </c>
      <c r="AC271">
        <v>77</v>
      </c>
      <c r="AD271">
        <v>523</v>
      </c>
      <c r="AE271">
        <v>0</v>
      </c>
      <c r="AG271" t="s">
        <v>535</v>
      </c>
      <c r="AH271">
        <f t="shared" si="12"/>
        <v>0.3977186311787072</v>
      </c>
      <c r="AI271">
        <f t="shared" si="13"/>
        <v>1.6486486486486487</v>
      </c>
      <c r="AJ271">
        <f t="shared" si="14"/>
        <v>1.2333333333333334</v>
      </c>
    </row>
    <row r="272" spans="1:36" x14ac:dyDescent="0.25">
      <c r="A272" s="17">
        <v>226</v>
      </c>
      <c r="B272" t="s">
        <v>536</v>
      </c>
      <c r="C272">
        <v>19</v>
      </c>
      <c r="D272" t="s">
        <v>42</v>
      </c>
      <c r="E272" t="s">
        <v>57</v>
      </c>
      <c r="F272">
        <v>81</v>
      </c>
      <c r="G272">
        <v>2</v>
      </c>
      <c r="H272">
        <v>1266</v>
      </c>
      <c r="I272">
        <v>197</v>
      </c>
      <c r="J272">
        <v>416</v>
      </c>
      <c r="K272">
        <v>0.47399999999999998</v>
      </c>
      <c r="L272">
        <v>36</v>
      </c>
      <c r="M272">
        <v>151</v>
      </c>
      <c r="N272">
        <v>0.23799999999999999</v>
      </c>
      <c r="O272">
        <v>161</v>
      </c>
      <c r="P272">
        <v>265</v>
      </c>
      <c r="Q272">
        <v>0.60799999999999998</v>
      </c>
      <c r="R272">
        <v>0.51700000000000002</v>
      </c>
      <c r="S272">
        <v>92</v>
      </c>
      <c r="T272">
        <v>122</v>
      </c>
      <c r="U272">
        <v>0.754</v>
      </c>
      <c r="V272">
        <v>40</v>
      </c>
      <c r="W272">
        <v>178</v>
      </c>
      <c r="X272">
        <v>218</v>
      </c>
      <c r="Y272">
        <v>82</v>
      </c>
      <c r="Z272">
        <v>49</v>
      </c>
      <c r="AA272">
        <v>17</v>
      </c>
      <c r="AB272">
        <v>72</v>
      </c>
      <c r="AC272">
        <v>141</v>
      </c>
      <c r="AD272">
        <v>522</v>
      </c>
      <c r="AE272">
        <v>0</v>
      </c>
      <c r="AG272" t="s">
        <v>537</v>
      </c>
      <c r="AH272">
        <f t="shared" si="12"/>
        <v>0.41232227488151657</v>
      </c>
      <c r="AI272">
        <f t="shared" si="13"/>
        <v>1.1388888888888888</v>
      </c>
      <c r="AJ272">
        <f t="shared" si="14"/>
        <v>0.88888888888888884</v>
      </c>
    </row>
    <row r="273" spans="1:36" x14ac:dyDescent="0.25">
      <c r="A273" s="17">
        <v>227</v>
      </c>
      <c r="B273" t="s">
        <v>538</v>
      </c>
      <c r="C273">
        <v>28</v>
      </c>
      <c r="D273" t="s">
        <v>54</v>
      </c>
      <c r="E273" t="s">
        <v>14</v>
      </c>
      <c r="F273">
        <v>67</v>
      </c>
      <c r="G273">
        <v>13</v>
      </c>
      <c r="H273">
        <v>1414</v>
      </c>
      <c r="I273">
        <v>205</v>
      </c>
      <c r="J273">
        <v>413</v>
      </c>
      <c r="K273">
        <v>0.496</v>
      </c>
      <c r="L273">
        <v>60</v>
      </c>
      <c r="M273">
        <v>163</v>
      </c>
      <c r="N273">
        <v>0.36799999999999999</v>
      </c>
      <c r="O273">
        <v>145</v>
      </c>
      <c r="P273">
        <v>250</v>
      </c>
      <c r="Q273">
        <v>0.57999999999999996</v>
      </c>
      <c r="R273">
        <v>0.56899999999999995</v>
      </c>
      <c r="S273">
        <v>47</v>
      </c>
      <c r="T273">
        <v>68</v>
      </c>
      <c r="U273">
        <v>0.69099999999999995</v>
      </c>
      <c r="V273">
        <v>68</v>
      </c>
      <c r="W273">
        <v>131</v>
      </c>
      <c r="X273">
        <v>199</v>
      </c>
      <c r="Y273">
        <v>121</v>
      </c>
      <c r="Z273">
        <v>47</v>
      </c>
      <c r="AA273">
        <v>15</v>
      </c>
      <c r="AB273">
        <v>47</v>
      </c>
      <c r="AC273">
        <v>128</v>
      </c>
      <c r="AD273">
        <v>517</v>
      </c>
      <c r="AE273">
        <v>0</v>
      </c>
      <c r="AG273" t="s">
        <v>539</v>
      </c>
      <c r="AH273">
        <f t="shared" si="12"/>
        <v>0.36562942008486565</v>
      </c>
      <c r="AI273">
        <f t="shared" si="13"/>
        <v>2.5744680851063828</v>
      </c>
      <c r="AJ273">
        <f t="shared" si="14"/>
        <v>0.70149253731343286</v>
      </c>
    </row>
    <row r="274" spans="1:36" x14ac:dyDescent="0.25">
      <c r="A274" s="17">
        <v>227</v>
      </c>
      <c r="B274" t="s">
        <v>538</v>
      </c>
      <c r="C274">
        <v>28</v>
      </c>
      <c r="D274" t="s">
        <v>46</v>
      </c>
      <c r="E274" t="s">
        <v>14</v>
      </c>
      <c r="F274">
        <v>37</v>
      </c>
      <c r="G274">
        <v>12</v>
      </c>
      <c r="H274">
        <v>732</v>
      </c>
      <c r="I274">
        <v>87</v>
      </c>
      <c r="J274">
        <v>195</v>
      </c>
      <c r="K274">
        <v>0.44600000000000001</v>
      </c>
      <c r="L274">
        <v>26</v>
      </c>
      <c r="M274">
        <v>75</v>
      </c>
      <c r="N274">
        <v>0.34699999999999998</v>
      </c>
      <c r="O274">
        <v>61</v>
      </c>
      <c r="P274">
        <v>120</v>
      </c>
      <c r="Q274">
        <v>0.50800000000000001</v>
      </c>
      <c r="R274">
        <v>0.51300000000000001</v>
      </c>
      <c r="S274">
        <v>23</v>
      </c>
      <c r="T274">
        <v>32</v>
      </c>
      <c r="U274">
        <v>0.71899999999999997</v>
      </c>
      <c r="V274">
        <v>32</v>
      </c>
      <c r="W274">
        <v>75</v>
      </c>
      <c r="X274">
        <v>107</v>
      </c>
      <c r="Y274">
        <v>59</v>
      </c>
      <c r="Z274">
        <v>28</v>
      </c>
      <c r="AA274">
        <v>11</v>
      </c>
      <c r="AB274">
        <v>25</v>
      </c>
      <c r="AC274">
        <v>68</v>
      </c>
      <c r="AD274">
        <v>223</v>
      </c>
      <c r="AE274">
        <v>0</v>
      </c>
      <c r="AG274" t="s">
        <v>539</v>
      </c>
      <c r="AH274">
        <f t="shared" si="12"/>
        <v>0.3046448087431694</v>
      </c>
      <c r="AI274">
        <f t="shared" si="13"/>
        <v>2.36</v>
      </c>
      <c r="AJ274">
        <f t="shared" si="14"/>
        <v>0.67567567567567566</v>
      </c>
    </row>
    <row r="275" spans="1:36" x14ac:dyDescent="0.25">
      <c r="A275" s="17">
        <v>227</v>
      </c>
      <c r="B275" t="s">
        <v>538</v>
      </c>
      <c r="C275">
        <v>28</v>
      </c>
      <c r="D275" t="s">
        <v>34</v>
      </c>
      <c r="E275" t="s">
        <v>14</v>
      </c>
      <c r="F275">
        <v>30</v>
      </c>
      <c r="G275">
        <v>1</v>
      </c>
      <c r="H275">
        <v>682</v>
      </c>
      <c r="I275">
        <v>118</v>
      </c>
      <c r="J275">
        <v>218</v>
      </c>
      <c r="K275">
        <v>0.54100000000000004</v>
      </c>
      <c r="L275">
        <v>34</v>
      </c>
      <c r="M275">
        <v>88</v>
      </c>
      <c r="N275">
        <v>0.38600000000000001</v>
      </c>
      <c r="O275">
        <v>84</v>
      </c>
      <c r="P275">
        <v>130</v>
      </c>
      <c r="Q275">
        <v>0.64600000000000002</v>
      </c>
      <c r="R275">
        <v>0.61899999999999999</v>
      </c>
      <c r="S275">
        <v>24</v>
      </c>
      <c r="T275">
        <v>36</v>
      </c>
      <c r="U275">
        <v>0.66700000000000004</v>
      </c>
      <c r="V275">
        <v>36</v>
      </c>
      <c r="W275">
        <v>56</v>
      </c>
      <c r="X275">
        <v>92</v>
      </c>
      <c r="Y275">
        <v>62</v>
      </c>
      <c r="Z275">
        <v>19</v>
      </c>
      <c r="AA275">
        <v>4</v>
      </c>
      <c r="AB275">
        <v>22</v>
      </c>
      <c r="AC275">
        <v>60</v>
      </c>
      <c r="AD275">
        <v>294</v>
      </c>
      <c r="AE275">
        <v>0</v>
      </c>
      <c r="AG275" t="s">
        <v>539</v>
      </c>
      <c r="AH275">
        <f t="shared" si="12"/>
        <v>0.4310850439882698</v>
      </c>
      <c r="AI275">
        <f t="shared" si="13"/>
        <v>2.8181818181818183</v>
      </c>
      <c r="AJ275">
        <f t="shared" si="14"/>
        <v>0.73333333333333328</v>
      </c>
    </row>
    <row r="276" spans="1:36" x14ac:dyDescent="0.25">
      <c r="A276" s="17">
        <v>228</v>
      </c>
      <c r="B276" t="s">
        <v>540</v>
      </c>
      <c r="C276">
        <v>22</v>
      </c>
      <c r="D276" t="s">
        <v>31</v>
      </c>
      <c r="E276" t="s">
        <v>57</v>
      </c>
      <c r="F276">
        <v>74</v>
      </c>
      <c r="G276">
        <v>44</v>
      </c>
      <c r="H276">
        <v>1410</v>
      </c>
      <c r="I276">
        <v>205</v>
      </c>
      <c r="J276">
        <v>477</v>
      </c>
      <c r="K276">
        <v>0.43</v>
      </c>
      <c r="L276">
        <v>82</v>
      </c>
      <c r="M276">
        <v>264</v>
      </c>
      <c r="N276">
        <v>0.311</v>
      </c>
      <c r="O276">
        <v>123</v>
      </c>
      <c r="P276">
        <v>213</v>
      </c>
      <c r="Q276">
        <v>0.57699999999999996</v>
      </c>
      <c r="R276">
        <v>0.51600000000000001</v>
      </c>
      <c r="S276">
        <v>19</v>
      </c>
      <c r="T276">
        <v>39</v>
      </c>
      <c r="U276">
        <v>0.48699999999999999</v>
      </c>
      <c r="V276">
        <v>92</v>
      </c>
      <c r="W276">
        <v>175</v>
      </c>
      <c r="X276">
        <v>267</v>
      </c>
      <c r="Y276">
        <v>57</v>
      </c>
      <c r="Z276">
        <v>44</v>
      </c>
      <c r="AA276">
        <v>40</v>
      </c>
      <c r="AB276">
        <v>40</v>
      </c>
      <c r="AC276">
        <v>162</v>
      </c>
      <c r="AD276">
        <v>511</v>
      </c>
      <c r="AE276">
        <v>0</v>
      </c>
      <c r="AG276" t="s">
        <v>541</v>
      </c>
      <c r="AH276">
        <f t="shared" si="12"/>
        <v>0.36241134751773052</v>
      </c>
      <c r="AI276">
        <f t="shared" si="13"/>
        <v>1.425</v>
      </c>
      <c r="AJ276">
        <f t="shared" si="14"/>
        <v>0.54054054054054057</v>
      </c>
    </row>
    <row r="277" spans="1:36" x14ac:dyDescent="0.25">
      <c r="A277" s="17">
        <v>229</v>
      </c>
      <c r="B277" t="s">
        <v>542</v>
      </c>
      <c r="C277">
        <v>28</v>
      </c>
      <c r="D277" t="s">
        <v>73</v>
      </c>
      <c r="E277" t="s">
        <v>14</v>
      </c>
      <c r="F277">
        <v>71</v>
      </c>
      <c r="G277">
        <v>4</v>
      </c>
      <c r="H277">
        <v>1401</v>
      </c>
      <c r="I277">
        <v>172</v>
      </c>
      <c r="J277">
        <v>424</v>
      </c>
      <c r="K277">
        <v>0.40600000000000003</v>
      </c>
      <c r="L277">
        <v>137</v>
      </c>
      <c r="M277">
        <v>368</v>
      </c>
      <c r="N277">
        <v>0.372</v>
      </c>
      <c r="O277">
        <v>35</v>
      </c>
      <c r="P277">
        <v>56</v>
      </c>
      <c r="Q277">
        <v>0.625</v>
      </c>
      <c r="R277">
        <v>0.56699999999999995</v>
      </c>
      <c r="S277">
        <v>28</v>
      </c>
      <c r="T277">
        <v>29</v>
      </c>
      <c r="U277">
        <v>0.96599999999999997</v>
      </c>
      <c r="V277">
        <v>38</v>
      </c>
      <c r="W277">
        <v>119</v>
      </c>
      <c r="X277">
        <v>157</v>
      </c>
      <c r="Y277">
        <v>108</v>
      </c>
      <c r="Z277">
        <v>53</v>
      </c>
      <c r="AA277">
        <v>14</v>
      </c>
      <c r="AB277">
        <v>35</v>
      </c>
      <c r="AC277">
        <v>124</v>
      </c>
      <c r="AD277">
        <v>509</v>
      </c>
      <c r="AE277">
        <v>0</v>
      </c>
      <c r="AG277" t="s">
        <v>543</v>
      </c>
      <c r="AH277">
        <f t="shared" si="12"/>
        <v>0.36331192005710206</v>
      </c>
      <c r="AI277">
        <f t="shared" si="13"/>
        <v>3.0857142857142859</v>
      </c>
      <c r="AJ277">
        <f t="shared" si="14"/>
        <v>0.49295774647887325</v>
      </c>
    </row>
    <row r="278" spans="1:36" x14ac:dyDescent="0.25">
      <c r="A278" s="17">
        <v>230</v>
      </c>
      <c r="B278" t="s">
        <v>544</v>
      </c>
      <c r="C278">
        <v>24</v>
      </c>
      <c r="D278" t="s">
        <v>157</v>
      </c>
      <c r="E278" t="s">
        <v>14</v>
      </c>
      <c r="F278">
        <v>68</v>
      </c>
      <c r="G278">
        <v>67</v>
      </c>
      <c r="H278">
        <v>1887</v>
      </c>
      <c r="I278">
        <v>180</v>
      </c>
      <c r="J278">
        <v>421</v>
      </c>
      <c r="K278">
        <v>0.42799999999999999</v>
      </c>
      <c r="L278">
        <v>97</v>
      </c>
      <c r="M278">
        <v>248</v>
      </c>
      <c r="N278">
        <v>0.39100000000000001</v>
      </c>
      <c r="O278">
        <v>83</v>
      </c>
      <c r="P278">
        <v>173</v>
      </c>
      <c r="Q278">
        <v>0.48</v>
      </c>
      <c r="R278">
        <v>0.54300000000000004</v>
      </c>
      <c r="S278">
        <v>49</v>
      </c>
      <c r="T278">
        <v>72</v>
      </c>
      <c r="U278">
        <v>0.68100000000000005</v>
      </c>
      <c r="V278">
        <v>56</v>
      </c>
      <c r="W278">
        <v>116</v>
      </c>
      <c r="X278">
        <v>172</v>
      </c>
      <c r="Y278">
        <v>108</v>
      </c>
      <c r="Z278">
        <v>74</v>
      </c>
      <c r="AA278">
        <v>15</v>
      </c>
      <c r="AB278">
        <v>70</v>
      </c>
      <c r="AC278">
        <v>165</v>
      </c>
      <c r="AD278">
        <v>506</v>
      </c>
      <c r="AE278">
        <v>0</v>
      </c>
      <c r="AG278" t="s">
        <v>545</v>
      </c>
      <c r="AH278">
        <f t="shared" si="12"/>
        <v>0.2681505034446211</v>
      </c>
      <c r="AI278">
        <f t="shared" si="13"/>
        <v>1.5428571428571429</v>
      </c>
      <c r="AJ278">
        <f t="shared" si="14"/>
        <v>1.0294117647058822</v>
      </c>
    </row>
    <row r="279" spans="1:36" x14ac:dyDescent="0.25">
      <c r="A279" s="17">
        <v>231</v>
      </c>
      <c r="B279" t="s">
        <v>546</v>
      </c>
      <c r="C279">
        <v>25</v>
      </c>
      <c r="D279" t="s">
        <v>104</v>
      </c>
      <c r="E279" t="s">
        <v>19</v>
      </c>
      <c r="F279">
        <v>70</v>
      </c>
      <c r="G279">
        <v>42</v>
      </c>
      <c r="H279">
        <v>1430</v>
      </c>
      <c r="I279">
        <v>207</v>
      </c>
      <c r="J279">
        <v>339</v>
      </c>
      <c r="K279">
        <v>0.61099999999999999</v>
      </c>
      <c r="L279">
        <v>3</v>
      </c>
      <c r="M279">
        <v>28</v>
      </c>
      <c r="N279">
        <v>0.107</v>
      </c>
      <c r="O279">
        <v>204</v>
      </c>
      <c r="P279">
        <v>311</v>
      </c>
      <c r="Q279">
        <v>0.65600000000000003</v>
      </c>
      <c r="R279">
        <v>0.61499999999999999</v>
      </c>
      <c r="S279">
        <v>85</v>
      </c>
      <c r="T279">
        <v>133</v>
      </c>
      <c r="U279">
        <v>0.63900000000000001</v>
      </c>
      <c r="V279">
        <v>167</v>
      </c>
      <c r="W279">
        <v>296</v>
      </c>
      <c r="X279">
        <v>463</v>
      </c>
      <c r="Y279">
        <v>137</v>
      </c>
      <c r="Z279">
        <v>49</v>
      </c>
      <c r="AA279">
        <v>98</v>
      </c>
      <c r="AB279">
        <v>72</v>
      </c>
      <c r="AC279">
        <v>150</v>
      </c>
      <c r="AD279">
        <v>502</v>
      </c>
      <c r="AE279">
        <v>0</v>
      </c>
      <c r="AG279" t="s">
        <v>547</v>
      </c>
      <c r="AH279">
        <f t="shared" si="12"/>
        <v>0.35104895104895106</v>
      </c>
      <c r="AI279">
        <f t="shared" si="13"/>
        <v>1.9027777777777777</v>
      </c>
      <c r="AJ279">
        <f t="shared" si="14"/>
        <v>1.0285714285714285</v>
      </c>
    </row>
    <row r="280" spans="1:36" x14ac:dyDescent="0.25">
      <c r="A280" s="17">
        <v>232</v>
      </c>
      <c r="B280" t="s">
        <v>548</v>
      </c>
      <c r="C280">
        <v>32</v>
      </c>
      <c r="D280" t="s">
        <v>164</v>
      </c>
      <c r="E280" t="s">
        <v>3</v>
      </c>
      <c r="F280">
        <v>50</v>
      </c>
      <c r="G280">
        <v>0</v>
      </c>
      <c r="H280">
        <v>862</v>
      </c>
      <c r="I280">
        <v>182</v>
      </c>
      <c r="J280">
        <v>370</v>
      </c>
      <c r="K280">
        <v>0.49199999999999999</v>
      </c>
      <c r="L280">
        <v>70</v>
      </c>
      <c r="M280">
        <v>193</v>
      </c>
      <c r="N280">
        <v>0.36299999999999999</v>
      </c>
      <c r="O280">
        <v>112</v>
      </c>
      <c r="P280">
        <v>177</v>
      </c>
      <c r="Q280">
        <v>0.63300000000000001</v>
      </c>
      <c r="R280">
        <v>0.58599999999999997</v>
      </c>
      <c r="S280">
        <v>68</v>
      </c>
      <c r="T280">
        <v>87</v>
      </c>
      <c r="U280">
        <v>0.78200000000000003</v>
      </c>
      <c r="V280">
        <v>70</v>
      </c>
      <c r="W280">
        <v>154</v>
      </c>
      <c r="X280">
        <v>224</v>
      </c>
      <c r="Y280">
        <v>33</v>
      </c>
      <c r="Z280">
        <v>24</v>
      </c>
      <c r="AA280">
        <v>25</v>
      </c>
      <c r="AB280">
        <v>29</v>
      </c>
      <c r="AC280">
        <v>68</v>
      </c>
      <c r="AD280">
        <v>502</v>
      </c>
      <c r="AE280">
        <v>0</v>
      </c>
      <c r="AG280" t="s">
        <v>549</v>
      </c>
      <c r="AH280">
        <f t="shared" si="12"/>
        <v>0.58236658932714613</v>
      </c>
      <c r="AI280">
        <f t="shared" si="13"/>
        <v>1.1379310344827587</v>
      </c>
      <c r="AJ280">
        <f t="shared" si="14"/>
        <v>0.57999999999999996</v>
      </c>
    </row>
    <row r="281" spans="1:36" x14ac:dyDescent="0.25">
      <c r="A281" s="17">
        <v>233</v>
      </c>
      <c r="B281" t="s">
        <v>550</v>
      </c>
      <c r="C281">
        <v>30</v>
      </c>
      <c r="D281" t="s">
        <v>50</v>
      </c>
      <c r="E281" t="s">
        <v>9</v>
      </c>
      <c r="F281">
        <v>72</v>
      </c>
      <c r="G281">
        <v>5</v>
      </c>
      <c r="H281">
        <v>1090</v>
      </c>
      <c r="I281">
        <v>179</v>
      </c>
      <c r="J281">
        <v>446</v>
      </c>
      <c r="K281">
        <v>0.40100000000000002</v>
      </c>
      <c r="L281">
        <v>93</v>
      </c>
      <c r="M281">
        <v>256</v>
      </c>
      <c r="N281">
        <v>0.36299999999999999</v>
      </c>
      <c r="O281">
        <v>86</v>
      </c>
      <c r="P281">
        <v>190</v>
      </c>
      <c r="Q281">
        <v>0.45300000000000001</v>
      </c>
      <c r="R281">
        <v>0.50600000000000001</v>
      </c>
      <c r="S281">
        <v>49</v>
      </c>
      <c r="T281">
        <v>54</v>
      </c>
      <c r="U281">
        <v>0.90700000000000003</v>
      </c>
      <c r="V281">
        <v>14</v>
      </c>
      <c r="W281">
        <v>90</v>
      </c>
      <c r="X281">
        <v>104</v>
      </c>
      <c r="Y281">
        <v>203</v>
      </c>
      <c r="Z281">
        <v>39</v>
      </c>
      <c r="AA281">
        <v>16</v>
      </c>
      <c r="AB281">
        <v>52</v>
      </c>
      <c r="AC281">
        <v>111</v>
      </c>
      <c r="AD281">
        <v>500</v>
      </c>
      <c r="AE281">
        <v>0</v>
      </c>
      <c r="AG281" t="s">
        <v>551</v>
      </c>
      <c r="AH281">
        <f t="shared" si="12"/>
        <v>0.45871559633027525</v>
      </c>
      <c r="AI281">
        <f t="shared" si="13"/>
        <v>3.9038461538461537</v>
      </c>
      <c r="AJ281">
        <f t="shared" si="14"/>
        <v>0.72222222222222221</v>
      </c>
    </row>
    <row r="282" spans="1:36" x14ac:dyDescent="0.25">
      <c r="A282" s="17">
        <v>234</v>
      </c>
      <c r="B282" t="s">
        <v>552</v>
      </c>
      <c r="C282">
        <v>22</v>
      </c>
      <c r="D282" t="s">
        <v>117</v>
      </c>
      <c r="E282" t="s">
        <v>14</v>
      </c>
      <c r="F282">
        <v>57</v>
      </c>
      <c r="G282">
        <v>3</v>
      </c>
      <c r="H282">
        <v>907</v>
      </c>
      <c r="I282">
        <v>180</v>
      </c>
      <c r="J282">
        <v>414</v>
      </c>
      <c r="K282">
        <v>0.435</v>
      </c>
      <c r="L282">
        <v>76</v>
      </c>
      <c r="M282">
        <v>197</v>
      </c>
      <c r="N282">
        <v>0.38600000000000001</v>
      </c>
      <c r="O282">
        <v>104</v>
      </c>
      <c r="P282">
        <v>217</v>
      </c>
      <c r="Q282">
        <v>0.47899999999999998</v>
      </c>
      <c r="R282">
        <v>0.52700000000000002</v>
      </c>
      <c r="S282">
        <v>60</v>
      </c>
      <c r="T282">
        <v>86</v>
      </c>
      <c r="U282">
        <v>0.69799999999999995</v>
      </c>
      <c r="V282">
        <v>9</v>
      </c>
      <c r="W282">
        <v>80</v>
      </c>
      <c r="X282">
        <v>89</v>
      </c>
      <c r="Y282">
        <v>81</v>
      </c>
      <c r="Z282">
        <v>28</v>
      </c>
      <c r="AA282">
        <v>5</v>
      </c>
      <c r="AB282">
        <v>82</v>
      </c>
      <c r="AC282">
        <v>90</v>
      </c>
      <c r="AD282">
        <v>496</v>
      </c>
      <c r="AE282">
        <v>0</v>
      </c>
      <c r="AG282" t="s">
        <v>553</v>
      </c>
      <c r="AH282">
        <f t="shared" si="12"/>
        <v>0.5468577728776185</v>
      </c>
      <c r="AI282">
        <f t="shared" si="13"/>
        <v>0.98780487804878048</v>
      </c>
      <c r="AJ282">
        <f t="shared" si="14"/>
        <v>1.4385964912280702</v>
      </c>
    </row>
    <row r="283" spans="1:36" x14ac:dyDescent="0.25">
      <c r="A283" s="17">
        <v>235</v>
      </c>
      <c r="B283" t="s">
        <v>554</v>
      </c>
      <c r="C283">
        <v>21</v>
      </c>
      <c r="D283" t="s">
        <v>38</v>
      </c>
      <c r="E283" t="s">
        <v>3</v>
      </c>
      <c r="F283">
        <v>46</v>
      </c>
      <c r="G283">
        <v>10</v>
      </c>
      <c r="H283">
        <v>1156</v>
      </c>
      <c r="I283">
        <v>172</v>
      </c>
      <c r="J283">
        <v>377</v>
      </c>
      <c r="K283">
        <v>0.45600000000000002</v>
      </c>
      <c r="L283">
        <v>78</v>
      </c>
      <c r="M283">
        <v>210</v>
      </c>
      <c r="N283">
        <v>0.371</v>
      </c>
      <c r="O283">
        <v>94</v>
      </c>
      <c r="P283">
        <v>167</v>
      </c>
      <c r="Q283">
        <v>0.56299999999999994</v>
      </c>
      <c r="R283">
        <v>0.56000000000000005</v>
      </c>
      <c r="S283">
        <v>72</v>
      </c>
      <c r="T283">
        <v>87</v>
      </c>
      <c r="U283">
        <v>0.82799999999999996</v>
      </c>
      <c r="V283">
        <v>26</v>
      </c>
      <c r="W283">
        <v>154</v>
      </c>
      <c r="X283">
        <v>180</v>
      </c>
      <c r="Y283">
        <v>131</v>
      </c>
      <c r="Z283">
        <v>38</v>
      </c>
      <c r="AA283">
        <v>13</v>
      </c>
      <c r="AB283">
        <v>60</v>
      </c>
      <c r="AC283">
        <v>82</v>
      </c>
      <c r="AD283">
        <v>494</v>
      </c>
      <c r="AE283">
        <v>0</v>
      </c>
      <c r="AG283" t="s">
        <v>555</v>
      </c>
      <c r="AH283">
        <f t="shared" si="12"/>
        <v>0.4273356401384083</v>
      </c>
      <c r="AI283">
        <f t="shared" si="13"/>
        <v>2.1833333333333331</v>
      </c>
      <c r="AJ283">
        <f t="shared" si="14"/>
        <v>1.3043478260869565</v>
      </c>
    </row>
    <row r="284" spans="1:36" x14ac:dyDescent="0.25">
      <c r="A284" s="17">
        <v>236</v>
      </c>
      <c r="B284" t="s">
        <v>556</v>
      </c>
      <c r="C284">
        <v>30</v>
      </c>
      <c r="D284" t="s">
        <v>34</v>
      </c>
      <c r="E284" t="s">
        <v>19</v>
      </c>
      <c r="F284">
        <v>55</v>
      </c>
      <c r="G284">
        <v>41</v>
      </c>
      <c r="H284">
        <v>1176</v>
      </c>
      <c r="I284">
        <v>218</v>
      </c>
      <c r="J284">
        <v>390</v>
      </c>
      <c r="K284">
        <v>0.55900000000000005</v>
      </c>
      <c r="L284">
        <v>0</v>
      </c>
      <c r="M284">
        <v>1</v>
      </c>
      <c r="N284">
        <v>0</v>
      </c>
      <c r="O284">
        <v>218</v>
      </c>
      <c r="P284">
        <v>389</v>
      </c>
      <c r="Q284">
        <v>0.56000000000000005</v>
      </c>
      <c r="R284">
        <v>0.55900000000000005</v>
      </c>
      <c r="S284">
        <v>52</v>
      </c>
      <c r="T284">
        <v>97</v>
      </c>
      <c r="U284">
        <v>0.53600000000000003</v>
      </c>
      <c r="V284">
        <v>174</v>
      </c>
      <c r="W284">
        <v>295</v>
      </c>
      <c r="X284">
        <v>469</v>
      </c>
      <c r="Y284">
        <v>62</v>
      </c>
      <c r="Z284">
        <v>34</v>
      </c>
      <c r="AA284">
        <v>53</v>
      </c>
      <c r="AB284">
        <v>47</v>
      </c>
      <c r="AC284">
        <v>106</v>
      </c>
      <c r="AD284">
        <v>488</v>
      </c>
      <c r="AE284">
        <v>0</v>
      </c>
      <c r="AG284" t="s">
        <v>557</v>
      </c>
      <c r="AH284">
        <f t="shared" si="12"/>
        <v>0.41496598639455784</v>
      </c>
      <c r="AI284">
        <f t="shared" si="13"/>
        <v>1.3191489361702127</v>
      </c>
      <c r="AJ284">
        <f t="shared" si="14"/>
        <v>0.8545454545454545</v>
      </c>
    </row>
    <row r="285" spans="1:36" x14ac:dyDescent="0.25">
      <c r="A285" s="17">
        <v>237</v>
      </c>
      <c r="B285" t="s">
        <v>558</v>
      </c>
      <c r="C285">
        <v>22</v>
      </c>
      <c r="D285" t="s">
        <v>8</v>
      </c>
      <c r="E285" t="s">
        <v>19</v>
      </c>
      <c r="F285">
        <v>32</v>
      </c>
      <c r="G285">
        <v>32</v>
      </c>
      <c r="H285">
        <v>877</v>
      </c>
      <c r="I285">
        <v>167</v>
      </c>
      <c r="J285">
        <v>341</v>
      </c>
      <c r="K285">
        <v>0.49</v>
      </c>
      <c r="L285">
        <v>44</v>
      </c>
      <c r="M285">
        <v>116</v>
      </c>
      <c r="N285">
        <v>0.379</v>
      </c>
      <c r="O285">
        <v>123</v>
      </c>
      <c r="P285">
        <v>225</v>
      </c>
      <c r="Q285">
        <v>0.54700000000000004</v>
      </c>
      <c r="R285">
        <v>0.55400000000000005</v>
      </c>
      <c r="S285">
        <v>101</v>
      </c>
      <c r="T285">
        <v>134</v>
      </c>
      <c r="U285">
        <v>0.754</v>
      </c>
      <c r="V285">
        <v>48</v>
      </c>
      <c r="W285">
        <v>209</v>
      </c>
      <c r="X285">
        <v>257</v>
      </c>
      <c r="Y285">
        <v>63</v>
      </c>
      <c r="Z285">
        <v>23</v>
      </c>
      <c r="AA285">
        <v>71</v>
      </c>
      <c r="AB285">
        <v>56</v>
      </c>
      <c r="AC285">
        <v>72</v>
      </c>
      <c r="AD285">
        <v>479</v>
      </c>
      <c r="AE285">
        <v>0</v>
      </c>
      <c r="AG285" t="s">
        <v>559</v>
      </c>
      <c r="AH285">
        <f t="shared" si="12"/>
        <v>0.54618015963511968</v>
      </c>
      <c r="AI285">
        <f t="shared" si="13"/>
        <v>1.125</v>
      </c>
      <c r="AJ285">
        <f t="shared" si="14"/>
        <v>1.75</v>
      </c>
    </row>
    <row r="286" spans="1:36" x14ac:dyDescent="0.25">
      <c r="A286" s="17">
        <v>238</v>
      </c>
      <c r="B286" t="s">
        <v>560</v>
      </c>
      <c r="C286">
        <v>28</v>
      </c>
      <c r="D286" t="s">
        <v>38</v>
      </c>
      <c r="E286" t="s">
        <v>57</v>
      </c>
      <c r="F286">
        <v>74</v>
      </c>
      <c r="G286">
        <v>42</v>
      </c>
      <c r="H286">
        <v>1818</v>
      </c>
      <c r="I286">
        <v>179</v>
      </c>
      <c r="J286">
        <v>391</v>
      </c>
      <c r="K286">
        <v>0.45800000000000002</v>
      </c>
      <c r="L286">
        <v>89</v>
      </c>
      <c r="M286">
        <v>233</v>
      </c>
      <c r="N286">
        <v>0.38200000000000001</v>
      </c>
      <c r="O286">
        <v>90</v>
      </c>
      <c r="P286">
        <v>158</v>
      </c>
      <c r="Q286">
        <v>0.56999999999999995</v>
      </c>
      <c r="R286">
        <v>0.57199999999999995</v>
      </c>
      <c r="S286">
        <v>31</v>
      </c>
      <c r="T286">
        <v>43</v>
      </c>
      <c r="U286">
        <v>0.72099999999999997</v>
      </c>
      <c r="V286">
        <v>72</v>
      </c>
      <c r="W286">
        <v>180</v>
      </c>
      <c r="X286">
        <v>252</v>
      </c>
      <c r="Y286">
        <v>112</v>
      </c>
      <c r="Z286">
        <v>68</v>
      </c>
      <c r="AA286">
        <v>37</v>
      </c>
      <c r="AB286">
        <v>54</v>
      </c>
      <c r="AC286">
        <v>164</v>
      </c>
      <c r="AD286">
        <v>478</v>
      </c>
      <c r="AE286">
        <v>0</v>
      </c>
      <c r="AG286" t="s">
        <v>561</v>
      </c>
      <c r="AH286">
        <f t="shared" si="12"/>
        <v>0.26292629262926293</v>
      </c>
      <c r="AI286">
        <f t="shared" si="13"/>
        <v>2.074074074074074</v>
      </c>
      <c r="AJ286">
        <f t="shared" si="14"/>
        <v>0.72972972972972971</v>
      </c>
    </row>
    <row r="287" spans="1:36" x14ac:dyDescent="0.25">
      <c r="A287" s="17">
        <v>239</v>
      </c>
      <c r="B287" t="s">
        <v>562</v>
      </c>
      <c r="C287">
        <v>20</v>
      </c>
      <c r="D287" t="s">
        <v>60</v>
      </c>
      <c r="E287" t="s">
        <v>57</v>
      </c>
      <c r="F287">
        <v>51</v>
      </c>
      <c r="G287">
        <v>3</v>
      </c>
      <c r="H287">
        <v>827</v>
      </c>
      <c r="I287">
        <v>179</v>
      </c>
      <c r="J287">
        <v>403</v>
      </c>
      <c r="K287">
        <v>0.44400000000000001</v>
      </c>
      <c r="L287">
        <v>65</v>
      </c>
      <c r="M287">
        <v>183</v>
      </c>
      <c r="N287">
        <v>0.35499999999999998</v>
      </c>
      <c r="O287">
        <v>114</v>
      </c>
      <c r="P287">
        <v>220</v>
      </c>
      <c r="Q287">
        <v>0.51800000000000002</v>
      </c>
      <c r="R287">
        <v>0.52500000000000002</v>
      </c>
      <c r="S287">
        <v>54</v>
      </c>
      <c r="T287">
        <v>72</v>
      </c>
      <c r="U287">
        <v>0.75</v>
      </c>
      <c r="V287">
        <v>36</v>
      </c>
      <c r="W287">
        <v>115</v>
      </c>
      <c r="X287">
        <v>151</v>
      </c>
      <c r="Y287">
        <v>49</v>
      </c>
      <c r="Z287">
        <v>31</v>
      </c>
      <c r="AA287">
        <v>13</v>
      </c>
      <c r="AB287">
        <v>46</v>
      </c>
      <c r="AC287">
        <v>44</v>
      </c>
      <c r="AD287">
        <v>477</v>
      </c>
      <c r="AE287">
        <v>0</v>
      </c>
      <c r="AG287" t="s">
        <v>563</v>
      </c>
      <c r="AH287">
        <f t="shared" si="12"/>
        <v>0.57678355501813783</v>
      </c>
      <c r="AI287">
        <f t="shared" si="13"/>
        <v>1.0652173913043479</v>
      </c>
      <c r="AJ287">
        <f t="shared" si="14"/>
        <v>0.90196078431372551</v>
      </c>
    </row>
    <row r="288" spans="1:36" x14ac:dyDescent="0.25">
      <c r="A288" s="17">
        <v>240</v>
      </c>
      <c r="B288" t="s">
        <v>564</v>
      </c>
      <c r="C288">
        <v>30</v>
      </c>
      <c r="D288" t="s">
        <v>46</v>
      </c>
      <c r="E288" t="s">
        <v>9</v>
      </c>
      <c r="F288">
        <v>74</v>
      </c>
      <c r="G288">
        <v>58</v>
      </c>
      <c r="H288">
        <v>1783</v>
      </c>
      <c r="I288">
        <v>192</v>
      </c>
      <c r="J288">
        <v>437</v>
      </c>
      <c r="K288">
        <v>0.439</v>
      </c>
      <c r="L288">
        <v>75</v>
      </c>
      <c r="M288">
        <v>224</v>
      </c>
      <c r="N288">
        <v>0.33500000000000002</v>
      </c>
      <c r="O288">
        <v>117</v>
      </c>
      <c r="P288">
        <v>213</v>
      </c>
      <c r="Q288">
        <v>0.54900000000000004</v>
      </c>
      <c r="R288">
        <v>0.52500000000000002</v>
      </c>
      <c r="S288">
        <v>15</v>
      </c>
      <c r="T288">
        <v>22</v>
      </c>
      <c r="U288">
        <v>0.68200000000000005</v>
      </c>
      <c r="V288">
        <v>53</v>
      </c>
      <c r="W288">
        <v>198</v>
      </c>
      <c r="X288">
        <v>251</v>
      </c>
      <c r="Y288">
        <v>210</v>
      </c>
      <c r="Z288">
        <v>128</v>
      </c>
      <c r="AA288">
        <v>27</v>
      </c>
      <c r="AB288">
        <v>74</v>
      </c>
      <c r="AC288">
        <v>197</v>
      </c>
      <c r="AD288">
        <v>474</v>
      </c>
      <c r="AE288">
        <v>0</v>
      </c>
      <c r="AG288" t="s">
        <v>565</v>
      </c>
      <c r="AH288">
        <f t="shared" si="12"/>
        <v>0.26584408300616935</v>
      </c>
      <c r="AI288">
        <f t="shared" si="13"/>
        <v>2.8378378378378377</v>
      </c>
      <c r="AJ288">
        <f t="shared" si="14"/>
        <v>1</v>
      </c>
    </row>
    <row r="289" spans="1:36" x14ac:dyDescent="0.25">
      <c r="A289" s="17">
        <v>241</v>
      </c>
      <c r="B289" t="s">
        <v>566</v>
      </c>
      <c r="C289">
        <v>28</v>
      </c>
      <c r="D289" t="s">
        <v>73</v>
      </c>
      <c r="E289" t="s">
        <v>57</v>
      </c>
      <c r="F289">
        <v>50</v>
      </c>
      <c r="G289">
        <v>37</v>
      </c>
      <c r="H289">
        <v>1273</v>
      </c>
      <c r="I289">
        <v>165</v>
      </c>
      <c r="J289">
        <v>373</v>
      </c>
      <c r="K289">
        <v>0.442</v>
      </c>
      <c r="L289">
        <v>113</v>
      </c>
      <c r="M289">
        <v>293</v>
      </c>
      <c r="N289">
        <v>0.38600000000000001</v>
      </c>
      <c r="O289">
        <v>52</v>
      </c>
      <c r="P289">
        <v>80</v>
      </c>
      <c r="Q289">
        <v>0.65</v>
      </c>
      <c r="R289">
        <v>0.59399999999999997</v>
      </c>
      <c r="S289">
        <v>28</v>
      </c>
      <c r="T289">
        <v>34</v>
      </c>
      <c r="U289">
        <v>0.82399999999999995</v>
      </c>
      <c r="V289">
        <v>53</v>
      </c>
      <c r="W289">
        <v>164</v>
      </c>
      <c r="X289">
        <v>217</v>
      </c>
      <c r="Y289">
        <v>158</v>
      </c>
      <c r="Z289">
        <v>26</v>
      </c>
      <c r="AA289">
        <v>12</v>
      </c>
      <c r="AB289">
        <v>54</v>
      </c>
      <c r="AC289">
        <v>104</v>
      </c>
      <c r="AD289">
        <v>471</v>
      </c>
      <c r="AE289">
        <v>0</v>
      </c>
      <c r="AG289" t="s">
        <v>567</v>
      </c>
      <c r="AH289">
        <f t="shared" si="12"/>
        <v>0.36999214454045559</v>
      </c>
      <c r="AI289">
        <f t="shared" si="13"/>
        <v>2.925925925925926</v>
      </c>
      <c r="AJ289">
        <f t="shared" si="14"/>
        <v>1.08</v>
      </c>
    </row>
    <row r="290" spans="1:36" x14ac:dyDescent="0.25">
      <c r="A290" s="17">
        <v>242</v>
      </c>
      <c r="B290" t="s">
        <v>568</v>
      </c>
      <c r="C290">
        <v>21</v>
      </c>
      <c r="D290" t="s">
        <v>86</v>
      </c>
      <c r="E290" t="s">
        <v>3</v>
      </c>
      <c r="F290">
        <v>75</v>
      </c>
      <c r="G290">
        <v>5</v>
      </c>
      <c r="H290">
        <v>1187</v>
      </c>
      <c r="I290">
        <v>170</v>
      </c>
      <c r="J290">
        <v>360</v>
      </c>
      <c r="K290">
        <v>0.47199999999999998</v>
      </c>
      <c r="L290">
        <v>75</v>
      </c>
      <c r="M290">
        <v>185</v>
      </c>
      <c r="N290">
        <v>0.40500000000000003</v>
      </c>
      <c r="O290">
        <v>95</v>
      </c>
      <c r="P290">
        <v>175</v>
      </c>
      <c r="Q290">
        <v>0.54300000000000004</v>
      </c>
      <c r="R290">
        <v>0.57599999999999996</v>
      </c>
      <c r="S290">
        <v>46</v>
      </c>
      <c r="T290">
        <v>69</v>
      </c>
      <c r="U290">
        <v>0.66700000000000004</v>
      </c>
      <c r="V290">
        <v>25</v>
      </c>
      <c r="W290">
        <v>204</v>
      </c>
      <c r="X290">
        <v>229</v>
      </c>
      <c r="Y290">
        <v>110</v>
      </c>
      <c r="Z290">
        <v>54</v>
      </c>
      <c r="AA290">
        <v>25</v>
      </c>
      <c r="AB290">
        <v>78</v>
      </c>
      <c r="AC290">
        <v>115</v>
      </c>
      <c r="AD290">
        <v>461</v>
      </c>
      <c r="AE290">
        <v>0</v>
      </c>
      <c r="AG290" t="s">
        <v>569</v>
      </c>
      <c r="AH290">
        <f t="shared" si="12"/>
        <v>0.38837405223251897</v>
      </c>
      <c r="AI290">
        <f t="shared" si="13"/>
        <v>1.4102564102564104</v>
      </c>
      <c r="AJ290">
        <f t="shared" si="14"/>
        <v>1.04</v>
      </c>
    </row>
    <row r="291" spans="1:36" x14ac:dyDescent="0.25">
      <c r="A291" s="17">
        <v>243</v>
      </c>
      <c r="B291" t="s">
        <v>570</v>
      </c>
      <c r="C291">
        <v>28</v>
      </c>
      <c r="D291" t="s">
        <v>69</v>
      </c>
      <c r="E291" t="s">
        <v>9</v>
      </c>
      <c r="F291">
        <v>72</v>
      </c>
      <c r="G291">
        <v>11</v>
      </c>
      <c r="H291">
        <v>1527</v>
      </c>
      <c r="I291">
        <v>168</v>
      </c>
      <c r="J291">
        <v>420</v>
      </c>
      <c r="K291">
        <v>0.4</v>
      </c>
      <c r="L291">
        <v>109</v>
      </c>
      <c r="M291">
        <v>309</v>
      </c>
      <c r="N291">
        <v>0.35299999999999998</v>
      </c>
      <c r="O291">
        <v>59</v>
      </c>
      <c r="P291">
        <v>111</v>
      </c>
      <c r="Q291">
        <v>0.53200000000000003</v>
      </c>
      <c r="R291">
        <v>0.53</v>
      </c>
      <c r="S291">
        <v>15</v>
      </c>
      <c r="T291">
        <v>21</v>
      </c>
      <c r="U291">
        <v>0.71399999999999997</v>
      </c>
      <c r="V291">
        <v>20</v>
      </c>
      <c r="W291">
        <v>72</v>
      </c>
      <c r="X291">
        <v>92</v>
      </c>
      <c r="Y291">
        <v>98</v>
      </c>
      <c r="Z291">
        <v>51</v>
      </c>
      <c r="AA291">
        <v>13</v>
      </c>
      <c r="AB291">
        <v>41</v>
      </c>
      <c r="AC291">
        <v>152</v>
      </c>
      <c r="AD291">
        <v>460</v>
      </c>
      <c r="AE291">
        <v>0</v>
      </c>
      <c r="AG291" t="s">
        <v>571</v>
      </c>
      <c r="AH291">
        <f t="shared" si="12"/>
        <v>0.30124426981008512</v>
      </c>
      <c r="AI291">
        <f t="shared" si="13"/>
        <v>2.3902439024390243</v>
      </c>
      <c r="AJ291">
        <f t="shared" si="14"/>
        <v>0.56944444444444442</v>
      </c>
    </row>
    <row r="292" spans="1:36" x14ac:dyDescent="0.25">
      <c r="A292" s="17">
        <v>244</v>
      </c>
      <c r="B292" t="s">
        <v>572</v>
      </c>
      <c r="C292">
        <v>23</v>
      </c>
      <c r="D292" t="s">
        <v>54</v>
      </c>
      <c r="E292" t="s">
        <v>3</v>
      </c>
      <c r="F292">
        <v>66</v>
      </c>
      <c r="G292">
        <v>0</v>
      </c>
      <c r="H292">
        <v>1349</v>
      </c>
      <c r="I292">
        <v>160</v>
      </c>
      <c r="J292">
        <v>337</v>
      </c>
      <c r="K292">
        <v>0.47499999999999998</v>
      </c>
      <c r="L292">
        <v>60</v>
      </c>
      <c r="M292">
        <v>142</v>
      </c>
      <c r="N292">
        <v>0.42299999999999999</v>
      </c>
      <c r="O292">
        <v>100</v>
      </c>
      <c r="P292">
        <v>195</v>
      </c>
      <c r="Q292">
        <v>0.51300000000000001</v>
      </c>
      <c r="R292">
        <v>0.56399999999999995</v>
      </c>
      <c r="S292">
        <v>78</v>
      </c>
      <c r="T292">
        <v>115</v>
      </c>
      <c r="U292">
        <v>0.67800000000000005</v>
      </c>
      <c r="V292">
        <v>90</v>
      </c>
      <c r="W292">
        <v>169</v>
      </c>
      <c r="X292">
        <v>259</v>
      </c>
      <c r="Y292">
        <v>158</v>
      </c>
      <c r="Z292">
        <v>62</v>
      </c>
      <c r="AA292">
        <v>23</v>
      </c>
      <c r="AB292">
        <v>86</v>
      </c>
      <c r="AC292">
        <v>132</v>
      </c>
      <c r="AD292">
        <v>458</v>
      </c>
      <c r="AE292">
        <v>0</v>
      </c>
      <c r="AG292" t="s">
        <v>573</v>
      </c>
      <c r="AH292">
        <f t="shared" si="12"/>
        <v>0.33951074870274278</v>
      </c>
      <c r="AI292">
        <f t="shared" si="13"/>
        <v>1.8372093023255813</v>
      </c>
      <c r="AJ292">
        <f t="shared" si="14"/>
        <v>1.303030303030303</v>
      </c>
    </row>
    <row r="293" spans="1:36" x14ac:dyDescent="0.25">
      <c r="A293" s="17">
        <v>244</v>
      </c>
      <c r="B293" t="s">
        <v>572</v>
      </c>
      <c r="C293">
        <v>23</v>
      </c>
      <c r="D293" t="s">
        <v>82</v>
      </c>
      <c r="E293" t="s">
        <v>3</v>
      </c>
      <c r="F293">
        <v>47</v>
      </c>
      <c r="G293">
        <v>0</v>
      </c>
      <c r="H293">
        <v>982</v>
      </c>
      <c r="I293">
        <v>118</v>
      </c>
      <c r="J293">
        <v>241</v>
      </c>
      <c r="K293">
        <v>0.49</v>
      </c>
      <c r="L293">
        <v>40</v>
      </c>
      <c r="M293">
        <v>90</v>
      </c>
      <c r="N293">
        <v>0.44400000000000001</v>
      </c>
      <c r="O293">
        <v>78</v>
      </c>
      <c r="P293">
        <v>151</v>
      </c>
      <c r="Q293">
        <v>0.51700000000000002</v>
      </c>
      <c r="R293">
        <v>0.57299999999999995</v>
      </c>
      <c r="S293">
        <v>67</v>
      </c>
      <c r="T293">
        <v>96</v>
      </c>
      <c r="U293">
        <v>0.69799999999999995</v>
      </c>
      <c r="V293">
        <v>67</v>
      </c>
      <c r="W293">
        <v>138</v>
      </c>
      <c r="X293">
        <v>205</v>
      </c>
      <c r="Y293">
        <v>133</v>
      </c>
      <c r="Z293">
        <v>44</v>
      </c>
      <c r="AA293">
        <v>20</v>
      </c>
      <c r="AB293">
        <v>69</v>
      </c>
      <c r="AC293">
        <v>92</v>
      </c>
      <c r="AD293">
        <v>343</v>
      </c>
      <c r="AE293">
        <v>0</v>
      </c>
      <c r="AG293" t="s">
        <v>573</v>
      </c>
      <c r="AH293">
        <f t="shared" si="12"/>
        <v>0.34928716904276985</v>
      </c>
      <c r="AI293">
        <f t="shared" si="13"/>
        <v>1.9275362318840579</v>
      </c>
      <c r="AJ293">
        <f t="shared" si="14"/>
        <v>1.4680851063829787</v>
      </c>
    </row>
    <row r="294" spans="1:36" x14ac:dyDescent="0.25">
      <c r="A294" s="17">
        <v>244</v>
      </c>
      <c r="B294" t="s">
        <v>572</v>
      </c>
      <c r="C294">
        <v>23</v>
      </c>
      <c r="D294" t="s">
        <v>58</v>
      </c>
      <c r="E294" t="s">
        <v>3</v>
      </c>
      <c r="F294">
        <v>19</v>
      </c>
      <c r="G294">
        <v>0</v>
      </c>
      <c r="H294">
        <v>367</v>
      </c>
      <c r="I294">
        <v>42</v>
      </c>
      <c r="J294">
        <v>96</v>
      </c>
      <c r="K294">
        <v>0.438</v>
      </c>
      <c r="L294">
        <v>20</v>
      </c>
      <c r="M294">
        <v>52</v>
      </c>
      <c r="N294">
        <v>0.38500000000000001</v>
      </c>
      <c r="O294">
        <v>22</v>
      </c>
      <c r="P294">
        <v>44</v>
      </c>
      <c r="Q294">
        <v>0.5</v>
      </c>
      <c r="R294">
        <v>0.54200000000000004</v>
      </c>
      <c r="S294">
        <v>11</v>
      </c>
      <c r="T294">
        <v>19</v>
      </c>
      <c r="U294">
        <v>0.57899999999999996</v>
      </c>
      <c r="V294">
        <v>23</v>
      </c>
      <c r="W294">
        <v>31</v>
      </c>
      <c r="X294">
        <v>54</v>
      </c>
      <c r="Y294">
        <v>25</v>
      </c>
      <c r="Z294">
        <v>18</v>
      </c>
      <c r="AA294">
        <v>3</v>
      </c>
      <c r="AB294">
        <v>17</v>
      </c>
      <c r="AC294">
        <v>40</v>
      </c>
      <c r="AD294">
        <v>115</v>
      </c>
      <c r="AE294">
        <v>0</v>
      </c>
      <c r="AG294" t="s">
        <v>573</v>
      </c>
      <c r="AH294">
        <f t="shared" si="12"/>
        <v>0.3133514986376022</v>
      </c>
      <c r="AI294">
        <f t="shared" si="13"/>
        <v>1.4705882352941178</v>
      </c>
      <c r="AJ294">
        <f t="shared" si="14"/>
        <v>0.89473684210526316</v>
      </c>
    </row>
    <row r="295" spans="1:36" x14ac:dyDescent="0.25">
      <c r="A295" s="17">
        <v>245</v>
      </c>
      <c r="B295" t="s">
        <v>574</v>
      </c>
      <c r="C295">
        <v>30</v>
      </c>
      <c r="D295" t="s">
        <v>54</v>
      </c>
      <c r="E295" t="s">
        <v>19</v>
      </c>
      <c r="F295">
        <v>51</v>
      </c>
      <c r="G295">
        <v>32</v>
      </c>
      <c r="H295">
        <v>1063</v>
      </c>
      <c r="I295">
        <v>168</v>
      </c>
      <c r="J295">
        <v>352</v>
      </c>
      <c r="K295">
        <v>0.47699999999999998</v>
      </c>
      <c r="L295">
        <v>32</v>
      </c>
      <c r="M295">
        <v>105</v>
      </c>
      <c r="N295">
        <v>0.30499999999999999</v>
      </c>
      <c r="O295">
        <v>136</v>
      </c>
      <c r="P295">
        <v>247</v>
      </c>
      <c r="Q295">
        <v>0.55100000000000005</v>
      </c>
      <c r="R295">
        <v>0.52300000000000002</v>
      </c>
      <c r="S295">
        <v>85</v>
      </c>
      <c r="T295">
        <v>128</v>
      </c>
      <c r="U295">
        <v>0.66400000000000003</v>
      </c>
      <c r="V295">
        <v>85</v>
      </c>
      <c r="W295">
        <v>313</v>
      </c>
      <c r="X295">
        <v>398</v>
      </c>
      <c r="Y295">
        <v>115</v>
      </c>
      <c r="Z295">
        <v>40</v>
      </c>
      <c r="AA295">
        <v>34</v>
      </c>
      <c r="AB295">
        <v>97</v>
      </c>
      <c r="AC295">
        <v>130</v>
      </c>
      <c r="AD295">
        <v>453</v>
      </c>
      <c r="AE295">
        <v>0</v>
      </c>
      <c r="AG295" t="s">
        <v>575</v>
      </c>
      <c r="AH295">
        <f t="shared" si="12"/>
        <v>0.4261523988711195</v>
      </c>
      <c r="AI295">
        <f t="shared" si="13"/>
        <v>1.1855670103092784</v>
      </c>
      <c r="AJ295">
        <f t="shared" si="14"/>
        <v>1.9019607843137254</v>
      </c>
    </row>
    <row r="296" spans="1:36" x14ac:dyDescent="0.25">
      <c r="A296" s="17">
        <v>245</v>
      </c>
      <c r="B296" t="s">
        <v>574</v>
      </c>
      <c r="C296">
        <v>30</v>
      </c>
      <c r="D296" t="s">
        <v>31</v>
      </c>
      <c r="E296" t="s">
        <v>19</v>
      </c>
      <c r="F296">
        <v>25</v>
      </c>
      <c r="G296">
        <v>23</v>
      </c>
      <c r="H296">
        <v>592</v>
      </c>
      <c r="I296">
        <v>74</v>
      </c>
      <c r="J296">
        <v>163</v>
      </c>
      <c r="K296">
        <v>0.45400000000000001</v>
      </c>
      <c r="L296">
        <v>19</v>
      </c>
      <c r="M296">
        <v>59</v>
      </c>
      <c r="N296">
        <v>0.32200000000000001</v>
      </c>
      <c r="O296">
        <v>55</v>
      </c>
      <c r="P296">
        <v>104</v>
      </c>
      <c r="Q296">
        <v>0.52900000000000003</v>
      </c>
      <c r="R296">
        <v>0.51200000000000001</v>
      </c>
      <c r="S296">
        <v>48</v>
      </c>
      <c r="T296">
        <v>69</v>
      </c>
      <c r="U296">
        <v>0.69599999999999995</v>
      </c>
      <c r="V296">
        <v>46</v>
      </c>
      <c r="W296">
        <v>183</v>
      </c>
      <c r="X296">
        <v>229</v>
      </c>
      <c r="Y296">
        <v>47</v>
      </c>
      <c r="Z296">
        <v>23</v>
      </c>
      <c r="AA296">
        <v>16</v>
      </c>
      <c r="AB296">
        <v>57</v>
      </c>
      <c r="AC296">
        <v>78</v>
      </c>
      <c r="AD296">
        <v>215</v>
      </c>
      <c r="AE296">
        <v>0</v>
      </c>
      <c r="AG296" t="s">
        <v>575</v>
      </c>
      <c r="AH296">
        <f t="shared" si="12"/>
        <v>0.36317567567567566</v>
      </c>
      <c r="AI296">
        <f t="shared" si="13"/>
        <v>0.82456140350877194</v>
      </c>
      <c r="AJ296">
        <f t="shared" si="14"/>
        <v>2.2799999999999998</v>
      </c>
    </row>
    <row r="297" spans="1:36" x14ac:dyDescent="0.25">
      <c r="A297" s="17">
        <v>245</v>
      </c>
      <c r="B297" t="s">
        <v>574</v>
      </c>
      <c r="C297">
        <v>30</v>
      </c>
      <c r="D297" t="s">
        <v>157</v>
      </c>
      <c r="E297" t="s">
        <v>19</v>
      </c>
      <c r="F297">
        <v>26</v>
      </c>
      <c r="G297">
        <v>9</v>
      </c>
      <c r="H297">
        <v>471</v>
      </c>
      <c r="I297">
        <v>94</v>
      </c>
      <c r="J297">
        <v>189</v>
      </c>
      <c r="K297">
        <v>0.497</v>
      </c>
      <c r="L297">
        <v>13</v>
      </c>
      <c r="M297">
        <v>46</v>
      </c>
      <c r="N297">
        <v>0.28299999999999997</v>
      </c>
      <c r="O297">
        <v>81</v>
      </c>
      <c r="P297">
        <v>143</v>
      </c>
      <c r="Q297">
        <v>0.56599999999999995</v>
      </c>
      <c r="R297">
        <v>0.53200000000000003</v>
      </c>
      <c r="S297">
        <v>37</v>
      </c>
      <c r="T297">
        <v>59</v>
      </c>
      <c r="U297">
        <v>0.627</v>
      </c>
      <c r="V297">
        <v>39</v>
      </c>
      <c r="W297">
        <v>130</v>
      </c>
      <c r="X297">
        <v>169</v>
      </c>
      <c r="Y297">
        <v>68</v>
      </c>
      <c r="Z297">
        <v>17</v>
      </c>
      <c r="AA297">
        <v>18</v>
      </c>
      <c r="AB297">
        <v>40</v>
      </c>
      <c r="AC297">
        <v>52</v>
      </c>
      <c r="AD297">
        <v>238</v>
      </c>
      <c r="AE297">
        <v>0</v>
      </c>
      <c r="AG297" t="s">
        <v>575</v>
      </c>
      <c r="AH297">
        <f t="shared" si="12"/>
        <v>0.50530785562632696</v>
      </c>
      <c r="AI297">
        <f t="shared" si="13"/>
        <v>1.7</v>
      </c>
      <c r="AJ297">
        <f t="shared" si="14"/>
        <v>1.5384615384615385</v>
      </c>
    </row>
    <row r="298" spans="1:36" x14ac:dyDescent="0.25">
      <c r="A298" s="17">
        <v>246</v>
      </c>
      <c r="B298" t="s">
        <v>576</v>
      </c>
      <c r="C298">
        <v>30</v>
      </c>
      <c r="D298" t="s">
        <v>126</v>
      </c>
      <c r="E298" t="s">
        <v>19</v>
      </c>
      <c r="F298">
        <v>19</v>
      </c>
      <c r="G298">
        <v>19</v>
      </c>
      <c r="H298">
        <v>574</v>
      </c>
      <c r="I298">
        <v>140</v>
      </c>
      <c r="J298">
        <v>315</v>
      </c>
      <c r="K298">
        <v>0.44400000000000001</v>
      </c>
      <c r="L298">
        <v>23</v>
      </c>
      <c r="M298">
        <v>77</v>
      </c>
      <c r="N298">
        <v>0.29899999999999999</v>
      </c>
      <c r="O298">
        <v>117</v>
      </c>
      <c r="P298">
        <v>238</v>
      </c>
      <c r="Q298">
        <v>0.49199999999999999</v>
      </c>
      <c r="R298">
        <v>0.48099999999999998</v>
      </c>
      <c r="S298">
        <v>149</v>
      </c>
      <c r="T298">
        <v>169</v>
      </c>
      <c r="U298">
        <v>0.88200000000000001</v>
      </c>
      <c r="V298">
        <v>36</v>
      </c>
      <c r="W298">
        <v>119</v>
      </c>
      <c r="X298">
        <v>155</v>
      </c>
      <c r="Y298">
        <v>85</v>
      </c>
      <c r="Z298">
        <v>14</v>
      </c>
      <c r="AA298">
        <v>18</v>
      </c>
      <c r="AB298">
        <v>62</v>
      </c>
      <c r="AC298">
        <v>42</v>
      </c>
      <c r="AD298">
        <v>452</v>
      </c>
      <c r="AE298">
        <v>1</v>
      </c>
      <c r="AG298" t="s">
        <v>577</v>
      </c>
      <c r="AH298">
        <f t="shared" si="12"/>
        <v>0.78745644599303133</v>
      </c>
      <c r="AI298">
        <f t="shared" si="13"/>
        <v>1.3709677419354838</v>
      </c>
      <c r="AJ298">
        <f t="shared" si="14"/>
        <v>3.263157894736842</v>
      </c>
    </row>
    <row r="299" spans="1:36" x14ac:dyDescent="0.25">
      <c r="A299" s="17">
        <v>247</v>
      </c>
      <c r="B299" t="s">
        <v>578</v>
      </c>
      <c r="C299">
        <v>29</v>
      </c>
      <c r="D299" t="s">
        <v>58</v>
      </c>
      <c r="E299" t="s">
        <v>3</v>
      </c>
      <c r="F299">
        <v>69</v>
      </c>
      <c r="G299">
        <v>5</v>
      </c>
      <c r="H299">
        <v>1349</v>
      </c>
      <c r="I299">
        <v>157</v>
      </c>
      <c r="J299">
        <v>374</v>
      </c>
      <c r="K299">
        <v>0.42</v>
      </c>
      <c r="L299">
        <v>81</v>
      </c>
      <c r="M299">
        <v>238</v>
      </c>
      <c r="N299">
        <v>0.34</v>
      </c>
      <c r="O299">
        <v>76</v>
      </c>
      <c r="P299">
        <v>136</v>
      </c>
      <c r="Q299">
        <v>0.55900000000000005</v>
      </c>
      <c r="R299">
        <v>0.52800000000000002</v>
      </c>
      <c r="S299">
        <v>56</v>
      </c>
      <c r="T299">
        <v>80</v>
      </c>
      <c r="U299">
        <v>0.7</v>
      </c>
      <c r="V299">
        <v>80</v>
      </c>
      <c r="W299">
        <v>236</v>
      </c>
      <c r="X299">
        <v>316</v>
      </c>
      <c r="Y299">
        <v>82</v>
      </c>
      <c r="Z299">
        <v>41</v>
      </c>
      <c r="AA299">
        <v>23</v>
      </c>
      <c r="AB299">
        <v>39</v>
      </c>
      <c r="AC299">
        <v>86</v>
      </c>
      <c r="AD299">
        <v>451</v>
      </c>
      <c r="AE299">
        <v>0</v>
      </c>
      <c r="AG299" t="s">
        <v>579</v>
      </c>
      <c r="AH299">
        <f t="shared" si="12"/>
        <v>0.33432171979243885</v>
      </c>
      <c r="AI299">
        <f t="shared" si="13"/>
        <v>2.1025641025641026</v>
      </c>
      <c r="AJ299">
        <f t="shared" si="14"/>
        <v>0.56521739130434778</v>
      </c>
    </row>
    <row r="300" spans="1:36" x14ac:dyDescent="0.25">
      <c r="A300" s="17">
        <v>248</v>
      </c>
      <c r="B300" t="s">
        <v>580</v>
      </c>
      <c r="C300">
        <v>24</v>
      </c>
      <c r="D300" t="s">
        <v>223</v>
      </c>
      <c r="E300" t="s">
        <v>3</v>
      </c>
      <c r="F300">
        <v>44</v>
      </c>
      <c r="G300">
        <v>6</v>
      </c>
      <c r="H300">
        <v>913</v>
      </c>
      <c r="I300">
        <v>164</v>
      </c>
      <c r="J300">
        <v>350</v>
      </c>
      <c r="K300">
        <v>0.46899999999999997</v>
      </c>
      <c r="L300">
        <v>29</v>
      </c>
      <c r="M300">
        <v>88</v>
      </c>
      <c r="N300">
        <v>0.33</v>
      </c>
      <c r="O300">
        <v>135</v>
      </c>
      <c r="P300">
        <v>262</v>
      </c>
      <c r="Q300">
        <v>0.51500000000000001</v>
      </c>
      <c r="R300">
        <v>0.51</v>
      </c>
      <c r="S300">
        <v>93</v>
      </c>
      <c r="T300">
        <v>122</v>
      </c>
      <c r="U300">
        <v>0.76200000000000001</v>
      </c>
      <c r="V300">
        <v>37</v>
      </c>
      <c r="W300">
        <v>123</v>
      </c>
      <c r="X300">
        <v>160</v>
      </c>
      <c r="Y300">
        <v>115</v>
      </c>
      <c r="Z300">
        <v>27</v>
      </c>
      <c r="AA300">
        <v>12</v>
      </c>
      <c r="AB300">
        <v>83</v>
      </c>
      <c r="AC300">
        <v>95</v>
      </c>
      <c r="AD300">
        <v>450</v>
      </c>
      <c r="AE300">
        <v>0</v>
      </c>
      <c r="AG300" t="s">
        <v>581</v>
      </c>
      <c r="AH300">
        <f t="shared" si="12"/>
        <v>0.49288061336254108</v>
      </c>
      <c r="AI300">
        <f t="shared" si="13"/>
        <v>1.3855421686746987</v>
      </c>
      <c r="AJ300">
        <f t="shared" si="14"/>
        <v>1.8863636363636365</v>
      </c>
    </row>
    <row r="301" spans="1:36" x14ac:dyDescent="0.25">
      <c r="A301" s="17">
        <v>249</v>
      </c>
      <c r="B301" t="s">
        <v>582</v>
      </c>
      <c r="C301">
        <v>20</v>
      </c>
      <c r="D301" t="s">
        <v>164</v>
      </c>
      <c r="E301" t="s">
        <v>14</v>
      </c>
      <c r="F301">
        <v>52</v>
      </c>
      <c r="G301">
        <v>18</v>
      </c>
      <c r="H301">
        <v>1103</v>
      </c>
      <c r="I301">
        <v>159</v>
      </c>
      <c r="J301">
        <v>393</v>
      </c>
      <c r="K301">
        <v>0.40500000000000003</v>
      </c>
      <c r="L301">
        <v>65</v>
      </c>
      <c r="M301">
        <v>186</v>
      </c>
      <c r="N301">
        <v>0.34899999999999998</v>
      </c>
      <c r="O301">
        <v>94</v>
      </c>
      <c r="P301">
        <v>207</v>
      </c>
      <c r="Q301">
        <v>0.45400000000000001</v>
      </c>
      <c r="R301">
        <v>0.48699999999999999</v>
      </c>
      <c r="S301">
        <v>66</v>
      </c>
      <c r="T301">
        <v>83</v>
      </c>
      <c r="U301">
        <v>0.79500000000000004</v>
      </c>
      <c r="V301">
        <v>59</v>
      </c>
      <c r="W301">
        <v>101</v>
      </c>
      <c r="X301">
        <v>160</v>
      </c>
      <c r="Y301">
        <v>81</v>
      </c>
      <c r="Z301">
        <v>43</v>
      </c>
      <c r="AA301">
        <v>10</v>
      </c>
      <c r="AB301">
        <v>50</v>
      </c>
      <c r="AC301">
        <v>95</v>
      </c>
      <c r="AD301">
        <v>449</v>
      </c>
      <c r="AE301">
        <v>0</v>
      </c>
      <c r="AG301" t="s">
        <v>583</v>
      </c>
      <c r="AH301">
        <f t="shared" si="12"/>
        <v>0.4070716228467815</v>
      </c>
      <c r="AI301">
        <f t="shared" si="13"/>
        <v>1.62</v>
      </c>
      <c r="AJ301">
        <f t="shared" si="14"/>
        <v>0.96153846153846156</v>
      </c>
    </row>
    <row r="302" spans="1:36" x14ac:dyDescent="0.25">
      <c r="A302" s="17">
        <v>250</v>
      </c>
      <c r="B302" t="s">
        <v>584</v>
      </c>
      <c r="C302">
        <v>23</v>
      </c>
      <c r="D302" t="s">
        <v>185</v>
      </c>
      <c r="E302" t="s">
        <v>14</v>
      </c>
      <c r="F302">
        <v>42</v>
      </c>
      <c r="G302">
        <v>10</v>
      </c>
      <c r="H302">
        <v>993</v>
      </c>
      <c r="I302">
        <v>166</v>
      </c>
      <c r="J302">
        <v>381</v>
      </c>
      <c r="K302">
        <v>0.436</v>
      </c>
      <c r="L302">
        <v>49</v>
      </c>
      <c r="M302">
        <v>140</v>
      </c>
      <c r="N302">
        <v>0.35</v>
      </c>
      <c r="O302">
        <v>117</v>
      </c>
      <c r="P302">
        <v>241</v>
      </c>
      <c r="Q302">
        <v>0.48499999999999999</v>
      </c>
      <c r="R302">
        <v>0.5</v>
      </c>
      <c r="S302">
        <v>67</v>
      </c>
      <c r="T302">
        <v>85</v>
      </c>
      <c r="U302">
        <v>0.78800000000000003</v>
      </c>
      <c r="V302">
        <v>28</v>
      </c>
      <c r="W302">
        <v>106</v>
      </c>
      <c r="X302">
        <v>134</v>
      </c>
      <c r="Y302">
        <v>92</v>
      </c>
      <c r="Z302">
        <v>53</v>
      </c>
      <c r="AA302">
        <v>9</v>
      </c>
      <c r="AB302">
        <v>52</v>
      </c>
      <c r="AC302">
        <v>73</v>
      </c>
      <c r="AD302">
        <v>448</v>
      </c>
      <c r="AE302">
        <v>0</v>
      </c>
      <c r="AG302" t="s">
        <v>585</v>
      </c>
      <c r="AH302">
        <f t="shared" si="12"/>
        <v>0.45115810674723061</v>
      </c>
      <c r="AI302">
        <f t="shared" si="13"/>
        <v>1.7692307692307692</v>
      </c>
      <c r="AJ302">
        <f t="shared" si="14"/>
        <v>1.2380952380952381</v>
      </c>
    </row>
    <row r="303" spans="1:36" x14ac:dyDescent="0.25">
      <c r="A303" s="17">
        <v>251</v>
      </c>
      <c r="B303" t="s">
        <v>586</v>
      </c>
      <c r="C303">
        <v>29</v>
      </c>
      <c r="D303" t="s">
        <v>42</v>
      </c>
      <c r="E303" t="s">
        <v>57</v>
      </c>
      <c r="F303">
        <v>75</v>
      </c>
      <c r="G303">
        <v>0</v>
      </c>
      <c r="H303">
        <v>1237</v>
      </c>
      <c r="I303">
        <v>150</v>
      </c>
      <c r="J303">
        <v>373</v>
      </c>
      <c r="K303">
        <v>0.40200000000000002</v>
      </c>
      <c r="L303">
        <v>76</v>
      </c>
      <c r="M303">
        <v>227</v>
      </c>
      <c r="N303">
        <v>0.33500000000000002</v>
      </c>
      <c r="O303">
        <v>74</v>
      </c>
      <c r="P303">
        <v>146</v>
      </c>
      <c r="Q303">
        <v>0.50700000000000001</v>
      </c>
      <c r="R303">
        <v>0.504</v>
      </c>
      <c r="S303">
        <v>70</v>
      </c>
      <c r="T303">
        <v>84</v>
      </c>
      <c r="U303">
        <v>0.83299999999999996</v>
      </c>
      <c r="V303">
        <v>52</v>
      </c>
      <c r="W303">
        <v>163</v>
      </c>
      <c r="X303">
        <v>215</v>
      </c>
      <c r="Y303">
        <v>65</v>
      </c>
      <c r="Z303">
        <v>31</v>
      </c>
      <c r="AA303">
        <v>12</v>
      </c>
      <c r="AB303">
        <v>54</v>
      </c>
      <c r="AC303">
        <v>95</v>
      </c>
      <c r="AD303">
        <v>446</v>
      </c>
      <c r="AE303">
        <v>0</v>
      </c>
      <c r="AG303" t="s">
        <v>587</v>
      </c>
      <c r="AH303">
        <f t="shared" si="12"/>
        <v>0.36054971705739691</v>
      </c>
      <c r="AI303">
        <f t="shared" si="13"/>
        <v>1.2037037037037037</v>
      </c>
      <c r="AJ303">
        <f t="shared" si="14"/>
        <v>0.72</v>
      </c>
    </row>
    <row r="304" spans="1:36" x14ac:dyDescent="0.25">
      <c r="A304" s="17">
        <v>252</v>
      </c>
      <c r="B304" t="s">
        <v>588</v>
      </c>
      <c r="C304">
        <v>21</v>
      </c>
      <c r="D304" t="s">
        <v>126</v>
      </c>
      <c r="E304" t="s">
        <v>57</v>
      </c>
      <c r="F304">
        <v>44</v>
      </c>
      <c r="G304">
        <v>26</v>
      </c>
      <c r="H304">
        <v>1155</v>
      </c>
      <c r="I304">
        <v>172</v>
      </c>
      <c r="J304">
        <v>378</v>
      </c>
      <c r="K304">
        <v>0.45500000000000002</v>
      </c>
      <c r="L304">
        <v>69</v>
      </c>
      <c r="M304">
        <v>190</v>
      </c>
      <c r="N304">
        <v>0.36299999999999999</v>
      </c>
      <c r="O304">
        <v>103</v>
      </c>
      <c r="P304">
        <v>188</v>
      </c>
      <c r="Q304">
        <v>0.54800000000000004</v>
      </c>
      <c r="R304">
        <v>0.54600000000000004</v>
      </c>
      <c r="S304">
        <v>32</v>
      </c>
      <c r="T304">
        <v>46</v>
      </c>
      <c r="U304">
        <v>0.69599999999999995</v>
      </c>
      <c r="V304">
        <v>46</v>
      </c>
      <c r="W304">
        <v>102</v>
      </c>
      <c r="X304">
        <v>148</v>
      </c>
      <c r="Y304">
        <v>69</v>
      </c>
      <c r="Z304">
        <v>45</v>
      </c>
      <c r="AA304">
        <v>16</v>
      </c>
      <c r="AB304">
        <v>49</v>
      </c>
      <c r="AC304">
        <v>98</v>
      </c>
      <c r="AD304">
        <v>445</v>
      </c>
      <c r="AE304">
        <v>0</v>
      </c>
      <c r="AG304" t="s">
        <v>589</v>
      </c>
      <c r="AH304">
        <f t="shared" si="12"/>
        <v>0.38528138528138528</v>
      </c>
      <c r="AI304">
        <f t="shared" si="13"/>
        <v>1.4081632653061225</v>
      </c>
      <c r="AJ304">
        <f t="shared" si="14"/>
        <v>1.1136363636363635</v>
      </c>
    </row>
    <row r="305" spans="1:36" x14ac:dyDescent="0.25">
      <c r="A305" s="17">
        <v>253</v>
      </c>
      <c r="B305" t="s">
        <v>590</v>
      </c>
      <c r="C305">
        <v>34</v>
      </c>
      <c r="D305" t="s">
        <v>157</v>
      </c>
      <c r="E305" t="s">
        <v>14</v>
      </c>
      <c r="F305">
        <v>68</v>
      </c>
      <c r="G305">
        <v>14</v>
      </c>
      <c r="H305">
        <v>1062</v>
      </c>
      <c r="I305">
        <v>164</v>
      </c>
      <c r="J305">
        <v>343</v>
      </c>
      <c r="K305">
        <v>0.47799999999999998</v>
      </c>
      <c r="L305">
        <v>83</v>
      </c>
      <c r="M305">
        <v>182</v>
      </c>
      <c r="N305">
        <v>0.45600000000000002</v>
      </c>
      <c r="O305">
        <v>81</v>
      </c>
      <c r="P305">
        <v>161</v>
      </c>
      <c r="Q305">
        <v>0.503</v>
      </c>
      <c r="R305">
        <v>0.59899999999999998</v>
      </c>
      <c r="S305">
        <v>33</v>
      </c>
      <c r="T305">
        <v>39</v>
      </c>
      <c r="U305">
        <v>0.84599999999999997</v>
      </c>
      <c r="V305">
        <v>24</v>
      </c>
      <c r="W305">
        <v>89</v>
      </c>
      <c r="X305">
        <v>113</v>
      </c>
      <c r="Y305">
        <v>60</v>
      </c>
      <c r="Z305">
        <v>27</v>
      </c>
      <c r="AA305">
        <v>7</v>
      </c>
      <c r="AB305">
        <v>32</v>
      </c>
      <c r="AC305">
        <v>59</v>
      </c>
      <c r="AD305">
        <v>444</v>
      </c>
      <c r="AE305">
        <v>0</v>
      </c>
      <c r="AG305" t="s">
        <v>591</v>
      </c>
      <c r="AH305">
        <f t="shared" si="12"/>
        <v>0.41807909604519772</v>
      </c>
      <c r="AI305">
        <f t="shared" si="13"/>
        <v>1.875</v>
      </c>
      <c r="AJ305">
        <f t="shared" si="14"/>
        <v>0.47058823529411764</v>
      </c>
    </row>
    <row r="306" spans="1:36" x14ac:dyDescent="0.25">
      <c r="A306" s="17">
        <v>254</v>
      </c>
      <c r="B306" t="s">
        <v>592</v>
      </c>
      <c r="C306">
        <v>29</v>
      </c>
      <c r="D306" t="s">
        <v>27</v>
      </c>
      <c r="E306" t="s">
        <v>19</v>
      </c>
      <c r="F306">
        <v>73</v>
      </c>
      <c r="G306">
        <v>16</v>
      </c>
      <c r="H306">
        <v>1361</v>
      </c>
      <c r="I306">
        <v>187</v>
      </c>
      <c r="J306">
        <v>280</v>
      </c>
      <c r="K306">
        <v>0.66800000000000004</v>
      </c>
      <c r="L306">
        <v>0</v>
      </c>
      <c r="M306">
        <v>3</v>
      </c>
      <c r="N306">
        <v>0</v>
      </c>
      <c r="O306">
        <v>187</v>
      </c>
      <c r="P306">
        <v>277</v>
      </c>
      <c r="Q306">
        <v>0.67500000000000004</v>
      </c>
      <c r="R306">
        <v>0.66800000000000004</v>
      </c>
      <c r="S306">
        <v>67</v>
      </c>
      <c r="T306">
        <v>97</v>
      </c>
      <c r="U306">
        <v>0.69099999999999995</v>
      </c>
      <c r="V306">
        <v>190</v>
      </c>
      <c r="W306">
        <v>198</v>
      </c>
      <c r="X306">
        <v>388</v>
      </c>
      <c r="Y306">
        <v>117</v>
      </c>
      <c r="Z306">
        <v>36</v>
      </c>
      <c r="AA306">
        <v>71</v>
      </c>
      <c r="AB306">
        <v>31</v>
      </c>
      <c r="AC306">
        <v>119</v>
      </c>
      <c r="AD306">
        <v>441</v>
      </c>
      <c r="AE306">
        <v>0</v>
      </c>
      <c r="AG306" t="s">
        <v>593</v>
      </c>
      <c r="AH306">
        <f t="shared" si="12"/>
        <v>0.32402645113886847</v>
      </c>
      <c r="AI306">
        <f t="shared" si="13"/>
        <v>3.774193548387097</v>
      </c>
      <c r="AJ306">
        <f t="shared" si="14"/>
        <v>0.42465753424657532</v>
      </c>
    </row>
    <row r="307" spans="1:36" x14ac:dyDescent="0.25">
      <c r="A307" s="17">
        <v>255</v>
      </c>
      <c r="B307" t="s">
        <v>594</v>
      </c>
      <c r="C307">
        <v>33</v>
      </c>
      <c r="D307" t="s">
        <v>54</v>
      </c>
      <c r="E307" t="s">
        <v>57</v>
      </c>
      <c r="F307">
        <v>37</v>
      </c>
      <c r="G307">
        <v>21</v>
      </c>
      <c r="H307">
        <v>843</v>
      </c>
      <c r="I307">
        <v>160</v>
      </c>
      <c r="J307">
        <v>337</v>
      </c>
      <c r="K307">
        <v>0.47499999999999998</v>
      </c>
      <c r="L307">
        <v>48</v>
      </c>
      <c r="M307">
        <v>133</v>
      </c>
      <c r="N307">
        <v>0.36099999999999999</v>
      </c>
      <c r="O307">
        <v>112</v>
      </c>
      <c r="P307">
        <v>204</v>
      </c>
      <c r="Q307">
        <v>0.54900000000000004</v>
      </c>
      <c r="R307">
        <v>0.54600000000000004</v>
      </c>
      <c r="S307">
        <v>72</v>
      </c>
      <c r="T307">
        <v>84</v>
      </c>
      <c r="U307">
        <v>0.85699999999999998</v>
      </c>
      <c r="V307">
        <v>13</v>
      </c>
      <c r="W307">
        <v>124</v>
      </c>
      <c r="X307">
        <v>137</v>
      </c>
      <c r="Y307">
        <v>150</v>
      </c>
      <c r="Z307">
        <v>35</v>
      </c>
      <c r="AA307">
        <v>8</v>
      </c>
      <c r="AB307">
        <v>56</v>
      </c>
      <c r="AC307">
        <v>75</v>
      </c>
      <c r="AD307">
        <v>440</v>
      </c>
      <c r="AE307">
        <v>0</v>
      </c>
      <c r="AG307" t="s">
        <v>595</v>
      </c>
      <c r="AH307">
        <f t="shared" si="12"/>
        <v>0.52194543297746143</v>
      </c>
      <c r="AI307">
        <f t="shared" si="13"/>
        <v>2.6785714285714284</v>
      </c>
      <c r="AJ307">
        <f t="shared" si="14"/>
        <v>1.5135135135135136</v>
      </c>
    </row>
    <row r="308" spans="1:36" x14ac:dyDescent="0.25">
      <c r="A308" s="17">
        <v>255</v>
      </c>
      <c r="B308" t="s">
        <v>594</v>
      </c>
      <c r="C308">
        <v>33</v>
      </c>
      <c r="D308" t="s">
        <v>23</v>
      </c>
      <c r="E308" t="s">
        <v>57</v>
      </c>
      <c r="F308">
        <v>23</v>
      </c>
      <c r="G308">
        <v>7</v>
      </c>
      <c r="H308">
        <v>534</v>
      </c>
      <c r="I308">
        <v>108</v>
      </c>
      <c r="J308">
        <v>211</v>
      </c>
      <c r="K308">
        <v>0.51200000000000001</v>
      </c>
      <c r="L308">
        <v>35</v>
      </c>
      <c r="M308">
        <v>86</v>
      </c>
      <c r="N308">
        <v>0.40699999999999997</v>
      </c>
      <c r="O308">
        <v>73</v>
      </c>
      <c r="P308">
        <v>125</v>
      </c>
      <c r="Q308">
        <v>0.58399999999999996</v>
      </c>
      <c r="R308">
        <v>0.59499999999999997</v>
      </c>
      <c r="S308">
        <v>39</v>
      </c>
      <c r="T308">
        <v>46</v>
      </c>
      <c r="U308">
        <v>0.84799999999999998</v>
      </c>
      <c r="V308">
        <v>5</v>
      </c>
      <c r="W308">
        <v>80</v>
      </c>
      <c r="X308">
        <v>85</v>
      </c>
      <c r="Y308">
        <v>102</v>
      </c>
      <c r="Z308">
        <v>17</v>
      </c>
      <c r="AA308">
        <v>5</v>
      </c>
      <c r="AB308">
        <v>37</v>
      </c>
      <c r="AC308">
        <v>52</v>
      </c>
      <c r="AD308">
        <v>290</v>
      </c>
      <c r="AE308">
        <v>0</v>
      </c>
      <c r="AG308" t="s">
        <v>595</v>
      </c>
      <c r="AH308">
        <f t="shared" si="12"/>
        <v>0.54307116104868913</v>
      </c>
      <c r="AI308">
        <f t="shared" si="13"/>
        <v>2.7567567567567566</v>
      </c>
      <c r="AJ308">
        <f t="shared" si="14"/>
        <v>1.6086956521739131</v>
      </c>
    </row>
    <row r="309" spans="1:36" x14ac:dyDescent="0.25">
      <c r="A309" s="17">
        <v>255</v>
      </c>
      <c r="B309" t="s">
        <v>594</v>
      </c>
      <c r="C309">
        <v>33</v>
      </c>
      <c r="D309" t="s">
        <v>123</v>
      </c>
      <c r="E309" t="s">
        <v>57</v>
      </c>
      <c r="F309">
        <v>14</v>
      </c>
      <c r="G309">
        <v>14</v>
      </c>
      <c r="H309">
        <v>309</v>
      </c>
      <c r="I309">
        <v>52</v>
      </c>
      <c r="J309">
        <v>126</v>
      </c>
      <c r="K309">
        <v>0.41299999999999998</v>
      </c>
      <c r="L309">
        <v>13</v>
      </c>
      <c r="M309">
        <v>47</v>
      </c>
      <c r="N309">
        <v>0.27700000000000002</v>
      </c>
      <c r="O309">
        <v>39</v>
      </c>
      <c r="P309">
        <v>79</v>
      </c>
      <c r="Q309">
        <v>0.49399999999999999</v>
      </c>
      <c r="R309">
        <v>0.46400000000000002</v>
      </c>
      <c r="S309">
        <v>33</v>
      </c>
      <c r="T309">
        <v>38</v>
      </c>
      <c r="U309">
        <v>0.86799999999999999</v>
      </c>
      <c r="V309">
        <v>8</v>
      </c>
      <c r="W309">
        <v>44</v>
      </c>
      <c r="X309">
        <v>52</v>
      </c>
      <c r="Y309">
        <v>48</v>
      </c>
      <c r="Z309">
        <v>18</v>
      </c>
      <c r="AA309">
        <v>3</v>
      </c>
      <c r="AB309">
        <v>19</v>
      </c>
      <c r="AC309">
        <v>23</v>
      </c>
      <c r="AD309">
        <v>150</v>
      </c>
      <c r="AE309">
        <v>0</v>
      </c>
      <c r="AG309" t="s">
        <v>595</v>
      </c>
      <c r="AH309">
        <f t="shared" si="12"/>
        <v>0.4854368932038835</v>
      </c>
      <c r="AI309">
        <f t="shared" si="13"/>
        <v>2.5263157894736841</v>
      </c>
      <c r="AJ309">
        <f t="shared" si="14"/>
        <v>1.3571428571428572</v>
      </c>
    </row>
    <row r="310" spans="1:36" x14ac:dyDescent="0.25">
      <c r="A310" s="17">
        <v>256</v>
      </c>
      <c r="B310" t="s">
        <v>596</v>
      </c>
      <c r="C310">
        <v>26</v>
      </c>
      <c r="D310" t="s">
        <v>82</v>
      </c>
      <c r="E310" t="s">
        <v>19</v>
      </c>
      <c r="F310">
        <v>64</v>
      </c>
      <c r="G310">
        <v>2</v>
      </c>
      <c r="H310">
        <v>748</v>
      </c>
      <c r="I310">
        <v>157</v>
      </c>
      <c r="J310">
        <v>305</v>
      </c>
      <c r="K310">
        <v>0.51500000000000001</v>
      </c>
      <c r="L310">
        <v>81</v>
      </c>
      <c r="M310">
        <v>200</v>
      </c>
      <c r="N310">
        <v>0.40500000000000003</v>
      </c>
      <c r="O310">
        <v>76</v>
      </c>
      <c r="P310">
        <v>105</v>
      </c>
      <c r="Q310">
        <v>0.72399999999999998</v>
      </c>
      <c r="R310">
        <v>0.64800000000000002</v>
      </c>
      <c r="S310">
        <v>44</v>
      </c>
      <c r="T310">
        <v>56</v>
      </c>
      <c r="U310">
        <v>0.78600000000000003</v>
      </c>
      <c r="V310">
        <v>30</v>
      </c>
      <c r="W310">
        <v>99</v>
      </c>
      <c r="X310">
        <v>129</v>
      </c>
      <c r="Y310">
        <v>38</v>
      </c>
      <c r="Z310">
        <v>16</v>
      </c>
      <c r="AA310">
        <v>56</v>
      </c>
      <c r="AB310">
        <v>34</v>
      </c>
      <c r="AC310">
        <v>78</v>
      </c>
      <c r="AD310">
        <v>439</v>
      </c>
      <c r="AE310">
        <v>0</v>
      </c>
      <c r="AG310" t="s">
        <v>597</v>
      </c>
      <c r="AH310">
        <f t="shared" si="12"/>
        <v>0.58689839572192515</v>
      </c>
      <c r="AI310">
        <f t="shared" si="13"/>
        <v>1.1176470588235294</v>
      </c>
      <c r="AJ310">
        <f t="shared" si="14"/>
        <v>0.53125</v>
      </c>
    </row>
    <row r="311" spans="1:36" x14ac:dyDescent="0.25">
      <c r="A311" s="17">
        <v>257</v>
      </c>
      <c r="B311" t="s">
        <v>598</v>
      </c>
      <c r="C311">
        <v>20</v>
      </c>
      <c r="D311" t="s">
        <v>135</v>
      </c>
      <c r="E311" t="s">
        <v>19</v>
      </c>
      <c r="F311">
        <v>67</v>
      </c>
      <c r="G311">
        <v>37</v>
      </c>
      <c r="H311">
        <v>1324</v>
      </c>
      <c r="I311">
        <v>180</v>
      </c>
      <c r="J311">
        <v>334</v>
      </c>
      <c r="K311">
        <v>0.53900000000000003</v>
      </c>
      <c r="L311">
        <v>14</v>
      </c>
      <c r="M311">
        <v>49</v>
      </c>
      <c r="N311">
        <v>0.28599999999999998</v>
      </c>
      <c r="O311">
        <v>166</v>
      </c>
      <c r="P311">
        <v>285</v>
      </c>
      <c r="Q311">
        <v>0.58199999999999996</v>
      </c>
      <c r="R311">
        <v>0.56000000000000005</v>
      </c>
      <c r="S311">
        <v>62</v>
      </c>
      <c r="T311">
        <v>104</v>
      </c>
      <c r="U311">
        <v>0.59599999999999997</v>
      </c>
      <c r="V311">
        <v>217</v>
      </c>
      <c r="W311">
        <v>310</v>
      </c>
      <c r="X311">
        <v>527</v>
      </c>
      <c r="Y311">
        <v>77</v>
      </c>
      <c r="Z311">
        <v>34</v>
      </c>
      <c r="AA311">
        <v>110</v>
      </c>
      <c r="AB311">
        <v>72</v>
      </c>
      <c r="AC311">
        <v>189</v>
      </c>
      <c r="AD311">
        <v>436</v>
      </c>
      <c r="AE311">
        <v>0</v>
      </c>
      <c r="AG311" t="s">
        <v>599</v>
      </c>
      <c r="AH311">
        <f t="shared" si="12"/>
        <v>0.32930513595166161</v>
      </c>
      <c r="AI311">
        <f t="shared" si="13"/>
        <v>1.0694444444444444</v>
      </c>
      <c r="AJ311">
        <f t="shared" si="14"/>
        <v>1.0746268656716418</v>
      </c>
    </row>
    <row r="312" spans="1:36" x14ac:dyDescent="0.25">
      <c r="A312" s="17">
        <v>258</v>
      </c>
      <c r="B312" t="s">
        <v>600</v>
      </c>
      <c r="C312">
        <v>30</v>
      </c>
      <c r="D312" t="s">
        <v>8</v>
      </c>
      <c r="E312" t="s">
        <v>3</v>
      </c>
      <c r="F312">
        <v>69</v>
      </c>
      <c r="G312">
        <v>7</v>
      </c>
      <c r="H312">
        <v>1132</v>
      </c>
      <c r="I312">
        <v>171</v>
      </c>
      <c r="J312">
        <v>354</v>
      </c>
      <c r="K312">
        <v>0.48299999999999998</v>
      </c>
      <c r="L312">
        <v>66</v>
      </c>
      <c r="M312">
        <v>171</v>
      </c>
      <c r="N312">
        <v>0.38600000000000001</v>
      </c>
      <c r="O312">
        <v>105</v>
      </c>
      <c r="P312">
        <v>183</v>
      </c>
      <c r="Q312">
        <v>0.57399999999999995</v>
      </c>
      <c r="R312">
        <v>0.57599999999999996</v>
      </c>
      <c r="S312">
        <v>28</v>
      </c>
      <c r="T312">
        <v>39</v>
      </c>
      <c r="U312">
        <v>0.71799999999999997</v>
      </c>
      <c r="V312">
        <v>65</v>
      </c>
      <c r="W312">
        <v>176</v>
      </c>
      <c r="X312">
        <v>241</v>
      </c>
      <c r="Y312">
        <v>97</v>
      </c>
      <c r="Z312">
        <v>43</v>
      </c>
      <c r="AA312">
        <v>10</v>
      </c>
      <c r="AB312">
        <v>39</v>
      </c>
      <c r="AC312">
        <v>110</v>
      </c>
      <c r="AD312">
        <v>436</v>
      </c>
      <c r="AE312">
        <v>0</v>
      </c>
      <c r="AG312" t="s">
        <v>601</v>
      </c>
      <c r="AH312">
        <f t="shared" si="12"/>
        <v>0.38515901060070673</v>
      </c>
      <c r="AI312">
        <f t="shared" si="13"/>
        <v>2.4871794871794872</v>
      </c>
      <c r="AJ312">
        <f t="shared" si="14"/>
        <v>0.56521739130434778</v>
      </c>
    </row>
    <row r="313" spans="1:36" x14ac:dyDescent="0.25">
      <c r="A313" s="17">
        <v>259</v>
      </c>
      <c r="B313" t="s">
        <v>602</v>
      </c>
      <c r="C313">
        <v>23</v>
      </c>
      <c r="D313" t="s">
        <v>42</v>
      </c>
      <c r="E313" t="s">
        <v>19</v>
      </c>
      <c r="F313">
        <v>72</v>
      </c>
      <c r="G313">
        <v>4</v>
      </c>
      <c r="H313">
        <v>1434</v>
      </c>
      <c r="I313">
        <v>176</v>
      </c>
      <c r="J313">
        <v>315</v>
      </c>
      <c r="K313">
        <v>0.55900000000000005</v>
      </c>
      <c r="L313">
        <v>17</v>
      </c>
      <c r="M313">
        <v>53</v>
      </c>
      <c r="N313">
        <v>0.32100000000000001</v>
      </c>
      <c r="O313">
        <v>159</v>
      </c>
      <c r="P313">
        <v>262</v>
      </c>
      <c r="Q313">
        <v>0.60699999999999998</v>
      </c>
      <c r="R313">
        <v>0.58599999999999997</v>
      </c>
      <c r="S313">
        <v>66</v>
      </c>
      <c r="T313">
        <v>87</v>
      </c>
      <c r="U313">
        <v>0.75900000000000001</v>
      </c>
      <c r="V313">
        <v>130</v>
      </c>
      <c r="W313">
        <v>269</v>
      </c>
      <c r="X313">
        <v>399</v>
      </c>
      <c r="Y313">
        <v>123</v>
      </c>
      <c r="Z313">
        <v>28</v>
      </c>
      <c r="AA313">
        <v>101</v>
      </c>
      <c r="AB313">
        <v>68</v>
      </c>
      <c r="AC313">
        <v>183</v>
      </c>
      <c r="AD313">
        <v>435</v>
      </c>
      <c r="AE313">
        <v>0</v>
      </c>
      <c r="AG313" t="s">
        <v>603</v>
      </c>
      <c r="AH313">
        <f t="shared" si="12"/>
        <v>0.30334728033472802</v>
      </c>
      <c r="AI313">
        <f t="shared" si="13"/>
        <v>1.8088235294117647</v>
      </c>
      <c r="AJ313">
        <f t="shared" si="14"/>
        <v>0.94444444444444442</v>
      </c>
    </row>
    <row r="314" spans="1:36" x14ac:dyDescent="0.25">
      <c r="A314" s="17">
        <v>260</v>
      </c>
      <c r="B314" t="s">
        <v>604</v>
      </c>
      <c r="C314">
        <v>27</v>
      </c>
      <c r="D314" t="s">
        <v>54</v>
      </c>
      <c r="E314" t="s">
        <v>19</v>
      </c>
      <c r="F314">
        <v>66</v>
      </c>
      <c r="G314">
        <v>8</v>
      </c>
      <c r="H314">
        <v>963</v>
      </c>
      <c r="I314">
        <v>163</v>
      </c>
      <c r="J314">
        <v>321</v>
      </c>
      <c r="K314">
        <v>0.50800000000000001</v>
      </c>
      <c r="L314">
        <v>48</v>
      </c>
      <c r="M314">
        <v>148</v>
      </c>
      <c r="N314">
        <v>0.32400000000000001</v>
      </c>
      <c r="O314">
        <v>115</v>
      </c>
      <c r="P314">
        <v>173</v>
      </c>
      <c r="Q314">
        <v>0.66500000000000004</v>
      </c>
      <c r="R314">
        <v>0.58299999999999996</v>
      </c>
      <c r="S314">
        <v>55</v>
      </c>
      <c r="T314">
        <v>64</v>
      </c>
      <c r="U314">
        <v>0.85899999999999999</v>
      </c>
      <c r="V314">
        <v>83</v>
      </c>
      <c r="W314">
        <v>168</v>
      </c>
      <c r="X314">
        <v>251</v>
      </c>
      <c r="Y314">
        <v>53</v>
      </c>
      <c r="Z314">
        <v>28</v>
      </c>
      <c r="AA314">
        <v>41</v>
      </c>
      <c r="AB314">
        <v>30</v>
      </c>
      <c r="AC314">
        <v>76</v>
      </c>
      <c r="AD314">
        <v>429</v>
      </c>
      <c r="AE314">
        <v>0</v>
      </c>
      <c r="AG314" t="s">
        <v>605</v>
      </c>
      <c r="AH314">
        <f t="shared" si="12"/>
        <v>0.4454828660436137</v>
      </c>
      <c r="AI314">
        <f t="shared" si="13"/>
        <v>1.7666666666666666</v>
      </c>
      <c r="AJ314">
        <f t="shared" si="14"/>
        <v>0.45454545454545453</v>
      </c>
    </row>
    <row r="315" spans="1:36" x14ac:dyDescent="0.25">
      <c r="A315" s="17">
        <v>260</v>
      </c>
      <c r="B315" t="s">
        <v>604</v>
      </c>
      <c r="C315">
        <v>27</v>
      </c>
      <c r="D315" t="s">
        <v>38</v>
      </c>
      <c r="E315" t="s">
        <v>19</v>
      </c>
      <c r="F315">
        <v>10</v>
      </c>
      <c r="G315">
        <v>0</v>
      </c>
      <c r="H315">
        <v>115</v>
      </c>
      <c r="I315">
        <v>12</v>
      </c>
      <c r="J315">
        <v>28</v>
      </c>
      <c r="K315">
        <v>0.42899999999999999</v>
      </c>
      <c r="L315">
        <v>6</v>
      </c>
      <c r="M315">
        <v>17</v>
      </c>
      <c r="N315">
        <v>0.35299999999999998</v>
      </c>
      <c r="O315">
        <v>6</v>
      </c>
      <c r="P315">
        <v>11</v>
      </c>
      <c r="Q315">
        <v>0.54500000000000004</v>
      </c>
      <c r="R315">
        <v>0.53600000000000003</v>
      </c>
      <c r="S315">
        <v>11</v>
      </c>
      <c r="T315">
        <v>11</v>
      </c>
      <c r="U315">
        <v>1</v>
      </c>
      <c r="V315">
        <v>6</v>
      </c>
      <c r="W315">
        <v>26</v>
      </c>
      <c r="X315">
        <v>32</v>
      </c>
      <c r="Y315">
        <v>4</v>
      </c>
      <c r="Z315">
        <v>1</v>
      </c>
      <c r="AA315">
        <v>9</v>
      </c>
      <c r="AB315">
        <v>2</v>
      </c>
      <c r="AC315">
        <v>9</v>
      </c>
      <c r="AD315">
        <v>41</v>
      </c>
      <c r="AE315">
        <v>0</v>
      </c>
      <c r="AG315" t="s">
        <v>605</v>
      </c>
      <c r="AH315">
        <f t="shared" si="12"/>
        <v>0.35652173913043478</v>
      </c>
      <c r="AI315">
        <f t="shared" si="13"/>
        <v>2</v>
      </c>
      <c r="AJ315">
        <f t="shared" si="14"/>
        <v>0.2</v>
      </c>
    </row>
    <row r="316" spans="1:36" x14ac:dyDescent="0.25">
      <c r="A316" s="17">
        <v>260</v>
      </c>
      <c r="B316" t="s">
        <v>604</v>
      </c>
      <c r="C316">
        <v>27</v>
      </c>
      <c r="D316" t="s">
        <v>86</v>
      </c>
      <c r="E316" t="s">
        <v>19</v>
      </c>
      <c r="F316">
        <v>56</v>
      </c>
      <c r="G316">
        <v>8</v>
      </c>
      <c r="H316">
        <v>848</v>
      </c>
      <c r="I316">
        <v>151</v>
      </c>
      <c r="J316">
        <v>293</v>
      </c>
      <c r="K316">
        <v>0.51500000000000001</v>
      </c>
      <c r="L316">
        <v>42</v>
      </c>
      <c r="M316">
        <v>131</v>
      </c>
      <c r="N316">
        <v>0.32100000000000001</v>
      </c>
      <c r="O316">
        <v>109</v>
      </c>
      <c r="P316">
        <v>162</v>
      </c>
      <c r="Q316">
        <v>0.67300000000000004</v>
      </c>
      <c r="R316">
        <v>0.58699999999999997</v>
      </c>
      <c r="S316">
        <v>44</v>
      </c>
      <c r="T316">
        <v>53</v>
      </c>
      <c r="U316">
        <v>0.83</v>
      </c>
      <c r="V316">
        <v>77</v>
      </c>
      <c r="W316">
        <v>142</v>
      </c>
      <c r="X316">
        <v>219</v>
      </c>
      <c r="Y316">
        <v>49</v>
      </c>
      <c r="Z316">
        <v>27</v>
      </c>
      <c r="AA316">
        <v>32</v>
      </c>
      <c r="AB316">
        <v>28</v>
      </c>
      <c r="AC316">
        <v>67</v>
      </c>
      <c r="AD316">
        <v>388</v>
      </c>
      <c r="AE316">
        <v>0</v>
      </c>
      <c r="AG316" t="s">
        <v>605</v>
      </c>
      <c r="AH316">
        <f t="shared" si="12"/>
        <v>0.45754716981132076</v>
      </c>
      <c r="AI316">
        <f t="shared" si="13"/>
        <v>1.75</v>
      </c>
      <c r="AJ316">
        <f t="shared" si="14"/>
        <v>0.5</v>
      </c>
    </row>
    <row r="317" spans="1:36" x14ac:dyDescent="0.25">
      <c r="A317" s="17">
        <v>261</v>
      </c>
      <c r="B317" t="s">
        <v>606</v>
      </c>
      <c r="C317">
        <v>20</v>
      </c>
      <c r="D317" t="s">
        <v>223</v>
      </c>
      <c r="E317" t="s">
        <v>3</v>
      </c>
      <c r="F317">
        <v>46</v>
      </c>
      <c r="G317">
        <v>20</v>
      </c>
      <c r="H317">
        <v>1042</v>
      </c>
      <c r="I317">
        <v>133</v>
      </c>
      <c r="J317">
        <v>372</v>
      </c>
      <c r="K317">
        <v>0.35799999999999998</v>
      </c>
      <c r="L317">
        <v>87</v>
      </c>
      <c r="M317">
        <v>261</v>
      </c>
      <c r="N317">
        <v>0.33300000000000002</v>
      </c>
      <c r="O317">
        <v>46</v>
      </c>
      <c r="P317">
        <v>111</v>
      </c>
      <c r="Q317">
        <v>0.41399999999999998</v>
      </c>
      <c r="R317">
        <v>0.47399999999999998</v>
      </c>
      <c r="S317">
        <v>67</v>
      </c>
      <c r="T317">
        <v>80</v>
      </c>
      <c r="U317">
        <v>0.83799999999999997</v>
      </c>
      <c r="V317">
        <v>43</v>
      </c>
      <c r="W317">
        <v>138</v>
      </c>
      <c r="X317">
        <v>181</v>
      </c>
      <c r="Y317">
        <v>40</v>
      </c>
      <c r="Z317">
        <v>24</v>
      </c>
      <c r="AA317">
        <v>21</v>
      </c>
      <c r="AB317">
        <v>46</v>
      </c>
      <c r="AC317">
        <v>105</v>
      </c>
      <c r="AD317">
        <v>420</v>
      </c>
      <c r="AE317">
        <v>0</v>
      </c>
      <c r="AG317" t="s">
        <v>607</v>
      </c>
      <c r="AH317">
        <f t="shared" si="12"/>
        <v>0.40307101727447214</v>
      </c>
      <c r="AI317">
        <f t="shared" si="13"/>
        <v>0.86956521739130432</v>
      </c>
      <c r="AJ317">
        <f t="shared" si="14"/>
        <v>1</v>
      </c>
    </row>
    <row r="318" spans="1:36" x14ac:dyDescent="0.25">
      <c r="A318" s="17">
        <v>262</v>
      </c>
      <c r="B318" t="s">
        <v>608</v>
      </c>
      <c r="C318">
        <v>23</v>
      </c>
      <c r="D318" t="s">
        <v>164</v>
      </c>
      <c r="E318" t="s">
        <v>57</v>
      </c>
      <c r="F318">
        <v>59</v>
      </c>
      <c r="G318">
        <v>10</v>
      </c>
      <c r="H318">
        <v>1042</v>
      </c>
      <c r="I318">
        <v>149</v>
      </c>
      <c r="J318">
        <v>347</v>
      </c>
      <c r="K318">
        <v>0.42899999999999999</v>
      </c>
      <c r="L318">
        <v>105</v>
      </c>
      <c r="M318">
        <v>259</v>
      </c>
      <c r="N318">
        <v>0.40500000000000003</v>
      </c>
      <c r="O318">
        <v>44</v>
      </c>
      <c r="P318">
        <v>88</v>
      </c>
      <c r="Q318">
        <v>0.5</v>
      </c>
      <c r="R318">
        <v>0.58099999999999996</v>
      </c>
      <c r="S318">
        <v>16</v>
      </c>
      <c r="T318">
        <v>18</v>
      </c>
      <c r="U318">
        <v>0.88900000000000001</v>
      </c>
      <c r="V318">
        <v>37</v>
      </c>
      <c r="W318">
        <v>121</v>
      </c>
      <c r="X318">
        <v>158</v>
      </c>
      <c r="Y318">
        <v>53</v>
      </c>
      <c r="Z318">
        <v>17</v>
      </c>
      <c r="AA318">
        <v>10</v>
      </c>
      <c r="AB318">
        <v>27</v>
      </c>
      <c r="AC318">
        <v>92</v>
      </c>
      <c r="AD318">
        <v>419</v>
      </c>
      <c r="AE318">
        <v>0</v>
      </c>
      <c r="AG318" t="s">
        <v>609</v>
      </c>
      <c r="AH318">
        <f t="shared" si="12"/>
        <v>0.40211132437619962</v>
      </c>
      <c r="AI318">
        <f t="shared" si="13"/>
        <v>1.962962962962963</v>
      </c>
      <c r="AJ318">
        <f t="shared" si="14"/>
        <v>0.4576271186440678</v>
      </c>
    </row>
    <row r="319" spans="1:36" x14ac:dyDescent="0.25">
      <c r="A319" s="17">
        <v>263</v>
      </c>
      <c r="B319" t="s">
        <v>610</v>
      </c>
      <c r="C319">
        <v>24</v>
      </c>
      <c r="D319" t="s">
        <v>185</v>
      </c>
      <c r="E319" t="s">
        <v>3</v>
      </c>
      <c r="F319">
        <v>66</v>
      </c>
      <c r="G319">
        <v>9</v>
      </c>
      <c r="H319">
        <v>1239</v>
      </c>
      <c r="I319">
        <v>158</v>
      </c>
      <c r="J319">
        <v>347</v>
      </c>
      <c r="K319">
        <v>0.45500000000000002</v>
      </c>
      <c r="L319">
        <v>56</v>
      </c>
      <c r="M319">
        <v>164</v>
      </c>
      <c r="N319">
        <v>0.34100000000000003</v>
      </c>
      <c r="O319">
        <v>102</v>
      </c>
      <c r="P319">
        <v>183</v>
      </c>
      <c r="Q319">
        <v>0.55700000000000005</v>
      </c>
      <c r="R319">
        <v>0.53600000000000003</v>
      </c>
      <c r="S319">
        <v>46</v>
      </c>
      <c r="T319">
        <v>55</v>
      </c>
      <c r="U319">
        <v>0.83599999999999997</v>
      </c>
      <c r="V319">
        <v>110</v>
      </c>
      <c r="W319">
        <v>205</v>
      </c>
      <c r="X319">
        <v>315</v>
      </c>
      <c r="Y319">
        <v>88</v>
      </c>
      <c r="Z319">
        <v>39</v>
      </c>
      <c r="AA319">
        <v>7</v>
      </c>
      <c r="AB319">
        <v>51</v>
      </c>
      <c r="AC319">
        <v>79</v>
      </c>
      <c r="AD319">
        <v>418</v>
      </c>
      <c r="AE319">
        <v>0</v>
      </c>
      <c r="AG319" t="s">
        <v>611</v>
      </c>
      <c r="AH319">
        <f t="shared" si="12"/>
        <v>0.33736884584342214</v>
      </c>
      <c r="AI319">
        <f t="shared" si="13"/>
        <v>1.7254901960784315</v>
      </c>
      <c r="AJ319">
        <f t="shared" si="14"/>
        <v>0.77272727272727271</v>
      </c>
    </row>
    <row r="320" spans="1:36" x14ac:dyDescent="0.25">
      <c r="A320" s="17">
        <v>264</v>
      </c>
      <c r="B320" t="s">
        <v>612</v>
      </c>
      <c r="C320">
        <v>24</v>
      </c>
      <c r="D320" t="s">
        <v>34</v>
      </c>
      <c r="E320" t="s">
        <v>9</v>
      </c>
      <c r="F320">
        <v>57</v>
      </c>
      <c r="G320">
        <v>16</v>
      </c>
      <c r="H320">
        <v>1153</v>
      </c>
      <c r="I320">
        <v>145</v>
      </c>
      <c r="J320">
        <v>292</v>
      </c>
      <c r="K320">
        <v>0.497</v>
      </c>
      <c r="L320">
        <v>90</v>
      </c>
      <c r="M320">
        <v>206</v>
      </c>
      <c r="N320">
        <v>0.437</v>
      </c>
      <c r="O320">
        <v>55</v>
      </c>
      <c r="P320">
        <v>86</v>
      </c>
      <c r="Q320">
        <v>0.64</v>
      </c>
      <c r="R320">
        <v>0.65100000000000002</v>
      </c>
      <c r="S320">
        <v>32</v>
      </c>
      <c r="T320">
        <v>45</v>
      </c>
      <c r="U320">
        <v>0.71099999999999997</v>
      </c>
      <c r="V320">
        <v>22</v>
      </c>
      <c r="W320">
        <v>134</v>
      </c>
      <c r="X320">
        <v>156</v>
      </c>
      <c r="Y320">
        <v>147</v>
      </c>
      <c r="Z320">
        <v>36</v>
      </c>
      <c r="AA320">
        <v>26</v>
      </c>
      <c r="AB320">
        <v>50</v>
      </c>
      <c r="AC320">
        <v>105</v>
      </c>
      <c r="AD320">
        <v>412</v>
      </c>
      <c r="AE320">
        <v>0</v>
      </c>
      <c r="AG320" t="s">
        <v>613</v>
      </c>
      <c r="AH320">
        <f t="shared" si="12"/>
        <v>0.35732870771899394</v>
      </c>
      <c r="AI320">
        <f t="shared" si="13"/>
        <v>2.94</v>
      </c>
      <c r="AJ320">
        <f t="shared" si="14"/>
        <v>0.8771929824561403</v>
      </c>
    </row>
    <row r="321" spans="1:36" x14ac:dyDescent="0.25">
      <c r="A321" s="17">
        <v>265</v>
      </c>
      <c r="B321" t="s">
        <v>614</v>
      </c>
      <c r="C321">
        <v>24</v>
      </c>
      <c r="D321" t="s">
        <v>63</v>
      </c>
      <c r="E321" t="s">
        <v>19</v>
      </c>
      <c r="F321">
        <v>62</v>
      </c>
      <c r="G321">
        <v>37</v>
      </c>
      <c r="H321">
        <v>967</v>
      </c>
      <c r="I321">
        <v>174</v>
      </c>
      <c r="J321">
        <v>302</v>
      </c>
      <c r="K321">
        <v>0.57599999999999996</v>
      </c>
      <c r="L321">
        <v>0</v>
      </c>
      <c r="M321">
        <v>3</v>
      </c>
      <c r="N321">
        <v>0</v>
      </c>
      <c r="O321">
        <v>174</v>
      </c>
      <c r="P321">
        <v>299</v>
      </c>
      <c r="Q321">
        <v>0.58199999999999996</v>
      </c>
      <c r="R321">
        <v>0.57599999999999996</v>
      </c>
      <c r="S321">
        <v>59</v>
      </c>
      <c r="T321">
        <v>102</v>
      </c>
      <c r="U321">
        <v>0.57799999999999996</v>
      </c>
      <c r="V321">
        <v>122</v>
      </c>
      <c r="W321">
        <v>189</v>
      </c>
      <c r="X321">
        <v>311</v>
      </c>
      <c r="Y321">
        <v>104</v>
      </c>
      <c r="Z321">
        <v>23</v>
      </c>
      <c r="AA321">
        <v>38</v>
      </c>
      <c r="AB321">
        <v>45</v>
      </c>
      <c r="AC321">
        <v>73</v>
      </c>
      <c r="AD321">
        <v>407</v>
      </c>
      <c r="AE321">
        <v>0</v>
      </c>
      <c r="AG321" t="s">
        <v>615</v>
      </c>
      <c r="AH321">
        <f t="shared" si="12"/>
        <v>0.42088934850051707</v>
      </c>
      <c r="AI321">
        <f t="shared" si="13"/>
        <v>2.3111111111111109</v>
      </c>
      <c r="AJ321">
        <f t="shared" si="14"/>
        <v>0.72580645161290325</v>
      </c>
    </row>
    <row r="322" spans="1:36" x14ac:dyDescent="0.25">
      <c r="A322" s="17">
        <v>266</v>
      </c>
      <c r="B322" t="s">
        <v>616</v>
      </c>
      <c r="C322">
        <v>27</v>
      </c>
      <c r="D322" t="s">
        <v>54</v>
      </c>
      <c r="E322" t="s">
        <v>3</v>
      </c>
      <c r="F322">
        <v>64</v>
      </c>
      <c r="G322">
        <v>12</v>
      </c>
      <c r="H322">
        <v>977</v>
      </c>
      <c r="I322">
        <v>153</v>
      </c>
      <c r="J322">
        <v>302</v>
      </c>
      <c r="K322">
        <v>0.50700000000000001</v>
      </c>
      <c r="L322">
        <v>32</v>
      </c>
      <c r="M322">
        <v>106</v>
      </c>
      <c r="N322">
        <v>0.30199999999999999</v>
      </c>
      <c r="O322">
        <v>121</v>
      </c>
      <c r="P322">
        <v>196</v>
      </c>
      <c r="Q322">
        <v>0.61699999999999999</v>
      </c>
      <c r="R322">
        <v>0.56000000000000005</v>
      </c>
      <c r="S322">
        <v>69</v>
      </c>
      <c r="T322">
        <v>78</v>
      </c>
      <c r="U322">
        <v>0.88500000000000001</v>
      </c>
      <c r="V322">
        <v>102</v>
      </c>
      <c r="W322">
        <v>186</v>
      </c>
      <c r="X322">
        <v>288</v>
      </c>
      <c r="Y322">
        <v>111</v>
      </c>
      <c r="Z322">
        <v>29</v>
      </c>
      <c r="AA322">
        <v>29</v>
      </c>
      <c r="AB322">
        <v>60</v>
      </c>
      <c r="AC322">
        <v>132</v>
      </c>
      <c r="AD322">
        <v>407</v>
      </c>
      <c r="AE322">
        <v>0</v>
      </c>
      <c r="AG322" t="s">
        <v>617</v>
      </c>
      <c r="AH322">
        <f t="shared" ref="AH322:AH385" si="15">AD322/H322</f>
        <v>0.41658137154554759</v>
      </c>
      <c r="AI322">
        <f t="shared" si="13"/>
        <v>1.85</v>
      </c>
      <c r="AJ322">
        <f t="shared" si="14"/>
        <v>0.9375</v>
      </c>
    </row>
    <row r="323" spans="1:36" x14ac:dyDescent="0.25">
      <c r="A323" s="17">
        <v>266</v>
      </c>
      <c r="B323" t="s">
        <v>616</v>
      </c>
      <c r="C323">
        <v>27</v>
      </c>
      <c r="D323" t="s">
        <v>100</v>
      </c>
      <c r="E323" t="s">
        <v>19</v>
      </c>
      <c r="F323">
        <v>36</v>
      </c>
      <c r="G323">
        <v>4</v>
      </c>
      <c r="H323">
        <v>425</v>
      </c>
      <c r="I323">
        <v>61</v>
      </c>
      <c r="J323">
        <v>132</v>
      </c>
      <c r="K323">
        <v>0.46200000000000002</v>
      </c>
      <c r="L323">
        <v>14</v>
      </c>
      <c r="M323">
        <v>46</v>
      </c>
      <c r="N323">
        <v>0.30399999999999999</v>
      </c>
      <c r="O323">
        <v>47</v>
      </c>
      <c r="P323">
        <v>86</v>
      </c>
      <c r="Q323">
        <v>0.54700000000000004</v>
      </c>
      <c r="R323">
        <v>0.51500000000000001</v>
      </c>
      <c r="S323">
        <v>31</v>
      </c>
      <c r="T323">
        <v>35</v>
      </c>
      <c r="U323">
        <v>0.88600000000000001</v>
      </c>
      <c r="V323">
        <v>38</v>
      </c>
      <c r="W323">
        <v>63</v>
      </c>
      <c r="X323">
        <v>101</v>
      </c>
      <c r="Y323">
        <v>52</v>
      </c>
      <c r="Z323">
        <v>14</v>
      </c>
      <c r="AA323">
        <v>15</v>
      </c>
      <c r="AB323">
        <v>23</v>
      </c>
      <c r="AC323">
        <v>70</v>
      </c>
      <c r="AD323">
        <v>167</v>
      </c>
      <c r="AE323">
        <v>0</v>
      </c>
      <c r="AG323" t="s">
        <v>617</v>
      </c>
      <c r="AH323">
        <f t="shared" si="15"/>
        <v>0.39294117647058824</v>
      </c>
      <c r="AI323">
        <f t="shared" ref="AI323:AI386" si="16">IF(AB323&lt;&gt;0, Y323/AB323, 0)</f>
        <v>2.2608695652173911</v>
      </c>
      <c r="AJ323">
        <f t="shared" ref="AJ323:AJ386" si="17">AB323/F323</f>
        <v>0.63888888888888884</v>
      </c>
    </row>
    <row r="324" spans="1:36" x14ac:dyDescent="0.25">
      <c r="A324" s="17">
        <v>266</v>
      </c>
      <c r="B324" t="s">
        <v>616</v>
      </c>
      <c r="C324">
        <v>27</v>
      </c>
      <c r="D324" t="s">
        <v>56</v>
      </c>
      <c r="E324" t="s">
        <v>3</v>
      </c>
      <c r="F324">
        <v>28</v>
      </c>
      <c r="G324">
        <v>8</v>
      </c>
      <c r="H324">
        <v>552</v>
      </c>
      <c r="I324">
        <v>92</v>
      </c>
      <c r="J324">
        <v>170</v>
      </c>
      <c r="K324">
        <v>0.54100000000000004</v>
      </c>
      <c r="L324">
        <v>18</v>
      </c>
      <c r="M324">
        <v>60</v>
      </c>
      <c r="N324">
        <v>0.3</v>
      </c>
      <c r="O324">
        <v>74</v>
      </c>
      <c r="P324">
        <v>110</v>
      </c>
      <c r="Q324">
        <v>0.67300000000000004</v>
      </c>
      <c r="R324">
        <v>0.59399999999999997</v>
      </c>
      <c r="S324">
        <v>38</v>
      </c>
      <c r="T324">
        <v>43</v>
      </c>
      <c r="U324">
        <v>0.88400000000000001</v>
      </c>
      <c r="V324">
        <v>64</v>
      </c>
      <c r="W324">
        <v>123</v>
      </c>
      <c r="X324">
        <v>187</v>
      </c>
      <c r="Y324">
        <v>59</v>
      </c>
      <c r="Z324">
        <v>15</v>
      </c>
      <c r="AA324">
        <v>14</v>
      </c>
      <c r="AB324">
        <v>37</v>
      </c>
      <c r="AC324">
        <v>62</v>
      </c>
      <c r="AD324">
        <v>240</v>
      </c>
      <c r="AE324">
        <v>0</v>
      </c>
      <c r="AG324" t="s">
        <v>617</v>
      </c>
      <c r="AH324">
        <f t="shared" si="15"/>
        <v>0.43478260869565216</v>
      </c>
      <c r="AI324">
        <f t="shared" si="16"/>
        <v>1.5945945945945945</v>
      </c>
      <c r="AJ324">
        <f t="shared" si="17"/>
        <v>1.3214285714285714</v>
      </c>
    </row>
    <row r="325" spans="1:36" x14ac:dyDescent="0.25">
      <c r="A325" s="17">
        <v>267</v>
      </c>
      <c r="B325" t="s">
        <v>618</v>
      </c>
      <c r="C325">
        <v>23</v>
      </c>
      <c r="D325" t="s">
        <v>157</v>
      </c>
      <c r="E325" t="s">
        <v>19</v>
      </c>
      <c r="F325">
        <v>71</v>
      </c>
      <c r="G325">
        <v>8</v>
      </c>
      <c r="H325">
        <v>1241</v>
      </c>
      <c r="I325">
        <v>167</v>
      </c>
      <c r="J325">
        <v>280</v>
      </c>
      <c r="K325">
        <v>0.59599999999999997</v>
      </c>
      <c r="L325">
        <v>0</v>
      </c>
      <c r="M325">
        <v>6</v>
      </c>
      <c r="N325">
        <v>0</v>
      </c>
      <c r="O325">
        <v>167</v>
      </c>
      <c r="P325">
        <v>274</v>
      </c>
      <c r="Q325">
        <v>0.60899999999999999</v>
      </c>
      <c r="R325">
        <v>0.59599999999999997</v>
      </c>
      <c r="S325">
        <v>69</v>
      </c>
      <c r="T325">
        <v>116</v>
      </c>
      <c r="U325">
        <v>0.59499999999999997</v>
      </c>
      <c r="V325">
        <v>187</v>
      </c>
      <c r="W325">
        <v>251</v>
      </c>
      <c r="X325">
        <v>438</v>
      </c>
      <c r="Y325">
        <v>56</v>
      </c>
      <c r="Z325">
        <v>46</v>
      </c>
      <c r="AA325">
        <v>40</v>
      </c>
      <c r="AB325">
        <v>61</v>
      </c>
      <c r="AC325">
        <v>109</v>
      </c>
      <c r="AD325">
        <v>403</v>
      </c>
      <c r="AE325">
        <v>0</v>
      </c>
      <c r="AG325" t="s">
        <v>619</v>
      </c>
      <c r="AH325">
        <f t="shared" si="15"/>
        <v>0.32473811442385175</v>
      </c>
      <c r="AI325">
        <f t="shared" si="16"/>
        <v>0.91803278688524592</v>
      </c>
      <c r="AJ325">
        <f t="shared" si="17"/>
        <v>0.85915492957746475</v>
      </c>
    </row>
    <row r="326" spans="1:36" x14ac:dyDescent="0.25">
      <c r="A326" s="17">
        <v>268</v>
      </c>
      <c r="B326" t="s">
        <v>620</v>
      </c>
      <c r="C326">
        <v>27</v>
      </c>
      <c r="D326" t="s">
        <v>185</v>
      </c>
      <c r="E326" t="s">
        <v>57</v>
      </c>
      <c r="F326">
        <v>18</v>
      </c>
      <c r="G326">
        <v>18</v>
      </c>
      <c r="H326">
        <v>595</v>
      </c>
      <c r="I326">
        <v>155</v>
      </c>
      <c r="J326">
        <v>333</v>
      </c>
      <c r="K326">
        <v>0.46500000000000002</v>
      </c>
      <c r="L326">
        <v>43</v>
      </c>
      <c r="M326">
        <v>115</v>
      </c>
      <c r="N326">
        <v>0.374</v>
      </c>
      <c r="O326">
        <v>112</v>
      </c>
      <c r="P326">
        <v>218</v>
      </c>
      <c r="Q326">
        <v>0.51400000000000001</v>
      </c>
      <c r="R326">
        <v>0.53</v>
      </c>
      <c r="S326">
        <v>47</v>
      </c>
      <c r="T326">
        <v>55</v>
      </c>
      <c r="U326">
        <v>0.85499999999999998</v>
      </c>
      <c r="V326">
        <v>17</v>
      </c>
      <c r="W326">
        <v>83</v>
      </c>
      <c r="X326">
        <v>100</v>
      </c>
      <c r="Y326">
        <v>93</v>
      </c>
      <c r="Z326">
        <v>16</v>
      </c>
      <c r="AA326">
        <v>11</v>
      </c>
      <c r="AB326">
        <v>69</v>
      </c>
      <c r="AC326">
        <v>45</v>
      </c>
      <c r="AD326">
        <v>400</v>
      </c>
      <c r="AE326">
        <v>0</v>
      </c>
      <c r="AG326" t="s">
        <v>621</v>
      </c>
      <c r="AH326">
        <f t="shared" si="15"/>
        <v>0.67226890756302526</v>
      </c>
      <c r="AI326">
        <f t="shared" si="16"/>
        <v>1.3478260869565217</v>
      </c>
      <c r="AJ326">
        <f t="shared" si="17"/>
        <v>3.8333333333333335</v>
      </c>
    </row>
    <row r="327" spans="1:36" x14ac:dyDescent="0.25">
      <c r="A327" s="17">
        <v>269</v>
      </c>
      <c r="B327" t="s">
        <v>622</v>
      </c>
      <c r="C327">
        <v>32</v>
      </c>
      <c r="D327" t="s">
        <v>63</v>
      </c>
      <c r="E327" t="s">
        <v>14</v>
      </c>
      <c r="F327">
        <v>62</v>
      </c>
      <c r="G327">
        <v>11</v>
      </c>
      <c r="H327">
        <v>927</v>
      </c>
      <c r="I327">
        <v>171</v>
      </c>
      <c r="J327">
        <v>298</v>
      </c>
      <c r="K327">
        <v>0.57399999999999995</v>
      </c>
      <c r="L327">
        <v>31</v>
      </c>
      <c r="M327">
        <v>95</v>
      </c>
      <c r="N327">
        <v>0.32600000000000001</v>
      </c>
      <c r="O327">
        <v>140</v>
      </c>
      <c r="P327">
        <v>203</v>
      </c>
      <c r="Q327">
        <v>0.69</v>
      </c>
      <c r="R327">
        <v>0.626</v>
      </c>
      <c r="S327">
        <v>27</v>
      </c>
      <c r="T327">
        <v>38</v>
      </c>
      <c r="U327">
        <v>0.71099999999999997</v>
      </c>
      <c r="V327">
        <v>53</v>
      </c>
      <c r="W327">
        <v>132</v>
      </c>
      <c r="X327">
        <v>185</v>
      </c>
      <c r="Y327">
        <v>83</v>
      </c>
      <c r="Z327">
        <v>52</v>
      </c>
      <c r="AA327">
        <v>17</v>
      </c>
      <c r="AB327">
        <v>39</v>
      </c>
      <c r="AC327">
        <v>108</v>
      </c>
      <c r="AD327">
        <v>400</v>
      </c>
      <c r="AE327">
        <v>0</v>
      </c>
      <c r="AG327" t="s">
        <v>623</v>
      </c>
      <c r="AH327">
        <f t="shared" si="15"/>
        <v>0.43149946062567424</v>
      </c>
      <c r="AI327">
        <f t="shared" si="16"/>
        <v>2.1282051282051282</v>
      </c>
      <c r="AJ327">
        <f t="shared" si="17"/>
        <v>0.62903225806451613</v>
      </c>
    </row>
    <row r="328" spans="1:36" x14ac:dyDescent="0.25">
      <c r="A328" s="17">
        <v>270</v>
      </c>
      <c r="B328" t="s">
        <v>624</v>
      </c>
      <c r="C328">
        <v>23</v>
      </c>
      <c r="D328" t="s">
        <v>223</v>
      </c>
      <c r="E328" t="s">
        <v>19</v>
      </c>
      <c r="F328">
        <v>50</v>
      </c>
      <c r="G328">
        <v>2</v>
      </c>
      <c r="H328">
        <v>907</v>
      </c>
      <c r="I328">
        <v>165</v>
      </c>
      <c r="J328">
        <v>317</v>
      </c>
      <c r="K328">
        <v>0.52100000000000002</v>
      </c>
      <c r="L328">
        <v>11</v>
      </c>
      <c r="M328">
        <v>45</v>
      </c>
      <c r="N328">
        <v>0.24399999999999999</v>
      </c>
      <c r="O328">
        <v>154</v>
      </c>
      <c r="P328">
        <v>272</v>
      </c>
      <c r="Q328">
        <v>0.56599999999999995</v>
      </c>
      <c r="R328">
        <v>0.53800000000000003</v>
      </c>
      <c r="S328">
        <v>56</v>
      </c>
      <c r="T328">
        <v>74</v>
      </c>
      <c r="U328">
        <v>0.75700000000000001</v>
      </c>
      <c r="V328">
        <v>149</v>
      </c>
      <c r="W328">
        <v>181</v>
      </c>
      <c r="X328">
        <v>330</v>
      </c>
      <c r="Y328">
        <v>91</v>
      </c>
      <c r="Z328">
        <v>41</v>
      </c>
      <c r="AA328">
        <v>42</v>
      </c>
      <c r="AB328">
        <v>63</v>
      </c>
      <c r="AC328">
        <v>113</v>
      </c>
      <c r="AD328">
        <v>397</v>
      </c>
      <c r="AE328">
        <v>0</v>
      </c>
      <c r="AG328" t="s">
        <v>625</v>
      </c>
      <c r="AH328">
        <f t="shared" si="15"/>
        <v>0.43770672546857775</v>
      </c>
      <c r="AI328">
        <f t="shared" si="16"/>
        <v>1.4444444444444444</v>
      </c>
      <c r="AJ328">
        <f t="shared" si="17"/>
        <v>1.26</v>
      </c>
    </row>
    <row r="329" spans="1:36" x14ac:dyDescent="0.25">
      <c r="A329" s="17">
        <v>271</v>
      </c>
      <c r="B329" t="s">
        <v>626</v>
      </c>
      <c r="C329">
        <v>23</v>
      </c>
      <c r="D329" t="s">
        <v>164</v>
      </c>
      <c r="E329" t="s">
        <v>3</v>
      </c>
      <c r="F329">
        <v>63</v>
      </c>
      <c r="G329">
        <v>18</v>
      </c>
      <c r="H329">
        <v>1286</v>
      </c>
      <c r="I329">
        <v>156</v>
      </c>
      <c r="J329">
        <v>356</v>
      </c>
      <c r="K329">
        <v>0.438</v>
      </c>
      <c r="L329">
        <v>17</v>
      </c>
      <c r="M329">
        <v>70</v>
      </c>
      <c r="N329">
        <v>0.24299999999999999</v>
      </c>
      <c r="O329">
        <v>139</v>
      </c>
      <c r="P329">
        <v>286</v>
      </c>
      <c r="Q329">
        <v>0.48599999999999999</v>
      </c>
      <c r="R329">
        <v>0.46200000000000002</v>
      </c>
      <c r="S329">
        <v>60</v>
      </c>
      <c r="T329">
        <v>82</v>
      </c>
      <c r="U329">
        <v>0.73199999999999998</v>
      </c>
      <c r="V329">
        <v>109</v>
      </c>
      <c r="W329">
        <v>202</v>
      </c>
      <c r="X329">
        <v>311</v>
      </c>
      <c r="Y329">
        <v>146</v>
      </c>
      <c r="Z329">
        <v>55</v>
      </c>
      <c r="AA329">
        <v>34</v>
      </c>
      <c r="AB329">
        <v>70</v>
      </c>
      <c r="AC329">
        <v>136</v>
      </c>
      <c r="AD329">
        <v>389</v>
      </c>
      <c r="AE329">
        <v>1</v>
      </c>
      <c r="AG329" t="s">
        <v>627</v>
      </c>
      <c r="AH329">
        <f t="shared" si="15"/>
        <v>0.3024883359253499</v>
      </c>
      <c r="AI329">
        <f t="shared" si="16"/>
        <v>2.0857142857142859</v>
      </c>
      <c r="AJ329">
        <f t="shared" si="17"/>
        <v>1.1111111111111112</v>
      </c>
    </row>
    <row r="330" spans="1:36" x14ac:dyDescent="0.25">
      <c r="A330" s="17">
        <v>272</v>
      </c>
      <c r="B330" t="s">
        <v>628</v>
      </c>
      <c r="C330">
        <v>27</v>
      </c>
      <c r="D330" t="s">
        <v>104</v>
      </c>
      <c r="E330" t="s">
        <v>19</v>
      </c>
      <c r="F330">
        <v>30</v>
      </c>
      <c r="G330">
        <v>1</v>
      </c>
      <c r="H330">
        <v>564</v>
      </c>
      <c r="I330">
        <v>140</v>
      </c>
      <c r="J330">
        <v>249</v>
      </c>
      <c r="K330">
        <v>0.56200000000000006</v>
      </c>
      <c r="L330">
        <v>27</v>
      </c>
      <c r="M330">
        <v>75</v>
      </c>
      <c r="N330">
        <v>0.36</v>
      </c>
      <c r="O330">
        <v>113</v>
      </c>
      <c r="P330">
        <v>174</v>
      </c>
      <c r="Q330">
        <v>0.64900000000000002</v>
      </c>
      <c r="R330">
        <v>0.61599999999999999</v>
      </c>
      <c r="S330">
        <v>79</v>
      </c>
      <c r="T330">
        <v>110</v>
      </c>
      <c r="U330">
        <v>0.71799999999999997</v>
      </c>
      <c r="V330">
        <v>40</v>
      </c>
      <c r="W330">
        <v>108</v>
      </c>
      <c r="X330">
        <v>148</v>
      </c>
      <c r="Y330">
        <v>42</v>
      </c>
      <c r="Z330">
        <v>24</v>
      </c>
      <c r="AA330">
        <v>12</v>
      </c>
      <c r="AB330">
        <v>49</v>
      </c>
      <c r="AC330">
        <v>55</v>
      </c>
      <c r="AD330">
        <v>386</v>
      </c>
      <c r="AE330">
        <v>0</v>
      </c>
      <c r="AG330" t="s">
        <v>629</v>
      </c>
      <c r="AH330">
        <f t="shared" si="15"/>
        <v>0.68439716312056742</v>
      </c>
      <c r="AI330">
        <f t="shared" si="16"/>
        <v>0.8571428571428571</v>
      </c>
      <c r="AJ330">
        <f t="shared" si="17"/>
        <v>1.6333333333333333</v>
      </c>
    </row>
    <row r="331" spans="1:36" x14ac:dyDescent="0.25">
      <c r="A331" s="17">
        <v>273</v>
      </c>
      <c r="B331" t="s">
        <v>630</v>
      </c>
      <c r="C331">
        <v>25</v>
      </c>
      <c r="D331" t="s">
        <v>100</v>
      </c>
      <c r="E331" t="s">
        <v>3</v>
      </c>
      <c r="F331">
        <v>61</v>
      </c>
      <c r="G331">
        <v>0</v>
      </c>
      <c r="H331">
        <v>681</v>
      </c>
      <c r="I331">
        <v>141</v>
      </c>
      <c r="J331">
        <v>281</v>
      </c>
      <c r="K331">
        <v>0.502</v>
      </c>
      <c r="L331">
        <v>60</v>
      </c>
      <c r="M331">
        <v>161</v>
      </c>
      <c r="N331">
        <v>0.373</v>
      </c>
      <c r="O331">
        <v>81</v>
      </c>
      <c r="P331">
        <v>120</v>
      </c>
      <c r="Q331">
        <v>0.67500000000000004</v>
      </c>
      <c r="R331">
        <v>0.60899999999999999</v>
      </c>
      <c r="S331">
        <v>43</v>
      </c>
      <c r="T331">
        <v>58</v>
      </c>
      <c r="U331">
        <v>0.74099999999999999</v>
      </c>
      <c r="V331">
        <v>62</v>
      </c>
      <c r="W331">
        <v>125</v>
      </c>
      <c r="X331">
        <v>187</v>
      </c>
      <c r="Y331">
        <v>48</v>
      </c>
      <c r="Z331">
        <v>22</v>
      </c>
      <c r="AA331">
        <v>17</v>
      </c>
      <c r="AB331">
        <v>26</v>
      </c>
      <c r="AC331">
        <v>60</v>
      </c>
      <c r="AD331">
        <v>385</v>
      </c>
      <c r="AE331">
        <v>0</v>
      </c>
      <c r="AG331" t="s">
        <v>631</v>
      </c>
      <c r="AH331">
        <f t="shared" si="15"/>
        <v>0.56534508076358292</v>
      </c>
      <c r="AI331">
        <f t="shared" si="16"/>
        <v>1.8461538461538463</v>
      </c>
      <c r="AJ331">
        <f t="shared" si="17"/>
        <v>0.42622950819672129</v>
      </c>
    </row>
    <row r="332" spans="1:36" x14ac:dyDescent="0.25">
      <c r="A332" s="17">
        <v>274</v>
      </c>
      <c r="B332" t="s">
        <v>632</v>
      </c>
      <c r="C332">
        <v>33</v>
      </c>
      <c r="D332" t="s">
        <v>54</v>
      </c>
      <c r="E332" t="s">
        <v>19</v>
      </c>
      <c r="F332">
        <v>44</v>
      </c>
      <c r="G332">
        <v>22</v>
      </c>
      <c r="H332">
        <v>891</v>
      </c>
      <c r="I332">
        <v>134</v>
      </c>
      <c r="J332">
        <v>268</v>
      </c>
      <c r="K332">
        <v>0.5</v>
      </c>
      <c r="L332">
        <v>33</v>
      </c>
      <c r="M332">
        <v>79</v>
      </c>
      <c r="N332">
        <v>0.41799999999999998</v>
      </c>
      <c r="O332">
        <v>101</v>
      </c>
      <c r="P332">
        <v>189</v>
      </c>
      <c r="Q332">
        <v>0.53400000000000003</v>
      </c>
      <c r="R332">
        <v>0.56200000000000006</v>
      </c>
      <c r="S332">
        <v>83</v>
      </c>
      <c r="T332">
        <v>108</v>
      </c>
      <c r="U332">
        <v>0.76900000000000002</v>
      </c>
      <c r="V332">
        <v>62</v>
      </c>
      <c r="W332">
        <v>144</v>
      </c>
      <c r="X332">
        <v>206</v>
      </c>
      <c r="Y332">
        <v>128</v>
      </c>
      <c r="Z332">
        <v>33</v>
      </c>
      <c r="AA332">
        <v>19</v>
      </c>
      <c r="AB332">
        <v>76</v>
      </c>
      <c r="AC332">
        <v>123</v>
      </c>
      <c r="AD332">
        <v>384</v>
      </c>
      <c r="AE332">
        <v>0</v>
      </c>
      <c r="AG332" t="s">
        <v>633</v>
      </c>
      <c r="AH332">
        <f t="shared" si="15"/>
        <v>0.43097643097643096</v>
      </c>
      <c r="AI332">
        <f t="shared" si="16"/>
        <v>1.6842105263157894</v>
      </c>
      <c r="AJ332">
        <f t="shared" si="17"/>
        <v>1.7272727272727273</v>
      </c>
    </row>
    <row r="333" spans="1:36" x14ac:dyDescent="0.25">
      <c r="A333" s="17">
        <v>274</v>
      </c>
      <c r="B333" t="s">
        <v>632</v>
      </c>
      <c r="C333">
        <v>33</v>
      </c>
      <c r="D333" t="s">
        <v>164</v>
      </c>
      <c r="E333" t="s">
        <v>19</v>
      </c>
      <c r="F333">
        <v>24</v>
      </c>
      <c r="G333">
        <v>2</v>
      </c>
      <c r="H333">
        <v>383</v>
      </c>
      <c r="I333">
        <v>59</v>
      </c>
      <c r="J333">
        <v>118</v>
      </c>
      <c r="K333">
        <v>0.5</v>
      </c>
      <c r="L333">
        <v>19</v>
      </c>
      <c r="M333">
        <v>43</v>
      </c>
      <c r="N333">
        <v>0.442</v>
      </c>
      <c r="O333">
        <v>40</v>
      </c>
      <c r="P333">
        <v>75</v>
      </c>
      <c r="Q333">
        <v>0.53300000000000003</v>
      </c>
      <c r="R333">
        <v>0.58099999999999996</v>
      </c>
      <c r="S333">
        <v>34</v>
      </c>
      <c r="T333">
        <v>43</v>
      </c>
      <c r="U333">
        <v>0.79100000000000004</v>
      </c>
      <c r="V333">
        <v>25</v>
      </c>
      <c r="W333">
        <v>64</v>
      </c>
      <c r="X333">
        <v>89</v>
      </c>
      <c r="Y333">
        <v>56</v>
      </c>
      <c r="Z333">
        <v>16</v>
      </c>
      <c r="AA333">
        <v>8</v>
      </c>
      <c r="AB333">
        <v>35</v>
      </c>
      <c r="AC333">
        <v>59</v>
      </c>
      <c r="AD333">
        <v>171</v>
      </c>
      <c r="AE333">
        <v>0</v>
      </c>
      <c r="AG333" t="s">
        <v>633</v>
      </c>
      <c r="AH333">
        <f t="shared" si="15"/>
        <v>0.44647519582245432</v>
      </c>
      <c r="AI333">
        <f t="shared" si="16"/>
        <v>1.6</v>
      </c>
      <c r="AJ333">
        <f t="shared" si="17"/>
        <v>1.4583333333333333</v>
      </c>
    </row>
    <row r="334" spans="1:36" x14ac:dyDescent="0.25">
      <c r="A334" s="17">
        <v>274</v>
      </c>
      <c r="B334" t="s">
        <v>632</v>
      </c>
      <c r="C334">
        <v>33</v>
      </c>
      <c r="D334" t="s">
        <v>185</v>
      </c>
      <c r="E334" t="s">
        <v>19</v>
      </c>
      <c r="F334">
        <v>20</v>
      </c>
      <c r="G334">
        <v>20</v>
      </c>
      <c r="H334">
        <v>508</v>
      </c>
      <c r="I334">
        <v>75</v>
      </c>
      <c r="J334">
        <v>150</v>
      </c>
      <c r="K334">
        <v>0.5</v>
      </c>
      <c r="L334">
        <v>14</v>
      </c>
      <c r="M334">
        <v>36</v>
      </c>
      <c r="N334">
        <v>0.38900000000000001</v>
      </c>
      <c r="O334">
        <v>61</v>
      </c>
      <c r="P334">
        <v>114</v>
      </c>
      <c r="Q334">
        <v>0.53500000000000003</v>
      </c>
      <c r="R334">
        <v>0.54700000000000004</v>
      </c>
      <c r="S334">
        <v>49</v>
      </c>
      <c r="T334">
        <v>65</v>
      </c>
      <c r="U334">
        <v>0.754</v>
      </c>
      <c r="V334">
        <v>37</v>
      </c>
      <c r="W334">
        <v>80</v>
      </c>
      <c r="X334">
        <v>117</v>
      </c>
      <c r="Y334">
        <v>72</v>
      </c>
      <c r="Z334">
        <v>17</v>
      </c>
      <c r="AA334">
        <v>11</v>
      </c>
      <c r="AB334">
        <v>41</v>
      </c>
      <c r="AC334">
        <v>64</v>
      </c>
      <c r="AD334">
        <v>213</v>
      </c>
      <c r="AE334">
        <v>0</v>
      </c>
      <c r="AG334" t="s">
        <v>633</v>
      </c>
      <c r="AH334">
        <f t="shared" si="15"/>
        <v>0.41929133858267714</v>
      </c>
      <c r="AI334">
        <f t="shared" si="16"/>
        <v>1.7560975609756098</v>
      </c>
      <c r="AJ334">
        <f t="shared" si="17"/>
        <v>2.0499999999999998</v>
      </c>
    </row>
    <row r="335" spans="1:36" x14ac:dyDescent="0.25">
      <c r="A335" s="17">
        <v>275</v>
      </c>
      <c r="B335" t="s">
        <v>634</v>
      </c>
      <c r="C335">
        <v>24</v>
      </c>
      <c r="D335" t="s">
        <v>69</v>
      </c>
      <c r="E335" t="s">
        <v>19</v>
      </c>
      <c r="F335">
        <v>56</v>
      </c>
      <c r="G335">
        <v>35</v>
      </c>
      <c r="H335">
        <v>1093</v>
      </c>
      <c r="I335">
        <v>161</v>
      </c>
      <c r="J335">
        <v>223</v>
      </c>
      <c r="K335">
        <v>0.72199999999999998</v>
      </c>
      <c r="L335">
        <v>0</v>
      </c>
      <c r="M335">
        <v>3</v>
      </c>
      <c r="N335">
        <v>0</v>
      </c>
      <c r="O335">
        <v>161</v>
      </c>
      <c r="P335">
        <v>220</v>
      </c>
      <c r="Q335">
        <v>0.73199999999999998</v>
      </c>
      <c r="R335">
        <v>0.72199999999999998</v>
      </c>
      <c r="S335">
        <v>61</v>
      </c>
      <c r="T335">
        <v>98</v>
      </c>
      <c r="U335">
        <v>0.622</v>
      </c>
      <c r="V335">
        <v>78</v>
      </c>
      <c r="W335">
        <v>191</v>
      </c>
      <c r="X335">
        <v>269</v>
      </c>
      <c r="Y335">
        <v>58</v>
      </c>
      <c r="Z335">
        <v>31</v>
      </c>
      <c r="AA335">
        <v>51</v>
      </c>
      <c r="AB335">
        <v>43</v>
      </c>
      <c r="AC335">
        <v>136</v>
      </c>
      <c r="AD335">
        <v>383</v>
      </c>
      <c r="AE335">
        <v>0</v>
      </c>
      <c r="AG335" t="s">
        <v>635</v>
      </c>
      <c r="AH335">
        <f t="shared" si="15"/>
        <v>0.3504117108874657</v>
      </c>
      <c r="AI335">
        <f t="shared" si="16"/>
        <v>1.3488372093023255</v>
      </c>
      <c r="AJ335">
        <f t="shared" si="17"/>
        <v>0.7678571428571429</v>
      </c>
    </row>
    <row r="336" spans="1:36" x14ac:dyDescent="0.25">
      <c r="A336" s="17">
        <v>276</v>
      </c>
      <c r="B336" t="s">
        <v>636</v>
      </c>
      <c r="C336">
        <v>30</v>
      </c>
      <c r="D336" t="s">
        <v>8</v>
      </c>
      <c r="E336" t="s">
        <v>14</v>
      </c>
      <c r="F336">
        <v>54</v>
      </c>
      <c r="G336">
        <v>3</v>
      </c>
      <c r="H336">
        <v>1041</v>
      </c>
      <c r="I336">
        <v>140</v>
      </c>
      <c r="J336">
        <v>314</v>
      </c>
      <c r="K336">
        <v>0.44600000000000001</v>
      </c>
      <c r="L336">
        <v>60</v>
      </c>
      <c r="M336">
        <v>170</v>
      </c>
      <c r="N336">
        <v>0.35299999999999998</v>
      </c>
      <c r="O336">
        <v>80</v>
      </c>
      <c r="P336">
        <v>144</v>
      </c>
      <c r="Q336">
        <v>0.55600000000000005</v>
      </c>
      <c r="R336">
        <v>0.54100000000000004</v>
      </c>
      <c r="S336">
        <v>42</v>
      </c>
      <c r="T336">
        <v>51</v>
      </c>
      <c r="U336">
        <v>0.82399999999999995</v>
      </c>
      <c r="V336">
        <v>38</v>
      </c>
      <c r="W336">
        <v>121</v>
      </c>
      <c r="X336">
        <v>159</v>
      </c>
      <c r="Y336">
        <v>137</v>
      </c>
      <c r="Z336">
        <v>87</v>
      </c>
      <c r="AA336">
        <v>30</v>
      </c>
      <c r="AB336">
        <v>37</v>
      </c>
      <c r="AC336">
        <v>102</v>
      </c>
      <c r="AD336">
        <v>382</v>
      </c>
      <c r="AE336">
        <v>0</v>
      </c>
      <c r="AF336" t="s">
        <v>637</v>
      </c>
      <c r="AG336" t="s">
        <v>638</v>
      </c>
      <c r="AH336">
        <f t="shared" si="15"/>
        <v>0.36695485110470699</v>
      </c>
      <c r="AI336">
        <f t="shared" si="16"/>
        <v>3.7027027027027026</v>
      </c>
      <c r="AJ336">
        <f t="shared" si="17"/>
        <v>0.68518518518518523</v>
      </c>
    </row>
    <row r="337" spans="1:36" x14ac:dyDescent="0.25">
      <c r="A337" s="17">
        <v>277</v>
      </c>
      <c r="B337" t="s">
        <v>639</v>
      </c>
      <c r="C337">
        <v>27</v>
      </c>
      <c r="D337" t="s">
        <v>104</v>
      </c>
      <c r="E337" t="s">
        <v>3</v>
      </c>
      <c r="F337">
        <v>71</v>
      </c>
      <c r="G337">
        <v>1</v>
      </c>
      <c r="H337">
        <v>1090</v>
      </c>
      <c r="I337">
        <v>134</v>
      </c>
      <c r="J337">
        <v>324</v>
      </c>
      <c r="K337">
        <v>0.41399999999999998</v>
      </c>
      <c r="L337">
        <v>39</v>
      </c>
      <c r="M337">
        <v>151</v>
      </c>
      <c r="N337">
        <v>0.25800000000000001</v>
      </c>
      <c r="O337">
        <v>95</v>
      </c>
      <c r="P337">
        <v>173</v>
      </c>
      <c r="Q337">
        <v>0.54900000000000004</v>
      </c>
      <c r="R337">
        <v>0.47399999999999998</v>
      </c>
      <c r="S337">
        <v>73</v>
      </c>
      <c r="T337">
        <v>107</v>
      </c>
      <c r="U337">
        <v>0.68200000000000005</v>
      </c>
      <c r="V337">
        <v>120</v>
      </c>
      <c r="W337">
        <v>194</v>
      </c>
      <c r="X337">
        <v>314</v>
      </c>
      <c r="Y337">
        <v>40</v>
      </c>
      <c r="Z337">
        <v>61</v>
      </c>
      <c r="AA337">
        <v>80</v>
      </c>
      <c r="AB337">
        <v>33</v>
      </c>
      <c r="AC337">
        <v>90</v>
      </c>
      <c r="AD337">
        <v>380</v>
      </c>
      <c r="AE337">
        <v>0</v>
      </c>
      <c r="AG337" t="s">
        <v>640</v>
      </c>
      <c r="AH337">
        <f t="shared" si="15"/>
        <v>0.34862385321100919</v>
      </c>
      <c r="AI337">
        <f t="shared" si="16"/>
        <v>1.2121212121212122</v>
      </c>
      <c r="AJ337">
        <f t="shared" si="17"/>
        <v>0.46478873239436619</v>
      </c>
    </row>
    <row r="338" spans="1:36" x14ac:dyDescent="0.25">
      <c r="A338" s="17">
        <v>278</v>
      </c>
      <c r="B338" t="s">
        <v>641</v>
      </c>
      <c r="C338">
        <v>25</v>
      </c>
      <c r="D338" t="s">
        <v>50</v>
      </c>
      <c r="E338" t="s">
        <v>19</v>
      </c>
      <c r="F338">
        <v>57</v>
      </c>
      <c r="G338">
        <v>10</v>
      </c>
      <c r="H338">
        <v>1170</v>
      </c>
      <c r="I338">
        <v>164</v>
      </c>
      <c r="J338">
        <v>327</v>
      </c>
      <c r="K338">
        <v>0.502</v>
      </c>
      <c r="L338">
        <v>10</v>
      </c>
      <c r="M338">
        <v>36</v>
      </c>
      <c r="N338">
        <v>0.27800000000000002</v>
      </c>
      <c r="O338">
        <v>154</v>
      </c>
      <c r="P338">
        <v>291</v>
      </c>
      <c r="Q338">
        <v>0.52900000000000003</v>
      </c>
      <c r="R338">
        <v>0.51700000000000002</v>
      </c>
      <c r="S338">
        <v>41</v>
      </c>
      <c r="T338">
        <v>69</v>
      </c>
      <c r="U338">
        <v>0.59399999999999997</v>
      </c>
      <c r="V338">
        <v>101</v>
      </c>
      <c r="W338">
        <v>216</v>
      </c>
      <c r="X338">
        <v>317</v>
      </c>
      <c r="Y338">
        <v>55</v>
      </c>
      <c r="Z338">
        <v>47</v>
      </c>
      <c r="AA338">
        <v>42</v>
      </c>
      <c r="AB338">
        <v>45</v>
      </c>
      <c r="AC338">
        <v>81</v>
      </c>
      <c r="AD338">
        <v>379</v>
      </c>
      <c r="AE338">
        <v>0</v>
      </c>
      <c r="AG338" t="s">
        <v>642</v>
      </c>
      <c r="AH338">
        <f t="shared" si="15"/>
        <v>0.32393162393162395</v>
      </c>
      <c r="AI338">
        <f t="shared" si="16"/>
        <v>1.2222222222222223</v>
      </c>
      <c r="AJ338">
        <f t="shared" si="17"/>
        <v>0.78947368421052633</v>
      </c>
    </row>
    <row r="339" spans="1:36" x14ac:dyDescent="0.25">
      <c r="A339" s="17">
        <v>279</v>
      </c>
      <c r="B339" t="s">
        <v>643</v>
      </c>
      <c r="C339">
        <v>24</v>
      </c>
      <c r="D339" t="s">
        <v>56</v>
      </c>
      <c r="E339" t="s">
        <v>14</v>
      </c>
      <c r="F339">
        <v>58</v>
      </c>
      <c r="G339">
        <v>0</v>
      </c>
      <c r="H339">
        <v>724</v>
      </c>
      <c r="I339">
        <v>133</v>
      </c>
      <c r="J339">
        <v>291</v>
      </c>
      <c r="K339">
        <v>0.45700000000000002</v>
      </c>
      <c r="L339">
        <v>41</v>
      </c>
      <c r="M339">
        <v>122</v>
      </c>
      <c r="N339">
        <v>0.33600000000000002</v>
      </c>
      <c r="O339">
        <v>92</v>
      </c>
      <c r="P339">
        <v>169</v>
      </c>
      <c r="Q339">
        <v>0.54400000000000004</v>
      </c>
      <c r="R339">
        <v>0.52700000000000002</v>
      </c>
      <c r="S339">
        <v>72</v>
      </c>
      <c r="T339">
        <v>98</v>
      </c>
      <c r="U339">
        <v>0.73499999999999999</v>
      </c>
      <c r="V339">
        <v>19</v>
      </c>
      <c r="W339">
        <v>81</v>
      </c>
      <c r="X339">
        <v>100</v>
      </c>
      <c r="Y339">
        <v>83</v>
      </c>
      <c r="Z339">
        <v>21</v>
      </c>
      <c r="AA339">
        <v>11</v>
      </c>
      <c r="AB339">
        <v>40</v>
      </c>
      <c r="AC339">
        <v>59</v>
      </c>
      <c r="AD339">
        <v>379</v>
      </c>
      <c r="AE339">
        <v>0</v>
      </c>
      <c r="AG339" t="s">
        <v>644</v>
      </c>
      <c r="AH339">
        <f t="shared" si="15"/>
        <v>0.52348066298342544</v>
      </c>
      <c r="AI339">
        <f t="shared" si="16"/>
        <v>2.0750000000000002</v>
      </c>
      <c r="AJ339">
        <f t="shared" si="17"/>
        <v>0.68965517241379315</v>
      </c>
    </row>
    <row r="340" spans="1:36" x14ac:dyDescent="0.25">
      <c r="A340" s="17">
        <v>280</v>
      </c>
      <c r="B340" t="s">
        <v>645</v>
      </c>
      <c r="C340">
        <v>24</v>
      </c>
      <c r="D340" t="s">
        <v>42</v>
      </c>
      <c r="E340" t="s">
        <v>9</v>
      </c>
      <c r="F340">
        <v>57</v>
      </c>
      <c r="G340">
        <v>1</v>
      </c>
      <c r="H340">
        <v>811</v>
      </c>
      <c r="I340">
        <v>137</v>
      </c>
      <c r="J340">
        <v>296</v>
      </c>
      <c r="K340">
        <v>0.46300000000000002</v>
      </c>
      <c r="L340">
        <v>58</v>
      </c>
      <c r="M340">
        <v>152</v>
      </c>
      <c r="N340">
        <v>0.38200000000000001</v>
      </c>
      <c r="O340">
        <v>79</v>
      </c>
      <c r="P340">
        <v>144</v>
      </c>
      <c r="Q340">
        <v>0.54900000000000004</v>
      </c>
      <c r="R340">
        <v>0.56100000000000005</v>
      </c>
      <c r="S340">
        <v>43</v>
      </c>
      <c r="T340">
        <v>51</v>
      </c>
      <c r="U340">
        <v>0.84299999999999997</v>
      </c>
      <c r="V340">
        <v>18</v>
      </c>
      <c r="W340">
        <v>51</v>
      </c>
      <c r="X340">
        <v>69</v>
      </c>
      <c r="Y340">
        <v>133</v>
      </c>
      <c r="Z340">
        <v>37</v>
      </c>
      <c r="AA340">
        <v>4</v>
      </c>
      <c r="AB340">
        <v>54</v>
      </c>
      <c r="AC340">
        <v>72</v>
      </c>
      <c r="AD340">
        <v>375</v>
      </c>
      <c r="AE340">
        <v>0</v>
      </c>
      <c r="AG340" t="s">
        <v>646</v>
      </c>
      <c r="AH340">
        <f t="shared" si="15"/>
        <v>0.46239210850801482</v>
      </c>
      <c r="AI340">
        <f t="shared" si="16"/>
        <v>2.4629629629629628</v>
      </c>
      <c r="AJ340">
        <f t="shared" si="17"/>
        <v>0.94736842105263153</v>
      </c>
    </row>
    <row r="341" spans="1:36" x14ac:dyDescent="0.25">
      <c r="A341" s="17">
        <v>281</v>
      </c>
      <c r="B341" t="s">
        <v>647</v>
      </c>
      <c r="C341">
        <v>21</v>
      </c>
      <c r="D341" t="s">
        <v>56</v>
      </c>
      <c r="E341" t="s">
        <v>57</v>
      </c>
      <c r="F341">
        <v>79</v>
      </c>
      <c r="G341">
        <v>5</v>
      </c>
      <c r="H341">
        <v>1123</v>
      </c>
      <c r="I341">
        <v>128</v>
      </c>
      <c r="J341">
        <v>287</v>
      </c>
      <c r="K341">
        <v>0.44600000000000001</v>
      </c>
      <c r="L341">
        <v>50</v>
      </c>
      <c r="M341">
        <v>153</v>
      </c>
      <c r="N341">
        <v>0.32700000000000001</v>
      </c>
      <c r="O341">
        <v>78</v>
      </c>
      <c r="P341">
        <v>134</v>
      </c>
      <c r="Q341">
        <v>0.58199999999999996</v>
      </c>
      <c r="R341">
        <v>0.53300000000000003</v>
      </c>
      <c r="S341">
        <v>60</v>
      </c>
      <c r="T341">
        <v>76</v>
      </c>
      <c r="U341">
        <v>0.78900000000000003</v>
      </c>
      <c r="V341">
        <v>67</v>
      </c>
      <c r="W341">
        <v>102</v>
      </c>
      <c r="X341">
        <v>169</v>
      </c>
      <c r="Y341">
        <v>39</v>
      </c>
      <c r="Z341">
        <v>38</v>
      </c>
      <c r="AA341">
        <v>20</v>
      </c>
      <c r="AB341">
        <v>27</v>
      </c>
      <c r="AC341">
        <v>108</v>
      </c>
      <c r="AD341">
        <v>366</v>
      </c>
      <c r="AE341">
        <v>0</v>
      </c>
      <c r="AG341" t="s">
        <v>648</v>
      </c>
      <c r="AH341">
        <f t="shared" si="15"/>
        <v>0.32591273374888691</v>
      </c>
      <c r="AI341">
        <f t="shared" si="16"/>
        <v>1.4444444444444444</v>
      </c>
      <c r="AJ341">
        <f t="shared" si="17"/>
        <v>0.34177215189873417</v>
      </c>
    </row>
    <row r="342" spans="1:36" x14ac:dyDescent="0.25">
      <c r="A342" s="17">
        <v>282</v>
      </c>
      <c r="B342" t="s">
        <v>649</v>
      </c>
      <c r="C342">
        <v>29</v>
      </c>
      <c r="D342" t="s">
        <v>54</v>
      </c>
      <c r="E342" t="s">
        <v>57</v>
      </c>
      <c r="F342">
        <v>53</v>
      </c>
      <c r="G342">
        <v>8</v>
      </c>
      <c r="H342">
        <v>1173</v>
      </c>
      <c r="I342">
        <v>136</v>
      </c>
      <c r="J342">
        <v>325</v>
      </c>
      <c r="K342">
        <v>0.41799999999999998</v>
      </c>
      <c r="L342">
        <v>43</v>
      </c>
      <c r="M342">
        <v>151</v>
      </c>
      <c r="N342">
        <v>0.28499999999999998</v>
      </c>
      <c r="O342">
        <v>93</v>
      </c>
      <c r="P342">
        <v>174</v>
      </c>
      <c r="Q342">
        <v>0.53400000000000003</v>
      </c>
      <c r="R342">
        <v>0.48499999999999999</v>
      </c>
      <c r="S342">
        <v>43</v>
      </c>
      <c r="T342">
        <v>61</v>
      </c>
      <c r="U342">
        <v>0.70499999999999996</v>
      </c>
      <c r="V342">
        <v>53</v>
      </c>
      <c r="W342">
        <v>171</v>
      </c>
      <c r="X342">
        <v>224</v>
      </c>
      <c r="Y342">
        <v>105</v>
      </c>
      <c r="Z342">
        <v>56</v>
      </c>
      <c r="AA342">
        <v>32</v>
      </c>
      <c r="AB342">
        <v>51</v>
      </c>
      <c r="AC342">
        <v>95</v>
      </c>
      <c r="AD342">
        <v>358</v>
      </c>
      <c r="AE342">
        <v>0</v>
      </c>
      <c r="AG342" t="s">
        <v>650</v>
      </c>
      <c r="AH342">
        <f t="shared" si="15"/>
        <v>0.3052003410059676</v>
      </c>
      <c r="AI342">
        <f t="shared" si="16"/>
        <v>2.0588235294117645</v>
      </c>
      <c r="AJ342">
        <f t="shared" si="17"/>
        <v>0.96226415094339623</v>
      </c>
    </row>
    <row r="343" spans="1:36" x14ac:dyDescent="0.25">
      <c r="A343" s="17">
        <v>282</v>
      </c>
      <c r="B343" t="s">
        <v>649</v>
      </c>
      <c r="C343">
        <v>29</v>
      </c>
      <c r="D343" t="s">
        <v>157</v>
      </c>
      <c r="E343" t="s">
        <v>57</v>
      </c>
      <c r="F343">
        <v>39</v>
      </c>
      <c r="G343">
        <v>8</v>
      </c>
      <c r="H343">
        <v>967</v>
      </c>
      <c r="I343">
        <v>116</v>
      </c>
      <c r="J343">
        <v>268</v>
      </c>
      <c r="K343">
        <v>0.433</v>
      </c>
      <c r="L343">
        <v>40</v>
      </c>
      <c r="M343">
        <v>124</v>
      </c>
      <c r="N343">
        <v>0.32300000000000001</v>
      </c>
      <c r="O343">
        <v>76</v>
      </c>
      <c r="P343">
        <v>144</v>
      </c>
      <c r="Q343">
        <v>0.52800000000000002</v>
      </c>
      <c r="R343">
        <v>0.50700000000000001</v>
      </c>
      <c r="S343">
        <v>34</v>
      </c>
      <c r="T343">
        <v>49</v>
      </c>
      <c r="U343">
        <v>0.69399999999999995</v>
      </c>
      <c r="V343">
        <v>40</v>
      </c>
      <c r="W343">
        <v>136</v>
      </c>
      <c r="X343">
        <v>176</v>
      </c>
      <c r="Y343">
        <v>89</v>
      </c>
      <c r="Z343">
        <v>43</v>
      </c>
      <c r="AA343">
        <v>26</v>
      </c>
      <c r="AB343">
        <v>42</v>
      </c>
      <c r="AC343">
        <v>72</v>
      </c>
      <c r="AD343">
        <v>306</v>
      </c>
      <c r="AE343">
        <v>0</v>
      </c>
      <c r="AG343" t="s">
        <v>650</v>
      </c>
      <c r="AH343">
        <f t="shared" si="15"/>
        <v>0.31644260599793173</v>
      </c>
      <c r="AI343">
        <f t="shared" si="16"/>
        <v>2.1190476190476191</v>
      </c>
      <c r="AJ343">
        <f t="shared" si="17"/>
        <v>1.0769230769230769</v>
      </c>
    </row>
    <row r="344" spans="1:36" x14ac:dyDescent="0.25">
      <c r="A344" s="17">
        <v>282</v>
      </c>
      <c r="B344" t="s">
        <v>649</v>
      </c>
      <c r="C344">
        <v>29</v>
      </c>
      <c r="D344" t="s">
        <v>31</v>
      </c>
      <c r="E344" t="s">
        <v>57</v>
      </c>
      <c r="F344">
        <v>14</v>
      </c>
      <c r="G344">
        <v>0</v>
      </c>
      <c r="H344">
        <v>206</v>
      </c>
      <c r="I344">
        <v>20</v>
      </c>
      <c r="J344">
        <v>57</v>
      </c>
      <c r="K344">
        <v>0.35099999999999998</v>
      </c>
      <c r="L344">
        <v>3</v>
      </c>
      <c r="M344">
        <v>27</v>
      </c>
      <c r="N344">
        <v>0.111</v>
      </c>
      <c r="O344">
        <v>17</v>
      </c>
      <c r="P344">
        <v>30</v>
      </c>
      <c r="Q344">
        <v>0.56699999999999995</v>
      </c>
      <c r="R344">
        <v>0.377</v>
      </c>
      <c r="S344">
        <v>9</v>
      </c>
      <c r="T344">
        <v>12</v>
      </c>
      <c r="U344">
        <v>0.75</v>
      </c>
      <c r="V344">
        <v>13</v>
      </c>
      <c r="W344">
        <v>35</v>
      </c>
      <c r="X344">
        <v>48</v>
      </c>
      <c r="Y344">
        <v>16</v>
      </c>
      <c r="Z344">
        <v>13</v>
      </c>
      <c r="AA344">
        <v>6</v>
      </c>
      <c r="AB344">
        <v>9</v>
      </c>
      <c r="AC344">
        <v>23</v>
      </c>
      <c r="AD344">
        <v>52</v>
      </c>
      <c r="AE344">
        <v>0</v>
      </c>
      <c r="AG344" t="s">
        <v>650</v>
      </c>
      <c r="AH344">
        <f t="shared" si="15"/>
        <v>0.25242718446601942</v>
      </c>
      <c r="AI344">
        <f t="shared" si="16"/>
        <v>1.7777777777777777</v>
      </c>
      <c r="AJ344">
        <f t="shared" si="17"/>
        <v>0.6428571428571429</v>
      </c>
    </row>
    <row r="345" spans="1:36" x14ac:dyDescent="0.25">
      <c r="A345" s="17">
        <v>283</v>
      </c>
      <c r="B345" t="s">
        <v>651</v>
      </c>
      <c r="C345">
        <v>31</v>
      </c>
      <c r="D345" t="s">
        <v>54</v>
      </c>
      <c r="E345" t="s">
        <v>3</v>
      </c>
      <c r="F345">
        <v>61</v>
      </c>
      <c r="G345">
        <v>4</v>
      </c>
      <c r="H345">
        <v>1002</v>
      </c>
      <c r="I345">
        <v>142</v>
      </c>
      <c r="J345">
        <v>303</v>
      </c>
      <c r="K345">
        <v>0.46899999999999997</v>
      </c>
      <c r="L345">
        <v>25</v>
      </c>
      <c r="M345">
        <v>70</v>
      </c>
      <c r="N345">
        <v>0.35699999999999998</v>
      </c>
      <c r="O345">
        <v>117</v>
      </c>
      <c r="P345">
        <v>233</v>
      </c>
      <c r="Q345">
        <v>0.502</v>
      </c>
      <c r="R345">
        <v>0.51</v>
      </c>
      <c r="S345">
        <v>48</v>
      </c>
      <c r="T345">
        <v>65</v>
      </c>
      <c r="U345">
        <v>0.73799999999999999</v>
      </c>
      <c r="V345">
        <v>53</v>
      </c>
      <c r="W345">
        <v>153</v>
      </c>
      <c r="X345">
        <v>206</v>
      </c>
      <c r="Y345">
        <v>145</v>
      </c>
      <c r="Z345">
        <v>40</v>
      </c>
      <c r="AA345">
        <v>33</v>
      </c>
      <c r="AB345">
        <v>37</v>
      </c>
      <c r="AC345">
        <v>81</v>
      </c>
      <c r="AD345">
        <v>357</v>
      </c>
      <c r="AE345">
        <v>0</v>
      </c>
      <c r="AG345" t="s">
        <v>652</v>
      </c>
      <c r="AH345">
        <f t="shared" si="15"/>
        <v>0.35628742514970058</v>
      </c>
      <c r="AI345">
        <f t="shared" si="16"/>
        <v>3.9189189189189189</v>
      </c>
      <c r="AJ345">
        <f t="shared" si="17"/>
        <v>0.60655737704918034</v>
      </c>
    </row>
    <row r="346" spans="1:36" x14ac:dyDescent="0.25">
      <c r="A346" s="17">
        <v>283</v>
      </c>
      <c r="B346" t="s">
        <v>651</v>
      </c>
      <c r="C346">
        <v>31</v>
      </c>
      <c r="D346" t="s">
        <v>63</v>
      </c>
      <c r="E346" t="s">
        <v>3</v>
      </c>
      <c r="F346">
        <v>36</v>
      </c>
      <c r="G346">
        <v>3</v>
      </c>
      <c r="H346">
        <v>541</v>
      </c>
      <c r="I346">
        <v>76</v>
      </c>
      <c r="J346">
        <v>169</v>
      </c>
      <c r="K346">
        <v>0.45</v>
      </c>
      <c r="L346">
        <v>19</v>
      </c>
      <c r="M346">
        <v>52</v>
      </c>
      <c r="N346">
        <v>0.36499999999999999</v>
      </c>
      <c r="O346">
        <v>57</v>
      </c>
      <c r="P346">
        <v>117</v>
      </c>
      <c r="Q346">
        <v>0.48699999999999999</v>
      </c>
      <c r="R346">
        <v>0.50600000000000001</v>
      </c>
      <c r="S346">
        <v>18</v>
      </c>
      <c r="T346">
        <v>27</v>
      </c>
      <c r="U346">
        <v>0.66700000000000004</v>
      </c>
      <c r="V346">
        <v>27</v>
      </c>
      <c r="W346">
        <v>83</v>
      </c>
      <c r="X346">
        <v>110</v>
      </c>
      <c r="Y346">
        <v>81</v>
      </c>
      <c r="Z346">
        <v>26</v>
      </c>
      <c r="AA346">
        <v>20</v>
      </c>
      <c r="AB346">
        <v>20</v>
      </c>
      <c r="AC346">
        <v>40</v>
      </c>
      <c r="AD346">
        <v>189</v>
      </c>
      <c r="AE346">
        <v>0</v>
      </c>
      <c r="AG346" t="s">
        <v>652</v>
      </c>
      <c r="AH346">
        <f t="shared" si="15"/>
        <v>0.34935304990757854</v>
      </c>
      <c r="AI346">
        <f t="shared" si="16"/>
        <v>4.05</v>
      </c>
      <c r="AJ346">
        <f t="shared" si="17"/>
        <v>0.55555555555555558</v>
      </c>
    </row>
    <row r="347" spans="1:36" x14ac:dyDescent="0.25">
      <c r="A347" s="17">
        <v>283</v>
      </c>
      <c r="B347" t="s">
        <v>651</v>
      </c>
      <c r="C347">
        <v>31</v>
      </c>
      <c r="D347" t="s">
        <v>38</v>
      </c>
      <c r="E347" t="s">
        <v>57</v>
      </c>
      <c r="F347">
        <v>25</v>
      </c>
      <c r="G347">
        <v>1</v>
      </c>
      <c r="H347">
        <v>461</v>
      </c>
      <c r="I347">
        <v>66</v>
      </c>
      <c r="J347">
        <v>134</v>
      </c>
      <c r="K347">
        <v>0.49299999999999999</v>
      </c>
      <c r="L347">
        <v>6</v>
      </c>
      <c r="M347">
        <v>18</v>
      </c>
      <c r="N347">
        <v>0.33300000000000002</v>
      </c>
      <c r="O347">
        <v>60</v>
      </c>
      <c r="P347">
        <v>116</v>
      </c>
      <c r="Q347">
        <v>0.51700000000000002</v>
      </c>
      <c r="R347">
        <v>0.51500000000000001</v>
      </c>
      <c r="S347">
        <v>30</v>
      </c>
      <c r="T347">
        <v>38</v>
      </c>
      <c r="U347">
        <v>0.78900000000000003</v>
      </c>
      <c r="V347">
        <v>26</v>
      </c>
      <c r="W347">
        <v>70</v>
      </c>
      <c r="X347">
        <v>96</v>
      </c>
      <c r="Y347">
        <v>64</v>
      </c>
      <c r="Z347">
        <v>14</v>
      </c>
      <c r="AA347">
        <v>13</v>
      </c>
      <c r="AB347">
        <v>17</v>
      </c>
      <c r="AC347">
        <v>41</v>
      </c>
      <c r="AD347">
        <v>168</v>
      </c>
      <c r="AE347">
        <v>0</v>
      </c>
      <c r="AG347" t="s">
        <v>652</v>
      </c>
      <c r="AH347">
        <f t="shared" si="15"/>
        <v>0.36442516268980479</v>
      </c>
      <c r="AI347">
        <f t="shared" si="16"/>
        <v>3.7647058823529411</v>
      </c>
      <c r="AJ347">
        <f t="shared" si="17"/>
        <v>0.68</v>
      </c>
    </row>
    <row r="348" spans="1:36" x14ac:dyDescent="0.25">
      <c r="A348" s="17">
        <v>284</v>
      </c>
      <c r="B348" t="s">
        <v>653</v>
      </c>
      <c r="C348">
        <v>33</v>
      </c>
      <c r="D348" t="s">
        <v>38</v>
      </c>
      <c r="E348" t="s">
        <v>14</v>
      </c>
      <c r="F348">
        <v>49</v>
      </c>
      <c r="G348">
        <v>14</v>
      </c>
      <c r="H348">
        <v>863</v>
      </c>
      <c r="I348">
        <v>115</v>
      </c>
      <c r="J348">
        <v>271</v>
      </c>
      <c r="K348">
        <v>0.42399999999999999</v>
      </c>
      <c r="L348">
        <v>88</v>
      </c>
      <c r="M348">
        <v>207</v>
      </c>
      <c r="N348">
        <v>0.42499999999999999</v>
      </c>
      <c r="O348">
        <v>27</v>
      </c>
      <c r="P348">
        <v>64</v>
      </c>
      <c r="Q348">
        <v>0.42199999999999999</v>
      </c>
      <c r="R348">
        <v>0.58699999999999997</v>
      </c>
      <c r="S348">
        <v>38</v>
      </c>
      <c r="T348">
        <v>49</v>
      </c>
      <c r="U348">
        <v>0.77600000000000002</v>
      </c>
      <c r="V348">
        <v>15</v>
      </c>
      <c r="W348">
        <v>109</v>
      </c>
      <c r="X348">
        <v>124</v>
      </c>
      <c r="Y348">
        <v>55</v>
      </c>
      <c r="Z348">
        <v>28</v>
      </c>
      <c r="AA348">
        <v>7</v>
      </c>
      <c r="AB348">
        <v>29</v>
      </c>
      <c r="AC348">
        <v>37</v>
      </c>
      <c r="AD348">
        <v>356</v>
      </c>
      <c r="AE348">
        <v>0</v>
      </c>
      <c r="AG348" t="s">
        <v>654</v>
      </c>
      <c r="AH348">
        <f t="shared" si="15"/>
        <v>0.41251448435689453</v>
      </c>
      <c r="AI348">
        <f t="shared" si="16"/>
        <v>1.896551724137931</v>
      </c>
      <c r="AJ348">
        <f t="shared" si="17"/>
        <v>0.59183673469387754</v>
      </c>
    </row>
    <row r="349" spans="1:36" x14ac:dyDescent="0.25">
      <c r="A349" s="17">
        <v>285</v>
      </c>
      <c r="B349" t="s">
        <v>655</v>
      </c>
      <c r="C349">
        <v>29</v>
      </c>
      <c r="D349" t="s">
        <v>54</v>
      </c>
      <c r="E349" t="s">
        <v>57</v>
      </c>
      <c r="F349">
        <v>45</v>
      </c>
      <c r="G349">
        <v>24</v>
      </c>
      <c r="H349">
        <v>1218</v>
      </c>
      <c r="I349">
        <v>129</v>
      </c>
      <c r="J349">
        <v>304</v>
      </c>
      <c r="K349">
        <v>0.42399999999999999</v>
      </c>
      <c r="L349">
        <v>37</v>
      </c>
      <c r="M349">
        <v>103</v>
      </c>
      <c r="N349">
        <v>0.35899999999999999</v>
      </c>
      <c r="O349">
        <v>92</v>
      </c>
      <c r="P349">
        <v>201</v>
      </c>
      <c r="Q349">
        <v>0.45800000000000002</v>
      </c>
      <c r="R349">
        <v>0.48499999999999999</v>
      </c>
      <c r="S349">
        <v>61</v>
      </c>
      <c r="T349">
        <v>98</v>
      </c>
      <c r="U349">
        <v>0.622</v>
      </c>
      <c r="V349">
        <v>53</v>
      </c>
      <c r="W349">
        <v>124</v>
      </c>
      <c r="X349">
        <v>177</v>
      </c>
      <c r="Y349">
        <v>95</v>
      </c>
      <c r="Z349">
        <v>46</v>
      </c>
      <c r="AA349">
        <v>23</v>
      </c>
      <c r="AB349">
        <v>56</v>
      </c>
      <c r="AC349">
        <v>87</v>
      </c>
      <c r="AD349">
        <v>356</v>
      </c>
      <c r="AE349">
        <v>0</v>
      </c>
      <c r="AG349" t="s">
        <v>656</v>
      </c>
      <c r="AH349">
        <f t="shared" si="15"/>
        <v>0.29228243021346467</v>
      </c>
      <c r="AI349">
        <f t="shared" si="16"/>
        <v>1.6964285714285714</v>
      </c>
      <c r="AJ349">
        <f t="shared" si="17"/>
        <v>1.2444444444444445</v>
      </c>
    </row>
    <row r="350" spans="1:36" x14ac:dyDescent="0.25">
      <c r="A350" s="17">
        <v>285</v>
      </c>
      <c r="B350" t="s">
        <v>655</v>
      </c>
      <c r="C350">
        <v>29</v>
      </c>
      <c r="D350" t="s">
        <v>126</v>
      </c>
      <c r="E350" t="s">
        <v>57</v>
      </c>
      <c r="F350">
        <v>31</v>
      </c>
      <c r="G350">
        <v>24</v>
      </c>
      <c r="H350">
        <v>943</v>
      </c>
      <c r="I350">
        <v>101</v>
      </c>
      <c r="J350">
        <v>232</v>
      </c>
      <c r="K350">
        <v>0.435</v>
      </c>
      <c r="L350">
        <v>33</v>
      </c>
      <c r="M350">
        <v>87</v>
      </c>
      <c r="N350">
        <v>0.379</v>
      </c>
      <c r="O350">
        <v>68</v>
      </c>
      <c r="P350">
        <v>145</v>
      </c>
      <c r="Q350">
        <v>0.46899999999999997</v>
      </c>
      <c r="R350">
        <v>0.50600000000000001</v>
      </c>
      <c r="S350">
        <v>46</v>
      </c>
      <c r="T350">
        <v>74</v>
      </c>
      <c r="U350">
        <v>0.622</v>
      </c>
      <c r="V350">
        <v>43</v>
      </c>
      <c r="W350">
        <v>93</v>
      </c>
      <c r="X350">
        <v>136</v>
      </c>
      <c r="Y350">
        <v>69</v>
      </c>
      <c r="Z350">
        <v>34</v>
      </c>
      <c r="AA350">
        <v>20</v>
      </c>
      <c r="AB350">
        <v>43</v>
      </c>
      <c r="AC350">
        <v>63</v>
      </c>
      <c r="AD350">
        <v>281</v>
      </c>
      <c r="AE350">
        <v>0</v>
      </c>
      <c r="AG350" t="s">
        <v>656</v>
      </c>
      <c r="AH350">
        <f t="shared" si="15"/>
        <v>0.29798515376458112</v>
      </c>
      <c r="AI350">
        <f t="shared" si="16"/>
        <v>1.6046511627906976</v>
      </c>
      <c r="AJ350">
        <f t="shared" si="17"/>
        <v>1.3870967741935485</v>
      </c>
    </row>
    <row r="351" spans="1:36" x14ac:dyDescent="0.25">
      <c r="A351" s="17">
        <v>285</v>
      </c>
      <c r="B351" t="s">
        <v>655</v>
      </c>
      <c r="C351">
        <v>29</v>
      </c>
      <c r="D351" t="s">
        <v>117</v>
      </c>
      <c r="E351" t="s">
        <v>57</v>
      </c>
      <c r="F351">
        <v>14</v>
      </c>
      <c r="G351">
        <v>0</v>
      </c>
      <c r="H351">
        <v>275</v>
      </c>
      <c r="I351">
        <v>28</v>
      </c>
      <c r="J351">
        <v>72</v>
      </c>
      <c r="K351">
        <v>0.38900000000000001</v>
      </c>
      <c r="L351">
        <v>4</v>
      </c>
      <c r="M351">
        <v>16</v>
      </c>
      <c r="N351">
        <v>0.25</v>
      </c>
      <c r="O351">
        <v>24</v>
      </c>
      <c r="P351">
        <v>56</v>
      </c>
      <c r="Q351">
        <v>0.42899999999999999</v>
      </c>
      <c r="R351">
        <v>0.41699999999999998</v>
      </c>
      <c r="S351">
        <v>15</v>
      </c>
      <c r="T351">
        <v>24</v>
      </c>
      <c r="U351">
        <v>0.625</v>
      </c>
      <c r="V351">
        <v>10</v>
      </c>
      <c r="W351">
        <v>31</v>
      </c>
      <c r="X351">
        <v>41</v>
      </c>
      <c r="Y351">
        <v>26</v>
      </c>
      <c r="Z351">
        <v>12</v>
      </c>
      <c r="AA351">
        <v>3</v>
      </c>
      <c r="AB351">
        <v>13</v>
      </c>
      <c r="AC351">
        <v>24</v>
      </c>
      <c r="AD351">
        <v>75</v>
      </c>
      <c r="AE351">
        <v>0</v>
      </c>
      <c r="AG351" t="s">
        <v>656</v>
      </c>
      <c r="AH351">
        <f t="shared" si="15"/>
        <v>0.27272727272727271</v>
      </c>
      <c r="AI351">
        <f t="shared" si="16"/>
        <v>2</v>
      </c>
      <c r="AJ351">
        <f t="shared" si="17"/>
        <v>0.9285714285714286</v>
      </c>
    </row>
    <row r="352" spans="1:36" x14ac:dyDescent="0.25">
      <c r="A352" s="17">
        <v>286</v>
      </c>
      <c r="B352" t="s">
        <v>657</v>
      </c>
      <c r="C352">
        <v>28</v>
      </c>
      <c r="D352" t="s">
        <v>34</v>
      </c>
      <c r="E352" t="s">
        <v>14</v>
      </c>
      <c r="F352">
        <v>47</v>
      </c>
      <c r="G352">
        <v>2</v>
      </c>
      <c r="H352">
        <v>830</v>
      </c>
      <c r="I352">
        <v>102</v>
      </c>
      <c r="J352">
        <v>257</v>
      </c>
      <c r="K352">
        <v>0.39700000000000002</v>
      </c>
      <c r="L352">
        <v>85</v>
      </c>
      <c r="M352">
        <v>218</v>
      </c>
      <c r="N352">
        <v>0.39</v>
      </c>
      <c r="O352">
        <v>17</v>
      </c>
      <c r="P352">
        <v>39</v>
      </c>
      <c r="Q352">
        <v>0.436</v>
      </c>
      <c r="R352">
        <v>0.56200000000000006</v>
      </c>
      <c r="S352">
        <v>64</v>
      </c>
      <c r="T352">
        <v>78</v>
      </c>
      <c r="U352">
        <v>0.82099999999999995</v>
      </c>
      <c r="V352">
        <v>13</v>
      </c>
      <c r="W352">
        <v>74</v>
      </c>
      <c r="X352">
        <v>87</v>
      </c>
      <c r="Y352">
        <v>60</v>
      </c>
      <c r="Z352">
        <v>26</v>
      </c>
      <c r="AA352">
        <v>15</v>
      </c>
      <c r="AB352">
        <v>31</v>
      </c>
      <c r="AC352">
        <v>81</v>
      </c>
      <c r="AD352">
        <v>353</v>
      </c>
      <c r="AE352">
        <v>0</v>
      </c>
      <c r="AG352" t="s">
        <v>658</v>
      </c>
      <c r="AH352">
        <f t="shared" si="15"/>
        <v>0.42530120481927713</v>
      </c>
      <c r="AI352">
        <f t="shared" si="16"/>
        <v>1.935483870967742</v>
      </c>
      <c r="AJ352">
        <f t="shared" si="17"/>
        <v>0.65957446808510634</v>
      </c>
    </row>
    <row r="353" spans="1:36" x14ac:dyDescent="0.25">
      <c r="A353" s="17">
        <v>287</v>
      </c>
      <c r="B353" t="s">
        <v>659</v>
      </c>
      <c r="C353">
        <v>19</v>
      </c>
      <c r="D353" t="s">
        <v>157</v>
      </c>
      <c r="E353" t="s">
        <v>3</v>
      </c>
      <c r="F353">
        <v>60</v>
      </c>
      <c r="G353">
        <v>10</v>
      </c>
      <c r="H353">
        <v>1244</v>
      </c>
      <c r="I353">
        <v>114</v>
      </c>
      <c r="J353">
        <v>345</v>
      </c>
      <c r="K353">
        <v>0.33</v>
      </c>
      <c r="L353">
        <v>58</v>
      </c>
      <c r="M353">
        <v>205</v>
      </c>
      <c r="N353">
        <v>0.28299999999999997</v>
      </c>
      <c r="O353">
        <v>56</v>
      </c>
      <c r="P353">
        <v>140</v>
      </c>
      <c r="Q353">
        <v>0.4</v>
      </c>
      <c r="R353">
        <v>0.41399999999999998</v>
      </c>
      <c r="S353">
        <v>67</v>
      </c>
      <c r="T353">
        <v>94</v>
      </c>
      <c r="U353">
        <v>0.71299999999999997</v>
      </c>
      <c r="V353">
        <v>70</v>
      </c>
      <c r="W353">
        <v>210</v>
      </c>
      <c r="X353">
        <v>280</v>
      </c>
      <c r="Y353">
        <v>74</v>
      </c>
      <c r="Z353">
        <v>29</v>
      </c>
      <c r="AA353">
        <v>14</v>
      </c>
      <c r="AB353">
        <v>58</v>
      </c>
      <c r="AC353">
        <v>84</v>
      </c>
      <c r="AD353">
        <v>353</v>
      </c>
      <c r="AE353">
        <v>0</v>
      </c>
      <c r="AG353" t="s">
        <v>660</v>
      </c>
      <c r="AH353">
        <f t="shared" si="15"/>
        <v>0.2837620578778135</v>
      </c>
      <c r="AI353">
        <f t="shared" si="16"/>
        <v>1.2758620689655173</v>
      </c>
      <c r="AJ353">
        <f t="shared" si="17"/>
        <v>0.96666666666666667</v>
      </c>
    </row>
    <row r="354" spans="1:36" x14ac:dyDescent="0.25">
      <c r="A354" s="17">
        <v>288</v>
      </c>
      <c r="B354" t="s">
        <v>661</v>
      </c>
      <c r="C354">
        <v>20</v>
      </c>
      <c r="D354" t="s">
        <v>126</v>
      </c>
      <c r="E354" t="s">
        <v>14</v>
      </c>
      <c r="F354">
        <v>23</v>
      </c>
      <c r="G354">
        <v>8</v>
      </c>
      <c r="H354">
        <v>592</v>
      </c>
      <c r="I354">
        <v>126</v>
      </c>
      <c r="J354">
        <v>274</v>
      </c>
      <c r="K354">
        <v>0.46</v>
      </c>
      <c r="L354">
        <v>51</v>
      </c>
      <c r="M354">
        <v>133</v>
      </c>
      <c r="N354">
        <v>0.38300000000000001</v>
      </c>
      <c r="O354">
        <v>75</v>
      </c>
      <c r="P354">
        <v>141</v>
      </c>
      <c r="Q354">
        <v>0.53200000000000003</v>
      </c>
      <c r="R354">
        <v>0.55300000000000005</v>
      </c>
      <c r="S354">
        <v>49</v>
      </c>
      <c r="T354">
        <v>56</v>
      </c>
      <c r="U354">
        <v>0.875</v>
      </c>
      <c r="V354">
        <v>13</v>
      </c>
      <c r="W354">
        <v>43</v>
      </c>
      <c r="X354">
        <v>56</v>
      </c>
      <c r="Y354">
        <v>60</v>
      </c>
      <c r="Z354">
        <v>15</v>
      </c>
      <c r="AA354">
        <v>0</v>
      </c>
      <c r="AB354">
        <v>37</v>
      </c>
      <c r="AC354">
        <v>37</v>
      </c>
      <c r="AD354">
        <v>352</v>
      </c>
      <c r="AE354">
        <v>0</v>
      </c>
      <c r="AF354" t="s">
        <v>397</v>
      </c>
      <c r="AG354" t="s">
        <v>662</v>
      </c>
      <c r="AH354">
        <f t="shared" si="15"/>
        <v>0.59459459459459463</v>
      </c>
      <c r="AI354">
        <f t="shared" si="16"/>
        <v>1.6216216216216217</v>
      </c>
      <c r="AJ354">
        <f t="shared" si="17"/>
        <v>1.6086956521739131</v>
      </c>
    </row>
    <row r="355" spans="1:36" x14ac:dyDescent="0.25">
      <c r="A355" s="17">
        <v>289</v>
      </c>
      <c r="B355" t="s">
        <v>663</v>
      </c>
      <c r="C355">
        <v>22</v>
      </c>
      <c r="D355" t="s">
        <v>23</v>
      </c>
      <c r="E355" t="s">
        <v>9</v>
      </c>
      <c r="F355">
        <v>56</v>
      </c>
      <c r="G355">
        <v>19</v>
      </c>
      <c r="H355">
        <v>820</v>
      </c>
      <c r="I355">
        <v>132</v>
      </c>
      <c r="J355">
        <v>271</v>
      </c>
      <c r="K355">
        <v>0.48699999999999999</v>
      </c>
      <c r="L355">
        <v>49</v>
      </c>
      <c r="M355">
        <v>120</v>
      </c>
      <c r="N355">
        <v>0.40799999999999997</v>
      </c>
      <c r="O355">
        <v>83</v>
      </c>
      <c r="P355">
        <v>151</v>
      </c>
      <c r="Q355">
        <v>0.55000000000000004</v>
      </c>
      <c r="R355">
        <v>0.57699999999999996</v>
      </c>
      <c r="S355">
        <v>36</v>
      </c>
      <c r="T355">
        <v>45</v>
      </c>
      <c r="U355">
        <v>0.8</v>
      </c>
      <c r="V355">
        <v>21</v>
      </c>
      <c r="W355">
        <v>87</v>
      </c>
      <c r="X355">
        <v>108</v>
      </c>
      <c r="Y355">
        <v>104</v>
      </c>
      <c r="Z355">
        <v>42</v>
      </c>
      <c r="AA355">
        <v>17</v>
      </c>
      <c r="AB355">
        <v>53</v>
      </c>
      <c r="AC355">
        <v>88</v>
      </c>
      <c r="AD355">
        <v>349</v>
      </c>
      <c r="AE355">
        <v>0</v>
      </c>
      <c r="AG355" t="s">
        <v>664</v>
      </c>
      <c r="AH355">
        <f t="shared" si="15"/>
        <v>0.42560975609756097</v>
      </c>
      <c r="AI355">
        <f t="shared" si="16"/>
        <v>1.9622641509433962</v>
      </c>
      <c r="AJ355">
        <f t="shared" si="17"/>
        <v>0.9464285714285714</v>
      </c>
    </row>
    <row r="356" spans="1:36" x14ac:dyDescent="0.25">
      <c r="A356" s="17">
        <v>290</v>
      </c>
      <c r="B356" t="s">
        <v>665</v>
      </c>
      <c r="C356">
        <v>31</v>
      </c>
      <c r="D356" t="s">
        <v>54</v>
      </c>
      <c r="E356" t="s">
        <v>14</v>
      </c>
      <c r="F356">
        <v>68</v>
      </c>
      <c r="G356">
        <v>19</v>
      </c>
      <c r="H356">
        <v>1258</v>
      </c>
      <c r="I356">
        <v>123</v>
      </c>
      <c r="J356">
        <v>287</v>
      </c>
      <c r="K356">
        <v>0.42899999999999999</v>
      </c>
      <c r="L356">
        <v>46</v>
      </c>
      <c r="M356">
        <v>141</v>
      </c>
      <c r="N356">
        <v>0.32600000000000001</v>
      </c>
      <c r="O356">
        <v>77</v>
      </c>
      <c r="P356">
        <v>146</v>
      </c>
      <c r="Q356">
        <v>0.52700000000000002</v>
      </c>
      <c r="R356">
        <v>0.50900000000000001</v>
      </c>
      <c r="S356">
        <v>55</v>
      </c>
      <c r="T356">
        <v>76</v>
      </c>
      <c r="U356">
        <v>0.72399999999999998</v>
      </c>
      <c r="V356">
        <v>59</v>
      </c>
      <c r="W356">
        <v>159</v>
      </c>
      <c r="X356">
        <v>218</v>
      </c>
      <c r="Y356">
        <v>56</v>
      </c>
      <c r="Z356">
        <v>65</v>
      </c>
      <c r="AA356">
        <v>31</v>
      </c>
      <c r="AB356">
        <v>32</v>
      </c>
      <c r="AC356">
        <v>98</v>
      </c>
      <c r="AD356">
        <v>347</v>
      </c>
      <c r="AE356">
        <v>0</v>
      </c>
      <c r="AG356" t="s">
        <v>666</v>
      </c>
      <c r="AH356">
        <f t="shared" si="15"/>
        <v>0.27583465818759939</v>
      </c>
      <c r="AI356">
        <f t="shared" si="16"/>
        <v>1.75</v>
      </c>
      <c r="AJ356">
        <f t="shared" si="17"/>
        <v>0.47058823529411764</v>
      </c>
    </row>
    <row r="357" spans="1:36" x14ac:dyDescent="0.25">
      <c r="A357" s="17">
        <v>290</v>
      </c>
      <c r="B357" t="s">
        <v>665</v>
      </c>
      <c r="C357">
        <v>31</v>
      </c>
      <c r="D357" t="s">
        <v>185</v>
      </c>
      <c r="E357" t="s">
        <v>14</v>
      </c>
      <c r="F357">
        <v>50</v>
      </c>
      <c r="G357">
        <v>18</v>
      </c>
      <c r="H357">
        <v>1092</v>
      </c>
      <c r="I357">
        <v>100</v>
      </c>
      <c r="J357">
        <v>224</v>
      </c>
      <c r="K357">
        <v>0.44600000000000001</v>
      </c>
      <c r="L357">
        <v>38</v>
      </c>
      <c r="M357">
        <v>108</v>
      </c>
      <c r="N357">
        <v>0.35199999999999998</v>
      </c>
      <c r="O357">
        <v>62</v>
      </c>
      <c r="P357">
        <v>116</v>
      </c>
      <c r="Q357">
        <v>0.53400000000000003</v>
      </c>
      <c r="R357">
        <v>0.53100000000000003</v>
      </c>
      <c r="S357">
        <v>50</v>
      </c>
      <c r="T357">
        <v>66</v>
      </c>
      <c r="U357">
        <v>0.75800000000000001</v>
      </c>
      <c r="V357">
        <v>49</v>
      </c>
      <c r="W357">
        <v>129</v>
      </c>
      <c r="X357">
        <v>178</v>
      </c>
      <c r="Y357">
        <v>45</v>
      </c>
      <c r="Z357">
        <v>55</v>
      </c>
      <c r="AA357">
        <v>30</v>
      </c>
      <c r="AB357">
        <v>28</v>
      </c>
      <c r="AC357">
        <v>77</v>
      </c>
      <c r="AD357">
        <v>288</v>
      </c>
      <c r="AE357">
        <v>0</v>
      </c>
      <c r="AG357" t="s">
        <v>666</v>
      </c>
      <c r="AH357">
        <f t="shared" si="15"/>
        <v>0.26373626373626374</v>
      </c>
      <c r="AI357">
        <f t="shared" si="16"/>
        <v>1.6071428571428572</v>
      </c>
      <c r="AJ357">
        <f t="shared" si="17"/>
        <v>0.56000000000000005</v>
      </c>
    </row>
    <row r="358" spans="1:36" x14ac:dyDescent="0.25">
      <c r="A358" s="17">
        <v>290</v>
      </c>
      <c r="B358" t="s">
        <v>665</v>
      </c>
      <c r="C358">
        <v>31</v>
      </c>
      <c r="D358" t="s">
        <v>73</v>
      </c>
      <c r="E358" t="s">
        <v>14</v>
      </c>
      <c r="F358">
        <v>18</v>
      </c>
      <c r="G358">
        <v>1</v>
      </c>
      <c r="H358">
        <v>166</v>
      </c>
      <c r="I358">
        <v>23</v>
      </c>
      <c r="J358">
        <v>63</v>
      </c>
      <c r="K358">
        <v>0.36499999999999999</v>
      </c>
      <c r="L358">
        <v>8</v>
      </c>
      <c r="M358">
        <v>33</v>
      </c>
      <c r="N358">
        <v>0.24199999999999999</v>
      </c>
      <c r="O358">
        <v>15</v>
      </c>
      <c r="P358">
        <v>30</v>
      </c>
      <c r="Q358">
        <v>0.5</v>
      </c>
      <c r="R358">
        <v>0.42899999999999999</v>
      </c>
      <c r="S358">
        <v>5</v>
      </c>
      <c r="T358">
        <v>10</v>
      </c>
      <c r="U358">
        <v>0.5</v>
      </c>
      <c r="V358">
        <v>10</v>
      </c>
      <c r="W358">
        <v>30</v>
      </c>
      <c r="X358">
        <v>40</v>
      </c>
      <c r="Y358">
        <v>11</v>
      </c>
      <c r="Z358">
        <v>10</v>
      </c>
      <c r="AA358">
        <v>1</v>
      </c>
      <c r="AB358">
        <v>4</v>
      </c>
      <c r="AC358">
        <v>21</v>
      </c>
      <c r="AD358">
        <v>59</v>
      </c>
      <c r="AE358">
        <v>0</v>
      </c>
      <c r="AG358" t="s">
        <v>666</v>
      </c>
      <c r="AH358">
        <f t="shared" si="15"/>
        <v>0.35542168674698793</v>
      </c>
      <c r="AI358">
        <f t="shared" si="16"/>
        <v>2.75</v>
      </c>
      <c r="AJ358">
        <f t="shared" si="17"/>
        <v>0.22222222222222221</v>
      </c>
    </row>
    <row r="359" spans="1:36" x14ac:dyDescent="0.25">
      <c r="A359" s="17">
        <v>291</v>
      </c>
      <c r="B359" t="s">
        <v>667</v>
      </c>
      <c r="C359">
        <v>28</v>
      </c>
      <c r="D359" t="s">
        <v>63</v>
      </c>
      <c r="E359" t="s">
        <v>19</v>
      </c>
      <c r="F359">
        <v>76</v>
      </c>
      <c r="G359">
        <v>6</v>
      </c>
      <c r="H359">
        <v>1142</v>
      </c>
      <c r="I359">
        <v>143</v>
      </c>
      <c r="J359">
        <v>278</v>
      </c>
      <c r="K359">
        <v>0.51400000000000001</v>
      </c>
      <c r="L359">
        <v>2</v>
      </c>
      <c r="M359">
        <v>5</v>
      </c>
      <c r="N359">
        <v>0.4</v>
      </c>
      <c r="O359">
        <v>141</v>
      </c>
      <c r="P359">
        <v>273</v>
      </c>
      <c r="Q359">
        <v>0.51600000000000001</v>
      </c>
      <c r="R359">
        <v>0.51800000000000002</v>
      </c>
      <c r="S359">
        <v>56</v>
      </c>
      <c r="T359">
        <v>99</v>
      </c>
      <c r="U359">
        <v>0.56599999999999995</v>
      </c>
      <c r="V359">
        <v>185</v>
      </c>
      <c r="W359">
        <v>277</v>
      </c>
      <c r="X359">
        <v>462</v>
      </c>
      <c r="Y359">
        <v>118</v>
      </c>
      <c r="Z359">
        <v>46</v>
      </c>
      <c r="AA359">
        <v>37</v>
      </c>
      <c r="AB359">
        <v>39</v>
      </c>
      <c r="AC359">
        <v>154</v>
      </c>
      <c r="AD359">
        <v>344</v>
      </c>
      <c r="AE359">
        <v>0</v>
      </c>
      <c r="AG359" t="s">
        <v>668</v>
      </c>
      <c r="AH359">
        <f t="shared" si="15"/>
        <v>0.30122591943957966</v>
      </c>
      <c r="AI359">
        <f t="shared" si="16"/>
        <v>3.0256410256410255</v>
      </c>
      <c r="AJ359">
        <f t="shared" si="17"/>
        <v>0.51315789473684215</v>
      </c>
    </row>
    <row r="360" spans="1:36" x14ac:dyDescent="0.25">
      <c r="A360" s="17">
        <v>292</v>
      </c>
      <c r="B360" t="s">
        <v>669</v>
      </c>
      <c r="C360">
        <v>28</v>
      </c>
      <c r="D360" t="s">
        <v>60</v>
      </c>
      <c r="E360" t="s">
        <v>9</v>
      </c>
      <c r="F360">
        <v>62</v>
      </c>
      <c r="G360">
        <v>3</v>
      </c>
      <c r="H360">
        <v>792</v>
      </c>
      <c r="I360">
        <v>117</v>
      </c>
      <c r="J360">
        <v>268</v>
      </c>
      <c r="K360">
        <v>0.437</v>
      </c>
      <c r="L360">
        <v>72</v>
      </c>
      <c r="M360">
        <v>181</v>
      </c>
      <c r="N360">
        <v>0.39800000000000002</v>
      </c>
      <c r="O360">
        <v>45</v>
      </c>
      <c r="P360">
        <v>87</v>
      </c>
      <c r="Q360">
        <v>0.51700000000000002</v>
      </c>
      <c r="R360">
        <v>0.57099999999999995</v>
      </c>
      <c r="S360">
        <v>34</v>
      </c>
      <c r="T360">
        <v>41</v>
      </c>
      <c r="U360">
        <v>0.82899999999999996</v>
      </c>
      <c r="V360">
        <v>13</v>
      </c>
      <c r="W360">
        <v>65</v>
      </c>
      <c r="X360">
        <v>78</v>
      </c>
      <c r="Y360">
        <v>83</v>
      </c>
      <c r="Z360">
        <v>19</v>
      </c>
      <c r="AA360">
        <v>11</v>
      </c>
      <c r="AB360">
        <v>37</v>
      </c>
      <c r="AC360">
        <v>64</v>
      </c>
      <c r="AD360">
        <v>340</v>
      </c>
      <c r="AE360">
        <v>0</v>
      </c>
      <c r="AG360" t="s">
        <v>670</v>
      </c>
      <c r="AH360">
        <f t="shared" si="15"/>
        <v>0.42929292929292928</v>
      </c>
      <c r="AI360">
        <f t="shared" si="16"/>
        <v>2.2432432432432434</v>
      </c>
      <c r="AJ360">
        <f t="shared" si="17"/>
        <v>0.59677419354838712</v>
      </c>
    </row>
    <row r="361" spans="1:36" x14ac:dyDescent="0.25">
      <c r="A361" s="17">
        <v>293</v>
      </c>
      <c r="B361" t="s">
        <v>671</v>
      </c>
      <c r="C361">
        <v>24</v>
      </c>
      <c r="D361" t="s">
        <v>63</v>
      </c>
      <c r="E361" t="s">
        <v>3</v>
      </c>
      <c r="F361">
        <v>42</v>
      </c>
      <c r="G361">
        <v>14</v>
      </c>
      <c r="H361">
        <v>686</v>
      </c>
      <c r="I361">
        <v>123</v>
      </c>
      <c r="J361">
        <v>274</v>
      </c>
      <c r="K361">
        <v>0.44900000000000001</v>
      </c>
      <c r="L361">
        <v>73</v>
      </c>
      <c r="M361">
        <v>179</v>
      </c>
      <c r="N361">
        <v>0.40799999999999997</v>
      </c>
      <c r="O361">
        <v>50</v>
      </c>
      <c r="P361">
        <v>95</v>
      </c>
      <c r="Q361">
        <v>0.52600000000000002</v>
      </c>
      <c r="R361">
        <v>0.58199999999999996</v>
      </c>
      <c r="S361">
        <v>21</v>
      </c>
      <c r="T361">
        <v>27</v>
      </c>
      <c r="U361">
        <v>0.77800000000000002</v>
      </c>
      <c r="V361">
        <v>35</v>
      </c>
      <c r="W361">
        <v>113</v>
      </c>
      <c r="X361">
        <v>148</v>
      </c>
      <c r="Y361">
        <v>56</v>
      </c>
      <c r="Z361">
        <v>16</v>
      </c>
      <c r="AA361">
        <v>18</v>
      </c>
      <c r="AB361">
        <v>33</v>
      </c>
      <c r="AC361">
        <v>83</v>
      </c>
      <c r="AD361">
        <v>340</v>
      </c>
      <c r="AE361">
        <v>0</v>
      </c>
      <c r="AG361" t="s">
        <v>672</v>
      </c>
      <c r="AH361">
        <f t="shared" si="15"/>
        <v>0.49562682215743442</v>
      </c>
      <c r="AI361">
        <f t="shared" si="16"/>
        <v>1.696969696969697</v>
      </c>
      <c r="AJ361">
        <f t="shared" si="17"/>
        <v>0.7857142857142857</v>
      </c>
    </row>
    <row r="362" spans="1:36" x14ac:dyDescent="0.25">
      <c r="A362" s="17">
        <v>294</v>
      </c>
      <c r="B362" t="s">
        <v>673</v>
      </c>
      <c r="C362">
        <v>28</v>
      </c>
      <c r="D362" t="s">
        <v>54</v>
      </c>
      <c r="E362" t="s">
        <v>9</v>
      </c>
      <c r="F362">
        <v>41</v>
      </c>
      <c r="G362">
        <v>12</v>
      </c>
      <c r="H362">
        <v>922</v>
      </c>
      <c r="I362">
        <v>130</v>
      </c>
      <c r="J362">
        <v>309</v>
      </c>
      <c r="K362">
        <v>0.42099999999999999</v>
      </c>
      <c r="L362">
        <v>27</v>
      </c>
      <c r="M362">
        <v>81</v>
      </c>
      <c r="N362">
        <v>0.33300000000000002</v>
      </c>
      <c r="O362">
        <v>103</v>
      </c>
      <c r="P362">
        <v>228</v>
      </c>
      <c r="Q362">
        <v>0.45200000000000001</v>
      </c>
      <c r="R362">
        <v>0.46400000000000002</v>
      </c>
      <c r="S362">
        <v>53</v>
      </c>
      <c r="T362">
        <v>65</v>
      </c>
      <c r="U362">
        <v>0.81499999999999995</v>
      </c>
      <c r="V362">
        <v>40</v>
      </c>
      <c r="W362">
        <v>124</v>
      </c>
      <c r="X362">
        <v>164</v>
      </c>
      <c r="Y362">
        <v>84</v>
      </c>
      <c r="Z362">
        <v>34</v>
      </c>
      <c r="AA362">
        <v>10</v>
      </c>
      <c r="AB362">
        <v>39</v>
      </c>
      <c r="AC362">
        <v>71</v>
      </c>
      <c r="AD362">
        <v>340</v>
      </c>
      <c r="AE362">
        <v>0</v>
      </c>
      <c r="AG362" t="s">
        <v>674</v>
      </c>
      <c r="AH362">
        <f t="shared" si="15"/>
        <v>0.36876355748373102</v>
      </c>
      <c r="AI362">
        <f t="shared" si="16"/>
        <v>2.1538461538461537</v>
      </c>
      <c r="AJ362">
        <f t="shared" si="17"/>
        <v>0.95121951219512191</v>
      </c>
    </row>
    <row r="363" spans="1:36" x14ac:dyDescent="0.25">
      <c r="A363" s="17">
        <v>294</v>
      </c>
      <c r="B363" t="s">
        <v>673</v>
      </c>
      <c r="C363">
        <v>28</v>
      </c>
      <c r="D363" t="s">
        <v>164</v>
      </c>
      <c r="E363" t="s">
        <v>9</v>
      </c>
      <c r="F363">
        <v>18</v>
      </c>
      <c r="G363">
        <v>0</v>
      </c>
      <c r="H363">
        <v>353</v>
      </c>
      <c r="I363">
        <v>57</v>
      </c>
      <c r="J363">
        <v>131</v>
      </c>
      <c r="K363">
        <v>0.435</v>
      </c>
      <c r="L363">
        <v>11</v>
      </c>
      <c r="M363">
        <v>36</v>
      </c>
      <c r="N363">
        <v>0.30599999999999999</v>
      </c>
      <c r="O363">
        <v>46</v>
      </c>
      <c r="P363">
        <v>95</v>
      </c>
      <c r="Q363">
        <v>0.48399999999999999</v>
      </c>
      <c r="R363">
        <v>0.47699999999999998</v>
      </c>
      <c r="S363">
        <v>26</v>
      </c>
      <c r="T363">
        <v>29</v>
      </c>
      <c r="U363">
        <v>0.89700000000000002</v>
      </c>
      <c r="V363">
        <v>17</v>
      </c>
      <c r="W363">
        <v>51</v>
      </c>
      <c r="X363">
        <v>68</v>
      </c>
      <c r="Y363">
        <v>28</v>
      </c>
      <c r="Z363">
        <v>17</v>
      </c>
      <c r="AA363">
        <v>3</v>
      </c>
      <c r="AB363">
        <v>19</v>
      </c>
      <c r="AC363">
        <v>26</v>
      </c>
      <c r="AD363">
        <v>151</v>
      </c>
      <c r="AE363">
        <v>0</v>
      </c>
      <c r="AG363" t="s">
        <v>674</v>
      </c>
      <c r="AH363">
        <f t="shared" si="15"/>
        <v>0.42776203966005666</v>
      </c>
      <c r="AI363">
        <f t="shared" si="16"/>
        <v>1.4736842105263157</v>
      </c>
      <c r="AJ363">
        <f t="shared" si="17"/>
        <v>1.0555555555555556</v>
      </c>
    </row>
    <row r="364" spans="1:36" x14ac:dyDescent="0.25">
      <c r="A364" s="17">
        <v>294</v>
      </c>
      <c r="B364" t="s">
        <v>673</v>
      </c>
      <c r="C364">
        <v>28</v>
      </c>
      <c r="D364" t="s">
        <v>185</v>
      </c>
      <c r="E364" t="s">
        <v>9</v>
      </c>
      <c r="F364">
        <v>23</v>
      </c>
      <c r="G364">
        <v>12</v>
      </c>
      <c r="H364">
        <v>569</v>
      </c>
      <c r="I364">
        <v>73</v>
      </c>
      <c r="J364">
        <v>178</v>
      </c>
      <c r="K364">
        <v>0.41</v>
      </c>
      <c r="L364">
        <v>16</v>
      </c>
      <c r="M364">
        <v>45</v>
      </c>
      <c r="N364">
        <v>0.35599999999999998</v>
      </c>
      <c r="O364">
        <v>57</v>
      </c>
      <c r="P364">
        <v>133</v>
      </c>
      <c r="Q364">
        <v>0.42899999999999999</v>
      </c>
      <c r="R364">
        <v>0.45500000000000002</v>
      </c>
      <c r="S364">
        <v>27</v>
      </c>
      <c r="T364">
        <v>36</v>
      </c>
      <c r="U364">
        <v>0.75</v>
      </c>
      <c r="V364">
        <v>23</v>
      </c>
      <c r="W364">
        <v>73</v>
      </c>
      <c r="X364">
        <v>96</v>
      </c>
      <c r="Y364">
        <v>56</v>
      </c>
      <c r="Z364">
        <v>17</v>
      </c>
      <c r="AA364">
        <v>7</v>
      </c>
      <c r="AB364">
        <v>20</v>
      </c>
      <c r="AC364">
        <v>45</v>
      </c>
      <c r="AD364">
        <v>189</v>
      </c>
      <c r="AE364">
        <v>0</v>
      </c>
      <c r="AG364" t="s">
        <v>674</v>
      </c>
      <c r="AH364">
        <f t="shared" si="15"/>
        <v>0.33216168717047451</v>
      </c>
      <c r="AI364">
        <f t="shared" si="16"/>
        <v>2.8</v>
      </c>
      <c r="AJ364">
        <f t="shared" si="17"/>
        <v>0.86956521739130432</v>
      </c>
    </row>
    <row r="365" spans="1:36" x14ac:dyDescent="0.25">
      <c r="A365" s="17">
        <v>295</v>
      </c>
      <c r="B365" t="s">
        <v>675</v>
      </c>
      <c r="C365">
        <v>21</v>
      </c>
      <c r="D365" t="s">
        <v>126</v>
      </c>
      <c r="E365" t="s">
        <v>19</v>
      </c>
      <c r="F365">
        <v>58</v>
      </c>
      <c r="G365">
        <v>11</v>
      </c>
      <c r="H365">
        <v>905</v>
      </c>
      <c r="I365">
        <v>135</v>
      </c>
      <c r="J365">
        <v>192</v>
      </c>
      <c r="K365">
        <v>0.70299999999999996</v>
      </c>
      <c r="L365">
        <v>0</v>
      </c>
      <c r="M365">
        <v>1</v>
      </c>
      <c r="N365">
        <v>0</v>
      </c>
      <c r="O365">
        <v>135</v>
      </c>
      <c r="P365">
        <v>191</v>
      </c>
      <c r="Q365">
        <v>0.70699999999999996</v>
      </c>
      <c r="R365">
        <v>0.70299999999999996</v>
      </c>
      <c r="S365">
        <v>67</v>
      </c>
      <c r="T365">
        <v>100</v>
      </c>
      <c r="U365">
        <v>0.67</v>
      </c>
      <c r="V365">
        <v>92</v>
      </c>
      <c r="W365">
        <v>153</v>
      </c>
      <c r="X365">
        <v>245</v>
      </c>
      <c r="Y365">
        <v>27</v>
      </c>
      <c r="Z365">
        <v>26</v>
      </c>
      <c r="AA365">
        <v>69</v>
      </c>
      <c r="AB365">
        <v>61</v>
      </c>
      <c r="AC365">
        <v>125</v>
      </c>
      <c r="AD365">
        <v>337</v>
      </c>
      <c r="AE365">
        <v>0</v>
      </c>
      <c r="AG365" t="s">
        <v>676</v>
      </c>
      <c r="AH365">
        <f t="shared" si="15"/>
        <v>0.37237569060773479</v>
      </c>
      <c r="AI365">
        <f t="shared" si="16"/>
        <v>0.44262295081967212</v>
      </c>
      <c r="AJ365">
        <f t="shared" si="17"/>
        <v>1.0517241379310345</v>
      </c>
    </row>
    <row r="366" spans="1:36" x14ac:dyDescent="0.25">
      <c r="A366" s="17">
        <v>296</v>
      </c>
      <c r="B366" t="s">
        <v>677</v>
      </c>
      <c r="C366">
        <v>24</v>
      </c>
      <c r="D366" t="s">
        <v>73</v>
      </c>
      <c r="E366" t="s">
        <v>14</v>
      </c>
      <c r="F366">
        <v>55</v>
      </c>
      <c r="G366">
        <v>22</v>
      </c>
      <c r="H366">
        <v>1053</v>
      </c>
      <c r="I366">
        <v>124</v>
      </c>
      <c r="J366">
        <v>267</v>
      </c>
      <c r="K366">
        <v>0.46400000000000002</v>
      </c>
      <c r="L366">
        <v>56</v>
      </c>
      <c r="M366">
        <v>151</v>
      </c>
      <c r="N366">
        <v>0.371</v>
      </c>
      <c r="O366">
        <v>68</v>
      </c>
      <c r="P366">
        <v>116</v>
      </c>
      <c r="Q366">
        <v>0.58599999999999997</v>
      </c>
      <c r="R366">
        <v>0.56899999999999995</v>
      </c>
      <c r="S366">
        <v>33</v>
      </c>
      <c r="T366">
        <v>46</v>
      </c>
      <c r="U366">
        <v>0.71699999999999997</v>
      </c>
      <c r="V366">
        <v>49</v>
      </c>
      <c r="W366">
        <v>81</v>
      </c>
      <c r="X366">
        <v>130</v>
      </c>
      <c r="Y366">
        <v>68</v>
      </c>
      <c r="Z366">
        <v>32</v>
      </c>
      <c r="AA366">
        <v>16</v>
      </c>
      <c r="AB366">
        <v>23</v>
      </c>
      <c r="AC366">
        <v>104</v>
      </c>
      <c r="AD366">
        <v>337</v>
      </c>
      <c r="AE366">
        <v>0</v>
      </c>
      <c r="AG366" t="s">
        <v>678</v>
      </c>
      <c r="AH366">
        <f t="shared" si="15"/>
        <v>0.32003798670465339</v>
      </c>
      <c r="AI366">
        <f t="shared" si="16"/>
        <v>2.9565217391304346</v>
      </c>
      <c r="AJ366">
        <f t="shared" si="17"/>
        <v>0.41818181818181815</v>
      </c>
    </row>
    <row r="367" spans="1:36" x14ac:dyDescent="0.25">
      <c r="A367" s="17">
        <v>297</v>
      </c>
      <c r="B367" t="s">
        <v>679</v>
      </c>
      <c r="C367">
        <v>27</v>
      </c>
      <c r="D367" t="s">
        <v>190</v>
      </c>
      <c r="E367" t="s">
        <v>57</v>
      </c>
      <c r="F367">
        <v>38</v>
      </c>
      <c r="G367">
        <v>13</v>
      </c>
      <c r="H367">
        <v>760</v>
      </c>
      <c r="I367">
        <v>118</v>
      </c>
      <c r="J367">
        <v>302</v>
      </c>
      <c r="K367">
        <v>0.39100000000000001</v>
      </c>
      <c r="L367">
        <v>70</v>
      </c>
      <c r="M367">
        <v>203</v>
      </c>
      <c r="N367">
        <v>0.34499999999999997</v>
      </c>
      <c r="O367">
        <v>48</v>
      </c>
      <c r="P367">
        <v>99</v>
      </c>
      <c r="Q367">
        <v>0.48499999999999999</v>
      </c>
      <c r="R367">
        <v>0.50700000000000001</v>
      </c>
      <c r="S367">
        <v>28</v>
      </c>
      <c r="T367">
        <v>35</v>
      </c>
      <c r="U367">
        <v>0.8</v>
      </c>
      <c r="V367">
        <v>22</v>
      </c>
      <c r="W367">
        <v>68</v>
      </c>
      <c r="X367">
        <v>90</v>
      </c>
      <c r="Y367">
        <v>76</v>
      </c>
      <c r="Z367">
        <v>19</v>
      </c>
      <c r="AA367">
        <v>7</v>
      </c>
      <c r="AB367">
        <v>52</v>
      </c>
      <c r="AC367">
        <v>43</v>
      </c>
      <c r="AD367">
        <v>334</v>
      </c>
      <c r="AE367">
        <v>0</v>
      </c>
      <c r="AG367" t="s">
        <v>680</v>
      </c>
      <c r="AH367">
        <f t="shared" si="15"/>
        <v>0.43947368421052629</v>
      </c>
      <c r="AI367">
        <f t="shared" si="16"/>
        <v>1.4615384615384615</v>
      </c>
      <c r="AJ367">
        <f t="shared" si="17"/>
        <v>1.368421052631579</v>
      </c>
    </row>
    <row r="368" spans="1:36" x14ac:dyDescent="0.25">
      <c r="A368" s="17">
        <v>298</v>
      </c>
      <c r="B368" t="s">
        <v>681</v>
      </c>
      <c r="C368">
        <v>34</v>
      </c>
      <c r="D368" t="s">
        <v>31</v>
      </c>
      <c r="E368" t="s">
        <v>19</v>
      </c>
      <c r="F368">
        <v>74</v>
      </c>
      <c r="G368">
        <v>21</v>
      </c>
      <c r="H368">
        <v>1300</v>
      </c>
      <c r="I368">
        <v>125</v>
      </c>
      <c r="J368">
        <v>202</v>
      </c>
      <c r="K368">
        <v>0.61899999999999999</v>
      </c>
      <c r="L368">
        <v>0</v>
      </c>
      <c r="M368">
        <v>4</v>
      </c>
      <c r="N368">
        <v>0</v>
      </c>
      <c r="O368">
        <v>125</v>
      </c>
      <c r="P368">
        <v>198</v>
      </c>
      <c r="Q368">
        <v>0.63100000000000001</v>
      </c>
      <c r="R368">
        <v>0.61899999999999999</v>
      </c>
      <c r="S368">
        <v>83</v>
      </c>
      <c r="T368">
        <v>128</v>
      </c>
      <c r="U368">
        <v>0.64800000000000002</v>
      </c>
      <c r="V368">
        <v>116</v>
      </c>
      <c r="W368">
        <v>339</v>
      </c>
      <c r="X368">
        <v>455</v>
      </c>
      <c r="Y368">
        <v>134</v>
      </c>
      <c r="Z368">
        <v>33</v>
      </c>
      <c r="AA368">
        <v>47</v>
      </c>
      <c r="AB368">
        <v>59</v>
      </c>
      <c r="AC368">
        <v>154</v>
      </c>
      <c r="AD368">
        <v>333</v>
      </c>
      <c r="AE368">
        <v>0</v>
      </c>
      <c r="AG368" t="s">
        <v>682</v>
      </c>
      <c r="AH368">
        <f t="shared" si="15"/>
        <v>0.25615384615384618</v>
      </c>
      <c r="AI368">
        <f t="shared" si="16"/>
        <v>2.2711864406779663</v>
      </c>
      <c r="AJ368">
        <f t="shared" si="17"/>
        <v>0.79729729729729726</v>
      </c>
    </row>
    <row r="369" spans="1:36" x14ac:dyDescent="0.25">
      <c r="A369" s="17">
        <v>299</v>
      </c>
      <c r="B369" t="s">
        <v>683</v>
      </c>
      <c r="C369">
        <v>23</v>
      </c>
      <c r="D369" t="s">
        <v>86</v>
      </c>
      <c r="E369" t="s">
        <v>14</v>
      </c>
      <c r="F369">
        <v>63</v>
      </c>
      <c r="G369">
        <v>9</v>
      </c>
      <c r="H369">
        <v>1228</v>
      </c>
      <c r="I369">
        <v>120</v>
      </c>
      <c r="J369">
        <v>287</v>
      </c>
      <c r="K369">
        <v>0.41799999999999998</v>
      </c>
      <c r="L369">
        <v>68</v>
      </c>
      <c r="M369">
        <v>199</v>
      </c>
      <c r="N369">
        <v>0.34200000000000003</v>
      </c>
      <c r="O369">
        <v>52</v>
      </c>
      <c r="P369">
        <v>88</v>
      </c>
      <c r="Q369">
        <v>0.59099999999999997</v>
      </c>
      <c r="R369">
        <v>0.53700000000000003</v>
      </c>
      <c r="S369">
        <v>24</v>
      </c>
      <c r="T369">
        <v>27</v>
      </c>
      <c r="U369">
        <v>0.88900000000000001</v>
      </c>
      <c r="V369">
        <v>44</v>
      </c>
      <c r="W369">
        <v>133</v>
      </c>
      <c r="X369">
        <v>177</v>
      </c>
      <c r="Y369">
        <v>85</v>
      </c>
      <c r="Z369">
        <v>38</v>
      </c>
      <c r="AA369">
        <v>14</v>
      </c>
      <c r="AB369">
        <v>22</v>
      </c>
      <c r="AC369">
        <v>125</v>
      </c>
      <c r="AD369">
        <v>332</v>
      </c>
      <c r="AE369">
        <v>0</v>
      </c>
      <c r="AG369" t="s">
        <v>684</v>
      </c>
      <c r="AH369">
        <f t="shared" si="15"/>
        <v>0.27035830618892509</v>
      </c>
      <c r="AI369">
        <f t="shared" si="16"/>
        <v>3.8636363636363638</v>
      </c>
      <c r="AJ369">
        <f t="shared" si="17"/>
        <v>0.34920634920634919</v>
      </c>
    </row>
    <row r="370" spans="1:36" x14ac:dyDescent="0.25">
      <c r="A370" s="17">
        <v>300</v>
      </c>
      <c r="B370" t="s">
        <v>685</v>
      </c>
      <c r="C370">
        <v>21</v>
      </c>
      <c r="D370" t="s">
        <v>123</v>
      </c>
      <c r="E370" t="s">
        <v>19</v>
      </c>
      <c r="F370">
        <v>35</v>
      </c>
      <c r="G370">
        <v>1</v>
      </c>
      <c r="H370">
        <v>513</v>
      </c>
      <c r="I370">
        <v>120</v>
      </c>
      <c r="J370">
        <v>242</v>
      </c>
      <c r="K370">
        <v>0.496</v>
      </c>
      <c r="L370">
        <v>38</v>
      </c>
      <c r="M370">
        <v>102</v>
      </c>
      <c r="N370">
        <v>0.373</v>
      </c>
      <c r="O370">
        <v>82</v>
      </c>
      <c r="P370">
        <v>140</v>
      </c>
      <c r="Q370">
        <v>0.58599999999999997</v>
      </c>
      <c r="R370">
        <v>0.57399999999999995</v>
      </c>
      <c r="S370">
        <v>52</v>
      </c>
      <c r="T370">
        <v>67</v>
      </c>
      <c r="U370">
        <v>0.77600000000000002</v>
      </c>
      <c r="V370">
        <v>26</v>
      </c>
      <c r="W370">
        <v>104</v>
      </c>
      <c r="X370">
        <v>130</v>
      </c>
      <c r="Y370">
        <v>39</v>
      </c>
      <c r="Z370">
        <v>11</v>
      </c>
      <c r="AA370">
        <v>23</v>
      </c>
      <c r="AB370">
        <v>42</v>
      </c>
      <c r="AC370">
        <v>57</v>
      </c>
      <c r="AD370">
        <v>330</v>
      </c>
      <c r="AE370">
        <v>0</v>
      </c>
      <c r="AG370" t="s">
        <v>686</v>
      </c>
      <c r="AH370">
        <f t="shared" si="15"/>
        <v>0.64327485380116955</v>
      </c>
      <c r="AI370">
        <f t="shared" si="16"/>
        <v>0.9285714285714286</v>
      </c>
      <c r="AJ370">
        <f t="shared" si="17"/>
        <v>1.2</v>
      </c>
    </row>
    <row r="371" spans="1:36" x14ac:dyDescent="0.25">
      <c r="A371" s="17">
        <v>301</v>
      </c>
      <c r="B371" t="s">
        <v>687</v>
      </c>
      <c r="C371">
        <v>25</v>
      </c>
      <c r="D371" t="s">
        <v>54</v>
      </c>
      <c r="E371" t="s">
        <v>9</v>
      </c>
      <c r="F371">
        <v>46</v>
      </c>
      <c r="G371">
        <v>9</v>
      </c>
      <c r="H371">
        <v>905</v>
      </c>
      <c r="I371">
        <v>128</v>
      </c>
      <c r="J371">
        <v>238</v>
      </c>
      <c r="K371">
        <v>0.53800000000000003</v>
      </c>
      <c r="L371">
        <v>19</v>
      </c>
      <c r="M371">
        <v>48</v>
      </c>
      <c r="N371">
        <v>0.39600000000000002</v>
      </c>
      <c r="O371">
        <v>109</v>
      </c>
      <c r="P371">
        <v>190</v>
      </c>
      <c r="Q371">
        <v>0.57399999999999995</v>
      </c>
      <c r="R371">
        <v>0.57799999999999996</v>
      </c>
      <c r="S371">
        <v>55</v>
      </c>
      <c r="T371">
        <v>67</v>
      </c>
      <c r="U371">
        <v>0.82099999999999995</v>
      </c>
      <c r="V371">
        <v>31</v>
      </c>
      <c r="W371">
        <v>85</v>
      </c>
      <c r="X371">
        <v>116</v>
      </c>
      <c r="Y371">
        <v>192</v>
      </c>
      <c r="Z371">
        <v>37</v>
      </c>
      <c r="AA371">
        <v>10</v>
      </c>
      <c r="AB371">
        <v>35</v>
      </c>
      <c r="AC371">
        <v>55</v>
      </c>
      <c r="AD371">
        <v>330</v>
      </c>
      <c r="AE371">
        <v>0</v>
      </c>
      <c r="AG371" t="s">
        <v>688</v>
      </c>
      <c r="AH371">
        <f t="shared" si="15"/>
        <v>0.36464088397790057</v>
      </c>
      <c r="AI371">
        <f t="shared" si="16"/>
        <v>5.4857142857142858</v>
      </c>
      <c r="AJ371">
        <f t="shared" si="17"/>
        <v>0.76086956521739135</v>
      </c>
    </row>
    <row r="372" spans="1:36" x14ac:dyDescent="0.25">
      <c r="A372" s="17">
        <v>301</v>
      </c>
      <c r="B372" t="s">
        <v>687</v>
      </c>
      <c r="C372">
        <v>25</v>
      </c>
      <c r="D372" t="s">
        <v>100</v>
      </c>
      <c r="E372" t="s">
        <v>9</v>
      </c>
      <c r="F372">
        <v>28</v>
      </c>
      <c r="G372">
        <v>0</v>
      </c>
      <c r="H372">
        <v>450</v>
      </c>
      <c r="I372">
        <v>45</v>
      </c>
      <c r="J372">
        <v>93</v>
      </c>
      <c r="K372">
        <v>0.48399999999999999</v>
      </c>
      <c r="L372">
        <v>8</v>
      </c>
      <c r="M372">
        <v>26</v>
      </c>
      <c r="N372">
        <v>0.308</v>
      </c>
      <c r="O372">
        <v>37</v>
      </c>
      <c r="P372">
        <v>67</v>
      </c>
      <c r="Q372">
        <v>0.55200000000000005</v>
      </c>
      <c r="R372">
        <v>0.52700000000000002</v>
      </c>
      <c r="S372">
        <v>25</v>
      </c>
      <c r="T372">
        <v>33</v>
      </c>
      <c r="U372">
        <v>0.75800000000000001</v>
      </c>
      <c r="V372">
        <v>15</v>
      </c>
      <c r="W372">
        <v>43</v>
      </c>
      <c r="X372">
        <v>58</v>
      </c>
      <c r="Y372">
        <v>104</v>
      </c>
      <c r="Z372">
        <v>18</v>
      </c>
      <c r="AA372">
        <v>5</v>
      </c>
      <c r="AB372">
        <v>21</v>
      </c>
      <c r="AC372">
        <v>33</v>
      </c>
      <c r="AD372">
        <v>123</v>
      </c>
      <c r="AE372">
        <v>0</v>
      </c>
      <c r="AG372" t="s">
        <v>688</v>
      </c>
      <c r="AH372">
        <f t="shared" si="15"/>
        <v>0.27333333333333332</v>
      </c>
      <c r="AI372">
        <f t="shared" si="16"/>
        <v>4.9523809523809526</v>
      </c>
      <c r="AJ372">
        <f t="shared" si="17"/>
        <v>0.75</v>
      </c>
    </row>
    <row r="373" spans="1:36" x14ac:dyDescent="0.25">
      <c r="A373" s="17">
        <v>301</v>
      </c>
      <c r="B373" t="s">
        <v>687</v>
      </c>
      <c r="C373">
        <v>25</v>
      </c>
      <c r="D373" t="s">
        <v>56</v>
      </c>
      <c r="E373" t="s">
        <v>9</v>
      </c>
      <c r="F373">
        <v>18</v>
      </c>
      <c r="G373">
        <v>9</v>
      </c>
      <c r="H373">
        <v>455</v>
      </c>
      <c r="I373">
        <v>83</v>
      </c>
      <c r="J373">
        <v>145</v>
      </c>
      <c r="K373">
        <v>0.57199999999999995</v>
      </c>
      <c r="L373">
        <v>11</v>
      </c>
      <c r="M373">
        <v>22</v>
      </c>
      <c r="N373">
        <v>0.5</v>
      </c>
      <c r="O373">
        <v>72</v>
      </c>
      <c r="P373">
        <v>123</v>
      </c>
      <c r="Q373">
        <v>0.58499999999999996</v>
      </c>
      <c r="R373">
        <v>0.61</v>
      </c>
      <c r="S373">
        <v>30</v>
      </c>
      <c r="T373">
        <v>34</v>
      </c>
      <c r="U373">
        <v>0.88200000000000001</v>
      </c>
      <c r="V373">
        <v>16</v>
      </c>
      <c r="W373">
        <v>42</v>
      </c>
      <c r="X373">
        <v>58</v>
      </c>
      <c r="Y373">
        <v>88</v>
      </c>
      <c r="Z373">
        <v>19</v>
      </c>
      <c r="AA373">
        <v>5</v>
      </c>
      <c r="AB373">
        <v>14</v>
      </c>
      <c r="AC373">
        <v>22</v>
      </c>
      <c r="AD373">
        <v>207</v>
      </c>
      <c r="AE373">
        <v>0</v>
      </c>
      <c r="AG373" t="s">
        <v>688</v>
      </c>
      <c r="AH373">
        <f t="shared" si="15"/>
        <v>0.45494505494505494</v>
      </c>
      <c r="AI373">
        <f t="shared" si="16"/>
        <v>6.2857142857142856</v>
      </c>
      <c r="AJ373">
        <f t="shared" si="17"/>
        <v>0.77777777777777779</v>
      </c>
    </row>
    <row r="374" spans="1:36" x14ac:dyDescent="0.25">
      <c r="A374" s="17">
        <v>302</v>
      </c>
      <c r="B374" t="s">
        <v>689</v>
      </c>
      <c r="C374">
        <v>22</v>
      </c>
      <c r="D374" t="s">
        <v>56</v>
      </c>
      <c r="E374" t="s">
        <v>14</v>
      </c>
      <c r="F374">
        <v>73</v>
      </c>
      <c r="G374">
        <v>5</v>
      </c>
      <c r="H374">
        <v>987</v>
      </c>
      <c r="I374">
        <v>120</v>
      </c>
      <c r="J374">
        <v>268</v>
      </c>
      <c r="K374">
        <v>0.44800000000000001</v>
      </c>
      <c r="L374">
        <v>37</v>
      </c>
      <c r="M374">
        <v>104</v>
      </c>
      <c r="N374">
        <v>0.35599999999999998</v>
      </c>
      <c r="O374">
        <v>83</v>
      </c>
      <c r="P374">
        <v>164</v>
      </c>
      <c r="Q374">
        <v>0.50600000000000001</v>
      </c>
      <c r="R374">
        <v>0.51700000000000002</v>
      </c>
      <c r="S374">
        <v>49</v>
      </c>
      <c r="T374">
        <v>69</v>
      </c>
      <c r="U374">
        <v>0.71</v>
      </c>
      <c r="V374">
        <v>38</v>
      </c>
      <c r="W374">
        <v>86</v>
      </c>
      <c r="X374">
        <v>124</v>
      </c>
      <c r="Y374">
        <v>97</v>
      </c>
      <c r="Z374">
        <v>44</v>
      </c>
      <c r="AA374">
        <v>15</v>
      </c>
      <c r="AB374">
        <v>53</v>
      </c>
      <c r="AC374">
        <v>114</v>
      </c>
      <c r="AD374">
        <v>326</v>
      </c>
      <c r="AE374">
        <v>0</v>
      </c>
      <c r="AG374" t="s">
        <v>690</v>
      </c>
      <c r="AH374">
        <f t="shared" si="15"/>
        <v>0.33029381965552179</v>
      </c>
      <c r="AI374">
        <f t="shared" si="16"/>
        <v>1.8301886792452831</v>
      </c>
      <c r="AJ374">
        <f t="shared" si="17"/>
        <v>0.72602739726027399</v>
      </c>
    </row>
    <row r="375" spans="1:36" x14ac:dyDescent="0.25">
      <c r="A375" s="17">
        <v>303</v>
      </c>
      <c r="B375" t="s">
        <v>691</v>
      </c>
      <c r="C375">
        <v>23</v>
      </c>
      <c r="D375" t="s">
        <v>185</v>
      </c>
      <c r="E375" t="s">
        <v>3</v>
      </c>
      <c r="F375">
        <v>42</v>
      </c>
      <c r="G375">
        <v>7</v>
      </c>
      <c r="H375">
        <v>791</v>
      </c>
      <c r="I375">
        <v>135</v>
      </c>
      <c r="J375">
        <v>235</v>
      </c>
      <c r="K375">
        <v>0.57399999999999995</v>
      </c>
      <c r="L375">
        <v>21</v>
      </c>
      <c r="M375">
        <v>66</v>
      </c>
      <c r="N375">
        <v>0.318</v>
      </c>
      <c r="O375">
        <v>114</v>
      </c>
      <c r="P375">
        <v>169</v>
      </c>
      <c r="Q375">
        <v>0.67500000000000004</v>
      </c>
      <c r="R375">
        <v>0.61899999999999999</v>
      </c>
      <c r="S375">
        <v>34</v>
      </c>
      <c r="T375">
        <v>44</v>
      </c>
      <c r="U375">
        <v>0.77300000000000002</v>
      </c>
      <c r="V375">
        <v>64</v>
      </c>
      <c r="W375">
        <v>145</v>
      </c>
      <c r="X375">
        <v>209</v>
      </c>
      <c r="Y375">
        <v>46</v>
      </c>
      <c r="Z375">
        <v>22</v>
      </c>
      <c r="AA375">
        <v>41</v>
      </c>
      <c r="AB375">
        <v>43</v>
      </c>
      <c r="AC375">
        <v>106</v>
      </c>
      <c r="AD375">
        <v>325</v>
      </c>
      <c r="AE375">
        <v>0</v>
      </c>
      <c r="AG375" t="s">
        <v>692</v>
      </c>
      <c r="AH375">
        <f t="shared" si="15"/>
        <v>0.41087231352718079</v>
      </c>
      <c r="AI375">
        <f t="shared" si="16"/>
        <v>1.069767441860465</v>
      </c>
      <c r="AJ375">
        <f t="shared" si="17"/>
        <v>1.0238095238095237</v>
      </c>
    </row>
    <row r="376" spans="1:36" x14ac:dyDescent="0.25">
      <c r="A376" s="17">
        <v>304</v>
      </c>
      <c r="B376" t="s">
        <v>693</v>
      </c>
      <c r="C376">
        <v>28</v>
      </c>
      <c r="D376" t="s">
        <v>73</v>
      </c>
      <c r="E376" t="s">
        <v>3</v>
      </c>
      <c r="F376">
        <v>59</v>
      </c>
      <c r="G376">
        <v>30</v>
      </c>
      <c r="H376">
        <v>1252</v>
      </c>
      <c r="I376">
        <v>112</v>
      </c>
      <c r="J376">
        <v>271</v>
      </c>
      <c r="K376">
        <v>0.41299999999999998</v>
      </c>
      <c r="L376">
        <v>80</v>
      </c>
      <c r="M376">
        <v>222</v>
      </c>
      <c r="N376">
        <v>0.36</v>
      </c>
      <c r="O376">
        <v>32</v>
      </c>
      <c r="P376">
        <v>49</v>
      </c>
      <c r="Q376">
        <v>0.65300000000000002</v>
      </c>
      <c r="R376">
        <v>0.56100000000000005</v>
      </c>
      <c r="S376">
        <v>16</v>
      </c>
      <c r="T376">
        <v>30</v>
      </c>
      <c r="U376">
        <v>0.53300000000000003</v>
      </c>
      <c r="V376">
        <v>51</v>
      </c>
      <c r="W376">
        <v>198</v>
      </c>
      <c r="X376">
        <v>249</v>
      </c>
      <c r="Y376">
        <v>76</v>
      </c>
      <c r="Z376">
        <v>42</v>
      </c>
      <c r="AA376">
        <v>20</v>
      </c>
      <c r="AB376">
        <v>22</v>
      </c>
      <c r="AC376">
        <v>101</v>
      </c>
      <c r="AD376">
        <v>320</v>
      </c>
      <c r="AE376">
        <v>0</v>
      </c>
      <c r="AG376" t="s">
        <v>694</v>
      </c>
      <c r="AH376">
        <f t="shared" si="15"/>
        <v>0.25559105431309903</v>
      </c>
      <c r="AI376">
        <f t="shared" si="16"/>
        <v>3.4545454545454546</v>
      </c>
      <c r="AJ376">
        <f t="shared" si="17"/>
        <v>0.3728813559322034</v>
      </c>
    </row>
    <row r="377" spans="1:36" x14ac:dyDescent="0.25">
      <c r="A377" s="17">
        <v>305</v>
      </c>
      <c r="B377" t="s">
        <v>695</v>
      </c>
      <c r="C377">
        <v>27</v>
      </c>
      <c r="D377" t="s">
        <v>157</v>
      </c>
      <c r="E377" t="s">
        <v>14</v>
      </c>
      <c r="F377">
        <v>47</v>
      </c>
      <c r="G377">
        <v>20</v>
      </c>
      <c r="H377">
        <v>1071</v>
      </c>
      <c r="I377">
        <v>118</v>
      </c>
      <c r="J377">
        <v>291</v>
      </c>
      <c r="K377">
        <v>0.40500000000000003</v>
      </c>
      <c r="L377">
        <v>55</v>
      </c>
      <c r="M377">
        <v>164</v>
      </c>
      <c r="N377">
        <v>0.33500000000000002</v>
      </c>
      <c r="O377">
        <v>63</v>
      </c>
      <c r="P377">
        <v>127</v>
      </c>
      <c r="Q377">
        <v>0.496</v>
      </c>
      <c r="R377">
        <v>0.5</v>
      </c>
      <c r="S377">
        <v>24</v>
      </c>
      <c r="T377">
        <v>30</v>
      </c>
      <c r="U377">
        <v>0.8</v>
      </c>
      <c r="V377">
        <v>37</v>
      </c>
      <c r="W377">
        <v>98</v>
      </c>
      <c r="X377">
        <v>135</v>
      </c>
      <c r="Y377">
        <v>53</v>
      </c>
      <c r="Z377">
        <v>26</v>
      </c>
      <c r="AA377">
        <v>25</v>
      </c>
      <c r="AB377">
        <v>35</v>
      </c>
      <c r="AC377">
        <v>99</v>
      </c>
      <c r="AD377">
        <v>315</v>
      </c>
      <c r="AE377">
        <v>0</v>
      </c>
      <c r="AG377" t="s">
        <v>696</v>
      </c>
      <c r="AH377">
        <f t="shared" si="15"/>
        <v>0.29411764705882354</v>
      </c>
      <c r="AI377">
        <f t="shared" si="16"/>
        <v>1.5142857142857142</v>
      </c>
      <c r="AJ377">
        <f t="shared" si="17"/>
        <v>0.74468085106382975</v>
      </c>
    </row>
    <row r="378" spans="1:36" x14ac:dyDescent="0.25">
      <c r="A378" s="17">
        <v>306</v>
      </c>
      <c r="B378" t="s">
        <v>697</v>
      </c>
      <c r="C378">
        <v>28</v>
      </c>
      <c r="D378" t="s">
        <v>54</v>
      </c>
      <c r="E378" t="s">
        <v>14</v>
      </c>
      <c r="F378">
        <v>57</v>
      </c>
      <c r="G378">
        <v>2</v>
      </c>
      <c r="H378">
        <v>837</v>
      </c>
      <c r="I378">
        <v>115</v>
      </c>
      <c r="J378">
        <v>254</v>
      </c>
      <c r="K378">
        <v>0.45300000000000001</v>
      </c>
      <c r="L378">
        <v>38</v>
      </c>
      <c r="M378">
        <v>106</v>
      </c>
      <c r="N378">
        <v>0.35799999999999998</v>
      </c>
      <c r="O378">
        <v>77</v>
      </c>
      <c r="P378">
        <v>148</v>
      </c>
      <c r="Q378">
        <v>0.52</v>
      </c>
      <c r="R378">
        <v>0.52800000000000002</v>
      </c>
      <c r="S378">
        <v>47</v>
      </c>
      <c r="T378">
        <v>59</v>
      </c>
      <c r="U378">
        <v>0.79700000000000004</v>
      </c>
      <c r="V378">
        <v>31</v>
      </c>
      <c r="W378">
        <v>73</v>
      </c>
      <c r="X378">
        <v>104</v>
      </c>
      <c r="Y378">
        <v>102</v>
      </c>
      <c r="Z378">
        <v>25</v>
      </c>
      <c r="AA378">
        <v>4</v>
      </c>
      <c r="AB378">
        <v>40</v>
      </c>
      <c r="AC378">
        <v>67</v>
      </c>
      <c r="AD378">
        <v>315</v>
      </c>
      <c r="AE378">
        <v>0</v>
      </c>
      <c r="AG378" t="s">
        <v>698</v>
      </c>
      <c r="AH378">
        <f t="shared" si="15"/>
        <v>0.37634408602150538</v>
      </c>
      <c r="AI378">
        <f t="shared" si="16"/>
        <v>2.5499999999999998</v>
      </c>
      <c r="AJ378">
        <f t="shared" si="17"/>
        <v>0.70175438596491224</v>
      </c>
    </row>
    <row r="379" spans="1:36" x14ac:dyDescent="0.25">
      <c r="A379" s="17">
        <v>306</v>
      </c>
      <c r="B379" t="s">
        <v>697</v>
      </c>
      <c r="C379">
        <v>28</v>
      </c>
      <c r="D379" t="s">
        <v>223</v>
      </c>
      <c r="E379" t="s">
        <v>14</v>
      </c>
      <c r="F379">
        <v>27</v>
      </c>
      <c r="G379">
        <v>1</v>
      </c>
      <c r="H379">
        <v>492</v>
      </c>
      <c r="I379">
        <v>73</v>
      </c>
      <c r="J379">
        <v>157</v>
      </c>
      <c r="K379">
        <v>0.46500000000000002</v>
      </c>
      <c r="L379">
        <v>28</v>
      </c>
      <c r="M379">
        <v>72</v>
      </c>
      <c r="N379">
        <v>0.38900000000000001</v>
      </c>
      <c r="O379">
        <v>45</v>
      </c>
      <c r="P379">
        <v>85</v>
      </c>
      <c r="Q379">
        <v>0.52900000000000003</v>
      </c>
      <c r="R379">
        <v>0.55400000000000005</v>
      </c>
      <c r="S379">
        <v>25</v>
      </c>
      <c r="T379">
        <v>33</v>
      </c>
      <c r="U379">
        <v>0.75800000000000001</v>
      </c>
      <c r="V379">
        <v>16</v>
      </c>
      <c r="W379">
        <v>35</v>
      </c>
      <c r="X379">
        <v>51</v>
      </c>
      <c r="Y379">
        <v>64</v>
      </c>
      <c r="Z379">
        <v>15</v>
      </c>
      <c r="AA379">
        <v>1</v>
      </c>
      <c r="AB379">
        <v>20</v>
      </c>
      <c r="AC379">
        <v>43</v>
      </c>
      <c r="AD379">
        <v>199</v>
      </c>
      <c r="AE379">
        <v>0</v>
      </c>
      <c r="AG379" t="s">
        <v>698</v>
      </c>
      <c r="AH379">
        <f t="shared" si="15"/>
        <v>0.40447154471544716</v>
      </c>
      <c r="AI379">
        <f t="shared" si="16"/>
        <v>3.2</v>
      </c>
      <c r="AJ379">
        <f t="shared" si="17"/>
        <v>0.7407407407407407</v>
      </c>
    </row>
    <row r="380" spans="1:36" x14ac:dyDescent="0.25">
      <c r="A380" s="17">
        <v>306</v>
      </c>
      <c r="B380" t="s">
        <v>697</v>
      </c>
      <c r="C380">
        <v>28</v>
      </c>
      <c r="D380" t="s">
        <v>69</v>
      </c>
      <c r="E380" t="s">
        <v>14</v>
      </c>
      <c r="F380">
        <v>30</v>
      </c>
      <c r="G380">
        <v>1</v>
      </c>
      <c r="H380">
        <v>345</v>
      </c>
      <c r="I380">
        <v>42</v>
      </c>
      <c r="J380">
        <v>97</v>
      </c>
      <c r="K380">
        <v>0.433</v>
      </c>
      <c r="L380">
        <v>10</v>
      </c>
      <c r="M380">
        <v>34</v>
      </c>
      <c r="N380">
        <v>0.29399999999999998</v>
      </c>
      <c r="O380">
        <v>32</v>
      </c>
      <c r="P380">
        <v>63</v>
      </c>
      <c r="Q380">
        <v>0.50800000000000001</v>
      </c>
      <c r="R380">
        <v>0.48499999999999999</v>
      </c>
      <c r="S380">
        <v>22</v>
      </c>
      <c r="T380">
        <v>26</v>
      </c>
      <c r="U380">
        <v>0.84599999999999997</v>
      </c>
      <c r="V380">
        <v>15</v>
      </c>
      <c r="W380">
        <v>38</v>
      </c>
      <c r="X380">
        <v>53</v>
      </c>
      <c r="Y380">
        <v>38</v>
      </c>
      <c r="Z380">
        <v>10</v>
      </c>
      <c r="AA380">
        <v>3</v>
      </c>
      <c r="AB380">
        <v>20</v>
      </c>
      <c r="AC380">
        <v>24</v>
      </c>
      <c r="AD380">
        <v>116</v>
      </c>
      <c r="AE380">
        <v>0</v>
      </c>
      <c r="AG380" t="s">
        <v>698</v>
      </c>
      <c r="AH380">
        <f t="shared" si="15"/>
        <v>0.336231884057971</v>
      </c>
      <c r="AI380">
        <f t="shared" si="16"/>
        <v>1.9</v>
      </c>
      <c r="AJ380">
        <f t="shared" si="17"/>
        <v>0.66666666666666663</v>
      </c>
    </row>
    <row r="381" spans="1:36" x14ac:dyDescent="0.25">
      <c r="A381" s="17">
        <v>307</v>
      </c>
      <c r="B381" t="s">
        <v>699</v>
      </c>
      <c r="C381">
        <v>20</v>
      </c>
      <c r="D381" t="s">
        <v>117</v>
      </c>
      <c r="E381" t="s">
        <v>19</v>
      </c>
      <c r="F381">
        <v>36</v>
      </c>
      <c r="G381">
        <v>29</v>
      </c>
      <c r="H381">
        <v>833</v>
      </c>
      <c r="I381">
        <v>134</v>
      </c>
      <c r="J381">
        <v>191</v>
      </c>
      <c r="K381">
        <v>0.70199999999999996</v>
      </c>
      <c r="L381">
        <v>0</v>
      </c>
      <c r="M381">
        <v>0</v>
      </c>
      <c r="N381">
        <v>0</v>
      </c>
      <c r="O381">
        <v>134</v>
      </c>
      <c r="P381">
        <v>191</v>
      </c>
      <c r="Q381">
        <v>0.70199999999999996</v>
      </c>
      <c r="R381">
        <v>0.70199999999999996</v>
      </c>
      <c r="S381">
        <v>46</v>
      </c>
      <c r="T381">
        <v>73</v>
      </c>
      <c r="U381">
        <v>0.63</v>
      </c>
      <c r="V381">
        <v>104</v>
      </c>
      <c r="W381">
        <v>166</v>
      </c>
      <c r="X381">
        <v>270</v>
      </c>
      <c r="Y381">
        <v>85</v>
      </c>
      <c r="Z381">
        <v>20</v>
      </c>
      <c r="AA381">
        <v>56</v>
      </c>
      <c r="AB381">
        <v>41</v>
      </c>
      <c r="AC381">
        <v>100</v>
      </c>
      <c r="AD381">
        <v>314</v>
      </c>
      <c r="AE381">
        <v>0</v>
      </c>
      <c r="AG381" t="s">
        <v>700</v>
      </c>
      <c r="AH381">
        <f t="shared" si="15"/>
        <v>0.37695078031212487</v>
      </c>
      <c r="AI381">
        <f t="shared" si="16"/>
        <v>2.0731707317073171</v>
      </c>
      <c r="AJ381">
        <f t="shared" si="17"/>
        <v>1.1388888888888888</v>
      </c>
    </row>
    <row r="382" spans="1:36" x14ac:dyDescent="0.25">
      <c r="A382" s="17">
        <v>308</v>
      </c>
      <c r="B382" t="s">
        <v>701</v>
      </c>
      <c r="C382">
        <v>36</v>
      </c>
      <c r="D382" t="s">
        <v>46</v>
      </c>
      <c r="E382" t="s">
        <v>3</v>
      </c>
      <c r="F382">
        <v>78</v>
      </c>
      <c r="G382">
        <v>8</v>
      </c>
      <c r="H382">
        <v>1367</v>
      </c>
      <c r="I382">
        <v>104</v>
      </c>
      <c r="J382">
        <v>238</v>
      </c>
      <c r="K382">
        <v>0.437</v>
      </c>
      <c r="L382">
        <v>88</v>
      </c>
      <c r="M382">
        <v>203</v>
      </c>
      <c r="N382">
        <v>0.433</v>
      </c>
      <c r="O382">
        <v>16</v>
      </c>
      <c r="P382">
        <v>35</v>
      </c>
      <c r="Q382">
        <v>0.45700000000000002</v>
      </c>
      <c r="R382">
        <v>0.622</v>
      </c>
      <c r="S382">
        <v>17</v>
      </c>
      <c r="T382">
        <v>21</v>
      </c>
      <c r="U382">
        <v>0.81</v>
      </c>
      <c r="V382">
        <v>47</v>
      </c>
      <c r="W382">
        <v>171</v>
      </c>
      <c r="X382">
        <v>218</v>
      </c>
      <c r="Y382">
        <v>84</v>
      </c>
      <c r="Z382">
        <v>52</v>
      </c>
      <c r="AA382">
        <v>36</v>
      </c>
      <c r="AB382">
        <v>34</v>
      </c>
      <c r="AC382">
        <v>111</v>
      </c>
      <c r="AD382">
        <v>313</v>
      </c>
      <c r="AE382">
        <v>0</v>
      </c>
      <c r="AG382" t="s">
        <v>702</v>
      </c>
      <c r="AH382">
        <f t="shared" si="15"/>
        <v>0.22896854425749816</v>
      </c>
      <c r="AI382">
        <f t="shared" si="16"/>
        <v>2.4705882352941178</v>
      </c>
      <c r="AJ382">
        <f t="shared" si="17"/>
        <v>0.4358974358974359</v>
      </c>
    </row>
    <row r="383" spans="1:36" x14ac:dyDescent="0.25">
      <c r="A383" s="17">
        <v>309</v>
      </c>
      <c r="B383" t="s">
        <v>703</v>
      </c>
      <c r="C383">
        <v>22</v>
      </c>
      <c r="D383" t="s">
        <v>135</v>
      </c>
      <c r="E383" t="s">
        <v>57</v>
      </c>
      <c r="F383">
        <v>60</v>
      </c>
      <c r="G383">
        <v>1</v>
      </c>
      <c r="H383">
        <v>749</v>
      </c>
      <c r="I383">
        <v>118</v>
      </c>
      <c r="J383">
        <v>229</v>
      </c>
      <c r="K383">
        <v>0.51500000000000001</v>
      </c>
      <c r="L383">
        <v>28</v>
      </c>
      <c r="M383">
        <v>72</v>
      </c>
      <c r="N383">
        <v>0.38900000000000001</v>
      </c>
      <c r="O383">
        <v>90</v>
      </c>
      <c r="P383">
        <v>157</v>
      </c>
      <c r="Q383">
        <v>0.57299999999999995</v>
      </c>
      <c r="R383">
        <v>0.57599999999999996</v>
      </c>
      <c r="S383">
        <v>49</v>
      </c>
      <c r="T383">
        <v>71</v>
      </c>
      <c r="U383">
        <v>0.69</v>
      </c>
      <c r="V383">
        <v>59</v>
      </c>
      <c r="W383">
        <v>152</v>
      </c>
      <c r="X383">
        <v>211</v>
      </c>
      <c r="Y383">
        <v>37</v>
      </c>
      <c r="Z383">
        <v>33</v>
      </c>
      <c r="AA383">
        <v>6</v>
      </c>
      <c r="AB383">
        <v>34</v>
      </c>
      <c r="AC383">
        <v>87</v>
      </c>
      <c r="AD383">
        <v>313</v>
      </c>
      <c r="AE383">
        <v>0</v>
      </c>
      <c r="AG383" t="s">
        <v>704</v>
      </c>
      <c r="AH383">
        <f t="shared" si="15"/>
        <v>0.41789052069425903</v>
      </c>
      <c r="AI383">
        <f t="shared" si="16"/>
        <v>1.088235294117647</v>
      </c>
      <c r="AJ383">
        <f t="shared" si="17"/>
        <v>0.56666666666666665</v>
      </c>
    </row>
    <row r="384" spans="1:36" x14ac:dyDescent="0.25">
      <c r="A384" s="17">
        <v>310</v>
      </c>
      <c r="B384" t="s">
        <v>705</v>
      </c>
      <c r="C384">
        <v>25</v>
      </c>
      <c r="D384" t="s">
        <v>27</v>
      </c>
      <c r="E384" t="s">
        <v>19</v>
      </c>
      <c r="F384">
        <v>62</v>
      </c>
      <c r="G384">
        <v>6</v>
      </c>
      <c r="H384">
        <v>863</v>
      </c>
      <c r="I384">
        <v>132</v>
      </c>
      <c r="J384">
        <v>203</v>
      </c>
      <c r="K384">
        <v>0.65</v>
      </c>
      <c r="L384">
        <v>0</v>
      </c>
      <c r="M384">
        <v>3</v>
      </c>
      <c r="N384">
        <v>0</v>
      </c>
      <c r="O384">
        <v>132</v>
      </c>
      <c r="P384">
        <v>200</v>
      </c>
      <c r="Q384">
        <v>0.66</v>
      </c>
      <c r="R384">
        <v>0.65</v>
      </c>
      <c r="S384">
        <v>46</v>
      </c>
      <c r="T384">
        <v>61</v>
      </c>
      <c r="U384">
        <v>0.754</v>
      </c>
      <c r="V384">
        <v>89</v>
      </c>
      <c r="W384">
        <v>147</v>
      </c>
      <c r="X384">
        <v>236</v>
      </c>
      <c r="Y384">
        <v>45</v>
      </c>
      <c r="Z384">
        <v>18</v>
      </c>
      <c r="AA384">
        <v>42</v>
      </c>
      <c r="AB384">
        <v>40</v>
      </c>
      <c r="AC384">
        <v>106</v>
      </c>
      <c r="AD384">
        <v>310</v>
      </c>
      <c r="AE384">
        <v>0</v>
      </c>
      <c r="AG384" t="s">
        <v>706</v>
      </c>
      <c r="AH384">
        <f t="shared" si="15"/>
        <v>0.35921205098493625</v>
      </c>
      <c r="AI384">
        <f t="shared" si="16"/>
        <v>1.125</v>
      </c>
      <c r="AJ384">
        <f t="shared" si="17"/>
        <v>0.64516129032258063</v>
      </c>
    </row>
    <row r="385" spans="1:36" x14ac:dyDescent="0.25">
      <c r="A385" s="17">
        <v>311</v>
      </c>
      <c r="B385" t="s">
        <v>707</v>
      </c>
      <c r="C385">
        <v>32</v>
      </c>
      <c r="D385" t="s">
        <v>123</v>
      </c>
      <c r="E385" t="s">
        <v>9</v>
      </c>
      <c r="F385">
        <v>24</v>
      </c>
      <c r="G385">
        <v>13</v>
      </c>
      <c r="H385">
        <v>564</v>
      </c>
      <c r="I385">
        <v>104</v>
      </c>
      <c r="J385">
        <v>240</v>
      </c>
      <c r="K385">
        <v>0.433</v>
      </c>
      <c r="L385">
        <v>16</v>
      </c>
      <c r="M385">
        <v>56</v>
      </c>
      <c r="N385">
        <v>0.28599999999999998</v>
      </c>
      <c r="O385">
        <v>88</v>
      </c>
      <c r="P385">
        <v>184</v>
      </c>
      <c r="Q385">
        <v>0.47799999999999998</v>
      </c>
      <c r="R385">
        <v>0.46700000000000003</v>
      </c>
      <c r="S385">
        <v>81</v>
      </c>
      <c r="T385">
        <v>92</v>
      </c>
      <c r="U385">
        <v>0.88</v>
      </c>
      <c r="V385">
        <v>21</v>
      </c>
      <c r="W385">
        <v>70</v>
      </c>
      <c r="X385">
        <v>91</v>
      </c>
      <c r="Y385">
        <v>98</v>
      </c>
      <c r="Z385">
        <v>13</v>
      </c>
      <c r="AA385">
        <v>5</v>
      </c>
      <c r="AB385">
        <v>38</v>
      </c>
      <c r="AC385">
        <v>30</v>
      </c>
      <c r="AD385">
        <v>305</v>
      </c>
      <c r="AE385">
        <v>0</v>
      </c>
      <c r="AG385" t="s">
        <v>708</v>
      </c>
      <c r="AH385">
        <f t="shared" si="15"/>
        <v>0.54078014184397161</v>
      </c>
      <c r="AI385">
        <f t="shared" si="16"/>
        <v>2.5789473684210527</v>
      </c>
      <c r="AJ385">
        <f t="shared" si="17"/>
        <v>1.5833333333333333</v>
      </c>
    </row>
    <row r="386" spans="1:36" x14ac:dyDescent="0.25">
      <c r="A386" s="17">
        <v>312</v>
      </c>
      <c r="B386" t="s">
        <v>709</v>
      </c>
      <c r="C386">
        <v>24</v>
      </c>
      <c r="D386" t="s">
        <v>185</v>
      </c>
      <c r="E386" t="s">
        <v>14</v>
      </c>
      <c r="F386">
        <v>44</v>
      </c>
      <c r="G386">
        <v>6</v>
      </c>
      <c r="H386">
        <v>660</v>
      </c>
      <c r="I386">
        <v>113</v>
      </c>
      <c r="J386">
        <v>248</v>
      </c>
      <c r="K386">
        <v>0.45600000000000002</v>
      </c>
      <c r="L386">
        <v>51</v>
      </c>
      <c r="M386">
        <v>129</v>
      </c>
      <c r="N386">
        <v>0.39500000000000002</v>
      </c>
      <c r="O386">
        <v>62</v>
      </c>
      <c r="P386">
        <v>119</v>
      </c>
      <c r="Q386">
        <v>0.52100000000000002</v>
      </c>
      <c r="R386">
        <v>0.55800000000000005</v>
      </c>
      <c r="S386">
        <v>28</v>
      </c>
      <c r="T386">
        <v>35</v>
      </c>
      <c r="U386">
        <v>0.8</v>
      </c>
      <c r="V386">
        <v>18</v>
      </c>
      <c r="W386">
        <v>45</v>
      </c>
      <c r="X386">
        <v>63</v>
      </c>
      <c r="Y386">
        <v>39</v>
      </c>
      <c r="Z386">
        <v>21</v>
      </c>
      <c r="AA386">
        <v>4</v>
      </c>
      <c r="AB386">
        <v>30</v>
      </c>
      <c r="AC386">
        <v>40</v>
      </c>
      <c r="AD386">
        <v>305</v>
      </c>
      <c r="AE386">
        <v>0</v>
      </c>
      <c r="AG386" t="s">
        <v>710</v>
      </c>
      <c r="AH386">
        <f t="shared" ref="AH386:AH449" si="18">AD386/H386</f>
        <v>0.4621212121212121</v>
      </c>
      <c r="AI386">
        <f t="shared" si="16"/>
        <v>1.3</v>
      </c>
      <c r="AJ386">
        <f t="shared" si="17"/>
        <v>0.68181818181818177</v>
      </c>
    </row>
    <row r="387" spans="1:36" x14ac:dyDescent="0.25">
      <c r="A387" s="17">
        <v>313</v>
      </c>
      <c r="B387" t="s">
        <v>711</v>
      </c>
      <c r="C387">
        <v>30</v>
      </c>
      <c r="D387" t="s">
        <v>54</v>
      </c>
      <c r="E387" t="s">
        <v>9</v>
      </c>
      <c r="F387">
        <v>34</v>
      </c>
      <c r="G387">
        <v>7</v>
      </c>
      <c r="H387">
        <v>680</v>
      </c>
      <c r="I387">
        <v>101</v>
      </c>
      <c r="J387">
        <v>257</v>
      </c>
      <c r="K387">
        <v>0.39300000000000002</v>
      </c>
      <c r="L387">
        <v>49</v>
      </c>
      <c r="M387">
        <v>141</v>
      </c>
      <c r="N387">
        <v>0.34799999999999998</v>
      </c>
      <c r="O387">
        <v>52</v>
      </c>
      <c r="P387">
        <v>116</v>
      </c>
      <c r="Q387">
        <v>0.44800000000000001</v>
      </c>
      <c r="R387">
        <v>0.48799999999999999</v>
      </c>
      <c r="S387">
        <v>54</v>
      </c>
      <c r="T387">
        <v>71</v>
      </c>
      <c r="U387">
        <v>0.76100000000000001</v>
      </c>
      <c r="V387">
        <v>18</v>
      </c>
      <c r="W387">
        <v>54</v>
      </c>
      <c r="X387">
        <v>72</v>
      </c>
      <c r="Y387">
        <v>109</v>
      </c>
      <c r="Z387">
        <v>39</v>
      </c>
      <c r="AA387">
        <v>9</v>
      </c>
      <c r="AB387">
        <v>54</v>
      </c>
      <c r="AC387">
        <v>53</v>
      </c>
      <c r="AD387">
        <v>305</v>
      </c>
      <c r="AE387">
        <v>0</v>
      </c>
      <c r="AG387" t="s">
        <v>712</v>
      </c>
      <c r="AH387">
        <f t="shared" si="18"/>
        <v>0.4485294117647059</v>
      </c>
      <c r="AI387">
        <f t="shared" ref="AI387:AI450" si="19">IF(AB387&lt;&gt;0, Y387/AB387, 0)</f>
        <v>2.0185185185185186</v>
      </c>
      <c r="AJ387">
        <f t="shared" ref="AJ387:AJ450" si="20">AB387/F387</f>
        <v>1.588235294117647</v>
      </c>
    </row>
    <row r="388" spans="1:36" x14ac:dyDescent="0.25">
      <c r="A388" s="17">
        <v>313</v>
      </c>
      <c r="B388" t="s">
        <v>711</v>
      </c>
      <c r="C388">
        <v>30</v>
      </c>
      <c r="D388" t="s">
        <v>82</v>
      </c>
      <c r="E388" t="s">
        <v>9</v>
      </c>
      <c r="F388">
        <v>19</v>
      </c>
      <c r="G388">
        <v>6</v>
      </c>
      <c r="H388">
        <v>400</v>
      </c>
      <c r="I388">
        <v>53</v>
      </c>
      <c r="J388">
        <v>148</v>
      </c>
      <c r="K388">
        <v>0.35799999999999998</v>
      </c>
      <c r="L388">
        <v>29</v>
      </c>
      <c r="M388">
        <v>90</v>
      </c>
      <c r="N388">
        <v>0.32200000000000001</v>
      </c>
      <c r="O388">
        <v>24</v>
      </c>
      <c r="P388">
        <v>58</v>
      </c>
      <c r="Q388">
        <v>0.41399999999999998</v>
      </c>
      <c r="R388">
        <v>0.45600000000000002</v>
      </c>
      <c r="S388">
        <v>30</v>
      </c>
      <c r="T388">
        <v>36</v>
      </c>
      <c r="U388">
        <v>0.83299999999999996</v>
      </c>
      <c r="V388">
        <v>14</v>
      </c>
      <c r="W388">
        <v>29</v>
      </c>
      <c r="X388">
        <v>43</v>
      </c>
      <c r="Y388">
        <v>71</v>
      </c>
      <c r="Z388">
        <v>23</v>
      </c>
      <c r="AA388">
        <v>6</v>
      </c>
      <c r="AB388">
        <v>35</v>
      </c>
      <c r="AC388">
        <v>31</v>
      </c>
      <c r="AD388">
        <v>165</v>
      </c>
      <c r="AE388">
        <v>0</v>
      </c>
      <c r="AG388" t="s">
        <v>712</v>
      </c>
      <c r="AH388">
        <f t="shared" si="18"/>
        <v>0.41249999999999998</v>
      </c>
      <c r="AI388">
        <f t="shared" si="19"/>
        <v>2.0285714285714285</v>
      </c>
      <c r="AJ388">
        <f t="shared" si="20"/>
        <v>1.8421052631578947</v>
      </c>
    </row>
    <row r="389" spans="1:36" x14ac:dyDescent="0.25">
      <c r="A389" s="17">
        <v>313</v>
      </c>
      <c r="B389" t="s">
        <v>711</v>
      </c>
      <c r="C389">
        <v>30</v>
      </c>
      <c r="D389" t="s">
        <v>123</v>
      </c>
      <c r="E389" t="s">
        <v>9</v>
      </c>
      <c r="F389">
        <v>15</v>
      </c>
      <c r="G389">
        <v>1</v>
      </c>
      <c r="H389">
        <v>280</v>
      </c>
      <c r="I389">
        <v>48</v>
      </c>
      <c r="J389">
        <v>109</v>
      </c>
      <c r="K389">
        <v>0.44</v>
      </c>
      <c r="L389">
        <v>20</v>
      </c>
      <c r="M389">
        <v>51</v>
      </c>
      <c r="N389">
        <v>0.39200000000000002</v>
      </c>
      <c r="O389">
        <v>28</v>
      </c>
      <c r="P389">
        <v>58</v>
      </c>
      <c r="Q389">
        <v>0.48299999999999998</v>
      </c>
      <c r="R389">
        <v>0.53200000000000003</v>
      </c>
      <c r="S389">
        <v>24</v>
      </c>
      <c r="T389">
        <v>35</v>
      </c>
      <c r="U389">
        <v>0.68600000000000005</v>
      </c>
      <c r="V389">
        <v>4</v>
      </c>
      <c r="W389">
        <v>25</v>
      </c>
      <c r="X389">
        <v>29</v>
      </c>
      <c r="Y389">
        <v>38</v>
      </c>
      <c r="Z389">
        <v>16</v>
      </c>
      <c r="AA389">
        <v>3</v>
      </c>
      <c r="AB389">
        <v>19</v>
      </c>
      <c r="AC389">
        <v>22</v>
      </c>
      <c r="AD389">
        <v>140</v>
      </c>
      <c r="AE389">
        <v>0</v>
      </c>
      <c r="AG389" t="s">
        <v>712</v>
      </c>
      <c r="AH389">
        <f t="shared" si="18"/>
        <v>0.5</v>
      </c>
      <c r="AI389">
        <f t="shared" si="19"/>
        <v>2</v>
      </c>
      <c r="AJ389">
        <f t="shared" si="20"/>
        <v>1.2666666666666666</v>
      </c>
    </row>
    <row r="390" spans="1:36" x14ac:dyDescent="0.25">
      <c r="A390" s="17">
        <v>314</v>
      </c>
      <c r="B390" t="s">
        <v>713</v>
      </c>
      <c r="C390">
        <v>24</v>
      </c>
      <c r="D390" t="s">
        <v>54</v>
      </c>
      <c r="E390" t="s">
        <v>19</v>
      </c>
      <c r="F390">
        <v>44</v>
      </c>
      <c r="G390">
        <v>8</v>
      </c>
      <c r="H390">
        <v>770</v>
      </c>
      <c r="I390">
        <v>116</v>
      </c>
      <c r="J390">
        <v>261</v>
      </c>
      <c r="K390">
        <v>0.44400000000000001</v>
      </c>
      <c r="L390">
        <v>17</v>
      </c>
      <c r="M390">
        <v>52</v>
      </c>
      <c r="N390">
        <v>0.32700000000000001</v>
      </c>
      <c r="O390">
        <v>99</v>
      </c>
      <c r="P390">
        <v>209</v>
      </c>
      <c r="Q390">
        <v>0.47399999999999998</v>
      </c>
      <c r="R390">
        <v>0.47699999999999998</v>
      </c>
      <c r="S390">
        <v>54</v>
      </c>
      <c r="T390">
        <v>70</v>
      </c>
      <c r="U390">
        <v>0.77100000000000002</v>
      </c>
      <c r="V390">
        <v>89</v>
      </c>
      <c r="W390">
        <v>131</v>
      </c>
      <c r="X390">
        <v>220</v>
      </c>
      <c r="Y390">
        <v>77</v>
      </c>
      <c r="Z390">
        <v>17</v>
      </c>
      <c r="AA390">
        <v>16</v>
      </c>
      <c r="AB390">
        <v>49</v>
      </c>
      <c r="AC390">
        <v>100</v>
      </c>
      <c r="AD390">
        <v>303</v>
      </c>
      <c r="AE390">
        <v>0</v>
      </c>
      <c r="AG390" t="s">
        <v>714</v>
      </c>
      <c r="AH390">
        <f t="shared" si="18"/>
        <v>0.39350649350649353</v>
      </c>
      <c r="AI390">
        <f t="shared" si="19"/>
        <v>1.5714285714285714</v>
      </c>
      <c r="AJ390">
        <f t="shared" si="20"/>
        <v>1.1136363636363635</v>
      </c>
    </row>
    <row r="391" spans="1:36" x14ac:dyDescent="0.25">
      <c r="A391" s="17">
        <v>314</v>
      </c>
      <c r="B391" t="s">
        <v>713</v>
      </c>
      <c r="C391">
        <v>24</v>
      </c>
      <c r="D391" t="s">
        <v>58</v>
      </c>
      <c r="E391" t="s">
        <v>19</v>
      </c>
      <c r="F391">
        <v>9</v>
      </c>
      <c r="G391">
        <v>0</v>
      </c>
      <c r="H391">
        <v>57</v>
      </c>
      <c r="I391">
        <v>7</v>
      </c>
      <c r="J391">
        <v>17</v>
      </c>
      <c r="K391">
        <v>0.41199999999999998</v>
      </c>
      <c r="L391">
        <v>1</v>
      </c>
      <c r="M391">
        <v>5</v>
      </c>
      <c r="N391">
        <v>0.2</v>
      </c>
      <c r="O391">
        <v>6</v>
      </c>
      <c r="P391">
        <v>12</v>
      </c>
      <c r="Q391">
        <v>0.5</v>
      </c>
      <c r="R391">
        <v>0.441</v>
      </c>
      <c r="S391">
        <v>4</v>
      </c>
      <c r="T391">
        <v>7</v>
      </c>
      <c r="U391">
        <v>0.57099999999999995</v>
      </c>
      <c r="V391">
        <v>3</v>
      </c>
      <c r="W391">
        <v>11</v>
      </c>
      <c r="X391">
        <v>14</v>
      </c>
      <c r="Y391">
        <v>9</v>
      </c>
      <c r="Z391">
        <v>3</v>
      </c>
      <c r="AA391">
        <v>1</v>
      </c>
      <c r="AB391">
        <v>4</v>
      </c>
      <c r="AC391">
        <v>6</v>
      </c>
      <c r="AD391">
        <v>19</v>
      </c>
      <c r="AE391">
        <v>0</v>
      </c>
      <c r="AG391" t="s">
        <v>714</v>
      </c>
      <c r="AH391">
        <f t="shared" si="18"/>
        <v>0.33333333333333331</v>
      </c>
      <c r="AI391">
        <f t="shared" si="19"/>
        <v>2.25</v>
      </c>
      <c r="AJ391">
        <f t="shared" si="20"/>
        <v>0.44444444444444442</v>
      </c>
    </row>
    <row r="392" spans="1:36" x14ac:dyDescent="0.25">
      <c r="A392" s="17">
        <v>314</v>
      </c>
      <c r="B392" t="s">
        <v>713</v>
      </c>
      <c r="C392">
        <v>24</v>
      </c>
      <c r="D392" t="s">
        <v>164</v>
      </c>
      <c r="E392" t="s">
        <v>19</v>
      </c>
      <c r="F392">
        <v>35</v>
      </c>
      <c r="G392">
        <v>8</v>
      </c>
      <c r="H392">
        <v>713</v>
      </c>
      <c r="I392">
        <v>109</v>
      </c>
      <c r="J392">
        <v>244</v>
      </c>
      <c r="K392">
        <v>0.44700000000000001</v>
      </c>
      <c r="L392">
        <v>16</v>
      </c>
      <c r="M392">
        <v>47</v>
      </c>
      <c r="N392">
        <v>0.34</v>
      </c>
      <c r="O392">
        <v>93</v>
      </c>
      <c r="P392">
        <v>197</v>
      </c>
      <c r="Q392">
        <v>0.47199999999999998</v>
      </c>
      <c r="R392">
        <v>0.48</v>
      </c>
      <c r="S392">
        <v>50</v>
      </c>
      <c r="T392">
        <v>63</v>
      </c>
      <c r="U392">
        <v>0.79400000000000004</v>
      </c>
      <c r="V392">
        <v>86</v>
      </c>
      <c r="W392">
        <v>120</v>
      </c>
      <c r="X392">
        <v>206</v>
      </c>
      <c r="Y392">
        <v>68</v>
      </c>
      <c r="Z392">
        <v>14</v>
      </c>
      <c r="AA392">
        <v>15</v>
      </c>
      <c r="AB392">
        <v>45</v>
      </c>
      <c r="AC392">
        <v>94</v>
      </c>
      <c r="AD392">
        <v>284</v>
      </c>
      <c r="AE392">
        <v>0</v>
      </c>
      <c r="AG392" t="s">
        <v>714</v>
      </c>
      <c r="AH392">
        <f t="shared" si="18"/>
        <v>0.39831697054698456</v>
      </c>
      <c r="AI392">
        <f t="shared" si="19"/>
        <v>1.5111111111111111</v>
      </c>
      <c r="AJ392">
        <f t="shared" si="20"/>
        <v>1.2857142857142858</v>
      </c>
    </row>
    <row r="393" spans="1:36" x14ac:dyDescent="0.25">
      <c r="A393" s="17">
        <v>315</v>
      </c>
      <c r="B393" t="s">
        <v>715</v>
      </c>
      <c r="C393">
        <v>31</v>
      </c>
      <c r="D393" t="s">
        <v>126</v>
      </c>
      <c r="E393" t="s">
        <v>19</v>
      </c>
      <c r="F393">
        <v>40</v>
      </c>
      <c r="G393">
        <v>23</v>
      </c>
      <c r="H393">
        <v>751</v>
      </c>
      <c r="I393">
        <v>117</v>
      </c>
      <c r="J393">
        <v>234</v>
      </c>
      <c r="K393">
        <v>0.5</v>
      </c>
      <c r="L393">
        <v>3</v>
      </c>
      <c r="M393">
        <v>20</v>
      </c>
      <c r="N393">
        <v>0.15</v>
      </c>
      <c r="O393">
        <v>114</v>
      </c>
      <c r="P393">
        <v>214</v>
      </c>
      <c r="Q393">
        <v>0.53300000000000003</v>
      </c>
      <c r="R393">
        <v>0.50600000000000001</v>
      </c>
      <c r="S393">
        <v>56</v>
      </c>
      <c r="T393">
        <v>90</v>
      </c>
      <c r="U393">
        <v>0.622</v>
      </c>
      <c r="V393">
        <v>109</v>
      </c>
      <c r="W393">
        <v>201</v>
      </c>
      <c r="X393">
        <v>310</v>
      </c>
      <c r="Y393">
        <v>34</v>
      </c>
      <c r="Z393">
        <v>39</v>
      </c>
      <c r="AA393">
        <v>18</v>
      </c>
      <c r="AB393">
        <v>55</v>
      </c>
      <c r="AC393">
        <v>94</v>
      </c>
      <c r="AD393">
        <v>293</v>
      </c>
      <c r="AE393">
        <v>0</v>
      </c>
      <c r="AG393" t="s">
        <v>716</v>
      </c>
      <c r="AH393">
        <f t="shared" si="18"/>
        <v>0.39014647137150466</v>
      </c>
      <c r="AI393">
        <f t="shared" si="19"/>
        <v>0.61818181818181817</v>
      </c>
      <c r="AJ393">
        <f t="shared" si="20"/>
        <v>1.375</v>
      </c>
    </row>
    <row r="394" spans="1:36" x14ac:dyDescent="0.25">
      <c r="A394" s="17">
        <v>316</v>
      </c>
      <c r="B394" t="s">
        <v>717</v>
      </c>
      <c r="C394">
        <v>24</v>
      </c>
      <c r="D394" t="s">
        <v>135</v>
      </c>
      <c r="E394" t="s">
        <v>57</v>
      </c>
      <c r="F394">
        <v>69</v>
      </c>
      <c r="G394">
        <v>6</v>
      </c>
      <c r="H394">
        <v>1040</v>
      </c>
      <c r="I394">
        <v>117</v>
      </c>
      <c r="J394">
        <v>279</v>
      </c>
      <c r="K394">
        <v>0.41899999999999998</v>
      </c>
      <c r="L394">
        <v>27</v>
      </c>
      <c r="M394">
        <v>120</v>
      </c>
      <c r="N394">
        <v>0.22500000000000001</v>
      </c>
      <c r="O394">
        <v>90</v>
      </c>
      <c r="P394">
        <v>159</v>
      </c>
      <c r="Q394">
        <v>0.56599999999999995</v>
      </c>
      <c r="R394">
        <v>0.46800000000000003</v>
      </c>
      <c r="S394">
        <v>26</v>
      </c>
      <c r="T394">
        <v>57</v>
      </c>
      <c r="U394">
        <v>0.45600000000000002</v>
      </c>
      <c r="V394">
        <v>76</v>
      </c>
      <c r="W394">
        <v>106</v>
      </c>
      <c r="X394">
        <v>182</v>
      </c>
      <c r="Y394">
        <v>68</v>
      </c>
      <c r="Z394">
        <v>35</v>
      </c>
      <c r="AA394">
        <v>17</v>
      </c>
      <c r="AB394">
        <v>43</v>
      </c>
      <c r="AC394">
        <v>66</v>
      </c>
      <c r="AD394">
        <v>287</v>
      </c>
      <c r="AE394">
        <v>0</v>
      </c>
      <c r="AG394" t="s">
        <v>718</v>
      </c>
      <c r="AH394">
        <f t="shared" si="18"/>
        <v>0.27596153846153848</v>
      </c>
      <c r="AI394">
        <f t="shared" si="19"/>
        <v>1.5813953488372092</v>
      </c>
      <c r="AJ394">
        <f t="shared" si="20"/>
        <v>0.62318840579710144</v>
      </c>
    </row>
    <row r="395" spans="1:36" x14ac:dyDescent="0.25">
      <c r="A395" s="17">
        <v>317</v>
      </c>
      <c r="B395" t="s">
        <v>719</v>
      </c>
      <c r="C395">
        <v>27</v>
      </c>
      <c r="D395" t="s">
        <v>50</v>
      </c>
      <c r="E395" t="s">
        <v>14</v>
      </c>
      <c r="F395">
        <v>50</v>
      </c>
      <c r="G395">
        <v>0</v>
      </c>
      <c r="H395">
        <v>762</v>
      </c>
      <c r="I395">
        <v>106</v>
      </c>
      <c r="J395">
        <v>230</v>
      </c>
      <c r="K395">
        <v>0.46100000000000002</v>
      </c>
      <c r="L395">
        <v>62</v>
      </c>
      <c r="M395">
        <v>156</v>
      </c>
      <c r="N395">
        <v>0.39700000000000002</v>
      </c>
      <c r="O395">
        <v>44</v>
      </c>
      <c r="P395">
        <v>74</v>
      </c>
      <c r="Q395">
        <v>0.59499999999999997</v>
      </c>
      <c r="R395">
        <v>0.59599999999999997</v>
      </c>
      <c r="S395">
        <v>12</v>
      </c>
      <c r="T395">
        <v>18</v>
      </c>
      <c r="U395">
        <v>0.66700000000000004</v>
      </c>
      <c r="V395">
        <v>11</v>
      </c>
      <c r="W395">
        <v>50</v>
      </c>
      <c r="X395">
        <v>61</v>
      </c>
      <c r="Y395">
        <v>27</v>
      </c>
      <c r="Z395">
        <v>23</v>
      </c>
      <c r="AA395">
        <v>2</v>
      </c>
      <c r="AB395">
        <v>22</v>
      </c>
      <c r="AC395">
        <v>52</v>
      </c>
      <c r="AD395">
        <v>286</v>
      </c>
      <c r="AE395">
        <v>0</v>
      </c>
      <c r="AG395" t="s">
        <v>720</v>
      </c>
      <c r="AH395">
        <f t="shared" si="18"/>
        <v>0.37532808398950129</v>
      </c>
      <c r="AI395">
        <f t="shared" si="19"/>
        <v>1.2272727272727273</v>
      </c>
      <c r="AJ395">
        <f t="shared" si="20"/>
        <v>0.44</v>
      </c>
    </row>
    <row r="396" spans="1:36" x14ac:dyDescent="0.25">
      <c r="A396" s="17">
        <v>318</v>
      </c>
      <c r="B396" t="s">
        <v>721</v>
      </c>
      <c r="C396">
        <v>27</v>
      </c>
      <c r="D396" t="s">
        <v>126</v>
      </c>
      <c r="E396" t="s">
        <v>9</v>
      </c>
      <c r="F396">
        <v>41</v>
      </c>
      <c r="G396">
        <v>3</v>
      </c>
      <c r="H396">
        <v>621</v>
      </c>
      <c r="I396">
        <v>112</v>
      </c>
      <c r="J396">
        <v>230</v>
      </c>
      <c r="K396">
        <v>0.48699999999999999</v>
      </c>
      <c r="L396">
        <v>28</v>
      </c>
      <c r="M396">
        <v>70</v>
      </c>
      <c r="N396">
        <v>0.4</v>
      </c>
      <c r="O396">
        <v>84</v>
      </c>
      <c r="P396">
        <v>160</v>
      </c>
      <c r="Q396">
        <v>0.52500000000000002</v>
      </c>
      <c r="R396">
        <v>0.54800000000000004</v>
      </c>
      <c r="S396">
        <v>33</v>
      </c>
      <c r="T396">
        <v>45</v>
      </c>
      <c r="U396">
        <v>0.73299999999999998</v>
      </c>
      <c r="V396">
        <v>12</v>
      </c>
      <c r="W396">
        <v>48</v>
      </c>
      <c r="X396">
        <v>60</v>
      </c>
      <c r="Y396">
        <v>78</v>
      </c>
      <c r="Z396">
        <v>24</v>
      </c>
      <c r="AA396">
        <v>12</v>
      </c>
      <c r="AB396">
        <v>15</v>
      </c>
      <c r="AC396">
        <v>29</v>
      </c>
      <c r="AD396">
        <v>285</v>
      </c>
      <c r="AE396">
        <v>0</v>
      </c>
      <c r="AG396" t="s">
        <v>722</v>
      </c>
      <c r="AH396">
        <f t="shared" si="18"/>
        <v>0.45893719806763283</v>
      </c>
      <c r="AI396">
        <f t="shared" si="19"/>
        <v>5.2</v>
      </c>
      <c r="AJ396">
        <f t="shared" si="20"/>
        <v>0.36585365853658536</v>
      </c>
    </row>
    <row r="397" spans="1:36" x14ac:dyDescent="0.25">
      <c r="A397" s="17">
        <v>319</v>
      </c>
      <c r="B397" t="s">
        <v>723</v>
      </c>
      <c r="C397">
        <v>26</v>
      </c>
      <c r="D397" t="s">
        <v>54</v>
      </c>
      <c r="E397" t="s">
        <v>14</v>
      </c>
      <c r="F397">
        <v>40</v>
      </c>
      <c r="G397">
        <v>7</v>
      </c>
      <c r="H397">
        <v>625</v>
      </c>
      <c r="I397">
        <v>94</v>
      </c>
      <c r="J397">
        <v>212</v>
      </c>
      <c r="K397">
        <v>0.443</v>
      </c>
      <c r="L397">
        <v>32</v>
      </c>
      <c r="M397">
        <v>92</v>
      </c>
      <c r="N397">
        <v>0.34799999999999998</v>
      </c>
      <c r="O397">
        <v>62</v>
      </c>
      <c r="P397">
        <v>120</v>
      </c>
      <c r="Q397">
        <v>0.51700000000000002</v>
      </c>
      <c r="R397">
        <v>0.51900000000000002</v>
      </c>
      <c r="S397">
        <v>63</v>
      </c>
      <c r="T397">
        <v>85</v>
      </c>
      <c r="U397">
        <v>0.74099999999999999</v>
      </c>
      <c r="V397">
        <v>45</v>
      </c>
      <c r="W397">
        <v>68</v>
      </c>
      <c r="X397">
        <v>113</v>
      </c>
      <c r="Y397">
        <v>33</v>
      </c>
      <c r="Z397">
        <v>48</v>
      </c>
      <c r="AA397">
        <v>18</v>
      </c>
      <c r="AB397">
        <v>31</v>
      </c>
      <c r="AC397">
        <v>47</v>
      </c>
      <c r="AD397">
        <v>283</v>
      </c>
      <c r="AE397">
        <v>0</v>
      </c>
      <c r="AG397" t="s">
        <v>724</v>
      </c>
      <c r="AH397">
        <f t="shared" si="18"/>
        <v>0.45279999999999998</v>
      </c>
      <c r="AI397">
        <f t="shared" si="19"/>
        <v>1.064516129032258</v>
      </c>
      <c r="AJ397">
        <f t="shared" si="20"/>
        <v>0.77500000000000002</v>
      </c>
    </row>
    <row r="398" spans="1:36" x14ac:dyDescent="0.25">
      <c r="A398" s="17">
        <v>319</v>
      </c>
      <c r="B398" t="s">
        <v>723</v>
      </c>
      <c r="C398">
        <v>26</v>
      </c>
      <c r="D398" t="s">
        <v>31</v>
      </c>
      <c r="E398" t="s">
        <v>14</v>
      </c>
      <c r="F398">
        <v>25</v>
      </c>
      <c r="G398">
        <v>1</v>
      </c>
      <c r="H398">
        <v>351</v>
      </c>
      <c r="I398">
        <v>56</v>
      </c>
      <c r="J398">
        <v>114</v>
      </c>
      <c r="K398">
        <v>0.49099999999999999</v>
      </c>
      <c r="L398">
        <v>16</v>
      </c>
      <c r="M398">
        <v>42</v>
      </c>
      <c r="N398">
        <v>0.38100000000000001</v>
      </c>
      <c r="O398">
        <v>40</v>
      </c>
      <c r="P398">
        <v>72</v>
      </c>
      <c r="Q398">
        <v>0.55600000000000005</v>
      </c>
      <c r="R398">
        <v>0.56100000000000005</v>
      </c>
      <c r="S398">
        <v>22</v>
      </c>
      <c r="T398">
        <v>32</v>
      </c>
      <c r="U398">
        <v>0.68799999999999994</v>
      </c>
      <c r="V398">
        <v>32</v>
      </c>
      <c r="W398">
        <v>40</v>
      </c>
      <c r="X398">
        <v>72</v>
      </c>
      <c r="Y398">
        <v>14</v>
      </c>
      <c r="Z398">
        <v>21</v>
      </c>
      <c r="AA398">
        <v>10</v>
      </c>
      <c r="AB398">
        <v>16</v>
      </c>
      <c r="AC398">
        <v>28</v>
      </c>
      <c r="AD398">
        <v>150</v>
      </c>
      <c r="AE398">
        <v>0</v>
      </c>
      <c r="AG398" t="s">
        <v>724</v>
      </c>
      <c r="AH398">
        <f t="shared" si="18"/>
        <v>0.42735042735042733</v>
      </c>
      <c r="AI398">
        <f t="shared" si="19"/>
        <v>0.875</v>
      </c>
      <c r="AJ398">
        <f t="shared" si="20"/>
        <v>0.64</v>
      </c>
    </row>
    <row r="399" spans="1:36" x14ac:dyDescent="0.25">
      <c r="A399" s="17">
        <v>319</v>
      </c>
      <c r="B399" t="s">
        <v>723</v>
      </c>
      <c r="C399">
        <v>26</v>
      </c>
      <c r="D399" t="s">
        <v>157</v>
      </c>
      <c r="E399" t="s">
        <v>14</v>
      </c>
      <c r="F399">
        <v>15</v>
      </c>
      <c r="G399">
        <v>6</v>
      </c>
      <c r="H399">
        <v>274</v>
      </c>
      <c r="I399">
        <v>38</v>
      </c>
      <c r="J399">
        <v>98</v>
      </c>
      <c r="K399">
        <v>0.38800000000000001</v>
      </c>
      <c r="L399">
        <v>16</v>
      </c>
      <c r="M399">
        <v>50</v>
      </c>
      <c r="N399">
        <v>0.32</v>
      </c>
      <c r="O399">
        <v>22</v>
      </c>
      <c r="P399">
        <v>48</v>
      </c>
      <c r="Q399">
        <v>0.45800000000000002</v>
      </c>
      <c r="R399">
        <v>0.46899999999999997</v>
      </c>
      <c r="S399">
        <v>41</v>
      </c>
      <c r="T399">
        <v>53</v>
      </c>
      <c r="U399">
        <v>0.77400000000000002</v>
      </c>
      <c r="V399">
        <v>13</v>
      </c>
      <c r="W399">
        <v>28</v>
      </c>
      <c r="X399">
        <v>41</v>
      </c>
      <c r="Y399">
        <v>19</v>
      </c>
      <c r="Z399">
        <v>27</v>
      </c>
      <c r="AA399">
        <v>8</v>
      </c>
      <c r="AB399">
        <v>15</v>
      </c>
      <c r="AC399">
        <v>19</v>
      </c>
      <c r="AD399">
        <v>133</v>
      </c>
      <c r="AE399">
        <v>0</v>
      </c>
      <c r="AG399" t="s">
        <v>724</v>
      </c>
      <c r="AH399">
        <f t="shared" si="18"/>
        <v>0.48540145985401462</v>
      </c>
      <c r="AI399">
        <f t="shared" si="19"/>
        <v>1.2666666666666666</v>
      </c>
      <c r="AJ399">
        <f t="shared" si="20"/>
        <v>1</v>
      </c>
    </row>
    <row r="400" spans="1:36" x14ac:dyDescent="0.25">
      <c r="A400" s="17">
        <v>320</v>
      </c>
      <c r="B400" t="s">
        <v>725</v>
      </c>
      <c r="C400">
        <v>22</v>
      </c>
      <c r="D400" t="s">
        <v>157</v>
      </c>
      <c r="E400" t="s">
        <v>9</v>
      </c>
      <c r="F400">
        <v>36</v>
      </c>
      <c r="G400">
        <v>15</v>
      </c>
      <c r="H400">
        <v>842</v>
      </c>
      <c r="I400">
        <v>104</v>
      </c>
      <c r="J400">
        <v>301</v>
      </c>
      <c r="K400">
        <v>0.34599999999999997</v>
      </c>
      <c r="L400">
        <v>33</v>
      </c>
      <c r="M400">
        <v>130</v>
      </c>
      <c r="N400">
        <v>0.254</v>
      </c>
      <c r="O400">
        <v>71</v>
      </c>
      <c r="P400">
        <v>171</v>
      </c>
      <c r="Q400">
        <v>0.41499999999999998</v>
      </c>
      <c r="R400">
        <v>0.4</v>
      </c>
      <c r="S400">
        <v>41</v>
      </c>
      <c r="T400">
        <v>50</v>
      </c>
      <c r="U400">
        <v>0.82</v>
      </c>
      <c r="V400">
        <v>39</v>
      </c>
      <c r="W400">
        <v>70</v>
      </c>
      <c r="X400">
        <v>109</v>
      </c>
      <c r="Y400">
        <v>112</v>
      </c>
      <c r="Z400">
        <v>34</v>
      </c>
      <c r="AA400">
        <v>6</v>
      </c>
      <c r="AB400">
        <v>56</v>
      </c>
      <c r="AC400">
        <v>56</v>
      </c>
      <c r="AD400">
        <v>282</v>
      </c>
      <c r="AE400">
        <v>0</v>
      </c>
      <c r="AG400" t="s">
        <v>726</v>
      </c>
      <c r="AH400">
        <f t="shared" si="18"/>
        <v>0.33491686460807601</v>
      </c>
      <c r="AI400">
        <f t="shared" si="19"/>
        <v>2</v>
      </c>
      <c r="AJ400">
        <f t="shared" si="20"/>
        <v>1.5555555555555556</v>
      </c>
    </row>
    <row r="401" spans="1:36" x14ac:dyDescent="0.25">
      <c r="A401" s="17">
        <v>321</v>
      </c>
      <c r="B401" t="s">
        <v>727</v>
      </c>
      <c r="C401">
        <v>27</v>
      </c>
      <c r="D401" t="s">
        <v>54</v>
      </c>
      <c r="E401" t="s">
        <v>19</v>
      </c>
      <c r="F401">
        <v>61</v>
      </c>
      <c r="G401">
        <v>4</v>
      </c>
      <c r="H401">
        <v>746</v>
      </c>
      <c r="I401">
        <v>115</v>
      </c>
      <c r="J401">
        <v>194</v>
      </c>
      <c r="K401">
        <v>0.59299999999999997</v>
      </c>
      <c r="L401">
        <v>3</v>
      </c>
      <c r="M401">
        <v>6</v>
      </c>
      <c r="N401">
        <v>0.5</v>
      </c>
      <c r="O401">
        <v>112</v>
      </c>
      <c r="P401">
        <v>188</v>
      </c>
      <c r="Q401">
        <v>0.59599999999999997</v>
      </c>
      <c r="R401">
        <v>0.60099999999999998</v>
      </c>
      <c r="S401">
        <v>47</v>
      </c>
      <c r="T401">
        <v>71</v>
      </c>
      <c r="U401">
        <v>0.66200000000000003</v>
      </c>
      <c r="V401">
        <v>60</v>
      </c>
      <c r="W401">
        <v>166</v>
      </c>
      <c r="X401">
        <v>226</v>
      </c>
      <c r="Y401">
        <v>54</v>
      </c>
      <c r="Z401">
        <v>12</v>
      </c>
      <c r="AA401">
        <v>39</v>
      </c>
      <c r="AB401">
        <v>41</v>
      </c>
      <c r="AC401">
        <v>63</v>
      </c>
      <c r="AD401">
        <v>280</v>
      </c>
      <c r="AE401">
        <v>0</v>
      </c>
      <c r="AG401" t="s">
        <v>728</v>
      </c>
      <c r="AH401">
        <f t="shared" si="18"/>
        <v>0.37533512064343161</v>
      </c>
      <c r="AI401">
        <f t="shared" si="19"/>
        <v>1.3170731707317074</v>
      </c>
      <c r="AJ401">
        <f t="shared" si="20"/>
        <v>0.67213114754098358</v>
      </c>
    </row>
    <row r="402" spans="1:36" x14ac:dyDescent="0.25">
      <c r="A402" s="17">
        <v>321</v>
      </c>
      <c r="B402" t="s">
        <v>727</v>
      </c>
      <c r="C402">
        <v>27</v>
      </c>
      <c r="D402" t="s">
        <v>190</v>
      </c>
      <c r="E402" t="s">
        <v>19</v>
      </c>
      <c r="F402">
        <v>37</v>
      </c>
      <c r="G402">
        <v>4</v>
      </c>
      <c r="H402">
        <v>568</v>
      </c>
      <c r="I402">
        <v>88</v>
      </c>
      <c r="J402">
        <v>145</v>
      </c>
      <c r="K402">
        <v>0.60699999999999998</v>
      </c>
      <c r="L402">
        <v>3</v>
      </c>
      <c r="M402">
        <v>5</v>
      </c>
      <c r="N402">
        <v>0.6</v>
      </c>
      <c r="O402">
        <v>85</v>
      </c>
      <c r="P402">
        <v>140</v>
      </c>
      <c r="Q402">
        <v>0.60699999999999998</v>
      </c>
      <c r="R402">
        <v>0.61699999999999999</v>
      </c>
      <c r="S402">
        <v>36</v>
      </c>
      <c r="T402">
        <v>57</v>
      </c>
      <c r="U402">
        <v>0.63200000000000001</v>
      </c>
      <c r="V402">
        <v>40</v>
      </c>
      <c r="W402">
        <v>128</v>
      </c>
      <c r="X402">
        <v>168</v>
      </c>
      <c r="Y402">
        <v>45</v>
      </c>
      <c r="Z402">
        <v>10</v>
      </c>
      <c r="AA402">
        <v>32</v>
      </c>
      <c r="AB402">
        <v>31</v>
      </c>
      <c r="AC402">
        <v>46</v>
      </c>
      <c r="AD402">
        <v>215</v>
      </c>
      <c r="AE402">
        <v>0</v>
      </c>
      <c r="AG402" t="s">
        <v>728</v>
      </c>
      <c r="AH402">
        <f t="shared" si="18"/>
        <v>0.37852112676056338</v>
      </c>
      <c r="AI402">
        <f t="shared" si="19"/>
        <v>1.4516129032258065</v>
      </c>
      <c r="AJ402">
        <f t="shared" si="20"/>
        <v>0.83783783783783783</v>
      </c>
    </row>
    <row r="403" spans="1:36" x14ac:dyDescent="0.25">
      <c r="A403" s="17">
        <v>321</v>
      </c>
      <c r="B403" t="s">
        <v>727</v>
      </c>
      <c r="C403">
        <v>27</v>
      </c>
      <c r="D403" t="s">
        <v>46</v>
      </c>
      <c r="E403" t="s">
        <v>19</v>
      </c>
      <c r="F403">
        <v>24</v>
      </c>
      <c r="G403">
        <v>0</v>
      </c>
      <c r="H403">
        <v>178</v>
      </c>
      <c r="I403">
        <v>27</v>
      </c>
      <c r="J403">
        <v>49</v>
      </c>
      <c r="K403">
        <v>0.55100000000000005</v>
      </c>
      <c r="L403">
        <v>0</v>
      </c>
      <c r="M403">
        <v>1</v>
      </c>
      <c r="N403">
        <v>0</v>
      </c>
      <c r="O403">
        <v>27</v>
      </c>
      <c r="P403">
        <v>48</v>
      </c>
      <c r="Q403">
        <v>0.56299999999999994</v>
      </c>
      <c r="R403">
        <v>0.55100000000000005</v>
      </c>
      <c r="S403">
        <v>11</v>
      </c>
      <c r="T403">
        <v>14</v>
      </c>
      <c r="U403">
        <v>0.78600000000000003</v>
      </c>
      <c r="V403">
        <v>20</v>
      </c>
      <c r="W403">
        <v>38</v>
      </c>
      <c r="X403">
        <v>58</v>
      </c>
      <c r="Y403">
        <v>9</v>
      </c>
      <c r="Z403">
        <v>2</v>
      </c>
      <c r="AA403">
        <v>7</v>
      </c>
      <c r="AB403">
        <v>10</v>
      </c>
      <c r="AC403">
        <v>17</v>
      </c>
      <c r="AD403">
        <v>65</v>
      </c>
      <c r="AE403">
        <v>0</v>
      </c>
      <c r="AG403" t="s">
        <v>728</v>
      </c>
      <c r="AH403">
        <f t="shared" si="18"/>
        <v>0.3651685393258427</v>
      </c>
      <c r="AI403">
        <f t="shared" si="19"/>
        <v>0.9</v>
      </c>
      <c r="AJ403">
        <f t="shared" si="20"/>
        <v>0.41666666666666669</v>
      </c>
    </row>
    <row r="404" spans="1:36" x14ac:dyDescent="0.25">
      <c r="A404" s="17">
        <v>322</v>
      </c>
      <c r="B404" t="s">
        <v>729</v>
      </c>
      <c r="C404">
        <v>22</v>
      </c>
      <c r="D404" t="s">
        <v>8</v>
      </c>
      <c r="E404" t="s">
        <v>3</v>
      </c>
      <c r="F404">
        <v>47</v>
      </c>
      <c r="G404">
        <v>9</v>
      </c>
      <c r="H404">
        <v>784</v>
      </c>
      <c r="I404">
        <v>97</v>
      </c>
      <c r="J404">
        <v>221</v>
      </c>
      <c r="K404">
        <v>0.439</v>
      </c>
      <c r="L404">
        <v>61</v>
      </c>
      <c r="M404">
        <v>153</v>
      </c>
      <c r="N404">
        <v>0.39900000000000002</v>
      </c>
      <c r="O404">
        <v>36</v>
      </c>
      <c r="P404">
        <v>68</v>
      </c>
      <c r="Q404">
        <v>0.52900000000000003</v>
      </c>
      <c r="R404">
        <v>0.57699999999999996</v>
      </c>
      <c r="S404">
        <v>23</v>
      </c>
      <c r="T404">
        <v>30</v>
      </c>
      <c r="U404">
        <v>0.76700000000000002</v>
      </c>
      <c r="V404">
        <v>48</v>
      </c>
      <c r="W404">
        <v>214</v>
      </c>
      <c r="X404">
        <v>262</v>
      </c>
      <c r="Y404">
        <v>120</v>
      </c>
      <c r="Z404">
        <v>22</v>
      </c>
      <c r="AA404">
        <v>29</v>
      </c>
      <c r="AB404">
        <v>35</v>
      </c>
      <c r="AC404">
        <v>79</v>
      </c>
      <c r="AD404">
        <v>278</v>
      </c>
      <c r="AE404">
        <v>3</v>
      </c>
      <c r="AG404" t="s">
        <v>730</v>
      </c>
      <c r="AH404">
        <f t="shared" si="18"/>
        <v>0.35459183673469385</v>
      </c>
      <c r="AI404">
        <f t="shared" si="19"/>
        <v>3.4285714285714284</v>
      </c>
      <c r="AJ404">
        <f t="shared" si="20"/>
        <v>0.74468085106382975</v>
      </c>
    </row>
    <row r="405" spans="1:36" x14ac:dyDescent="0.25">
      <c r="A405" s="17">
        <v>323</v>
      </c>
      <c r="B405" t="s">
        <v>731</v>
      </c>
      <c r="C405">
        <v>25</v>
      </c>
      <c r="D405" t="s">
        <v>117</v>
      </c>
      <c r="E405" t="s">
        <v>9</v>
      </c>
      <c r="F405">
        <v>33</v>
      </c>
      <c r="G405">
        <v>3</v>
      </c>
      <c r="H405">
        <v>487</v>
      </c>
      <c r="I405">
        <v>98</v>
      </c>
      <c r="J405">
        <v>188</v>
      </c>
      <c r="K405">
        <v>0.52100000000000002</v>
      </c>
      <c r="L405">
        <v>24</v>
      </c>
      <c r="M405">
        <v>60</v>
      </c>
      <c r="N405">
        <v>0.4</v>
      </c>
      <c r="O405">
        <v>74</v>
      </c>
      <c r="P405">
        <v>128</v>
      </c>
      <c r="Q405">
        <v>0.57799999999999996</v>
      </c>
      <c r="R405">
        <v>0.58499999999999996</v>
      </c>
      <c r="S405">
        <v>55</v>
      </c>
      <c r="T405">
        <v>66</v>
      </c>
      <c r="U405">
        <v>0.83299999999999996</v>
      </c>
      <c r="V405">
        <v>12</v>
      </c>
      <c r="W405">
        <v>46</v>
      </c>
      <c r="X405">
        <v>58</v>
      </c>
      <c r="Y405">
        <v>76</v>
      </c>
      <c r="Z405">
        <v>24</v>
      </c>
      <c r="AA405">
        <v>5</v>
      </c>
      <c r="AB405">
        <v>39</v>
      </c>
      <c r="AC405">
        <v>33</v>
      </c>
      <c r="AD405">
        <v>275</v>
      </c>
      <c r="AE405">
        <v>0</v>
      </c>
      <c r="AG405" t="s">
        <v>732</v>
      </c>
      <c r="AH405">
        <f t="shared" si="18"/>
        <v>0.56468172484599588</v>
      </c>
      <c r="AI405">
        <f t="shared" si="19"/>
        <v>1.9487179487179487</v>
      </c>
      <c r="AJ405">
        <f t="shared" si="20"/>
        <v>1.1818181818181819</v>
      </c>
    </row>
    <row r="406" spans="1:36" x14ac:dyDescent="0.25">
      <c r="A406" s="17">
        <v>324</v>
      </c>
      <c r="B406" t="s">
        <v>733</v>
      </c>
      <c r="C406">
        <v>24</v>
      </c>
      <c r="D406" t="s">
        <v>54</v>
      </c>
      <c r="E406" t="s">
        <v>3</v>
      </c>
      <c r="F406">
        <v>43</v>
      </c>
      <c r="G406">
        <v>16</v>
      </c>
      <c r="H406">
        <v>912</v>
      </c>
      <c r="I406">
        <v>111</v>
      </c>
      <c r="J406">
        <v>201</v>
      </c>
      <c r="K406">
        <v>0.55200000000000005</v>
      </c>
      <c r="L406">
        <v>15</v>
      </c>
      <c r="M406">
        <v>58</v>
      </c>
      <c r="N406">
        <v>0.25900000000000001</v>
      </c>
      <c r="O406">
        <v>96</v>
      </c>
      <c r="P406">
        <v>143</v>
      </c>
      <c r="Q406">
        <v>0.67100000000000004</v>
      </c>
      <c r="R406">
        <v>0.59</v>
      </c>
      <c r="S406">
        <v>37</v>
      </c>
      <c r="T406">
        <v>47</v>
      </c>
      <c r="U406">
        <v>0.78700000000000003</v>
      </c>
      <c r="V406">
        <v>30</v>
      </c>
      <c r="W406">
        <v>95</v>
      </c>
      <c r="X406">
        <v>125</v>
      </c>
      <c r="Y406">
        <v>48</v>
      </c>
      <c r="Z406">
        <v>17</v>
      </c>
      <c r="AA406">
        <v>22</v>
      </c>
      <c r="AB406">
        <v>24</v>
      </c>
      <c r="AC406">
        <v>101</v>
      </c>
      <c r="AD406">
        <v>274</v>
      </c>
      <c r="AE406">
        <v>0</v>
      </c>
      <c r="AG406" t="s">
        <v>734</v>
      </c>
      <c r="AH406">
        <f t="shared" si="18"/>
        <v>0.30043859649122806</v>
      </c>
      <c r="AI406">
        <f t="shared" si="19"/>
        <v>2</v>
      </c>
      <c r="AJ406">
        <f t="shared" si="20"/>
        <v>0.55813953488372092</v>
      </c>
    </row>
    <row r="407" spans="1:36" x14ac:dyDescent="0.25">
      <c r="A407" s="17">
        <v>324</v>
      </c>
      <c r="B407" t="s">
        <v>733</v>
      </c>
      <c r="C407">
        <v>24</v>
      </c>
      <c r="D407" t="s">
        <v>126</v>
      </c>
      <c r="E407" t="s">
        <v>3</v>
      </c>
      <c r="F407">
        <v>24</v>
      </c>
      <c r="G407">
        <v>7</v>
      </c>
      <c r="H407">
        <v>480</v>
      </c>
      <c r="I407">
        <v>61</v>
      </c>
      <c r="J407">
        <v>99</v>
      </c>
      <c r="K407">
        <v>0.61599999999999999</v>
      </c>
      <c r="L407">
        <v>8</v>
      </c>
      <c r="M407">
        <v>21</v>
      </c>
      <c r="N407">
        <v>0.38100000000000001</v>
      </c>
      <c r="O407">
        <v>53</v>
      </c>
      <c r="P407">
        <v>78</v>
      </c>
      <c r="Q407">
        <v>0.67900000000000005</v>
      </c>
      <c r="R407">
        <v>0.65700000000000003</v>
      </c>
      <c r="S407">
        <v>24</v>
      </c>
      <c r="T407">
        <v>29</v>
      </c>
      <c r="U407">
        <v>0.82799999999999996</v>
      </c>
      <c r="V407">
        <v>21</v>
      </c>
      <c r="W407">
        <v>51</v>
      </c>
      <c r="X407">
        <v>72</v>
      </c>
      <c r="Y407">
        <v>19</v>
      </c>
      <c r="Z407">
        <v>11</v>
      </c>
      <c r="AA407">
        <v>16</v>
      </c>
      <c r="AB407">
        <v>12</v>
      </c>
      <c r="AC407">
        <v>62</v>
      </c>
      <c r="AD407">
        <v>154</v>
      </c>
      <c r="AE407">
        <v>0</v>
      </c>
      <c r="AG407" t="s">
        <v>734</v>
      </c>
      <c r="AH407">
        <f t="shared" si="18"/>
        <v>0.32083333333333336</v>
      </c>
      <c r="AI407">
        <f t="shared" si="19"/>
        <v>1.5833333333333333</v>
      </c>
      <c r="AJ407">
        <f t="shared" si="20"/>
        <v>0.5</v>
      </c>
    </row>
    <row r="408" spans="1:36" x14ac:dyDescent="0.25">
      <c r="A408" s="17">
        <v>324</v>
      </c>
      <c r="B408" t="s">
        <v>733</v>
      </c>
      <c r="C408">
        <v>24</v>
      </c>
      <c r="D408" t="s">
        <v>190</v>
      </c>
      <c r="E408" t="s">
        <v>57</v>
      </c>
      <c r="F408">
        <v>19</v>
      </c>
      <c r="G408">
        <v>9</v>
      </c>
      <c r="H408">
        <v>432</v>
      </c>
      <c r="I408">
        <v>50</v>
      </c>
      <c r="J408">
        <v>102</v>
      </c>
      <c r="K408">
        <v>0.49</v>
      </c>
      <c r="L408">
        <v>7</v>
      </c>
      <c r="M408">
        <v>37</v>
      </c>
      <c r="N408">
        <v>0.189</v>
      </c>
      <c r="O408">
        <v>43</v>
      </c>
      <c r="P408">
        <v>65</v>
      </c>
      <c r="Q408">
        <v>0.66200000000000003</v>
      </c>
      <c r="R408">
        <v>0.52500000000000002</v>
      </c>
      <c r="S408">
        <v>13</v>
      </c>
      <c r="T408">
        <v>18</v>
      </c>
      <c r="U408">
        <v>0.72199999999999998</v>
      </c>
      <c r="V408">
        <v>9</v>
      </c>
      <c r="W408">
        <v>44</v>
      </c>
      <c r="X408">
        <v>53</v>
      </c>
      <c r="Y408">
        <v>29</v>
      </c>
      <c r="Z408">
        <v>6</v>
      </c>
      <c r="AA408">
        <v>6</v>
      </c>
      <c r="AB408">
        <v>12</v>
      </c>
      <c r="AC408">
        <v>39</v>
      </c>
      <c r="AD408">
        <v>120</v>
      </c>
      <c r="AE408">
        <v>0</v>
      </c>
      <c r="AG408" t="s">
        <v>734</v>
      </c>
      <c r="AH408">
        <f t="shared" si="18"/>
        <v>0.27777777777777779</v>
      </c>
      <c r="AI408">
        <f t="shared" si="19"/>
        <v>2.4166666666666665</v>
      </c>
      <c r="AJ408">
        <f t="shared" si="20"/>
        <v>0.63157894736842102</v>
      </c>
    </row>
    <row r="409" spans="1:36" x14ac:dyDescent="0.25">
      <c r="A409" s="17">
        <v>325</v>
      </c>
      <c r="B409" t="s">
        <v>735</v>
      </c>
      <c r="C409">
        <v>31</v>
      </c>
      <c r="D409" t="s">
        <v>54</v>
      </c>
      <c r="E409" t="s">
        <v>9</v>
      </c>
      <c r="F409">
        <v>41</v>
      </c>
      <c r="G409">
        <v>16</v>
      </c>
      <c r="H409">
        <v>785</v>
      </c>
      <c r="I409">
        <v>95</v>
      </c>
      <c r="J409">
        <v>273</v>
      </c>
      <c r="K409">
        <v>0.34799999999999998</v>
      </c>
      <c r="L409">
        <v>45</v>
      </c>
      <c r="M409">
        <v>125</v>
      </c>
      <c r="N409">
        <v>0.36</v>
      </c>
      <c r="O409">
        <v>50</v>
      </c>
      <c r="P409">
        <v>148</v>
      </c>
      <c r="Q409">
        <v>0.33800000000000002</v>
      </c>
      <c r="R409">
        <v>0.43</v>
      </c>
      <c r="S409">
        <v>34</v>
      </c>
      <c r="T409">
        <v>41</v>
      </c>
      <c r="U409">
        <v>0.82899999999999996</v>
      </c>
      <c r="V409">
        <v>20</v>
      </c>
      <c r="W409">
        <v>69</v>
      </c>
      <c r="X409">
        <v>89</v>
      </c>
      <c r="Y409">
        <v>128</v>
      </c>
      <c r="Z409">
        <v>15</v>
      </c>
      <c r="AA409">
        <v>0</v>
      </c>
      <c r="AB409">
        <v>77</v>
      </c>
      <c r="AC409">
        <v>45</v>
      </c>
      <c r="AD409">
        <v>269</v>
      </c>
      <c r="AE409">
        <v>0</v>
      </c>
      <c r="AG409" t="s">
        <v>736</v>
      </c>
      <c r="AH409">
        <f t="shared" si="18"/>
        <v>0.34267515923566877</v>
      </c>
      <c r="AI409">
        <f t="shared" si="19"/>
        <v>1.6623376623376624</v>
      </c>
      <c r="AJ409">
        <f t="shared" si="20"/>
        <v>1.8780487804878048</v>
      </c>
    </row>
    <row r="410" spans="1:36" x14ac:dyDescent="0.25">
      <c r="A410" s="17">
        <v>325</v>
      </c>
      <c r="B410" t="s">
        <v>735</v>
      </c>
      <c r="C410">
        <v>31</v>
      </c>
      <c r="D410" t="s">
        <v>157</v>
      </c>
      <c r="E410" t="s">
        <v>9</v>
      </c>
      <c r="F410">
        <v>36</v>
      </c>
      <c r="G410">
        <v>16</v>
      </c>
      <c r="H410">
        <v>764</v>
      </c>
      <c r="I410">
        <v>95</v>
      </c>
      <c r="J410">
        <v>273</v>
      </c>
      <c r="K410">
        <v>0.34799999999999998</v>
      </c>
      <c r="L410">
        <v>45</v>
      </c>
      <c r="M410">
        <v>125</v>
      </c>
      <c r="N410">
        <v>0.36</v>
      </c>
      <c r="O410">
        <v>50</v>
      </c>
      <c r="P410">
        <v>148</v>
      </c>
      <c r="Q410">
        <v>0.33800000000000002</v>
      </c>
      <c r="R410">
        <v>0.43</v>
      </c>
      <c r="S410">
        <v>34</v>
      </c>
      <c r="T410">
        <v>41</v>
      </c>
      <c r="U410">
        <v>0.82899999999999996</v>
      </c>
      <c r="V410">
        <v>20</v>
      </c>
      <c r="W410">
        <v>67</v>
      </c>
      <c r="X410">
        <v>87</v>
      </c>
      <c r="Y410">
        <v>127</v>
      </c>
      <c r="Z410">
        <v>15</v>
      </c>
      <c r="AA410">
        <v>0</v>
      </c>
      <c r="AB410">
        <v>74</v>
      </c>
      <c r="AC410">
        <v>44</v>
      </c>
      <c r="AD410">
        <v>269</v>
      </c>
      <c r="AE410">
        <v>0</v>
      </c>
      <c r="AG410" t="s">
        <v>736</v>
      </c>
      <c r="AH410">
        <f t="shared" si="18"/>
        <v>0.35209424083769636</v>
      </c>
      <c r="AI410">
        <f t="shared" si="19"/>
        <v>1.7162162162162162</v>
      </c>
      <c r="AJ410">
        <f t="shared" si="20"/>
        <v>2.0555555555555554</v>
      </c>
    </row>
    <row r="411" spans="1:36" x14ac:dyDescent="0.25">
      <c r="A411" s="17">
        <v>325</v>
      </c>
      <c r="B411" t="s">
        <v>735</v>
      </c>
      <c r="C411">
        <v>31</v>
      </c>
      <c r="D411" t="s">
        <v>31</v>
      </c>
      <c r="E411" t="s">
        <v>9</v>
      </c>
      <c r="F411">
        <v>5</v>
      </c>
      <c r="G411">
        <v>0</v>
      </c>
      <c r="H411">
        <v>21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2</v>
      </c>
      <c r="Y411">
        <v>1</v>
      </c>
      <c r="Z411">
        <v>0</v>
      </c>
      <c r="AA411">
        <v>0</v>
      </c>
      <c r="AB411">
        <v>3</v>
      </c>
      <c r="AC411">
        <v>1</v>
      </c>
      <c r="AD411">
        <v>0</v>
      </c>
      <c r="AE411">
        <v>0</v>
      </c>
      <c r="AG411" t="s">
        <v>736</v>
      </c>
      <c r="AH411">
        <f t="shared" si="18"/>
        <v>0</v>
      </c>
      <c r="AI411">
        <f t="shared" si="19"/>
        <v>0.33333333333333331</v>
      </c>
      <c r="AJ411">
        <f t="shared" si="20"/>
        <v>0.6</v>
      </c>
    </row>
    <row r="412" spans="1:36" x14ac:dyDescent="0.25">
      <c r="A412" s="17">
        <v>326</v>
      </c>
      <c r="B412" t="s">
        <v>737</v>
      </c>
      <c r="C412">
        <v>27</v>
      </c>
      <c r="D412" t="s">
        <v>56</v>
      </c>
      <c r="E412" t="s">
        <v>9</v>
      </c>
      <c r="F412">
        <v>35</v>
      </c>
      <c r="G412">
        <v>14</v>
      </c>
      <c r="H412">
        <v>777</v>
      </c>
      <c r="I412">
        <v>89</v>
      </c>
      <c r="J412">
        <v>243</v>
      </c>
      <c r="K412">
        <v>0.36599999999999999</v>
      </c>
      <c r="L412">
        <v>67</v>
      </c>
      <c r="M412">
        <v>195</v>
      </c>
      <c r="N412">
        <v>0.34399999999999997</v>
      </c>
      <c r="O412">
        <v>22</v>
      </c>
      <c r="P412">
        <v>48</v>
      </c>
      <c r="Q412">
        <v>0.45800000000000002</v>
      </c>
      <c r="R412">
        <v>0.504</v>
      </c>
      <c r="S412">
        <v>22</v>
      </c>
      <c r="T412">
        <v>27</v>
      </c>
      <c r="U412">
        <v>0.81499999999999995</v>
      </c>
      <c r="V412">
        <v>25</v>
      </c>
      <c r="W412">
        <v>93</v>
      </c>
      <c r="X412">
        <v>118</v>
      </c>
      <c r="Y412">
        <v>115</v>
      </c>
      <c r="Z412">
        <v>47</v>
      </c>
      <c r="AA412">
        <v>17</v>
      </c>
      <c r="AB412">
        <v>41</v>
      </c>
      <c r="AC412">
        <v>55</v>
      </c>
      <c r="AD412">
        <v>267</v>
      </c>
      <c r="AE412">
        <v>0</v>
      </c>
      <c r="AG412" t="s">
        <v>738</v>
      </c>
      <c r="AH412">
        <f t="shared" si="18"/>
        <v>0.34362934362934361</v>
      </c>
      <c r="AI412">
        <f t="shared" si="19"/>
        <v>2.8048780487804876</v>
      </c>
      <c r="AJ412">
        <f t="shared" si="20"/>
        <v>1.1714285714285715</v>
      </c>
    </row>
    <row r="413" spans="1:36" x14ac:dyDescent="0.25">
      <c r="A413" s="17">
        <v>327</v>
      </c>
      <c r="B413" t="s">
        <v>739</v>
      </c>
      <c r="C413">
        <v>23</v>
      </c>
      <c r="D413" t="s">
        <v>223</v>
      </c>
      <c r="E413" t="s">
        <v>57</v>
      </c>
      <c r="F413">
        <v>28</v>
      </c>
      <c r="G413">
        <v>0</v>
      </c>
      <c r="H413">
        <v>665</v>
      </c>
      <c r="I413">
        <v>94</v>
      </c>
      <c r="J413">
        <v>220</v>
      </c>
      <c r="K413">
        <v>0.42699999999999999</v>
      </c>
      <c r="L413">
        <v>24</v>
      </c>
      <c r="M413">
        <v>77</v>
      </c>
      <c r="N413">
        <v>0.312</v>
      </c>
      <c r="O413">
        <v>70</v>
      </c>
      <c r="P413">
        <v>143</v>
      </c>
      <c r="Q413">
        <v>0.49</v>
      </c>
      <c r="R413">
        <v>0.48199999999999998</v>
      </c>
      <c r="S413">
        <v>55</v>
      </c>
      <c r="T413">
        <v>73</v>
      </c>
      <c r="U413">
        <v>0.753</v>
      </c>
      <c r="V413">
        <v>32</v>
      </c>
      <c r="W413">
        <v>88</v>
      </c>
      <c r="X413">
        <v>120</v>
      </c>
      <c r="Y413">
        <v>55</v>
      </c>
      <c r="Z413">
        <v>24</v>
      </c>
      <c r="AA413">
        <v>10</v>
      </c>
      <c r="AB413">
        <v>39</v>
      </c>
      <c r="AC413">
        <v>55</v>
      </c>
      <c r="AD413">
        <v>267</v>
      </c>
      <c r="AE413">
        <v>0</v>
      </c>
      <c r="AG413" t="s">
        <v>740</v>
      </c>
      <c r="AH413">
        <f t="shared" si="18"/>
        <v>0.40150375939849625</v>
      </c>
      <c r="AI413">
        <f t="shared" si="19"/>
        <v>1.4102564102564104</v>
      </c>
      <c r="AJ413">
        <f t="shared" si="20"/>
        <v>1.3928571428571428</v>
      </c>
    </row>
    <row r="414" spans="1:36" x14ac:dyDescent="0.25">
      <c r="A414" s="17">
        <v>328</v>
      </c>
      <c r="B414" t="s">
        <v>741</v>
      </c>
      <c r="C414">
        <v>21</v>
      </c>
      <c r="D414" t="s">
        <v>104</v>
      </c>
      <c r="E414" t="s">
        <v>57</v>
      </c>
      <c r="F414">
        <v>60</v>
      </c>
      <c r="G414">
        <v>0</v>
      </c>
      <c r="H414">
        <v>701</v>
      </c>
      <c r="I414">
        <v>98</v>
      </c>
      <c r="J414">
        <v>262</v>
      </c>
      <c r="K414">
        <v>0.374</v>
      </c>
      <c r="L414">
        <v>55</v>
      </c>
      <c r="M414">
        <v>186</v>
      </c>
      <c r="N414">
        <v>0.29599999999999999</v>
      </c>
      <c r="O414">
        <v>43</v>
      </c>
      <c r="P414">
        <v>76</v>
      </c>
      <c r="Q414">
        <v>0.56599999999999995</v>
      </c>
      <c r="R414">
        <v>0.47899999999999998</v>
      </c>
      <c r="S414">
        <v>16</v>
      </c>
      <c r="T414">
        <v>23</v>
      </c>
      <c r="U414">
        <v>0.69599999999999995</v>
      </c>
      <c r="V414">
        <v>20</v>
      </c>
      <c r="W414">
        <v>50</v>
      </c>
      <c r="X414">
        <v>70</v>
      </c>
      <c r="Y414">
        <v>44</v>
      </c>
      <c r="Z414">
        <v>13</v>
      </c>
      <c r="AA414">
        <v>11</v>
      </c>
      <c r="AB414">
        <v>36</v>
      </c>
      <c r="AC414">
        <v>68</v>
      </c>
      <c r="AD414">
        <v>267</v>
      </c>
      <c r="AE414">
        <v>0</v>
      </c>
      <c r="AG414" t="s">
        <v>742</v>
      </c>
      <c r="AH414">
        <f t="shared" si="18"/>
        <v>0.38088445078459343</v>
      </c>
      <c r="AI414">
        <f t="shared" si="19"/>
        <v>1.2222222222222223</v>
      </c>
      <c r="AJ414">
        <f t="shared" si="20"/>
        <v>0.6</v>
      </c>
    </row>
    <row r="415" spans="1:36" x14ac:dyDescent="0.25">
      <c r="A415" s="17">
        <v>329</v>
      </c>
      <c r="B415" t="s">
        <v>743</v>
      </c>
      <c r="C415">
        <v>36</v>
      </c>
      <c r="D415" t="s">
        <v>126</v>
      </c>
      <c r="E415" t="s">
        <v>14</v>
      </c>
      <c r="F415">
        <v>39</v>
      </c>
      <c r="G415">
        <v>13</v>
      </c>
      <c r="H415">
        <v>768</v>
      </c>
      <c r="I415">
        <v>87</v>
      </c>
      <c r="J415">
        <v>204</v>
      </c>
      <c r="K415">
        <v>0.42599999999999999</v>
      </c>
      <c r="L415">
        <v>56</v>
      </c>
      <c r="M415">
        <v>137</v>
      </c>
      <c r="N415">
        <v>0.40899999999999997</v>
      </c>
      <c r="O415">
        <v>31</v>
      </c>
      <c r="P415">
        <v>67</v>
      </c>
      <c r="Q415">
        <v>0.46300000000000002</v>
      </c>
      <c r="R415">
        <v>0.56399999999999995</v>
      </c>
      <c r="S415">
        <v>36</v>
      </c>
      <c r="T415">
        <v>48</v>
      </c>
      <c r="U415">
        <v>0.75</v>
      </c>
      <c r="V415">
        <v>8</v>
      </c>
      <c r="W415">
        <v>38</v>
      </c>
      <c r="X415">
        <v>46</v>
      </c>
      <c r="Y415">
        <v>65</v>
      </c>
      <c r="Z415">
        <v>26</v>
      </c>
      <c r="AA415">
        <v>12</v>
      </c>
      <c r="AB415">
        <v>28</v>
      </c>
      <c r="AC415">
        <v>32</v>
      </c>
      <c r="AD415">
        <v>266</v>
      </c>
      <c r="AE415">
        <v>0</v>
      </c>
      <c r="AG415" t="s">
        <v>744</v>
      </c>
      <c r="AH415">
        <f t="shared" si="18"/>
        <v>0.34635416666666669</v>
      </c>
      <c r="AI415">
        <f t="shared" si="19"/>
        <v>2.3214285714285716</v>
      </c>
      <c r="AJ415">
        <f t="shared" si="20"/>
        <v>0.71794871794871795</v>
      </c>
    </row>
    <row r="416" spans="1:36" x14ac:dyDescent="0.25">
      <c r="A416" s="17">
        <v>330</v>
      </c>
      <c r="B416" t="s">
        <v>745</v>
      </c>
      <c r="C416">
        <v>27</v>
      </c>
      <c r="D416" t="s">
        <v>54</v>
      </c>
      <c r="E416" t="s">
        <v>14</v>
      </c>
      <c r="F416">
        <v>52</v>
      </c>
      <c r="G416">
        <v>9</v>
      </c>
      <c r="H416">
        <v>778</v>
      </c>
      <c r="I416">
        <v>92</v>
      </c>
      <c r="J416">
        <v>249</v>
      </c>
      <c r="K416">
        <v>0.36899999999999999</v>
      </c>
      <c r="L416">
        <v>64</v>
      </c>
      <c r="M416">
        <v>186</v>
      </c>
      <c r="N416">
        <v>0.34399999999999997</v>
      </c>
      <c r="O416">
        <v>28</v>
      </c>
      <c r="P416">
        <v>63</v>
      </c>
      <c r="Q416">
        <v>0.44400000000000001</v>
      </c>
      <c r="R416">
        <v>0.498</v>
      </c>
      <c r="S416">
        <v>8</v>
      </c>
      <c r="T416">
        <v>11</v>
      </c>
      <c r="U416">
        <v>0.72699999999999998</v>
      </c>
      <c r="V416">
        <v>20</v>
      </c>
      <c r="W416">
        <v>90</v>
      </c>
      <c r="X416">
        <v>110</v>
      </c>
      <c r="Y416">
        <v>52</v>
      </c>
      <c r="Z416">
        <v>27</v>
      </c>
      <c r="AA416">
        <v>11</v>
      </c>
      <c r="AB416">
        <v>20</v>
      </c>
      <c r="AC416">
        <v>62</v>
      </c>
      <c r="AD416">
        <v>256</v>
      </c>
      <c r="AE416">
        <v>0</v>
      </c>
      <c r="AG416" t="s">
        <v>746</v>
      </c>
      <c r="AH416">
        <f t="shared" si="18"/>
        <v>0.32904884318766064</v>
      </c>
      <c r="AI416">
        <f t="shared" si="19"/>
        <v>2.6</v>
      </c>
      <c r="AJ416">
        <f t="shared" si="20"/>
        <v>0.38461538461538464</v>
      </c>
    </row>
    <row r="417" spans="1:36" x14ac:dyDescent="0.25">
      <c r="A417" s="17">
        <v>330</v>
      </c>
      <c r="B417" t="s">
        <v>745</v>
      </c>
      <c r="C417">
        <v>27</v>
      </c>
      <c r="D417" t="s">
        <v>63</v>
      </c>
      <c r="E417" t="s">
        <v>14</v>
      </c>
      <c r="F417">
        <v>38</v>
      </c>
      <c r="G417">
        <v>9</v>
      </c>
      <c r="H417">
        <v>655</v>
      </c>
      <c r="I417">
        <v>76</v>
      </c>
      <c r="J417">
        <v>205</v>
      </c>
      <c r="K417">
        <v>0.371</v>
      </c>
      <c r="L417">
        <v>49</v>
      </c>
      <c r="M417">
        <v>148</v>
      </c>
      <c r="N417">
        <v>0.33100000000000002</v>
      </c>
      <c r="O417">
        <v>27</v>
      </c>
      <c r="P417">
        <v>57</v>
      </c>
      <c r="Q417">
        <v>0.47399999999999998</v>
      </c>
      <c r="R417">
        <v>0.49</v>
      </c>
      <c r="S417">
        <v>8</v>
      </c>
      <c r="T417">
        <v>11</v>
      </c>
      <c r="U417">
        <v>0.72699999999999998</v>
      </c>
      <c r="V417">
        <v>16</v>
      </c>
      <c r="W417">
        <v>80</v>
      </c>
      <c r="X417">
        <v>96</v>
      </c>
      <c r="Y417">
        <v>42</v>
      </c>
      <c r="Z417">
        <v>22</v>
      </c>
      <c r="AA417">
        <v>10</v>
      </c>
      <c r="AB417">
        <v>17</v>
      </c>
      <c r="AC417">
        <v>55</v>
      </c>
      <c r="AD417">
        <v>209</v>
      </c>
      <c r="AE417">
        <v>0</v>
      </c>
      <c r="AG417" t="s">
        <v>746</v>
      </c>
      <c r="AH417">
        <f t="shared" si="18"/>
        <v>0.31908396946564888</v>
      </c>
      <c r="AI417">
        <f t="shared" si="19"/>
        <v>2.4705882352941178</v>
      </c>
      <c r="AJ417">
        <f t="shared" si="20"/>
        <v>0.44736842105263158</v>
      </c>
    </row>
    <row r="418" spans="1:36" x14ac:dyDescent="0.25">
      <c r="A418" s="17">
        <v>330</v>
      </c>
      <c r="B418" t="s">
        <v>745</v>
      </c>
      <c r="C418">
        <v>27</v>
      </c>
      <c r="D418" t="s">
        <v>42</v>
      </c>
      <c r="E418" t="s">
        <v>14</v>
      </c>
      <c r="F418">
        <v>14</v>
      </c>
      <c r="G418">
        <v>0</v>
      </c>
      <c r="H418">
        <v>123</v>
      </c>
      <c r="I418">
        <v>16</v>
      </c>
      <c r="J418">
        <v>44</v>
      </c>
      <c r="K418">
        <v>0.36399999999999999</v>
      </c>
      <c r="L418">
        <v>15</v>
      </c>
      <c r="M418">
        <v>38</v>
      </c>
      <c r="N418">
        <v>0.39500000000000002</v>
      </c>
      <c r="O418">
        <v>1</v>
      </c>
      <c r="P418">
        <v>6</v>
      </c>
      <c r="Q418">
        <v>0.16700000000000001</v>
      </c>
      <c r="R418">
        <v>0.53400000000000003</v>
      </c>
      <c r="S418">
        <v>0</v>
      </c>
      <c r="T418">
        <v>0</v>
      </c>
      <c r="U418">
        <v>0</v>
      </c>
      <c r="V418">
        <v>4</v>
      </c>
      <c r="W418">
        <v>10</v>
      </c>
      <c r="X418">
        <v>14</v>
      </c>
      <c r="Y418">
        <v>10</v>
      </c>
      <c r="Z418">
        <v>5</v>
      </c>
      <c r="AA418">
        <v>1</v>
      </c>
      <c r="AB418">
        <v>3</v>
      </c>
      <c r="AC418">
        <v>7</v>
      </c>
      <c r="AD418">
        <v>47</v>
      </c>
      <c r="AE418">
        <v>0</v>
      </c>
      <c r="AG418" t="s">
        <v>746</v>
      </c>
      <c r="AH418">
        <f t="shared" si="18"/>
        <v>0.38211382113821141</v>
      </c>
      <c r="AI418">
        <f t="shared" si="19"/>
        <v>3.3333333333333335</v>
      </c>
      <c r="AJ418">
        <f t="shared" si="20"/>
        <v>0.21428571428571427</v>
      </c>
    </row>
    <row r="419" spans="1:36" x14ac:dyDescent="0.25">
      <c r="A419" s="17">
        <v>331</v>
      </c>
      <c r="B419" t="s">
        <v>747</v>
      </c>
      <c r="C419">
        <v>28</v>
      </c>
      <c r="D419" t="s">
        <v>54</v>
      </c>
      <c r="E419" t="s">
        <v>9</v>
      </c>
      <c r="F419">
        <v>51</v>
      </c>
      <c r="G419">
        <v>24</v>
      </c>
      <c r="H419">
        <v>1120</v>
      </c>
      <c r="I419">
        <v>116</v>
      </c>
      <c r="J419">
        <v>223</v>
      </c>
      <c r="K419">
        <v>0.52</v>
      </c>
      <c r="L419">
        <v>0</v>
      </c>
      <c r="M419">
        <v>0</v>
      </c>
      <c r="N419">
        <v>0</v>
      </c>
      <c r="O419">
        <v>116</v>
      </c>
      <c r="P419">
        <v>223</v>
      </c>
      <c r="Q419">
        <v>0.52</v>
      </c>
      <c r="R419">
        <v>0.52</v>
      </c>
      <c r="S419">
        <v>24</v>
      </c>
      <c r="T419">
        <v>33</v>
      </c>
      <c r="U419">
        <v>0.72699999999999998</v>
      </c>
      <c r="V419">
        <v>47</v>
      </c>
      <c r="W419">
        <v>194</v>
      </c>
      <c r="X419">
        <v>241</v>
      </c>
      <c r="Y419">
        <v>285</v>
      </c>
      <c r="Z419">
        <v>38</v>
      </c>
      <c r="AA419">
        <v>23</v>
      </c>
      <c r="AB419">
        <v>102</v>
      </c>
      <c r="AC419">
        <v>107</v>
      </c>
      <c r="AD419">
        <v>256</v>
      </c>
      <c r="AE419">
        <v>0</v>
      </c>
      <c r="AG419" t="s">
        <v>748</v>
      </c>
      <c r="AH419">
        <f t="shared" si="18"/>
        <v>0.22857142857142856</v>
      </c>
      <c r="AI419">
        <f t="shared" si="19"/>
        <v>2.7941176470588234</v>
      </c>
      <c r="AJ419">
        <f t="shared" si="20"/>
        <v>2</v>
      </c>
    </row>
    <row r="420" spans="1:36" x14ac:dyDescent="0.25">
      <c r="A420" s="17">
        <v>331</v>
      </c>
      <c r="B420" t="s">
        <v>747</v>
      </c>
      <c r="C420">
        <v>28</v>
      </c>
      <c r="D420" t="s">
        <v>223</v>
      </c>
      <c r="E420" t="s">
        <v>9</v>
      </c>
      <c r="F420">
        <v>33</v>
      </c>
      <c r="G420">
        <v>24</v>
      </c>
      <c r="H420">
        <v>825</v>
      </c>
      <c r="I420">
        <v>93</v>
      </c>
      <c r="J420">
        <v>170</v>
      </c>
      <c r="K420">
        <v>0.54700000000000004</v>
      </c>
      <c r="L420">
        <v>0</v>
      </c>
      <c r="M420">
        <v>0</v>
      </c>
      <c r="N420">
        <v>0</v>
      </c>
      <c r="O420">
        <v>93</v>
      </c>
      <c r="P420">
        <v>170</v>
      </c>
      <c r="Q420">
        <v>0.54700000000000004</v>
      </c>
      <c r="R420">
        <v>0.54700000000000004</v>
      </c>
      <c r="S420">
        <v>18</v>
      </c>
      <c r="T420">
        <v>26</v>
      </c>
      <c r="U420">
        <v>0.69199999999999995</v>
      </c>
      <c r="V420">
        <v>30</v>
      </c>
      <c r="W420">
        <v>142</v>
      </c>
      <c r="X420">
        <v>172</v>
      </c>
      <c r="Y420">
        <v>229</v>
      </c>
      <c r="Z420">
        <v>26</v>
      </c>
      <c r="AA420">
        <v>16</v>
      </c>
      <c r="AB420">
        <v>88</v>
      </c>
      <c r="AC420">
        <v>81</v>
      </c>
      <c r="AD420">
        <v>204</v>
      </c>
      <c r="AE420">
        <v>0</v>
      </c>
      <c r="AG420" t="s">
        <v>748</v>
      </c>
      <c r="AH420">
        <f t="shared" si="18"/>
        <v>0.24727272727272728</v>
      </c>
      <c r="AI420">
        <f t="shared" si="19"/>
        <v>2.6022727272727271</v>
      </c>
      <c r="AJ420">
        <f t="shared" si="20"/>
        <v>2.6666666666666665</v>
      </c>
    </row>
    <row r="421" spans="1:36" x14ac:dyDescent="0.25">
      <c r="A421" s="17">
        <v>331</v>
      </c>
      <c r="B421" t="s">
        <v>747</v>
      </c>
      <c r="C421">
        <v>28</v>
      </c>
      <c r="D421" t="s">
        <v>46</v>
      </c>
      <c r="E421" t="s">
        <v>9</v>
      </c>
      <c r="F421">
        <v>18</v>
      </c>
      <c r="G421">
        <v>0</v>
      </c>
      <c r="H421">
        <v>295</v>
      </c>
      <c r="I421">
        <v>23</v>
      </c>
      <c r="J421">
        <v>53</v>
      </c>
      <c r="K421">
        <v>0.434</v>
      </c>
      <c r="L421">
        <v>0</v>
      </c>
      <c r="M421">
        <v>0</v>
      </c>
      <c r="N421">
        <v>0</v>
      </c>
      <c r="O421">
        <v>23</v>
      </c>
      <c r="P421">
        <v>53</v>
      </c>
      <c r="Q421">
        <v>0.434</v>
      </c>
      <c r="R421">
        <v>0.434</v>
      </c>
      <c r="S421">
        <v>6</v>
      </c>
      <c r="T421">
        <v>7</v>
      </c>
      <c r="U421">
        <v>0.85699999999999998</v>
      </c>
      <c r="V421">
        <v>17</v>
      </c>
      <c r="W421">
        <v>52</v>
      </c>
      <c r="X421">
        <v>69</v>
      </c>
      <c r="Y421">
        <v>56</v>
      </c>
      <c r="Z421">
        <v>12</v>
      </c>
      <c r="AA421">
        <v>7</v>
      </c>
      <c r="AB421">
        <v>14</v>
      </c>
      <c r="AC421">
        <v>26</v>
      </c>
      <c r="AD421">
        <v>52</v>
      </c>
      <c r="AE421">
        <v>0</v>
      </c>
      <c r="AG421" t="s">
        <v>748</v>
      </c>
      <c r="AH421">
        <f t="shared" si="18"/>
        <v>0.17627118644067796</v>
      </c>
      <c r="AI421">
        <f t="shared" si="19"/>
        <v>4</v>
      </c>
      <c r="AJ421">
        <f t="shared" si="20"/>
        <v>0.77777777777777779</v>
      </c>
    </row>
    <row r="422" spans="1:36" x14ac:dyDescent="0.25">
      <c r="A422" s="17">
        <v>332</v>
      </c>
      <c r="B422" t="s">
        <v>749</v>
      </c>
      <c r="C422">
        <v>22</v>
      </c>
      <c r="D422" t="s">
        <v>31</v>
      </c>
      <c r="E422" t="s">
        <v>3</v>
      </c>
      <c r="F422">
        <v>61</v>
      </c>
      <c r="G422">
        <v>6</v>
      </c>
      <c r="H422">
        <v>1045</v>
      </c>
      <c r="I422">
        <v>113</v>
      </c>
      <c r="J422">
        <v>187</v>
      </c>
      <c r="K422">
        <v>0.60399999999999998</v>
      </c>
      <c r="L422">
        <v>0</v>
      </c>
      <c r="M422">
        <v>2</v>
      </c>
      <c r="N422">
        <v>0</v>
      </c>
      <c r="O422">
        <v>113</v>
      </c>
      <c r="P422">
        <v>185</v>
      </c>
      <c r="Q422">
        <v>0.61099999999999999</v>
      </c>
      <c r="R422">
        <v>0.60399999999999998</v>
      </c>
      <c r="S422">
        <v>29</v>
      </c>
      <c r="T422">
        <v>50</v>
      </c>
      <c r="U422">
        <v>0.57999999999999996</v>
      </c>
      <c r="V422">
        <v>66</v>
      </c>
      <c r="W422">
        <v>156</v>
      </c>
      <c r="X422">
        <v>222</v>
      </c>
      <c r="Y422">
        <v>71</v>
      </c>
      <c r="Z422">
        <v>28</v>
      </c>
      <c r="AA422">
        <v>29</v>
      </c>
      <c r="AB422">
        <v>39</v>
      </c>
      <c r="AC422">
        <v>102</v>
      </c>
      <c r="AD422">
        <v>255</v>
      </c>
      <c r="AE422">
        <v>0</v>
      </c>
      <c r="AG422" t="s">
        <v>750</v>
      </c>
      <c r="AH422">
        <f t="shared" si="18"/>
        <v>0.24401913875598086</v>
      </c>
      <c r="AI422">
        <f t="shared" si="19"/>
        <v>1.8205128205128205</v>
      </c>
      <c r="AJ422">
        <f t="shared" si="20"/>
        <v>0.63934426229508201</v>
      </c>
    </row>
    <row r="423" spans="1:36" x14ac:dyDescent="0.25">
      <c r="A423" s="17">
        <v>333</v>
      </c>
      <c r="B423" t="s">
        <v>751</v>
      </c>
      <c r="C423">
        <v>23</v>
      </c>
      <c r="D423" t="s">
        <v>38</v>
      </c>
      <c r="E423" t="s">
        <v>14</v>
      </c>
      <c r="F423">
        <v>55</v>
      </c>
      <c r="G423">
        <v>8</v>
      </c>
      <c r="H423">
        <v>782</v>
      </c>
      <c r="I423">
        <v>89</v>
      </c>
      <c r="J423">
        <v>203</v>
      </c>
      <c r="K423">
        <v>0.438</v>
      </c>
      <c r="L423">
        <v>32</v>
      </c>
      <c r="M423">
        <v>95</v>
      </c>
      <c r="N423">
        <v>0.33700000000000002</v>
      </c>
      <c r="O423">
        <v>57</v>
      </c>
      <c r="P423">
        <v>108</v>
      </c>
      <c r="Q423">
        <v>0.52800000000000002</v>
      </c>
      <c r="R423">
        <v>0.51700000000000002</v>
      </c>
      <c r="S423">
        <v>41</v>
      </c>
      <c r="T423">
        <v>61</v>
      </c>
      <c r="U423">
        <v>0.67200000000000004</v>
      </c>
      <c r="V423">
        <v>28</v>
      </c>
      <c r="W423">
        <v>64</v>
      </c>
      <c r="X423">
        <v>92</v>
      </c>
      <c r="Y423">
        <v>65</v>
      </c>
      <c r="Z423">
        <v>32</v>
      </c>
      <c r="AA423">
        <v>7</v>
      </c>
      <c r="AB423">
        <v>24</v>
      </c>
      <c r="AC423">
        <v>91</v>
      </c>
      <c r="AD423">
        <v>251</v>
      </c>
      <c r="AE423">
        <v>0</v>
      </c>
      <c r="AG423" t="s">
        <v>752</v>
      </c>
      <c r="AH423">
        <f t="shared" si="18"/>
        <v>0.32097186700767261</v>
      </c>
      <c r="AI423">
        <f t="shared" si="19"/>
        <v>2.7083333333333335</v>
      </c>
      <c r="AJ423">
        <f t="shared" si="20"/>
        <v>0.43636363636363634</v>
      </c>
    </row>
    <row r="424" spans="1:36" x14ac:dyDescent="0.25">
      <c r="A424" s="17">
        <v>334</v>
      </c>
      <c r="B424" t="s">
        <v>753</v>
      </c>
      <c r="C424">
        <v>26</v>
      </c>
      <c r="D424" t="s">
        <v>126</v>
      </c>
      <c r="E424" t="s">
        <v>14</v>
      </c>
      <c r="F424">
        <v>20</v>
      </c>
      <c r="G424">
        <v>7</v>
      </c>
      <c r="H424">
        <v>477</v>
      </c>
      <c r="I424">
        <v>89</v>
      </c>
      <c r="J424">
        <v>212</v>
      </c>
      <c r="K424">
        <v>0.42</v>
      </c>
      <c r="L424">
        <v>45</v>
      </c>
      <c r="M424">
        <v>127</v>
      </c>
      <c r="N424">
        <v>0.35399999999999998</v>
      </c>
      <c r="O424">
        <v>44</v>
      </c>
      <c r="P424">
        <v>85</v>
      </c>
      <c r="Q424">
        <v>0.51800000000000002</v>
      </c>
      <c r="R424">
        <v>0.52600000000000002</v>
      </c>
      <c r="S424">
        <v>24</v>
      </c>
      <c r="T424">
        <v>30</v>
      </c>
      <c r="U424">
        <v>0.8</v>
      </c>
      <c r="V424">
        <v>6</v>
      </c>
      <c r="W424">
        <v>57</v>
      </c>
      <c r="X424">
        <v>63</v>
      </c>
      <c r="Y424">
        <v>50</v>
      </c>
      <c r="Z424">
        <v>10</v>
      </c>
      <c r="AA424">
        <v>5</v>
      </c>
      <c r="AB424">
        <v>25</v>
      </c>
      <c r="AC424">
        <v>27</v>
      </c>
      <c r="AD424">
        <v>247</v>
      </c>
      <c r="AE424">
        <v>0</v>
      </c>
      <c r="AG424" t="s">
        <v>754</v>
      </c>
      <c r="AH424">
        <f t="shared" si="18"/>
        <v>0.51781970649895182</v>
      </c>
      <c r="AI424">
        <f t="shared" si="19"/>
        <v>2</v>
      </c>
      <c r="AJ424">
        <f t="shared" si="20"/>
        <v>1.25</v>
      </c>
    </row>
    <row r="425" spans="1:36" x14ac:dyDescent="0.25">
      <c r="A425" s="17">
        <v>335</v>
      </c>
      <c r="B425" t="s">
        <v>755</v>
      </c>
      <c r="C425">
        <v>25</v>
      </c>
      <c r="D425" t="s">
        <v>31</v>
      </c>
      <c r="E425" t="s">
        <v>3</v>
      </c>
      <c r="F425">
        <v>36</v>
      </c>
      <c r="G425">
        <v>10</v>
      </c>
      <c r="H425">
        <v>448</v>
      </c>
      <c r="I425">
        <v>96</v>
      </c>
      <c r="J425">
        <v>183</v>
      </c>
      <c r="K425">
        <v>0.52500000000000002</v>
      </c>
      <c r="L425">
        <v>32</v>
      </c>
      <c r="M425">
        <v>93</v>
      </c>
      <c r="N425">
        <v>0.34399999999999997</v>
      </c>
      <c r="O425">
        <v>64</v>
      </c>
      <c r="P425">
        <v>90</v>
      </c>
      <c r="Q425">
        <v>0.71099999999999997</v>
      </c>
      <c r="R425">
        <v>0.61199999999999999</v>
      </c>
      <c r="S425">
        <v>20</v>
      </c>
      <c r="T425">
        <v>26</v>
      </c>
      <c r="U425">
        <v>0.76900000000000002</v>
      </c>
      <c r="V425">
        <v>20</v>
      </c>
      <c r="W425">
        <v>84</v>
      </c>
      <c r="X425">
        <v>104</v>
      </c>
      <c r="Y425">
        <v>22</v>
      </c>
      <c r="Z425">
        <v>9</v>
      </c>
      <c r="AA425">
        <v>25</v>
      </c>
      <c r="AB425">
        <v>20</v>
      </c>
      <c r="AC425">
        <v>20</v>
      </c>
      <c r="AD425">
        <v>244</v>
      </c>
      <c r="AE425">
        <v>0</v>
      </c>
      <c r="AG425" t="s">
        <v>756</v>
      </c>
      <c r="AH425">
        <f t="shared" si="18"/>
        <v>0.5446428571428571</v>
      </c>
      <c r="AI425">
        <f t="shared" si="19"/>
        <v>1.1000000000000001</v>
      </c>
      <c r="AJ425">
        <f t="shared" si="20"/>
        <v>0.55555555555555558</v>
      </c>
    </row>
    <row r="426" spans="1:36" x14ac:dyDescent="0.25">
      <c r="A426" s="17">
        <v>336</v>
      </c>
      <c r="B426" t="s">
        <v>757</v>
      </c>
      <c r="C426">
        <v>22</v>
      </c>
      <c r="D426" t="s">
        <v>104</v>
      </c>
      <c r="E426" t="s">
        <v>57</v>
      </c>
      <c r="F426">
        <v>58</v>
      </c>
      <c r="G426">
        <v>6</v>
      </c>
      <c r="H426">
        <v>788</v>
      </c>
      <c r="I426">
        <v>80</v>
      </c>
      <c r="J426">
        <v>190</v>
      </c>
      <c r="K426">
        <v>0.42099999999999999</v>
      </c>
      <c r="L426">
        <v>64</v>
      </c>
      <c r="M426">
        <v>160</v>
      </c>
      <c r="N426">
        <v>0.4</v>
      </c>
      <c r="O426">
        <v>16</v>
      </c>
      <c r="P426">
        <v>30</v>
      </c>
      <c r="Q426">
        <v>0.53300000000000003</v>
      </c>
      <c r="R426">
        <v>0.58899999999999997</v>
      </c>
      <c r="S426">
        <v>15</v>
      </c>
      <c r="T426">
        <v>17</v>
      </c>
      <c r="U426">
        <v>0.88200000000000001</v>
      </c>
      <c r="V426">
        <v>19</v>
      </c>
      <c r="W426">
        <v>56</v>
      </c>
      <c r="X426">
        <v>75</v>
      </c>
      <c r="Y426">
        <v>35</v>
      </c>
      <c r="Z426">
        <v>22</v>
      </c>
      <c r="AA426">
        <v>6</v>
      </c>
      <c r="AB426">
        <v>13</v>
      </c>
      <c r="AC426">
        <v>62</v>
      </c>
      <c r="AD426">
        <v>239</v>
      </c>
      <c r="AE426">
        <v>0</v>
      </c>
      <c r="AG426" t="s">
        <v>758</v>
      </c>
      <c r="AH426">
        <f t="shared" si="18"/>
        <v>0.3032994923857868</v>
      </c>
      <c r="AI426">
        <f t="shared" si="19"/>
        <v>2.6923076923076925</v>
      </c>
      <c r="AJ426">
        <f t="shared" si="20"/>
        <v>0.22413793103448276</v>
      </c>
    </row>
    <row r="427" spans="1:36" x14ac:dyDescent="0.25">
      <c r="A427" s="17">
        <v>337</v>
      </c>
      <c r="B427" t="s">
        <v>759</v>
      </c>
      <c r="C427">
        <v>24</v>
      </c>
      <c r="D427" t="s">
        <v>164</v>
      </c>
      <c r="E427" t="s">
        <v>14</v>
      </c>
      <c r="F427">
        <v>26</v>
      </c>
      <c r="G427">
        <v>2</v>
      </c>
      <c r="H427">
        <v>486</v>
      </c>
      <c r="I427">
        <v>80</v>
      </c>
      <c r="J427">
        <v>190</v>
      </c>
      <c r="K427">
        <v>0.42099999999999999</v>
      </c>
      <c r="L427">
        <v>33</v>
      </c>
      <c r="M427">
        <v>101</v>
      </c>
      <c r="N427">
        <v>0.32700000000000001</v>
      </c>
      <c r="O427">
        <v>47</v>
      </c>
      <c r="P427">
        <v>89</v>
      </c>
      <c r="Q427">
        <v>0.52800000000000002</v>
      </c>
      <c r="R427">
        <v>0.50800000000000001</v>
      </c>
      <c r="S427">
        <v>43</v>
      </c>
      <c r="T427">
        <v>63</v>
      </c>
      <c r="U427">
        <v>0.68300000000000005</v>
      </c>
      <c r="V427">
        <v>20</v>
      </c>
      <c r="W427">
        <v>66</v>
      </c>
      <c r="X427">
        <v>86</v>
      </c>
      <c r="Y427">
        <v>31</v>
      </c>
      <c r="Z427">
        <v>13</v>
      </c>
      <c r="AA427">
        <v>6</v>
      </c>
      <c r="AB427">
        <v>15</v>
      </c>
      <c r="AC427">
        <v>44</v>
      </c>
      <c r="AD427">
        <v>236</v>
      </c>
      <c r="AE427">
        <v>0</v>
      </c>
      <c r="AG427" t="s">
        <v>760</v>
      </c>
      <c r="AH427">
        <f t="shared" si="18"/>
        <v>0.48559670781893005</v>
      </c>
      <c r="AI427">
        <f t="shared" si="19"/>
        <v>2.0666666666666669</v>
      </c>
      <c r="AJ427">
        <f t="shared" si="20"/>
        <v>0.57692307692307687</v>
      </c>
    </row>
    <row r="428" spans="1:36" x14ac:dyDescent="0.25">
      <c r="A428" s="17">
        <v>338</v>
      </c>
      <c r="B428" t="s">
        <v>761</v>
      </c>
      <c r="C428">
        <v>21</v>
      </c>
      <c r="D428" t="s">
        <v>100</v>
      </c>
      <c r="E428" t="s">
        <v>14</v>
      </c>
      <c r="F428">
        <v>47</v>
      </c>
      <c r="G428">
        <v>0</v>
      </c>
      <c r="H428">
        <v>427</v>
      </c>
      <c r="I428">
        <v>87</v>
      </c>
      <c r="J428">
        <v>190</v>
      </c>
      <c r="K428">
        <v>0.45800000000000002</v>
      </c>
      <c r="L428">
        <v>34</v>
      </c>
      <c r="M428">
        <v>84</v>
      </c>
      <c r="N428">
        <v>0.40500000000000003</v>
      </c>
      <c r="O428">
        <v>53</v>
      </c>
      <c r="P428">
        <v>106</v>
      </c>
      <c r="Q428">
        <v>0.5</v>
      </c>
      <c r="R428">
        <v>0.54700000000000004</v>
      </c>
      <c r="S428">
        <v>27</v>
      </c>
      <c r="T428">
        <v>33</v>
      </c>
      <c r="U428">
        <v>0.81799999999999995</v>
      </c>
      <c r="V428">
        <v>7</v>
      </c>
      <c r="W428">
        <v>44</v>
      </c>
      <c r="X428">
        <v>51</v>
      </c>
      <c r="Y428">
        <v>38</v>
      </c>
      <c r="Z428">
        <v>11</v>
      </c>
      <c r="AA428">
        <v>2</v>
      </c>
      <c r="AB428">
        <v>34</v>
      </c>
      <c r="AC428">
        <v>29</v>
      </c>
      <c r="AD428">
        <v>235</v>
      </c>
      <c r="AE428">
        <v>0</v>
      </c>
      <c r="AG428" t="s">
        <v>762</v>
      </c>
      <c r="AH428">
        <f t="shared" si="18"/>
        <v>0.55035128805620603</v>
      </c>
      <c r="AI428">
        <f t="shared" si="19"/>
        <v>1.1176470588235294</v>
      </c>
      <c r="AJ428">
        <f t="shared" si="20"/>
        <v>0.72340425531914898</v>
      </c>
    </row>
    <row r="429" spans="1:36" x14ac:dyDescent="0.25">
      <c r="A429" s="17">
        <v>339</v>
      </c>
      <c r="B429" t="s">
        <v>763</v>
      </c>
      <c r="C429">
        <v>22</v>
      </c>
      <c r="D429" t="s">
        <v>8</v>
      </c>
      <c r="E429" t="s">
        <v>14</v>
      </c>
      <c r="F429">
        <v>36</v>
      </c>
      <c r="G429">
        <v>1</v>
      </c>
      <c r="H429">
        <v>597</v>
      </c>
      <c r="I429">
        <v>91</v>
      </c>
      <c r="J429">
        <v>184</v>
      </c>
      <c r="K429">
        <v>0.495</v>
      </c>
      <c r="L429">
        <v>23</v>
      </c>
      <c r="M429">
        <v>60</v>
      </c>
      <c r="N429">
        <v>0.38300000000000001</v>
      </c>
      <c r="O429">
        <v>68</v>
      </c>
      <c r="P429">
        <v>124</v>
      </c>
      <c r="Q429">
        <v>0.54800000000000004</v>
      </c>
      <c r="R429">
        <v>0.55700000000000005</v>
      </c>
      <c r="S429">
        <v>29</v>
      </c>
      <c r="T429">
        <v>35</v>
      </c>
      <c r="U429">
        <v>0.82899999999999996</v>
      </c>
      <c r="V429">
        <v>18</v>
      </c>
      <c r="W429">
        <v>50</v>
      </c>
      <c r="X429">
        <v>68</v>
      </c>
      <c r="Y429">
        <v>64</v>
      </c>
      <c r="Z429">
        <v>25</v>
      </c>
      <c r="AA429">
        <v>4</v>
      </c>
      <c r="AB429">
        <v>29</v>
      </c>
      <c r="AC429">
        <v>68</v>
      </c>
      <c r="AD429">
        <v>234</v>
      </c>
      <c r="AE429">
        <v>0</v>
      </c>
      <c r="AG429" t="s">
        <v>764</v>
      </c>
      <c r="AH429">
        <f t="shared" si="18"/>
        <v>0.39195979899497485</v>
      </c>
      <c r="AI429">
        <f t="shared" si="19"/>
        <v>2.2068965517241379</v>
      </c>
      <c r="AJ429">
        <f t="shared" si="20"/>
        <v>0.80555555555555558</v>
      </c>
    </row>
    <row r="430" spans="1:36" x14ac:dyDescent="0.25">
      <c r="A430" s="17">
        <v>340</v>
      </c>
      <c r="B430" t="s">
        <v>765</v>
      </c>
      <c r="C430">
        <v>29</v>
      </c>
      <c r="D430" t="s">
        <v>31</v>
      </c>
      <c r="E430" t="s">
        <v>9</v>
      </c>
      <c r="F430">
        <v>45</v>
      </c>
      <c r="G430">
        <v>0</v>
      </c>
      <c r="H430">
        <v>571</v>
      </c>
      <c r="I430">
        <v>83</v>
      </c>
      <c r="J430">
        <v>195</v>
      </c>
      <c r="K430">
        <v>0.42599999999999999</v>
      </c>
      <c r="L430">
        <v>31</v>
      </c>
      <c r="M430">
        <v>86</v>
      </c>
      <c r="N430">
        <v>0.36</v>
      </c>
      <c r="O430">
        <v>52</v>
      </c>
      <c r="P430">
        <v>109</v>
      </c>
      <c r="Q430">
        <v>0.47699999999999998</v>
      </c>
      <c r="R430">
        <v>0.505</v>
      </c>
      <c r="S430">
        <v>36</v>
      </c>
      <c r="T430">
        <v>42</v>
      </c>
      <c r="U430">
        <v>0.85699999999999998</v>
      </c>
      <c r="V430">
        <v>12</v>
      </c>
      <c r="W430">
        <v>55</v>
      </c>
      <c r="X430">
        <v>67</v>
      </c>
      <c r="Y430">
        <v>73</v>
      </c>
      <c r="Z430">
        <v>20</v>
      </c>
      <c r="AA430">
        <v>3</v>
      </c>
      <c r="AB430">
        <v>21</v>
      </c>
      <c r="AC430">
        <v>23</v>
      </c>
      <c r="AD430">
        <v>233</v>
      </c>
      <c r="AE430">
        <v>0</v>
      </c>
      <c r="AG430" t="s">
        <v>766</v>
      </c>
      <c r="AH430">
        <f t="shared" si="18"/>
        <v>0.40805604203152362</v>
      </c>
      <c r="AI430">
        <f t="shared" si="19"/>
        <v>3.4761904761904763</v>
      </c>
      <c r="AJ430">
        <f t="shared" si="20"/>
        <v>0.46666666666666667</v>
      </c>
    </row>
    <row r="431" spans="1:36" x14ac:dyDescent="0.25">
      <c r="A431" s="17">
        <v>341</v>
      </c>
      <c r="B431" t="s">
        <v>767</v>
      </c>
      <c r="C431">
        <v>31</v>
      </c>
      <c r="D431" t="s">
        <v>123</v>
      </c>
      <c r="E431" t="s">
        <v>3</v>
      </c>
      <c r="F431">
        <v>31</v>
      </c>
      <c r="G431">
        <v>7</v>
      </c>
      <c r="H431">
        <v>534</v>
      </c>
      <c r="I431">
        <v>90</v>
      </c>
      <c r="J431">
        <v>139</v>
      </c>
      <c r="K431">
        <v>0.64700000000000002</v>
      </c>
      <c r="L431">
        <v>0</v>
      </c>
      <c r="M431">
        <v>3</v>
      </c>
      <c r="N431">
        <v>0</v>
      </c>
      <c r="O431">
        <v>90</v>
      </c>
      <c r="P431">
        <v>136</v>
      </c>
      <c r="Q431">
        <v>0.66200000000000003</v>
      </c>
      <c r="R431">
        <v>0.64700000000000002</v>
      </c>
      <c r="S431">
        <v>50</v>
      </c>
      <c r="T431">
        <v>60</v>
      </c>
      <c r="U431">
        <v>0.83299999999999996</v>
      </c>
      <c r="V431">
        <v>62</v>
      </c>
      <c r="W431">
        <v>115</v>
      </c>
      <c r="X431">
        <v>177</v>
      </c>
      <c r="Y431">
        <v>42</v>
      </c>
      <c r="Z431">
        <v>9</v>
      </c>
      <c r="AA431">
        <v>23</v>
      </c>
      <c r="AB431">
        <v>21</v>
      </c>
      <c r="AC431">
        <v>49</v>
      </c>
      <c r="AD431">
        <v>230</v>
      </c>
      <c r="AE431">
        <v>0</v>
      </c>
      <c r="AG431" t="s">
        <v>768</v>
      </c>
      <c r="AH431">
        <f t="shared" si="18"/>
        <v>0.43071161048689138</v>
      </c>
      <c r="AI431">
        <f t="shared" si="19"/>
        <v>2</v>
      </c>
      <c r="AJ431">
        <f t="shared" si="20"/>
        <v>0.67741935483870963</v>
      </c>
    </row>
    <row r="432" spans="1:36" x14ac:dyDescent="0.25">
      <c r="A432" s="17">
        <v>342</v>
      </c>
      <c r="B432" t="s">
        <v>769</v>
      </c>
      <c r="C432">
        <v>23</v>
      </c>
      <c r="D432" t="s">
        <v>23</v>
      </c>
      <c r="E432" t="s">
        <v>14</v>
      </c>
      <c r="F432">
        <v>67</v>
      </c>
      <c r="G432">
        <v>43</v>
      </c>
      <c r="H432">
        <v>980</v>
      </c>
      <c r="I432">
        <v>94</v>
      </c>
      <c r="J432">
        <v>197</v>
      </c>
      <c r="K432">
        <v>0.47699999999999998</v>
      </c>
      <c r="L432">
        <v>30</v>
      </c>
      <c r="M432">
        <v>76</v>
      </c>
      <c r="N432">
        <v>0.39500000000000002</v>
      </c>
      <c r="O432">
        <v>64</v>
      </c>
      <c r="P432">
        <v>121</v>
      </c>
      <c r="Q432">
        <v>0.52900000000000003</v>
      </c>
      <c r="R432">
        <v>0.55300000000000005</v>
      </c>
      <c r="S432">
        <v>12</v>
      </c>
      <c r="T432">
        <v>24</v>
      </c>
      <c r="U432">
        <v>0.5</v>
      </c>
      <c r="V432">
        <v>65</v>
      </c>
      <c r="W432">
        <v>117</v>
      </c>
      <c r="X432">
        <v>182</v>
      </c>
      <c r="Y432">
        <v>83</v>
      </c>
      <c r="Z432">
        <v>34</v>
      </c>
      <c r="AA432">
        <v>14</v>
      </c>
      <c r="AB432">
        <v>58</v>
      </c>
      <c r="AC432">
        <v>114</v>
      </c>
      <c r="AD432">
        <v>230</v>
      </c>
      <c r="AE432">
        <v>0</v>
      </c>
      <c r="AG432" t="s">
        <v>770</v>
      </c>
      <c r="AH432">
        <f t="shared" si="18"/>
        <v>0.23469387755102042</v>
      </c>
      <c r="AI432">
        <f t="shared" si="19"/>
        <v>1.4310344827586208</v>
      </c>
      <c r="AJ432">
        <f t="shared" si="20"/>
        <v>0.86567164179104472</v>
      </c>
    </row>
    <row r="433" spans="1:36" x14ac:dyDescent="0.25">
      <c r="A433" s="17">
        <v>343</v>
      </c>
      <c r="B433" t="s">
        <v>771</v>
      </c>
      <c r="C433">
        <v>20</v>
      </c>
      <c r="D433" t="s">
        <v>190</v>
      </c>
      <c r="E433" t="s">
        <v>14</v>
      </c>
      <c r="F433">
        <v>50</v>
      </c>
      <c r="G433">
        <v>21</v>
      </c>
      <c r="H433">
        <v>1060</v>
      </c>
      <c r="I433">
        <v>83</v>
      </c>
      <c r="J433">
        <v>257</v>
      </c>
      <c r="K433">
        <v>0.32300000000000001</v>
      </c>
      <c r="L433">
        <v>35</v>
      </c>
      <c r="M433">
        <v>135</v>
      </c>
      <c r="N433">
        <v>0.25900000000000001</v>
      </c>
      <c r="O433">
        <v>48</v>
      </c>
      <c r="P433">
        <v>122</v>
      </c>
      <c r="Q433">
        <v>0.39300000000000002</v>
      </c>
      <c r="R433">
        <v>0.39100000000000001</v>
      </c>
      <c r="S433">
        <v>29</v>
      </c>
      <c r="T433">
        <v>40</v>
      </c>
      <c r="U433">
        <v>0.72499999999999998</v>
      </c>
      <c r="V433">
        <v>27</v>
      </c>
      <c r="W433">
        <v>86</v>
      </c>
      <c r="X433">
        <v>113</v>
      </c>
      <c r="Y433">
        <v>59</v>
      </c>
      <c r="Z433">
        <v>23</v>
      </c>
      <c r="AA433">
        <v>16</v>
      </c>
      <c r="AB433">
        <v>44</v>
      </c>
      <c r="AC433">
        <v>95</v>
      </c>
      <c r="AD433">
        <v>230</v>
      </c>
      <c r="AE433">
        <v>0</v>
      </c>
      <c r="AG433" t="s">
        <v>772</v>
      </c>
      <c r="AH433">
        <f t="shared" si="18"/>
        <v>0.21698113207547171</v>
      </c>
      <c r="AI433">
        <f t="shared" si="19"/>
        <v>1.3409090909090908</v>
      </c>
      <c r="AJ433">
        <f t="shared" si="20"/>
        <v>0.88</v>
      </c>
    </row>
    <row r="434" spans="1:36" x14ac:dyDescent="0.25">
      <c r="A434" s="17">
        <v>344</v>
      </c>
      <c r="B434" t="s">
        <v>773</v>
      </c>
      <c r="C434">
        <v>20</v>
      </c>
      <c r="D434" t="s">
        <v>60</v>
      </c>
      <c r="E434" t="s">
        <v>9</v>
      </c>
      <c r="F434">
        <v>52</v>
      </c>
      <c r="G434">
        <v>3</v>
      </c>
      <c r="H434">
        <v>654</v>
      </c>
      <c r="I434">
        <v>84</v>
      </c>
      <c r="J434">
        <v>239</v>
      </c>
      <c r="K434">
        <v>0.35099999999999998</v>
      </c>
      <c r="L434">
        <v>48</v>
      </c>
      <c r="M434">
        <v>142</v>
      </c>
      <c r="N434">
        <v>0.33800000000000002</v>
      </c>
      <c r="O434">
        <v>36</v>
      </c>
      <c r="P434">
        <v>97</v>
      </c>
      <c r="Q434">
        <v>0.371</v>
      </c>
      <c r="R434">
        <v>0.45200000000000001</v>
      </c>
      <c r="S434">
        <v>13</v>
      </c>
      <c r="T434">
        <v>16</v>
      </c>
      <c r="U434">
        <v>0.81299999999999994</v>
      </c>
      <c r="V434">
        <v>16</v>
      </c>
      <c r="W434">
        <v>62</v>
      </c>
      <c r="X434">
        <v>78</v>
      </c>
      <c r="Y434">
        <v>75</v>
      </c>
      <c r="Z434">
        <v>35</v>
      </c>
      <c r="AA434">
        <v>17</v>
      </c>
      <c r="AB434">
        <v>37</v>
      </c>
      <c r="AC434">
        <v>53</v>
      </c>
      <c r="AD434">
        <v>229</v>
      </c>
      <c r="AE434">
        <v>0</v>
      </c>
      <c r="AG434" t="s">
        <v>774</v>
      </c>
      <c r="AH434">
        <f t="shared" si="18"/>
        <v>0.35015290519877673</v>
      </c>
      <c r="AI434">
        <f t="shared" si="19"/>
        <v>2.0270270270270272</v>
      </c>
      <c r="AJ434">
        <f t="shared" si="20"/>
        <v>0.71153846153846156</v>
      </c>
    </row>
    <row r="435" spans="1:36" x14ac:dyDescent="0.25">
      <c r="A435" s="17">
        <v>345</v>
      </c>
      <c r="B435" t="s">
        <v>775</v>
      </c>
      <c r="C435">
        <v>22</v>
      </c>
      <c r="D435" t="s">
        <v>63</v>
      </c>
      <c r="E435" t="s">
        <v>3</v>
      </c>
      <c r="F435">
        <v>56</v>
      </c>
      <c r="G435">
        <v>2</v>
      </c>
      <c r="H435">
        <v>762</v>
      </c>
      <c r="I435">
        <v>82</v>
      </c>
      <c r="J435">
        <v>179</v>
      </c>
      <c r="K435">
        <v>0.45800000000000002</v>
      </c>
      <c r="L435">
        <v>34</v>
      </c>
      <c r="M435">
        <v>103</v>
      </c>
      <c r="N435">
        <v>0.33</v>
      </c>
      <c r="O435">
        <v>48</v>
      </c>
      <c r="P435">
        <v>76</v>
      </c>
      <c r="Q435">
        <v>0.63200000000000001</v>
      </c>
      <c r="R435">
        <v>0.55300000000000005</v>
      </c>
      <c r="S435">
        <v>29</v>
      </c>
      <c r="T435">
        <v>42</v>
      </c>
      <c r="U435">
        <v>0.69</v>
      </c>
      <c r="V435">
        <v>72</v>
      </c>
      <c r="W435">
        <v>100</v>
      </c>
      <c r="X435">
        <v>172</v>
      </c>
      <c r="Y435">
        <v>80</v>
      </c>
      <c r="Z435">
        <v>25</v>
      </c>
      <c r="AA435">
        <v>10</v>
      </c>
      <c r="AB435">
        <v>42</v>
      </c>
      <c r="AC435">
        <v>91</v>
      </c>
      <c r="AD435">
        <v>227</v>
      </c>
      <c r="AE435">
        <v>0</v>
      </c>
      <c r="AG435" t="s">
        <v>776</v>
      </c>
      <c r="AH435">
        <f t="shared" si="18"/>
        <v>0.29790026246719159</v>
      </c>
      <c r="AI435">
        <f t="shared" si="19"/>
        <v>1.9047619047619047</v>
      </c>
      <c r="AJ435">
        <f t="shared" si="20"/>
        <v>0.75</v>
      </c>
    </row>
    <row r="436" spans="1:36" x14ac:dyDescent="0.25">
      <c r="A436" s="17">
        <v>346</v>
      </c>
      <c r="B436" t="s">
        <v>777</v>
      </c>
      <c r="C436">
        <v>31</v>
      </c>
      <c r="D436" t="s">
        <v>60</v>
      </c>
      <c r="E436" t="s">
        <v>19</v>
      </c>
      <c r="F436">
        <v>58</v>
      </c>
      <c r="G436">
        <v>3</v>
      </c>
      <c r="H436">
        <v>794</v>
      </c>
      <c r="I436">
        <v>91</v>
      </c>
      <c r="J436">
        <v>167</v>
      </c>
      <c r="K436">
        <v>0.54500000000000004</v>
      </c>
      <c r="L436">
        <v>0</v>
      </c>
      <c r="M436">
        <v>2</v>
      </c>
      <c r="N436">
        <v>0</v>
      </c>
      <c r="O436">
        <v>91</v>
      </c>
      <c r="P436">
        <v>165</v>
      </c>
      <c r="Q436">
        <v>0.55200000000000005</v>
      </c>
      <c r="R436">
        <v>0.54500000000000004</v>
      </c>
      <c r="S436">
        <v>43</v>
      </c>
      <c r="T436">
        <v>93</v>
      </c>
      <c r="U436">
        <v>0.46200000000000002</v>
      </c>
      <c r="V436">
        <v>166</v>
      </c>
      <c r="W436">
        <v>161</v>
      </c>
      <c r="X436">
        <v>327</v>
      </c>
      <c r="Y436">
        <v>66</v>
      </c>
      <c r="Z436">
        <v>22</v>
      </c>
      <c r="AA436">
        <v>28</v>
      </c>
      <c r="AB436">
        <v>54</v>
      </c>
      <c r="AC436">
        <v>60</v>
      </c>
      <c r="AD436">
        <v>225</v>
      </c>
      <c r="AE436">
        <v>0</v>
      </c>
      <c r="AG436" t="s">
        <v>778</v>
      </c>
      <c r="AH436">
        <f t="shared" si="18"/>
        <v>0.28337531486146095</v>
      </c>
      <c r="AI436">
        <f t="shared" si="19"/>
        <v>1.2222222222222223</v>
      </c>
      <c r="AJ436">
        <f t="shared" si="20"/>
        <v>0.93103448275862066</v>
      </c>
    </row>
    <row r="437" spans="1:36" x14ac:dyDescent="0.25">
      <c r="A437" s="17">
        <v>347</v>
      </c>
      <c r="B437" t="s">
        <v>779</v>
      </c>
      <c r="C437">
        <v>20</v>
      </c>
      <c r="D437" t="s">
        <v>54</v>
      </c>
      <c r="E437" t="s">
        <v>14</v>
      </c>
      <c r="F437">
        <v>29</v>
      </c>
      <c r="G437">
        <v>11</v>
      </c>
      <c r="H437">
        <v>639</v>
      </c>
      <c r="I437">
        <v>82</v>
      </c>
      <c r="J437">
        <v>213</v>
      </c>
      <c r="K437">
        <v>0.38500000000000001</v>
      </c>
      <c r="L437">
        <v>24</v>
      </c>
      <c r="M437">
        <v>90</v>
      </c>
      <c r="N437">
        <v>0.26700000000000002</v>
      </c>
      <c r="O437">
        <v>58</v>
      </c>
      <c r="P437">
        <v>123</v>
      </c>
      <c r="Q437">
        <v>0.47199999999999998</v>
      </c>
      <c r="R437">
        <v>0.441</v>
      </c>
      <c r="S437">
        <v>32</v>
      </c>
      <c r="T437">
        <v>37</v>
      </c>
      <c r="U437">
        <v>0.86499999999999999</v>
      </c>
      <c r="V437">
        <v>8</v>
      </c>
      <c r="W437">
        <v>51</v>
      </c>
      <c r="X437">
        <v>59</v>
      </c>
      <c r="Y437">
        <v>76</v>
      </c>
      <c r="Z437">
        <v>12</v>
      </c>
      <c r="AA437">
        <v>3</v>
      </c>
      <c r="AB437">
        <v>35</v>
      </c>
      <c r="AC437">
        <v>50</v>
      </c>
      <c r="AD437">
        <v>220</v>
      </c>
      <c r="AE437">
        <v>0</v>
      </c>
      <c r="AG437" t="s">
        <v>780</v>
      </c>
      <c r="AH437">
        <f t="shared" si="18"/>
        <v>0.34428794992175271</v>
      </c>
      <c r="AI437">
        <f t="shared" si="19"/>
        <v>2.1714285714285713</v>
      </c>
      <c r="AJ437">
        <f t="shared" si="20"/>
        <v>1.2068965517241379</v>
      </c>
    </row>
    <row r="438" spans="1:36" x14ac:dyDescent="0.25">
      <c r="A438" s="17">
        <v>347</v>
      </c>
      <c r="B438" t="s">
        <v>779</v>
      </c>
      <c r="C438">
        <v>20</v>
      </c>
      <c r="D438" t="s">
        <v>23</v>
      </c>
      <c r="E438" t="s">
        <v>14</v>
      </c>
      <c r="F438">
        <v>7</v>
      </c>
      <c r="G438">
        <v>0</v>
      </c>
      <c r="H438">
        <v>44</v>
      </c>
      <c r="I438">
        <v>8</v>
      </c>
      <c r="J438">
        <v>19</v>
      </c>
      <c r="K438">
        <v>0.42099999999999999</v>
      </c>
      <c r="L438">
        <v>3</v>
      </c>
      <c r="M438">
        <v>5</v>
      </c>
      <c r="N438">
        <v>0.6</v>
      </c>
      <c r="O438">
        <v>5</v>
      </c>
      <c r="P438">
        <v>14</v>
      </c>
      <c r="Q438">
        <v>0.35699999999999998</v>
      </c>
      <c r="R438">
        <v>0.5</v>
      </c>
      <c r="S438">
        <v>1</v>
      </c>
      <c r="T438">
        <v>2</v>
      </c>
      <c r="U438">
        <v>0.5</v>
      </c>
      <c r="V438">
        <v>0</v>
      </c>
      <c r="W438">
        <v>7</v>
      </c>
      <c r="X438">
        <v>7</v>
      </c>
      <c r="Y438">
        <v>7</v>
      </c>
      <c r="Z438">
        <v>1</v>
      </c>
      <c r="AA438">
        <v>0</v>
      </c>
      <c r="AB438">
        <v>4</v>
      </c>
      <c r="AC438">
        <v>0</v>
      </c>
      <c r="AD438">
        <v>20</v>
      </c>
      <c r="AE438">
        <v>0</v>
      </c>
      <c r="AG438" t="s">
        <v>780</v>
      </c>
      <c r="AH438">
        <f t="shared" si="18"/>
        <v>0.45454545454545453</v>
      </c>
      <c r="AI438">
        <f t="shared" si="19"/>
        <v>1.75</v>
      </c>
      <c r="AJ438">
        <f t="shared" si="20"/>
        <v>0.5714285714285714</v>
      </c>
    </row>
    <row r="439" spans="1:36" x14ac:dyDescent="0.25">
      <c r="A439" s="17">
        <v>347</v>
      </c>
      <c r="B439" t="s">
        <v>779</v>
      </c>
      <c r="C439">
        <v>20</v>
      </c>
      <c r="D439" t="s">
        <v>123</v>
      </c>
      <c r="E439" t="s">
        <v>14</v>
      </c>
      <c r="F439">
        <v>22</v>
      </c>
      <c r="G439">
        <v>11</v>
      </c>
      <c r="H439">
        <v>595</v>
      </c>
      <c r="I439">
        <v>74</v>
      </c>
      <c r="J439">
        <v>194</v>
      </c>
      <c r="K439">
        <v>0.38100000000000001</v>
      </c>
      <c r="L439">
        <v>21</v>
      </c>
      <c r="M439">
        <v>85</v>
      </c>
      <c r="N439">
        <v>0.247</v>
      </c>
      <c r="O439">
        <v>53</v>
      </c>
      <c r="P439">
        <v>109</v>
      </c>
      <c r="Q439">
        <v>0.48599999999999999</v>
      </c>
      <c r="R439">
        <v>0.436</v>
      </c>
      <c r="S439">
        <v>31</v>
      </c>
      <c r="T439">
        <v>35</v>
      </c>
      <c r="U439">
        <v>0.88600000000000001</v>
      </c>
      <c r="V439">
        <v>8</v>
      </c>
      <c r="W439">
        <v>44</v>
      </c>
      <c r="X439">
        <v>52</v>
      </c>
      <c r="Y439">
        <v>69</v>
      </c>
      <c r="Z439">
        <v>11</v>
      </c>
      <c r="AA439">
        <v>3</v>
      </c>
      <c r="AB439">
        <v>31</v>
      </c>
      <c r="AC439">
        <v>50</v>
      </c>
      <c r="AD439">
        <v>200</v>
      </c>
      <c r="AE439">
        <v>0</v>
      </c>
      <c r="AG439" t="s">
        <v>780</v>
      </c>
      <c r="AH439">
        <f t="shared" si="18"/>
        <v>0.33613445378151263</v>
      </c>
      <c r="AI439">
        <f t="shared" si="19"/>
        <v>2.225806451612903</v>
      </c>
      <c r="AJ439">
        <f t="shared" si="20"/>
        <v>1.4090909090909092</v>
      </c>
    </row>
    <row r="440" spans="1:36" x14ac:dyDescent="0.25">
      <c r="A440" s="17">
        <v>348</v>
      </c>
      <c r="B440" t="s">
        <v>781</v>
      </c>
      <c r="C440">
        <v>20</v>
      </c>
      <c r="D440" t="s">
        <v>13</v>
      </c>
      <c r="E440" t="s">
        <v>9</v>
      </c>
      <c r="F440">
        <v>49</v>
      </c>
      <c r="G440">
        <v>1</v>
      </c>
      <c r="H440">
        <v>516</v>
      </c>
      <c r="I440">
        <v>93</v>
      </c>
      <c r="J440">
        <v>211</v>
      </c>
      <c r="K440">
        <v>0.441</v>
      </c>
      <c r="L440">
        <v>25</v>
      </c>
      <c r="M440">
        <v>74</v>
      </c>
      <c r="N440">
        <v>0.33800000000000002</v>
      </c>
      <c r="O440">
        <v>68</v>
      </c>
      <c r="P440">
        <v>137</v>
      </c>
      <c r="Q440">
        <v>0.496</v>
      </c>
      <c r="R440">
        <v>0.5</v>
      </c>
      <c r="S440">
        <v>8</v>
      </c>
      <c r="T440">
        <v>15</v>
      </c>
      <c r="U440">
        <v>0.53300000000000003</v>
      </c>
      <c r="V440">
        <v>12</v>
      </c>
      <c r="W440">
        <v>38</v>
      </c>
      <c r="X440">
        <v>50</v>
      </c>
      <c r="Y440">
        <v>98</v>
      </c>
      <c r="Z440">
        <v>20</v>
      </c>
      <c r="AA440">
        <v>1</v>
      </c>
      <c r="AB440">
        <v>53</v>
      </c>
      <c r="AC440">
        <v>37</v>
      </c>
      <c r="AD440">
        <v>219</v>
      </c>
      <c r="AE440">
        <v>0</v>
      </c>
      <c r="AG440" t="s">
        <v>782</v>
      </c>
      <c r="AH440">
        <f t="shared" si="18"/>
        <v>0.42441860465116277</v>
      </c>
      <c r="AI440">
        <f t="shared" si="19"/>
        <v>1.8490566037735849</v>
      </c>
      <c r="AJ440">
        <f t="shared" si="20"/>
        <v>1.0816326530612246</v>
      </c>
    </row>
    <row r="441" spans="1:36" x14ac:dyDescent="0.25">
      <c r="A441" s="17">
        <v>349</v>
      </c>
      <c r="B441" t="s">
        <v>783</v>
      </c>
      <c r="C441">
        <v>21</v>
      </c>
      <c r="D441" t="s">
        <v>100</v>
      </c>
      <c r="E441" t="s">
        <v>14</v>
      </c>
      <c r="F441">
        <v>58</v>
      </c>
      <c r="G441">
        <v>0</v>
      </c>
      <c r="H441">
        <v>683</v>
      </c>
      <c r="I441">
        <v>81</v>
      </c>
      <c r="J441">
        <v>186</v>
      </c>
      <c r="K441">
        <v>0.435</v>
      </c>
      <c r="L441">
        <v>17</v>
      </c>
      <c r="M441">
        <v>58</v>
      </c>
      <c r="N441">
        <v>0.29299999999999998</v>
      </c>
      <c r="O441">
        <v>64</v>
      </c>
      <c r="P441">
        <v>128</v>
      </c>
      <c r="Q441">
        <v>0.5</v>
      </c>
      <c r="R441">
        <v>0.48099999999999998</v>
      </c>
      <c r="S441">
        <v>38</v>
      </c>
      <c r="T441">
        <v>61</v>
      </c>
      <c r="U441">
        <v>0.623</v>
      </c>
      <c r="V441">
        <v>17</v>
      </c>
      <c r="W441">
        <v>44</v>
      </c>
      <c r="X441">
        <v>61</v>
      </c>
      <c r="Y441">
        <v>114</v>
      </c>
      <c r="Z441">
        <v>37</v>
      </c>
      <c r="AA441">
        <v>6</v>
      </c>
      <c r="AB441">
        <v>54</v>
      </c>
      <c r="AC441">
        <v>46</v>
      </c>
      <c r="AD441">
        <v>217</v>
      </c>
      <c r="AE441">
        <v>0</v>
      </c>
      <c r="AG441" t="s">
        <v>784</v>
      </c>
      <c r="AH441">
        <f t="shared" si="18"/>
        <v>0.31771595900439237</v>
      </c>
      <c r="AI441">
        <f t="shared" si="19"/>
        <v>2.1111111111111112</v>
      </c>
      <c r="AJ441">
        <f t="shared" si="20"/>
        <v>0.93103448275862066</v>
      </c>
    </row>
    <row r="442" spans="1:36" x14ac:dyDescent="0.25">
      <c r="A442" s="17">
        <v>350</v>
      </c>
      <c r="B442" t="s">
        <v>785</v>
      </c>
      <c r="C442">
        <v>32</v>
      </c>
      <c r="D442" t="s">
        <v>23</v>
      </c>
      <c r="E442" t="s">
        <v>14</v>
      </c>
      <c r="F442">
        <v>41</v>
      </c>
      <c r="G442">
        <v>1</v>
      </c>
      <c r="H442">
        <v>603</v>
      </c>
      <c r="I442">
        <v>83</v>
      </c>
      <c r="J442">
        <v>177</v>
      </c>
      <c r="K442">
        <v>0.46899999999999997</v>
      </c>
      <c r="L442">
        <v>26</v>
      </c>
      <c r="M442">
        <v>81</v>
      </c>
      <c r="N442">
        <v>0.32100000000000001</v>
      </c>
      <c r="O442">
        <v>57</v>
      </c>
      <c r="P442">
        <v>96</v>
      </c>
      <c r="Q442">
        <v>0.59399999999999997</v>
      </c>
      <c r="R442">
        <v>0.54200000000000004</v>
      </c>
      <c r="S442">
        <v>24</v>
      </c>
      <c r="T442">
        <v>31</v>
      </c>
      <c r="U442">
        <v>0.77400000000000002</v>
      </c>
      <c r="V442">
        <v>19</v>
      </c>
      <c r="W442">
        <v>90</v>
      </c>
      <c r="X442">
        <v>109</v>
      </c>
      <c r="Y442">
        <v>70</v>
      </c>
      <c r="Z442">
        <v>9</v>
      </c>
      <c r="AA442">
        <v>11</v>
      </c>
      <c r="AB442">
        <v>24</v>
      </c>
      <c r="AC442">
        <v>45</v>
      </c>
      <c r="AD442">
        <v>216</v>
      </c>
      <c r="AE442">
        <v>0</v>
      </c>
      <c r="AG442" t="s">
        <v>786</v>
      </c>
      <c r="AH442">
        <f t="shared" si="18"/>
        <v>0.35820895522388058</v>
      </c>
      <c r="AI442">
        <f t="shared" si="19"/>
        <v>2.9166666666666665</v>
      </c>
      <c r="AJ442">
        <f t="shared" si="20"/>
        <v>0.58536585365853655</v>
      </c>
    </row>
    <row r="443" spans="1:36" x14ac:dyDescent="0.25">
      <c r="A443" s="17">
        <v>351</v>
      </c>
      <c r="B443" t="s">
        <v>787</v>
      </c>
      <c r="C443">
        <v>20</v>
      </c>
      <c r="D443" t="s">
        <v>82</v>
      </c>
      <c r="E443" t="s">
        <v>3</v>
      </c>
      <c r="F443">
        <v>29</v>
      </c>
      <c r="G443">
        <v>3</v>
      </c>
      <c r="H443">
        <v>459</v>
      </c>
      <c r="I443">
        <v>74</v>
      </c>
      <c r="J443">
        <v>199</v>
      </c>
      <c r="K443">
        <v>0.372</v>
      </c>
      <c r="L443">
        <v>32</v>
      </c>
      <c r="M443">
        <v>95</v>
      </c>
      <c r="N443">
        <v>0.33700000000000002</v>
      </c>
      <c r="O443">
        <v>42</v>
      </c>
      <c r="P443">
        <v>104</v>
      </c>
      <c r="Q443">
        <v>0.40400000000000003</v>
      </c>
      <c r="R443">
        <v>0.45200000000000001</v>
      </c>
      <c r="S443">
        <v>29</v>
      </c>
      <c r="T443">
        <v>40</v>
      </c>
      <c r="U443">
        <v>0.72499999999999998</v>
      </c>
      <c r="V443">
        <v>27</v>
      </c>
      <c r="W443">
        <v>65</v>
      </c>
      <c r="X443">
        <v>92</v>
      </c>
      <c r="Y443">
        <v>29</v>
      </c>
      <c r="Z443">
        <v>12</v>
      </c>
      <c r="AA443">
        <v>5</v>
      </c>
      <c r="AB443">
        <v>31</v>
      </c>
      <c r="AC443">
        <v>30</v>
      </c>
      <c r="AD443">
        <v>209</v>
      </c>
      <c r="AE443">
        <v>0</v>
      </c>
      <c r="AG443" t="s">
        <v>788</v>
      </c>
      <c r="AH443">
        <f t="shared" si="18"/>
        <v>0.45533769063180829</v>
      </c>
      <c r="AI443">
        <f t="shared" si="19"/>
        <v>0.93548387096774188</v>
      </c>
      <c r="AJ443">
        <f t="shared" si="20"/>
        <v>1.0689655172413792</v>
      </c>
    </row>
    <row r="444" spans="1:36" x14ac:dyDescent="0.25">
      <c r="A444" s="17">
        <v>352</v>
      </c>
      <c r="B444" t="s">
        <v>789</v>
      </c>
      <c r="C444">
        <v>36</v>
      </c>
      <c r="D444" t="s">
        <v>18</v>
      </c>
      <c r="E444" t="s">
        <v>19</v>
      </c>
      <c r="F444">
        <v>56</v>
      </c>
      <c r="G444">
        <v>5</v>
      </c>
      <c r="H444">
        <v>691</v>
      </c>
      <c r="I444">
        <v>91</v>
      </c>
      <c r="J444">
        <v>140</v>
      </c>
      <c r="K444">
        <v>0.65</v>
      </c>
      <c r="L444">
        <v>0</v>
      </c>
      <c r="M444">
        <v>0</v>
      </c>
      <c r="N444">
        <v>0</v>
      </c>
      <c r="O444">
        <v>91</v>
      </c>
      <c r="P444">
        <v>140</v>
      </c>
      <c r="Q444">
        <v>0.65</v>
      </c>
      <c r="R444">
        <v>0.65</v>
      </c>
      <c r="S444">
        <v>27</v>
      </c>
      <c r="T444">
        <v>64</v>
      </c>
      <c r="U444">
        <v>0.42199999999999999</v>
      </c>
      <c r="V444">
        <v>84</v>
      </c>
      <c r="W444">
        <v>200</v>
      </c>
      <c r="X444">
        <v>284</v>
      </c>
      <c r="Y444">
        <v>53</v>
      </c>
      <c r="Z444">
        <v>16</v>
      </c>
      <c r="AA444">
        <v>27</v>
      </c>
      <c r="AB444">
        <v>40</v>
      </c>
      <c r="AC444">
        <v>74</v>
      </c>
      <c r="AD444">
        <v>209</v>
      </c>
      <c r="AE444">
        <v>0</v>
      </c>
      <c r="AG444" t="s">
        <v>790</v>
      </c>
      <c r="AH444">
        <f t="shared" si="18"/>
        <v>0.3024602026049204</v>
      </c>
      <c r="AI444">
        <f t="shared" si="19"/>
        <v>1.325</v>
      </c>
      <c r="AJ444">
        <f t="shared" si="20"/>
        <v>0.7142857142857143</v>
      </c>
    </row>
    <row r="445" spans="1:36" x14ac:dyDescent="0.25">
      <c r="A445" s="17">
        <v>353</v>
      </c>
      <c r="B445" t="s">
        <v>791</v>
      </c>
      <c r="C445">
        <v>26</v>
      </c>
      <c r="D445" t="s">
        <v>185</v>
      </c>
      <c r="E445" t="s">
        <v>57</v>
      </c>
      <c r="F445">
        <v>20</v>
      </c>
      <c r="G445">
        <v>20</v>
      </c>
      <c r="H445">
        <v>648</v>
      </c>
      <c r="I445">
        <v>75</v>
      </c>
      <c r="J445">
        <v>172</v>
      </c>
      <c r="K445">
        <v>0.436</v>
      </c>
      <c r="L445">
        <v>22</v>
      </c>
      <c r="M445">
        <v>72</v>
      </c>
      <c r="N445">
        <v>0.30599999999999999</v>
      </c>
      <c r="O445">
        <v>53</v>
      </c>
      <c r="P445">
        <v>100</v>
      </c>
      <c r="Q445">
        <v>0.53</v>
      </c>
      <c r="R445">
        <v>0.5</v>
      </c>
      <c r="S445">
        <v>33</v>
      </c>
      <c r="T445">
        <v>40</v>
      </c>
      <c r="U445">
        <v>0.82499999999999996</v>
      </c>
      <c r="V445">
        <v>22</v>
      </c>
      <c r="W445">
        <v>56</v>
      </c>
      <c r="X445">
        <v>78</v>
      </c>
      <c r="Y445">
        <v>65</v>
      </c>
      <c r="Z445">
        <v>37</v>
      </c>
      <c r="AA445">
        <v>9</v>
      </c>
      <c r="AB445">
        <v>35</v>
      </c>
      <c r="AC445">
        <v>66</v>
      </c>
      <c r="AD445">
        <v>205</v>
      </c>
      <c r="AE445">
        <v>0</v>
      </c>
      <c r="AG445" t="s">
        <v>792</v>
      </c>
      <c r="AH445">
        <f t="shared" si="18"/>
        <v>0.31635802469135804</v>
      </c>
      <c r="AI445">
        <f t="shared" si="19"/>
        <v>1.8571428571428572</v>
      </c>
      <c r="AJ445">
        <f t="shared" si="20"/>
        <v>1.75</v>
      </c>
    </row>
    <row r="446" spans="1:36" x14ac:dyDescent="0.25">
      <c r="A446" s="17">
        <v>354</v>
      </c>
      <c r="B446" t="s">
        <v>793</v>
      </c>
      <c r="C446">
        <v>32</v>
      </c>
      <c r="D446" t="s">
        <v>34</v>
      </c>
      <c r="E446" t="s">
        <v>3</v>
      </c>
      <c r="F446">
        <v>24</v>
      </c>
      <c r="G446">
        <v>3</v>
      </c>
      <c r="H446">
        <v>463</v>
      </c>
      <c r="I446">
        <v>80</v>
      </c>
      <c r="J446">
        <v>155</v>
      </c>
      <c r="K446">
        <v>0.51600000000000001</v>
      </c>
      <c r="L446">
        <v>34</v>
      </c>
      <c r="M446">
        <v>76</v>
      </c>
      <c r="N446">
        <v>0.44700000000000001</v>
      </c>
      <c r="O446">
        <v>46</v>
      </c>
      <c r="P446">
        <v>79</v>
      </c>
      <c r="Q446">
        <v>0.58199999999999996</v>
      </c>
      <c r="R446">
        <v>0.626</v>
      </c>
      <c r="S446">
        <v>9</v>
      </c>
      <c r="T446">
        <v>13</v>
      </c>
      <c r="U446">
        <v>0.69199999999999995</v>
      </c>
      <c r="V446">
        <v>23</v>
      </c>
      <c r="W446">
        <v>80</v>
      </c>
      <c r="X446">
        <v>103</v>
      </c>
      <c r="Y446">
        <v>38</v>
      </c>
      <c r="Z446">
        <v>20</v>
      </c>
      <c r="AA446">
        <v>13</v>
      </c>
      <c r="AB446">
        <v>16</v>
      </c>
      <c r="AC446">
        <v>37</v>
      </c>
      <c r="AD446">
        <v>203</v>
      </c>
      <c r="AE446">
        <v>0</v>
      </c>
      <c r="AG446" t="s">
        <v>794</v>
      </c>
      <c r="AH446">
        <f t="shared" si="18"/>
        <v>0.43844492440604754</v>
      </c>
      <c r="AI446">
        <f t="shared" si="19"/>
        <v>2.375</v>
      </c>
      <c r="AJ446">
        <f t="shared" si="20"/>
        <v>0.66666666666666663</v>
      </c>
    </row>
    <row r="447" spans="1:36" x14ac:dyDescent="0.25">
      <c r="A447" s="17">
        <v>355</v>
      </c>
      <c r="B447" t="s">
        <v>795</v>
      </c>
      <c r="C447">
        <v>22</v>
      </c>
      <c r="D447" t="s">
        <v>117</v>
      </c>
      <c r="E447" t="s">
        <v>3</v>
      </c>
      <c r="F447">
        <v>52</v>
      </c>
      <c r="G447">
        <v>4</v>
      </c>
      <c r="H447">
        <v>584</v>
      </c>
      <c r="I447">
        <v>70</v>
      </c>
      <c r="J447">
        <v>174</v>
      </c>
      <c r="K447">
        <v>0.40200000000000002</v>
      </c>
      <c r="L447">
        <v>12</v>
      </c>
      <c r="M447">
        <v>51</v>
      </c>
      <c r="N447">
        <v>0.23499999999999999</v>
      </c>
      <c r="O447">
        <v>58</v>
      </c>
      <c r="P447">
        <v>123</v>
      </c>
      <c r="Q447">
        <v>0.47199999999999998</v>
      </c>
      <c r="R447">
        <v>0.437</v>
      </c>
      <c r="S447">
        <v>49</v>
      </c>
      <c r="T447">
        <v>76</v>
      </c>
      <c r="U447">
        <v>0.64500000000000002</v>
      </c>
      <c r="V447">
        <v>44</v>
      </c>
      <c r="W447">
        <v>82</v>
      </c>
      <c r="X447">
        <v>126</v>
      </c>
      <c r="Y447">
        <v>40</v>
      </c>
      <c r="Z447">
        <v>26</v>
      </c>
      <c r="AA447">
        <v>6</v>
      </c>
      <c r="AB447">
        <v>14</v>
      </c>
      <c r="AC447">
        <v>28</v>
      </c>
      <c r="AD447">
        <v>201</v>
      </c>
      <c r="AE447">
        <v>0</v>
      </c>
      <c r="AG447" t="s">
        <v>796</v>
      </c>
      <c r="AH447">
        <f t="shared" si="18"/>
        <v>0.34417808219178081</v>
      </c>
      <c r="AI447">
        <f t="shared" si="19"/>
        <v>2.8571428571428572</v>
      </c>
      <c r="AJ447">
        <f t="shared" si="20"/>
        <v>0.26923076923076922</v>
      </c>
    </row>
    <row r="448" spans="1:36" x14ac:dyDescent="0.25">
      <c r="A448" s="17">
        <v>356</v>
      </c>
      <c r="B448" t="s">
        <v>797</v>
      </c>
      <c r="C448">
        <v>29</v>
      </c>
      <c r="D448" t="s">
        <v>60</v>
      </c>
      <c r="E448" t="s">
        <v>19</v>
      </c>
      <c r="F448">
        <v>42</v>
      </c>
      <c r="G448">
        <v>3</v>
      </c>
      <c r="H448">
        <v>500</v>
      </c>
      <c r="I448">
        <v>81</v>
      </c>
      <c r="J448">
        <v>152</v>
      </c>
      <c r="K448">
        <v>0.53300000000000003</v>
      </c>
      <c r="L448">
        <v>11</v>
      </c>
      <c r="M448">
        <v>26</v>
      </c>
      <c r="N448">
        <v>0.42299999999999999</v>
      </c>
      <c r="O448">
        <v>70</v>
      </c>
      <c r="P448">
        <v>126</v>
      </c>
      <c r="Q448">
        <v>0.55600000000000005</v>
      </c>
      <c r="R448">
        <v>0.56899999999999995</v>
      </c>
      <c r="S448">
        <v>27</v>
      </c>
      <c r="T448">
        <v>40</v>
      </c>
      <c r="U448">
        <v>0.67500000000000004</v>
      </c>
      <c r="V448">
        <v>56</v>
      </c>
      <c r="W448">
        <v>81</v>
      </c>
      <c r="X448">
        <v>137</v>
      </c>
      <c r="Y448">
        <v>37</v>
      </c>
      <c r="Z448">
        <v>13</v>
      </c>
      <c r="AA448">
        <v>10</v>
      </c>
      <c r="AB448">
        <v>21</v>
      </c>
      <c r="AC448">
        <v>49</v>
      </c>
      <c r="AD448">
        <v>200</v>
      </c>
      <c r="AE448">
        <v>0</v>
      </c>
      <c r="AG448" t="s">
        <v>798</v>
      </c>
      <c r="AH448">
        <f t="shared" si="18"/>
        <v>0.4</v>
      </c>
      <c r="AI448">
        <f t="shared" si="19"/>
        <v>1.7619047619047619</v>
      </c>
      <c r="AJ448">
        <f t="shared" si="20"/>
        <v>0.5</v>
      </c>
    </row>
    <row r="449" spans="1:36" x14ac:dyDescent="0.25">
      <c r="A449" s="17">
        <v>357</v>
      </c>
      <c r="B449" t="s">
        <v>799</v>
      </c>
      <c r="C449">
        <v>25</v>
      </c>
      <c r="D449" t="s">
        <v>18</v>
      </c>
      <c r="E449" t="s">
        <v>14</v>
      </c>
      <c r="F449">
        <v>49</v>
      </c>
      <c r="G449">
        <v>4</v>
      </c>
      <c r="H449">
        <v>666</v>
      </c>
      <c r="I449">
        <v>77</v>
      </c>
      <c r="J449">
        <v>180</v>
      </c>
      <c r="K449">
        <v>0.42799999999999999</v>
      </c>
      <c r="L449">
        <v>40</v>
      </c>
      <c r="M449">
        <v>101</v>
      </c>
      <c r="N449">
        <v>0.39600000000000002</v>
      </c>
      <c r="O449">
        <v>37</v>
      </c>
      <c r="P449">
        <v>79</v>
      </c>
      <c r="Q449">
        <v>0.46800000000000003</v>
      </c>
      <c r="R449">
        <v>0.53900000000000003</v>
      </c>
      <c r="S449">
        <v>6</v>
      </c>
      <c r="T449">
        <v>8</v>
      </c>
      <c r="U449">
        <v>0.75</v>
      </c>
      <c r="V449">
        <v>15</v>
      </c>
      <c r="W449">
        <v>56</v>
      </c>
      <c r="X449">
        <v>71</v>
      </c>
      <c r="Y449">
        <v>107</v>
      </c>
      <c r="Z449">
        <v>19</v>
      </c>
      <c r="AA449">
        <v>5</v>
      </c>
      <c r="AB449">
        <v>24</v>
      </c>
      <c r="AC449">
        <v>38</v>
      </c>
      <c r="AD449">
        <v>200</v>
      </c>
      <c r="AE449">
        <v>1</v>
      </c>
      <c r="AG449" t="s">
        <v>800</v>
      </c>
      <c r="AH449">
        <f t="shared" si="18"/>
        <v>0.3003003003003003</v>
      </c>
      <c r="AI449">
        <f t="shared" si="19"/>
        <v>4.458333333333333</v>
      </c>
      <c r="AJ449">
        <f t="shared" si="20"/>
        <v>0.48979591836734693</v>
      </c>
    </row>
    <row r="450" spans="1:36" x14ac:dyDescent="0.25">
      <c r="A450" s="17">
        <v>358</v>
      </c>
      <c r="B450" t="s">
        <v>801</v>
      </c>
      <c r="C450">
        <v>24</v>
      </c>
      <c r="D450" t="s">
        <v>54</v>
      </c>
      <c r="E450" t="s">
        <v>19</v>
      </c>
      <c r="F450">
        <v>40</v>
      </c>
      <c r="G450">
        <v>6</v>
      </c>
      <c r="H450">
        <v>468</v>
      </c>
      <c r="I450">
        <v>87</v>
      </c>
      <c r="J450">
        <v>109</v>
      </c>
      <c r="K450">
        <v>0.79800000000000004</v>
      </c>
      <c r="L450">
        <v>1</v>
      </c>
      <c r="M450">
        <v>5</v>
      </c>
      <c r="N450">
        <v>0.2</v>
      </c>
      <c r="O450">
        <v>86</v>
      </c>
      <c r="P450">
        <v>104</v>
      </c>
      <c r="Q450">
        <v>0.82699999999999996</v>
      </c>
      <c r="R450">
        <v>0.80300000000000005</v>
      </c>
      <c r="S450">
        <v>23</v>
      </c>
      <c r="T450">
        <v>32</v>
      </c>
      <c r="U450">
        <v>0.71899999999999997</v>
      </c>
      <c r="V450">
        <v>40</v>
      </c>
      <c r="W450">
        <v>85</v>
      </c>
      <c r="X450">
        <v>125</v>
      </c>
      <c r="Y450">
        <v>25</v>
      </c>
      <c r="Z450">
        <v>15</v>
      </c>
      <c r="AA450">
        <v>23</v>
      </c>
      <c r="AB450">
        <v>18</v>
      </c>
      <c r="AC450">
        <v>50</v>
      </c>
      <c r="AD450">
        <v>198</v>
      </c>
      <c r="AE450">
        <v>0</v>
      </c>
      <c r="AG450" t="s">
        <v>802</v>
      </c>
      <c r="AH450">
        <f t="shared" ref="AH450:AH513" si="21">AD450/H450</f>
        <v>0.42307692307692307</v>
      </c>
      <c r="AI450">
        <f t="shared" si="19"/>
        <v>1.3888888888888888</v>
      </c>
      <c r="AJ450">
        <f t="shared" si="20"/>
        <v>0.45</v>
      </c>
    </row>
    <row r="451" spans="1:36" x14ac:dyDescent="0.25">
      <c r="A451" s="17">
        <v>358</v>
      </c>
      <c r="B451" t="s">
        <v>801</v>
      </c>
      <c r="C451">
        <v>24</v>
      </c>
      <c r="D451" t="s">
        <v>46</v>
      </c>
      <c r="E451" t="s">
        <v>19</v>
      </c>
      <c r="F451">
        <v>28</v>
      </c>
      <c r="G451">
        <v>0</v>
      </c>
      <c r="H451">
        <v>208</v>
      </c>
      <c r="I451">
        <v>26</v>
      </c>
      <c r="J451">
        <v>36</v>
      </c>
      <c r="K451">
        <v>0.72199999999999998</v>
      </c>
      <c r="L451">
        <v>0</v>
      </c>
      <c r="M451">
        <v>2</v>
      </c>
      <c r="N451">
        <v>0</v>
      </c>
      <c r="O451">
        <v>26</v>
      </c>
      <c r="P451">
        <v>34</v>
      </c>
      <c r="Q451">
        <v>0.76500000000000001</v>
      </c>
      <c r="R451">
        <v>0.72199999999999998</v>
      </c>
      <c r="S451">
        <v>9</v>
      </c>
      <c r="T451">
        <v>12</v>
      </c>
      <c r="U451">
        <v>0.75</v>
      </c>
      <c r="V451">
        <v>15</v>
      </c>
      <c r="W451">
        <v>31</v>
      </c>
      <c r="X451">
        <v>46</v>
      </c>
      <c r="Y451">
        <v>10</v>
      </c>
      <c r="Z451">
        <v>6</v>
      </c>
      <c r="AA451">
        <v>13</v>
      </c>
      <c r="AB451">
        <v>10</v>
      </c>
      <c r="AC451">
        <v>23</v>
      </c>
      <c r="AD451">
        <v>61</v>
      </c>
      <c r="AE451">
        <v>0</v>
      </c>
      <c r="AG451" t="s">
        <v>802</v>
      </c>
      <c r="AH451">
        <f t="shared" si="21"/>
        <v>0.29326923076923078</v>
      </c>
      <c r="AI451">
        <f t="shared" ref="AI451:AI514" si="22">IF(AB451&lt;&gt;0, Y451/AB451, 0)</f>
        <v>1</v>
      </c>
      <c r="AJ451">
        <f t="shared" ref="AJ451:AJ514" si="23">AB451/F451</f>
        <v>0.35714285714285715</v>
      </c>
    </row>
    <row r="452" spans="1:36" x14ac:dyDescent="0.25">
      <c r="A452" s="17">
        <v>358</v>
      </c>
      <c r="B452" t="s">
        <v>801</v>
      </c>
      <c r="C452">
        <v>24</v>
      </c>
      <c r="D452" t="s">
        <v>117</v>
      </c>
      <c r="E452" t="s">
        <v>19</v>
      </c>
      <c r="F452">
        <v>12</v>
      </c>
      <c r="G452">
        <v>6</v>
      </c>
      <c r="H452">
        <v>260</v>
      </c>
      <c r="I452">
        <v>61</v>
      </c>
      <c r="J452">
        <v>73</v>
      </c>
      <c r="K452">
        <v>0.83599999999999997</v>
      </c>
      <c r="L452">
        <v>1</v>
      </c>
      <c r="M452">
        <v>3</v>
      </c>
      <c r="N452">
        <v>0.33300000000000002</v>
      </c>
      <c r="O452">
        <v>60</v>
      </c>
      <c r="P452">
        <v>70</v>
      </c>
      <c r="Q452">
        <v>0.85699999999999998</v>
      </c>
      <c r="R452">
        <v>0.84199999999999997</v>
      </c>
      <c r="S452">
        <v>14</v>
      </c>
      <c r="T452">
        <v>20</v>
      </c>
      <c r="U452">
        <v>0.7</v>
      </c>
      <c r="V452">
        <v>25</v>
      </c>
      <c r="W452">
        <v>54</v>
      </c>
      <c r="X452">
        <v>79</v>
      </c>
      <c r="Y452">
        <v>15</v>
      </c>
      <c r="Z452">
        <v>9</v>
      </c>
      <c r="AA452">
        <v>10</v>
      </c>
      <c r="AB452">
        <v>8</v>
      </c>
      <c r="AC452">
        <v>27</v>
      </c>
      <c r="AD452">
        <v>137</v>
      </c>
      <c r="AE452">
        <v>0</v>
      </c>
      <c r="AG452" t="s">
        <v>802</v>
      </c>
      <c r="AH452">
        <f t="shared" si="21"/>
        <v>0.52692307692307694</v>
      </c>
      <c r="AI452">
        <f t="shared" si="22"/>
        <v>1.875</v>
      </c>
      <c r="AJ452">
        <f t="shared" si="23"/>
        <v>0.66666666666666663</v>
      </c>
    </row>
    <row r="453" spans="1:36" x14ac:dyDescent="0.25">
      <c r="A453" s="17">
        <v>359</v>
      </c>
      <c r="B453" t="s">
        <v>803</v>
      </c>
      <c r="C453">
        <v>22</v>
      </c>
      <c r="D453" t="s">
        <v>34</v>
      </c>
      <c r="E453" t="s">
        <v>3</v>
      </c>
      <c r="F453">
        <v>33</v>
      </c>
      <c r="G453">
        <v>28</v>
      </c>
      <c r="H453">
        <v>533</v>
      </c>
      <c r="I453">
        <v>72</v>
      </c>
      <c r="J453">
        <v>171</v>
      </c>
      <c r="K453">
        <v>0.42099999999999999</v>
      </c>
      <c r="L453">
        <v>21</v>
      </c>
      <c r="M453">
        <v>81</v>
      </c>
      <c r="N453">
        <v>0.25900000000000001</v>
      </c>
      <c r="O453">
        <v>51</v>
      </c>
      <c r="P453">
        <v>90</v>
      </c>
      <c r="Q453">
        <v>0.56699999999999995</v>
      </c>
      <c r="R453">
        <v>0.48199999999999998</v>
      </c>
      <c r="S453">
        <v>32</v>
      </c>
      <c r="T453">
        <v>42</v>
      </c>
      <c r="U453">
        <v>0.76200000000000001</v>
      </c>
      <c r="V453">
        <v>44</v>
      </c>
      <c r="W453">
        <v>95</v>
      </c>
      <c r="X453">
        <v>139</v>
      </c>
      <c r="Y453">
        <v>27</v>
      </c>
      <c r="Z453">
        <v>28</v>
      </c>
      <c r="AA453">
        <v>33</v>
      </c>
      <c r="AB453">
        <v>15</v>
      </c>
      <c r="AC453">
        <v>55</v>
      </c>
      <c r="AD453">
        <v>197</v>
      </c>
      <c r="AE453">
        <v>0</v>
      </c>
      <c r="AG453" t="s">
        <v>804</v>
      </c>
      <c r="AH453">
        <f t="shared" si="21"/>
        <v>0.3696060037523452</v>
      </c>
      <c r="AI453">
        <f t="shared" si="22"/>
        <v>1.8</v>
      </c>
      <c r="AJ453">
        <f t="shared" si="23"/>
        <v>0.45454545454545453</v>
      </c>
    </row>
    <row r="454" spans="1:36" x14ac:dyDescent="0.25">
      <c r="A454" s="17">
        <v>360</v>
      </c>
      <c r="B454" t="s">
        <v>805</v>
      </c>
      <c r="C454">
        <v>25</v>
      </c>
      <c r="D454" t="s">
        <v>185</v>
      </c>
      <c r="E454" t="s">
        <v>57</v>
      </c>
      <c r="F454">
        <v>37</v>
      </c>
      <c r="G454">
        <v>0</v>
      </c>
      <c r="H454">
        <v>502</v>
      </c>
      <c r="I454">
        <v>68</v>
      </c>
      <c r="J454">
        <v>158</v>
      </c>
      <c r="K454">
        <v>0.43</v>
      </c>
      <c r="L454">
        <v>26</v>
      </c>
      <c r="M454">
        <v>80</v>
      </c>
      <c r="N454">
        <v>0.32500000000000001</v>
      </c>
      <c r="O454">
        <v>42</v>
      </c>
      <c r="P454">
        <v>78</v>
      </c>
      <c r="Q454">
        <v>0.53800000000000003</v>
      </c>
      <c r="R454">
        <v>0.51300000000000001</v>
      </c>
      <c r="S454">
        <v>34</v>
      </c>
      <c r="T454">
        <v>50</v>
      </c>
      <c r="U454">
        <v>0.68</v>
      </c>
      <c r="V454">
        <v>27</v>
      </c>
      <c r="W454">
        <v>58</v>
      </c>
      <c r="X454">
        <v>85</v>
      </c>
      <c r="Y454">
        <v>22</v>
      </c>
      <c r="Z454">
        <v>23</v>
      </c>
      <c r="AA454">
        <v>9</v>
      </c>
      <c r="AB454">
        <v>22</v>
      </c>
      <c r="AC454">
        <v>46</v>
      </c>
      <c r="AD454">
        <v>196</v>
      </c>
      <c r="AE454">
        <v>0</v>
      </c>
      <c r="AG454" t="s">
        <v>806</v>
      </c>
      <c r="AH454">
        <f t="shared" si="21"/>
        <v>0.39043824701195218</v>
      </c>
      <c r="AI454">
        <f t="shared" si="22"/>
        <v>1</v>
      </c>
      <c r="AJ454">
        <f t="shared" si="23"/>
        <v>0.59459459459459463</v>
      </c>
    </row>
    <row r="455" spans="1:36" x14ac:dyDescent="0.25">
      <c r="A455" s="17">
        <v>361</v>
      </c>
      <c r="B455" t="s">
        <v>807</v>
      </c>
      <c r="C455">
        <v>25</v>
      </c>
      <c r="D455" t="s">
        <v>31</v>
      </c>
      <c r="E455" t="s">
        <v>9</v>
      </c>
      <c r="F455">
        <v>33</v>
      </c>
      <c r="G455">
        <v>9</v>
      </c>
      <c r="H455">
        <v>461</v>
      </c>
      <c r="I455">
        <v>68</v>
      </c>
      <c r="J455">
        <v>158</v>
      </c>
      <c r="K455">
        <v>0.43</v>
      </c>
      <c r="L455">
        <v>39</v>
      </c>
      <c r="M455">
        <v>90</v>
      </c>
      <c r="N455">
        <v>0.433</v>
      </c>
      <c r="O455">
        <v>29</v>
      </c>
      <c r="P455">
        <v>68</v>
      </c>
      <c r="Q455">
        <v>0.42599999999999999</v>
      </c>
      <c r="R455">
        <v>0.55400000000000005</v>
      </c>
      <c r="S455">
        <v>19</v>
      </c>
      <c r="T455">
        <v>22</v>
      </c>
      <c r="U455">
        <v>0.86399999999999999</v>
      </c>
      <c r="V455">
        <v>22</v>
      </c>
      <c r="W455">
        <v>56</v>
      </c>
      <c r="X455">
        <v>78</v>
      </c>
      <c r="Y455">
        <v>78</v>
      </c>
      <c r="Z455">
        <v>21</v>
      </c>
      <c r="AA455">
        <v>5</v>
      </c>
      <c r="AB455">
        <v>17</v>
      </c>
      <c r="AC455">
        <v>30</v>
      </c>
      <c r="AD455">
        <v>194</v>
      </c>
      <c r="AE455">
        <v>0</v>
      </c>
      <c r="AG455" t="s">
        <v>808</v>
      </c>
      <c r="AH455">
        <f t="shared" si="21"/>
        <v>0.42082429501084601</v>
      </c>
      <c r="AI455">
        <f t="shared" si="22"/>
        <v>4.5882352941176467</v>
      </c>
      <c r="AJ455">
        <f t="shared" si="23"/>
        <v>0.51515151515151514</v>
      </c>
    </row>
    <row r="456" spans="1:36" x14ac:dyDescent="0.25">
      <c r="A456" s="17">
        <v>362</v>
      </c>
      <c r="B456" t="s">
        <v>809</v>
      </c>
      <c r="C456">
        <v>28</v>
      </c>
      <c r="D456" t="s">
        <v>135</v>
      </c>
      <c r="E456" t="s">
        <v>19</v>
      </c>
      <c r="F456">
        <v>46</v>
      </c>
      <c r="G456">
        <v>0</v>
      </c>
      <c r="H456">
        <v>469</v>
      </c>
      <c r="I456">
        <v>70</v>
      </c>
      <c r="J456">
        <v>166</v>
      </c>
      <c r="K456">
        <v>0.42199999999999999</v>
      </c>
      <c r="L456">
        <v>34</v>
      </c>
      <c r="M456">
        <v>106</v>
      </c>
      <c r="N456">
        <v>0.32100000000000001</v>
      </c>
      <c r="O456">
        <v>36</v>
      </c>
      <c r="P456">
        <v>60</v>
      </c>
      <c r="Q456">
        <v>0.6</v>
      </c>
      <c r="R456">
        <v>0.52400000000000002</v>
      </c>
      <c r="S456">
        <v>20</v>
      </c>
      <c r="T456">
        <v>22</v>
      </c>
      <c r="U456">
        <v>0.90900000000000003</v>
      </c>
      <c r="V456">
        <v>44</v>
      </c>
      <c r="W456">
        <v>48</v>
      </c>
      <c r="X456">
        <v>92</v>
      </c>
      <c r="Y456">
        <v>26</v>
      </c>
      <c r="Z456">
        <v>12</v>
      </c>
      <c r="AA456">
        <v>14</v>
      </c>
      <c r="AB456">
        <v>16</v>
      </c>
      <c r="AC456">
        <v>41</v>
      </c>
      <c r="AD456">
        <v>194</v>
      </c>
      <c r="AE456">
        <v>0</v>
      </c>
      <c r="AG456" t="s">
        <v>810</v>
      </c>
      <c r="AH456">
        <f t="shared" si="21"/>
        <v>0.4136460554371002</v>
      </c>
      <c r="AI456">
        <f t="shared" si="22"/>
        <v>1.625</v>
      </c>
      <c r="AJ456">
        <f t="shared" si="23"/>
        <v>0.34782608695652173</v>
      </c>
    </row>
    <row r="457" spans="1:36" x14ac:dyDescent="0.25">
      <c r="A457" s="17">
        <v>363</v>
      </c>
      <c r="B457" t="s">
        <v>811</v>
      </c>
      <c r="C457">
        <v>24</v>
      </c>
      <c r="D457" t="s">
        <v>73</v>
      </c>
      <c r="E457" t="s">
        <v>9</v>
      </c>
      <c r="F457">
        <v>51</v>
      </c>
      <c r="G457">
        <v>1</v>
      </c>
      <c r="H457">
        <v>513</v>
      </c>
      <c r="I457">
        <v>72</v>
      </c>
      <c r="J457">
        <v>140</v>
      </c>
      <c r="K457">
        <v>0.51400000000000001</v>
      </c>
      <c r="L457">
        <v>21</v>
      </c>
      <c r="M457">
        <v>48</v>
      </c>
      <c r="N457">
        <v>0.438</v>
      </c>
      <c r="O457">
        <v>51</v>
      </c>
      <c r="P457">
        <v>92</v>
      </c>
      <c r="Q457">
        <v>0.55400000000000005</v>
      </c>
      <c r="R457">
        <v>0.58899999999999997</v>
      </c>
      <c r="S457">
        <v>23</v>
      </c>
      <c r="T457">
        <v>32</v>
      </c>
      <c r="U457">
        <v>0.71899999999999997</v>
      </c>
      <c r="V457">
        <v>19</v>
      </c>
      <c r="W457">
        <v>48</v>
      </c>
      <c r="X457">
        <v>67</v>
      </c>
      <c r="Y457">
        <v>71</v>
      </c>
      <c r="Z457">
        <v>17</v>
      </c>
      <c r="AA457">
        <v>15</v>
      </c>
      <c r="AB457">
        <v>38</v>
      </c>
      <c r="AC457">
        <v>25</v>
      </c>
      <c r="AD457">
        <v>188</v>
      </c>
      <c r="AE457">
        <v>0</v>
      </c>
      <c r="AG457" t="s">
        <v>812</v>
      </c>
      <c r="AH457">
        <f t="shared" si="21"/>
        <v>0.3664717348927875</v>
      </c>
      <c r="AI457">
        <f t="shared" si="22"/>
        <v>1.868421052631579</v>
      </c>
      <c r="AJ457">
        <f t="shared" si="23"/>
        <v>0.74509803921568629</v>
      </c>
    </row>
    <row r="458" spans="1:36" x14ac:dyDescent="0.25">
      <c r="A458" s="17">
        <v>364</v>
      </c>
      <c r="B458" t="s">
        <v>813</v>
      </c>
      <c r="C458">
        <v>29</v>
      </c>
      <c r="D458" t="s">
        <v>60</v>
      </c>
      <c r="E458" t="s">
        <v>57</v>
      </c>
      <c r="F458">
        <v>52</v>
      </c>
      <c r="G458">
        <v>2</v>
      </c>
      <c r="H458">
        <v>588</v>
      </c>
      <c r="I458">
        <v>70</v>
      </c>
      <c r="J458">
        <v>148</v>
      </c>
      <c r="K458">
        <v>0.47299999999999998</v>
      </c>
      <c r="L458">
        <v>16</v>
      </c>
      <c r="M458">
        <v>46</v>
      </c>
      <c r="N458">
        <v>0.34799999999999998</v>
      </c>
      <c r="O458">
        <v>54</v>
      </c>
      <c r="P458">
        <v>102</v>
      </c>
      <c r="Q458">
        <v>0.52900000000000003</v>
      </c>
      <c r="R458">
        <v>0.52700000000000002</v>
      </c>
      <c r="S458">
        <v>32</v>
      </c>
      <c r="T458">
        <v>47</v>
      </c>
      <c r="U458">
        <v>0.68100000000000005</v>
      </c>
      <c r="V458">
        <v>50</v>
      </c>
      <c r="W458">
        <v>67</v>
      </c>
      <c r="X458">
        <v>117</v>
      </c>
      <c r="Y458">
        <v>47</v>
      </c>
      <c r="Z458">
        <v>26</v>
      </c>
      <c r="AA458">
        <v>7</v>
      </c>
      <c r="AB458">
        <v>22</v>
      </c>
      <c r="AC458">
        <v>82</v>
      </c>
      <c r="AD458">
        <v>188</v>
      </c>
      <c r="AE458">
        <v>0</v>
      </c>
      <c r="AG458" t="s">
        <v>814</v>
      </c>
      <c r="AH458">
        <f t="shared" si="21"/>
        <v>0.31972789115646261</v>
      </c>
      <c r="AI458">
        <f t="shared" si="22"/>
        <v>2.1363636363636362</v>
      </c>
      <c r="AJ458">
        <f t="shared" si="23"/>
        <v>0.42307692307692307</v>
      </c>
    </row>
    <row r="459" spans="1:36" x14ac:dyDescent="0.25">
      <c r="A459" s="17">
        <v>365</v>
      </c>
      <c r="B459" t="s">
        <v>815</v>
      </c>
      <c r="C459">
        <v>24</v>
      </c>
      <c r="D459" t="s">
        <v>18</v>
      </c>
      <c r="E459" t="s">
        <v>3</v>
      </c>
      <c r="F459">
        <v>57</v>
      </c>
      <c r="G459">
        <v>4</v>
      </c>
      <c r="H459">
        <v>608</v>
      </c>
      <c r="I459">
        <v>70</v>
      </c>
      <c r="J459">
        <v>141</v>
      </c>
      <c r="K459">
        <v>0.496</v>
      </c>
      <c r="L459">
        <v>17</v>
      </c>
      <c r="M459">
        <v>52</v>
      </c>
      <c r="N459">
        <v>0.32700000000000001</v>
      </c>
      <c r="O459">
        <v>53</v>
      </c>
      <c r="P459">
        <v>89</v>
      </c>
      <c r="Q459">
        <v>0.59599999999999997</v>
      </c>
      <c r="R459">
        <v>0.55700000000000005</v>
      </c>
      <c r="S459">
        <v>27</v>
      </c>
      <c r="T459">
        <v>44</v>
      </c>
      <c r="U459">
        <v>0.61399999999999999</v>
      </c>
      <c r="V459">
        <v>33</v>
      </c>
      <c r="W459">
        <v>57</v>
      </c>
      <c r="X459">
        <v>90</v>
      </c>
      <c r="Y459">
        <v>23</v>
      </c>
      <c r="Z459">
        <v>25</v>
      </c>
      <c r="AA459">
        <v>38</v>
      </c>
      <c r="AB459">
        <v>14</v>
      </c>
      <c r="AC459">
        <v>62</v>
      </c>
      <c r="AD459">
        <v>184</v>
      </c>
      <c r="AE459">
        <v>0</v>
      </c>
      <c r="AG459" t="s">
        <v>816</v>
      </c>
      <c r="AH459">
        <f t="shared" si="21"/>
        <v>0.30263157894736842</v>
      </c>
      <c r="AI459">
        <f t="shared" si="22"/>
        <v>1.6428571428571428</v>
      </c>
      <c r="AJ459">
        <f t="shared" si="23"/>
        <v>0.24561403508771928</v>
      </c>
    </row>
    <row r="460" spans="1:36" x14ac:dyDescent="0.25">
      <c r="A460" s="17">
        <v>366</v>
      </c>
      <c r="B460" t="s">
        <v>817</v>
      </c>
      <c r="C460">
        <v>25</v>
      </c>
      <c r="D460" t="s">
        <v>42</v>
      </c>
      <c r="E460" t="s">
        <v>19</v>
      </c>
      <c r="F460">
        <v>45</v>
      </c>
      <c r="G460">
        <v>0</v>
      </c>
      <c r="H460">
        <v>438</v>
      </c>
      <c r="I460">
        <v>72</v>
      </c>
      <c r="J460">
        <v>142</v>
      </c>
      <c r="K460">
        <v>0.50700000000000001</v>
      </c>
      <c r="L460">
        <v>8</v>
      </c>
      <c r="M460">
        <v>28</v>
      </c>
      <c r="N460">
        <v>0.28599999999999998</v>
      </c>
      <c r="O460">
        <v>64</v>
      </c>
      <c r="P460">
        <v>114</v>
      </c>
      <c r="Q460">
        <v>0.56100000000000005</v>
      </c>
      <c r="R460">
        <v>0.53500000000000003</v>
      </c>
      <c r="S460">
        <v>32</v>
      </c>
      <c r="T460">
        <v>42</v>
      </c>
      <c r="U460">
        <v>0.76200000000000001</v>
      </c>
      <c r="V460">
        <v>40</v>
      </c>
      <c r="W460">
        <v>83</v>
      </c>
      <c r="X460">
        <v>123</v>
      </c>
      <c r="Y460">
        <v>44</v>
      </c>
      <c r="Z460">
        <v>39</v>
      </c>
      <c r="AA460">
        <v>25</v>
      </c>
      <c r="AB460">
        <v>26</v>
      </c>
      <c r="AC460">
        <v>75</v>
      </c>
      <c r="AD460">
        <v>184</v>
      </c>
      <c r="AE460">
        <v>0</v>
      </c>
      <c r="AG460" t="s">
        <v>818</v>
      </c>
      <c r="AH460">
        <f t="shared" si="21"/>
        <v>0.42009132420091322</v>
      </c>
      <c r="AI460">
        <f t="shared" si="22"/>
        <v>1.6923076923076923</v>
      </c>
      <c r="AJ460">
        <f t="shared" si="23"/>
        <v>0.57777777777777772</v>
      </c>
    </row>
    <row r="461" spans="1:36" x14ac:dyDescent="0.25">
      <c r="A461" s="17">
        <v>367</v>
      </c>
      <c r="B461" t="s">
        <v>819</v>
      </c>
      <c r="C461">
        <v>23</v>
      </c>
      <c r="D461" t="s">
        <v>157</v>
      </c>
      <c r="E461" t="s">
        <v>9</v>
      </c>
      <c r="F461">
        <v>13</v>
      </c>
      <c r="G461">
        <v>0</v>
      </c>
      <c r="H461">
        <v>319</v>
      </c>
      <c r="I461">
        <v>70</v>
      </c>
      <c r="J461">
        <v>161</v>
      </c>
      <c r="K461">
        <v>0.435</v>
      </c>
      <c r="L461">
        <v>24</v>
      </c>
      <c r="M461">
        <v>60</v>
      </c>
      <c r="N461">
        <v>0.4</v>
      </c>
      <c r="O461">
        <v>46</v>
      </c>
      <c r="P461">
        <v>101</v>
      </c>
      <c r="Q461">
        <v>0.45500000000000002</v>
      </c>
      <c r="R461">
        <v>0.50900000000000001</v>
      </c>
      <c r="S461">
        <v>19</v>
      </c>
      <c r="T461">
        <v>21</v>
      </c>
      <c r="U461">
        <v>0.90500000000000003</v>
      </c>
      <c r="V461">
        <v>12</v>
      </c>
      <c r="W461">
        <v>26</v>
      </c>
      <c r="X461">
        <v>38</v>
      </c>
      <c r="Y461">
        <v>39</v>
      </c>
      <c r="Z461">
        <v>7</v>
      </c>
      <c r="AA461">
        <v>4</v>
      </c>
      <c r="AB461">
        <v>25</v>
      </c>
      <c r="AC461">
        <v>24</v>
      </c>
      <c r="AD461">
        <v>183</v>
      </c>
      <c r="AE461">
        <v>0</v>
      </c>
      <c r="AG461" t="s">
        <v>820</v>
      </c>
      <c r="AH461">
        <f t="shared" si="21"/>
        <v>0.57366771159874608</v>
      </c>
      <c r="AI461">
        <f t="shared" si="22"/>
        <v>1.56</v>
      </c>
      <c r="AJ461">
        <f t="shared" si="23"/>
        <v>1.9230769230769231</v>
      </c>
    </row>
    <row r="462" spans="1:36" x14ac:dyDescent="0.25">
      <c r="A462" s="17">
        <v>368</v>
      </c>
      <c r="B462" t="s">
        <v>821</v>
      </c>
      <c r="C462">
        <v>24</v>
      </c>
      <c r="D462" t="s">
        <v>82</v>
      </c>
      <c r="E462" t="s">
        <v>14</v>
      </c>
      <c r="F462">
        <v>27</v>
      </c>
      <c r="G462">
        <v>5</v>
      </c>
      <c r="H462">
        <v>499</v>
      </c>
      <c r="I462">
        <v>67</v>
      </c>
      <c r="J462">
        <v>167</v>
      </c>
      <c r="K462">
        <v>0.40100000000000002</v>
      </c>
      <c r="L462">
        <v>26</v>
      </c>
      <c r="M462">
        <v>95</v>
      </c>
      <c r="N462">
        <v>0.27400000000000002</v>
      </c>
      <c r="O462">
        <v>41</v>
      </c>
      <c r="P462">
        <v>72</v>
      </c>
      <c r="Q462">
        <v>0.56899999999999995</v>
      </c>
      <c r="R462">
        <v>0.47899999999999998</v>
      </c>
      <c r="S462">
        <v>19</v>
      </c>
      <c r="T462">
        <v>24</v>
      </c>
      <c r="U462">
        <v>0.79200000000000004</v>
      </c>
      <c r="V462">
        <v>22</v>
      </c>
      <c r="W462">
        <v>76</v>
      </c>
      <c r="X462">
        <v>98</v>
      </c>
      <c r="Y462">
        <v>55</v>
      </c>
      <c r="Z462">
        <v>12</v>
      </c>
      <c r="AA462">
        <v>7</v>
      </c>
      <c r="AB462">
        <v>33</v>
      </c>
      <c r="AC462">
        <v>45</v>
      </c>
      <c r="AD462">
        <v>179</v>
      </c>
      <c r="AE462">
        <v>0</v>
      </c>
      <c r="AG462" t="s">
        <v>822</v>
      </c>
      <c r="AH462">
        <f t="shared" si="21"/>
        <v>0.3587174348697395</v>
      </c>
      <c r="AI462">
        <f t="shared" si="22"/>
        <v>1.6666666666666667</v>
      </c>
      <c r="AJ462">
        <f t="shared" si="23"/>
        <v>1.2222222222222223</v>
      </c>
    </row>
    <row r="463" spans="1:36" x14ac:dyDescent="0.25">
      <c r="A463" s="17">
        <v>369</v>
      </c>
      <c r="B463" t="s">
        <v>823</v>
      </c>
      <c r="C463">
        <v>33</v>
      </c>
      <c r="D463" t="s">
        <v>104</v>
      </c>
      <c r="E463" t="s">
        <v>9</v>
      </c>
      <c r="F463">
        <v>50</v>
      </c>
      <c r="G463">
        <v>16</v>
      </c>
      <c r="H463">
        <v>612</v>
      </c>
      <c r="I463">
        <v>62</v>
      </c>
      <c r="J463">
        <v>154</v>
      </c>
      <c r="K463">
        <v>0.40300000000000002</v>
      </c>
      <c r="L463">
        <v>39</v>
      </c>
      <c r="M463">
        <v>107</v>
      </c>
      <c r="N463">
        <v>0.36399999999999999</v>
      </c>
      <c r="O463">
        <v>23</v>
      </c>
      <c r="P463">
        <v>47</v>
      </c>
      <c r="Q463">
        <v>0.48899999999999999</v>
      </c>
      <c r="R463">
        <v>0.52900000000000003</v>
      </c>
      <c r="S463">
        <v>14</v>
      </c>
      <c r="T463">
        <v>18</v>
      </c>
      <c r="U463">
        <v>0.77800000000000002</v>
      </c>
      <c r="V463">
        <v>17</v>
      </c>
      <c r="W463">
        <v>57</v>
      </c>
      <c r="X463">
        <v>74</v>
      </c>
      <c r="Y463">
        <v>72</v>
      </c>
      <c r="Z463">
        <v>26</v>
      </c>
      <c r="AA463">
        <v>4</v>
      </c>
      <c r="AB463">
        <v>18</v>
      </c>
      <c r="AC463">
        <v>50</v>
      </c>
      <c r="AD463">
        <v>177</v>
      </c>
      <c r="AE463">
        <v>0</v>
      </c>
      <c r="AG463" t="s">
        <v>824</v>
      </c>
      <c r="AH463">
        <f t="shared" si="21"/>
        <v>0.28921568627450983</v>
      </c>
      <c r="AI463">
        <f t="shared" si="22"/>
        <v>4</v>
      </c>
      <c r="AJ463">
        <f t="shared" si="23"/>
        <v>0.36</v>
      </c>
    </row>
    <row r="464" spans="1:36" x14ac:dyDescent="0.25">
      <c r="A464" s="17">
        <v>370</v>
      </c>
      <c r="B464" t="s">
        <v>825</v>
      </c>
      <c r="C464">
        <v>29</v>
      </c>
      <c r="D464" t="s">
        <v>117</v>
      </c>
      <c r="E464" t="s">
        <v>9</v>
      </c>
      <c r="F464">
        <v>20</v>
      </c>
      <c r="G464">
        <v>13</v>
      </c>
      <c r="H464">
        <v>372</v>
      </c>
      <c r="I464">
        <v>64</v>
      </c>
      <c r="J464">
        <v>134</v>
      </c>
      <c r="K464">
        <v>0.47799999999999998</v>
      </c>
      <c r="L464">
        <v>23</v>
      </c>
      <c r="M464">
        <v>53</v>
      </c>
      <c r="N464">
        <v>0.434</v>
      </c>
      <c r="O464">
        <v>41</v>
      </c>
      <c r="P464">
        <v>81</v>
      </c>
      <c r="Q464">
        <v>0.50600000000000001</v>
      </c>
      <c r="R464">
        <v>0.56299999999999994</v>
      </c>
      <c r="S464">
        <v>23</v>
      </c>
      <c r="T464">
        <v>31</v>
      </c>
      <c r="U464">
        <v>0.74199999999999999</v>
      </c>
      <c r="V464">
        <v>4</v>
      </c>
      <c r="W464">
        <v>29</v>
      </c>
      <c r="X464">
        <v>33</v>
      </c>
      <c r="Y464">
        <v>56</v>
      </c>
      <c r="Z464">
        <v>12</v>
      </c>
      <c r="AA464">
        <v>3</v>
      </c>
      <c r="AB464">
        <v>22</v>
      </c>
      <c r="AC464">
        <v>34</v>
      </c>
      <c r="AD464">
        <v>174</v>
      </c>
      <c r="AE464">
        <v>0</v>
      </c>
      <c r="AG464" t="s">
        <v>826</v>
      </c>
      <c r="AH464">
        <f t="shared" si="21"/>
        <v>0.46774193548387094</v>
      </c>
      <c r="AI464">
        <f t="shared" si="22"/>
        <v>2.5454545454545454</v>
      </c>
      <c r="AJ464">
        <f t="shared" si="23"/>
        <v>1.1000000000000001</v>
      </c>
    </row>
    <row r="465" spans="1:36" x14ac:dyDescent="0.25">
      <c r="A465" s="17">
        <v>371</v>
      </c>
      <c r="B465" t="s">
        <v>827</v>
      </c>
      <c r="C465">
        <v>38</v>
      </c>
      <c r="D465" t="s">
        <v>60</v>
      </c>
      <c r="E465" t="s">
        <v>3</v>
      </c>
      <c r="F465">
        <v>32</v>
      </c>
      <c r="G465">
        <v>3</v>
      </c>
      <c r="H465">
        <v>396</v>
      </c>
      <c r="I465">
        <v>61</v>
      </c>
      <c r="J465">
        <v>121</v>
      </c>
      <c r="K465">
        <v>0.504</v>
      </c>
      <c r="L465">
        <v>29</v>
      </c>
      <c r="M465">
        <v>79</v>
      </c>
      <c r="N465">
        <v>0.36699999999999999</v>
      </c>
      <c r="O465">
        <v>32</v>
      </c>
      <c r="P465">
        <v>42</v>
      </c>
      <c r="Q465">
        <v>0.76200000000000001</v>
      </c>
      <c r="R465">
        <v>0.624</v>
      </c>
      <c r="S465">
        <v>21</v>
      </c>
      <c r="T465">
        <v>26</v>
      </c>
      <c r="U465">
        <v>0.80800000000000005</v>
      </c>
      <c r="V465">
        <v>11</v>
      </c>
      <c r="W465">
        <v>47</v>
      </c>
      <c r="X465">
        <v>58</v>
      </c>
      <c r="Y465">
        <v>20</v>
      </c>
      <c r="Z465">
        <v>6</v>
      </c>
      <c r="AA465">
        <v>4</v>
      </c>
      <c r="AB465">
        <v>9</v>
      </c>
      <c r="AC465">
        <v>32</v>
      </c>
      <c r="AD465">
        <v>172</v>
      </c>
      <c r="AE465">
        <v>0</v>
      </c>
      <c r="AG465" t="s">
        <v>828</v>
      </c>
      <c r="AH465">
        <f t="shared" si="21"/>
        <v>0.43434343434343436</v>
      </c>
      <c r="AI465">
        <f t="shared" si="22"/>
        <v>2.2222222222222223</v>
      </c>
      <c r="AJ465">
        <f t="shared" si="23"/>
        <v>0.28125</v>
      </c>
    </row>
    <row r="466" spans="1:36" x14ac:dyDescent="0.25">
      <c r="A466" s="17">
        <v>372</v>
      </c>
      <c r="B466" t="s">
        <v>829</v>
      </c>
      <c r="C466">
        <v>24</v>
      </c>
      <c r="D466" t="s">
        <v>117</v>
      </c>
      <c r="E466" t="s">
        <v>57</v>
      </c>
      <c r="F466">
        <v>40</v>
      </c>
      <c r="G466">
        <v>18</v>
      </c>
      <c r="H466">
        <v>608</v>
      </c>
      <c r="I466">
        <v>67</v>
      </c>
      <c r="J466">
        <v>135</v>
      </c>
      <c r="K466">
        <v>0.496</v>
      </c>
      <c r="L466">
        <v>22</v>
      </c>
      <c r="M466">
        <v>54</v>
      </c>
      <c r="N466">
        <v>0.40699999999999997</v>
      </c>
      <c r="O466">
        <v>45</v>
      </c>
      <c r="P466">
        <v>81</v>
      </c>
      <c r="Q466">
        <v>0.55600000000000005</v>
      </c>
      <c r="R466">
        <v>0.57799999999999996</v>
      </c>
      <c r="S466">
        <v>12</v>
      </c>
      <c r="T466">
        <v>13</v>
      </c>
      <c r="U466">
        <v>0.92300000000000004</v>
      </c>
      <c r="V466">
        <v>22</v>
      </c>
      <c r="W466">
        <v>93</v>
      </c>
      <c r="X466">
        <v>115</v>
      </c>
      <c r="Y466">
        <v>42</v>
      </c>
      <c r="Z466">
        <v>19</v>
      </c>
      <c r="AA466">
        <v>20</v>
      </c>
      <c r="AB466">
        <v>16</v>
      </c>
      <c r="AC466">
        <v>62</v>
      </c>
      <c r="AD466">
        <v>168</v>
      </c>
      <c r="AE466">
        <v>0</v>
      </c>
      <c r="AG466" t="s">
        <v>830</v>
      </c>
      <c r="AH466">
        <f t="shared" si="21"/>
        <v>0.27631578947368424</v>
      </c>
      <c r="AI466">
        <f t="shared" si="22"/>
        <v>2.625</v>
      </c>
      <c r="AJ466">
        <f t="shared" si="23"/>
        <v>0.4</v>
      </c>
    </row>
    <row r="467" spans="1:36" x14ac:dyDescent="0.25">
      <c r="A467" s="17">
        <v>373</v>
      </c>
      <c r="B467" t="s">
        <v>831</v>
      </c>
      <c r="C467">
        <v>25</v>
      </c>
      <c r="D467" t="s">
        <v>34</v>
      </c>
      <c r="E467" t="s">
        <v>9</v>
      </c>
      <c r="F467">
        <v>31</v>
      </c>
      <c r="G467">
        <v>5</v>
      </c>
      <c r="H467">
        <v>501</v>
      </c>
      <c r="I467">
        <v>65</v>
      </c>
      <c r="J467">
        <v>162</v>
      </c>
      <c r="K467">
        <v>0.40100000000000002</v>
      </c>
      <c r="L467">
        <v>27</v>
      </c>
      <c r="M467">
        <v>82</v>
      </c>
      <c r="N467">
        <v>0.32900000000000001</v>
      </c>
      <c r="O467">
        <v>38</v>
      </c>
      <c r="P467">
        <v>80</v>
      </c>
      <c r="Q467">
        <v>0.47499999999999998</v>
      </c>
      <c r="R467">
        <v>0.48499999999999999</v>
      </c>
      <c r="S467">
        <v>11</v>
      </c>
      <c r="T467">
        <v>11</v>
      </c>
      <c r="U467">
        <v>1</v>
      </c>
      <c r="V467">
        <v>7</v>
      </c>
      <c r="W467">
        <v>43</v>
      </c>
      <c r="X467">
        <v>50</v>
      </c>
      <c r="Y467">
        <v>81</v>
      </c>
      <c r="Z467">
        <v>28</v>
      </c>
      <c r="AA467">
        <v>9</v>
      </c>
      <c r="AB467">
        <v>33</v>
      </c>
      <c r="AC467">
        <v>39</v>
      </c>
      <c r="AD467">
        <v>168</v>
      </c>
      <c r="AE467">
        <v>1</v>
      </c>
      <c r="AG467" t="s">
        <v>832</v>
      </c>
      <c r="AH467">
        <f t="shared" si="21"/>
        <v>0.33532934131736525</v>
      </c>
      <c r="AI467">
        <f t="shared" si="22"/>
        <v>2.4545454545454546</v>
      </c>
      <c r="AJ467">
        <f t="shared" si="23"/>
        <v>1.064516129032258</v>
      </c>
    </row>
    <row r="468" spans="1:36" x14ac:dyDescent="0.25">
      <c r="A468" s="17">
        <v>374</v>
      </c>
      <c r="B468" t="s">
        <v>833</v>
      </c>
      <c r="C468">
        <v>22</v>
      </c>
      <c r="D468" t="s">
        <v>73</v>
      </c>
      <c r="E468" t="s">
        <v>14</v>
      </c>
      <c r="F468">
        <v>47</v>
      </c>
      <c r="G468">
        <v>3</v>
      </c>
      <c r="H468">
        <v>453</v>
      </c>
      <c r="I468">
        <v>64</v>
      </c>
      <c r="J468">
        <v>149</v>
      </c>
      <c r="K468">
        <v>0.43</v>
      </c>
      <c r="L468">
        <v>20</v>
      </c>
      <c r="M468">
        <v>58</v>
      </c>
      <c r="N468">
        <v>0.34499999999999997</v>
      </c>
      <c r="O468">
        <v>44</v>
      </c>
      <c r="P468">
        <v>91</v>
      </c>
      <c r="Q468">
        <v>0.48399999999999999</v>
      </c>
      <c r="R468">
        <v>0.497</v>
      </c>
      <c r="S468">
        <v>19</v>
      </c>
      <c r="T468">
        <v>24</v>
      </c>
      <c r="U468">
        <v>0.79200000000000004</v>
      </c>
      <c r="V468">
        <v>37</v>
      </c>
      <c r="W468">
        <v>59</v>
      </c>
      <c r="X468">
        <v>96</v>
      </c>
      <c r="Y468">
        <v>44</v>
      </c>
      <c r="Z468">
        <v>13</v>
      </c>
      <c r="AA468">
        <v>3</v>
      </c>
      <c r="AB468">
        <v>26</v>
      </c>
      <c r="AC468">
        <v>50</v>
      </c>
      <c r="AD468">
        <v>167</v>
      </c>
      <c r="AE468">
        <v>0</v>
      </c>
      <c r="AG468" t="s">
        <v>834</v>
      </c>
      <c r="AH468">
        <f t="shared" si="21"/>
        <v>0.36865342163355408</v>
      </c>
      <c r="AI468">
        <f t="shared" si="22"/>
        <v>1.6923076923076923</v>
      </c>
      <c r="AJ468">
        <f t="shared" si="23"/>
        <v>0.55319148936170215</v>
      </c>
    </row>
    <row r="469" spans="1:36" x14ac:dyDescent="0.25">
      <c r="A469" s="17">
        <v>375</v>
      </c>
      <c r="B469" t="s">
        <v>835</v>
      </c>
      <c r="C469">
        <v>26</v>
      </c>
      <c r="D469" t="s">
        <v>157</v>
      </c>
      <c r="E469" t="s">
        <v>3</v>
      </c>
      <c r="F469">
        <v>16</v>
      </c>
      <c r="G469">
        <v>7</v>
      </c>
      <c r="H469">
        <v>479</v>
      </c>
      <c r="I469">
        <v>54</v>
      </c>
      <c r="J469">
        <v>123</v>
      </c>
      <c r="K469">
        <v>0.439</v>
      </c>
      <c r="L469">
        <v>27</v>
      </c>
      <c r="M469">
        <v>74</v>
      </c>
      <c r="N469">
        <v>0.36499999999999999</v>
      </c>
      <c r="O469">
        <v>27</v>
      </c>
      <c r="P469">
        <v>49</v>
      </c>
      <c r="Q469">
        <v>0.55100000000000005</v>
      </c>
      <c r="R469">
        <v>0.54900000000000004</v>
      </c>
      <c r="S469">
        <v>31</v>
      </c>
      <c r="T469">
        <v>37</v>
      </c>
      <c r="U469">
        <v>0.83799999999999997</v>
      </c>
      <c r="V469">
        <v>18</v>
      </c>
      <c r="W469">
        <v>64</v>
      </c>
      <c r="X469">
        <v>82</v>
      </c>
      <c r="Y469">
        <v>37</v>
      </c>
      <c r="Z469">
        <v>18</v>
      </c>
      <c r="AA469">
        <v>13</v>
      </c>
      <c r="AB469">
        <v>28</v>
      </c>
      <c r="AC469">
        <v>46</v>
      </c>
      <c r="AD469">
        <v>166</v>
      </c>
      <c r="AE469">
        <v>0</v>
      </c>
      <c r="AG469" t="s">
        <v>836</v>
      </c>
      <c r="AH469">
        <f t="shared" si="21"/>
        <v>0.3465553235908142</v>
      </c>
      <c r="AI469">
        <f t="shared" si="22"/>
        <v>1.3214285714285714</v>
      </c>
      <c r="AJ469">
        <f t="shared" si="23"/>
        <v>1.75</v>
      </c>
    </row>
    <row r="470" spans="1:36" x14ac:dyDescent="0.25">
      <c r="A470" s="17">
        <v>376</v>
      </c>
      <c r="B470" t="s">
        <v>837</v>
      </c>
      <c r="C470">
        <v>23</v>
      </c>
      <c r="D470" t="s">
        <v>13</v>
      </c>
      <c r="E470" t="s">
        <v>14</v>
      </c>
      <c r="F470">
        <v>40</v>
      </c>
      <c r="G470">
        <v>4</v>
      </c>
      <c r="H470">
        <v>522</v>
      </c>
      <c r="I470">
        <v>56</v>
      </c>
      <c r="J470">
        <v>120</v>
      </c>
      <c r="K470">
        <v>0.46700000000000003</v>
      </c>
      <c r="L470">
        <v>22</v>
      </c>
      <c r="M470">
        <v>51</v>
      </c>
      <c r="N470">
        <v>0.43099999999999999</v>
      </c>
      <c r="O470">
        <v>34</v>
      </c>
      <c r="P470">
        <v>69</v>
      </c>
      <c r="Q470">
        <v>0.49299999999999999</v>
      </c>
      <c r="R470">
        <v>0.55800000000000005</v>
      </c>
      <c r="S470">
        <v>29</v>
      </c>
      <c r="T470">
        <v>37</v>
      </c>
      <c r="U470">
        <v>0.78400000000000003</v>
      </c>
      <c r="V470">
        <v>26</v>
      </c>
      <c r="W470">
        <v>27</v>
      </c>
      <c r="X470">
        <v>53</v>
      </c>
      <c r="Y470">
        <v>26</v>
      </c>
      <c r="Z470">
        <v>36</v>
      </c>
      <c r="AA470">
        <v>2</v>
      </c>
      <c r="AB470">
        <v>8</v>
      </c>
      <c r="AC470">
        <v>61</v>
      </c>
      <c r="AD470">
        <v>163</v>
      </c>
      <c r="AE470">
        <v>0</v>
      </c>
      <c r="AG470" t="s">
        <v>838</v>
      </c>
      <c r="AH470">
        <f t="shared" si="21"/>
        <v>0.31226053639846746</v>
      </c>
      <c r="AI470">
        <f t="shared" si="22"/>
        <v>3.25</v>
      </c>
      <c r="AJ470">
        <f t="shared" si="23"/>
        <v>0.2</v>
      </c>
    </row>
    <row r="471" spans="1:36" x14ac:dyDescent="0.25">
      <c r="A471" s="17">
        <v>377</v>
      </c>
      <c r="B471" t="s">
        <v>839</v>
      </c>
      <c r="C471">
        <v>26</v>
      </c>
      <c r="D471" t="s">
        <v>86</v>
      </c>
      <c r="E471" t="s">
        <v>9</v>
      </c>
      <c r="F471">
        <v>28</v>
      </c>
      <c r="G471">
        <v>7</v>
      </c>
      <c r="H471">
        <v>381</v>
      </c>
      <c r="I471">
        <v>58</v>
      </c>
      <c r="J471">
        <v>122</v>
      </c>
      <c r="K471">
        <v>0.47499999999999998</v>
      </c>
      <c r="L471">
        <v>15</v>
      </c>
      <c r="M471">
        <v>40</v>
      </c>
      <c r="N471">
        <v>0.375</v>
      </c>
      <c r="O471">
        <v>43</v>
      </c>
      <c r="P471">
        <v>82</v>
      </c>
      <c r="Q471">
        <v>0.52400000000000002</v>
      </c>
      <c r="R471">
        <v>0.53700000000000003</v>
      </c>
      <c r="S471">
        <v>31</v>
      </c>
      <c r="T471">
        <v>40</v>
      </c>
      <c r="U471">
        <v>0.77500000000000002</v>
      </c>
      <c r="V471">
        <v>14</v>
      </c>
      <c r="W471">
        <v>30</v>
      </c>
      <c r="X471">
        <v>44</v>
      </c>
      <c r="Y471">
        <v>53</v>
      </c>
      <c r="Z471">
        <v>21</v>
      </c>
      <c r="AA471">
        <v>5</v>
      </c>
      <c r="AB471">
        <v>16</v>
      </c>
      <c r="AC471">
        <v>43</v>
      </c>
      <c r="AD471">
        <v>162</v>
      </c>
      <c r="AE471">
        <v>0</v>
      </c>
      <c r="AG471" t="s">
        <v>840</v>
      </c>
      <c r="AH471">
        <f t="shared" si="21"/>
        <v>0.42519685039370081</v>
      </c>
      <c r="AI471">
        <f t="shared" si="22"/>
        <v>3.3125</v>
      </c>
      <c r="AJ471">
        <f t="shared" si="23"/>
        <v>0.5714285714285714</v>
      </c>
    </row>
    <row r="472" spans="1:36" x14ac:dyDescent="0.25">
      <c r="A472" s="17">
        <v>378</v>
      </c>
      <c r="B472" t="s">
        <v>841</v>
      </c>
      <c r="C472">
        <v>26</v>
      </c>
      <c r="D472" t="s">
        <v>190</v>
      </c>
      <c r="E472" t="s">
        <v>19</v>
      </c>
      <c r="F472">
        <v>38</v>
      </c>
      <c r="G472">
        <v>10</v>
      </c>
      <c r="H472">
        <v>705</v>
      </c>
      <c r="I472">
        <v>57</v>
      </c>
      <c r="J472">
        <v>135</v>
      </c>
      <c r="K472">
        <v>0.42199999999999999</v>
      </c>
      <c r="L472">
        <v>31</v>
      </c>
      <c r="M472">
        <v>98</v>
      </c>
      <c r="N472">
        <v>0.316</v>
      </c>
      <c r="O472">
        <v>26</v>
      </c>
      <c r="P472">
        <v>37</v>
      </c>
      <c r="Q472">
        <v>0.70299999999999996</v>
      </c>
      <c r="R472">
        <v>0.53700000000000003</v>
      </c>
      <c r="S472">
        <v>17</v>
      </c>
      <c r="T472">
        <v>20</v>
      </c>
      <c r="U472">
        <v>0.85</v>
      </c>
      <c r="V472">
        <v>43</v>
      </c>
      <c r="W472">
        <v>121</v>
      </c>
      <c r="X472">
        <v>164</v>
      </c>
      <c r="Y472">
        <v>31</v>
      </c>
      <c r="Z472">
        <v>14</v>
      </c>
      <c r="AA472">
        <v>14</v>
      </c>
      <c r="AB472">
        <v>31</v>
      </c>
      <c r="AC472">
        <v>50</v>
      </c>
      <c r="AD472">
        <v>162</v>
      </c>
      <c r="AE472">
        <v>0</v>
      </c>
      <c r="AG472" t="s">
        <v>842</v>
      </c>
      <c r="AH472">
        <f t="shared" si="21"/>
        <v>0.22978723404255319</v>
      </c>
      <c r="AI472">
        <f t="shared" si="22"/>
        <v>1</v>
      </c>
      <c r="AJ472">
        <f t="shared" si="23"/>
        <v>0.81578947368421051</v>
      </c>
    </row>
    <row r="473" spans="1:36" x14ac:dyDescent="0.25">
      <c r="A473" s="17">
        <v>379</v>
      </c>
      <c r="B473" t="s">
        <v>843</v>
      </c>
      <c r="C473">
        <v>32</v>
      </c>
      <c r="D473" t="s">
        <v>185</v>
      </c>
      <c r="E473" t="s">
        <v>19</v>
      </c>
      <c r="F473">
        <v>38</v>
      </c>
      <c r="G473">
        <v>9</v>
      </c>
      <c r="H473">
        <v>621</v>
      </c>
      <c r="I473">
        <v>61</v>
      </c>
      <c r="J473">
        <v>129</v>
      </c>
      <c r="K473">
        <v>0.47299999999999998</v>
      </c>
      <c r="L473">
        <v>9</v>
      </c>
      <c r="M473">
        <v>37</v>
      </c>
      <c r="N473">
        <v>0.24299999999999999</v>
      </c>
      <c r="O473">
        <v>52</v>
      </c>
      <c r="P473">
        <v>92</v>
      </c>
      <c r="Q473">
        <v>0.56499999999999995</v>
      </c>
      <c r="R473">
        <v>0.50800000000000001</v>
      </c>
      <c r="S473">
        <v>31</v>
      </c>
      <c r="T473">
        <v>37</v>
      </c>
      <c r="U473">
        <v>0.83799999999999997</v>
      </c>
      <c r="V473">
        <v>44</v>
      </c>
      <c r="W473">
        <v>120</v>
      </c>
      <c r="X473">
        <v>164</v>
      </c>
      <c r="Y473">
        <v>60</v>
      </c>
      <c r="Z473">
        <v>18</v>
      </c>
      <c r="AA473">
        <v>20</v>
      </c>
      <c r="AB473">
        <v>25</v>
      </c>
      <c r="AC473">
        <v>70</v>
      </c>
      <c r="AD473">
        <v>162</v>
      </c>
      <c r="AE473">
        <v>0</v>
      </c>
      <c r="AG473" t="s">
        <v>844</v>
      </c>
      <c r="AH473">
        <f t="shared" si="21"/>
        <v>0.2608695652173913</v>
      </c>
      <c r="AI473">
        <f t="shared" si="22"/>
        <v>2.4</v>
      </c>
      <c r="AJ473">
        <f t="shared" si="23"/>
        <v>0.65789473684210531</v>
      </c>
    </row>
    <row r="474" spans="1:36" x14ac:dyDescent="0.25">
      <c r="A474" s="17">
        <v>380</v>
      </c>
      <c r="B474" t="s">
        <v>845</v>
      </c>
      <c r="C474">
        <v>26</v>
      </c>
      <c r="D474" t="s">
        <v>69</v>
      </c>
      <c r="E474" t="s">
        <v>9</v>
      </c>
      <c r="F474">
        <v>29</v>
      </c>
      <c r="G474">
        <v>5</v>
      </c>
      <c r="H474">
        <v>543</v>
      </c>
      <c r="I474">
        <v>63</v>
      </c>
      <c r="J474">
        <v>144</v>
      </c>
      <c r="K474">
        <v>0.438</v>
      </c>
      <c r="L474">
        <v>26</v>
      </c>
      <c r="M474">
        <v>68</v>
      </c>
      <c r="N474">
        <v>0.38200000000000001</v>
      </c>
      <c r="O474">
        <v>37</v>
      </c>
      <c r="P474">
        <v>76</v>
      </c>
      <c r="Q474">
        <v>0.48699999999999999</v>
      </c>
      <c r="R474">
        <v>0.52800000000000002</v>
      </c>
      <c r="S474">
        <v>9</v>
      </c>
      <c r="T474">
        <v>11</v>
      </c>
      <c r="U474">
        <v>0.81799999999999995</v>
      </c>
      <c r="V474">
        <v>38</v>
      </c>
      <c r="W474">
        <v>74</v>
      </c>
      <c r="X474">
        <v>112</v>
      </c>
      <c r="Y474">
        <v>42</v>
      </c>
      <c r="Z474">
        <v>30</v>
      </c>
      <c r="AA474">
        <v>11</v>
      </c>
      <c r="AB474">
        <v>26</v>
      </c>
      <c r="AC474">
        <v>43</v>
      </c>
      <c r="AD474">
        <v>161</v>
      </c>
      <c r="AE474">
        <v>0</v>
      </c>
      <c r="AG474" t="s">
        <v>846</v>
      </c>
      <c r="AH474">
        <f t="shared" si="21"/>
        <v>0.2965009208103131</v>
      </c>
      <c r="AI474">
        <f t="shared" si="22"/>
        <v>1.6153846153846154</v>
      </c>
      <c r="AJ474">
        <f t="shared" si="23"/>
        <v>0.89655172413793105</v>
      </c>
    </row>
    <row r="475" spans="1:36" x14ac:dyDescent="0.25">
      <c r="A475" s="17">
        <v>381</v>
      </c>
      <c r="B475" t="s">
        <v>847</v>
      </c>
      <c r="C475">
        <v>24</v>
      </c>
      <c r="D475" t="s">
        <v>100</v>
      </c>
      <c r="E475" t="s">
        <v>19</v>
      </c>
      <c r="F475">
        <v>36</v>
      </c>
      <c r="G475">
        <v>1</v>
      </c>
      <c r="H475">
        <v>376</v>
      </c>
      <c r="I475">
        <v>68</v>
      </c>
      <c r="J475">
        <v>117</v>
      </c>
      <c r="K475">
        <v>0.58099999999999996</v>
      </c>
      <c r="L475">
        <v>0</v>
      </c>
      <c r="M475">
        <v>0</v>
      </c>
      <c r="N475">
        <v>0</v>
      </c>
      <c r="O475">
        <v>68</v>
      </c>
      <c r="P475">
        <v>117</v>
      </c>
      <c r="Q475">
        <v>0.58099999999999996</v>
      </c>
      <c r="R475">
        <v>0.58099999999999996</v>
      </c>
      <c r="S475">
        <v>21</v>
      </c>
      <c r="T475">
        <v>33</v>
      </c>
      <c r="U475">
        <v>0.63600000000000001</v>
      </c>
      <c r="V475">
        <v>56</v>
      </c>
      <c r="W475">
        <v>96</v>
      </c>
      <c r="X475">
        <v>152</v>
      </c>
      <c r="Y475">
        <v>17</v>
      </c>
      <c r="Z475">
        <v>14</v>
      </c>
      <c r="AA475">
        <v>30</v>
      </c>
      <c r="AB475">
        <v>23</v>
      </c>
      <c r="AC475">
        <v>50</v>
      </c>
      <c r="AD475">
        <v>157</v>
      </c>
      <c r="AE475">
        <v>0</v>
      </c>
      <c r="AG475" t="s">
        <v>848</v>
      </c>
      <c r="AH475">
        <f t="shared" si="21"/>
        <v>0.41755319148936171</v>
      </c>
      <c r="AI475">
        <f t="shared" si="22"/>
        <v>0.73913043478260865</v>
      </c>
      <c r="AJ475">
        <f t="shared" si="23"/>
        <v>0.63888888888888884</v>
      </c>
    </row>
    <row r="476" spans="1:36" x14ac:dyDescent="0.25">
      <c r="A476" s="17">
        <v>382</v>
      </c>
      <c r="B476" t="s">
        <v>849</v>
      </c>
      <c r="C476">
        <v>22</v>
      </c>
      <c r="D476" t="s">
        <v>54</v>
      </c>
      <c r="E476" t="s">
        <v>14</v>
      </c>
      <c r="F476">
        <v>39</v>
      </c>
      <c r="G476">
        <v>0</v>
      </c>
      <c r="H476">
        <v>515</v>
      </c>
      <c r="I476">
        <v>59</v>
      </c>
      <c r="J476">
        <v>129</v>
      </c>
      <c r="K476">
        <v>0.45700000000000002</v>
      </c>
      <c r="L476">
        <v>16</v>
      </c>
      <c r="M476">
        <v>49</v>
      </c>
      <c r="N476">
        <v>0.32700000000000001</v>
      </c>
      <c r="O476">
        <v>43</v>
      </c>
      <c r="P476">
        <v>80</v>
      </c>
      <c r="Q476">
        <v>0.53800000000000003</v>
      </c>
      <c r="R476">
        <v>0.51900000000000002</v>
      </c>
      <c r="S476">
        <v>23</v>
      </c>
      <c r="T476">
        <v>35</v>
      </c>
      <c r="U476">
        <v>0.65700000000000003</v>
      </c>
      <c r="V476">
        <v>21</v>
      </c>
      <c r="W476">
        <v>66</v>
      </c>
      <c r="X476">
        <v>87</v>
      </c>
      <c r="Y476">
        <v>44</v>
      </c>
      <c r="Z476">
        <v>26</v>
      </c>
      <c r="AA476">
        <v>13</v>
      </c>
      <c r="AB476">
        <v>23</v>
      </c>
      <c r="AC476">
        <v>37</v>
      </c>
      <c r="AD476">
        <v>157</v>
      </c>
      <c r="AE476">
        <v>0</v>
      </c>
      <c r="AG476" t="s">
        <v>850</v>
      </c>
      <c r="AH476">
        <f t="shared" si="21"/>
        <v>0.30485436893203882</v>
      </c>
      <c r="AI476">
        <f t="shared" si="22"/>
        <v>1.9130434782608696</v>
      </c>
      <c r="AJ476">
        <f t="shared" si="23"/>
        <v>0.58974358974358976</v>
      </c>
    </row>
    <row r="477" spans="1:36" x14ac:dyDescent="0.25">
      <c r="A477" s="17">
        <v>382</v>
      </c>
      <c r="B477" t="s">
        <v>849</v>
      </c>
      <c r="C477">
        <v>22</v>
      </c>
      <c r="D477" t="s">
        <v>58</v>
      </c>
      <c r="E477" t="s">
        <v>14</v>
      </c>
      <c r="F477">
        <v>24</v>
      </c>
      <c r="G477">
        <v>0</v>
      </c>
      <c r="H477">
        <v>130</v>
      </c>
      <c r="I477">
        <v>11</v>
      </c>
      <c r="J477">
        <v>26</v>
      </c>
      <c r="K477">
        <v>0.42299999999999999</v>
      </c>
      <c r="L477">
        <v>4</v>
      </c>
      <c r="M477">
        <v>10</v>
      </c>
      <c r="N477">
        <v>0.4</v>
      </c>
      <c r="O477">
        <v>7</v>
      </c>
      <c r="P477">
        <v>16</v>
      </c>
      <c r="Q477">
        <v>0.438</v>
      </c>
      <c r="R477">
        <v>0.5</v>
      </c>
      <c r="S477">
        <v>0</v>
      </c>
      <c r="T477">
        <v>0</v>
      </c>
      <c r="U477">
        <v>0</v>
      </c>
      <c r="V477">
        <v>8</v>
      </c>
      <c r="W477">
        <v>15</v>
      </c>
      <c r="X477">
        <v>23</v>
      </c>
      <c r="Y477">
        <v>7</v>
      </c>
      <c r="Z477">
        <v>6</v>
      </c>
      <c r="AA477">
        <v>7</v>
      </c>
      <c r="AB477">
        <v>7</v>
      </c>
      <c r="AC477">
        <v>13</v>
      </c>
      <c r="AD477">
        <v>26</v>
      </c>
      <c r="AE477">
        <v>0</v>
      </c>
      <c r="AG477" t="s">
        <v>850</v>
      </c>
      <c r="AH477">
        <f t="shared" si="21"/>
        <v>0.2</v>
      </c>
      <c r="AI477">
        <f t="shared" si="22"/>
        <v>1</v>
      </c>
      <c r="AJ477">
        <f t="shared" si="23"/>
        <v>0.29166666666666669</v>
      </c>
    </row>
    <row r="478" spans="1:36" x14ac:dyDescent="0.25">
      <c r="A478" s="17">
        <v>382</v>
      </c>
      <c r="B478" t="s">
        <v>849</v>
      </c>
      <c r="C478">
        <v>22</v>
      </c>
      <c r="D478" t="s">
        <v>123</v>
      </c>
      <c r="E478" t="s">
        <v>14</v>
      </c>
      <c r="F478">
        <v>15</v>
      </c>
      <c r="G478">
        <v>0</v>
      </c>
      <c r="H478">
        <v>385</v>
      </c>
      <c r="I478">
        <v>48</v>
      </c>
      <c r="J478">
        <v>103</v>
      </c>
      <c r="K478">
        <v>0.46600000000000003</v>
      </c>
      <c r="L478">
        <v>12</v>
      </c>
      <c r="M478">
        <v>39</v>
      </c>
      <c r="N478">
        <v>0.308</v>
      </c>
      <c r="O478">
        <v>36</v>
      </c>
      <c r="P478">
        <v>64</v>
      </c>
      <c r="Q478">
        <v>0.56299999999999994</v>
      </c>
      <c r="R478">
        <v>0.52400000000000002</v>
      </c>
      <c r="S478">
        <v>23</v>
      </c>
      <c r="T478">
        <v>35</v>
      </c>
      <c r="U478">
        <v>0.65700000000000003</v>
      </c>
      <c r="V478">
        <v>13</v>
      </c>
      <c r="W478">
        <v>51</v>
      </c>
      <c r="X478">
        <v>64</v>
      </c>
      <c r="Y478">
        <v>37</v>
      </c>
      <c r="Z478">
        <v>20</v>
      </c>
      <c r="AA478">
        <v>6</v>
      </c>
      <c r="AB478">
        <v>16</v>
      </c>
      <c r="AC478">
        <v>24</v>
      </c>
      <c r="AD478">
        <v>131</v>
      </c>
      <c r="AE478">
        <v>0</v>
      </c>
      <c r="AG478" t="s">
        <v>850</v>
      </c>
      <c r="AH478">
        <f t="shared" si="21"/>
        <v>0.34025974025974026</v>
      </c>
      <c r="AI478">
        <f t="shared" si="22"/>
        <v>2.3125</v>
      </c>
      <c r="AJ478">
        <f t="shared" si="23"/>
        <v>1.0666666666666667</v>
      </c>
    </row>
    <row r="479" spans="1:36" x14ac:dyDescent="0.25">
      <c r="A479" s="17">
        <v>383</v>
      </c>
      <c r="B479" t="s">
        <v>851</v>
      </c>
      <c r="C479">
        <v>20</v>
      </c>
      <c r="D479" t="s">
        <v>135</v>
      </c>
      <c r="E479" t="s">
        <v>14</v>
      </c>
      <c r="F479">
        <v>52</v>
      </c>
      <c r="G479">
        <v>0</v>
      </c>
      <c r="H479">
        <v>460</v>
      </c>
      <c r="I479">
        <v>58</v>
      </c>
      <c r="J479">
        <v>142</v>
      </c>
      <c r="K479">
        <v>0.40799999999999997</v>
      </c>
      <c r="L479">
        <v>16</v>
      </c>
      <c r="M479">
        <v>59</v>
      </c>
      <c r="N479">
        <v>0.27100000000000002</v>
      </c>
      <c r="O479">
        <v>42</v>
      </c>
      <c r="P479">
        <v>83</v>
      </c>
      <c r="Q479">
        <v>0.50600000000000001</v>
      </c>
      <c r="R479">
        <v>0.46500000000000002</v>
      </c>
      <c r="S479">
        <v>23</v>
      </c>
      <c r="T479">
        <v>30</v>
      </c>
      <c r="U479">
        <v>0.76700000000000002</v>
      </c>
      <c r="V479">
        <v>26</v>
      </c>
      <c r="W479">
        <v>44</v>
      </c>
      <c r="X479">
        <v>70</v>
      </c>
      <c r="Y479">
        <v>25</v>
      </c>
      <c r="Z479">
        <v>16</v>
      </c>
      <c r="AA479">
        <v>4</v>
      </c>
      <c r="AB479">
        <v>30</v>
      </c>
      <c r="AC479">
        <v>37</v>
      </c>
      <c r="AD479">
        <v>155</v>
      </c>
      <c r="AE479">
        <v>0</v>
      </c>
      <c r="AG479" t="s">
        <v>852</v>
      </c>
      <c r="AH479">
        <f t="shared" si="21"/>
        <v>0.33695652173913043</v>
      </c>
      <c r="AI479">
        <f t="shared" si="22"/>
        <v>0.83333333333333337</v>
      </c>
      <c r="AJ479">
        <f t="shared" si="23"/>
        <v>0.57692307692307687</v>
      </c>
    </row>
    <row r="480" spans="1:36" x14ac:dyDescent="0.25">
      <c r="A480" s="17">
        <v>384</v>
      </c>
      <c r="B480" t="s">
        <v>853</v>
      </c>
      <c r="C480">
        <v>29</v>
      </c>
      <c r="D480" t="s">
        <v>56</v>
      </c>
      <c r="E480" t="s">
        <v>9</v>
      </c>
      <c r="F480">
        <v>36</v>
      </c>
      <c r="G480">
        <v>1</v>
      </c>
      <c r="H480">
        <v>321</v>
      </c>
      <c r="I480">
        <v>55</v>
      </c>
      <c r="J480">
        <v>146</v>
      </c>
      <c r="K480">
        <v>0.377</v>
      </c>
      <c r="L480">
        <v>35</v>
      </c>
      <c r="M480">
        <v>105</v>
      </c>
      <c r="N480">
        <v>0.33300000000000002</v>
      </c>
      <c r="O480">
        <v>20</v>
      </c>
      <c r="P480">
        <v>41</v>
      </c>
      <c r="Q480">
        <v>0.48799999999999999</v>
      </c>
      <c r="R480">
        <v>0.497</v>
      </c>
      <c r="S480">
        <v>8</v>
      </c>
      <c r="T480">
        <v>10</v>
      </c>
      <c r="U480">
        <v>0.8</v>
      </c>
      <c r="V480">
        <v>4</v>
      </c>
      <c r="W480">
        <v>35</v>
      </c>
      <c r="X480">
        <v>39</v>
      </c>
      <c r="Y480">
        <v>40</v>
      </c>
      <c r="Z480">
        <v>13</v>
      </c>
      <c r="AA480">
        <v>3</v>
      </c>
      <c r="AB480">
        <v>11</v>
      </c>
      <c r="AC480">
        <v>15</v>
      </c>
      <c r="AD480">
        <v>153</v>
      </c>
      <c r="AE480">
        <v>0</v>
      </c>
      <c r="AG480" t="s">
        <v>854</v>
      </c>
      <c r="AH480">
        <f t="shared" si="21"/>
        <v>0.47663551401869159</v>
      </c>
      <c r="AI480">
        <f t="shared" si="22"/>
        <v>3.6363636363636362</v>
      </c>
      <c r="AJ480">
        <f t="shared" si="23"/>
        <v>0.30555555555555558</v>
      </c>
    </row>
    <row r="481" spans="1:36" x14ac:dyDescent="0.25">
      <c r="A481" s="17">
        <v>385</v>
      </c>
      <c r="B481" t="s">
        <v>855</v>
      </c>
      <c r="C481">
        <v>23</v>
      </c>
      <c r="D481" t="s">
        <v>249</v>
      </c>
      <c r="E481" t="s">
        <v>3</v>
      </c>
      <c r="F481">
        <v>33</v>
      </c>
      <c r="G481">
        <v>3</v>
      </c>
      <c r="H481">
        <v>410</v>
      </c>
      <c r="I481">
        <v>57</v>
      </c>
      <c r="J481">
        <v>125</v>
      </c>
      <c r="K481">
        <v>0.45600000000000002</v>
      </c>
      <c r="L481">
        <v>19</v>
      </c>
      <c r="M481">
        <v>61</v>
      </c>
      <c r="N481">
        <v>0.311</v>
      </c>
      <c r="O481">
        <v>38</v>
      </c>
      <c r="P481">
        <v>64</v>
      </c>
      <c r="Q481">
        <v>0.59399999999999997</v>
      </c>
      <c r="R481">
        <v>0.53200000000000003</v>
      </c>
      <c r="S481">
        <v>20</v>
      </c>
      <c r="T481">
        <v>26</v>
      </c>
      <c r="U481">
        <v>0.76900000000000002</v>
      </c>
      <c r="V481">
        <v>13</v>
      </c>
      <c r="W481">
        <v>71</v>
      </c>
      <c r="X481">
        <v>84</v>
      </c>
      <c r="Y481">
        <v>35</v>
      </c>
      <c r="Z481">
        <v>14</v>
      </c>
      <c r="AA481">
        <v>9</v>
      </c>
      <c r="AB481">
        <v>22</v>
      </c>
      <c r="AC481">
        <v>20</v>
      </c>
      <c r="AD481">
        <v>153</v>
      </c>
      <c r="AE481">
        <v>0</v>
      </c>
      <c r="AG481" t="s">
        <v>856</v>
      </c>
      <c r="AH481">
        <f t="shared" si="21"/>
        <v>0.37317073170731707</v>
      </c>
      <c r="AI481">
        <f t="shared" si="22"/>
        <v>1.5909090909090908</v>
      </c>
      <c r="AJ481">
        <f t="shared" si="23"/>
        <v>0.66666666666666663</v>
      </c>
    </row>
    <row r="482" spans="1:36" x14ac:dyDescent="0.25">
      <c r="A482" s="17">
        <v>385</v>
      </c>
      <c r="B482" t="s">
        <v>855</v>
      </c>
      <c r="C482">
        <v>23</v>
      </c>
      <c r="D482" t="s">
        <v>34</v>
      </c>
      <c r="E482" t="s">
        <v>3</v>
      </c>
      <c r="F482">
        <v>27</v>
      </c>
      <c r="G482">
        <v>3</v>
      </c>
      <c r="H482">
        <v>346</v>
      </c>
      <c r="I482">
        <v>44</v>
      </c>
      <c r="J482">
        <v>93</v>
      </c>
      <c r="K482">
        <v>0.47299999999999998</v>
      </c>
      <c r="L482">
        <v>16</v>
      </c>
      <c r="M482">
        <v>43</v>
      </c>
      <c r="N482">
        <v>0.372</v>
      </c>
      <c r="O482">
        <v>28</v>
      </c>
      <c r="P482">
        <v>50</v>
      </c>
      <c r="Q482">
        <v>0.56000000000000005</v>
      </c>
      <c r="R482">
        <v>0.55900000000000005</v>
      </c>
      <c r="S482">
        <v>18</v>
      </c>
      <c r="T482">
        <v>22</v>
      </c>
      <c r="U482">
        <v>0.81799999999999995</v>
      </c>
      <c r="V482">
        <v>11</v>
      </c>
      <c r="W482">
        <v>59</v>
      </c>
      <c r="X482">
        <v>70</v>
      </c>
      <c r="Y482">
        <v>30</v>
      </c>
      <c r="Z482">
        <v>12</v>
      </c>
      <c r="AA482">
        <v>8</v>
      </c>
      <c r="AB482">
        <v>20</v>
      </c>
      <c r="AC482">
        <v>18</v>
      </c>
      <c r="AD482">
        <v>122</v>
      </c>
      <c r="AE482">
        <v>0</v>
      </c>
      <c r="AG482" t="s">
        <v>856</v>
      </c>
      <c r="AH482">
        <f t="shared" si="21"/>
        <v>0.35260115606936415</v>
      </c>
      <c r="AI482">
        <f t="shared" si="22"/>
        <v>1.5</v>
      </c>
      <c r="AJ482">
        <f t="shared" si="23"/>
        <v>0.7407407407407407</v>
      </c>
    </row>
    <row r="483" spans="1:36" x14ac:dyDescent="0.25">
      <c r="A483" s="17">
        <v>385</v>
      </c>
      <c r="B483" t="s">
        <v>855</v>
      </c>
      <c r="C483">
        <v>23</v>
      </c>
      <c r="D483" t="s">
        <v>126</v>
      </c>
      <c r="E483" t="s">
        <v>3</v>
      </c>
      <c r="F483">
        <v>3</v>
      </c>
      <c r="G483">
        <v>0</v>
      </c>
      <c r="H483">
        <v>29</v>
      </c>
      <c r="I483">
        <v>8</v>
      </c>
      <c r="J483">
        <v>19</v>
      </c>
      <c r="K483">
        <v>0.42099999999999999</v>
      </c>
      <c r="L483">
        <v>2</v>
      </c>
      <c r="M483">
        <v>11</v>
      </c>
      <c r="N483">
        <v>0.182</v>
      </c>
      <c r="O483">
        <v>6</v>
      </c>
      <c r="P483">
        <v>8</v>
      </c>
      <c r="Q483">
        <v>0.75</v>
      </c>
      <c r="R483">
        <v>0.47399999999999998</v>
      </c>
      <c r="S483">
        <v>0</v>
      </c>
      <c r="T483">
        <v>0</v>
      </c>
      <c r="U483">
        <v>0</v>
      </c>
      <c r="V483">
        <v>2</v>
      </c>
      <c r="W483">
        <v>7</v>
      </c>
      <c r="X483">
        <v>9</v>
      </c>
      <c r="Y483">
        <v>3</v>
      </c>
      <c r="Z483">
        <v>2</v>
      </c>
      <c r="AA483">
        <v>0</v>
      </c>
      <c r="AB483">
        <v>1</v>
      </c>
      <c r="AC483">
        <v>1</v>
      </c>
      <c r="AD483">
        <v>18</v>
      </c>
      <c r="AE483">
        <v>0</v>
      </c>
      <c r="AG483" t="s">
        <v>856</v>
      </c>
      <c r="AH483">
        <f t="shared" si="21"/>
        <v>0.62068965517241381</v>
      </c>
      <c r="AI483">
        <f t="shared" si="22"/>
        <v>3</v>
      </c>
      <c r="AJ483">
        <f t="shared" si="23"/>
        <v>0.33333333333333331</v>
      </c>
    </row>
    <row r="484" spans="1:36" x14ac:dyDescent="0.25">
      <c r="A484" s="17">
        <v>385</v>
      </c>
      <c r="B484" t="s">
        <v>855</v>
      </c>
      <c r="C484">
        <v>23</v>
      </c>
      <c r="D484" t="s">
        <v>60</v>
      </c>
      <c r="E484" t="s">
        <v>3</v>
      </c>
      <c r="F484">
        <v>3</v>
      </c>
      <c r="G484">
        <v>0</v>
      </c>
      <c r="H484">
        <v>35</v>
      </c>
      <c r="I484">
        <v>5</v>
      </c>
      <c r="J484">
        <v>13</v>
      </c>
      <c r="K484">
        <v>0.38500000000000001</v>
      </c>
      <c r="L484">
        <v>1</v>
      </c>
      <c r="M484">
        <v>7</v>
      </c>
      <c r="N484">
        <v>0.14299999999999999</v>
      </c>
      <c r="O484">
        <v>4</v>
      </c>
      <c r="P484">
        <v>6</v>
      </c>
      <c r="Q484">
        <v>0.66700000000000004</v>
      </c>
      <c r="R484">
        <v>0.42299999999999999</v>
      </c>
      <c r="S484">
        <v>2</v>
      </c>
      <c r="T484">
        <v>4</v>
      </c>
      <c r="U484">
        <v>0.5</v>
      </c>
      <c r="V484">
        <v>0</v>
      </c>
      <c r="W484">
        <v>5</v>
      </c>
      <c r="X484">
        <v>5</v>
      </c>
      <c r="Y484">
        <v>2</v>
      </c>
      <c r="Z484">
        <v>0</v>
      </c>
      <c r="AA484">
        <v>1</v>
      </c>
      <c r="AB484">
        <v>1</v>
      </c>
      <c r="AC484">
        <v>1</v>
      </c>
      <c r="AD484">
        <v>13</v>
      </c>
      <c r="AE484">
        <v>0</v>
      </c>
      <c r="AG484" t="s">
        <v>856</v>
      </c>
      <c r="AH484">
        <f t="shared" si="21"/>
        <v>0.37142857142857144</v>
      </c>
      <c r="AI484">
        <f t="shared" si="22"/>
        <v>2</v>
      </c>
      <c r="AJ484">
        <f t="shared" si="23"/>
        <v>0.33333333333333331</v>
      </c>
    </row>
    <row r="485" spans="1:36" x14ac:dyDescent="0.25">
      <c r="A485" s="17">
        <v>386</v>
      </c>
      <c r="B485" t="s">
        <v>857</v>
      </c>
      <c r="C485">
        <v>25</v>
      </c>
      <c r="D485" t="s">
        <v>46</v>
      </c>
      <c r="E485" t="s">
        <v>57</v>
      </c>
      <c r="F485">
        <v>37</v>
      </c>
      <c r="G485">
        <v>0</v>
      </c>
      <c r="H485">
        <v>420</v>
      </c>
      <c r="I485">
        <v>58</v>
      </c>
      <c r="J485">
        <v>134</v>
      </c>
      <c r="K485">
        <v>0.433</v>
      </c>
      <c r="L485">
        <v>8</v>
      </c>
      <c r="M485">
        <v>38</v>
      </c>
      <c r="N485">
        <v>0.21099999999999999</v>
      </c>
      <c r="O485">
        <v>50</v>
      </c>
      <c r="P485">
        <v>96</v>
      </c>
      <c r="Q485">
        <v>0.52100000000000002</v>
      </c>
      <c r="R485">
        <v>0.46300000000000002</v>
      </c>
      <c r="S485">
        <v>28</v>
      </c>
      <c r="T485">
        <v>35</v>
      </c>
      <c r="U485">
        <v>0.8</v>
      </c>
      <c r="V485">
        <v>23</v>
      </c>
      <c r="W485">
        <v>35</v>
      </c>
      <c r="X485">
        <v>58</v>
      </c>
      <c r="Y485">
        <v>34</v>
      </c>
      <c r="Z485">
        <v>17</v>
      </c>
      <c r="AA485">
        <v>5</v>
      </c>
      <c r="AB485">
        <v>26</v>
      </c>
      <c r="AC485">
        <v>26</v>
      </c>
      <c r="AD485">
        <v>152</v>
      </c>
      <c r="AE485">
        <v>0</v>
      </c>
      <c r="AG485" t="s">
        <v>858</v>
      </c>
      <c r="AH485">
        <f t="shared" si="21"/>
        <v>0.3619047619047619</v>
      </c>
      <c r="AI485">
        <f t="shared" si="22"/>
        <v>1.3076923076923077</v>
      </c>
      <c r="AJ485">
        <f t="shared" si="23"/>
        <v>0.70270270270270274</v>
      </c>
    </row>
    <row r="486" spans="1:36" x14ac:dyDescent="0.25">
      <c r="A486" s="17">
        <v>387</v>
      </c>
      <c r="B486" t="s">
        <v>859</v>
      </c>
      <c r="C486">
        <v>27</v>
      </c>
      <c r="D486" t="s">
        <v>104</v>
      </c>
      <c r="E486" t="s">
        <v>14</v>
      </c>
      <c r="F486">
        <v>31</v>
      </c>
      <c r="G486">
        <v>2</v>
      </c>
      <c r="H486">
        <v>430</v>
      </c>
      <c r="I486">
        <v>56</v>
      </c>
      <c r="J486">
        <v>147</v>
      </c>
      <c r="K486">
        <v>0.38100000000000001</v>
      </c>
      <c r="L486">
        <v>22</v>
      </c>
      <c r="M486">
        <v>77</v>
      </c>
      <c r="N486">
        <v>0.28599999999999998</v>
      </c>
      <c r="O486">
        <v>34</v>
      </c>
      <c r="P486">
        <v>70</v>
      </c>
      <c r="Q486">
        <v>0.48599999999999999</v>
      </c>
      <c r="R486">
        <v>0.45600000000000002</v>
      </c>
      <c r="S486">
        <v>18</v>
      </c>
      <c r="T486">
        <v>21</v>
      </c>
      <c r="U486">
        <v>0.85699999999999998</v>
      </c>
      <c r="V486">
        <v>26</v>
      </c>
      <c r="W486">
        <v>28</v>
      </c>
      <c r="X486">
        <v>54</v>
      </c>
      <c r="Y486">
        <v>38</v>
      </c>
      <c r="Z486">
        <v>31</v>
      </c>
      <c r="AA486">
        <v>10</v>
      </c>
      <c r="AB486">
        <v>22</v>
      </c>
      <c r="AC486">
        <v>38</v>
      </c>
      <c r="AD486">
        <v>152</v>
      </c>
      <c r="AE486">
        <v>0</v>
      </c>
      <c r="AG486" t="s">
        <v>860</v>
      </c>
      <c r="AH486">
        <f t="shared" si="21"/>
        <v>0.35348837209302325</v>
      </c>
      <c r="AI486">
        <f t="shared" si="22"/>
        <v>1.7272727272727273</v>
      </c>
      <c r="AJ486">
        <f t="shared" si="23"/>
        <v>0.70967741935483875</v>
      </c>
    </row>
    <row r="487" spans="1:36" x14ac:dyDescent="0.25">
      <c r="A487" s="17">
        <v>388</v>
      </c>
      <c r="B487" t="s">
        <v>861</v>
      </c>
      <c r="C487">
        <v>23</v>
      </c>
      <c r="D487" t="s">
        <v>54</v>
      </c>
      <c r="E487" t="s">
        <v>14</v>
      </c>
      <c r="F487">
        <v>36</v>
      </c>
      <c r="G487">
        <v>1</v>
      </c>
      <c r="H487">
        <v>499</v>
      </c>
      <c r="I487">
        <v>59</v>
      </c>
      <c r="J487">
        <v>126</v>
      </c>
      <c r="K487">
        <v>0.46800000000000003</v>
      </c>
      <c r="L487">
        <v>14</v>
      </c>
      <c r="M487">
        <v>41</v>
      </c>
      <c r="N487">
        <v>0.34100000000000003</v>
      </c>
      <c r="O487">
        <v>45</v>
      </c>
      <c r="P487">
        <v>85</v>
      </c>
      <c r="Q487">
        <v>0.52900000000000003</v>
      </c>
      <c r="R487">
        <v>0.52400000000000002</v>
      </c>
      <c r="S487">
        <v>18</v>
      </c>
      <c r="T487">
        <v>22</v>
      </c>
      <c r="U487">
        <v>0.81799999999999995</v>
      </c>
      <c r="V487">
        <v>30</v>
      </c>
      <c r="W487">
        <v>65</v>
      </c>
      <c r="X487">
        <v>95</v>
      </c>
      <c r="Y487">
        <v>42</v>
      </c>
      <c r="Z487">
        <v>20</v>
      </c>
      <c r="AA487">
        <v>5</v>
      </c>
      <c r="AB487">
        <v>27</v>
      </c>
      <c r="AC487">
        <v>31</v>
      </c>
      <c r="AD487">
        <v>150</v>
      </c>
      <c r="AE487">
        <v>0</v>
      </c>
      <c r="AG487" t="s">
        <v>862</v>
      </c>
      <c r="AH487">
        <f t="shared" si="21"/>
        <v>0.30060120240480964</v>
      </c>
      <c r="AI487">
        <f t="shared" si="22"/>
        <v>1.5555555555555556</v>
      </c>
      <c r="AJ487">
        <f t="shared" si="23"/>
        <v>0.75</v>
      </c>
    </row>
    <row r="488" spans="1:36" x14ac:dyDescent="0.25">
      <c r="A488" s="17">
        <v>388</v>
      </c>
      <c r="B488" t="s">
        <v>861</v>
      </c>
      <c r="C488">
        <v>23</v>
      </c>
      <c r="D488" t="s">
        <v>42</v>
      </c>
      <c r="E488" t="s">
        <v>14</v>
      </c>
      <c r="F488">
        <v>20</v>
      </c>
      <c r="G488">
        <v>1</v>
      </c>
      <c r="H488">
        <v>219</v>
      </c>
      <c r="I488">
        <v>23</v>
      </c>
      <c r="J488">
        <v>50</v>
      </c>
      <c r="K488">
        <v>0.46</v>
      </c>
      <c r="L488">
        <v>4</v>
      </c>
      <c r="M488">
        <v>14</v>
      </c>
      <c r="N488">
        <v>0.28599999999999998</v>
      </c>
      <c r="O488">
        <v>19</v>
      </c>
      <c r="P488">
        <v>36</v>
      </c>
      <c r="Q488">
        <v>0.52800000000000002</v>
      </c>
      <c r="R488">
        <v>0.5</v>
      </c>
      <c r="S488">
        <v>13</v>
      </c>
      <c r="T488">
        <v>14</v>
      </c>
      <c r="U488">
        <v>0.92900000000000005</v>
      </c>
      <c r="V488">
        <v>11</v>
      </c>
      <c r="W488">
        <v>33</v>
      </c>
      <c r="X488">
        <v>44</v>
      </c>
      <c r="Y488">
        <v>23</v>
      </c>
      <c r="Z488">
        <v>10</v>
      </c>
      <c r="AA488">
        <v>3</v>
      </c>
      <c r="AB488">
        <v>9</v>
      </c>
      <c r="AC488">
        <v>15</v>
      </c>
      <c r="AD488">
        <v>63</v>
      </c>
      <c r="AE488">
        <v>0</v>
      </c>
      <c r="AG488" t="s">
        <v>862</v>
      </c>
      <c r="AH488">
        <f t="shared" si="21"/>
        <v>0.28767123287671231</v>
      </c>
      <c r="AI488">
        <f t="shared" si="22"/>
        <v>2.5555555555555554</v>
      </c>
      <c r="AJ488">
        <f t="shared" si="23"/>
        <v>0.45</v>
      </c>
    </row>
    <row r="489" spans="1:36" x14ac:dyDescent="0.25">
      <c r="A489" s="17">
        <v>388</v>
      </c>
      <c r="B489" t="s">
        <v>861</v>
      </c>
      <c r="C489">
        <v>23</v>
      </c>
      <c r="D489" t="s">
        <v>157</v>
      </c>
      <c r="E489" t="s">
        <v>14</v>
      </c>
      <c r="F489">
        <v>16</v>
      </c>
      <c r="G489">
        <v>0</v>
      </c>
      <c r="H489">
        <v>280</v>
      </c>
      <c r="I489">
        <v>36</v>
      </c>
      <c r="J489">
        <v>76</v>
      </c>
      <c r="K489">
        <v>0.47399999999999998</v>
      </c>
      <c r="L489">
        <v>10</v>
      </c>
      <c r="M489">
        <v>27</v>
      </c>
      <c r="N489">
        <v>0.37</v>
      </c>
      <c r="O489">
        <v>26</v>
      </c>
      <c r="P489">
        <v>49</v>
      </c>
      <c r="Q489">
        <v>0.53100000000000003</v>
      </c>
      <c r="R489">
        <v>0.53900000000000003</v>
      </c>
      <c r="S489">
        <v>5</v>
      </c>
      <c r="T489">
        <v>8</v>
      </c>
      <c r="U489">
        <v>0.625</v>
      </c>
      <c r="V489">
        <v>19</v>
      </c>
      <c r="W489">
        <v>32</v>
      </c>
      <c r="X489">
        <v>51</v>
      </c>
      <c r="Y489">
        <v>19</v>
      </c>
      <c r="Z489">
        <v>10</v>
      </c>
      <c r="AA489">
        <v>2</v>
      </c>
      <c r="AB489">
        <v>18</v>
      </c>
      <c r="AC489">
        <v>16</v>
      </c>
      <c r="AD489">
        <v>87</v>
      </c>
      <c r="AE489">
        <v>0</v>
      </c>
      <c r="AG489" t="s">
        <v>862</v>
      </c>
      <c r="AH489">
        <f t="shared" si="21"/>
        <v>0.31071428571428572</v>
      </c>
      <c r="AI489">
        <f t="shared" si="22"/>
        <v>1.0555555555555556</v>
      </c>
      <c r="AJ489">
        <f t="shared" si="23"/>
        <v>1.125</v>
      </c>
    </row>
    <row r="490" spans="1:36" x14ac:dyDescent="0.25">
      <c r="A490" s="17">
        <v>389</v>
      </c>
      <c r="B490" t="s">
        <v>863</v>
      </c>
      <c r="C490">
        <v>24</v>
      </c>
      <c r="D490" t="s">
        <v>54</v>
      </c>
      <c r="E490" t="s">
        <v>9</v>
      </c>
      <c r="F490">
        <v>24</v>
      </c>
      <c r="G490">
        <v>0</v>
      </c>
      <c r="H490">
        <v>239</v>
      </c>
      <c r="I490">
        <v>47</v>
      </c>
      <c r="J490">
        <v>118</v>
      </c>
      <c r="K490">
        <v>0.39800000000000002</v>
      </c>
      <c r="L490">
        <v>32</v>
      </c>
      <c r="M490">
        <v>82</v>
      </c>
      <c r="N490">
        <v>0.39</v>
      </c>
      <c r="O490">
        <v>15</v>
      </c>
      <c r="P490">
        <v>36</v>
      </c>
      <c r="Q490">
        <v>0.41699999999999998</v>
      </c>
      <c r="R490">
        <v>0.53400000000000003</v>
      </c>
      <c r="S490">
        <v>23</v>
      </c>
      <c r="T490">
        <v>26</v>
      </c>
      <c r="U490">
        <v>0.88500000000000001</v>
      </c>
      <c r="V490">
        <v>5</v>
      </c>
      <c r="W490">
        <v>20</v>
      </c>
      <c r="X490">
        <v>25</v>
      </c>
      <c r="Y490">
        <v>32</v>
      </c>
      <c r="Z490">
        <v>18</v>
      </c>
      <c r="AA490">
        <v>4</v>
      </c>
      <c r="AB490">
        <v>25</v>
      </c>
      <c r="AC490">
        <v>29</v>
      </c>
      <c r="AD490">
        <v>149</v>
      </c>
      <c r="AE490">
        <v>0</v>
      </c>
      <c r="AG490" t="s">
        <v>864</v>
      </c>
      <c r="AH490">
        <f t="shared" si="21"/>
        <v>0.62343096234309625</v>
      </c>
      <c r="AI490">
        <f t="shared" si="22"/>
        <v>1.28</v>
      </c>
      <c r="AJ490">
        <f t="shared" si="23"/>
        <v>1.0416666666666667</v>
      </c>
    </row>
    <row r="491" spans="1:36" x14ac:dyDescent="0.25">
      <c r="A491" s="17">
        <v>389</v>
      </c>
      <c r="B491" t="s">
        <v>863</v>
      </c>
      <c r="C491">
        <v>24</v>
      </c>
      <c r="D491" t="s">
        <v>46</v>
      </c>
      <c r="E491" t="s">
        <v>9</v>
      </c>
      <c r="F491">
        <v>20</v>
      </c>
      <c r="G491">
        <v>0</v>
      </c>
      <c r="H491">
        <v>222</v>
      </c>
      <c r="I491">
        <v>45</v>
      </c>
      <c r="J491">
        <v>115</v>
      </c>
      <c r="K491">
        <v>0.39100000000000001</v>
      </c>
      <c r="L491">
        <v>31</v>
      </c>
      <c r="M491">
        <v>80</v>
      </c>
      <c r="N491">
        <v>0.38800000000000001</v>
      </c>
      <c r="O491">
        <v>14</v>
      </c>
      <c r="P491">
        <v>35</v>
      </c>
      <c r="Q491">
        <v>0.4</v>
      </c>
      <c r="R491">
        <v>0.52600000000000002</v>
      </c>
      <c r="S491">
        <v>23</v>
      </c>
      <c r="T491">
        <v>26</v>
      </c>
      <c r="U491">
        <v>0.88500000000000001</v>
      </c>
      <c r="V491">
        <v>5</v>
      </c>
      <c r="W491">
        <v>19</v>
      </c>
      <c r="X491">
        <v>24</v>
      </c>
      <c r="Y491">
        <v>28</v>
      </c>
      <c r="Z491">
        <v>18</v>
      </c>
      <c r="AA491">
        <v>4</v>
      </c>
      <c r="AB491">
        <v>24</v>
      </c>
      <c r="AC491">
        <v>26</v>
      </c>
      <c r="AD491">
        <v>144</v>
      </c>
      <c r="AE491">
        <v>0</v>
      </c>
      <c r="AG491" t="s">
        <v>864</v>
      </c>
      <c r="AH491">
        <f t="shared" si="21"/>
        <v>0.64864864864864868</v>
      </c>
      <c r="AI491">
        <f t="shared" si="22"/>
        <v>1.1666666666666667</v>
      </c>
      <c r="AJ491">
        <f t="shared" si="23"/>
        <v>1.2</v>
      </c>
    </row>
    <row r="492" spans="1:36" x14ac:dyDescent="0.25">
      <c r="A492" s="17">
        <v>389</v>
      </c>
      <c r="B492" t="s">
        <v>863</v>
      </c>
      <c r="C492">
        <v>24</v>
      </c>
      <c r="D492" t="s">
        <v>13</v>
      </c>
      <c r="E492" t="s">
        <v>9</v>
      </c>
      <c r="F492">
        <v>4</v>
      </c>
      <c r="G492">
        <v>0</v>
      </c>
      <c r="H492">
        <v>17</v>
      </c>
      <c r="I492">
        <v>2</v>
      </c>
      <c r="J492">
        <v>3</v>
      </c>
      <c r="K492">
        <v>0.66700000000000004</v>
      </c>
      <c r="L492">
        <v>1</v>
      </c>
      <c r="M492">
        <v>2</v>
      </c>
      <c r="N492">
        <v>0.5</v>
      </c>
      <c r="O492">
        <v>1</v>
      </c>
      <c r="P492">
        <v>1</v>
      </c>
      <c r="Q492">
        <v>1</v>
      </c>
      <c r="R492">
        <v>0.83299999999999996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4</v>
      </c>
      <c r="Z492">
        <v>0</v>
      </c>
      <c r="AA492">
        <v>0</v>
      </c>
      <c r="AB492">
        <v>1</v>
      </c>
      <c r="AC492">
        <v>3</v>
      </c>
      <c r="AD492">
        <v>5</v>
      </c>
      <c r="AE492">
        <v>0</v>
      </c>
      <c r="AG492" t="s">
        <v>864</v>
      </c>
      <c r="AH492">
        <f t="shared" si="21"/>
        <v>0.29411764705882354</v>
      </c>
      <c r="AI492">
        <f t="shared" si="22"/>
        <v>4</v>
      </c>
      <c r="AJ492">
        <f t="shared" si="23"/>
        <v>0.25</v>
      </c>
    </row>
    <row r="493" spans="1:36" x14ac:dyDescent="0.25">
      <c r="A493" s="17">
        <v>390</v>
      </c>
      <c r="B493" t="s">
        <v>865</v>
      </c>
      <c r="C493">
        <v>21</v>
      </c>
      <c r="D493" t="s">
        <v>34</v>
      </c>
      <c r="E493" t="s">
        <v>57</v>
      </c>
      <c r="F493">
        <v>35</v>
      </c>
      <c r="G493">
        <v>4</v>
      </c>
      <c r="H493">
        <v>375</v>
      </c>
      <c r="I493">
        <v>60</v>
      </c>
      <c r="J493">
        <v>113</v>
      </c>
      <c r="K493">
        <v>0.53100000000000003</v>
      </c>
      <c r="L493">
        <v>7</v>
      </c>
      <c r="M493">
        <v>27</v>
      </c>
      <c r="N493">
        <v>0.25900000000000001</v>
      </c>
      <c r="O493">
        <v>53</v>
      </c>
      <c r="P493">
        <v>86</v>
      </c>
      <c r="Q493">
        <v>0.61599999999999999</v>
      </c>
      <c r="R493">
        <v>0.56200000000000006</v>
      </c>
      <c r="S493">
        <v>21</v>
      </c>
      <c r="T493">
        <v>33</v>
      </c>
      <c r="U493">
        <v>0.63600000000000001</v>
      </c>
      <c r="V493">
        <v>35</v>
      </c>
      <c r="W493">
        <v>50</v>
      </c>
      <c r="X493">
        <v>85</v>
      </c>
      <c r="Y493">
        <v>19</v>
      </c>
      <c r="Z493">
        <v>9</v>
      </c>
      <c r="AA493">
        <v>16</v>
      </c>
      <c r="AB493">
        <v>5</v>
      </c>
      <c r="AC493">
        <v>47</v>
      </c>
      <c r="AD493">
        <v>148</v>
      </c>
      <c r="AE493">
        <v>0</v>
      </c>
      <c r="AG493" t="s">
        <v>866</v>
      </c>
      <c r="AH493">
        <f t="shared" si="21"/>
        <v>0.39466666666666667</v>
      </c>
      <c r="AI493">
        <f t="shared" si="22"/>
        <v>3.8</v>
      </c>
      <c r="AJ493">
        <f t="shared" si="23"/>
        <v>0.14285714285714285</v>
      </c>
    </row>
    <row r="494" spans="1:36" x14ac:dyDescent="0.25">
      <c r="A494" s="17">
        <v>391</v>
      </c>
      <c r="B494" t="s">
        <v>867</v>
      </c>
      <c r="C494">
        <v>33</v>
      </c>
      <c r="D494" t="s">
        <v>58</v>
      </c>
      <c r="E494" t="s">
        <v>57</v>
      </c>
      <c r="F494">
        <v>42</v>
      </c>
      <c r="G494">
        <v>3</v>
      </c>
      <c r="H494">
        <v>342</v>
      </c>
      <c r="I494">
        <v>50</v>
      </c>
      <c r="J494">
        <v>117</v>
      </c>
      <c r="K494">
        <v>0.42699999999999999</v>
      </c>
      <c r="L494">
        <v>44</v>
      </c>
      <c r="M494">
        <v>101</v>
      </c>
      <c r="N494">
        <v>0.436</v>
      </c>
      <c r="O494">
        <v>6</v>
      </c>
      <c r="P494">
        <v>16</v>
      </c>
      <c r="Q494">
        <v>0.375</v>
      </c>
      <c r="R494">
        <v>0.61499999999999999</v>
      </c>
      <c r="S494">
        <v>3</v>
      </c>
      <c r="T494">
        <v>5</v>
      </c>
      <c r="U494">
        <v>0.6</v>
      </c>
      <c r="V494">
        <v>3</v>
      </c>
      <c r="W494">
        <v>19</v>
      </c>
      <c r="X494">
        <v>22</v>
      </c>
      <c r="Y494">
        <v>7</v>
      </c>
      <c r="Z494">
        <v>4</v>
      </c>
      <c r="AA494">
        <v>2</v>
      </c>
      <c r="AB494">
        <v>6</v>
      </c>
      <c r="AC494">
        <v>30</v>
      </c>
      <c r="AD494">
        <v>147</v>
      </c>
      <c r="AE494">
        <v>0</v>
      </c>
      <c r="AG494" t="s">
        <v>868</v>
      </c>
      <c r="AH494">
        <f t="shared" si="21"/>
        <v>0.42982456140350878</v>
      </c>
      <c r="AI494">
        <f t="shared" si="22"/>
        <v>1.1666666666666667</v>
      </c>
      <c r="AJ494">
        <f t="shared" si="23"/>
        <v>0.14285714285714285</v>
      </c>
    </row>
    <row r="495" spans="1:36" x14ac:dyDescent="0.25">
      <c r="A495" s="17">
        <v>392</v>
      </c>
      <c r="B495" t="s">
        <v>869</v>
      </c>
      <c r="C495">
        <v>25</v>
      </c>
      <c r="D495" t="s">
        <v>69</v>
      </c>
      <c r="E495" t="s">
        <v>3</v>
      </c>
      <c r="F495">
        <v>36</v>
      </c>
      <c r="G495">
        <v>2</v>
      </c>
      <c r="H495">
        <v>581</v>
      </c>
      <c r="I495">
        <v>59</v>
      </c>
      <c r="J495">
        <v>121</v>
      </c>
      <c r="K495">
        <v>0.48799999999999999</v>
      </c>
      <c r="L495">
        <v>9</v>
      </c>
      <c r="M495">
        <v>32</v>
      </c>
      <c r="N495">
        <v>0.28100000000000003</v>
      </c>
      <c r="O495">
        <v>50</v>
      </c>
      <c r="P495">
        <v>89</v>
      </c>
      <c r="Q495">
        <v>0.56200000000000006</v>
      </c>
      <c r="R495">
        <v>0.52500000000000002</v>
      </c>
      <c r="S495">
        <v>20</v>
      </c>
      <c r="T495">
        <v>36</v>
      </c>
      <c r="U495">
        <v>0.55600000000000005</v>
      </c>
      <c r="V495">
        <v>68</v>
      </c>
      <c r="W495">
        <v>114</v>
      </c>
      <c r="X495">
        <v>182</v>
      </c>
      <c r="Y495">
        <v>41</v>
      </c>
      <c r="Z495">
        <v>35</v>
      </c>
      <c r="AA495">
        <v>10</v>
      </c>
      <c r="AB495">
        <v>29</v>
      </c>
      <c r="AC495">
        <v>67</v>
      </c>
      <c r="AD495">
        <v>147</v>
      </c>
      <c r="AE495">
        <v>0</v>
      </c>
      <c r="AG495" t="s">
        <v>870</v>
      </c>
      <c r="AH495">
        <f t="shared" si="21"/>
        <v>0.25301204819277107</v>
      </c>
      <c r="AI495">
        <f t="shared" si="22"/>
        <v>1.4137931034482758</v>
      </c>
      <c r="AJ495">
        <f t="shared" si="23"/>
        <v>0.80555555555555558</v>
      </c>
    </row>
    <row r="496" spans="1:36" x14ac:dyDescent="0.25">
      <c r="A496" s="17">
        <v>393</v>
      </c>
      <c r="B496" t="s">
        <v>871</v>
      </c>
      <c r="C496">
        <v>30</v>
      </c>
      <c r="D496" t="s">
        <v>104</v>
      </c>
      <c r="E496" t="s">
        <v>14</v>
      </c>
      <c r="F496">
        <v>48</v>
      </c>
      <c r="G496">
        <v>3</v>
      </c>
      <c r="H496">
        <v>711</v>
      </c>
      <c r="I496">
        <v>51</v>
      </c>
      <c r="J496">
        <v>133</v>
      </c>
      <c r="K496">
        <v>0.38300000000000001</v>
      </c>
      <c r="L496">
        <v>36</v>
      </c>
      <c r="M496">
        <v>101</v>
      </c>
      <c r="N496">
        <v>0.35599999999999998</v>
      </c>
      <c r="O496">
        <v>15</v>
      </c>
      <c r="P496">
        <v>32</v>
      </c>
      <c r="Q496">
        <v>0.46899999999999997</v>
      </c>
      <c r="R496">
        <v>0.51900000000000002</v>
      </c>
      <c r="S496">
        <v>7</v>
      </c>
      <c r="T496">
        <v>12</v>
      </c>
      <c r="U496">
        <v>0.58299999999999996</v>
      </c>
      <c r="V496">
        <v>20</v>
      </c>
      <c r="W496">
        <v>44</v>
      </c>
      <c r="X496">
        <v>64</v>
      </c>
      <c r="Y496">
        <v>30</v>
      </c>
      <c r="Z496">
        <v>26</v>
      </c>
      <c r="AA496">
        <v>12</v>
      </c>
      <c r="AB496">
        <v>17</v>
      </c>
      <c r="AC496">
        <v>45</v>
      </c>
      <c r="AD496">
        <v>145</v>
      </c>
      <c r="AE496">
        <v>0</v>
      </c>
      <c r="AG496" t="s">
        <v>872</v>
      </c>
      <c r="AH496">
        <f t="shared" si="21"/>
        <v>0.20393811533052039</v>
      </c>
      <c r="AI496">
        <f t="shared" si="22"/>
        <v>1.7647058823529411</v>
      </c>
      <c r="AJ496">
        <f t="shared" si="23"/>
        <v>0.35416666666666669</v>
      </c>
    </row>
    <row r="497" spans="1:36" x14ac:dyDescent="0.25">
      <c r="A497" s="17">
        <v>394</v>
      </c>
      <c r="B497" t="s">
        <v>873</v>
      </c>
      <c r="C497">
        <v>32</v>
      </c>
      <c r="D497" t="s">
        <v>100</v>
      </c>
      <c r="E497" t="s">
        <v>19</v>
      </c>
      <c r="F497">
        <v>28</v>
      </c>
      <c r="G497">
        <v>26</v>
      </c>
      <c r="H497">
        <v>528</v>
      </c>
      <c r="I497">
        <v>67</v>
      </c>
      <c r="J497">
        <v>114</v>
      </c>
      <c r="K497">
        <v>0.58799999999999997</v>
      </c>
      <c r="L497">
        <v>0</v>
      </c>
      <c r="M497">
        <v>0</v>
      </c>
      <c r="N497">
        <v>0</v>
      </c>
      <c r="O497">
        <v>67</v>
      </c>
      <c r="P497">
        <v>114</v>
      </c>
      <c r="Q497">
        <v>0.58799999999999997</v>
      </c>
      <c r="R497">
        <v>0.58799999999999997</v>
      </c>
      <c r="S497">
        <v>10</v>
      </c>
      <c r="T497">
        <v>25</v>
      </c>
      <c r="U497">
        <v>0.4</v>
      </c>
      <c r="V497">
        <v>43</v>
      </c>
      <c r="W497">
        <v>115</v>
      </c>
      <c r="X497">
        <v>158</v>
      </c>
      <c r="Y497">
        <v>31</v>
      </c>
      <c r="Z497">
        <v>16</v>
      </c>
      <c r="AA497">
        <v>23</v>
      </c>
      <c r="AB497">
        <v>27</v>
      </c>
      <c r="AC497">
        <v>52</v>
      </c>
      <c r="AD497">
        <v>144</v>
      </c>
      <c r="AE497">
        <v>0</v>
      </c>
      <c r="AG497" t="s">
        <v>874</v>
      </c>
      <c r="AH497">
        <f t="shared" si="21"/>
        <v>0.27272727272727271</v>
      </c>
      <c r="AI497">
        <f t="shared" si="22"/>
        <v>1.1481481481481481</v>
      </c>
      <c r="AJ497">
        <f t="shared" si="23"/>
        <v>0.9642857142857143</v>
      </c>
    </row>
    <row r="498" spans="1:36" x14ac:dyDescent="0.25">
      <c r="A498" s="17">
        <v>395</v>
      </c>
      <c r="B498" t="s">
        <v>875</v>
      </c>
      <c r="C498">
        <v>24</v>
      </c>
      <c r="D498" t="s">
        <v>185</v>
      </c>
      <c r="E498" t="s">
        <v>57</v>
      </c>
      <c r="F498">
        <v>14</v>
      </c>
      <c r="G498">
        <v>6</v>
      </c>
      <c r="H498">
        <v>332</v>
      </c>
      <c r="I498">
        <v>53</v>
      </c>
      <c r="J498">
        <v>109</v>
      </c>
      <c r="K498">
        <v>0.48599999999999999</v>
      </c>
      <c r="L498">
        <v>14</v>
      </c>
      <c r="M498">
        <v>43</v>
      </c>
      <c r="N498">
        <v>0.32600000000000001</v>
      </c>
      <c r="O498">
        <v>39</v>
      </c>
      <c r="P498">
        <v>66</v>
      </c>
      <c r="Q498">
        <v>0.59099999999999997</v>
      </c>
      <c r="R498">
        <v>0.55000000000000004</v>
      </c>
      <c r="S498">
        <v>22</v>
      </c>
      <c r="T498">
        <v>30</v>
      </c>
      <c r="U498">
        <v>0.73299999999999998</v>
      </c>
      <c r="V498">
        <v>12</v>
      </c>
      <c r="W498">
        <v>46</v>
      </c>
      <c r="X498">
        <v>58</v>
      </c>
      <c r="Y498">
        <v>13</v>
      </c>
      <c r="Z498">
        <v>10</v>
      </c>
      <c r="AA498">
        <v>10</v>
      </c>
      <c r="AB498">
        <v>12</v>
      </c>
      <c r="AC498">
        <v>30</v>
      </c>
      <c r="AD498">
        <v>142</v>
      </c>
      <c r="AE498">
        <v>0</v>
      </c>
      <c r="AG498" t="s">
        <v>876</v>
      </c>
      <c r="AH498">
        <f t="shared" si="21"/>
        <v>0.42771084337349397</v>
      </c>
      <c r="AI498">
        <f t="shared" si="22"/>
        <v>1.0833333333333333</v>
      </c>
      <c r="AJ498">
        <f t="shared" si="23"/>
        <v>0.8571428571428571</v>
      </c>
    </row>
    <row r="499" spans="1:36" x14ac:dyDescent="0.25">
      <c r="A499" s="17">
        <v>396</v>
      </c>
      <c r="B499" t="s">
        <v>877</v>
      </c>
      <c r="C499">
        <v>21</v>
      </c>
      <c r="D499" t="s">
        <v>8</v>
      </c>
      <c r="E499" t="s">
        <v>19</v>
      </c>
      <c r="F499">
        <v>37</v>
      </c>
      <c r="G499">
        <v>1</v>
      </c>
      <c r="H499">
        <v>405</v>
      </c>
      <c r="I499">
        <v>54</v>
      </c>
      <c r="J499">
        <v>125</v>
      </c>
      <c r="K499">
        <v>0.432</v>
      </c>
      <c r="L499">
        <v>23</v>
      </c>
      <c r="M499">
        <v>71</v>
      </c>
      <c r="N499">
        <v>0.32400000000000001</v>
      </c>
      <c r="O499">
        <v>31</v>
      </c>
      <c r="P499">
        <v>54</v>
      </c>
      <c r="Q499">
        <v>0.57399999999999995</v>
      </c>
      <c r="R499">
        <v>0.52400000000000002</v>
      </c>
      <c r="S499">
        <v>11</v>
      </c>
      <c r="T499">
        <v>16</v>
      </c>
      <c r="U499">
        <v>0.68799999999999994</v>
      </c>
      <c r="V499">
        <v>18</v>
      </c>
      <c r="W499">
        <v>63</v>
      </c>
      <c r="X499">
        <v>81</v>
      </c>
      <c r="Y499">
        <v>31</v>
      </c>
      <c r="Z499">
        <v>17</v>
      </c>
      <c r="AA499">
        <v>7</v>
      </c>
      <c r="AB499">
        <v>18</v>
      </c>
      <c r="AC499">
        <v>33</v>
      </c>
      <c r="AD499">
        <v>142</v>
      </c>
      <c r="AE499">
        <v>0</v>
      </c>
      <c r="AG499" t="s">
        <v>878</v>
      </c>
      <c r="AH499">
        <f t="shared" si="21"/>
        <v>0.35061728395061731</v>
      </c>
      <c r="AI499">
        <f t="shared" si="22"/>
        <v>1.7222222222222223</v>
      </c>
      <c r="AJ499">
        <f t="shared" si="23"/>
        <v>0.48648648648648651</v>
      </c>
    </row>
    <row r="500" spans="1:36" x14ac:dyDescent="0.25">
      <c r="A500" s="17">
        <v>397</v>
      </c>
      <c r="B500" t="s">
        <v>879</v>
      </c>
      <c r="C500">
        <v>22</v>
      </c>
      <c r="D500" t="s">
        <v>58</v>
      </c>
      <c r="E500" t="s">
        <v>9</v>
      </c>
      <c r="F500">
        <v>36</v>
      </c>
      <c r="G500">
        <v>0</v>
      </c>
      <c r="H500">
        <v>396</v>
      </c>
      <c r="I500">
        <v>47</v>
      </c>
      <c r="J500">
        <v>127</v>
      </c>
      <c r="K500">
        <v>0.37</v>
      </c>
      <c r="L500">
        <v>18</v>
      </c>
      <c r="M500">
        <v>61</v>
      </c>
      <c r="N500">
        <v>0.29499999999999998</v>
      </c>
      <c r="O500">
        <v>29</v>
      </c>
      <c r="P500">
        <v>66</v>
      </c>
      <c r="Q500">
        <v>0.439</v>
      </c>
      <c r="R500">
        <v>0.441</v>
      </c>
      <c r="S500">
        <v>26</v>
      </c>
      <c r="T500">
        <v>44</v>
      </c>
      <c r="U500">
        <v>0.59099999999999997</v>
      </c>
      <c r="V500">
        <v>19</v>
      </c>
      <c r="W500">
        <v>57</v>
      </c>
      <c r="X500">
        <v>76</v>
      </c>
      <c r="Y500">
        <v>41</v>
      </c>
      <c r="Z500">
        <v>21</v>
      </c>
      <c r="AA500">
        <v>4</v>
      </c>
      <c r="AB500">
        <v>18</v>
      </c>
      <c r="AC500">
        <v>39</v>
      </c>
      <c r="AD500">
        <v>138</v>
      </c>
      <c r="AE500">
        <v>0</v>
      </c>
      <c r="AG500" t="s">
        <v>880</v>
      </c>
      <c r="AH500">
        <f t="shared" si="21"/>
        <v>0.34848484848484851</v>
      </c>
      <c r="AI500">
        <f t="shared" si="22"/>
        <v>2.2777777777777777</v>
      </c>
      <c r="AJ500">
        <f t="shared" si="23"/>
        <v>0.5</v>
      </c>
    </row>
    <row r="501" spans="1:36" x14ac:dyDescent="0.25">
      <c r="A501" s="17">
        <v>398</v>
      </c>
      <c r="B501" t="s">
        <v>881</v>
      </c>
      <c r="C501">
        <v>26</v>
      </c>
      <c r="D501" t="s">
        <v>13</v>
      </c>
      <c r="E501" t="s">
        <v>19</v>
      </c>
      <c r="F501">
        <v>39</v>
      </c>
      <c r="G501">
        <v>0</v>
      </c>
      <c r="H501">
        <v>219</v>
      </c>
      <c r="I501">
        <v>52</v>
      </c>
      <c r="J501">
        <v>105</v>
      </c>
      <c r="K501">
        <v>0.495</v>
      </c>
      <c r="L501">
        <v>10</v>
      </c>
      <c r="M501">
        <v>36</v>
      </c>
      <c r="N501">
        <v>0.27800000000000002</v>
      </c>
      <c r="O501">
        <v>42</v>
      </c>
      <c r="P501">
        <v>69</v>
      </c>
      <c r="Q501">
        <v>0.60899999999999999</v>
      </c>
      <c r="R501">
        <v>0.54300000000000004</v>
      </c>
      <c r="S501">
        <v>24</v>
      </c>
      <c r="T501">
        <v>35</v>
      </c>
      <c r="U501">
        <v>0.68600000000000005</v>
      </c>
      <c r="V501">
        <v>31</v>
      </c>
      <c r="W501">
        <v>23</v>
      </c>
      <c r="X501">
        <v>54</v>
      </c>
      <c r="Y501">
        <v>11</v>
      </c>
      <c r="Z501">
        <v>6</v>
      </c>
      <c r="AA501">
        <v>3</v>
      </c>
      <c r="AB501">
        <v>12</v>
      </c>
      <c r="AC501">
        <v>29</v>
      </c>
      <c r="AD501">
        <v>138</v>
      </c>
      <c r="AE501">
        <v>0</v>
      </c>
      <c r="AG501" t="s">
        <v>882</v>
      </c>
      <c r="AH501">
        <f t="shared" si="21"/>
        <v>0.63013698630136983</v>
      </c>
      <c r="AI501">
        <f t="shared" si="22"/>
        <v>0.91666666666666663</v>
      </c>
      <c r="AJ501">
        <f t="shared" si="23"/>
        <v>0.30769230769230771</v>
      </c>
    </row>
    <row r="502" spans="1:36" x14ac:dyDescent="0.25">
      <c r="A502" s="17">
        <v>399</v>
      </c>
      <c r="B502" t="s">
        <v>883</v>
      </c>
      <c r="C502">
        <v>38</v>
      </c>
      <c r="D502" t="s">
        <v>126</v>
      </c>
      <c r="E502" t="s">
        <v>9</v>
      </c>
      <c r="F502">
        <v>35</v>
      </c>
      <c r="G502">
        <v>12</v>
      </c>
      <c r="H502">
        <v>659</v>
      </c>
      <c r="I502">
        <v>41</v>
      </c>
      <c r="J502">
        <v>117</v>
      </c>
      <c r="K502">
        <v>0.35</v>
      </c>
      <c r="L502">
        <v>29</v>
      </c>
      <c r="M502">
        <v>88</v>
      </c>
      <c r="N502">
        <v>0.33</v>
      </c>
      <c r="O502">
        <v>12</v>
      </c>
      <c r="P502">
        <v>29</v>
      </c>
      <c r="Q502">
        <v>0.41399999999999998</v>
      </c>
      <c r="R502">
        <v>0.47399999999999998</v>
      </c>
      <c r="S502">
        <v>27</v>
      </c>
      <c r="T502">
        <v>33</v>
      </c>
      <c r="U502">
        <v>0.81799999999999995</v>
      </c>
      <c r="V502">
        <v>11</v>
      </c>
      <c r="W502">
        <v>56</v>
      </c>
      <c r="X502">
        <v>67</v>
      </c>
      <c r="Y502">
        <v>96</v>
      </c>
      <c r="Z502">
        <v>33</v>
      </c>
      <c r="AA502">
        <v>11</v>
      </c>
      <c r="AB502">
        <v>21</v>
      </c>
      <c r="AC502">
        <v>62</v>
      </c>
      <c r="AD502">
        <v>138</v>
      </c>
      <c r="AE502">
        <v>0</v>
      </c>
      <c r="AG502" t="s">
        <v>884</v>
      </c>
      <c r="AH502">
        <f t="shared" si="21"/>
        <v>0.20940819423368739</v>
      </c>
      <c r="AI502">
        <f t="shared" si="22"/>
        <v>4.5714285714285712</v>
      </c>
      <c r="AJ502">
        <f t="shared" si="23"/>
        <v>0.6</v>
      </c>
    </row>
    <row r="503" spans="1:36" x14ac:dyDescent="0.25">
      <c r="A503" s="17">
        <v>400</v>
      </c>
      <c r="B503" t="s">
        <v>885</v>
      </c>
      <c r="C503">
        <v>24</v>
      </c>
      <c r="D503" t="s">
        <v>13</v>
      </c>
      <c r="E503" t="s">
        <v>14</v>
      </c>
      <c r="F503">
        <v>32</v>
      </c>
      <c r="G503">
        <v>1</v>
      </c>
      <c r="H503">
        <v>339</v>
      </c>
      <c r="I503">
        <v>55</v>
      </c>
      <c r="J503">
        <v>114</v>
      </c>
      <c r="K503">
        <v>0.48199999999999998</v>
      </c>
      <c r="L503">
        <v>11</v>
      </c>
      <c r="M503">
        <v>31</v>
      </c>
      <c r="N503">
        <v>0.35499999999999998</v>
      </c>
      <c r="O503">
        <v>44</v>
      </c>
      <c r="P503">
        <v>83</v>
      </c>
      <c r="Q503">
        <v>0.53</v>
      </c>
      <c r="R503">
        <v>0.53100000000000003</v>
      </c>
      <c r="S503">
        <v>17</v>
      </c>
      <c r="T503">
        <v>21</v>
      </c>
      <c r="U503">
        <v>0.81</v>
      </c>
      <c r="V503">
        <v>10</v>
      </c>
      <c r="W503">
        <v>37</v>
      </c>
      <c r="X503">
        <v>47</v>
      </c>
      <c r="Y503">
        <v>32</v>
      </c>
      <c r="Z503">
        <v>7</v>
      </c>
      <c r="AA503">
        <v>5</v>
      </c>
      <c r="AB503">
        <v>15</v>
      </c>
      <c r="AC503">
        <v>27</v>
      </c>
      <c r="AD503">
        <v>138</v>
      </c>
      <c r="AE503">
        <v>0</v>
      </c>
      <c r="AG503" t="s">
        <v>886</v>
      </c>
      <c r="AH503">
        <f t="shared" si="21"/>
        <v>0.40707964601769914</v>
      </c>
      <c r="AI503">
        <f t="shared" si="22"/>
        <v>2.1333333333333333</v>
      </c>
      <c r="AJ503">
        <f t="shared" si="23"/>
        <v>0.46875</v>
      </c>
    </row>
    <row r="504" spans="1:36" x14ac:dyDescent="0.25">
      <c r="A504" s="17">
        <v>401</v>
      </c>
      <c r="B504" t="s">
        <v>887</v>
      </c>
      <c r="C504">
        <v>26</v>
      </c>
      <c r="D504" t="s">
        <v>54</v>
      </c>
      <c r="E504" t="s">
        <v>19</v>
      </c>
      <c r="F504">
        <v>32</v>
      </c>
      <c r="G504">
        <v>2</v>
      </c>
      <c r="H504">
        <v>413</v>
      </c>
      <c r="I504">
        <v>52</v>
      </c>
      <c r="J504">
        <v>112</v>
      </c>
      <c r="K504">
        <v>0.46400000000000002</v>
      </c>
      <c r="L504">
        <v>15</v>
      </c>
      <c r="M504">
        <v>54</v>
      </c>
      <c r="N504">
        <v>0.27800000000000002</v>
      </c>
      <c r="O504">
        <v>37</v>
      </c>
      <c r="P504">
        <v>58</v>
      </c>
      <c r="Q504">
        <v>0.63800000000000001</v>
      </c>
      <c r="R504">
        <v>0.53100000000000003</v>
      </c>
      <c r="S504">
        <v>19</v>
      </c>
      <c r="T504">
        <v>27</v>
      </c>
      <c r="U504">
        <v>0.70399999999999996</v>
      </c>
      <c r="V504">
        <v>32</v>
      </c>
      <c r="W504">
        <v>113</v>
      </c>
      <c r="X504">
        <v>145</v>
      </c>
      <c r="Y504">
        <v>18</v>
      </c>
      <c r="Z504">
        <v>9</v>
      </c>
      <c r="AA504">
        <v>31</v>
      </c>
      <c r="AB504">
        <v>20</v>
      </c>
      <c r="AC504">
        <v>56</v>
      </c>
      <c r="AD504">
        <v>138</v>
      </c>
      <c r="AE504">
        <v>0</v>
      </c>
      <c r="AG504" t="s">
        <v>888</v>
      </c>
      <c r="AH504">
        <f t="shared" si="21"/>
        <v>0.33414043583535108</v>
      </c>
      <c r="AI504">
        <f t="shared" si="22"/>
        <v>0.9</v>
      </c>
      <c r="AJ504">
        <f t="shared" si="23"/>
        <v>0.625</v>
      </c>
    </row>
    <row r="505" spans="1:36" x14ac:dyDescent="0.25">
      <c r="A505" s="17">
        <v>401</v>
      </c>
      <c r="B505" t="s">
        <v>887</v>
      </c>
      <c r="C505">
        <v>26</v>
      </c>
      <c r="D505" t="s">
        <v>46</v>
      </c>
      <c r="E505" t="s">
        <v>19</v>
      </c>
      <c r="F505">
        <v>28</v>
      </c>
      <c r="G505">
        <v>2</v>
      </c>
      <c r="H505">
        <v>352</v>
      </c>
      <c r="I505">
        <v>48</v>
      </c>
      <c r="J505">
        <v>103</v>
      </c>
      <c r="K505">
        <v>0.46600000000000003</v>
      </c>
      <c r="L505">
        <v>15</v>
      </c>
      <c r="M505">
        <v>50</v>
      </c>
      <c r="N505">
        <v>0.3</v>
      </c>
      <c r="O505">
        <v>33</v>
      </c>
      <c r="P505">
        <v>53</v>
      </c>
      <c r="Q505">
        <v>0.623</v>
      </c>
      <c r="R505">
        <v>0.53900000000000003</v>
      </c>
      <c r="S505">
        <v>17</v>
      </c>
      <c r="T505">
        <v>25</v>
      </c>
      <c r="U505">
        <v>0.68</v>
      </c>
      <c r="V505">
        <v>26</v>
      </c>
      <c r="W505">
        <v>94</v>
      </c>
      <c r="X505">
        <v>120</v>
      </c>
      <c r="Y505">
        <v>16</v>
      </c>
      <c r="Z505">
        <v>9</v>
      </c>
      <c r="AA505">
        <v>28</v>
      </c>
      <c r="AB505">
        <v>19</v>
      </c>
      <c r="AC505">
        <v>49</v>
      </c>
      <c r="AD505">
        <v>128</v>
      </c>
      <c r="AE505">
        <v>0</v>
      </c>
      <c r="AG505" t="s">
        <v>888</v>
      </c>
      <c r="AH505">
        <f t="shared" si="21"/>
        <v>0.36363636363636365</v>
      </c>
      <c r="AI505">
        <f t="shared" si="22"/>
        <v>0.84210526315789469</v>
      </c>
      <c r="AJ505">
        <f t="shared" si="23"/>
        <v>0.6785714285714286</v>
      </c>
    </row>
    <row r="506" spans="1:36" x14ac:dyDescent="0.25">
      <c r="A506" s="17">
        <v>401</v>
      </c>
      <c r="B506" t="s">
        <v>887</v>
      </c>
      <c r="C506">
        <v>26</v>
      </c>
      <c r="D506" t="s">
        <v>185</v>
      </c>
      <c r="E506" t="s">
        <v>19</v>
      </c>
      <c r="F506">
        <v>4</v>
      </c>
      <c r="G506">
        <v>0</v>
      </c>
      <c r="H506">
        <v>61</v>
      </c>
      <c r="I506">
        <v>4</v>
      </c>
      <c r="J506">
        <v>9</v>
      </c>
      <c r="K506">
        <v>0.44400000000000001</v>
      </c>
      <c r="L506">
        <v>0</v>
      </c>
      <c r="M506">
        <v>4</v>
      </c>
      <c r="N506">
        <v>0</v>
      </c>
      <c r="O506">
        <v>4</v>
      </c>
      <c r="P506">
        <v>5</v>
      </c>
      <c r="Q506">
        <v>0.8</v>
      </c>
      <c r="R506">
        <v>0.44400000000000001</v>
      </c>
      <c r="S506">
        <v>2</v>
      </c>
      <c r="T506">
        <v>2</v>
      </c>
      <c r="U506">
        <v>1</v>
      </c>
      <c r="V506">
        <v>6</v>
      </c>
      <c r="W506">
        <v>19</v>
      </c>
      <c r="X506">
        <v>25</v>
      </c>
      <c r="Y506">
        <v>2</v>
      </c>
      <c r="Z506">
        <v>0</v>
      </c>
      <c r="AA506">
        <v>3</v>
      </c>
      <c r="AB506">
        <v>1</v>
      </c>
      <c r="AC506">
        <v>7</v>
      </c>
      <c r="AD506">
        <v>10</v>
      </c>
      <c r="AE506">
        <v>0</v>
      </c>
      <c r="AG506" t="s">
        <v>888</v>
      </c>
      <c r="AH506">
        <f t="shared" si="21"/>
        <v>0.16393442622950818</v>
      </c>
      <c r="AI506">
        <f t="shared" si="22"/>
        <v>2</v>
      </c>
      <c r="AJ506">
        <f t="shared" si="23"/>
        <v>0.25</v>
      </c>
    </row>
    <row r="507" spans="1:36" x14ac:dyDescent="0.25">
      <c r="A507" s="17">
        <v>402</v>
      </c>
      <c r="B507" t="s">
        <v>889</v>
      </c>
      <c r="C507">
        <v>34</v>
      </c>
      <c r="D507" t="s">
        <v>126</v>
      </c>
      <c r="E507" t="s">
        <v>9</v>
      </c>
      <c r="F507">
        <v>31</v>
      </c>
      <c r="G507">
        <v>1</v>
      </c>
      <c r="H507">
        <v>384</v>
      </c>
      <c r="I507">
        <v>52</v>
      </c>
      <c r="J507">
        <v>133</v>
      </c>
      <c r="K507">
        <v>0.39100000000000001</v>
      </c>
      <c r="L507">
        <v>25</v>
      </c>
      <c r="M507">
        <v>74</v>
      </c>
      <c r="N507">
        <v>0.33800000000000002</v>
      </c>
      <c r="O507">
        <v>27</v>
      </c>
      <c r="P507">
        <v>59</v>
      </c>
      <c r="Q507">
        <v>0.45800000000000002</v>
      </c>
      <c r="R507">
        <v>0.48499999999999999</v>
      </c>
      <c r="S507">
        <v>7</v>
      </c>
      <c r="T507">
        <v>9</v>
      </c>
      <c r="U507">
        <v>0.77800000000000002</v>
      </c>
      <c r="V507">
        <v>8</v>
      </c>
      <c r="W507">
        <v>34</v>
      </c>
      <c r="X507">
        <v>42</v>
      </c>
      <c r="Y507">
        <v>45</v>
      </c>
      <c r="Z507">
        <v>16</v>
      </c>
      <c r="AA507">
        <v>3</v>
      </c>
      <c r="AB507">
        <v>17</v>
      </c>
      <c r="AC507">
        <v>34</v>
      </c>
      <c r="AD507">
        <v>136</v>
      </c>
      <c r="AE507">
        <v>0</v>
      </c>
      <c r="AG507" t="s">
        <v>890</v>
      </c>
      <c r="AH507">
        <f t="shared" si="21"/>
        <v>0.35416666666666669</v>
      </c>
      <c r="AI507">
        <f t="shared" si="22"/>
        <v>2.6470588235294117</v>
      </c>
      <c r="AJ507">
        <f t="shared" si="23"/>
        <v>0.54838709677419351</v>
      </c>
    </row>
    <row r="508" spans="1:36" x14ac:dyDescent="0.25">
      <c r="A508" s="17">
        <v>403</v>
      </c>
      <c r="B508" t="s">
        <v>891</v>
      </c>
      <c r="C508">
        <v>25</v>
      </c>
      <c r="D508" t="s">
        <v>54</v>
      </c>
      <c r="E508" t="s">
        <v>3</v>
      </c>
      <c r="F508">
        <v>31</v>
      </c>
      <c r="G508">
        <v>2</v>
      </c>
      <c r="H508">
        <v>265</v>
      </c>
      <c r="I508">
        <v>55</v>
      </c>
      <c r="J508">
        <v>106</v>
      </c>
      <c r="K508">
        <v>0.51900000000000002</v>
      </c>
      <c r="L508">
        <v>3</v>
      </c>
      <c r="M508">
        <v>19</v>
      </c>
      <c r="N508">
        <v>0.158</v>
      </c>
      <c r="O508">
        <v>52</v>
      </c>
      <c r="P508">
        <v>87</v>
      </c>
      <c r="Q508">
        <v>0.59799999999999998</v>
      </c>
      <c r="R508">
        <v>0.53300000000000003</v>
      </c>
      <c r="S508">
        <v>23</v>
      </c>
      <c r="T508">
        <v>35</v>
      </c>
      <c r="U508">
        <v>0.65700000000000003</v>
      </c>
      <c r="V508">
        <v>38</v>
      </c>
      <c r="W508">
        <v>46</v>
      </c>
      <c r="X508">
        <v>84</v>
      </c>
      <c r="Y508">
        <v>11</v>
      </c>
      <c r="Z508">
        <v>9</v>
      </c>
      <c r="AA508">
        <v>8</v>
      </c>
      <c r="AB508">
        <v>12</v>
      </c>
      <c r="AC508">
        <v>18</v>
      </c>
      <c r="AD508">
        <v>136</v>
      </c>
      <c r="AE508">
        <v>0</v>
      </c>
      <c r="AG508" t="s">
        <v>892</v>
      </c>
      <c r="AH508">
        <f t="shared" si="21"/>
        <v>0.51320754716981132</v>
      </c>
      <c r="AI508">
        <f t="shared" si="22"/>
        <v>0.91666666666666663</v>
      </c>
      <c r="AJ508">
        <f t="shared" si="23"/>
        <v>0.38709677419354838</v>
      </c>
    </row>
    <row r="509" spans="1:36" x14ac:dyDescent="0.25">
      <c r="A509" s="17">
        <v>403</v>
      </c>
      <c r="B509" t="s">
        <v>891</v>
      </c>
      <c r="C509">
        <v>25</v>
      </c>
      <c r="D509" t="s">
        <v>123</v>
      </c>
      <c r="E509" t="s">
        <v>19</v>
      </c>
      <c r="F509">
        <v>19</v>
      </c>
      <c r="G509">
        <v>1</v>
      </c>
      <c r="H509">
        <v>166</v>
      </c>
      <c r="I509">
        <v>38</v>
      </c>
      <c r="J509">
        <v>71</v>
      </c>
      <c r="K509">
        <v>0.53500000000000003</v>
      </c>
      <c r="L509">
        <v>2</v>
      </c>
      <c r="M509">
        <v>10</v>
      </c>
      <c r="N509">
        <v>0.2</v>
      </c>
      <c r="O509">
        <v>36</v>
      </c>
      <c r="P509">
        <v>61</v>
      </c>
      <c r="Q509">
        <v>0.59</v>
      </c>
      <c r="R509">
        <v>0.54900000000000004</v>
      </c>
      <c r="S509">
        <v>15</v>
      </c>
      <c r="T509">
        <v>23</v>
      </c>
      <c r="U509">
        <v>0.65200000000000002</v>
      </c>
      <c r="V509">
        <v>27</v>
      </c>
      <c r="W509">
        <v>29</v>
      </c>
      <c r="X509">
        <v>56</v>
      </c>
      <c r="Y509">
        <v>7</v>
      </c>
      <c r="Z509">
        <v>7</v>
      </c>
      <c r="AA509">
        <v>5</v>
      </c>
      <c r="AB509">
        <v>11</v>
      </c>
      <c r="AC509">
        <v>12</v>
      </c>
      <c r="AD509">
        <v>93</v>
      </c>
      <c r="AE509">
        <v>0</v>
      </c>
      <c r="AG509" t="s">
        <v>892</v>
      </c>
      <c r="AH509">
        <f t="shared" si="21"/>
        <v>0.56024096385542166</v>
      </c>
      <c r="AI509">
        <f t="shared" si="22"/>
        <v>0.63636363636363635</v>
      </c>
      <c r="AJ509">
        <f t="shared" si="23"/>
        <v>0.57894736842105265</v>
      </c>
    </row>
    <row r="510" spans="1:36" x14ac:dyDescent="0.25">
      <c r="A510" s="17">
        <v>403</v>
      </c>
      <c r="B510" t="s">
        <v>891</v>
      </c>
      <c r="C510">
        <v>25</v>
      </c>
      <c r="D510" t="s">
        <v>82</v>
      </c>
      <c r="E510" t="s">
        <v>3</v>
      </c>
      <c r="F510">
        <v>12</v>
      </c>
      <c r="G510">
        <v>1</v>
      </c>
      <c r="H510">
        <v>99</v>
      </c>
      <c r="I510">
        <v>17</v>
      </c>
      <c r="J510">
        <v>35</v>
      </c>
      <c r="K510">
        <v>0.48599999999999999</v>
      </c>
      <c r="L510">
        <v>1</v>
      </c>
      <c r="M510">
        <v>9</v>
      </c>
      <c r="N510">
        <v>0.111</v>
      </c>
      <c r="O510">
        <v>16</v>
      </c>
      <c r="P510">
        <v>26</v>
      </c>
      <c r="Q510">
        <v>0.61499999999999999</v>
      </c>
      <c r="R510">
        <v>0.5</v>
      </c>
      <c r="S510">
        <v>8</v>
      </c>
      <c r="T510">
        <v>12</v>
      </c>
      <c r="U510">
        <v>0.66700000000000004</v>
      </c>
      <c r="V510">
        <v>11</v>
      </c>
      <c r="W510">
        <v>17</v>
      </c>
      <c r="X510">
        <v>28</v>
      </c>
      <c r="Y510">
        <v>4</v>
      </c>
      <c r="Z510">
        <v>2</v>
      </c>
      <c r="AA510">
        <v>3</v>
      </c>
      <c r="AB510">
        <v>1</v>
      </c>
      <c r="AC510">
        <v>6</v>
      </c>
      <c r="AD510">
        <v>43</v>
      </c>
      <c r="AE510">
        <v>0</v>
      </c>
      <c r="AG510" t="s">
        <v>892</v>
      </c>
      <c r="AH510">
        <f t="shared" si="21"/>
        <v>0.43434343434343436</v>
      </c>
      <c r="AI510">
        <f t="shared" si="22"/>
        <v>4</v>
      </c>
      <c r="AJ510">
        <f t="shared" si="23"/>
        <v>8.3333333333333329E-2</v>
      </c>
    </row>
    <row r="511" spans="1:36" x14ac:dyDescent="0.25">
      <c r="A511" s="17">
        <v>404</v>
      </c>
      <c r="B511" t="s">
        <v>893</v>
      </c>
      <c r="C511">
        <v>23</v>
      </c>
      <c r="D511" t="s">
        <v>8</v>
      </c>
      <c r="E511" t="s">
        <v>57</v>
      </c>
      <c r="F511">
        <v>54</v>
      </c>
      <c r="G511">
        <v>3</v>
      </c>
      <c r="H511">
        <v>551</v>
      </c>
      <c r="I511">
        <v>51</v>
      </c>
      <c r="J511">
        <v>133</v>
      </c>
      <c r="K511">
        <v>0.38300000000000001</v>
      </c>
      <c r="L511">
        <v>16</v>
      </c>
      <c r="M511">
        <v>63</v>
      </c>
      <c r="N511">
        <v>0.254</v>
      </c>
      <c r="O511">
        <v>35</v>
      </c>
      <c r="P511">
        <v>70</v>
      </c>
      <c r="Q511">
        <v>0.5</v>
      </c>
      <c r="R511">
        <v>0.44400000000000001</v>
      </c>
      <c r="S511">
        <v>17</v>
      </c>
      <c r="T511">
        <v>28</v>
      </c>
      <c r="U511">
        <v>0.60699999999999998</v>
      </c>
      <c r="V511">
        <v>30</v>
      </c>
      <c r="W511">
        <v>91</v>
      </c>
      <c r="X511">
        <v>121</v>
      </c>
      <c r="Y511">
        <v>58</v>
      </c>
      <c r="Z511">
        <v>16</v>
      </c>
      <c r="AA511">
        <v>4</v>
      </c>
      <c r="AB511">
        <v>28</v>
      </c>
      <c r="AC511">
        <v>54</v>
      </c>
      <c r="AD511">
        <v>135</v>
      </c>
      <c r="AE511">
        <v>0</v>
      </c>
      <c r="AG511" t="s">
        <v>894</v>
      </c>
      <c r="AH511">
        <f t="shared" si="21"/>
        <v>0.24500907441016334</v>
      </c>
      <c r="AI511">
        <f t="shared" si="22"/>
        <v>2.0714285714285716</v>
      </c>
      <c r="AJ511">
        <f t="shared" si="23"/>
        <v>0.51851851851851849</v>
      </c>
    </row>
    <row r="512" spans="1:36" x14ac:dyDescent="0.25">
      <c r="A512" s="17">
        <v>405</v>
      </c>
      <c r="B512" t="s">
        <v>895</v>
      </c>
      <c r="C512">
        <v>24</v>
      </c>
      <c r="D512" t="s">
        <v>58</v>
      </c>
      <c r="E512" t="s">
        <v>3</v>
      </c>
      <c r="F512">
        <v>40</v>
      </c>
      <c r="G512">
        <v>0</v>
      </c>
      <c r="H512">
        <v>304</v>
      </c>
      <c r="I512">
        <v>54</v>
      </c>
      <c r="J512">
        <v>83</v>
      </c>
      <c r="K512">
        <v>0.65100000000000002</v>
      </c>
      <c r="L512">
        <v>3</v>
      </c>
      <c r="M512">
        <v>8</v>
      </c>
      <c r="N512">
        <v>0.375</v>
      </c>
      <c r="O512">
        <v>51</v>
      </c>
      <c r="P512">
        <v>75</v>
      </c>
      <c r="Q512">
        <v>0.68</v>
      </c>
      <c r="R512">
        <v>0.66900000000000004</v>
      </c>
      <c r="S512">
        <v>23</v>
      </c>
      <c r="T512">
        <v>36</v>
      </c>
      <c r="U512">
        <v>0.63900000000000001</v>
      </c>
      <c r="V512">
        <v>22</v>
      </c>
      <c r="W512">
        <v>35</v>
      </c>
      <c r="X512">
        <v>57</v>
      </c>
      <c r="Y512">
        <v>12</v>
      </c>
      <c r="Z512">
        <v>5</v>
      </c>
      <c r="AA512">
        <v>10</v>
      </c>
      <c r="AB512">
        <v>16</v>
      </c>
      <c r="AC512">
        <v>30</v>
      </c>
      <c r="AD512">
        <v>134</v>
      </c>
      <c r="AE512">
        <v>0</v>
      </c>
      <c r="AG512" t="s">
        <v>896</v>
      </c>
      <c r="AH512">
        <f t="shared" si="21"/>
        <v>0.44078947368421051</v>
      </c>
      <c r="AI512">
        <f t="shared" si="22"/>
        <v>0.75</v>
      </c>
      <c r="AJ512">
        <f t="shared" si="23"/>
        <v>0.4</v>
      </c>
    </row>
    <row r="513" spans="1:36" x14ac:dyDescent="0.25">
      <c r="A513" s="17">
        <v>406</v>
      </c>
      <c r="B513" t="s">
        <v>897</v>
      </c>
      <c r="C513">
        <v>24</v>
      </c>
      <c r="D513" t="s">
        <v>18</v>
      </c>
      <c r="E513" t="s">
        <v>3</v>
      </c>
      <c r="F513">
        <v>51</v>
      </c>
      <c r="G513">
        <v>2</v>
      </c>
      <c r="H513">
        <v>400</v>
      </c>
      <c r="I513">
        <v>45</v>
      </c>
      <c r="J513">
        <v>120</v>
      </c>
      <c r="K513">
        <v>0.375</v>
      </c>
      <c r="L513">
        <v>23</v>
      </c>
      <c r="M513">
        <v>74</v>
      </c>
      <c r="N513">
        <v>0.311</v>
      </c>
      <c r="O513">
        <v>22</v>
      </c>
      <c r="P513">
        <v>46</v>
      </c>
      <c r="Q513">
        <v>0.47799999999999998</v>
      </c>
      <c r="R513">
        <v>0.47099999999999997</v>
      </c>
      <c r="S513">
        <v>21</v>
      </c>
      <c r="T513">
        <v>28</v>
      </c>
      <c r="U513">
        <v>0.75</v>
      </c>
      <c r="V513">
        <v>25</v>
      </c>
      <c r="W513">
        <v>53</v>
      </c>
      <c r="X513">
        <v>78</v>
      </c>
      <c r="Y513">
        <v>20</v>
      </c>
      <c r="Z513">
        <v>10</v>
      </c>
      <c r="AA513">
        <v>6</v>
      </c>
      <c r="AB513">
        <v>14</v>
      </c>
      <c r="AC513">
        <v>44</v>
      </c>
      <c r="AD513">
        <v>134</v>
      </c>
      <c r="AE513">
        <v>0</v>
      </c>
      <c r="AG513" t="s">
        <v>898</v>
      </c>
      <c r="AH513">
        <f t="shared" si="21"/>
        <v>0.33500000000000002</v>
      </c>
      <c r="AI513">
        <f t="shared" si="22"/>
        <v>1.4285714285714286</v>
      </c>
      <c r="AJ513">
        <f t="shared" si="23"/>
        <v>0.27450980392156865</v>
      </c>
    </row>
    <row r="514" spans="1:36" x14ac:dyDescent="0.25">
      <c r="A514" s="17">
        <v>407</v>
      </c>
      <c r="B514" t="s">
        <v>899</v>
      </c>
      <c r="C514">
        <v>32</v>
      </c>
      <c r="D514" t="s">
        <v>123</v>
      </c>
      <c r="E514" t="s">
        <v>3</v>
      </c>
      <c r="F514">
        <v>51</v>
      </c>
      <c r="G514">
        <v>0</v>
      </c>
      <c r="H514">
        <v>397</v>
      </c>
      <c r="I514">
        <v>43</v>
      </c>
      <c r="J514">
        <v>88</v>
      </c>
      <c r="K514">
        <v>0.48899999999999999</v>
      </c>
      <c r="L514">
        <v>10</v>
      </c>
      <c r="M514">
        <v>31</v>
      </c>
      <c r="N514">
        <v>0.32300000000000001</v>
      </c>
      <c r="O514">
        <v>33</v>
      </c>
      <c r="P514">
        <v>57</v>
      </c>
      <c r="Q514">
        <v>0.57899999999999996</v>
      </c>
      <c r="R514">
        <v>0.54500000000000004</v>
      </c>
      <c r="S514">
        <v>33</v>
      </c>
      <c r="T514">
        <v>50</v>
      </c>
      <c r="U514">
        <v>0.66</v>
      </c>
      <c r="V514">
        <v>18</v>
      </c>
      <c r="W514">
        <v>48</v>
      </c>
      <c r="X514">
        <v>66</v>
      </c>
      <c r="Y514">
        <v>16</v>
      </c>
      <c r="Z514">
        <v>9</v>
      </c>
      <c r="AA514">
        <v>2</v>
      </c>
      <c r="AB514">
        <v>10</v>
      </c>
      <c r="AC514">
        <v>30</v>
      </c>
      <c r="AD514">
        <v>129</v>
      </c>
      <c r="AE514">
        <v>0</v>
      </c>
      <c r="AG514" t="s">
        <v>900</v>
      </c>
      <c r="AH514">
        <f t="shared" ref="AH514:AH577" si="24">AD514/H514</f>
        <v>0.32493702770780858</v>
      </c>
      <c r="AI514">
        <f t="shared" si="22"/>
        <v>1.6</v>
      </c>
      <c r="AJ514">
        <f t="shared" si="23"/>
        <v>0.19607843137254902</v>
      </c>
    </row>
    <row r="515" spans="1:36" x14ac:dyDescent="0.25">
      <c r="A515" s="17">
        <v>408</v>
      </c>
      <c r="B515" t="s">
        <v>901</v>
      </c>
      <c r="C515">
        <v>32</v>
      </c>
      <c r="D515" t="s">
        <v>54</v>
      </c>
      <c r="E515" t="s">
        <v>9</v>
      </c>
      <c r="F515">
        <v>40</v>
      </c>
      <c r="G515">
        <v>7</v>
      </c>
      <c r="H515">
        <v>635</v>
      </c>
      <c r="I515">
        <v>45</v>
      </c>
      <c r="J515">
        <v>131</v>
      </c>
      <c r="K515">
        <v>0.34399999999999997</v>
      </c>
      <c r="L515">
        <v>20</v>
      </c>
      <c r="M515">
        <v>73</v>
      </c>
      <c r="N515">
        <v>0.27400000000000002</v>
      </c>
      <c r="O515">
        <v>25</v>
      </c>
      <c r="P515">
        <v>58</v>
      </c>
      <c r="Q515">
        <v>0.43099999999999999</v>
      </c>
      <c r="R515">
        <v>0.42</v>
      </c>
      <c r="S515">
        <v>15</v>
      </c>
      <c r="T515">
        <v>25</v>
      </c>
      <c r="U515">
        <v>0.6</v>
      </c>
      <c r="V515">
        <v>27</v>
      </c>
      <c r="W515">
        <v>39</v>
      </c>
      <c r="X515">
        <v>66</v>
      </c>
      <c r="Y515">
        <v>77</v>
      </c>
      <c r="Z515">
        <v>35</v>
      </c>
      <c r="AA515">
        <v>12</v>
      </c>
      <c r="AB515">
        <v>22</v>
      </c>
      <c r="AC515">
        <v>25</v>
      </c>
      <c r="AD515">
        <v>125</v>
      </c>
      <c r="AE515">
        <v>0</v>
      </c>
      <c r="AG515" t="s">
        <v>902</v>
      </c>
      <c r="AH515">
        <f t="shared" si="24"/>
        <v>0.19685039370078741</v>
      </c>
      <c r="AI515">
        <f t="shared" ref="AI515:AI550" si="25">IF(AB515&lt;&gt;0, Y515/AB515, 0)</f>
        <v>3.5</v>
      </c>
      <c r="AJ515">
        <f t="shared" ref="AJ515:AJ578" si="26">AB515/F515</f>
        <v>0.55000000000000004</v>
      </c>
    </row>
    <row r="516" spans="1:36" x14ac:dyDescent="0.25">
      <c r="A516" s="17">
        <v>408</v>
      </c>
      <c r="B516" t="s">
        <v>901</v>
      </c>
      <c r="C516">
        <v>32</v>
      </c>
      <c r="D516" t="s">
        <v>23</v>
      </c>
      <c r="E516" t="s">
        <v>9</v>
      </c>
      <c r="F516">
        <v>26</v>
      </c>
      <c r="G516">
        <v>2</v>
      </c>
      <c r="H516">
        <v>405</v>
      </c>
      <c r="I516">
        <v>22</v>
      </c>
      <c r="J516">
        <v>82</v>
      </c>
      <c r="K516">
        <v>0.26800000000000002</v>
      </c>
      <c r="L516">
        <v>12</v>
      </c>
      <c r="M516">
        <v>49</v>
      </c>
      <c r="N516">
        <v>0.245</v>
      </c>
      <c r="O516">
        <v>10</v>
      </c>
      <c r="P516">
        <v>33</v>
      </c>
      <c r="Q516">
        <v>0.30299999999999999</v>
      </c>
      <c r="R516">
        <v>0.34100000000000003</v>
      </c>
      <c r="S516">
        <v>9</v>
      </c>
      <c r="T516">
        <v>16</v>
      </c>
      <c r="U516">
        <v>0.56299999999999994</v>
      </c>
      <c r="V516">
        <v>15</v>
      </c>
      <c r="W516">
        <v>31</v>
      </c>
      <c r="X516">
        <v>46</v>
      </c>
      <c r="Y516">
        <v>48</v>
      </c>
      <c r="Z516">
        <v>23</v>
      </c>
      <c r="AA516">
        <v>9</v>
      </c>
      <c r="AB516">
        <v>14</v>
      </c>
      <c r="AC516">
        <v>17</v>
      </c>
      <c r="AD516">
        <v>65</v>
      </c>
      <c r="AE516">
        <v>0</v>
      </c>
      <c r="AG516" t="s">
        <v>902</v>
      </c>
      <c r="AH516">
        <f t="shared" si="24"/>
        <v>0.16049382716049382</v>
      </c>
      <c r="AI516">
        <f t="shared" si="25"/>
        <v>3.4285714285714284</v>
      </c>
      <c r="AJ516">
        <f t="shared" si="26"/>
        <v>0.53846153846153844</v>
      </c>
    </row>
    <row r="517" spans="1:36" x14ac:dyDescent="0.25">
      <c r="A517" s="17">
        <v>408</v>
      </c>
      <c r="B517" t="s">
        <v>901</v>
      </c>
      <c r="C517">
        <v>32</v>
      </c>
      <c r="D517" t="s">
        <v>50</v>
      </c>
      <c r="E517" t="s">
        <v>9</v>
      </c>
      <c r="F517">
        <v>14</v>
      </c>
      <c r="G517">
        <v>5</v>
      </c>
      <c r="H517">
        <v>230</v>
      </c>
      <c r="I517">
        <v>23</v>
      </c>
      <c r="J517">
        <v>49</v>
      </c>
      <c r="K517">
        <v>0.46899999999999997</v>
      </c>
      <c r="L517">
        <v>8</v>
      </c>
      <c r="M517">
        <v>24</v>
      </c>
      <c r="N517">
        <v>0.33300000000000002</v>
      </c>
      <c r="O517">
        <v>15</v>
      </c>
      <c r="P517">
        <v>25</v>
      </c>
      <c r="Q517">
        <v>0.6</v>
      </c>
      <c r="R517">
        <v>0.55100000000000005</v>
      </c>
      <c r="S517">
        <v>6</v>
      </c>
      <c r="T517">
        <v>9</v>
      </c>
      <c r="U517">
        <v>0.66700000000000004</v>
      </c>
      <c r="V517">
        <v>12</v>
      </c>
      <c r="W517">
        <v>8</v>
      </c>
      <c r="X517">
        <v>20</v>
      </c>
      <c r="Y517">
        <v>29</v>
      </c>
      <c r="Z517">
        <v>12</v>
      </c>
      <c r="AA517">
        <v>3</v>
      </c>
      <c r="AB517">
        <v>8</v>
      </c>
      <c r="AC517">
        <v>8</v>
      </c>
      <c r="AD517">
        <v>60</v>
      </c>
      <c r="AE517">
        <v>0</v>
      </c>
      <c r="AG517" t="s">
        <v>902</v>
      </c>
      <c r="AH517">
        <f t="shared" si="24"/>
        <v>0.2608695652173913</v>
      </c>
      <c r="AI517">
        <f t="shared" si="25"/>
        <v>3.625</v>
      </c>
      <c r="AJ517">
        <f t="shared" si="26"/>
        <v>0.5714285714285714</v>
      </c>
    </row>
    <row r="518" spans="1:36" x14ac:dyDescent="0.25">
      <c r="A518" s="17">
        <v>409</v>
      </c>
      <c r="B518" t="s">
        <v>903</v>
      </c>
      <c r="C518">
        <v>24</v>
      </c>
      <c r="D518" t="s">
        <v>249</v>
      </c>
      <c r="E518" t="s">
        <v>19</v>
      </c>
      <c r="F518">
        <v>26</v>
      </c>
      <c r="G518">
        <v>4</v>
      </c>
      <c r="H518">
        <v>432</v>
      </c>
      <c r="I518">
        <v>46</v>
      </c>
      <c r="J518">
        <v>98</v>
      </c>
      <c r="K518">
        <v>0.46899999999999997</v>
      </c>
      <c r="L518">
        <v>2</v>
      </c>
      <c r="M518">
        <v>16</v>
      </c>
      <c r="N518">
        <v>0.125</v>
      </c>
      <c r="O518">
        <v>44</v>
      </c>
      <c r="P518">
        <v>82</v>
      </c>
      <c r="Q518">
        <v>0.53700000000000003</v>
      </c>
      <c r="R518">
        <v>0.48</v>
      </c>
      <c r="S518">
        <v>29</v>
      </c>
      <c r="T518">
        <v>38</v>
      </c>
      <c r="U518">
        <v>0.76300000000000001</v>
      </c>
      <c r="V518">
        <v>53</v>
      </c>
      <c r="W518">
        <v>69</v>
      </c>
      <c r="X518">
        <v>122</v>
      </c>
      <c r="Y518">
        <v>28</v>
      </c>
      <c r="Z518">
        <v>8</v>
      </c>
      <c r="AA518">
        <v>10</v>
      </c>
      <c r="AB518">
        <v>23</v>
      </c>
      <c r="AC518">
        <v>51</v>
      </c>
      <c r="AD518">
        <v>123</v>
      </c>
      <c r="AE518">
        <v>0</v>
      </c>
      <c r="AG518" t="s">
        <v>904</v>
      </c>
      <c r="AH518">
        <f t="shared" si="24"/>
        <v>0.28472222222222221</v>
      </c>
      <c r="AI518">
        <f t="shared" si="25"/>
        <v>1.2173913043478262</v>
      </c>
      <c r="AJ518">
        <f t="shared" si="26"/>
        <v>0.88461538461538458</v>
      </c>
    </row>
    <row r="519" spans="1:36" x14ac:dyDescent="0.25">
      <c r="A519" s="17">
        <v>409</v>
      </c>
      <c r="B519" t="s">
        <v>903</v>
      </c>
      <c r="C519">
        <v>24</v>
      </c>
      <c r="D519" t="s">
        <v>82</v>
      </c>
      <c r="E519" t="s">
        <v>19</v>
      </c>
      <c r="F519">
        <v>10</v>
      </c>
      <c r="G519">
        <v>0</v>
      </c>
      <c r="H519">
        <v>46</v>
      </c>
      <c r="I519">
        <v>2</v>
      </c>
      <c r="J519">
        <v>10</v>
      </c>
      <c r="K519">
        <v>0.2</v>
      </c>
      <c r="L519">
        <v>0</v>
      </c>
      <c r="M519">
        <v>4</v>
      </c>
      <c r="N519">
        <v>0</v>
      </c>
      <c r="O519">
        <v>2</v>
      </c>
      <c r="P519">
        <v>6</v>
      </c>
      <c r="Q519">
        <v>0.33300000000000002</v>
      </c>
      <c r="R519">
        <v>0.2</v>
      </c>
      <c r="S519">
        <v>10</v>
      </c>
      <c r="T519">
        <v>11</v>
      </c>
      <c r="U519">
        <v>0.90900000000000003</v>
      </c>
      <c r="V519">
        <v>3</v>
      </c>
      <c r="W519">
        <v>6</v>
      </c>
      <c r="X519">
        <v>9</v>
      </c>
      <c r="Y519">
        <v>0</v>
      </c>
      <c r="Z519">
        <v>1</v>
      </c>
      <c r="AA519">
        <v>1</v>
      </c>
      <c r="AB519">
        <v>1</v>
      </c>
      <c r="AC519">
        <v>6</v>
      </c>
      <c r="AD519">
        <v>14</v>
      </c>
      <c r="AE519">
        <v>0</v>
      </c>
      <c r="AG519" t="s">
        <v>904</v>
      </c>
      <c r="AH519">
        <f t="shared" si="24"/>
        <v>0.30434782608695654</v>
      </c>
      <c r="AI519">
        <f t="shared" si="25"/>
        <v>0</v>
      </c>
      <c r="AJ519">
        <f t="shared" si="26"/>
        <v>0.1</v>
      </c>
    </row>
    <row r="520" spans="1:36" x14ac:dyDescent="0.25">
      <c r="A520" s="17">
        <v>409</v>
      </c>
      <c r="B520" t="s">
        <v>903</v>
      </c>
      <c r="C520">
        <v>24</v>
      </c>
      <c r="D520" t="s">
        <v>164</v>
      </c>
      <c r="E520" t="s">
        <v>19</v>
      </c>
      <c r="F520">
        <v>11</v>
      </c>
      <c r="G520">
        <v>4</v>
      </c>
      <c r="H520">
        <v>288</v>
      </c>
      <c r="I520">
        <v>32</v>
      </c>
      <c r="J520">
        <v>64</v>
      </c>
      <c r="K520">
        <v>0.5</v>
      </c>
      <c r="L520">
        <v>2</v>
      </c>
      <c r="M520">
        <v>8</v>
      </c>
      <c r="N520">
        <v>0.25</v>
      </c>
      <c r="O520">
        <v>30</v>
      </c>
      <c r="P520">
        <v>56</v>
      </c>
      <c r="Q520">
        <v>0.53600000000000003</v>
      </c>
      <c r="R520">
        <v>0.51600000000000001</v>
      </c>
      <c r="S520">
        <v>13</v>
      </c>
      <c r="T520">
        <v>18</v>
      </c>
      <c r="U520">
        <v>0.72199999999999998</v>
      </c>
      <c r="V520">
        <v>34</v>
      </c>
      <c r="W520">
        <v>42</v>
      </c>
      <c r="X520">
        <v>76</v>
      </c>
      <c r="Y520">
        <v>18</v>
      </c>
      <c r="Z520">
        <v>6</v>
      </c>
      <c r="AA520">
        <v>8</v>
      </c>
      <c r="AB520">
        <v>21</v>
      </c>
      <c r="AC520">
        <v>32</v>
      </c>
      <c r="AD520">
        <v>79</v>
      </c>
      <c r="AE520">
        <v>0</v>
      </c>
      <c r="AG520" t="s">
        <v>904</v>
      </c>
      <c r="AH520">
        <f t="shared" si="24"/>
        <v>0.27430555555555558</v>
      </c>
      <c r="AI520">
        <f t="shared" si="25"/>
        <v>0.8571428571428571</v>
      </c>
      <c r="AJ520">
        <f t="shared" si="26"/>
        <v>1.9090909090909092</v>
      </c>
    </row>
    <row r="521" spans="1:36" x14ac:dyDescent="0.25">
      <c r="A521" s="17">
        <v>409</v>
      </c>
      <c r="B521" t="s">
        <v>903</v>
      </c>
      <c r="C521">
        <v>24</v>
      </c>
      <c r="D521" t="s">
        <v>126</v>
      </c>
      <c r="E521" t="s">
        <v>19</v>
      </c>
      <c r="F521">
        <v>5</v>
      </c>
      <c r="G521">
        <v>0</v>
      </c>
      <c r="H521">
        <v>98</v>
      </c>
      <c r="I521">
        <v>12</v>
      </c>
      <c r="J521">
        <v>24</v>
      </c>
      <c r="K521">
        <v>0.5</v>
      </c>
      <c r="L521">
        <v>0</v>
      </c>
      <c r="M521">
        <v>4</v>
      </c>
      <c r="N521">
        <v>0</v>
      </c>
      <c r="O521">
        <v>12</v>
      </c>
      <c r="P521">
        <v>20</v>
      </c>
      <c r="Q521">
        <v>0.6</v>
      </c>
      <c r="R521">
        <v>0.5</v>
      </c>
      <c r="S521">
        <v>6</v>
      </c>
      <c r="T521">
        <v>9</v>
      </c>
      <c r="U521">
        <v>0.66700000000000004</v>
      </c>
      <c r="V521">
        <v>16</v>
      </c>
      <c r="W521">
        <v>21</v>
      </c>
      <c r="X521">
        <v>37</v>
      </c>
      <c r="Y521">
        <v>10</v>
      </c>
      <c r="Z521">
        <v>1</v>
      </c>
      <c r="AA521">
        <v>1</v>
      </c>
      <c r="AB521">
        <v>1</v>
      </c>
      <c r="AC521">
        <v>13</v>
      </c>
      <c r="AD521">
        <v>30</v>
      </c>
      <c r="AE521">
        <v>0</v>
      </c>
      <c r="AG521" t="s">
        <v>904</v>
      </c>
      <c r="AH521">
        <f t="shared" si="24"/>
        <v>0.30612244897959184</v>
      </c>
      <c r="AI521">
        <f t="shared" si="25"/>
        <v>10</v>
      </c>
      <c r="AJ521">
        <f t="shared" si="26"/>
        <v>0.2</v>
      </c>
    </row>
    <row r="522" spans="1:36" x14ac:dyDescent="0.25">
      <c r="A522" s="17">
        <v>410</v>
      </c>
      <c r="B522" t="s">
        <v>905</v>
      </c>
      <c r="C522">
        <v>25</v>
      </c>
      <c r="D522" t="s">
        <v>8</v>
      </c>
      <c r="E522" t="s">
        <v>19</v>
      </c>
      <c r="F522">
        <v>32</v>
      </c>
      <c r="G522">
        <v>0</v>
      </c>
      <c r="H522">
        <v>246</v>
      </c>
      <c r="I522">
        <v>43</v>
      </c>
      <c r="J522">
        <v>97</v>
      </c>
      <c r="K522">
        <v>0.443</v>
      </c>
      <c r="L522">
        <v>22</v>
      </c>
      <c r="M522">
        <v>66</v>
      </c>
      <c r="N522">
        <v>0.33300000000000002</v>
      </c>
      <c r="O522">
        <v>21</v>
      </c>
      <c r="P522">
        <v>31</v>
      </c>
      <c r="Q522">
        <v>0.67700000000000005</v>
      </c>
      <c r="R522">
        <v>0.55700000000000005</v>
      </c>
      <c r="S522">
        <v>14</v>
      </c>
      <c r="T522">
        <v>18</v>
      </c>
      <c r="U522">
        <v>0.77800000000000002</v>
      </c>
      <c r="V522">
        <v>17</v>
      </c>
      <c r="W522">
        <v>37</v>
      </c>
      <c r="X522">
        <v>54</v>
      </c>
      <c r="Y522">
        <v>14</v>
      </c>
      <c r="Z522">
        <v>5</v>
      </c>
      <c r="AA522">
        <v>21</v>
      </c>
      <c r="AB522">
        <v>7</v>
      </c>
      <c r="AC522">
        <v>22</v>
      </c>
      <c r="AD522">
        <v>122</v>
      </c>
      <c r="AE522">
        <v>0</v>
      </c>
      <c r="AG522" t="s">
        <v>906</v>
      </c>
      <c r="AH522">
        <f t="shared" si="24"/>
        <v>0.49593495934959347</v>
      </c>
      <c r="AI522">
        <f t="shared" si="25"/>
        <v>2</v>
      </c>
      <c r="AJ522">
        <f t="shared" si="26"/>
        <v>0.21875</v>
      </c>
    </row>
    <row r="523" spans="1:36" x14ac:dyDescent="0.25">
      <c r="A523" s="17">
        <v>411</v>
      </c>
      <c r="B523" t="s">
        <v>907</v>
      </c>
      <c r="C523">
        <v>36</v>
      </c>
      <c r="D523" t="s">
        <v>38</v>
      </c>
      <c r="E523" t="s">
        <v>3</v>
      </c>
      <c r="F523">
        <v>23</v>
      </c>
      <c r="G523">
        <v>9</v>
      </c>
      <c r="H523">
        <v>251</v>
      </c>
      <c r="I523">
        <v>41</v>
      </c>
      <c r="J523">
        <v>115</v>
      </c>
      <c r="K523">
        <v>0.35699999999999998</v>
      </c>
      <c r="L523">
        <v>24</v>
      </c>
      <c r="M523">
        <v>67</v>
      </c>
      <c r="N523">
        <v>0.35799999999999998</v>
      </c>
      <c r="O523">
        <v>17</v>
      </c>
      <c r="P523">
        <v>48</v>
      </c>
      <c r="Q523">
        <v>0.35399999999999998</v>
      </c>
      <c r="R523">
        <v>0.46100000000000002</v>
      </c>
      <c r="S523">
        <v>16</v>
      </c>
      <c r="T523">
        <v>23</v>
      </c>
      <c r="U523">
        <v>0.69599999999999995</v>
      </c>
      <c r="V523">
        <v>22</v>
      </c>
      <c r="W523">
        <v>72</v>
      </c>
      <c r="X523">
        <v>94</v>
      </c>
      <c r="Y523">
        <v>22</v>
      </c>
      <c r="Z523">
        <v>15</v>
      </c>
      <c r="AA523">
        <v>4</v>
      </c>
      <c r="AB523">
        <v>14</v>
      </c>
      <c r="AC523">
        <v>21</v>
      </c>
      <c r="AD523">
        <v>122</v>
      </c>
      <c r="AE523">
        <v>0</v>
      </c>
      <c r="AG523" t="s">
        <v>908</v>
      </c>
      <c r="AH523">
        <f t="shared" si="24"/>
        <v>0.48605577689243029</v>
      </c>
      <c r="AI523">
        <f t="shared" si="25"/>
        <v>1.5714285714285714</v>
      </c>
      <c r="AJ523">
        <f t="shared" si="26"/>
        <v>0.60869565217391308</v>
      </c>
    </row>
    <row r="524" spans="1:36" x14ac:dyDescent="0.25">
      <c r="A524" s="17">
        <v>412</v>
      </c>
      <c r="B524" t="s">
        <v>909</v>
      </c>
      <c r="C524">
        <v>24</v>
      </c>
      <c r="D524" t="s">
        <v>157</v>
      </c>
      <c r="E524" t="s">
        <v>14</v>
      </c>
      <c r="F524">
        <v>20</v>
      </c>
      <c r="G524">
        <v>0</v>
      </c>
      <c r="H524">
        <v>265</v>
      </c>
      <c r="I524">
        <v>41</v>
      </c>
      <c r="J524">
        <v>105</v>
      </c>
      <c r="K524">
        <v>0.39</v>
      </c>
      <c r="L524">
        <v>13</v>
      </c>
      <c r="M524">
        <v>33</v>
      </c>
      <c r="N524">
        <v>0.39400000000000002</v>
      </c>
      <c r="O524">
        <v>28</v>
      </c>
      <c r="P524">
        <v>72</v>
      </c>
      <c r="Q524">
        <v>0.38900000000000001</v>
      </c>
      <c r="R524">
        <v>0.45200000000000001</v>
      </c>
      <c r="S524">
        <v>25</v>
      </c>
      <c r="T524">
        <v>34</v>
      </c>
      <c r="U524">
        <v>0.73499999999999999</v>
      </c>
      <c r="V524">
        <v>14</v>
      </c>
      <c r="W524">
        <v>18</v>
      </c>
      <c r="X524">
        <v>32</v>
      </c>
      <c r="Y524">
        <v>28</v>
      </c>
      <c r="Z524">
        <v>11</v>
      </c>
      <c r="AA524">
        <v>0</v>
      </c>
      <c r="AB524">
        <v>18</v>
      </c>
      <c r="AC524">
        <v>21</v>
      </c>
      <c r="AD524">
        <v>120</v>
      </c>
      <c r="AE524">
        <v>0</v>
      </c>
      <c r="AG524" t="s">
        <v>910</v>
      </c>
      <c r="AH524">
        <f t="shared" si="24"/>
        <v>0.45283018867924529</v>
      </c>
      <c r="AI524">
        <f t="shared" si="25"/>
        <v>1.5555555555555556</v>
      </c>
      <c r="AJ524">
        <f t="shared" si="26"/>
        <v>0.9</v>
      </c>
    </row>
    <row r="525" spans="1:36" x14ac:dyDescent="0.25">
      <c r="A525" s="17">
        <v>413</v>
      </c>
      <c r="B525" t="s">
        <v>911</v>
      </c>
      <c r="C525">
        <v>22</v>
      </c>
      <c r="D525" t="s">
        <v>13</v>
      </c>
      <c r="E525" t="s">
        <v>57</v>
      </c>
      <c r="F525">
        <v>46</v>
      </c>
      <c r="G525">
        <v>0</v>
      </c>
      <c r="H525">
        <v>276</v>
      </c>
      <c r="I525">
        <v>44</v>
      </c>
      <c r="J525">
        <v>90</v>
      </c>
      <c r="K525">
        <v>0.48899999999999999</v>
      </c>
      <c r="L525">
        <v>14</v>
      </c>
      <c r="M525">
        <v>43</v>
      </c>
      <c r="N525">
        <v>0.32600000000000001</v>
      </c>
      <c r="O525">
        <v>30</v>
      </c>
      <c r="P525">
        <v>47</v>
      </c>
      <c r="Q525">
        <v>0.63800000000000001</v>
      </c>
      <c r="R525">
        <v>0.56699999999999995</v>
      </c>
      <c r="S525">
        <v>17</v>
      </c>
      <c r="T525">
        <v>19</v>
      </c>
      <c r="U525">
        <v>0.89500000000000002</v>
      </c>
      <c r="V525">
        <v>12</v>
      </c>
      <c r="W525">
        <v>35</v>
      </c>
      <c r="X525">
        <v>47</v>
      </c>
      <c r="Y525">
        <v>18</v>
      </c>
      <c r="Z525">
        <v>15</v>
      </c>
      <c r="AA525">
        <v>12</v>
      </c>
      <c r="AB525">
        <v>11</v>
      </c>
      <c r="AC525">
        <v>34</v>
      </c>
      <c r="AD525">
        <v>119</v>
      </c>
      <c r="AE525">
        <v>0</v>
      </c>
      <c r="AG525" t="s">
        <v>912</v>
      </c>
      <c r="AH525">
        <f t="shared" si="24"/>
        <v>0.4311594202898551</v>
      </c>
      <c r="AI525">
        <f t="shared" si="25"/>
        <v>1.6363636363636365</v>
      </c>
      <c r="AJ525">
        <f t="shared" si="26"/>
        <v>0.2391304347826087</v>
      </c>
    </row>
    <row r="526" spans="1:36" x14ac:dyDescent="0.25">
      <c r="A526" s="17">
        <v>414</v>
      </c>
      <c r="B526" t="s">
        <v>913</v>
      </c>
      <c r="C526">
        <v>25</v>
      </c>
      <c r="D526" t="s">
        <v>54</v>
      </c>
      <c r="E526" t="s">
        <v>14</v>
      </c>
      <c r="F526">
        <v>14</v>
      </c>
      <c r="G526">
        <v>2</v>
      </c>
      <c r="H526">
        <v>227</v>
      </c>
      <c r="I526">
        <v>42</v>
      </c>
      <c r="J526">
        <v>87</v>
      </c>
      <c r="K526">
        <v>0.48299999999999998</v>
      </c>
      <c r="L526">
        <v>12</v>
      </c>
      <c r="M526">
        <v>39</v>
      </c>
      <c r="N526">
        <v>0.308</v>
      </c>
      <c r="O526">
        <v>30</v>
      </c>
      <c r="P526">
        <v>48</v>
      </c>
      <c r="Q526">
        <v>0.625</v>
      </c>
      <c r="R526">
        <v>0.55200000000000005</v>
      </c>
      <c r="S526">
        <v>22</v>
      </c>
      <c r="T526">
        <v>25</v>
      </c>
      <c r="U526">
        <v>0.88</v>
      </c>
      <c r="V526">
        <v>14</v>
      </c>
      <c r="W526">
        <v>28</v>
      </c>
      <c r="X526">
        <v>42</v>
      </c>
      <c r="Y526">
        <v>16</v>
      </c>
      <c r="Z526">
        <v>10</v>
      </c>
      <c r="AA526">
        <v>2</v>
      </c>
      <c r="AB526">
        <v>9</v>
      </c>
      <c r="AC526">
        <v>20</v>
      </c>
      <c r="AD526">
        <v>118</v>
      </c>
      <c r="AE526">
        <v>0</v>
      </c>
      <c r="AG526" t="s">
        <v>914</v>
      </c>
      <c r="AH526">
        <f t="shared" si="24"/>
        <v>0.51982378854625555</v>
      </c>
      <c r="AI526">
        <f t="shared" si="25"/>
        <v>1.7777777777777777</v>
      </c>
      <c r="AJ526">
        <f t="shared" si="26"/>
        <v>0.6428571428571429</v>
      </c>
    </row>
    <row r="527" spans="1:36" x14ac:dyDescent="0.25">
      <c r="A527" s="17">
        <v>414</v>
      </c>
      <c r="B527" t="s">
        <v>913</v>
      </c>
      <c r="C527">
        <v>25</v>
      </c>
      <c r="D527" t="s">
        <v>157</v>
      </c>
      <c r="E527" t="s">
        <v>14</v>
      </c>
      <c r="F527">
        <v>4</v>
      </c>
      <c r="G527">
        <v>0</v>
      </c>
      <c r="H527">
        <v>12</v>
      </c>
      <c r="I527">
        <v>2</v>
      </c>
      <c r="J527">
        <v>8</v>
      </c>
      <c r="K527">
        <v>0.25</v>
      </c>
      <c r="L527">
        <v>0</v>
      </c>
      <c r="M527">
        <v>2</v>
      </c>
      <c r="N527">
        <v>0</v>
      </c>
      <c r="O527">
        <v>2</v>
      </c>
      <c r="P527">
        <v>6</v>
      </c>
      <c r="Q527">
        <v>0.33300000000000002</v>
      </c>
      <c r="R527">
        <v>0.25</v>
      </c>
      <c r="S527">
        <v>0</v>
      </c>
      <c r="T527">
        <v>0</v>
      </c>
      <c r="U527">
        <v>0</v>
      </c>
      <c r="V527">
        <v>2</v>
      </c>
      <c r="W527">
        <v>2</v>
      </c>
      <c r="X527">
        <v>4</v>
      </c>
      <c r="Y527">
        <v>2</v>
      </c>
      <c r="Z527">
        <v>1</v>
      </c>
      <c r="AA527">
        <v>0</v>
      </c>
      <c r="AB527">
        <v>1</v>
      </c>
      <c r="AC527">
        <v>1</v>
      </c>
      <c r="AD527">
        <v>4</v>
      </c>
      <c r="AE527">
        <v>0</v>
      </c>
      <c r="AG527" t="s">
        <v>914</v>
      </c>
      <c r="AH527">
        <f t="shared" si="24"/>
        <v>0.33333333333333331</v>
      </c>
      <c r="AI527">
        <f t="shared" si="25"/>
        <v>2</v>
      </c>
      <c r="AJ527">
        <f t="shared" si="26"/>
        <v>0.25</v>
      </c>
    </row>
    <row r="528" spans="1:36" x14ac:dyDescent="0.25">
      <c r="A528" s="17">
        <v>414</v>
      </c>
      <c r="B528" t="s">
        <v>913</v>
      </c>
      <c r="C528">
        <v>25</v>
      </c>
      <c r="D528" t="s">
        <v>164</v>
      </c>
      <c r="E528" t="s">
        <v>14</v>
      </c>
      <c r="F528">
        <v>10</v>
      </c>
      <c r="G528">
        <v>2</v>
      </c>
      <c r="H528">
        <v>215</v>
      </c>
      <c r="I528">
        <v>40</v>
      </c>
      <c r="J528">
        <v>79</v>
      </c>
      <c r="K528">
        <v>0.50600000000000001</v>
      </c>
      <c r="L528">
        <v>12</v>
      </c>
      <c r="M528">
        <v>37</v>
      </c>
      <c r="N528">
        <v>0.32400000000000001</v>
      </c>
      <c r="O528">
        <v>28</v>
      </c>
      <c r="P528">
        <v>42</v>
      </c>
      <c r="Q528">
        <v>0.66700000000000004</v>
      </c>
      <c r="R528">
        <v>0.58199999999999996</v>
      </c>
      <c r="S528">
        <v>22</v>
      </c>
      <c r="T528">
        <v>25</v>
      </c>
      <c r="U528">
        <v>0.88</v>
      </c>
      <c r="V528">
        <v>12</v>
      </c>
      <c r="W528">
        <v>26</v>
      </c>
      <c r="X528">
        <v>38</v>
      </c>
      <c r="Y528">
        <v>14</v>
      </c>
      <c r="Z528">
        <v>9</v>
      </c>
      <c r="AA528">
        <v>2</v>
      </c>
      <c r="AB528">
        <v>8</v>
      </c>
      <c r="AC528">
        <v>19</v>
      </c>
      <c r="AD528">
        <v>114</v>
      </c>
      <c r="AE528">
        <v>0</v>
      </c>
      <c r="AG528" t="s">
        <v>914</v>
      </c>
      <c r="AH528">
        <f t="shared" si="24"/>
        <v>0.53023255813953485</v>
      </c>
      <c r="AI528">
        <f t="shared" si="25"/>
        <v>1.75</v>
      </c>
      <c r="AJ528">
        <f t="shared" si="26"/>
        <v>0.8</v>
      </c>
    </row>
    <row r="529" spans="1:36" x14ac:dyDescent="0.25">
      <c r="A529" s="17">
        <v>415</v>
      </c>
      <c r="B529" t="s">
        <v>915</v>
      </c>
      <c r="C529">
        <v>27</v>
      </c>
      <c r="D529" t="s">
        <v>135</v>
      </c>
      <c r="E529" t="s">
        <v>19</v>
      </c>
      <c r="F529">
        <v>20</v>
      </c>
      <c r="G529">
        <v>3</v>
      </c>
      <c r="H529">
        <v>351</v>
      </c>
      <c r="I529">
        <v>50</v>
      </c>
      <c r="J529">
        <v>78</v>
      </c>
      <c r="K529">
        <v>0.64100000000000001</v>
      </c>
      <c r="L529">
        <v>1</v>
      </c>
      <c r="M529">
        <v>3</v>
      </c>
      <c r="N529">
        <v>0.33300000000000002</v>
      </c>
      <c r="O529">
        <v>49</v>
      </c>
      <c r="P529">
        <v>75</v>
      </c>
      <c r="Q529">
        <v>0.65300000000000002</v>
      </c>
      <c r="R529">
        <v>0.64700000000000002</v>
      </c>
      <c r="S529">
        <v>15</v>
      </c>
      <c r="T529">
        <v>17</v>
      </c>
      <c r="U529">
        <v>0.88200000000000001</v>
      </c>
      <c r="V529">
        <v>35</v>
      </c>
      <c r="W529">
        <v>83</v>
      </c>
      <c r="X529">
        <v>118</v>
      </c>
      <c r="Y529">
        <v>21</v>
      </c>
      <c r="Z529">
        <v>13</v>
      </c>
      <c r="AA529">
        <v>33</v>
      </c>
      <c r="AB529">
        <v>17</v>
      </c>
      <c r="AC529">
        <v>31</v>
      </c>
      <c r="AD529">
        <v>116</v>
      </c>
      <c r="AE529">
        <v>0</v>
      </c>
      <c r="AG529" t="s">
        <v>916</v>
      </c>
      <c r="AH529">
        <f t="shared" si="24"/>
        <v>0.33048433048433046</v>
      </c>
      <c r="AI529">
        <f t="shared" si="25"/>
        <v>1.2352941176470589</v>
      </c>
      <c r="AJ529">
        <f t="shared" si="26"/>
        <v>0.85</v>
      </c>
    </row>
    <row r="530" spans="1:36" x14ac:dyDescent="0.25">
      <c r="A530" s="17">
        <v>416</v>
      </c>
      <c r="B530" t="s">
        <v>917</v>
      </c>
      <c r="C530">
        <v>22</v>
      </c>
      <c r="D530" t="s">
        <v>54</v>
      </c>
      <c r="E530" t="s">
        <v>57</v>
      </c>
      <c r="F530">
        <v>28</v>
      </c>
      <c r="G530">
        <v>1</v>
      </c>
      <c r="H530">
        <v>327</v>
      </c>
      <c r="I530">
        <v>45</v>
      </c>
      <c r="J530">
        <v>108</v>
      </c>
      <c r="K530">
        <v>0.41699999999999998</v>
      </c>
      <c r="L530">
        <v>19</v>
      </c>
      <c r="M530">
        <v>50</v>
      </c>
      <c r="N530">
        <v>0.38</v>
      </c>
      <c r="O530">
        <v>26</v>
      </c>
      <c r="P530">
        <v>58</v>
      </c>
      <c r="Q530">
        <v>0.44800000000000001</v>
      </c>
      <c r="R530">
        <v>0.505</v>
      </c>
      <c r="S530">
        <v>7</v>
      </c>
      <c r="T530">
        <v>10</v>
      </c>
      <c r="U530">
        <v>0.7</v>
      </c>
      <c r="V530">
        <v>18</v>
      </c>
      <c r="W530">
        <v>37</v>
      </c>
      <c r="X530">
        <v>55</v>
      </c>
      <c r="Y530">
        <v>19</v>
      </c>
      <c r="Z530">
        <v>9</v>
      </c>
      <c r="AA530">
        <v>7</v>
      </c>
      <c r="AB530">
        <v>14</v>
      </c>
      <c r="AC530">
        <v>29</v>
      </c>
      <c r="AD530">
        <v>116</v>
      </c>
      <c r="AE530">
        <v>0</v>
      </c>
      <c r="AG530" t="s">
        <v>918</v>
      </c>
      <c r="AH530">
        <f t="shared" si="24"/>
        <v>0.35474006116207951</v>
      </c>
      <c r="AI530">
        <f t="shared" si="25"/>
        <v>1.3571428571428572</v>
      </c>
      <c r="AJ530">
        <f t="shared" si="26"/>
        <v>0.5</v>
      </c>
    </row>
    <row r="531" spans="1:36" x14ac:dyDescent="0.25">
      <c r="A531" s="17">
        <v>416</v>
      </c>
      <c r="B531" t="s">
        <v>917</v>
      </c>
      <c r="C531">
        <v>22</v>
      </c>
      <c r="D531" t="s">
        <v>69</v>
      </c>
      <c r="E531" t="s">
        <v>57</v>
      </c>
      <c r="F531">
        <v>7</v>
      </c>
      <c r="G531">
        <v>0</v>
      </c>
      <c r="H531">
        <v>29</v>
      </c>
      <c r="I531">
        <v>2</v>
      </c>
      <c r="J531">
        <v>6</v>
      </c>
      <c r="K531">
        <v>0.33300000000000002</v>
      </c>
      <c r="L531">
        <v>0</v>
      </c>
      <c r="M531">
        <v>0</v>
      </c>
      <c r="N531">
        <v>0</v>
      </c>
      <c r="O531">
        <v>2</v>
      </c>
      <c r="P531">
        <v>6</v>
      </c>
      <c r="Q531">
        <v>0.33300000000000002</v>
      </c>
      <c r="R531">
        <v>0.33300000000000002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2</v>
      </c>
      <c r="Y531">
        <v>2</v>
      </c>
      <c r="Z531">
        <v>1</v>
      </c>
      <c r="AA531">
        <v>0</v>
      </c>
      <c r="AB531">
        <v>2</v>
      </c>
      <c r="AC531">
        <v>1</v>
      </c>
      <c r="AD531">
        <v>4</v>
      </c>
      <c r="AE531">
        <v>0</v>
      </c>
      <c r="AG531" t="s">
        <v>918</v>
      </c>
      <c r="AH531">
        <f t="shared" si="24"/>
        <v>0.13793103448275862</v>
      </c>
      <c r="AI531">
        <f t="shared" si="25"/>
        <v>1</v>
      </c>
      <c r="AJ531">
        <f t="shared" si="26"/>
        <v>0.2857142857142857</v>
      </c>
    </row>
    <row r="532" spans="1:36" x14ac:dyDescent="0.25">
      <c r="A532" s="17">
        <v>416</v>
      </c>
      <c r="B532" t="s">
        <v>917</v>
      </c>
      <c r="C532">
        <v>22</v>
      </c>
      <c r="D532" t="s">
        <v>223</v>
      </c>
      <c r="E532" t="s">
        <v>57</v>
      </c>
      <c r="F532">
        <v>21</v>
      </c>
      <c r="G532">
        <v>1</v>
      </c>
      <c r="H532">
        <v>298</v>
      </c>
      <c r="I532">
        <v>43</v>
      </c>
      <c r="J532">
        <v>102</v>
      </c>
      <c r="K532">
        <v>0.42199999999999999</v>
      </c>
      <c r="L532">
        <v>19</v>
      </c>
      <c r="M532">
        <v>50</v>
      </c>
      <c r="N532">
        <v>0.38</v>
      </c>
      <c r="O532">
        <v>24</v>
      </c>
      <c r="P532">
        <v>52</v>
      </c>
      <c r="Q532">
        <v>0.46200000000000002</v>
      </c>
      <c r="R532">
        <v>0.51500000000000001</v>
      </c>
      <c r="S532">
        <v>7</v>
      </c>
      <c r="T532">
        <v>10</v>
      </c>
      <c r="U532">
        <v>0.7</v>
      </c>
      <c r="V532">
        <v>16</v>
      </c>
      <c r="W532">
        <v>37</v>
      </c>
      <c r="X532">
        <v>53</v>
      </c>
      <c r="Y532">
        <v>17</v>
      </c>
      <c r="Z532">
        <v>8</v>
      </c>
      <c r="AA532">
        <v>7</v>
      </c>
      <c r="AB532">
        <v>12</v>
      </c>
      <c r="AC532">
        <v>28</v>
      </c>
      <c r="AD532">
        <v>112</v>
      </c>
      <c r="AE532">
        <v>0</v>
      </c>
      <c r="AG532" t="s">
        <v>918</v>
      </c>
      <c r="AH532">
        <f t="shared" si="24"/>
        <v>0.37583892617449666</v>
      </c>
      <c r="AI532">
        <f t="shared" si="25"/>
        <v>1.4166666666666667</v>
      </c>
      <c r="AJ532">
        <f t="shared" si="26"/>
        <v>0.5714285714285714</v>
      </c>
    </row>
    <row r="533" spans="1:36" x14ac:dyDescent="0.25">
      <c r="A533" s="17">
        <v>417</v>
      </c>
      <c r="B533" t="s">
        <v>919</v>
      </c>
      <c r="C533">
        <v>20</v>
      </c>
      <c r="D533" t="s">
        <v>223</v>
      </c>
      <c r="E533" t="s">
        <v>57</v>
      </c>
      <c r="F533">
        <v>20</v>
      </c>
      <c r="G533">
        <v>0</v>
      </c>
      <c r="H533">
        <v>246</v>
      </c>
      <c r="I533">
        <v>39</v>
      </c>
      <c r="J533">
        <v>96</v>
      </c>
      <c r="K533">
        <v>0.40600000000000003</v>
      </c>
      <c r="L533">
        <v>33</v>
      </c>
      <c r="M533">
        <v>74</v>
      </c>
      <c r="N533">
        <v>0.44600000000000001</v>
      </c>
      <c r="O533">
        <v>6</v>
      </c>
      <c r="P533">
        <v>22</v>
      </c>
      <c r="Q533">
        <v>0.27300000000000002</v>
      </c>
      <c r="R533">
        <v>0.57799999999999996</v>
      </c>
      <c r="S533">
        <v>3</v>
      </c>
      <c r="T533">
        <v>5</v>
      </c>
      <c r="U533">
        <v>0.6</v>
      </c>
      <c r="V533">
        <v>4</v>
      </c>
      <c r="W533">
        <v>25</v>
      </c>
      <c r="X533">
        <v>29</v>
      </c>
      <c r="Y533">
        <v>12</v>
      </c>
      <c r="Z533">
        <v>6</v>
      </c>
      <c r="AA533">
        <v>1</v>
      </c>
      <c r="AB533">
        <v>15</v>
      </c>
      <c r="AC533">
        <v>22</v>
      </c>
      <c r="AD533">
        <v>114</v>
      </c>
      <c r="AE533">
        <v>0</v>
      </c>
      <c r="AG533" t="s">
        <v>920</v>
      </c>
      <c r="AH533">
        <f t="shared" si="24"/>
        <v>0.46341463414634149</v>
      </c>
      <c r="AI533">
        <f t="shared" si="25"/>
        <v>0.8</v>
      </c>
      <c r="AJ533">
        <f t="shared" si="26"/>
        <v>0.75</v>
      </c>
    </row>
    <row r="534" spans="1:36" x14ac:dyDescent="0.25">
      <c r="A534" s="17">
        <v>418</v>
      </c>
      <c r="B534" t="s">
        <v>921</v>
      </c>
      <c r="C534">
        <v>33</v>
      </c>
      <c r="D534" t="s">
        <v>117</v>
      </c>
      <c r="E534" t="s">
        <v>19</v>
      </c>
      <c r="F534">
        <v>55</v>
      </c>
      <c r="G534">
        <v>3</v>
      </c>
      <c r="H534">
        <v>551</v>
      </c>
      <c r="I534">
        <v>42</v>
      </c>
      <c r="J534">
        <v>61</v>
      </c>
      <c r="K534">
        <v>0.68899999999999995</v>
      </c>
      <c r="L534">
        <v>2</v>
      </c>
      <c r="M534">
        <v>5</v>
      </c>
      <c r="N534">
        <v>0.4</v>
      </c>
      <c r="O534">
        <v>40</v>
      </c>
      <c r="P534">
        <v>56</v>
      </c>
      <c r="Q534">
        <v>0.71399999999999997</v>
      </c>
      <c r="R534">
        <v>0.70499999999999996</v>
      </c>
      <c r="S534">
        <v>28</v>
      </c>
      <c r="T534">
        <v>43</v>
      </c>
      <c r="U534">
        <v>0.65100000000000002</v>
      </c>
      <c r="V534">
        <v>47</v>
      </c>
      <c r="W534">
        <v>71</v>
      </c>
      <c r="X534">
        <v>118</v>
      </c>
      <c r="Y534">
        <v>55</v>
      </c>
      <c r="Z534">
        <v>18</v>
      </c>
      <c r="AA534">
        <v>21</v>
      </c>
      <c r="AB534">
        <v>18</v>
      </c>
      <c r="AC534">
        <v>75</v>
      </c>
      <c r="AD534">
        <v>114</v>
      </c>
      <c r="AE534">
        <v>0</v>
      </c>
      <c r="AG534" t="s">
        <v>922</v>
      </c>
      <c r="AH534">
        <f t="shared" si="24"/>
        <v>0.20689655172413793</v>
      </c>
      <c r="AI534">
        <f t="shared" si="25"/>
        <v>3.0555555555555554</v>
      </c>
      <c r="AJ534">
        <f t="shared" si="26"/>
        <v>0.32727272727272727</v>
      </c>
    </row>
    <row r="535" spans="1:36" x14ac:dyDescent="0.25">
      <c r="A535" s="17">
        <v>419</v>
      </c>
      <c r="B535" t="s">
        <v>923</v>
      </c>
      <c r="C535">
        <v>24</v>
      </c>
      <c r="D535" t="s">
        <v>27</v>
      </c>
      <c r="E535" t="s">
        <v>14</v>
      </c>
      <c r="F535">
        <v>31</v>
      </c>
      <c r="G535">
        <v>2</v>
      </c>
      <c r="H535">
        <v>384</v>
      </c>
      <c r="I535">
        <v>39</v>
      </c>
      <c r="J535">
        <v>110</v>
      </c>
      <c r="K535">
        <v>0.35499999999999998</v>
      </c>
      <c r="L535">
        <v>26</v>
      </c>
      <c r="M535">
        <v>82</v>
      </c>
      <c r="N535">
        <v>0.317</v>
      </c>
      <c r="O535">
        <v>13</v>
      </c>
      <c r="P535">
        <v>28</v>
      </c>
      <c r="Q535">
        <v>0.46400000000000002</v>
      </c>
      <c r="R535">
        <v>0.47299999999999998</v>
      </c>
      <c r="S535">
        <v>9</v>
      </c>
      <c r="T535">
        <v>12</v>
      </c>
      <c r="U535">
        <v>0.75</v>
      </c>
      <c r="V535">
        <v>19</v>
      </c>
      <c r="W535">
        <v>46</v>
      </c>
      <c r="X535">
        <v>65</v>
      </c>
      <c r="Y535">
        <v>33</v>
      </c>
      <c r="Z535">
        <v>17</v>
      </c>
      <c r="AA535">
        <v>2</v>
      </c>
      <c r="AB535">
        <v>12</v>
      </c>
      <c r="AC535">
        <v>22</v>
      </c>
      <c r="AD535">
        <v>113</v>
      </c>
      <c r="AE535">
        <v>0</v>
      </c>
      <c r="AG535" t="s">
        <v>924</v>
      </c>
      <c r="AH535">
        <f t="shared" si="24"/>
        <v>0.29427083333333331</v>
      </c>
      <c r="AI535">
        <f t="shared" si="25"/>
        <v>2.75</v>
      </c>
      <c r="AJ535">
        <f t="shared" si="26"/>
        <v>0.38709677419354838</v>
      </c>
    </row>
    <row r="536" spans="1:36" x14ac:dyDescent="0.25">
      <c r="A536" s="17">
        <v>420</v>
      </c>
      <c r="B536" t="s">
        <v>925</v>
      </c>
      <c r="C536">
        <v>28</v>
      </c>
      <c r="D536" t="s">
        <v>82</v>
      </c>
      <c r="E536" t="s">
        <v>14</v>
      </c>
      <c r="F536">
        <v>46</v>
      </c>
      <c r="G536">
        <v>4</v>
      </c>
      <c r="H536">
        <v>558</v>
      </c>
      <c r="I536">
        <v>41</v>
      </c>
      <c r="J536">
        <v>91</v>
      </c>
      <c r="K536">
        <v>0.45100000000000001</v>
      </c>
      <c r="L536">
        <v>23</v>
      </c>
      <c r="M536">
        <v>62</v>
      </c>
      <c r="N536">
        <v>0.371</v>
      </c>
      <c r="O536">
        <v>18</v>
      </c>
      <c r="P536">
        <v>29</v>
      </c>
      <c r="Q536">
        <v>0.621</v>
      </c>
      <c r="R536">
        <v>0.57699999999999996</v>
      </c>
      <c r="S536">
        <v>7</v>
      </c>
      <c r="T536">
        <v>8</v>
      </c>
      <c r="U536">
        <v>0.875</v>
      </c>
      <c r="V536">
        <v>37</v>
      </c>
      <c r="W536">
        <v>114</v>
      </c>
      <c r="X536">
        <v>151</v>
      </c>
      <c r="Y536">
        <v>42</v>
      </c>
      <c r="Z536">
        <v>30</v>
      </c>
      <c r="AA536">
        <v>14</v>
      </c>
      <c r="AB536">
        <v>16</v>
      </c>
      <c r="AC536">
        <v>32</v>
      </c>
      <c r="AD536">
        <v>112</v>
      </c>
      <c r="AE536">
        <v>0</v>
      </c>
      <c r="AG536" t="s">
        <v>926</v>
      </c>
      <c r="AH536">
        <f t="shared" si="24"/>
        <v>0.20071684587813621</v>
      </c>
      <c r="AI536">
        <f t="shared" si="25"/>
        <v>2.625</v>
      </c>
      <c r="AJ536">
        <f t="shared" si="26"/>
        <v>0.34782608695652173</v>
      </c>
    </row>
    <row r="537" spans="1:36" x14ac:dyDescent="0.25">
      <c r="A537" s="17">
        <v>421</v>
      </c>
      <c r="B537" t="s">
        <v>927</v>
      </c>
      <c r="C537">
        <v>27</v>
      </c>
      <c r="D537" t="s">
        <v>135</v>
      </c>
      <c r="E537" t="s">
        <v>14</v>
      </c>
      <c r="F537">
        <v>15</v>
      </c>
      <c r="G537">
        <v>5</v>
      </c>
      <c r="H537">
        <v>312</v>
      </c>
      <c r="I537">
        <v>42</v>
      </c>
      <c r="J537">
        <v>88</v>
      </c>
      <c r="K537">
        <v>0.47699999999999998</v>
      </c>
      <c r="L537">
        <v>21</v>
      </c>
      <c r="M537">
        <v>48</v>
      </c>
      <c r="N537">
        <v>0.438</v>
      </c>
      <c r="O537">
        <v>21</v>
      </c>
      <c r="P537">
        <v>40</v>
      </c>
      <c r="Q537">
        <v>0.52500000000000002</v>
      </c>
      <c r="R537">
        <v>0.59699999999999998</v>
      </c>
      <c r="S537">
        <v>7</v>
      </c>
      <c r="T537">
        <v>15</v>
      </c>
      <c r="U537">
        <v>0.46700000000000003</v>
      </c>
      <c r="V537">
        <v>14</v>
      </c>
      <c r="W537">
        <v>38</v>
      </c>
      <c r="X537">
        <v>52</v>
      </c>
      <c r="Y537">
        <v>28</v>
      </c>
      <c r="Z537">
        <v>33</v>
      </c>
      <c r="AA537">
        <v>9</v>
      </c>
      <c r="AB537">
        <v>13</v>
      </c>
      <c r="AC537">
        <v>14</v>
      </c>
      <c r="AD537">
        <v>112</v>
      </c>
      <c r="AE537">
        <v>0</v>
      </c>
      <c r="AG537" t="s">
        <v>928</v>
      </c>
      <c r="AH537">
        <f t="shared" si="24"/>
        <v>0.35897435897435898</v>
      </c>
      <c r="AI537">
        <f t="shared" si="25"/>
        <v>2.1538461538461537</v>
      </c>
      <c r="AJ537">
        <f t="shared" si="26"/>
        <v>0.8666666666666667</v>
      </c>
    </row>
    <row r="538" spans="1:36" x14ac:dyDescent="0.25">
      <c r="A538" s="17">
        <v>422</v>
      </c>
      <c r="B538" t="s">
        <v>929</v>
      </c>
      <c r="C538">
        <v>36</v>
      </c>
      <c r="D538" t="s">
        <v>54</v>
      </c>
      <c r="E538" t="s">
        <v>9</v>
      </c>
      <c r="F538">
        <v>29</v>
      </c>
      <c r="G538">
        <v>0</v>
      </c>
      <c r="H538">
        <v>321</v>
      </c>
      <c r="I538">
        <v>36</v>
      </c>
      <c r="J538">
        <v>96</v>
      </c>
      <c r="K538">
        <v>0.375</v>
      </c>
      <c r="L538">
        <v>26</v>
      </c>
      <c r="M538">
        <v>75</v>
      </c>
      <c r="N538">
        <v>0.34699999999999998</v>
      </c>
      <c r="O538">
        <v>10</v>
      </c>
      <c r="P538">
        <v>21</v>
      </c>
      <c r="Q538">
        <v>0.47599999999999998</v>
      </c>
      <c r="R538">
        <v>0.51</v>
      </c>
      <c r="S538">
        <v>13</v>
      </c>
      <c r="T538">
        <v>14</v>
      </c>
      <c r="U538">
        <v>0.92900000000000005</v>
      </c>
      <c r="V538">
        <v>4</v>
      </c>
      <c r="W538">
        <v>18</v>
      </c>
      <c r="X538">
        <v>22</v>
      </c>
      <c r="Y538">
        <v>26</v>
      </c>
      <c r="Z538">
        <v>13</v>
      </c>
      <c r="AA538">
        <v>3</v>
      </c>
      <c r="AB538">
        <v>17</v>
      </c>
      <c r="AC538">
        <v>24</v>
      </c>
      <c r="AD538">
        <v>111</v>
      </c>
      <c r="AE538">
        <v>0</v>
      </c>
      <c r="AG538" t="s">
        <v>930</v>
      </c>
      <c r="AH538">
        <f t="shared" si="24"/>
        <v>0.34579439252336447</v>
      </c>
      <c r="AI538">
        <f t="shared" si="25"/>
        <v>1.5294117647058822</v>
      </c>
      <c r="AJ538">
        <f t="shared" si="26"/>
        <v>0.58620689655172409</v>
      </c>
    </row>
    <row r="539" spans="1:36" x14ac:dyDescent="0.25">
      <c r="A539" s="17">
        <v>422</v>
      </c>
      <c r="B539" t="s">
        <v>929</v>
      </c>
      <c r="C539">
        <v>36</v>
      </c>
      <c r="D539" t="s">
        <v>190</v>
      </c>
      <c r="E539" t="s">
        <v>9</v>
      </c>
      <c r="F539">
        <v>17</v>
      </c>
      <c r="G539">
        <v>0</v>
      </c>
      <c r="H539">
        <v>260</v>
      </c>
      <c r="I539">
        <v>26</v>
      </c>
      <c r="J539">
        <v>76</v>
      </c>
      <c r="K539">
        <v>0.34200000000000003</v>
      </c>
      <c r="L539">
        <v>17</v>
      </c>
      <c r="M539">
        <v>57</v>
      </c>
      <c r="N539">
        <v>0.29799999999999999</v>
      </c>
      <c r="O539">
        <v>9</v>
      </c>
      <c r="P539">
        <v>19</v>
      </c>
      <c r="Q539">
        <v>0.47399999999999998</v>
      </c>
      <c r="R539">
        <v>0.45400000000000001</v>
      </c>
      <c r="S539">
        <v>5</v>
      </c>
      <c r="T539">
        <v>5</v>
      </c>
      <c r="U539">
        <v>1</v>
      </c>
      <c r="V539">
        <v>3</v>
      </c>
      <c r="W539">
        <v>18</v>
      </c>
      <c r="X539">
        <v>21</v>
      </c>
      <c r="Y539">
        <v>21</v>
      </c>
      <c r="Z539">
        <v>12</v>
      </c>
      <c r="AA539">
        <v>3</v>
      </c>
      <c r="AB539">
        <v>16</v>
      </c>
      <c r="AC539">
        <v>12</v>
      </c>
      <c r="AD539">
        <v>74</v>
      </c>
      <c r="AE539">
        <v>0</v>
      </c>
      <c r="AG539" t="s">
        <v>930</v>
      </c>
      <c r="AH539">
        <f t="shared" si="24"/>
        <v>0.2846153846153846</v>
      </c>
      <c r="AI539">
        <f t="shared" si="25"/>
        <v>1.3125</v>
      </c>
      <c r="AJ539">
        <f t="shared" si="26"/>
        <v>0.94117647058823528</v>
      </c>
    </row>
    <row r="540" spans="1:36" x14ac:dyDescent="0.25">
      <c r="A540" s="17">
        <v>422</v>
      </c>
      <c r="B540" t="s">
        <v>929</v>
      </c>
      <c r="C540">
        <v>36</v>
      </c>
      <c r="D540" t="s">
        <v>46</v>
      </c>
      <c r="E540" t="s">
        <v>9</v>
      </c>
      <c r="F540">
        <v>12</v>
      </c>
      <c r="G540">
        <v>0</v>
      </c>
      <c r="H540">
        <v>61</v>
      </c>
      <c r="I540">
        <v>10</v>
      </c>
      <c r="J540">
        <v>20</v>
      </c>
      <c r="K540">
        <v>0.5</v>
      </c>
      <c r="L540">
        <v>9</v>
      </c>
      <c r="M540">
        <v>18</v>
      </c>
      <c r="N540">
        <v>0.5</v>
      </c>
      <c r="O540">
        <v>1</v>
      </c>
      <c r="P540">
        <v>2</v>
      </c>
      <c r="Q540">
        <v>0.5</v>
      </c>
      <c r="R540">
        <v>0.72499999999999998</v>
      </c>
      <c r="S540">
        <v>8</v>
      </c>
      <c r="T540">
        <v>9</v>
      </c>
      <c r="U540">
        <v>0.88900000000000001</v>
      </c>
      <c r="V540">
        <v>1</v>
      </c>
      <c r="W540">
        <v>0</v>
      </c>
      <c r="X540">
        <v>1</v>
      </c>
      <c r="Y540">
        <v>5</v>
      </c>
      <c r="Z540">
        <v>1</v>
      </c>
      <c r="AA540">
        <v>0</v>
      </c>
      <c r="AB540">
        <v>1</v>
      </c>
      <c r="AC540">
        <v>12</v>
      </c>
      <c r="AD540">
        <v>37</v>
      </c>
      <c r="AE540">
        <v>0</v>
      </c>
      <c r="AG540" t="s">
        <v>930</v>
      </c>
      <c r="AH540">
        <f t="shared" si="24"/>
        <v>0.60655737704918034</v>
      </c>
      <c r="AI540">
        <f t="shared" si="25"/>
        <v>5</v>
      </c>
      <c r="AJ540">
        <f t="shared" si="26"/>
        <v>8.3333333333333329E-2</v>
      </c>
    </row>
    <row r="541" spans="1:36" x14ac:dyDescent="0.25">
      <c r="A541" s="17">
        <v>423</v>
      </c>
      <c r="B541" t="s">
        <v>931</v>
      </c>
      <c r="C541">
        <v>24</v>
      </c>
      <c r="D541" t="s">
        <v>157</v>
      </c>
      <c r="E541" t="s">
        <v>14</v>
      </c>
      <c r="F541">
        <v>15</v>
      </c>
      <c r="G541">
        <v>2</v>
      </c>
      <c r="H541">
        <v>370</v>
      </c>
      <c r="I541">
        <v>42</v>
      </c>
      <c r="J541">
        <v>130</v>
      </c>
      <c r="K541">
        <v>0.32300000000000001</v>
      </c>
      <c r="L541">
        <v>12</v>
      </c>
      <c r="M541">
        <v>56</v>
      </c>
      <c r="N541">
        <v>0.214</v>
      </c>
      <c r="O541">
        <v>30</v>
      </c>
      <c r="P541">
        <v>74</v>
      </c>
      <c r="Q541">
        <v>0.40500000000000003</v>
      </c>
      <c r="R541">
        <v>0.36899999999999999</v>
      </c>
      <c r="S541">
        <v>13</v>
      </c>
      <c r="T541">
        <v>15</v>
      </c>
      <c r="U541">
        <v>0.86699999999999999</v>
      </c>
      <c r="V541">
        <v>14</v>
      </c>
      <c r="W541">
        <v>36</v>
      </c>
      <c r="X541">
        <v>50</v>
      </c>
      <c r="Y541">
        <v>56</v>
      </c>
      <c r="Z541">
        <v>15</v>
      </c>
      <c r="AA541">
        <v>2</v>
      </c>
      <c r="AB541">
        <v>31</v>
      </c>
      <c r="AC541">
        <v>22</v>
      </c>
      <c r="AD541">
        <v>109</v>
      </c>
      <c r="AE541">
        <v>0</v>
      </c>
      <c r="AG541" t="s">
        <v>932</v>
      </c>
      <c r="AH541">
        <f t="shared" si="24"/>
        <v>0.29459459459459458</v>
      </c>
      <c r="AI541">
        <f t="shared" si="25"/>
        <v>1.8064516129032258</v>
      </c>
      <c r="AJ541">
        <f t="shared" si="26"/>
        <v>2.0666666666666669</v>
      </c>
    </row>
    <row r="542" spans="1:36" x14ac:dyDescent="0.25">
      <c r="A542" s="17">
        <v>424</v>
      </c>
      <c r="B542" t="s">
        <v>933</v>
      </c>
      <c r="C542">
        <v>24</v>
      </c>
      <c r="D542" t="s">
        <v>223</v>
      </c>
      <c r="E542" t="s">
        <v>3</v>
      </c>
      <c r="F542">
        <v>9</v>
      </c>
      <c r="G542">
        <v>2</v>
      </c>
      <c r="H542">
        <v>254</v>
      </c>
      <c r="I542">
        <v>45</v>
      </c>
      <c r="J542">
        <v>102</v>
      </c>
      <c r="K542">
        <v>0.441</v>
      </c>
      <c r="L542">
        <v>9</v>
      </c>
      <c r="M542">
        <v>35</v>
      </c>
      <c r="N542">
        <v>0.25700000000000001</v>
      </c>
      <c r="O542">
        <v>36</v>
      </c>
      <c r="P542">
        <v>67</v>
      </c>
      <c r="Q542">
        <v>0.53700000000000003</v>
      </c>
      <c r="R542">
        <v>0.48499999999999999</v>
      </c>
      <c r="S542">
        <v>10</v>
      </c>
      <c r="T542">
        <v>16</v>
      </c>
      <c r="U542">
        <v>0.625</v>
      </c>
      <c r="V542">
        <v>17</v>
      </c>
      <c r="W542">
        <v>48</v>
      </c>
      <c r="X542">
        <v>65</v>
      </c>
      <c r="Y542">
        <v>20</v>
      </c>
      <c r="Z542">
        <v>4</v>
      </c>
      <c r="AA542">
        <v>1</v>
      </c>
      <c r="AB542">
        <v>15</v>
      </c>
      <c r="AC542">
        <v>21</v>
      </c>
      <c r="AD542">
        <v>109</v>
      </c>
      <c r="AE542">
        <v>0</v>
      </c>
      <c r="AG542" t="s">
        <v>934</v>
      </c>
      <c r="AH542">
        <f t="shared" si="24"/>
        <v>0.42913385826771655</v>
      </c>
      <c r="AI542">
        <f t="shared" si="25"/>
        <v>1.3333333333333333</v>
      </c>
      <c r="AJ542">
        <f t="shared" si="26"/>
        <v>1.6666666666666667</v>
      </c>
    </row>
    <row r="543" spans="1:36" x14ac:dyDescent="0.25">
      <c r="A543" s="17">
        <v>425</v>
      </c>
      <c r="B543" t="s">
        <v>935</v>
      </c>
      <c r="C543">
        <v>22</v>
      </c>
      <c r="D543" t="s">
        <v>54</v>
      </c>
      <c r="E543" t="s">
        <v>9</v>
      </c>
      <c r="F543">
        <v>43</v>
      </c>
      <c r="G543">
        <v>2</v>
      </c>
      <c r="H543">
        <v>365</v>
      </c>
      <c r="I543">
        <v>35</v>
      </c>
      <c r="J543">
        <v>90</v>
      </c>
      <c r="K543">
        <v>0.38900000000000001</v>
      </c>
      <c r="L543">
        <v>12</v>
      </c>
      <c r="M543">
        <v>48</v>
      </c>
      <c r="N543">
        <v>0.25</v>
      </c>
      <c r="O543">
        <v>23</v>
      </c>
      <c r="P543">
        <v>42</v>
      </c>
      <c r="Q543">
        <v>0.54800000000000004</v>
      </c>
      <c r="R543">
        <v>0.45600000000000002</v>
      </c>
      <c r="S543">
        <v>27</v>
      </c>
      <c r="T543">
        <v>38</v>
      </c>
      <c r="U543">
        <v>0.71099999999999997</v>
      </c>
      <c r="V543">
        <v>17</v>
      </c>
      <c r="W543">
        <v>41</v>
      </c>
      <c r="X543">
        <v>58</v>
      </c>
      <c r="Y543">
        <v>33</v>
      </c>
      <c r="Z543">
        <v>24</v>
      </c>
      <c r="AA543">
        <v>4</v>
      </c>
      <c r="AB543">
        <v>16</v>
      </c>
      <c r="AC543">
        <v>42</v>
      </c>
      <c r="AD543">
        <v>109</v>
      </c>
      <c r="AE543">
        <v>0</v>
      </c>
      <c r="AG543" t="s">
        <v>936</v>
      </c>
      <c r="AH543">
        <f t="shared" si="24"/>
        <v>0.29863013698630136</v>
      </c>
      <c r="AI543">
        <f t="shared" si="25"/>
        <v>2.0625</v>
      </c>
      <c r="AJ543">
        <f t="shared" si="26"/>
        <v>0.37209302325581395</v>
      </c>
    </row>
    <row r="544" spans="1:36" x14ac:dyDescent="0.25">
      <c r="A544" s="17">
        <v>425</v>
      </c>
      <c r="B544" t="s">
        <v>935</v>
      </c>
      <c r="C544">
        <v>22</v>
      </c>
      <c r="D544" t="s">
        <v>27</v>
      </c>
      <c r="E544" t="s">
        <v>14</v>
      </c>
      <c r="F544">
        <v>26</v>
      </c>
      <c r="G544">
        <v>0</v>
      </c>
      <c r="H544">
        <v>141</v>
      </c>
      <c r="I544">
        <v>12</v>
      </c>
      <c r="J544">
        <v>34</v>
      </c>
      <c r="K544">
        <v>0.35299999999999998</v>
      </c>
      <c r="L544">
        <v>6</v>
      </c>
      <c r="M544">
        <v>19</v>
      </c>
      <c r="N544">
        <v>0.316</v>
      </c>
      <c r="O544">
        <v>6</v>
      </c>
      <c r="P544">
        <v>15</v>
      </c>
      <c r="Q544">
        <v>0.4</v>
      </c>
      <c r="R544">
        <v>0.441</v>
      </c>
      <c r="S544">
        <v>15</v>
      </c>
      <c r="T544">
        <v>21</v>
      </c>
      <c r="U544">
        <v>0.71399999999999997</v>
      </c>
      <c r="V544">
        <v>4</v>
      </c>
      <c r="W544">
        <v>20</v>
      </c>
      <c r="X544">
        <v>24</v>
      </c>
      <c r="Y544">
        <v>10</v>
      </c>
      <c r="Z544">
        <v>12</v>
      </c>
      <c r="AA544">
        <v>1</v>
      </c>
      <c r="AB544">
        <v>4</v>
      </c>
      <c r="AC544">
        <v>17</v>
      </c>
      <c r="AD544">
        <v>45</v>
      </c>
      <c r="AE544">
        <v>0</v>
      </c>
      <c r="AG544" t="s">
        <v>936</v>
      </c>
      <c r="AH544">
        <f t="shared" si="24"/>
        <v>0.31914893617021278</v>
      </c>
      <c r="AI544">
        <f t="shared" si="25"/>
        <v>2.5</v>
      </c>
      <c r="AJ544">
        <f t="shared" si="26"/>
        <v>0.15384615384615385</v>
      </c>
    </row>
    <row r="545" spans="1:36" x14ac:dyDescent="0.25">
      <c r="A545" s="17">
        <v>425</v>
      </c>
      <c r="B545" t="s">
        <v>935</v>
      </c>
      <c r="C545">
        <v>22</v>
      </c>
      <c r="D545" t="s">
        <v>190</v>
      </c>
      <c r="E545" t="s">
        <v>9</v>
      </c>
      <c r="F545">
        <v>17</v>
      </c>
      <c r="G545">
        <v>2</v>
      </c>
      <c r="H545">
        <v>224</v>
      </c>
      <c r="I545">
        <v>23</v>
      </c>
      <c r="J545">
        <v>56</v>
      </c>
      <c r="K545">
        <v>0.41099999999999998</v>
      </c>
      <c r="L545">
        <v>6</v>
      </c>
      <c r="M545">
        <v>29</v>
      </c>
      <c r="N545">
        <v>0.20699999999999999</v>
      </c>
      <c r="O545">
        <v>17</v>
      </c>
      <c r="P545">
        <v>27</v>
      </c>
      <c r="Q545">
        <v>0.63</v>
      </c>
      <c r="R545">
        <v>0.46400000000000002</v>
      </c>
      <c r="S545">
        <v>12</v>
      </c>
      <c r="T545">
        <v>17</v>
      </c>
      <c r="U545">
        <v>0.70599999999999996</v>
      </c>
      <c r="V545">
        <v>13</v>
      </c>
      <c r="W545">
        <v>21</v>
      </c>
      <c r="X545">
        <v>34</v>
      </c>
      <c r="Y545">
        <v>23</v>
      </c>
      <c r="Z545">
        <v>12</v>
      </c>
      <c r="AA545">
        <v>3</v>
      </c>
      <c r="AB545">
        <v>12</v>
      </c>
      <c r="AC545">
        <v>25</v>
      </c>
      <c r="AD545">
        <v>64</v>
      </c>
      <c r="AE545">
        <v>0</v>
      </c>
      <c r="AG545" t="s">
        <v>936</v>
      </c>
      <c r="AH545">
        <f t="shared" si="24"/>
        <v>0.2857142857142857</v>
      </c>
      <c r="AI545">
        <f t="shared" si="25"/>
        <v>1.9166666666666667</v>
      </c>
      <c r="AJ545">
        <f t="shared" si="26"/>
        <v>0.70588235294117652</v>
      </c>
    </row>
    <row r="546" spans="1:36" x14ac:dyDescent="0.25">
      <c r="A546" s="17">
        <v>426</v>
      </c>
      <c r="B546" t="s">
        <v>937</v>
      </c>
      <c r="C546">
        <v>34</v>
      </c>
      <c r="D546" t="s">
        <v>54</v>
      </c>
      <c r="E546" t="s">
        <v>57</v>
      </c>
      <c r="F546">
        <v>26</v>
      </c>
      <c r="G546">
        <v>4</v>
      </c>
      <c r="H546">
        <v>314</v>
      </c>
      <c r="I546">
        <v>38</v>
      </c>
      <c r="J546">
        <v>90</v>
      </c>
      <c r="K546">
        <v>0.42199999999999999</v>
      </c>
      <c r="L546">
        <v>24</v>
      </c>
      <c r="M546">
        <v>66</v>
      </c>
      <c r="N546">
        <v>0.36399999999999999</v>
      </c>
      <c r="O546">
        <v>14</v>
      </c>
      <c r="P546">
        <v>24</v>
      </c>
      <c r="Q546">
        <v>0.58299999999999996</v>
      </c>
      <c r="R546">
        <v>0.55600000000000005</v>
      </c>
      <c r="S546">
        <v>8</v>
      </c>
      <c r="T546">
        <v>12</v>
      </c>
      <c r="U546">
        <v>0.66700000000000004</v>
      </c>
      <c r="V546">
        <v>27</v>
      </c>
      <c r="W546">
        <v>46</v>
      </c>
      <c r="X546">
        <v>73</v>
      </c>
      <c r="Y546">
        <v>17</v>
      </c>
      <c r="Z546">
        <v>8</v>
      </c>
      <c r="AA546">
        <v>12</v>
      </c>
      <c r="AB546">
        <v>8</v>
      </c>
      <c r="AC546">
        <v>34</v>
      </c>
      <c r="AD546">
        <v>108</v>
      </c>
      <c r="AE546">
        <v>0</v>
      </c>
      <c r="AG546" t="s">
        <v>938</v>
      </c>
      <c r="AH546">
        <f t="shared" si="24"/>
        <v>0.34394904458598724</v>
      </c>
      <c r="AI546">
        <f t="shared" si="25"/>
        <v>2.125</v>
      </c>
      <c r="AJ546">
        <f t="shared" si="26"/>
        <v>0.30769230769230771</v>
      </c>
    </row>
    <row r="547" spans="1:36" x14ac:dyDescent="0.25">
      <c r="A547" s="17">
        <v>426</v>
      </c>
      <c r="B547" t="s">
        <v>937</v>
      </c>
      <c r="C547">
        <v>34</v>
      </c>
      <c r="D547" t="s">
        <v>56</v>
      </c>
      <c r="E547" t="s">
        <v>57</v>
      </c>
      <c r="F547">
        <v>9</v>
      </c>
      <c r="G547">
        <v>1</v>
      </c>
      <c r="H547">
        <v>113</v>
      </c>
      <c r="I547">
        <v>22</v>
      </c>
      <c r="J547">
        <v>45</v>
      </c>
      <c r="K547">
        <v>0.48899999999999999</v>
      </c>
      <c r="L547">
        <v>15</v>
      </c>
      <c r="M547">
        <v>35</v>
      </c>
      <c r="N547">
        <v>0.42899999999999999</v>
      </c>
      <c r="O547">
        <v>7</v>
      </c>
      <c r="P547">
        <v>10</v>
      </c>
      <c r="Q547">
        <v>0.7</v>
      </c>
      <c r="R547">
        <v>0.65600000000000003</v>
      </c>
      <c r="S547">
        <v>3</v>
      </c>
      <c r="T547">
        <v>4</v>
      </c>
      <c r="U547">
        <v>0.75</v>
      </c>
      <c r="V547">
        <v>8</v>
      </c>
      <c r="W547">
        <v>17</v>
      </c>
      <c r="X547">
        <v>25</v>
      </c>
      <c r="Y547">
        <v>5</v>
      </c>
      <c r="Z547">
        <v>2</v>
      </c>
      <c r="AA547">
        <v>1</v>
      </c>
      <c r="AB547">
        <v>0</v>
      </c>
      <c r="AC547">
        <v>15</v>
      </c>
      <c r="AD547">
        <v>62</v>
      </c>
      <c r="AE547">
        <v>0</v>
      </c>
      <c r="AG547" t="s">
        <v>938</v>
      </c>
      <c r="AH547">
        <f t="shared" si="24"/>
        <v>0.54867256637168138</v>
      </c>
      <c r="AI547">
        <f t="shared" si="25"/>
        <v>0</v>
      </c>
      <c r="AJ547">
        <f t="shared" si="26"/>
        <v>0</v>
      </c>
    </row>
    <row r="548" spans="1:36" x14ac:dyDescent="0.25">
      <c r="A548" s="17">
        <v>426</v>
      </c>
      <c r="B548" t="s">
        <v>937</v>
      </c>
      <c r="C548">
        <v>34</v>
      </c>
      <c r="D548" t="s">
        <v>27</v>
      </c>
      <c r="E548" t="s">
        <v>57</v>
      </c>
      <c r="F548">
        <v>17</v>
      </c>
      <c r="G548">
        <v>3</v>
      </c>
      <c r="H548">
        <v>201</v>
      </c>
      <c r="I548">
        <v>16</v>
      </c>
      <c r="J548">
        <v>45</v>
      </c>
      <c r="K548">
        <v>0.35599999999999998</v>
      </c>
      <c r="L548">
        <v>9</v>
      </c>
      <c r="M548">
        <v>31</v>
      </c>
      <c r="N548">
        <v>0.28999999999999998</v>
      </c>
      <c r="O548">
        <v>7</v>
      </c>
      <c r="P548">
        <v>14</v>
      </c>
      <c r="Q548">
        <v>0.5</v>
      </c>
      <c r="R548">
        <v>0.45600000000000002</v>
      </c>
      <c r="S548">
        <v>5</v>
      </c>
      <c r="T548">
        <v>8</v>
      </c>
      <c r="U548">
        <v>0.625</v>
      </c>
      <c r="V548">
        <v>19</v>
      </c>
      <c r="W548">
        <v>29</v>
      </c>
      <c r="X548">
        <v>48</v>
      </c>
      <c r="Y548">
        <v>12</v>
      </c>
      <c r="Z548">
        <v>6</v>
      </c>
      <c r="AA548">
        <v>11</v>
      </c>
      <c r="AB548">
        <v>8</v>
      </c>
      <c r="AC548">
        <v>19</v>
      </c>
      <c r="AD548">
        <v>46</v>
      </c>
      <c r="AE548">
        <v>0</v>
      </c>
      <c r="AG548" t="s">
        <v>938</v>
      </c>
      <c r="AH548">
        <f t="shared" si="24"/>
        <v>0.22885572139303484</v>
      </c>
      <c r="AI548">
        <f t="shared" si="25"/>
        <v>1.5</v>
      </c>
      <c r="AJ548">
        <f t="shared" si="26"/>
        <v>0.47058823529411764</v>
      </c>
    </row>
    <row r="549" spans="1:36" x14ac:dyDescent="0.25">
      <c r="A549" s="17">
        <v>427</v>
      </c>
      <c r="B549" t="s">
        <v>939</v>
      </c>
      <c r="C549">
        <v>39</v>
      </c>
      <c r="D549" t="s">
        <v>157</v>
      </c>
      <c r="E549" t="s">
        <v>19</v>
      </c>
      <c r="F549">
        <v>37</v>
      </c>
      <c r="G549">
        <v>11</v>
      </c>
      <c r="H549">
        <v>409</v>
      </c>
      <c r="I549">
        <v>47</v>
      </c>
      <c r="J549">
        <v>95</v>
      </c>
      <c r="K549">
        <v>0.495</v>
      </c>
      <c r="L549">
        <v>1</v>
      </c>
      <c r="M549">
        <v>2</v>
      </c>
      <c r="N549">
        <v>0.5</v>
      </c>
      <c r="O549">
        <v>46</v>
      </c>
      <c r="P549">
        <v>93</v>
      </c>
      <c r="Q549">
        <v>0.495</v>
      </c>
      <c r="R549">
        <v>0.5</v>
      </c>
      <c r="S549">
        <v>12</v>
      </c>
      <c r="T549">
        <v>20</v>
      </c>
      <c r="U549">
        <v>0.6</v>
      </c>
      <c r="V549">
        <v>51</v>
      </c>
      <c r="W549">
        <v>69</v>
      </c>
      <c r="X549">
        <v>120</v>
      </c>
      <c r="Y549">
        <v>21</v>
      </c>
      <c r="Z549">
        <v>9</v>
      </c>
      <c r="AA549">
        <v>18</v>
      </c>
      <c r="AB549">
        <v>25</v>
      </c>
      <c r="AC549">
        <v>54</v>
      </c>
      <c r="AD549">
        <v>107</v>
      </c>
      <c r="AE549">
        <v>0</v>
      </c>
      <c r="AG549" t="s">
        <v>940</v>
      </c>
      <c r="AH549">
        <f t="shared" si="24"/>
        <v>0.26161369193154033</v>
      </c>
      <c r="AI549">
        <f t="shared" si="25"/>
        <v>0.84</v>
      </c>
      <c r="AJ549">
        <f t="shared" si="26"/>
        <v>0.67567567567567566</v>
      </c>
    </row>
    <row r="550" spans="1:36" x14ac:dyDescent="0.25">
      <c r="A550" s="17">
        <v>428</v>
      </c>
      <c r="B550" t="s">
        <v>941</v>
      </c>
      <c r="C550">
        <v>25</v>
      </c>
      <c r="D550" t="s">
        <v>190</v>
      </c>
      <c r="E550" t="s">
        <v>19</v>
      </c>
      <c r="F550">
        <v>14</v>
      </c>
      <c r="G550">
        <v>1</v>
      </c>
      <c r="H550">
        <v>255</v>
      </c>
      <c r="I550">
        <v>42</v>
      </c>
      <c r="J550">
        <v>70</v>
      </c>
      <c r="K550">
        <v>0.6</v>
      </c>
      <c r="L550">
        <v>0</v>
      </c>
      <c r="M550">
        <v>0</v>
      </c>
      <c r="N550">
        <v>0</v>
      </c>
      <c r="O550">
        <v>42</v>
      </c>
      <c r="P550">
        <v>70</v>
      </c>
      <c r="Q550">
        <v>0.6</v>
      </c>
      <c r="R550">
        <v>0.6</v>
      </c>
      <c r="S550">
        <v>23</v>
      </c>
      <c r="T550">
        <v>31</v>
      </c>
      <c r="U550">
        <v>0.74199999999999999</v>
      </c>
      <c r="V550">
        <v>46</v>
      </c>
      <c r="W550">
        <v>76</v>
      </c>
      <c r="X550">
        <v>122</v>
      </c>
      <c r="Y550">
        <v>9</v>
      </c>
      <c r="Z550">
        <v>13</v>
      </c>
      <c r="AA550">
        <v>1</v>
      </c>
      <c r="AB550">
        <v>10</v>
      </c>
      <c r="AC550">
        <v>24</v>
      </c>
      <c r="AD550">
        <v>107</v>
      </c>
      <c r="AE550">
        <v>0</v>
      </c>
      <c r="AG550" t="s">
        <v>942</v>
      </c>
      <c r="AH550">
        <f t="shared" si="24"/>
        <v>0.41960784313725491</v>
      </c>
      <c r="AI550">
        <f t="shared" si="25"/>
        <v>0.9</v>
      </c>
      <c r="AJ550">
        <f t="shared" si="26"/>
        <v>0.7142857142857143</v>
      </c>
    </row>
    <row r="551" spans="1:36" x14ac:dyDescent="0.25">
      <c r="A551" s="17">
        <v>429</v>
      </c>
      <c r="B551" t="s">
        <v>943</v>
      </c>
      <c r="C551">
        <v>24</v>
      </c>
      <c r="D551" t="s">
        <v>82</v>
      </c>
      <c r="E551" t="s">
        <v>14</v>
      </c>
      <c r="F551">
        <v>25</v>
      </c>
      <c r="G551">
        <v>1</v>
      </c>
      <c r="H551">
        <v>252</v>
      </c>
      <c r="I551">
        <v>34</v>
      </c>
      <c r="J551">
        <v>82</v>
      </c>
      <c r="K551">
        <v>0.41499999999999998</v>
      </c>
      <c r="L551">
        <v>19</v>
      </c>
      <c r="M551">
        <v>52</v>
      </c>
      <c r="N551">
        <v>0.36499999999999999</v>
      </c>
      <c r="O551">
        <v>15</v>
      </c>
      <c r="P551">
        <v>30</v>
      </c>
      <c r="Q551">
        <v>0.5</v>
      </c>
      <c r="R551">
        <v>0.53</v>
      </c>
      <c r="S551">
        <v>19</v>
      </c>
      <c r="T551">
        <v>19</v>
      </c>
      <c r="U551">
        <v>1</v>
      </c>
      <c r="V551">
        <v>12</v>
      </c>
      <c r="W551">
        <v>18</v>
      </c>
      <c r="X551">
        <v>30</v>
      </c>
      <c r="Y551">
        <v>34</v>
      </c>
      <c r="Z551">
        <v>9</v>
      </c>
      <c r="AA551">
        <v>1</v>
      </c>
      <c r="AB551">
        <v>6</v>
      </c>
      <c r="AC551">
        <v>23</v>
      </c>
      <c r="AD551">
        <v>106</v>
      </c>
      <c r="AE551">
        <v>0</v>
      </c>
      <c r="AG551" t="s">
        <v>944</v>
      </c>
      <c r="AH551">
        <f t="shared" si="24"/>
        <v>0.42063492063492064</v>
      </c>
      <c r="AI551">
        <f>IF(AB551&lt;&gt;0, Y551/AB551, 0)</f>
        <v>5.666666666666667</v>
      </c>
      <c r="AJ551">
        <f t="shared" si="26"/>
        <v>0.24</v>
      </c>
    </row>
    <row r="552" spans="1:36" x14ac:dyDescent="0.25">
      <c r="A552" s="17">
        <v>430</v>
      </c>
      <c r="B552" t="s">
        <v>945</v>
      </c>
      <c r="C552">
        <v>21</v>
      </c>
      <c r="D552" t="s">
        <v>54</v>
      </c>
      <c r="E552" t="s">
        <v>14</v>
      </c>
      <c r="F552">
        <v>15</v>
      </c>
      <c r="G552">
        <v>0</v>
      </c>
      <c r="H552">
        <v>315</v>
      </c>
      <c r="I552">
        <v>37</v>
      </c>
      <c r="J552">
        <v>98</v>
      </c>
      <c r="K552">
        <v>0.378</v>
      </c>
      <c r="L552">
        <v>14</v>
      </c>
      <c r="M552">
        <v>46</v>
      </c>
      <c r="N552">
        <v>0.30399999999999999</v>
      </c>
      <c r="O552">
        <v>23</v>
      </c>
      <c r="P552">
        <v>52</v>
      </c>
      <c r="Q552">
        <v>0.442</v>
      </c>
      <c r="R552">
        <v>0.44900000000000001</v>
      </c>
      <c r="S552">
        <v>18</v>
      </c>
      <c r="T552">
        <v>21</v>
      </c>
      <c r="U552">
        <v>0.85699999999999998</v>
      </c>
      <c r="V552">
        <v>3</v>
      </c>
      <c r="W552">
        <v>24</v>
      </c>
      <c r="X552">
        <v>27</v>
      </c>
      <c r="Y552">
        <v>37</v>
      </c>
      <c r="Z552">
        <v>5</v>
      </c>
      <c r="AA552">
        <v>7</v>
      </c>
      <c r="AB552">
        <v>18</v>
      </c>
      <c r="AC552">
        <v>25</v>
      </c>
      <c r="AD552">
        <v>106</v>
      </c>
      <c r="AE552">
        <v>0</v>
      </c>
      <c r="AG552" t="s">
        <v>946</v>
      </c>
      <c r="AH552">
        <f t="shared" si="24"/>
        <v>0.33650793650793653</v>
      </c>
      <c r="AI552">
        <f t="shared" ref="AI552:AI615" si="27">IF(AB552&lt;&gt;0, Y552/AB552, 0)</f>
        <v>2.0555555555555554</v>
      </c>
      <c r="AJ552">
        <f t="shared" si="26"/>
        <v>1.2</v>
      </c>
    </row>
    <row r="553" spans="1:36" x14ac:dyDescent="0.25">
      <c r="A553" s="17">
        <v>430</v>
      </c>
      <c r="B553" t="s">
        <v>945</v>
      </c>
      <c r="C553">
        <v>21</v>
      </c>
      <c r="D553" t="s">
        <v>69</v>
      </c>
      <c r="E553" t="s">
        <v>14</v>
      </c>
      <c r="F553">
        <v>2</v>
      </c>
      <c r="G553">
        <v>0</v>
      </c>
      <c r="H553">
        <v>14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2</v>
      </c>
      <c r="U553">
        <v>1</v>
      </c>
      <c r="V553">
        <v>1</v>
      </c>
      <c r="W553">
        <v>0</v>
      </c>
      <c r="X553">
        <v>1</v>
      </c>
      <c r="Y553">
        <v>1</v>
      </c>
      <c r="Z553">
        <v>0</v>
      </c>
      <c r="AA553">
        <v>1</v>
      </c>
      <c r="AB553">
        <v>1</v>
      </c>
      <c r="AC553">
        <v>3</v>
      </c>
      <c r="AD553">
        <v>4</v>
      </c>
      <c r="AE553">
        <v>0</v>
      </c>
      <c r="AG553" t="s">
        <v>946</v>
      </c>
      <c r="AH553">
        <f t="shared" si="24"/>
        <v>0.2857142857142857</v>
      </c>
      <c r="AI553">
        <f t="shared" si="27"/>
        <v>1</v>
      </c>
      <c r="AJ553">
        <f t="shared" si="26"/>
        <v>0.5</v>
      </c>
    </row>
    <row r="554" spans="1:36" x14ac:dyDescent="0.25">
      <c r="A554" s="17">
        <v>430</v>
      </c>
      <c r="B554" t="s">
        <v>945</v>
      </c>
      <c r="C554">
        <v>21</v>
      </c>
      <c r="D554" t="s">
        <v>126</v>
      </c>
      <c r="E554" t="s">
        <v>14</v>
      </c>
      <c r="F554">
        <v>13</v>
      </c>
      <c r="G554">
        <v>0</v>
      </c>
      <c r="H554">
        <v>301</v>
      </c>
      <c r="I554">
        <v>36</v>
      </c>
      <c r="J554">
        <v>97</v>
      </c>
      <c r="K554">
        <v>0.371</v>
      </c>
      <c r="L554">
        <v>14</v>
      </c>
      <c r="M554">
        <v>46</v>
      </c>
      <c r="N554">
        <v>0.30399999999999999</v>
      </c>
      <c r="O554">
        <v>22</v>
      </c>
      <c r="P554">
        <v>51</v>
      </c>
      <c r="Q554">
        <v>0.43099999999999999</v>
      </c>
      <c r="R554">
        <v>0.443</v>
      </c>
      <c r="S554">
        <v>16</v>
      </c>
      <c r="T554">
        <v>19</v>
      </c>
      <c r="U554">
        <v>0.84199999999999997</v>
      </c>
      <c r="V554">
        <v>2</v>
      </c>
      <c r="W554">
        <v>24</v>
      </c>
      <c r="X554">
        <v>26</v>
      </c>
      <c r="Y554">
        <v>36</v>
      </c>
      <c r="Z554">
        <v>5</v>
      </c>
      <c r="AA554">
        <v>6</v>
      </c>
      <c r="AB554">
        <v>17</v>
      </c>
      <c r="AC554">
        <v>22</v>
      </c>
      <c r="AD554">
        <v>102</v>
      </c>
      <c r="AE554">
        <v>0</v>
      </c>
      <c r="AG554" t="s">
        <v>946</v>
      </c>
      <c r="AH554">
        <f t="shared" si="24"/>
        <v>0.33887043189368771</v>
      </c>
      <c r="AI554">
        <f t="shared" si="27"/>
        <v>2.1176470588235294</v>
      </c>
      <c r="AJ554">
        <f t="shared" si="26"/>
        <v>1.3076923076923077</v>
      </c>
    </row>
    <row r="555" spans="1:36" x14ac:dyDescent="0.25">
      <c r="A555" s="17">
        <v>431</v>
      </c>
      <c r="B555" t="s">
        <v>947</v>
      </c>
      <c r="C555">
        <v>25</v>
      </c>
      <c r="D555" t="s">
        <v>69</v>
      </c>
      <c r="E555" t="s">
        <v>57</v>
      </c>
      <c r="F555">
        <v>33</v>
      </c>
      <c r="G555">
        <v>8</v>
      </c>
      <c r="H555">
        <v>589</v>
      </c>
      <c r="I555">
        <v>38</v>
      </c>
      <c r="J555">
        <v>94</v>
      </c>
      <c r="K555">
        <v>0.40400000000000003</v>
      </c>
      <c r="L555">
        <v>13</v>
      </c>
      <c r="M555">
        <v>47</v>
      </c>
      <c r="N555">
        <v>0.27700000000000002</v>
      </c>
      <c r="O555">
        <v>25</v>
      </c>
      <c r="P555">
        <v>47</v>
      </c>
      <c r="Q555">
        <v>0.53200000000000003</v>
      </c>
      <c r="R555">
        <v>0.47299999999999998</v>
      </c>
      <c r="S555">
        <v>16</v>
      </c>
      <c r="T555">
        <v>26</v>
      </c>
      <c r="U555">
        <v>0.61499999999999999</v>
      </c>
      <c r="V555">
        <v>17</v>
      </c>
      <c r="W555">
        <v>49</v>
      </c>
      <c r="X555">
        <v>66</v>
      </c>
      <c r="Y555">
        <v>22</v>
      </c>
      <c r="Z555">
        <v>33</v>
      </c>
      <c r="AA555">
        <v>10</v>
      </c>
      <c r="AB555">
        <v>12</v>
      </c>
      <c r="AC555">
        <v>43</v>
      </c>
      <c r="AD555">
        <v>105</v>
      </c>
      <c r="AE555">
        <v>0</v>
      </c>
      <c r="AG555" t="s">
        <v>948</v>
      </c>
      <c r="AH555">
        <f t="shared" si="24"/>
        <v>0.17826825127334464</v>
      </c>
      <c r="AI555">
        <f t="shared" si="27"/>
        <v>1.8333333333333333</v>
      </c>
      <c r="AJ555">
        <f t="shared" si="26"/>
        <v>0.36363636363636365</v>
      </c>
    </row>
    <row r="556" spans="1:36" x14ac:dyDescent="0.25">
      <c r="A556" s="17">
        <v>432</v>
      </c>
      <c r="B556" t="s">
        <v>949</v>
      </c>
      <c r="C556">
        <v>20</v>
      </c>
      <c r="D556" t="s">
        <v>86</v>
      </c>
      <c r="E556" t="s">
        <v>14</v>
      </c>
      <c r="F556">
        <v>50</v>
      </c>
      <c r="G556">
        <v>0</v>
      </c>
      <c r="H556">
        <v>379</v>
      </c>
      <c r="I556">
        <v>35</v>
      </c>
      <c r="J556">
        <v>92</v>
      </c>
      <c r="K556">
        <v>0.38</v>
      </c>
      <c r="L556">
        <v>15</v>
      </c>
      <c r="M556">
        <v>50</v>
      </c>
      <c r="N556">
        <v>0.3</v>
      </c>
      <c r="O556">
        <v>20</v>
      </c>
      <c r="P556">
        <v>42</v>
      </c>
      <c r="Q556">
        <v>0.47599999999999998</v>
      </c>
      <c r="R556">
        <v>0.46200000000000002</v>
      </c>
      <c r="S556">
        <v>18</v>
      </c>
      <c r="T556">
        <v>22</v>
      </c>
      <c r="U556">
        <v>0.81799999999999995</v>
      </c>
      <c r="V556">
        <v>23</v>
      </c>
      <c r="W556">
        <v>48</v>
      </c>
      <c r="X556">
        <v>71</v>
      </c>
      <c r="Y556">
        <v>19</v>
      </c>
      <c r="Z556">
        <v>18</v>
      </c>
      <c r="AA556">
        <v>11</v>
      </c>
      <c r="AB556">
        <v>12</v>
      </c>
      <c r="AC556">
        <v>41</v>
      </c>
      <c r="AD556">
        <v>103</v>
      </c>
      <c r="AE556">
        <v>0</v>
      </c>
      <c r="AG556" t="s">
        <v>950</v>
      </c>
      <c r="AH556">
        <f t="shared" si="24"/>
        <v>0.27176781002638523</v>
      </c>
      <c r="AI556">
        <f t="shared" si="27"/>
        <v>1.5833333333333333</v>
      </c>
      <c r="AJ556">
        <f t="shared" si="26"/>
        <v>0.24</v>
      </c>
    </row>
    <row r="557" spans="1:36" x14ac:dyDescent="0.25">
      <c r="A557" s="17">
        <v>433</v>
      </c>
      <c r="B557" t="s">
        <v>951</v>
      </c>
      <c r="C557">
        <v>33</v>
      </c>
      <c r="D557" t="s">
        <v>117</v>
      </c>
      <c r="E557" t="s">
        <v>3</v>
      </c>
      <c r="F557">
        <v>34</v>
      </c>
      <c r="G557">
        <v>4</v>
      </c>
      <c r="H557">
        <v>637</v>
      </c>
      <c r="I557">
        <v>37</v>
      </c>
      <c r="J557">
        <v>96</v>
      </c>
      <c r="K557">
        <v>0.38500000000000001</v>
      </c>
      <c r="L557">
        <v>13</v>
      </c>
      <c r="M557">
        <v>49</v>
      </c>
      <c r="N557">
        <v>0.26500000000000001</v>
      </c>
      <c r="O557">
        <v>24</v>
      </c>
      <c r="P557">
        <v>47</v>
      </c>
      <c r="Q557">
        <v>0.51100000000000001</v>
      </c>
      <c r="R557">
        <v>0.45300000000000001</v>
      </c>
      <c r="S557">
        <v>16</v>
      </c>
      <c r="T557">
        <v>21</v>
      </c>
      <c r="U557">
        <v>0.76200000000000001</v>
      </c>
      <c r="V557">
        <v>25</v>
      </c>
      <c r="W557">
        <v>70</v>
      </c>
      <c r="X557">
        <v>95</v>
      </c>
      <c r="Y557">
        <v>43</v>
      </c>
      <c r="Z557">
        <v>9</v>
      </c>
      <c r="AA557">
        <v>17</v>
      </c>
      <c r="AB557">
        <v>23</v>
      </c>
      <c r="AC557">
        <v>66</v>
      </c>
      <c r="AD557">
        <v>103</v>
      </c>
      <c r="AE557">
        <v>0</v>
      </c>
      <c r="AG557" t="s">
        <v>952</v>
      </c>
      <c r="AH557">
        <f t="shared" si="24"/>
        <v>0.16169544740973313</v>
      </c>
      <c r="AI557">
        <f t="shared" si="27"/>
        <v>1.8695652173913044</v>
      </c>
      <c r="AJ557">
        <f t="shared" si="26"/>
        <v>0.67647058823529416</v>
      </c>
    </row>
    <row r="558" spans="1:36" x14ac:dyDescent="0.25">
      <c r="A558" s="17">
        <v>434</v>
      </c>
      <c r="B558" t="s">
        <v>953</v>
      </c>
      <c r="C558">
        <v>28</v>
      </c>
      <c r="D558" t="s">
        <v>63</v>
      </c>
      <c r="E558" t="s">
        <v>9</v>
      </c>
      <c r="F558">
        <v>39</v>
      </c>
      <c r="G558">
        <v>0</v>
      </c>
      <c r="H558">
        <v>250</v>
      </c>
      <c r="I558">
        <v>41</v>
      </c>
      <c r="J558">
        <v>101</v>
      </c>
      <c r="K558">
        <v>0.40600000000000003</v>
      </c>
      <c r="L558">
        <v>5</v>
      </c>
      <c r="M558">
        <v>22</v>
      </c>
      <c r="N558">
        <v>0.22700000000000001</v>
      </c>
      <c r="O558">
        <v>36</v>
      </c>
      <c r="P558">
        <v>79</v>
      </c>
      <c r="Q558">
        <v>0.45600000000000002</v>
      </c>
      <c r="R558">
        <v>0.43099999999999999</v>
      </c>
      <c r="S558">
        <v>11</v>
      </c>
      <c r="T558">
        <v>15</v>
      </c>
      <c r="U558">
        <v>0.73299999999999998</v>
      </c>
      <c r="V558">
        <v>15</v>
      </c>
      <c r="W558">
        <v>31</v>
      </c>
      <c r="X558">
        <v>46</v>
      </c>
      <c r="Y558">
        <v>48</v>
      </c>
      <c r="Z558">
        <v>14</v>
      </c>
      <c r="AA558">
        <v>3</v>
      </c>
      <c r="AB558">
        <v>18</v>
      </c>
      <c r="AC558">
        <v>20</v>
      </c>
      <c r="AD558">
        <v>98</v>
      </c>
      <c r="AE558">
        <v>0</v>
      </c>
      <c r="AG558" t="s">
        <v>954</v>
      </c>
      <c r="AH558">
        <f t="shared" si="24"/>
        <v>0.39200000000000002</v>
      </c>
      <c r="AI558">
        <f t="shared" si="27"/>
        <v>2.6666666666666665</v>
      </c>
      <c r="AJ558">
        <f t="shared" si="26"/>
        <v>0.46153846153846156</v>
      </c>
    </row>
    <row r="559" spans="1:36" x14ac:dyDescent="0.25">
      <c r="A559" s="17">
        <v>435</v>
      </c>
      <c r="B559" t="s">
        <v>955</v>
      </c>
      <c r="C559">
        <v>26</v>
      </c>
      <c r="D559" t="s">
        <v>54</v>
      </c>
      <c r="E559" t="s">
        <v>19</v>
      </c>
      <c r="F559">
        <v>53</v>
      </c>
      <c r="G559">
        <v>5</v>
      </c>
      <c r="H559">
        <v>632</v>
      </c>
      <c r="I559">
        <v>45</v>
      </c>
      <c r="J559">
        <v>71</v>
      </c>
      <c r="K559">
        <v>0.63400000000000001</v>
      </c>
      <c r="L559">
        <v>0</v>
      </c>
      <c r="M559">
        <v>0</v>
      </c>
      <c r="N559">
        <v>0</v>
      </c>
      <c r="O559">
        <v>45</v>
      </c>
      <c r="P559">
        <v>71</v>
      </c>
      <c r="Q559">
        <v>0.63400000000000001</v>
      </c>
      <c r="R559">
        <v>0.63400000000000001</v>
      </c>
      <c r="S559">
        <v>8</v>
      </c>
      <c r="T559">
        <v>13</v>
      </c>
      <c r="U559">
        <v>0.61499999999999999</v>
      </c>
      <c r="V559">
        <v>71</v>
      </c>
      <c r="W559">
        <v>126</v>
      </c>
      <c r="X559">
        <v>197</v>
      </c>
      <c r="Y559">
        <v>33</v>
      </c>
      <c r="Z559">
        <v>10</v>
      </c>
      <c r="AA559">
        <v>19</v>
      </c>
      <c r="AB559">
        <v>33</v>
      </c>
      <c r="AC559">
        <v>65</v>
      </c>
      <c r="AD559">
        <v>98</v>
      </c>
      <c r="AE559">
        <v>0</v>
      </c>
      <c r="AG559" t="s">
        <v>956</v>
      </c>
      <c r="AH559">
        <f t="shared" si="24"/>
        <v>0.1550632911392405</v>
      </c>
      <c r="AI559">
        <f t="shared" si="27"/>
        <v>1</v>
      </c>
      <c r="AJ559">
        <f t="shared" si="26"/>
        <v>0.62264150943396224</v>
      </c>
    </row>
    <row r="560" spans="1:36" x14ac:dyDescent="0.25">
      <c r="A560" s="17">
        <v>435</v>
      </c>
      <c r="B560" t="s">
        <v>955</v>
      </c>
      <c r="C560">
        <v>26</v>
      </c>
      <c r="D560" t="s">
        <v>50</v>
      </c>
      <c r="E560" t="s">
        <v>19</v>
      </c>
      <c r="F560">
        <v>39</v>
      </c>
      <c r="G560">
        <v>5</v>
      </c>
      <c r="H560">
        <v>422</v>
      </c>
      <c r="I560">
        <v>28</v>
      </c>
      <c r="J560">
        <v>46</v>
      </c>
      <c r="K560">
        <v>0.60899999999999999</v>
      </c>
      <c r="L560">
        <v>0</v>
      </c>
      <c r="M560">
        <v>0</v>
      </c>
      <c r="N560">
        <v>0</v>
      </c>
      <c r="O560">
        <v>28</v>
      </c>
      <c r="P560">
        <v>46</v>
      </c>
      <c r="Q560">
        <v>0.60899999999999999</v>
      </c>
      <c r="R560">
        <v>0.60899999999999999</v>
      </c>
      <c r="S560">
        <v>8</v>
      </c>
      <c r="T560">
        <v>13</v>
      </c>
      <c r="U560">
        <v>0.61499999999999999</v>
      </c>
      <c r="V560">
        <v>51</v>
      </c>
      <c r="W560">
        <v>78</v>
      </c>
      <c r="X560">
        <v>129</v>
      </c>
      <c r="Y560">
        <v>22</v>
      </c>
      <c r="Z560">
        <v>8</v>
      </c>
      <c r="AA560">
        <v>10</v>
      </c>
      <c r="AB560">
        <v>21</v>
      </c>
      <c r="AC560">
        <v>46</v>
      </c>
      <c r="AD560">
        <v>64</v>
      </c>
      <c r="AE560">
        <v>0</v>
      </c>
      <c r="AG560" t="s">
        <v>956</v>
      </c>
      <c r="AH560">
        <f t="shared" si="24"/>
        <v>0.15165876777251186</v>
      </c>
      <c r="AI560">
        <f t="shared" si="27"/>
        <v>1.0476190476190477</v>
      </c>
      <c r="AJ560">
        <f t="shared" si="26"/>
        <v>0.53846153846153844</v>
      </c>
    </row>
    <row r="561" spans="1:36" x14ac:dyDescent="0.25">
      <c r="A561" s="17">
        <v>435</v>
      </c>
      <c r="B561" t="s">
        <v>955</v>
      </c>
      <c r="C561">
        <v>26</v>
      </c>
      <c r="D561" t="s">
        <v>23</v>
      </c>
      <c r="E561" t="s">
        <v>19</v>
      </c>
      <c r="F561">
        <v>14</v>
      </c>
      <c r="G561">
        <v>0</v>
      </c>
      <c r="H561">
        <v>210</v>
      </c>
      <c r="I561">
        <v>17</v>
      </c>
      <c r="J561">
        <v>25</v>
      </c>
      <c r="K561">
        <v>0.68</v>
      </c>
      <c r="L561">
        <v>0</v>
      </c>
      <c r="M561">
        <v>0</v>
      </c>
      <c r="N561">
        <v>0</v>
      </c>
      <c r="O561">
        <v>17</v>
      </c>
      <c r="P561">
        <v>25</v>
      </c>
      <c r="Q561">
        <v>0.68</v>
      </c>
      <c r="R561">
        <v>0.68</v>
      </c>
      <c r="S561">
        <v>0</v>
      </c>
      <c r="T561">
        <v>0</v>
      </c>
      <c r="U561">
        <v>0</v>
      </c>
      <c r="V561">
        <v>20</v>
      </c>
      <c r="W561">
        <v>48</v>
      </c>
      <c r="X561">
        <v>68</v>
      </c>
      <c r="Y561">
        <v>11</v>
      </c>
      <c r="Z561">
        <v>2</v>
      </c>
      <c r="AA561">
        <v>9</v>
      </c>
      <c r="AB561">
        <v>12</v>
      </c>
      <c r="AC561">
        <v>19</v>
      </c>
      <c r="AD561">
        <v>34</v>
      </c>
      <c r="AE561">
        <v>0</v>
      </c>
      <c r="AG561" t="s">
        <v>956</v>
      </c>
      <c r="AH561">
        <f t="shared" si="24"/>
        <v>0.16190476190476191</v>
      </c>
      <c r="AI561">
        <f t="shared" si="27"/>
        <v>0.91666666666666663</v>
      </c>
      <c r="AJ561">
        <f t="shared" si="26"/>
        <v>0.8571428571428571</v>
      </c>
    </row>
    <row r="562" spans="1:36" x14ac:dyDescent="0.25">
      <c r="A562" s="17">
        <v>436</v>
      </c>
      <c r="B562" t="s">
        <v>957</v>
      </c>
      <c r="C562">
        <v>28</v>
      </c>
      <c r="D562" t="s">
        <v>54</v>
      </c>
      <c r="E562" t="s">
        <v>9</v>
      </c>
      <c r="F562">
        <v>46</v>
      </c>
      <c r="G562">
        <v>0</v>
      </c>
      <c r="H562">
        <v>314</v>
      </c>
      <c r="I562">
        <v>31</v>
      </c>
      <c r="J562">
        <v>72</v>
      </c>
      <c r="K562">
        <v>0.43099999999999999</v>
      </c>
      <c r="L562">
        <v>19</v>
      </c>
      <c r="M562">
        <v>46</v>
      </c>
      <c r="N562">
        <v>0.41299999999999998</v>
      </c>
      <c r="O562">
        <v>12</v>
      </c>
      <c r="P562">
        <v>26</v>
      </c>
      <c r="Q562">
        <v>0.46200000000000002</v>
      </c>
      <c r="R562">
        <v>0.56299999999999994</v>
      </c>
      <c r="S562">
        <v>17</v>
      </c>
      <c r="T562">
        <v>22</v>
      </c>
      <c r="U562">
        <v>0.77300000000000002</v>
      </c>
      <c r="V562">
        <v>6</v>
      </c>
      <c r="W562">
        <v>24</v>
      </c>
      <c r="X562">
        <v>30</v>
      </c>
      <c r="Y562">
        <v>51</v>
      </c>
      <c r="Z562">
        <v>16</v>
      </c>
      <c r="AA562">
        <v>1</v>
      </c>
      <c r="AB562">
        <v>16</v>
      </c>
      <c r="AC562">
        <v>18</v>
      </c>
      <c r="AD562">
        <v>98</v>
      </c>
      <c r="AE562">
        <v>0</v>
      </c>
      <c r="AG562" t="s">
        <v>958</v>
      </c>
      <c r="AH562">
        <f t="shared" si="24"/>
        <v>0.31210191082802546</v>
      </c>
      <c r="AI562">
        <f t="shared" si="27"/>
        <v>3.1875</v>
      </c>
      <c r="AJ562">
        <f t="shared" si="26"/>
        <v>0.34782608695652173</v>
      </c>
    </row>
    <row r="563" spans="1:36" x14ac:dyDescent="0.25">
      <c r="A563" s="17">
        <v>436</v>
      </c>
      <c r="B563" t="s">
        <v>957</v>
      </c>
      <c r="C563">
        <v>28</v>
      </c>
      <c r="D563" t="s">
        <v>58</v>
      </c>
      <c r="E563" t="s">
        <v>9</v>
      </c>
      <c r="F563">
        <v>28</v>
      </c>
      <c r="G563">
        <v>0</v>
      </c>
      <c r="H563">
        <v>190</v>
      </c>
      <c r="I563">
        <v>16</v>
      </c>
      <c r="J563">
        <v>44</v>
      </c>
      <c r="K563">
        <v>0.36399999999999999</v>
      </c>
      <c r="L563">
        <v>10</v>
      </c>
      <c r="M563">
        <v>26</v>
      </c>
      <c r="N563">
        <v>0.38500000000000001</v>
      </c>
      <c r="O563">
        <v>6</v>
      </c>
      <c r="P563">
        <v>18</v>
      </c>
      <c r="Q563">
        <v>0.33300000000000002</v>
      </c>
      <c r="R563">
        <v>0.47699999999999998</v>
      </c>
      <c r="S563">
        <v>11</v>
      </c>
      <c r="T563">
        <v>16</v>
      </c>
      <c r="U563">
        <v>0.68799999999999994</v>
      </c>
      <c r="V563">
        <v>4</v>
      </c>
      <c r="W563">
        <v>17</v>
      </c>
      <c r="X563">
        <v>21</v>
      </c>
      <c r="Y563">
        <v>24</v>
      </c>
      <c r="Z563">
        <v>11</v>
      </c>
      <c r="AA563">
        <v>0</v>
      </c>
      <c r="AB563">
        <v>11</v>
      </c>
      <c r="AC563">
        <v>13</v>
      </c>
      <c r="AD563">
        <v>53</v>
      </c>
      <c r="AE563">
        <v>0</v>
      </c>
      <c r="AG563" t="s">
        <v>958</v>
      </c>
      <c r="AH563">
        <f t="shared" si="24"/>
        <v>0.27894736842105261</v>
      </c>
      <c r="AI563">
        <f t="shared" si="27"/>
        <v>2.1818181818181817</v>
      </c>
      <c r="AJ563">
        <f t="shared" si="26"/>
        <v>0.39285714285714285</v>
      </c>
    </row>
    <row r="564" spans="1:36" x14ac:dyDescent="0.25">
      <c r="A564" s="17">
        <v>436</v>
      </c>
      <c r="B564" t="s">
        <v>957</v>
      </c>
      <c r="C564">
        <v>28</v>
      </c>
      <c r="D564" t="s">
        <v>100</v>
      </c>
      <c r="E564" t="s">
        <v>9</v>
      </c>
      <c r="F564">
        <v>18</v>
      </c>
      <c r="G564">
        <v>0</v>
      </c>
      <c r="H564">
        <v>124</v>
      </c>
      <c r="I564">
        <v>15</v>
      </c>
      <c r="J564">
        <v>28</v>
      </c>
      <c r="K564">
        <v>0.53600000000000003</v>
      </c>
      <c r="L564">
        <v>9</v>
      </c>
      <c r="M564">
        <v>20</v>
      </c>
      <c r="N564">
        <v>0.45</v>
      </c>
      <c r="O564">
        <v>6</v>
      </c>
      <c r="P564">
        <v>8</v>
      </c>
      <c r="Q564">
        <v>0.75</v>
      </c>
      <c r="R564">
        <v>0.69599999999999995</v>
      </c>
      <c r="S564">
        <v>6</v>
      </c>
      <c r="T564">
        <v>6</v>
      </c>
      <c r="U564">
        <v>1</v>
      </c>
      <c r="V564">
        <v>2</v>
      </c>
      <c r="W564">
        <v>7</v>
      </c>
      <c r="X564">
        <v>9</v>
      </c>
      <c r="Y564">
        <v>27</v>
      </c>
      <c r="Z564">
        <v>5</v>
      </c>
      <c r="AA564">
        <v>1</v>
      </c>
      <c r="AB564">
        <v>5</v>
      </c>
      <c r="AC564">
        <v>5</v>
      </c>
      <c r="AD564">
        <v>45</v>
      </c>
      <c r="AE564">
        <v>0</v>
      </c>
      <c r="AG564" t="s">
        <v>958</v>
      </c>
      <c r="AH564">
        <f t="shared" si="24"/>
        <v>0.36290322580645162</v>
      </c>
      <c r="AI564">
        <f t="shared" si="27"/>
        <v>5.4</v>
      </c>
      <c r="AJ564">
        <f t="shared" si="26"/>
        <v>0.27777777777777779</v>
      </c>
    </row>
    <row r="565" spans="1:36" x14ac:dyDescent="0.25">
      <c r="A565" s="17">
        <v>437</v>
      </c>
      <c r="B565" t="s">
        <v>959</v>
      </c>
      <c r="C565">
        <v>25</v>
      </c>
      <c r="D565" t="s">
        <v>54</v>
      </c>
      <c r="E565" t="s">
        <v>19</v>
      </c>
      <c r="F565">
        <v>38</v>
      </c>
      <c r="G565">
        <v>0</v>
      </c>
      <c r="H565">
        <v>392</v>
      </c>
      <c r="I565">
        <v>41</v>
      </c>
      <c r="J565">
        <v>74</v>
      </c>
      <c r="K565">
        <v>0.55400000000000005</v>
      </c>
      <c r="L565">
        <v>0</v>
      </c>
      <c r="M565">
        <v>0</v>
      </c>
      <c r="N565">
        <v>0</v>
      </c>
      <c r="O565">
        <v>41</v>
      </c>
      <c r="P565">
        <v>74</v>
      </c>
      <c r="Q565">
        <v>0.55400000000000005</v>
      </c>
      <c r="R565">
        <v>0.55400000000000005</v>
      </c>
      <c r="S565">
        <v>13</v>
      </c>
      <c r="T565">
        <v>33</v>
      </c>
      <c r="U565">
        <v>0.39400000000000002</v>
      </c>
      <c r="V565">
        <v>44</v>
      </c>
      <c r="W565">
        <v>61</v>
      </c>
      <c r="X565">
        <v>105</v>
      </c>
      <c r="Y565">
        <v>16</v>
      </c>
      <c r="Z565">
        <v>9</v>
      </c>
      <c r="AA565">
        <v>15</v>
      </c>
      <c r="AB565">
        <v>24</v>
      </c>
      <c r="AC565">
        <v>69</v>
      </c>
      <c r="AD565">
        <v>95</v>
      </c>
      <c r="AE565">
        <v>0</v>
      </c>
      <c r="AG565" t="s">
        <v>960</v>
      </c>
      <c r="AH565">
        <f t="shared" si="24"/>
        <v>0.2423469387755102</v>
      </c>
      <c r="AI565">
        <f t="shared" si="27"/>
        <v>0.66666666666666663</v>
      </c>
      <c r="AJ565">
        <f t="shared" si="26"/>
        <v>0.63157894736842102</v>
      </c>
    </row>
    <row r="566" spans="1:36" x14ac:dyDescent="0.25">
      <c r="A566" s="17">
        <v>437</v>
      </c>
      <c r="B566" t="s">
        <v>959</v>
      </c>
      <c r="C566">
        <v>25</v>
      </c>
      <c r="D566" t="s">
        <v>185</v>
      </c>
      <c r="E566" t="s">
        <v>19</v>
      </c>
      <c r="F566">
        <v>16</v>
      </c>
      <c r="G566">
        <v>0</v>
      </c>
      <c r="H566">
        <v>166</v>
      </c>
      <c r="I566">
        <v>15</v>
      </c>
      <c r="J566">
        <v>32</v>
      </c>
      <c r="K566">
        <v>0.46899999999999997</v>
      </c>
      <c r="L566">
        <v>0</v>
      </c>
      <c r="M566">
        <v>0</v>
      </c>
      <c r="N566">
        <v>0</v>
      </c>
      <c r="O566">
        <v>15</v>
      </c>
      <c r="P566">
        <v>32</v>
      </c>
      <c r="Q566">
        <v>0.46899999999999997</v>
      </c>
      <c r="R566">
        <v>0.46899999999999997</v>
      </c>
      <c r="S566">
        <v>8</v>
      </c>
      <c r="T566">
        <v>21</v>
      </c>
      <c r="U566">
        <v>0.38100000000000001</v>
      </c>
      <c r="V566">
        <v>22</v>
      </c>
      <c r="W566">
        <v>22</v>
      </c>
      <c r="X566">
        <v>44</v>
      </c>
      <c r="Y566">
        <v>10</v>
      </c>
      <c r="Z566">
        <v>7</v>
      </c>
      <c r="AA566">
        <v>6</v>
      </c>
      <c r="AB566">
        <v>10</v>
      </c>
      <c r="AC566">
        <v>27</v>
      </c>
      <c r="AD566">
        <v>38</v>
      </c>
      <c r="AE566">
        <v>0</v>
      </c>
      <c r="AG566" t="s">
        <v>960</v>
      </c>
      <c r="AH566">
        <f t="shared" si="24"/>
        <v>0.2289156626506024</v>
      </c>
      <c r="AI566">
        <f t="shared" si="27"/>
        <v>1</v>
      </c>
      <c r="AJ566">
        <f t="shared" si="26"/>
        <v>0.625</v>
      </c>
    </row>
    <row r="567" spans="1:36" x14ac:dyDescent="0.25">
      <c r="A567" s="17">
        <v>437</v>
      </c>
      <c r="B567" t="s">
        <v>959</v>
      </c>
      <c r="C567">
        <v>25</v>
      </c>
      <c r="D567" t="s">
        <v>69</v>
      </c>
      <c r="E567" t="s">
        <v>19</v>
      </c>
      <c r="F567">
        <v>22</v>
      </c>
      <c r="G567">
        <v>0</v>
      </c>
      <c r="H567">
        <v>226</v>
      </c>
      <c r="I567">
        <v>26</v>
      </c>
      <c r="J567">
        <v>42</v>
      </c>
      <c r="K567">
        <v>0.61899999999999999</v>
      </c>
      <c r="L567">
        <v>0</v>
      </c>
      <c r="M567">
        <v>0</v>
      </c>
      <c r="N567">
        <v>0</v>
      </c>
      <c r="O567">
        <v>26</v>
      </c>
      <c r="P567">
        <v>42</v>
      </c>
      <c r="Q567">
        <v>0.61899999999999999</v>
      </c>
      <c r="R567">
        <v>0.61899999999999999</v>
      </c>
      <c r="S567">
        <v>5</v>
      </c>
      <c r="T567">
        <v>12</v>
      </c>
      <c r="U567">
        <v>0.41699999999999998</v>
      </c>
      <c r="V567">
        <v>22</v>
      </c>
      <c r="W567">
        <v>39</v>
      </c>
      <c r="X567">
        <v>61</v>
      </c>
      <c r="Y567">
        <v>6</v>
      </c>
      <c r="Z567">
        <v>2</v>
      </c>
      <c r="AA567">
        <v>9</v>
      </c>
      <c r="AB567">
        <v>14</v>
      </c>
      <c r="AC567">
        <v>42</v>
      </c>
      <c r="AD567">
        <v>57</v>
      </c>
      <c r="AE567">
        <v>0</v>
      </c>
      <c r="AG567" t="s">
        <v>960</v>
      </c>
      <c r="AH567">
        <f t="shared" si="24"/>
        <v>0.25221238938053098</v>
      </c>
      <c r="AI567">
        <f t="shared" si="27"/>
        <v>0.42857142857142855</v>
      </c>
      <c r="AJ567">
        <f t="shared" si="26"/>
        <v>0.63636363636363635</v>
      </c>
    </row>
    <row r="568" spans="1:36" x14ac:dyDescent="0.25">
      <c r="A568" s="17">
        <v>438</v>
      </c>
      <c r="B568" t="s">
        <v>961</v>
      </c>
      <c r="C568">
        <v>23</v>
      </c>
      <c r="D568" t="s">
        <v>54</v>
      </c>
      <c r="E568" t="s">
        <v>9</v>
      </c>
      <c r="F568">
        <v>36</v>
      </c>
      <c r="G568">
        <v>4</v>
      </c>
      <c r="H568">
        <v>469</v>
      </c>
      <c r="I568">
        <v>35</v>
      </c>
      <c r="J568">
        <v>107</v>
      </c>
      <c r="K568">
        <v>0.32700000000000001</v>
      </c>
      <c r="L568">
        <v>7</v>
      </c>
      <c r="M568">
        <v>40</v>
      </c>
      <c r="N568">
        <v>0.17499999999999999</v>
      </c>
      <c r="O568">
        <v>28</v>
      </c>
      <c r="P568">
        <v>67</v>
      </c>
      <c r="Q568">
        <v>0.41799999999999998</v>
      </c>
      <c r="R568">
        <v>0.36</v>
      </c>
      <c r="S568">
        <v>16</v>
      </c>
      <c r="T568">
        <v>21</v>
      </c>
      <c r="U568">
        <v>0.76200000000000001</v>
      </c>
      <c r="V568">
        <v>13</v>
      </c>
      <c r="W568">
        <v>26</v>
      </c>
      <c r="X568">
        <v>39</v>
      </c>
      <c r="Y568">
        <v>63</v>
      </c>
      <c r="Z568">
        <v>33</v>
      </c>
      <c r="AA568">
        <v>2</v>
      </c>
      <c r="AB568">
        <v>21</v>
      </c>
      <c r="AC568">
        <v>36</v>
      </c>
      <c r="AD568">
        <v>93</v>
      </c>
      <c r="AE568">
        <v>0</v>
      </c>
      <c r="AG568" t="s">
        <v>962</v>
      </c>
      <c r="AH568">
        <f t="shared" si="24"/>
        <v>0.19829424307036247</v>
      </c>
      <c r="AI568">
        <f t="shared" si="27"/>
        <v>3</v>
      </c>
      <c r="AJ568">
        <f t="shared" si="26"/>
        <v>0.58333333333333337</v>
      </c>
    </row>
    <row r="569" spans="1:36" x14ac:dyDescent="0.25">
      <c r="A569" s="17">
        <v>438</v>
      </c>
      <c r="B569" t="s">
        <v>961</v>
      </c>
      <c r="C569">
        <v>23</v>
      </c>
      <c r="D569" t="s">
        <v>63</v>
      </c>
      <c r="E569" t="s">
        <v>9</v>
      </c>
      <c r="F569">
        <v>2</v>
      </c>
      <c r="G569">
        <v>0</v>
      </c>
      <c r="H569">
        <v>4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1</v>
      </c>
      <c r="AD569">
        <v>2</v>
      </c>
      <c r="AE569">
        <v>0</v>
      </c>
      <c r="AG569" t="s">
        <v>962</v>
      </c>
      <c r="AH569">
        <f t="shared" si="24"/>
        <v>0.5</v>
      </c>
      <c r="AI569">
        <f t="shared" si="27"/>
        <v>0</v>
      </c>
      <c r="AJ569">
        <f t="shared" si="26"/>
        <v>0</v>
      </c>
    </row>
    <row r="570" spans="1:36" x14ac:dyDescent="0.25">
      <c r="A570" s="17">
        <v>438</v>
      </c>
      <c r="B570" t="s">
        <v>961</v>
      </c>
      <c r="C570">
        <v>23</v>
      </c>
      <c r="D570" t="s">
        <v>223</v>
      </c>
      <c r="E570" t="s">
        <v>9</v>
      </c>
      <c r="F570">
        <v>34</v>
      </c>
      <c r="G570">
        <v>4</v>
      </c>
      <c r="H570">
        <v>465</v>
      </c>
      <c r="I570">
        <v>34</v>
      </c>
      <c r="J570">
        <v>106</v>
      </c>
      <c r="K570">
        <v>0.32100000000000001</v>
      </c>
      <c r="L570">
        <v>7</v>
      </c>
      <c r="M570">
        <v>40</v>
      </c>
      <c r="N570">
        <v>0.17499999999999999</v>
      </c>
      <c r="O570">
        <v>27</v>
      </c>
      <c r="P570">
        <v>66</v>
      </c>
      <c r="Q570">
        <v>0.40899999999999997</v>
      </c>
      <c r="R570">
        <v>0.35399999999999998</v>
      </c>
      <c r="S570">
        <v>16</v>
      </c>
      <c r="T570">
        <v>21</v>
      </c>
      <c r="U570">
        <v>0.76200000000000001</v>
      </c>
      <c r="V570">
        <v>12</v>
      </c>
      <c r="W570">
        <v>26</v>
      </c>
      <c r="X570">
        <v>38</v>
      </c>
      <c r="Y570">
        <v>62</v>
      </c>
      <c r="Z570">
        <v>32</v>
      </c>
      <c r="AA570">
        <v>2</v>
      </c>
      <c r="AB570">
        <v>21</v>
      </c>
      <c r="AC570">
        <v>35</v>
      </c>
      <c r="AD570">
        <v>91</v>
      </c>
      <c r="AE570">
        <v>0</v>
      </c>
      <c r="AG570" t="s">
        <v>962</v>
      </c>
      <c r="AH570">
        <f t="shared" si="24"/>
        <v>0.19569892473118281</v>
      </c>
      <c r="AI570">
        <f>IF(AB570&lt;&gt;0, Y570/AB570, 0)</f>
        <v>2.9523809523809526</v>
      </c>
      <c r="AJ570">
        <f t="shared" si="26"/>
        <v>0.61764705882352944</v>
      </c>
    </row>
    <row r="571" spans="1:36" x14ac:dyDescent="0.25">
      <c r="A571" s="17">
        <v>439</v>
      </c>
      <c r="B571" t="s">
        <v>963</v>
      </c>
      <c r="C571">
        <v>24</v>
      </c>
      <c r="D571" t="s">
        <v>69</v>
      </c>
      <c r="E571" t="s">
        <v>19</v>
      </c>
      <c r="F571">
        <v>37</v>
      </c>
      <c r="G571">
        <v>0</v>
      </c>
      <c r="H571">
        <v>342</v>
      </c>
      <c r="I571">
        <v>40</v>
      </c>
      <c r="J571">
        <v>66</v>
      </c>
      <c r="K571">
        <v>0.60599999999999998</v>
      </c>
      <c r="L571">
        <v>0</v>
      </c>
      <c r="M571">
        <v>4</v>
      </c>
      <c r="N571">
        <v>0</v>
      </c>
      <c r="O571">
        <v>40</v>
      </c>
      <c r="P571">
        <v>62</v>
      </c>
      <c r="Q571">
        <v>0.64500000000000002</v>
      </c>
      <c r="R571">
        <v>0.60599999999999998</v>
      </c>
      <c r="S571">
        <v>10</v>
      </c>
      <c r="T571">
        <v>14</v>
      </c>
      <c r="U571">
        <v>0.71399999999999997</v>
      </c>
      <c r="V571">
        <v>35</v>
      </c>
      <c r="W571">
        <v>57</v>
      </c>
      <c r="X571">
        <v>92</v>
      </c>
      <c r="Y571">
        <v>16</v>
      </c>
      <c r="Z571">
        <v>8</v>
      </c>
      <c r="AA571">
        <v>16</v>
      </c>
      <c r="AB571">
        <v>12</v>
      </c>
      <c r="AC571">
        <v>44</v>
      </c>
      <c r="AD571">
        <v>90</v>
      </c>
      <c r="AE571">
        <v>0</v>
      </c>
      <c r="AG571" t="s">
        <v>964</v>
      </c>
      <c r="AH571">
        <f t="shared" si="24"/>
        <v>0.26315789473684209</v>
      </c>
      <c r="AI571">
        <f t="shared" si="27"/>
        <v>1.3333333333333333</v>
      </c>
      <c r="AJ571">
        <f t="shared" si="26"/>
        <v>0.32432432432432434</v>
      </c>
    </row>
    <row r="572" spans="1:36" x14ac:dyDescent="0.25">
      <c r="A572" s="17">
        <v>440</v>
      </c>
      <c r="B572" t="s">
        <v>965</v>
      </c>
      <c r="C572">
        <v>26</v>
      </c>
      <c r="D572" t="s">
        <v>50</v>
      </c>
      <c r="E572" t="s">
        <v>19</v>
      </c>
      <c r="F572">
        <v>17</v>
      </c>
      <c r="G572">
        <v>3</v>
      </c>
      <c r="H572">
        <v>290</v>
      </c>
      <c r="I572">
        <v>37</v>
      </c>
      <c r="J572">
        <v>56</v>
      </c>
      <c r="K572">
        <v>0.66100000000000003</v>
      </c>
      <c r="L572">
        <v>0</v>
      </c>
      <c r="M572">
        <v>0</v>
      </c>
      <c r="N572">
        <v>0</v>
      </c>
      <c r="O572">
        <v>37</v>
      </c>
      <c r="P572">
        <v>56</v>
      </c>
      <c r="Q572">
        <v>0.66100000000000003</v>
      </c>
      <c r="R572">
        <v>0.66100000000000003</v>
      </c>
      <c r="S572">
        <v>13</v>
      </c>
      <c r="T572">
        <v>19</v>
      </c>
      <c r="U572">
        <v>0.68400000000000005</v>
      </c>
      <c r="V572">
        <v>52</v>
      </c>
      <c r="W572">
        <v>49</v>
      </c>
      <c r="X572">
        <v>101</v>
      </c>
      <c r="Y572">
        <v>13</v>
      </c>
      <c r="Z572">
        <v>16</v>
      </c>
      <c r="AA572">
        <v>18</v>
      </c>
      <c r="AB572">
        <v>10</v>
      </c>
      <c r="AC572">
        <v>26</v>
      </c>
      <c r="AD572">
        <v>87</v>
      </c>
      <c r="AE572">
        <v>0</v>
      </c>
      <c r="AG572" t="s">
        <v>966</v>
      </c>
      <c r="AH572">
        <f t="shared" si="24"/>
        <v>0.3</v>
      </c>
      <c r="AI572">
        <f t="shared" si="27"/>
        <v>1.3</v>
      </c>
      <c r="AJ572">
        <f t="shared" si="26"/>
        <v>0.58823529411764708</v>
      </c>
    </row>
    <row r="573" spans="1:36" x14ac:dyDescent="0.25">
      <c r="A573" s="17">
        <v>441</v>
      </c>
      <c r="B573" t="s">
        <v>967</v>
      </c>
      <c r="C573">
        <v>27</v>
      </c>
      <c r="D573" t="s">
        <v>38</v>
      </c>
      <c r="E573" t="s">
        <v>14</v>
      </c>
      <c r="F573">
        <v>14</v>
      </c>
      <c r="G573">
        <v>1</v>
      </c>
      <c r="H573">
        <v>268</v>
      </c>
      <c r="I573">
        <v>31</v>
      </c>
      <c r="J573">
        <v>61</v>
      </c>
      <c r="K573">
        <v>0.50800000000000001</v>
      </c>
      <c r="L573">
        <v>16</v>
      </c>
      <c r="M573">
        <v>30</v>
      </c>
      <c r="N573">
        <v>0.53300000000000003</v>
      </c>
      <c r="O573">
        <v>15</v>
      </c>
      <c r="P573">
        <v>31</v>
      </c>
      <c r="Q573">
        <v>0.48399999999999999</v>
      </c>
      <c r="R573">
        <v>0.63900000000000001</v>
      </c>
      <c r="S573">
        <v>9</v>
      </c>
      <c r="T573">
        <v>12</v>
      </c>
      <c r="U573">
        <v>0.75</v>
      </c>
      <c r="V573">
        <v>12</v>
      </c>
      <c r="W573">
        <v>24</v>
      </c>
      <c r="X573">
        <v>36</v>
      </c>
      <c r="Y573">
        <v>23</v>
      </c>
      <c r="Z573">
        <v>21</v>
      </c>
      <c r="AA573">
        <v>6</v>
      </c>
      <c r="AB573">
        <v>17</v>
      </c>
      <c r="AC573">
        <v>30</v>
      </c>
      <c r="AD573">
        <v>87</v>
      </c>
      <c r="AE573">
        <v>0</v>
      </c>
      <c r="AG573" t="s">
        <v>968</v>
      </c>
      <c r="AH573">
        <f t="shared" si="24"/>
        <v>0.32462686567164178</v>
      </c>
      <c r="AI573">
        <f t="shared" si="27"/>
        <v>1.3529411764705883</v>
      </c>
      <c r="AJ573">
        <f t="shared" si="26"/>
        <v>1.2142857142857142</v>
      </c>
    </row>
    <row r="574" spans="1:36" x14ac:dyDescent="0.25">
      <c r="A574" s="17">
        <v>442</v>
      </c>
      <c r="B574" t="s">
        <v>969</v>
      </c>
      <c r="C574">
        <v>24</v>
      </c>
      <c r="D574" t="s">
        <v>54</v>
      </c>
      <c r="E574" t="s">
        <v>14</v>
      </c>
      <c r="F574">
        <v>13</v>
      </c>
      <c r="G574">
        <v>0</v>
      </c>
      <c r="H574">
        <v>183</v>
      </c>
      <c r="I574">
        <v>31</v>
      </c>
      <c r="J574">
        <v>78</v>
      </c>
      <c r="K574">
        <v>0.39700000000000002</v>
      </c>
      <c r="L574">
        <v>13</v>
      </c>
      <c r="M574">
        <v>44</v>
      </c>
      <c r="N574">
        <v>0.29499999999999998</v>
      </c>
      <c r="O574">
        <v>18</v>
      </c>
      <c r="P574">
        <v>34</v>
      </c>
      <c r="Q574">
        <v>0.52900000000000003</v>
      </c>
      <c r="R574">
        <v>0.48099999999999998</v>
      </c>
      <c r="S574">
        <v>11</v>
      </c>
      <c r="T574">
        <v>13</v>
      </c>
      <c r="U574">
        <v>0.84599999999999997</v>
      </c>
      <c r="V574">
        <v>4</v>
      </c>
      <c r="W574">
        <v>15</v>
      </c>
      <c r="X574">
        <v>19</v>
      </c>
      <c r="Y574">
        <v>24</v>
      </c>
      <c r="Z574">
        <v>3</v>
      </c>
      <c r="AA574">
        <v>2</v>
      </c>
      <c r="AB574">
        <v>14</v>
      </c>
      <c r="AC574">
        <v>18</v>
      </c>
      <c r="AD574">
        <v>86</v>
      </c>
      <c r="AE574">
        <v>0</v>
      </c>
      <c r="AG574" t="s">
        <v>970</v>
      </c>
      <c r="AH574">
        <f t="shared" si="24"/>
        <v>0.46994535519125685</v>
      </c>
      <c r="AI574">
        <f t="shared" si="27"/>
        <v>1.7142857142857142</v>
      </c>
      <c r="AJ574">
        <f t="shared" si="26"/>
        <v>1.0769230769230769</v>
      </c>
    </row>
    <row r="575" spans="1:36" x14ac:dyDescent="0.25">
      <c r="A575" s="17">
        <v>442</v>
      </c>
      <c r="B575" t="s">
        <v>969</v>
      </c>
      <c r="C575">
        <v>24</v>
      </c>
      <c r="D575" t="s">
        <v>126</v>
      </c>
      <c r="E575" t="s">
        <v>14</v>
      </c>
      <c r="F575">
        <v>4</v>
      </c>
      <c r="G575">
        <v>0</v>
      </c>
      <c r="H575">
        <v>17</v>
      </c>
      <c r="I575">
        <v>4</v>
      </c>
      <c r="J575">
        <v>8</v>
      </c>
      <c r="K575">
        <v>0.5</v>
      </c>
      <c r="L575">
        <v>0</v>
      </c>
      <c r="M575">
        <v>3</v>
      </c>
      <c r="N575">
        <v>0</v>
      </c>
      <c r="O575">
        <v>4</v>
      </c>
      <c r="P575">
        <v>5</v>
      </c>
      <c r="Q575">
        <v>0.8</v>
      </c>
      <c r="R575">
        <v>0.5</v>
      </c>
      <c r="S575">
        <v>1</v>
      </c>
      <c r="T575">
        <v>1</v>
      </c>
      <c r="U575">
        <v>1</v>
      </c>
      <c r="V575">
        <v>3</v>
      </c>
      <c r="W575">
        <v>1</v>
      </c>
      <c r="X575">
        <v>4</v>
      </c>
      <c r="Y575">
        <v>1</v>
      </c>
      <c r="Z575">
        <v>0</v>
      </c>
      <c r="AA575">
        <v>0</v>
      </c>
      <c r="AB575">
        <v>4</v>
      </c>
      <c r="AC575">
        <v>0</v>
      </c>
      <c r="AD575">
        <v>9</v>
      </c>
      <c r="AE575">
        <v>0</v>
      </c>
      <c r="AG575" t="s">
        <v>970</v>
      </c>
      <c r="AH575">
        <f t="shared" si="24"/>
        <v>0.52941176470588236</v>
      </c>
      <c r="AI575">
        <f t="shared" si="27"/>
        <v>0.25</v>
      </c>
      <c r="AJ575">
        <f t="shared" si="26"/>
        <v>1</v>
      </c>
    </row>
    <row r="576" spans="1:36" x14ac:dyDescent="0.25">
      <c r="A576" s="17">
        <v>442</v>
      </c>
      <c r="B576" t="s">
        <v>969</v>
      </c>
      <c r="C576">
        <v>24</v>
      </c>
      <c r="D576" t="s">
        <v>185</v>
      </c>
      <c r="E576" t="s">
        <v>14</v>
      </c>
      <c r="F576">
        <v>9</v>
      </c>
      <c r="G576">
        <v>0</v>
      </c>
      <c r="H576">
        <v>166</v>
      </c>
      <c r="I576">
        <v>27</v>
      </c>
      <c r="J576">
        <v>70</v>
      </c>
      <c r="K576">
        <v>0.38600000000000001</v>
      </c>
      <c r="L576">
        <v>13</v>
      </c>
      <c r="M576">
        <v>41</v>
      </c>
      <c r="N576">
        <v>0.317</v>
      </c>
      <c r="O576">
        <v>14</v>
      </c>
      <c r="P576">
        <v>29</v>
      </c>
      <c r="Q576">
        <v>0.48299999999999998</v>
      </c>
      <c r="R576">
        <v>0.47899999999999998</v>
      </c>
      <c r="S576">
        <v>10</v>
      </c>
      <c r="T576">
        <v>12</v>
      </c>
      <c r="U576">
        <v>0.83299999999999996</v>
      </c>
      <c r="V576">
        <v>1</v>
      </c>
      <c r="W576">
        <v>14</v>
      </c>
      <c r="X576">
        <v>15</v>
      </c>
      <c r="Y576">
        <v>23</v>
      </c>
      <c r="Z576">
        <v>3</v>
      </c>
      <c r="AA576">
        <v>2</v>
      </c>
      <c r="AB576">
        <v>10</v>
      </c>
      <c r="AC576">
        <v>18</v>
      </c>
      <c r="AD576">
        <v>77</v>
      </c>
      <c r="AE576">
        <v>0</v>
      </c>
      <c r="AG576" t="s">
        <v>970</v>
      </c>
      <c r="AH576">
        <f t="shared" si="24"/>
        <v>0.46385542168674698</v>
      </c>
      <c r="AI576">
        <f t="shared" si="27"/>
        <v>2.2999999999999998</v>
      </c>
      <c r="AJ576">
        <f t="shared" si="26"/>
        <v>1.1111111111111112</v>
      </c>
    </row>
    <row r="577" spans="1:36" x14ac:dyDescent="0.25">
      <c r="A577" s="17">
        <v>443</v>
      </c>
      <c r="B577" t="s">
        <v>971</v>
      </c>
      <c r="C577">
        <v>30</v>
      </c>
      <c r="D577" t="s">
        <v>54</v>
      </c>
      <c r="E577" t="s">
        <v>9</v>
      </c>
      <c r="F577">
        <v>24</v>
      </c>
      <c r="G577">
        <v>9</v>
      </c>
      <c r="H577">
        <v>511</v>
      </c>
      <c r="I577">
        <v>40</v>
      </c>
      <c r="J577">
        <v>122</v>
      </c>
      <c r="K577">
        <v>0.32800000000000001</v>
      </c>
      <c r="L577">
        <v>1</v>
      </c>
      <c r="M577">
        <v>6</v>
      </c>
      <c r="N577">
        <v>0.16700000000000001</v>
      </c>
      <c r="O577">
        <v>39</v>
      </c>
      <c r="P577">
        <v>116</v>
      </c>
      <c r="Q577">
        <v>0.33600000000000002</v>
      </c>
      <c r="R577">
        <v>0.33200000000000002</v>
      </c>
      <c r="S577">
        <v>4</v>
      </c>
      <c r="T577">
        <v>7</v>
      </c>
      <c r="U577">
        <v>0.57099999999999995</v>
      </c>
      <c r="V577">
        <v>15</v>
      </c>
      <c r="W577">
        <v>64</v>
      </c>
      <c r="X577">
        <v>79</v>
      </c>
      <c r="Y577">
        <v>166</v>
      </c>
      <c r="Z577">
        <v>24</v>
      </c>
      <c r="AA577">
        <v>11</v>
      </c>
      <c r="AB577">
        <v>59</v>
      </c>
      <c r="AC577">
        <v>36</v>
      </c>
      <c r="AD577">
        <v>85</v>
      </c>
      <c r="AE577">
        <v>0</v>
      </c>
      <c r="AG577" t="s">
        <v>972</v>
      </c>
      <c r="AH577">
        <f t="shared" si="24"/>
        <v>0.16634050880626222</v>
      </c>
      <c r="AI577">
        <f t="shared" si="27"/>
        <v>2.8135593220338984</v>
      </c>
      <c r="AJ577">
        <f t="shared" si="26"/>
        <v>2.4583333333333335</v>
      </c>
    </row>
    <row r="578" spans="1:36" x14ac:dyDescent="0.25">
      <c r="A578" s="17">
        <v>443</v>
      </c>
      <c r="B578" t="s">
        <v>971</v>
      </c>
      <c r="C578">
        <v>30</v>
      </c>
      <c r="D578" t="s">
        <v>185</v>
      </c>
      <c r="E578" t="s">
        <v>9</v>
      </c>
      <c r="F578">
        <v>18</v>
      </c>
      <c r="G578">
        <v>7</v>
      </c>
      <c r="H578">
        <v>388</v>
      </c>
      <c r="I578">
        <v>37</v>
      </c>
      <c r="J578">
        <v>101</v>
      </c>
      <c r="K578">
        <v>0.36599999999999999</v>
      </c>
      <c r="L578">
        <v>1</v>
      </c>
      <c r="M578">
        <v>6</v>
      </c>
      <c r="N578">
        <v>0.16700000000000001</v>
      </c>
      <c r="O578">
        <v>36</v>
      </c>
      <c r="P578">
        <v>95</v>
      </c>
      <c r="Q578">
        <v>0.379</v>
      </c>
      <c r="R578">
        <v>0.371</v>
      </c>
      <c r="S578">
        <v>4</v>
      </c>
      <c r="T578">
        <v>7</v>
      </c>
      <c r="U578">
        <v>0.57099999999999995</v>
      </c>
      <c r="V578">
        <v>14</v>
      </c>
      <c r="W578">
        <v>52</v>
      </c>
      <c r="X578">
        <v>66</v>
      </c>
      <c r="Y578">
        <v>146</v>
      </c>
      <c r="Z578">
        <v>18</v>
      </c>
      <c r="AA578">
        <v>8</v>
      </c>
      <c r="AB578">
        <v>52</v>
      </c>
      <c r="AC578">
        <v>24</v>
      </c>
      <c r="AD578">
        <v>79</v>
      </c>
      <c r="AE578">
        <v>0</v>
      </c>
      <c r="AG578" t="s">
        <v>972</v>
      </c>
      <c r="AH578">
        <f t="shared" ref="AH578:AH641" si="28">AD578/H578</f>
        <v>0.20360824742268041</v>
      </c>
      <c r="AI578">
        <f t="shared" si="27"/>
        <v>2.8076923076923075</v>
      </c>
      <c r="AJ578">
        <f t="shared" si="26"/>
        <v>2.8888888888888888</v>
      </c>
    </row>
    <row r="579" spans="1:36" x14ac:dyDescent="0.25">
      <c r="A579" s="17">
        <v>443</v>
      </c>
      <c r="B579" t="s">
        <v>971</v>
      </c>
      <c r="C579">
        <v>30</v>
      </c>
      <c r="D579" t="s">
        <v>157</v>
      </c>
      <c r="E579" t="s">
        <v>9</v>
      </c>
      <c r="F579">
        <v>6</v>
      </c>
      <c r="G579">
        <v>2</v>
      </c>
      <c r="H579">
        <v>123</v>
      </c>
      <c r="I579">
        <v>3</v>
      </c>
      <c r="J579">
        <v>21</v>
      </c>
      <c r="K579">
        <v>0.14299999999999999</v>
      </c>
      <c r="L579">
        <v>0</v>
      </c>
      <c r="M579">
        <v>0</v>
      </c>
      <c r="N579">
        <v>0</v>
      </c>
      <c r="O579">
        <v>3</v>
      </c>
      <c r="P579">
        <v>21</v>
      </c>
      <c r="Q579">
        <v>0.14299999999999999</v>
      </c>
      <c r="R579">
        <v>0.14299999999999999</v>
      </c>
      <c r="S579">
        <v>0</v>
      </c>
      <c r="T579">
        <v>0</v>
      </c>
      <c r="U579">
        <v>0</v>
      </c>
      <c r="V579">
        <v>1</v>
      </c>
      <c r="W579">
        <v>12</v>
      </c>
      <c r="X579">
        <v>13</v>
      </c>
      <c r="Y579">
        <v>20</v>
      </c>
      <c r="Z579">
        <v>6</v>
      </c>
      <c r="AA579">
        <v>3</v>
      </c>
      <c r="AB579">
        <v>7</v>
      </c>
      <c r="AC579">
        <v>12</v>
      </c>
      <c r="AD579">
        <v>6</v>
      </c>
      <c r="AE579">
        <v>0</v>
      </c>
      <c r="AG579" t="s">
        <v>972</v>
      </c>
      <c r="AH579">
        <f t="shared" si="28"/>
        <v>4.878048780487805E-2</v>
      </c>
      <c r="AI579">
        <f t="shared" si="27"/>
        <v>2.8571428571428572</v>
      </c>
      <c r="AJ579">
        <f t="shared" ref="AJ579:AJ642" si="29">AB579/F579</f>
        <v>1.1666666666666667</v>
      </c>
    </row>
    <row r="580" spans="1:36" x14ac:dyDescent="0.25">
      <c r="A580" s="17">
        <v>444</v>
      </c>
      <c r="B580" t="s">
        <v>973</v>
      </c>
      <c r="C580">
        <v>32</v>
      </c>
      <c r="D580" t="s">
        <v>31</v>
      </c>
      <c r="E580" t="s">
        <v>14</v>
      </c>
      <c r="F580">
        <v>25</v>
      </c>
      <c r="G580">
        <v>0</v>
      </c>
      <c r="H580">
        <v>144</v>
      </c>
      <c r="I580">
        <v>27</v>
      </c>
      <c r="J580">
        <v>74</v>
      </c>
      <c r="K580">
        <v>0.36499999999999999</v>
      </c>
      <c r="L580">
        <v>9</v>
      </c>
      <c r="M580">
        <v>37</v>
      </c>
      <c r="N580">
        <v>0.24299999999999999</v>
      </c>
      <c r="O580">
        <v>18</v>
      </c>
      <c r="P580">
        <v>37</v>
      </c>
      <c r="Q580">
        <v>0.48599999999999999</v>
      </c>
      <c r="R580">
        <v>0.42599999999999999</v>
      </c>
      <c r="S580">
        <v>20</v>
      </c>
      <c r="T580">
        <v>21</v>
      </c>
      <c r="U580">
        <v>0.95199999999999996</v>
      </c>
      <c r="V580">
        <v>3</v>
      </c>
      <c r="W580">
        <v>17</v>
      </c>
      <c r="X580">
        <v>20</v>
      </c>
      <c r="Y580">
        <v>11</v>
      </c>
      <c r="Z580">
        <v>6</v>
      </c>
      <c r="AA580">
        <v>0</v>
      </c>
      <c r="AB580">
        <v>10</v>
      </c>
      <c r="AC580">
        <v>6</v>
      </c>
      <c r="AD580">
        <v>83</v>
      </c>
      <c r="AE580">
        <v>0</v>
      </c>
      <c r="AG580" t="s">
        <v>974</v>
      </c>
      <c r="AH580">
        <f t="shared" si="28"/>
        <v>0.57638888888888884</v>
      </c>
      <c r="AI580">
        <f t="shared" si="27"/>
        <v>1.1000000000000001</v>
      </c>
      <c r="AJ580">
        <f t="shared" si="29"/>
        <v>0.4</v>
      </c>
    </row>
    <row r="581" spans="1:36" x14ac:dyDescent="0.25">
      <c r="A581" s="17">
        <v>445</v>
      </c>
      <c r="B581" t="s">
        <v>975</v>
      </c>
      <c r="C581">
        <v>20</v>
      </c>
      <c r="D581" t="s">
        <v>27</v>
      </c>
      <c r="E581" t="s">
        <v>3</v>
      </c>
      <c r="F581">
        <v>52</v>
      </c>
      <c r="G581">
        <v>1</v>
      </c>
      <c r="H581">
        <v>403</v>
      </c>
      <c r="I581">
        <v>30</v>
      </c>
      <c r="J581">
        <v>83</v>
      </c>
      <c r="K581">
        <v>0.36099999999999999</v>
      </c>
      <c r="L581">
        <v>15</v>
      </c>
      <c r="M581">
        <v>55</v>
      </c>
      <c r="N581">
        <v>0.27300000000000002</v>
      </c>
      <c r="O581">
        <v>15</v>
      </c>
      <c r="P581">
        <v>28</v>
      </c>
      <c r="Q581">
        <v>0.53600000000000003</v>
      </c>
      <c r="R581">
        <v>0.45200000000000001</v>
      </c>
      <c r="S581">
        <v>7</v>
      </c>
      <c r="T581">
        <v>12</v>
      </c>
      <c r="U581">
        <v>0.58299999999999996</v>
      </c>
      <c r="V581">
        <v>23</v>
      </c>
      <c r="W581">
        <v>46</v>
      </c>
      <c r="X581">
        <v>69</v>
      </c>
      <c r="Y581">
        <v>19</v>
      </c>
      <c r="Z581">
        <v>12</v>
      </c>
      <c r="AA581">
        <v>11</v>
      </c>
      <c r="AB581">
        <v>17</v>
      </c>
      <c r="AC581">
        <v>30</v>
      </c>
      <c r="AD581">
        <v>82</v>
      </c>
      <c r="AE581">
        <v>0</v>
      </c>
      <c r="AG581" t="s">
        <v>976</v>
      </c>
      <c r="AH581">
        <f t="shared" si="28"/>
        <v>0.20347394540942929</v>
      </c>
      <c r="AI581">
        <f>IF(AB581&lt;&gt;0, Y581/AB581, 0)</f>
        <v>1.1176470588235294</v>
      </c>
      <c r="AJ581">
        <f t="shared" si="29"/>
        <v>0.32692307692307693</v>
      </c>
    </row>
    <row r="582" spans="1:36" x14ac:dyDescent="0.25">
      <c r="A582" s="17">
        <v>446</v>
      </c>
      <c r="B582" t="s">
        <v>977</v>
      </c>
      <c r="C582">
        <v>23</v>
      </c>
      <c r="D582" t="s">
        <v>50</v>
      </c>
      <c r="E582" t="s">
        <v>9</v>
      </c>
      <c r="F582">
        <v>41</v>
      </c>
      <c r="G582">
        <v>0</v>
      </c>
      <c r="H582">
        <v>296</v>
      </c>
      <c r="I582">
        <v>27</v>
      </c>
      <c r="J582">
        <v>82</v>
      </c>
      <c r="K582">
        <v>0.32900000000000001</v>
      </c>
      <c r="L582">
        <v>14</v>
      </c>
      <c r="M582">
        <v>47</v>
      </c>
      <c r="N582">
        <v>0.29799999999999999</v>
      </c>
      <c r="O582">
        <v>13</v>
      </c>
      <c r="P582">
        <v>35</v>
      </c>
      <c r="Q582">
        <v>0.371</v>
      </c>
      <c r="R582">
        <v>0.41499999999999998</v>
      </c>
      <c r="S582">
        <v>13</v>
      </c>
      <c r="T582">
        <v>17</v>
      </c>
      <c r="U582">
        <v>0.76500000000000001</v>
      </c>
      <c r="V582">
        <v>8</v>
      </c>
      <c r="W582">
        <v>19</v>
      </c>
      <c r="X582">
        <v>27</v>
      </c>
      <c r="Y582">
        <v>70</v>
      </c>
      <c r="Z582">
        <v>12</v>
      </c>
      <c r="AA582">
        <v>4</v>
      </c>
      <c r="AB582">
        <v>18</v>
      </c>
      <c r="AC582">
        <v>26</v>
      </c>
      <c r="AD582">
        <v>81</v>
      </c>
      <c r="AE582">
        <v>0</v>
      </c>
      <c r="AG582" t="s">
        <v>978</v>
      </c>
      <c r="AH582">
        <f t="shared" si="28"/>
        <v>0.27364864864864863</v>
      </c>
      <c r="AI582">
        <f t="shared" si="27"/>
        <v>3.8888888888888888</v>
      </c>
      <c r="AJ582">
        <f t="shared" si="29"/>
        <v>0.43902439024390244</v>
      </c>
    </row>
    <row r="583" spans="1:36" x14ac:dyDescent="0.25">
      <c r="A583" s="17">
        <v>447</v>
      </c>
      <c r="B583" t="s">
        <v>979</v>
      </c>
      <c r="C583">
        <v>22</v>
      </c>
      <c r="D583" t="s">
        <v>123</v>
      </c>
      <c r="E583" t="s">
        <v>14</v>
      </c>
      <c r="F583">
        <v>34</v>
      </c>
      <c r="G583">
        <v>0</v>
      </c>
      <c r="H583">
        <v>242</v>
      </c>
      <c r="I583">
        <v>32</v>
      </c>
      <c r="J583">
        <v>78</v>
      </c>
      <c r="K583">
        <v>0.41</v>
      </c>
      <c r="L583">
        <v>7</v>
      </c>
      <c r="M583">
        <v>29</v>
      </c>
      <c r="N583">
        <v>0.24099999999999999</v>
      </c>
      <c r="O583">
        <v>25</v>
      </c>
      <c r="P583">
        <v>49</v>
      </c>
      <c r="Q583">
        <v>0.51</v>
      </c>
      <c r="R583">
        <v>0.45500000000000002</v>
      </c>
      <c r="S583">
        <v>9</v>
      </c>
      <c r="T583">
        <v>15</v>
      </c>
      <c r="U583">
        <v>0.6</v>
      </c>
      <c r="V583">
        <v>10</v>
      </c>
      <c r="W583">
        <v>28</v>
      </c>
      <c r="X583">
        <v>38</v>
      </c>
      <c r="Y583">
        <v>11</v>
      </c>
      <c r="Z583">
        <v>15</v>
      </c>
      <c r="AA583">
        <v>6</v>
      </c>
      <c r="AB583">
        <v>7</v>
      </c>
      <c r="AC583">
        <v>18</v>
      </c>
      <c r="AD583">
        <v>80</v>
      </c>
      <c r="AE583">
        <v>0</v>
      </c>
      <c r="AG583" t="s">
        <v>980</v>
      </c>
      <c r="AH583">
        <f t="shared" si="28"/>
        <v>0.33057851239669422</v>
      </c>
      <c r="AI583">
        <f t="shared" si="27"/>
        <v>1.5714285714285714</v>
      </c>
      <c r="AJ583">
        <f t="shared" si="29"/>
        <v>0.20588235294117646</v>
      </c>
    </row>
    <row r="584" spans="1:36" x14ac:dyDescent="0.25">
      <c r="A584" s="17">
        <v>448</v>
      </c>
      <c r="B584" t="s">
        <v>981</v>
      </c>
      <c r="C584">
        <v>24</v>
      </c>
      <c r="D584" t="s">
        <v>249</v>
      </c>
      <c r="E584" t="s">
        <v>57</v>
      </c>
      <c r="F584">
        <v>35</v>
      </c>
      <c r="G584">
        <v>0</v>
      </c>
      <c r="H584">
        <v>156</v>
      </c>
      <c r="I584">
        <v>27</v>
      </c>
      <c r="J584">
        <v>65</v>
      </c>
      <c r="K584">
        <v>0.41499999999999998</v>
      </c>
      <c r="L584">
        <v>10</v>
      </c>
      <c r="M584">
        <v>29</v>
      </c>
      <c r="N584">
        <v>0.34499999999999997</v>
      </c>
      <c r="O584">
        <v>17</v>
      </c>
      <c r="P584">
        <v>36</v>
      </c>
      <c r="Q584">
        <v>0.47199999999999998</v>
      </c>
      <c r="R584">
        <v>0.49199999999999999</v>
      </c>
      <c r="S584">
        <v>15</v>
      </c>
      <c r="T584">
        <v>20</v>
      </c>
      <c r="U584">
        <v>0.75</v>
      </c>
      <c r="V584">
        <v>11</v>
      </c>
      <c r="W584">
        <v>33</v>
      </c>
      <c r="X584">
        <v>44</v>
      </c>
      <c r="Y584">
        <v>11</v>
      </c>
      <c r="Z584">
        <v>4</v>
      </c>
      <c r="AA584">
        <v>1</v>
      </c>
      <c r="AB584">
        <v>15</v>
      </c>
      <c r="AC584">
        <v>14</v>
      </c>
      <c r="AD584">
        <v>79</v>
      </c>
      <c r="AE584">
        <v>0</v>
      </c>
      <c r="AG584" t="s">
        <v>982</v>
      </c>
      <c r="AH584">
        <f t="shared" si="28"/>
        <v>0.50641025641025639</v>
      </c>
      <c r="AI584">
        <f t="shared" si="27"/>
        <v>0.73333333333333328</v>
      </c>
      <c r="AJ584">
        <f t="shared" si="29"/>
        <v>0.42857142857142855</v>
      </c>
    </row>
    <row r="585" spans="1:36" x14ac:dyDescent="0.25">
      <c r="A585" s="17">
        <v>448</v>
      </c>
      <c r="B585" t="s">
        <v>981</v>
      </c>
      <c r="C585">
        <v>24</v>
      </c>
      <c r="D585" t="s">
        <v>23</v>
      </c>
      <c r="E585" t="s">
        <v>57</v>
      </c>
      <c r="F585">
        <v>26</v>
      </c>
      <c r="G585">
        <v>0</v>
      </c>
      <c r="H585">
        <v>122</v>
      </c>
      <c r="I585">
        <v>18</v>
      </c>
      <c r="J585">
        <v>47</v>
      </c>
      <c r="K585">
        <v>0.38300000000000001</v>
      </c>
      <c r="L585">
        <v>7</v>
      </c>
      <c r="M585">
        <v>21</v>
      </c>
      <c r="N585">
        <v>0.33300000000000002</v>
      </c>
      <c r="O585">
        <v>11</v>
      </c>
      <c r="P585">
        <v>26</v>
      </c>
      <c r="Q585">
        <v>0.42299999999999999</v>
      </c>
      <c r="R585">
        <v>0.45700000000000002</v>
      </c>
      <c r="S585">
        <v>9</v>
      </c>
      <c r="T585">
        <v>12</v>
      </c>
      <c r="U585">
        <v>0.75</v>
      </c>
      <c r="V585">
        <v>7</v>
      </c>
      <c r="W585">
        <v>25</v>
      </c>
      <c r="X585">
        <v>32</v>
      </c>
      <c r="Y585">
        <v>8</v>
      </c>
      <c r="Z585">
        <v>3</v>
      </c>
      <c r="AA585">
        <v>1</v>
      </c>
      <c r="AB585">
        <v>13</v>
      </c>
      <c r="AC585">
        <v>10</v>
      </c>
      <c r="AD585">
        <v>52</v>
      </c>
      <c r="AE585">
        <v>0</v>
      </c>
      <c r="AG585" t="s">
        <v>982</v>
      </c>
      <c r="AH585">
        <f t="shared" si="28"/>
        <v>0.42622950819672129</v>
      </c>
      <c r="AI585">
        <f t="shared" si="27"/>
        <v>0.61538461538461542</v>
      </c>
      <c r="AJ585">
        <f t="shared" si="29"/>
        <v>0.5</v>
      </c>
    </row>
    <row r="586" spans="1:36" x14ac:dyDescent="0.25">
      <c r="A586" s="17">
        <v>448</v>
      </c>
      <c r="B586" t="s">
        <v>981</v>
      </c>
      <c r="C586">
        <v>24</v>
      </c>
      <c r="D586" t="s">
        <v>46</v>
      </c>
      <c r="E586" t="s">
        <v>57</v>
      </c>
      <c r="F586">
        <v>3</v>
      </c>
      <c r="G586">
        <v>0</v>
      </c>
      <c r="H586">
        <v>17</v>
      </c>
      <c r="I586">
        <v>4</v>
      </c>
      <c r="J586">
        <v>7</v>
      </c>
      <c r="K586">
        <v>0.57099999999999995</v>
      </c>
      <c r="L586">
        <v>2</v>
      </c>
      <c r="M586">
        <v>3</v>
      </c>
      <c r="N586">
        <v>0.66700000000000004</v>
      </c>
      <c r="O586">
        <v>2</v>
      </c>
      <c r="P586">
        <v>4</v>
      </c>
      <c r="Q586">
        <v>0.5</v>
      </c>
      <c r="R586">
        <v>0.71399999999999997</v>
      </c>
      <c r="S586">
        <v>2</v>
      </c>
      <c r="T586">
        <v>4</v>
      </c>
      <c r="U586">
        <v>0.5</v>
      </c>
      <c r="V586">
        <v>2</v>
      </c>
      <c r="W586">
        <v>1</v>
      </c>
      <c r="X586">
        <v>3</v>
      </c>
      <c r="Y586">
        <v>2</v>
      </c>
      <c r="Z586">
        <v>0</v>
      </c>
      <c r="AA586">
        <v>0</v>
      </c>
      <c r="AB586">
        <v>1</v>
      </c>
      <c r="AC586">
        <v>2</v>
      </c>
      <c r="AD586">
        <v>12</v>
      </c>
      <c r="AE586">
        <v>0</v>
      </c>
      <c r="AG586" t="s">
        <v>982</v>
      </c>
      <c r="AH586">
        <f t="shared" si="28"/>
        <v>0.70588235294117652</v>
      </c>
      <c r="AI586">
        <f t="shared" si="27"/>
        <v>2</v>
      </c>
      <c r="AJ586">
        <f t="shared" si="29"/>
        <v>0.33333333333333331</v>
      </c>
    </row>
    <row r="587" spans="1:36" x14ac:dyDescent="0.25">
      <c r="A587" s="17">
        <v>448</v>
      </c>
      <c r="B587" t="s">
        <v>981</v>
      </c>
      <c r="C587">
        <v>24</v>
      </c>
      <c r="D587" t="s">
        <v>50</v>
      </c>
      <c r="E587" t="s">
        <v>57</v>
      </c>
      <c r="F587">
        <v>6</v>
      </c>
      <c r="G587">
        <v>0</v>
      </c>
      <c r="H587">
        <v>17</v>
      </c>
      <c r="I587">
        <v>5</v>
      </c>
      <c r="J587">
        <v>11</v>
      </c>
      <c r="K587">
        <v>0.45500000000000002</v>
      </c>
      <c r="L587">
        <v>1</v>
      </c>
      <c r="M587">
        <v>5</v>
      </c>
      <c r="N587">
        <v>0.2</v>
      </c>
      <c r="O587">
        <v>4</v>
      </c>
      <c r="P587">
        <v>6</v>
      </c>
      <c r="Q587">
        <v>0.66700000000000004</v>
      </c>
      <c r="R587">
        <v>0.5</v>
      </c>
      <c r="S587">
        <v>4</v>
      </c>
      <c r="T587">
        <v>4</v>
      </c>
      <c r="U587">
        <v>1</v>
      </c>
      <c r="V587">
        <v>2</v>
      </c>
      <c r="W587">
        <v>7</v>
      </c>
      <c r="X587">
        <v>9</v>
      </c>
      <c r="Y587">
        <v>1</v>
      </c>
      <c r="Z587">
        <v>1</v>
      </c>
      <c r="AA587">
        <v>0</v>
      </c>
      <c r="AB587">
        <v>1</v>
      </c>
      <c r="AC587">
        <v>2</v>
      </c>
      <c r="AD587">
        <v>15</v>
      </c>
      <c r="AE587">
        <v>0</v>
      </c>
      <c r="AG587" t="s">
        <v>982</v>
      </c>
      <c r="AH587">
        <f t="shared" si="28"/>
        <v>0.88235294117647056</v>
      </c>
      <c r="AI587">
        <f t="shared" si="27"/>
        <v>1</v>
      </c>
      <c r="AJ587">
        <f t="shared" si="29"/>
        <v>0.16666666666666666</v>
      </c>
    </row>
    <row r="588" spans="1:36" x14ac:dyDescent="0.25">
      <c r="A588" s="17">
        <v>449</v>
      </c>
      <c r="B588" t="s">
        <v>983</v>
      </c>
      <c r="C588">
        <v>21</v>
      </c>
      <c r="D588" t="s">
        <v>54</v>
      </c>
      <c r="E588" t="s">
        <v>57</v>
      </c>
      <c r="F588">
        <v>16</v>
      </c>
      <c r="G588">
        <v>0</v>
      </c>
      <c r="H588">
        <v>239</v>
      </c>
      <c r="I588">
        <v>31</v>
      </c>
      <c r="J588">
        <v>74</v>
      </c>
      <c r="K588">
        <v>0.41899999999999998</v>
      </c>
      <c r="L588">
        <v>7</v>
      </c>
      <c r="M588">
        <v>23</v>
      </c>
      <c r="N588">
        <v>0.30399999999999999</v>
      </c>
      <c r="O588">
        <v>24</v>
      </c>
      <c r="P588">
        <v>51</v>
      </c>
      <c r="Q588">
        <v>0.47099999999999997</v>
      </c>
      <c r="R588">
        <v>0.46600000000000003</v>
      </c>
      <c r="S588">
        <v>9</v>
      </c>
      <c r="T588">
        <v>10</v>
      </c>
      <c r="U588">
        <v>0.9</v>
      </c>
      <c r="V588">
        <v>11</v>
      </c>
      <c r="W588">
        <v>33</v>
      </c>
      <c r="X588">
        <v>44</v>
      </c>
      <c r="Y588">
        <v>17</v>
      </c>
      <c r="Z588">
        <v>9</v>
      </c>
      <c r="AA588">
        <v>0</v>
      </c>
      <c r="AB588">
        <v>12</v>
      </c>
      <c r="AC588">
        <v>14</v>
      </c>
      <c r="AD588">
        <v>78</v>
      </c>
      <c r="AE588">
        <v>0</v>
      </c>
      <c r="AG588" t="s">
        <v>984</v>
      </c>
      <c r="AH588">
        <f t="shared" si="28"/>
        <v>0.32635983263598328</v>
      </c>
      <c r="AI588">
        <f t="shared" si="27"/>
        <v>1.4166666666666667</v>
      </c>
      <c r="AJ588">
        <f t="shared" si="29"/>
        <v>0.75</v>
      </c>
    </row>
    <row r="589" spans="1:36" x14ac:dyDescent="0.25">
      <c r="A589" s="17">
        <v>449</v>
      </c>
      <c r="B589" t="s">
        <v>983</v>
      </c>
      <c r="C589">
        <v>21</v>
      </c>
      <c r="D589" t="s">
        <v>223</v>
      </c>
      <c r="E589" t="s">
        <v>57</v>
      </c>
      <c r="F589">
        <v>3</v>
      </c>
      <c r="G589">
        <v>0</v>
      </c>
      <c r="H589">
        <v>5</v>
      </c>
      <c r="I589">
        <v>1</v>
      </c>
      <c r="J589">
        <v>2</v>
      </c>
      <c r="K589">
        <v>0.5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0.75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3</v>
      </c>
      <c r="AE589">
        <v>0</v>
      </c>
      <c r="AG589" t="s">
        <v>984</v>
      </c>
      <c r="AH589">
        <f t="shared" si="28"/>
        <v>0.6</v>
      </c>
      <c r="AI589">
        <f t="shared" si="27"/>
        <v>0</v>
      </c>
      <c r="AJ589">
        <f t="shared" si="29"/>
        <v>0</v>
      </c>
    </row>
    <row r="590" spans="1:36" x14ac:dyDescent="0.25">
      <c r="A590" s="17">
        <v>449</v>
      </c>
      <c r="B590" t="s">
        <v>983</v>
      </c>
      <c r="C590">
        <v>21</v>
      </c>
      <c r="D590" t="s">
        <v>123</v>
      </c>
      <c r="E590" t="s">
        <v>57</v>
      </c>
      <c r="F590">
        <v>13</v>
      </c>
      <c r="G590">
        <v>0</v>
      </c>
      <c r="H590">
        <v>234</v>
      </c>
      <c r="I590">
        <v>30</v>
      </c>
      <c r="J590">
        <v>72</v>
      </c>
      <c r="K590">
        <v>0.41699999999999998</v>
      </c>
      <c r="L590">
        <v>6</v>
      </c>
      <c r="M590">
        <v>22</v>
      </c>
      <c r="N590">
        <v>0.27300000000000002</v>
      </c>
      <c r="O590">
        <v>24</v>
      </c>
      <c r="P590">
        <v>50</v>
      </c>
      <c r="Q590">
        <v>0.48</v>
      </c>
      <c r="R590">
        <v>0.45800000000000002</v>
      </c>
      <c r="S590">
        <v>9</v>
      </c>
      <c r="T590">
        <v>10</v>
      </c>
      <c r="U590">
        <v>0.9</v>
      </c>
      <c r="V590">
        <v>11</v>
      </c>
      <c r="W590">
        <v>33</v>
      </c>
      <c r="X590">
        <v>44</v>
      </c>
      <c r="Y590">
        <v>17</v>
      </c>
      <c r="Z590">
        <v>9</v>
      </c>
      <c r="AA590">
        <v>0</v>
      </c>
      <c r="AB590">
        <v>12</v>
      </c>
      <c r="AC590">
        <v>13</v>
      </c>
      <c r="AD590">
        <v>75</v>
      </c>
      <c r="AE590">
        <v>0</v>
      </c>
      <c r="AG590" t="s">
        <v>984</v>
      </c>
      <c r="AH590">
        <f t="shared" si="28"/>
        <v>0.32051282051282054</v>
      </c>
      <c r="AI590">
        <f t="shared" si="27"/>
        <v>1.4166666666666667</v>
      </c>
      <c r="AJ590">
        <f t="shared" si="29"/>
        <v>0.92307692307692313</v>
      </c>
    </row>
    <row r="591" spans="1:36" x14ac:dyDescent="0.25">
      <c r="A591" s="17">
        <v>450</v>
      </c>
      <c r="B591" t="s">
        <v>985</v>
      </c>
      <c r="C591">
        <v>25</v>
      </c>
      <c r="D591" t="s">
        <v>46</v>
      </c>
      <c r="E591" t="s">
        <v>3</v>
      </c>
      <c r="F591">
        <v>40</v>
      </c>
      <c r="G591">
        <v>0</v>
      </c>
      <c r="H591">
        <v>272</v>
      </c>
      <c r="I591">
        <v>33</v>
      </c>
      <c r="J591">
        <v>72</v>
      </c>
      <c r="K591">
        <v>0.45800000000000002</v>
      </c>
      <c r="L591">
        <v>6</v>
      </c>
      <c r="M591">
        <v>26</v>
      </c>
      <c r="N591">
        <v>0.23100000000000001</v>
      </c>
      <c r="O591">
        <v>27</v>
      </c>
      <c r="P591">
        <v>46</v>
      </c>
      <c r="Q591">
        <v>0.58699999999999997</v>
      </c>
      <c r="R591">
        <v>0.5</v>
      </c>
      <c r="S591">
        <v>5</v>
      </c>
      <c r="T591">
        <v>7</v>
      </c>
      <c r="U591">
        <v>0.71399999999999997</v>
      </c>
      <c r="V591">
        <v>19</v>
      </c>
      <c r="W591">
        <v>46</v>
      </c>
      <c r="X591">
        <v>65</v>
      </c>
      <c r="Y591">
        <v>24</v>
      </c>
      <c r="Z591">
        <v>7</v>
      </c>
      <c r="AA591">
        <v>4</v>
      </c>
      <c r="AB591">
        <v>12</v>
      </c>
      <c r="AC591">
        <v>23</v>
      </c>
      <c r="AD591">
        <v>77</v>
      </c>
      <c r="AE591">
        <v>0</v>
      </c>
      <c r="AG591" t="s">
        <v>986</v>
      </c>
      <c r="AH591">
        <f t="shared" si="28"/>
        <v>0.28308823529411764</v>
      </c>
      <c r="AI591">
        <f t="shared" si="27"/>
        <v>2</v>
      </c>
      <c r="AJ591">
        <f t="shared" si="29"/>
        <v>0.3</v>
      </c>
    </row>
    <row r="592" spans="1:36" x14ac:dyDescent="0.25">
      <c r="A592" s="17">
        <v>451</v>
      </c>
      <c r="B592" t="s">
        <v>987</v>
      </c>
      <c r="C592">
        <v>25</v>
      </c>
      <c r="D592" t="s">
        <v>54</v>
      </c>
      <c r="E592" t="s">
        <v>3</v>
      </c>
      <c r="F592">
        <v>15</v>
      </c>
      <c r="G592">
        <v>0</v>
      </c>
      <c r="H592">
        <v>216</v>
      </c>
      <c r="I592">
        <v>26</v>
      </c>
      <c r="J592">
        <v>54</v>
      </c>
      <c r="K592">
        <v>0.48099999999999998</v>
      </c>
      <c r="L592">
        <v>15</v>
      </c>
      <c r="M592">
        <v>41</v>
      </c>
      <c r="N592">
        <v>0.36599999999999999</v>
      </c>
      <c r="O592">
        <v>11</v>
      </c>
      <c r="P592">
        <v>13</v>
      </c>
      <c r="Q592">
        <v>0.84599999999999997</v>
      </c>
      <c r="R592">
        <v>0.62</v>
      </c>
      <c r="S592">
        <v>9</v>
      </c>
      <c r="T592">
        <v>12</v>
      </c>
      <c r="U592">
        <v>0.75</v>
      </c>
      <c r="V592">
        <v>9</v>
      </c>
      <c r="W592">
        <v>38</v>
      </c>
      <c r="X592">
        <v>47</v>
      </c>
      <c r="Y592">
        <v>4</v>
      </c>
      <c r="Z592">
        <v>10</v>
      </c>
      <c r="AA592">
        <v>10</v>
      </c>
      <c r="AB592">
        <v>6</v>
      </c>
      <c r="AC592">
        <v>21</v>
      </c>
      <c r="AD592">
        <v>76</v>
      </c>
      <c r="AE592">
        <v>0</v>
      </c>
      <c r="AG592" t="s">
        <v>988</v>
      </c>
      <c r="AH592">
        <f t="shared" si="28"/>
        <v>0.35185185185185186</v>
      </c>
      <c r="AI592">
        <f t="shared" si="27"/>
        <v>0.66666666666666663</v>
      </c>
      <c r="AJ592">
        <f t="shared" si="29"/>
        <v>0.4</v>
      </c>
    </row>
    <row r="593" spans="1:36" x14ac:dyDescent="0.25">
      <c r="A593" s="17">
        <v>451</v>
      </c>
      <c r="B593" t="s">
        <v>987</v>
      </c>
      <c r="C593">
        <v>25</v>
      </c>
      <c r="D593" t="s">
        <v>8</v>
      </c>
      <c r="E593" t="s">
        <v>3</v>
      </c>
      <c r="F593">
        <v>1</v>
      </c>
      <c r="G593">
        <v>0</v>
      </c>
      <c r="H593">
        <v>2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G593" t="s">
        <v>988</v>
      </c>
      <c r="AH593">
        <f t="shared" si="28"/>
        <v>1</v>
      </c>
      <c r="AI593">
        <f t="shared" si="27"/>
        <v>0</v>
      </c>
      <c r="AJ593">
        <f t="shared" si="29"/>
        <v>0</v>
      </c>
    </row>
    <row r="594" spans="1:36" x14ac:dyDescent="0.25">
      <c r="A594" s="17">
        <v>451</v>
      </c>
      <c r="B594" t="s">
        <v>987</v>
      </c>
      <c r="C594">
        <v>25</v>
      </c>
      <c r="D594" t="s">
        <v>126</v>
      </c>
      <c r="E594" t="s">
        <v>3</v>
      </c>
      <c r="F594">
        <v>14</v>
      </c>
      <c r="G594">
        <v>0</v>
      </c>
      <c r="H594">
        <v>214</v>
      </c>
      <c r="I594">
        <v>25</v>
      </c>
      <c r="J594">
        <v>53</v>
      </c>
      <c r="K594">
        <v>0.47199999999999998</v>
      </c>
      <c r="L594">
        <v>15</v>
      </c>
      <c r="M594">
        <v>41</v>
      </c>
      <c r="N594">
        <v>0.36599999999999999</v>
      </c>
      <c r="O594">
        <v>10</v>
      </c>
      <c r="P594">
        <v>12</v>
      </c>
      <c r="Q594">
        <v>0.83299999999999996</v>
      </c>
      <c r="R594">
        <v>0.61299999999999999</v>
      </c>
      <c r="S594">
        <v>9</v>
      </c>
      <c r="T594">
        <v>12</v>
      </c>
      <c r="U594">
        <v>0.75</v>
      </c>
      <c r="V594">
        <v>8</v>
      </c>
      <c r="W594">
        <v>38</v>
      </c>
      <c r="X594">
        <v>46</v>
      </c>
      <c r="Y594">
        <v>4</v>
      </c>
      <c r="Z594">
        <v>10</v>
      </c>
      <c r="AA594">
        <v>10</v>
      </c>
      <c r="AB594">
        <v>6</v>
      </c>
      <c r="AC594">
        <v>21</v>
      </c>
      <c r="AD594">
        <v>74</v>
      </c>
      <c r="AE594">
        <v>0</v>
      </c>
      <c r="AG594" t="s">
        <v>988</v>
      </c>
      <c r="AH594">
        <f t="shared" si="28"/>
        <v>0.34579439252336447</v>
      </c>
      <c r="AI594">
        <f t="shared" si="27"/>
        <v>0.66666666666666663</v>
      </c>
      <c r="AJ594">
        <f t="shared" si="29"/>
        <v>0.42857142857142855</v>
      </c>
    </row>
    <row r="595" spans="1:36" x14ac:dyDescent="0.25">
      <c r="A595" s="17">
        <v>452</v>
      </c>
      <c r="B595" t="s">
        <v>989</v>
      </c>
      <c r="C595">
        <v>25</v>
      </c>
      <c r="D595" t="s">
        <v>54</v>
      </c>
      <c r="E595" t="s">
        <v>19</v>
      </c>
      <c r="F595">
        <v>13</v>
      </c>
      <c r="G595">
        <v>2</v>
      </c>
      <c r="H595">
        <v>119</v>
      </c>
      <c r="I595">
        <v>34</v>
      </c>
      <c r="J595">
        <v>49</v>
      </c>
      <c r="K595">
        <v>0.69399999999999995</v>
      </c>
      <c r="L595">
        <v>0</v>
      </c>
      <c r="M595">
        <v>0</v>
      </c>
      <c r="N595">
        <v>0</v>
      </c>
      <c r="O595">
        <v>34</v>
      </c>
      <c r="P595">
        <v>49</v>
      </c>
      <c r="Q595">
        <v>0.69399999999999995</v>
      </c>
      <c r="R595">
        <v>0.69399999999999995</v>
      </c>
      <c r="S595">
        <v>8</v>
      </c>
      <c r="T595">
        <v>11</v>
      </c>
      <c r="U595">
        <v>0.72699999999999998</v>
      </c>
      <c r="V595">
        <v>12</v>
      </c>
      <c r="W595">
        <v>32</v>
      </c>
      <c r="X595">
        <v>44</v>
      </c>
      <c r="Y595">
        <v>2</v>
      </c>
      <c r="Z595">
        <v>6</v>
      </c>
      <c r="AA595">
        <v>4</v>
      </c>
      <c r="AB595">
        <v>11</v>
      </c>
      <c r="AC595">
        <v>17</v>
      </c>
      <c r="AD595">
        <v>76</v>
      </c>
      <c r="AE595">
        <v>0</v>
      </c>
      <c r="AG595" t="s">
        <v>990</v>
      </c>
      <c r="AH595">
        <f t="shared" si="28"/>
        <v>0.6386554621848739</v>
      </c>
      <c r="AI595">
        <f t="shared" si="27"/>
        <v>0.18181818181818182</v>
      </c>
      <c r="AJ595">
        <f t="shared" si="29"/>
        <v>0.84615384615384615</v>
      </c>
    </row>
    <row r="596" spans="1:36" x14ac:dyDescent="0.25">
      <c r="A596" s="17">
        <v>452</v>
      </c>
      <c r="B596" t="s">
        <v>989</v>
      </c>
      <c r="C596">
        <v>25</v>
      </c>
      <c r="D596" t="s">
        <v>86</v>
      </c>
      <c r="E596" t="s">
        <v>19</v>
      </c>
      <c r="F596">
        <v>9</v>
      </c>
      <c r="G596">
        <v>0</v>
      </c>
      <c r="H596">
        <v>46</v>
      </c>
      <c r="I596">
        <v>13</v>
      </c>
      <c r="J596">
        <v>20</v>
      </c>
      <c r="K596">
        <v>0.65</v>
      </c>
      <c r="L596">
        <v>0</v>
      </c>
      <c r="M596">
        <v>0</v>
      </c>
      <c r="N596">
        <v>0</v>
      </c>
      <c r="O596">
        <v>13</v>
      </c>
      <c r="P596">
        <v>20</v>
      </c>
      <c r="Q596">
        <v>0.65</v>
      </c>
      <c r="R596">
        <v>0.65</v>
      </c>
      <c r="S596">
        <v>3</v>
      </c>
      <c r="T596">
        <v>5</v>
      </c>
      <c r="U596">
        <v>0.6</v>
      </c>
      <c r="V596">
        <v>4</v>
      </c>
      <c r="W596">
        <v>9</v>
      </c>
      <c r="X596">
        <v>13</v>
      </c>
      <c r="Y596">
        <v>0</v>
      </c>
      <c r="Z596">
        <v>2</v>
      </c>
      <c r="AA596">
        <v>1</v>
      </c>
      <c r="AB596">
        <v>6</v>
      </c>
      <c r="AC596">
        <v>6</v>
      </c>
      <c r="AD596">
        <v>29</v>
      </c>
      <c r="AE596">
        <v>0</v>
      </c>
      <c r="AG596" t="s">
        <v>990</v>
      </c>
      <c r="AH596">
        <f t="shared" si="28"/>
        <v>0.63043478260869568</v>
      </c>
      <c r="AI596">
        <f t="shared" si="27"/>
        <v>0</v>
      </c>
      <c r="AJ596">
        <f t="shared" si="29"/>
        <v>0.66666666666666663</v>
      </c>
    </row>
    <row r="597" spans="1:36" x14ac:dyDescent="0.25">
      <c r="A597" s="17">
        <v>452</v>
      </c>
      <c r="B597" t="s">
        <v>989</v>
      </c>
      <c r="C597">
        <v>25</v>
      </c>
      <c r="D597" t="s">
        <v>117</v>
      </c>
      <c r="E597" t="s">
        <v>19</v>
      </c>
      <c r="F597">
        <v>4</v>
      </c>
      <c r="G597">
        <v>2</v>
      </c>
      <c r="H597">
        <v>73</v>
      </c>
      <c r="I597">
        <v>21</v>
      </c>
      <c r="J597">
        <v>29</v>
      </c>
      <c r="K597">
        <v>0.72399999999999998</v>
      </c>
      <c r="L597">
        <v>0</v>
      </c>
      <c r="M597">
        <v>0</v>
      </c>
      <c r="N597">
        <v>0</v>
      </c>
      <c r="O597">
        <v>21</v>
      </c>
      <c r="P597">
        <v>29</v>
      </c>
      <c r="Q597">
        <v>0.72399999999999998</v>
      </c>
      <c r="R597">
        <v>0.72399999999999998</v>
      </c>
      <c r="S597">
        <v>5</v>
      </c>
      <c r="T597">
        <v>6</v>
      </c>
      <c r="U597">
        <v>0.83299999999999996</v>
      </c>
      <c r="V597">
        <v>8</v>
      </c>
      <c r="W597">
        <v>23</v>
      </c>
      <c r="X597">
        <v>31</v>
      </c>
      <c r="Y597">
        <v>2</v>
      </c>
      <c r="Z597">
        <v>4</v>
      </c>
      <c r="AA597">
        <v>3</v>
      </c>
      <c r="AB597">
        <v>5</v>
      </c>
      <c r="AC597">
        <v>11</v>
      </c>
      <c r="AD597">
        <v>47</v>
      </c>
      <c r="AE597">
        <v>0</v>
      </c>
      <c r="AG597" t="s">
        <v>990</v>
      </c>
      <c r="AH597">
        <f t="shared" si="28"/>
        <v>0.64383561643835618</v>
      </c>
      <c r="AI597">
        <f t="shared" si="27"/>
        <v>0.4</v>
      </c>
      <c r="AJ597">
        <f t="shared" si="29"/>
        <v>1.25</v>
      </c>
    </row>
    <row r="598" spans="1:36" x14ac:dyDescent="0.25">
      <c r="A598" s="17">
        <v>453</v>
      </c>
      <c r="B598" t="s">
        <v>991</v>
      </c>
      <c r="C598">
        <v>27</v>
      </c>
      <c r="D598" t="s">
        <v>82</v>
      </c>
      <c r="E598" t="s">
        <v>3</v>
      </c>
      <c r="F598">
        <v>17</v>
      </c>
      <c r="G598">
        <v>1</v>
      </c>
      <c r="H598">
        <v>155</v>
      </c>
      <c r="I598">
        <v>29</v>
      </c>
      <c r="J598">
        <v>63</v>
      </c>
      <c r="K598">
        <v>0.46</v>
      </c>
      <c r="L598">
        <v>8</v>
      </c>
      <c r="M598">
        <v>27</v>
      </c>
      <c r="N598">
        <v>0.29599999999999999</v>
      </c>
      <c r="O598">
        <v>21</v>
      </c>
      <c r="P598">
        <v>36</v>
      </c>
      <c r="Q598">
        <v>0.58299999999999996</v>
      </c>
      <c r="R598">
        <v>0.52400000000000002</v>
      </c>
      <c r="S598">
        <v>8</v>
      </c>
      <c r="T598">
        <v>11</v>
      </c>
      <c r="U598">
        <v>0.72699999999999998</v>
      </c>
      <c r="V598">
        <v>4</v>
      </c>
      <c r="W598">
        <v>34</v>
      </c>
      <c r="X598">
        <v>38</v>
      </c>
      <c r="Y598">
        <v>8</v>
      </c>
      <c r="Z598">
        <v>5</v>
      </c>
      <c r="AA598">
        <v>3</v>
      </c>
      <c r="AB598">
        <v>10</v>
      </c>
      <c r="AC598">
        <v>15</v>
      </c>
      <c r="AD598">
        <v>74</v>
      </c>
      <c r="AE598">
        <v>0</v>
      </c>
      <c r="AG598" t="s">
        <v>992</v>
      </c>
      <c r="AH598">
        <f t="shared" si="28"/>
        <v>0.47741935483870968</v>
      </c>
      <c r="AI598">
        <f>IF(AB598&lt;&gt;0, Y598/AB598, 0)</f>
        <v>0.8</v>
      </c>
      <c r="AJ598">
        <f t="shared" si="29"/>
        <v>0.58823529411764708</v>
      </c>
    </row>
    <row r="599" spans="1:36" x14ac:dyDescent="0.25">
      <c r="A599" s="17">
        <v>454</v>
      </c>
      <c r="B599" t="s">
        <v>993</v>
      </c>
      <c r="C599">
        <v>31</v>
      </c>
      <c r="D599" t="s">
        <v>54</v>
      </c>
      <c r="E599" t="s">
        <v>19</v>
      </c>
      <c r="F599">
        <v>46</v>
      </c>
      <c r="G599">
        <v>7</v>
      </c>
      <c r="H599">
        <v>380</v>
      </c>
      <c r="I599">
        <v>32</v>
      </c>
      <c r="J599">
        <v>63</v>
      </c>
      <c r="K599">
        <v>0.50800000000000001</v>
      </c>
      <c r="L599">
        <v>2</v>
      </c>
      <c r="M599">
        <v>9</v>
      </c>
      <c r="N599">
        <v>0.222</v>
      </c>
      <c r="O599">
        <v>30</v>
      </c>
      <c r="P599">
        <v>54</v>
      </c>
      <c r="Q599">
        <v>0.55600000000000005</v>
      </c>
      <c r="R599">
        <v>0.52400000000000002</v>
      </c>
      <c r="S599">
        <v>8</v>
      </c>
      <c r="T599">
        <v>17</v>
      </c>
      <c r="U599">
        <v>0.47099999999999997</v>
      </c>
      <c r="V599">
        <v>38</v>
      </c>
      <c r="W599">
        <v>57</v>
      </c>
      <c r="X599">
        <v>95</v>
      </c>
      <c r="Y599">
        <v>38</v>
      </c>
      <c r="Z599">
        <v>9</v>
      </c>
      <c r="AA599">
        <v>21</v>
      </c>
      <c r="AB599">
        <v>20</v>
      </c>
      <c r="AC599">
        <v>56</v>
      </c>
      <c r="AD599">
        <v>74</v>
      </c>
      <c r="AE599">
        <v>0</v>
      </c>
      <c r="AG599" t="s">
        <v>994</v>
      </c>
      <c r="AH599">
        <f t="shared" si="28"/>
        <v>0.19473684210526315</v>
      </c>
      <c r="AI599">
        <f t="shared" si="27"/>
        <v>1.9</v>
      </c>
      <c r="AJ599">
        <f t="shared" si="29"/>
        <v>0.43478260869565216</v>
      </c>
    </row>
    <row r="600" spans="1:36" x14ac:dyDescent="0.25">
      <c r="A600" s="17">
        <v>454</v>
      </c>
      <c r="B600" t="s">
        <v>993</v>
      </c>
      <c r="C600">
        <v>31</v>
      </c>
      <c r="D600" t="s">
        <v>58</v>
      </c>
      <c r="E600" t="s">
        <v>19</v>
      </c>
      <c r="F600">
        <v>36</v>
      </c>
      <c r="G600">
        <v>3</v>
      </c>
      <c r="H600">
        <v>258</v>
      </c>
      <c r="I600">
        <v>22</v>
      </c>
      <c r="J600">
        <v>41</v>
      </c>
      <c r="K600">
        <v>0.53700000000000003</v>
      </c>
      <c r="L600">
        <v>1</v>
      </c>
      <c r="M600">
        <v>6</v>
      </c>
      <c r="N600">
        <v>0.16700000000000001</v>
      </c>
      <c r="O600">
        <v>21</v>
      </c>
      <c r="P600">
        <v>35</v>
      </c>
      <c r="Q600">
        <v>0.6</v>
      </c>
      <c r="R600">
        <v>0.54900000000000004</v>
      </c>
      <c r="S600">
        <v>7</v>
      </c>
      <c r="T600">
        <v>13</v>
      </c>
      <c r="U600">
        <v>0.53800000000000003</v>
      </c>
      <c r="V600">
        <v>25</v>
      </c>
      <c r="W600">
        <v>39</v>
      </c>
      <c r="X600">
        <v>64</v>
      </c>
      <c r="Y600">
        <v>30</v>
      </c>
      <c r="Z600">
        <v>8</v>
      </c>
      <c r="AA600">
        <v>18</v>
      </c>
      <c r="AB600">
        <v>11</v>
      </c>
      <c r="AC600">
        <v>35</v>
      </c>
      <c r="AD600">
        <v>52</v>
      </c>
      <c r="AE600">
        <v>0</v>
      </c>
      <c r="AG600" t="s">
        <v>994</v>
      </c>
      <c r="AH600">
        <f t="shared" si="28"/>
        <v>0.20155038759689922</v>
      </c>
      <c r="AI600">
        <f t="shared" si="27"/>
        <v>2.7272727272727271</v>
      </c>
      <c r="AJ600">
        <f t="shared" si="29"/>
        <v>0.30555555555555558</v>
      </c>
    </row>
    <row r="601" spans="1:36" x14ac:dyDescent="0.25">
      <c r="A601" s="17">
        <v>454</v>
      </c>
      <c r="B601" t="s">
        <v>993</v>
      </c>
      <c r="C601">
        <v>31</v>
      </c>
      <c r="D601" t="s">
        <v>69</v>
      </c>
      <c r="E601" t="s">
        <v>19</v>
      </c>
      <c r="F601">
        <v>10</v>
      </c>
      <c r="G601">
        <v>4</v>
      </c>
      <c r="H601">
        <v>122</v>
      </c>
      <c r="I601">
        <v>10</v>
      </c>
      <c r="J601">
        <v>22</v>
      </c>
      <c r="K601">
        <v>0.45500000000000002</v>
      </c>
      <c r="L601">
        <v>1</v>
      </c>
      <c r="M601">
        <v>3</v>
      </c>
      <c r="N601">
        <v>0.33300000000000002</v>
      </c>
      <c r="O601">
        <v>9</v>
      </c>
      <c r="P601">
        <v>19</v>
      </c>
      <c r="Q601">
        <v>0.47399999999999998</v>
      </c>
      <c r="R601">
        <v>0.47699999999999998</v>
      </c>
      <c r="S601">
        <v>1</v>
      </c>
      <c r="T601">
        <v>4</v>
      </c>
      <c r="U601">
        <v>0.25</v>
      </c>
      <c r="V601">
        <v>13</v>
      </c>
      <c r="W601">
        <v>18</v>
      </c>
      <c r="X601">
        <v>31</v>
      </c>
      <c r="Y601">
        <v>8</v>
      </c>
      <c r="Z601">
        <v>1</v>
      </c>
      <c r="AA601">
        <v>3</v>
      </c>
      <c r="AB601">
        <v>9</v>
      </c>
      <c r="AC601">
        <v>21</v>
      </c>
      <c r="AD601">
        <v>22</v>
      </c>
      <c r="AE601">
        <v>0</v>
      </c>
      <c r="AG601" t="s">
        <v>994</v>
      </c>
      <c r="AH601">
        <f t="shared" si="28"/>
        <v>0.18032786885245902</v>
      </c>
      <c r="AI601">
        <f t="shared" si="27"/>
        <v>0.88888888888888884</v>
      </c>
      <c r="AJ601">
        <f t="shared" si="29"/>
        <v>0.9</v>
      </c>
    </row>
    <row r="602" spans="1:36" x14ac:dyDescent="0.25">
      <c r="A602" s="17">
        <v>455</v>
      </c>
      <c r="B602" t="s">
        <v>995</v>
      </c>
      <c r="C602">
        <v>22</v>
      </c>
      <c r="D602" t="s">
        <v>54</v>
      </c>
      <c r="E602" t="s">
        <v>3</v>
      </c>
      <c r="F602">
        <v>20</v>
      </c>
      <c r="G602">
        <v>0</v>
      </c>
      <c r="H602">
        <v>249</v>
      </c>
      <c r="I602">
        <v>25</v>
      </c>
      <c r="J602">
        <v>59</v>
      </c>
      <c r="K602">
        <v>0.42399999999999999</v>
      </c>
      <c r="L602">
        <v>6</v>
      </c>
      <c r="M602">
        <v>21</v>
      </c>
      <c r="N602">
        <v>0.28599999999999998</v>
      </c>
      <c r="O602">
        <v>19</v>
      </c>
      <c r="P602">
        <v>38</v>
      </c>
      <c r="Q602">
        <v>0.5</v>
      </c>
      <c r="R602">
        <v>0.47499999999999998</v>
      </c>
      <c r="S602">
        <v>15</v>
      </c>
      <c r="T602">
        <v>22</v>
      </c>
      <c r="U602">
        <v>0.68200000000000005</v>
      </c>
      <c r="V602">
        <v>20</v>
      </c>
      <c r="W602">
        <v>28</v>
      </c>
      <c r="X602">
        <v>48</v>
      </c>
      <c r="Y602">
        <v>6</v>
      </c>
      <c r="Z602">
        <v>8</v>
      </c>
      <c r="AA602">
        <v>9</v>
      </c>
      <c r="AB602">
        <v>9</v>
      </c>
      <c r="AC602">
        <v>17</v>
      </c>
      <c r="AD602">
        <v>71</v>
      </c>
      <c r="AE602">
        <v>0</v>
      </c>
      <c r="AG602" t="s">
        <v>996</v>
      </c>
      <c r="AH602">
        <f t="shared" si="28"/>
        <v>0.28514056224899598</v>
      </c>
      <c r="AI602">
        <f t="shared" si="27"/>
        <v>0.66666666666666663</v>
      </c>
      <c r="AJ602">
        <f t="shared" si="29"/>
        <v>0.45</v>
      </c>
    </row>
    <row r="603" spans="1:36" x14ac:dyDescent="0.25">
      <c r="A603" s="17">
        <v>455</v>
      </c>
      <c r="B603" t="s">
        <v>995</v>
      </c>
      <c r="C603">
        <v>22</v>
      </c>
      <c r="D603" t="s">
        <v>73</v>
      </c>
      <c r="E603" t="s">
        <v>3</v>
      </c>
      <c r="F603">
        <v>9</v>
      </c>
      <c r="G603">
        <v>0</v>
      </c>
      <c r="H603">
        <v>42</v>
      </c>
      <c r="I603">
        <v>9</v>
      </c>
      <c r="J603">
        <v>15</v>
      </c>
      <c r="K603">
        <v>0.6</v>
      </c>
      <c r="L603">
        <v>3</v>
      </c>
      <c r="M603">
        <v>6</v>
      </c>
      <c r="N603">
        <v>0.5</v>
      </c>
      <c r="O603">
        <v>6</v>
      </c>
      <c r="P603">
        <v>9</v>
      </c>
      <c r="Q603">
        <v>0.66700000000000004</v>
      </c>
      <c r="R603">
        <v>0.7</v>
      </c>
      <c r="S603">
        <v>7</v>
      </c>
      <c r="T603">
        <v>8</v>
      </c>
      <c r="U603">
        <v>0.875</v>
      </c>
      <c r="V603">
        <v>3</v>
      </c>
      <c r="W603">
        <v>3</v>
      </c>
      <c r="X603">
        <v>6</v>
      </c>
      <c r="Y603">
        <v>1</v>
      </c>
      <c r="Z603">
        <v>2</v>
      </c>
      <c r="AA603">
        <v>3</v>
      </c>
      <c r="AB603">
        <v>6</v>
      </c>
      <c r="AC603">
        <v>6</v>
      </c>
      <c r="AD603">
        <v>28</v>
      </c>
      <c r="AE603">
        <v>0</v>
      </c>
      <c r="AG603" t="s">
        <v>996</v>
      </c>
      <c r="AH603">
        <f t="shared" si="28"/>
        <v>0.66666666666666663</v>
      </c>
      <c r="AI603">
        <f t="shared" si="27"/>
        <v>0.16666666666666666</v>
      </c>
      <c r="AJ603">
        <f t="shared" si="29"/>
        <v>0.66666666666666663</v>
      </c>
    </row>
    <row r="604" spans="1:36" x14ac:dyDescent="0.25">
      <c r="A604" s="17">
        <v>455</v>
      </c>
      <c r="B604" t="s">
        <v>995</v>
      </c>
      <c r="C604">
        <v>22</v>
      </c>
      <c r="D604" t="s">
        <v>123</v>
      </c>
      <c r="E604" t="s">
        <v>3</v>
      </c>
      <c r="F604">
        <v>11</v>
      </c>
      <c r="G604">
        <v>0</v>
      </c>
      <c r="H604">
        <v>207</v>
      </c>
      <c r="I604">
        <v>16</v>
      </c>
      <c r="J604">
        <v>44</v>
      </c>
      <c r="K604">
        <v>0.36399999999999999</v>
      </c>
      <c r="L604">
        <v>3</v>
      </c>
      <c r="M604">
        <v>15</v>
      </c>
      <c r="N604">
        <v>0.2</v>
      </c>
      <c r="O604">
        <v>13</v>
      </c>
      <c r="P604">
        <v>29</v>
      </c>
      <c r="Q604">
        <v>0.44800000000000001</v>
      </c>
      <c r="R604">
        <v>0.39800000000000002</v>
      </c>
      <c r="S604">
        <v>8</v>
      </c>
      <c r="T604">
        <v>14</v>
      </c>
      <c r="U604">
        <v>0.57099999999999995</v>
      </c>
      <c r="V604">
        <v>17</v>
      </c>
      <c r="W604">
        <v>25</v>
      </c>
      <c r="X604">
        <v>42</v>
      </c>
      <c r="Y604">
        <v>5</v>
      </c>
      <c r="Z604">
        <v>6</v>
      </c>
      <c r="AA604">
        <v>6</v>
      </c>
      <c r="AB604">
        <v>3</v>
      </c>
      <c r="AC604">
        <v>11</v>
      </c>
      <c r="AD604">
        <v>43</v>
      </c>
      <c r="AE604">
        <v>0</v>
      </c>
      <c r="AG604" t="s">
        <v>996</v>
      </c>
      <c r="AH604">
        <f t="shared" si="28"/>
        <v>0.20772946859903382</v>
      </c>
      <c r="AI604">
        <f t="shared" si="27"/>
        <v>1.6666666666666667</v>
      </c>
      <c r="AJ604">
        <f t="shared" si="29"/>
        <v>0.27272727272727271</v>
      </c>
    </row>
    <row r="605" spans="1:36" x14ac:dyDescent="0.25">
      <c r="A605" s="17">
        <v>456</v>
      </c>
      <c r="B605" t="s">
        <v>997</v>
      </c>
      <c r="C605">
        <v>33</v>
      </c>
      <c r="D605" t="s">
        <v>73</v>
      </c>
      <c r="E605" t="s">
        <v>19</v>
      </c>
      <c r="F605">
        <v>40</v>
      </c>
      <c r="G605">
        <v>0</v>
      </c>
      <c r="H605">
        <v>328</v>
      </c>
      <c r="I605">
        <v>31</v>
      </c>
      <c r="J605">
        <v>71</v>
      </c>
      <c r="K605">
        <v>0.437</v>
      </c>
      <c r="L605">
        <v>0</v>
      </c>
      <c r="M605">
        <v>3</v>
      </c>
      <c r="N605">
        <v>0</v>
      </c>
      <c r="O605">
        <v>31</v>
      </c>
      <c r="P605">
        <v>68</v>
      </c>
      <c r="Q605">
        <v>0.45600000000000002</v>
      </c>
      <c r="R605">
        <v>0.437</v>
      </c>
      <c r="S605">
        <v>7</v>
      </c>
      <c r="T605">
        <v>30</v>
      </c>
      <c r="U605">
        <v>0.23300000000000001</v>
      </c>
      <c r="V605">
        <v>32</v>
      </c>
      <c r="W605">
        <v>102</v>
      </c>
      <c r="X605">
        <v>134</v>
      </c>
      <c r="Y605">
        <v>24</v>
      </c>
      <c r="Z605">
        <v>2</v>
      </c>
      <c r="AA605">
        <v>11</v>
      </c>
      <c r="AB605">
        <v>14</v>
      </c>
      <c r="AC605">
        <v>36</v>
      </c>
      <c r="AD605">
        <v>69</v>
      </c>
      <c r="AE605">
        <v>0</v>
      </c>
      <c r="AG605" t="s">
        <v>998</v>
      </c>
      <c r="AH605">
        <f t="shared" si="28"/>
        <v>0.21036585365853658</v>
      </c>
      <c r="AI605">
        <f t="shared" si="27"/>
        <v>1.7142857142857142</v>
      </c>
      <c r="AJ605">
        <f t="shared" si="29"/>
        <v>0.35</v>
      </c>
    </row>
    <row r="606" spans="1:36" x14ac:dyDescent="0.25">
      <c r="A606" s="17">
        <v>457</v>
      </c>
      <c r="B606" t="s">
        <v>999</v>
      </c>
      <c r="C606">
        <v>23</v>
      </c>
      <c r="D606" t="s">
        <v>126</v>
      </c>
      <c r="E606" t="s">
        <v>57</v>
      </c>
      <c r="F606">
        <v>10</v>
      </c>
      <c r="G606">
        <v>4</v>
      </c>
      <c r="H606">
        <v>253</v>
      </c>
      <c r="I606">
        <v>27</v>
      </c>
      <c r="J606">
        <v>69</v>
      </c>
      <c r="K606">
        <v>0.39100000000000001</v>
      </c>
      <c r="L606">
        <v>5</v>
      </c>
      <c r="M606">
        <v>32</v>
      </c>
      <c r="N606">
        <v>0.156</v>
      </c>
      <c r="O606">
        <v>22</v>
      </c>
      <c r="P606">
        <v>37</v>
      </c>
      <c r="Q606">
        <v>0.59499999999999997</v>
      </c>
      <c r="R606">
        <v>0.42799999999999999</v>
      </c>
      <c r="S606">
        <v>8</v>
      </c>
      <c r="T606">
        <v>10</v>
      </c>
      <c r="U606">
        <v>0.8</v>
      </c>
      <c r="V606">
        <v>23</v>
      </c>
      <c r="W606">
        <v>47</v>
      </c>
      <c r="X606">
        <v>70</v>
      </c>
      <c r="Y606">
        <v>10</v>
      </c>
      <c r="Z606">
        <v>9</v>
      </c>
      <c r="AA606">
        <v>12</v>
      </c>
      <c r="AB606">
        <v>7</v>
      </c>
      <c r="AC606">
        <v>16</v>
      </c>
      <c r="AD606">
        <v>67</v>
      </c>
      <c r="AE606">
        <v>0</v>
      </c>
      <c r="AG606" t="s">
        <v>1000</v>
      </c>
      <c r="AH606">
        <f t="shared" si="28"/>
        <v>0.2648221343873518</v>
      </c>
      <c r="AI606">
        <f t="shared" si="27"/>
        <v>1.4285714285714286</v>
      </c>
      <c r="AJ606">
        <f t="shared" si="29"/>
        <v>0.7</v>
      </c>
    </row>
    <row r="607" spans="1:36" x14ac:dyDescent="0.25">
      <c r="A607" s="17">
        <v>458</v>
      </c>
      <c r="B607" t="s">
        <v>1001</v>
      </c>
      <c r="C607">
        <v>25</v>
      </c>
      <c r="D607" t="s">
        <v>185</v>
      </c>
      <c r="E607" t="s">
        <v>14</v>
      </c>
      <c r="F607">
        <v>8</v>
      </c>
      <c r="G607">
        <v>0</v>
      </c>
      <c r="H607">
        <v>168</v>
      </c>
      <c r="I607">
        <v>26</v>
      </c>
      <c r="J607">
        <v>73</v>
      </c>
      <c r="K607">
        <v>0.35599999999999998</v>
      </c>
      <c r="L607">
        <v>8</v>
      </c>
      <c r="M607">
        <v>27</v>
      </c>
      <c r="N607">
        <v>0.29599999999999999</v>
      </c>
      <c r="O607">
        <v>18</v>
      </c>
      <c r="P607">
        <v>46</v>
      </c>
      <c r="Q607">
        <v>0.39100000000000001</v>
      </c>
      <c r="R607">
        <v>0.41099999999999998</v>
      </c>
      <c r="S607">
        <v>7</v>
      </c>
      <c r="T607">
        <v>11</v>
      </c>
      <c r="U607">
        <v>0.63600000000000001</v>
      </c>
      <c r="V607">
        <v>6</v>
      </c>
      <c r="W607">
        <v>14</v>
      </c>
      <c r="X607">
        <v>20</v>
      </c>
      <c r="Y607">
        <v>18</v>
      </c>
      <c r="Z607">
        <v>1</v>
      </c>
      <c r="AA607">
        <v>4</v>
      </c>
      <c r="AB607">
        <v>8</v>
      </c>
      <c r="AC607">
        <v>9</v>
      </c>
      <c r="AD607">
        <v>67</v>
      </c>
      <c r="AE607">
        <v>0</v>
      </c>
      <c r="AG607" t="s">
        <v>1002</v>
      </c>
      <c r="AH607">
        <f t="shared" si="28"/>
        <v>0.39880952380952384</v>
      </c>
      <c r="AI607">
        <f t="shared" si="27"/>
        <v>2.25</v>
      </c>
      <c r="AJ607">
        <f t="shared" si="29"/>
        <v>1</v>
      </c>
    </row>
    <row r="608" spans="1:36" x14ac:dyDescent="0.25">
      <c r="A608" s="17">
        <v>459</v>
      </c>
      <c r="B608" t="s">
        <v>1003</v>
      </c>
      <c r="C608">
        <v>20</v>
      </c>
      <c r="D608" t="s">
        <v>23</v>
      </c>
      <c r="E608" t="s">
        <v>3</v>
      </c>
      <c r="F608">
        <v>23</v>
      </c>
      <c r="G608">
        <v>0</v>
      </c>
      <c r="H608">
        <v>122</v>
      </c>
      <c r="I608">
        <v>24</v>
      </c>
      <c r="J608">
        <v>50</v>
      </c>
      <c r="K608">
        <v>0.48</v>
      </c>
      <c r="L608">
        <v>13</v>
      </c>
      <c r="M608">
        <v>30</v>
      </c>
      <c r="N608">
        <v>0.433</v>
      </c>
      <c r="O608">
        <v>11</v>
      </c>
      <c r="P608">
        <v>20</v>
      </c>
      <c r="Q608">
        <v>0.55000000000000004</v>
      </c>
      <c r="R608">
        <v>0.61</v>
      </c>
      <c r="S608">
        <v>6</v>
      </c>
      <c r="T608">
        <v>8</v>
      </c>
      <c r="U608">
        <v>0.75</v>
      </c>
      <c r="V608">
        <v>6</v>
      </c>
      <c r="W608">
        <v>19</v>
      </c>
      <c r="X608">
        <v>25</v>
      </c>
      <c r="Y608">
        <v>4</v>
      </c>
      <c r="Z608">
        <v>3</v>
      </c>
      <c r="AA608">
        <v>4</v>
      </c>
      <c r="AB608">
        <v>8</v>
      </c>
      <c r="AC608">
        <v>11</v>
      </c>
      <c r="AD608">
        <v>67</v>
      </c>
      <c r="AE608">
        <v>0</v>
      </c>
      <c r="AG608" t="s">
        <v>1004</v>
      </c>
      <c r="AH608">
        <f t="shared" si="28"/>
        <v>0.54918032786885251</v>
      </c>
      <c r="AI608">
        <f t="shared" si="27"/>
        <v>0.5</v>
      </c>
      <c r="AJ608">
        <f t="shared" si="29"/>
        <v>0.34782608695652173</v>
      </c>
    </row>
    <row r="609" spans="1:36" x14ac:dyDescent="0.25">
      <c r="A609" s="17">
        <v>460</v>
      </c>
      <c r="B609" t="s">
        <v>1005</v>
      </c>
      <c r="C609">
        <v>25</v>
      </c>
      <c r="D609" t="s">
        <v>8</v>
      </c>
      <c r="E609" t="s">
        <v>14</v>
      </c>
      <c r="F609">
        <v>37</v>
      </c>
      <c r="G609">
        <v>0</v>
      </c>
      <c r="H609">
        <v>203</v>
      </c>
      <c r="I609">
        <v>25</v>
      </c>
      <c r="J609">
        <v>96</v>
      </c>
      <c r="K609">
        <v>0.26</v>
      </c>
      <c r="L609">
        <v>14</v>
      </c>
      <c r="M609">
        <v>72</v>
      </c>
      <c r="N609">
        <v>0.19400000000000001</v>
      </c>
      <c r="O609">
        <v>11</v>
      </c>
      <c r="P609">
        <v>24</v>
      </c>
      <c r="Q609">
        <v>0.45800000000000002</v>
      </c>
      <c r="R609">
        <v>0.33300000000000002</v>
      </c>
      <c r="S609">
        <v>1</v>
      </c>
      <c r="T609">
        <v>2</v>
      </c>
      <c r="U609">
        <v>0.5</v>
      </c>
      <c r="V609">
        <v>7</v>
      </c>
      <c r="W609">
        <v>20</v>
      </c>
      <c r="X609">
        <v>27</v>
      </c>
      <c r="Y609">
        <v>12</v>
      </c>
      <c r="Z609">
        <v>8</v>
      </c>
      <c r="AA609">
        <v>3</v>
      </c>
      <c r="AB609">
        <v>4</v>
      </c>
      <c r="AC609">
        <v>15</v>
      </c>
      <c r="AD609">
        <v>65</v>
      </c>
      <c r="AE609">
        <v>0</v>
      </c>
      <c r="AG609" t="s">
        <v>1006</v>
      </c>
      <c r="AH609">
        <f t="shared" si="28"/>
        <v>0.32019704433497537</v>
      </c>
      <c r="AI609">
        <f t="shared" si="27"/>
        <v>3</v>
      </c>
      <c r="AJ609">
        <f t="shared" si="29"/>
        <v>0.10810810810810811</v>
      </c>
    </row>
    <row r="610" spans="1:36" x14ac:dyDescent="0.25">
      <c r="A610" s="17">
        <v>461</v>
      </c>
      <c r="B610" t="s">
        <v>1007</v>
      </c>
      <c r="C610">
        <v>25</v>
      </c>
      <c r="D610" t="s">
        <v>60</v>
      </c>
      <c r="E610" t="s">
        <v>14</v>
      </c>
      <c r="F610">
        <v>20</v>
      </c>
      <c r="G610">
        <v>0</v>
      </c>
      <c r="H610">
        <v>147</v>
      </c>
      <c r="I610">
        <v>27</v>
      </c>
      <c r="J610">
        <v>62</v>
      </c>
      <c r="K610">
        <v>0.435</v>
      </c>
      <c r="L610">
        <v>6</v>
      </c>
      <c r="M610">
        <v>26</v>
      </c>
      <c r="N610">
        <v>0.23100000000000001</v>
      </c>
      <c r="O610">
        <v>21</v>
      </c>
      <c r="P610">
        <v>36</v>
      </c>
      <c r="Q610">
        <v>0.58299999999999996</v>
      </c>
      <c r="R610">
        <v>0.48399999999999999</v>
      </c>
      <c r="S610">
        <v>5</v>
      </c>
      <c r="T610">
        <v>8</v>
      </c>
      <c r="U610">
        <v>0.625</v>
      </c>
      <c r="V610">
        <v>5</v>
      </c>
      <c r="W610">
        <v>8</v>
      </c>
      <c r="X610">
        <v>13</v>
      </c>
      <c r="Y610">
        <v>9</v>
      </c>
      <c r="Z610">
        <v>8</v>
      </c>
      <c r="AA610">
        <v>4</v>
      </c>
      <c r="AB610">
        <v>14</v>
      </c>
      <c r="AC610">
        <v>16</v>
      </c>
      <c r="AD610">
        <v>65</v>
      </c>
      <c r="AE610">
        <v>0</v>
      </c>
      <c r="AG610" t="s">
        <v>1008</v>
      </c>
      <c r="AH610">
        <f t="shared" si="28"/>
        <v>0.44217687074829931</v>
      </c>
      <c r="AI610">
        <f t="shared" si="27"/>
        <v>0.6428571428571429</v>
      </c>
      <c r="AJ610">
        <f t="shared" si="29"/>
        <v>0.7</v>
      </c>
    </row>
    <row r="611" spans="1:36" x14ac:dyDescent="0.25">
      <c r="A611" s="17">
        <v>462</v>
      </c>
      <c r="B611" t="s">
        <v>1009</v>
      </c>
      <c r="C611">
        <v>20</v>
      </c>
      <c r="D611" t="s">
        <v>69</v>
      </c>
      <c r="E611" t="s">
        <v>14</v>
      </c>
      <c r="F611">
        <v>27</v>
      </c>
      <c r="G611">
        <v>1</v>
      </c>
      <c r="H611">
        <v>181</v>
      </c>
      <c r="I611">
        <v>21</v>
      </c>
      <c r="J611">
        <v>67</v>
      </c>
      <c r="K611">
        <v>0.313</v>
      </c>
      <c r="L611">
        <v>9</v>
      </c>
      <c r="M611">
        <v>32</v>
      </c>
      <c r="N611">
        <v>0.28100000000000003</v>
      </c>
      <c r="O611">
        <v>12</v>
      </c>
      <c r="P611">
        <v>35</v>
      </c>
      <c r="Q611">
        <v>0.34300000000000003</v>
      </c>
      <c r="R611">
        <v>0.38100000000000001</v>
      </c>
      <c r="S611">
        <v>11</v>
      </c>
      <c r="T611">
        <v>14</v>
      </c>
      <c r="U611">
        <v>0.78600000000000003</v>
      </c>
      <c r="V611">
        <v>4</v>
      </c>
      <c r="W611">
        <v>14</v>
      </c>
      <c r="X611">
        <v>18</v>
      </c>
      <c r="Y611">
        <v>22</v>
      </c>
      <c r="Z611">
        <v>9</v>
      </c>
      <c r="AA611">
        <v>3</v>
      </c>
      <c r="AB611">
        <v>13</v>
      </c>
      <c r="AC611">
        <v>13</v>
      </c>
      <c r="AD611">
        <v>62</v>
      </c>
      <c r="AE611">
        <v>0</v>
      </c>
      <c r="AG611" t="s">
        <v>1010</v>
      </c>
      <c r="AH611">
        <f t="shared" si="28"/>
        <v>0.34254143646408841</v>
      </c>
      <c r="AI611">
        <f t="shared" si="27"/>
        <v>1.6923076923076923</v>
      </c>
      <c r="AJ611">
        <f t="shared" si="29"/>
        <v>0.48148148148148145</v>
      </c>
    </row>
    <row r="612" spans="1:36" x14ac:dyDescent="0.25">
      <c r="A612" s="17">
        <v>463</v>
      </c>
      <c r="B612" t="s">
        <v>1011</v>
      </c>
      <c r="C612">
        <v>26</v>
      </c>
      <c r="D612" t="s">
        <v>63</v>
      </c>
      <c r="E612" t="s">
        <v>14</v>
      </c>
      <c r="F612">
        <v>6</v>
      </c>
      <c r="G612">
        <v>2</v>
      </c>
      <c r="H612">
        <v>121</v>
      </c>
      <c r="I612">
        <v>22</v>
      </c>
      <c r="J612">
        <v>54</v>
      </c>
      <c r="K612">
        <v>0.40699999999999997</v>
      </c>
      <c r="L612">
        <v>13</v>
      </c>
      <c r="M612">
        <v>35</v>
      </c>
      <c r="N612">
        <v>0.371</v>
      </c>
      <c r="O612">
        <v>9</v>
      </c>
      <c r="P612">
        <v>19</v>
      </c>
      <c r="Q612">
        <v>0.47399999999999998</v>
      </c>
      <c r="R612">
        <v>0.52800000000000002</v>
      </c>
      <c r="S612">
        <v>5</v>
      </c>
      <c r="T612">
        <v>8</v>
      </c>
      <c r="U612">
        <v>0.625</v>
      </c>
      <c r="V612">
        <v>6</v>
      </c>
      <c r="W612">
        <v>14</v>
      </c>
      <c r="X612">
        <v>20</v>
      </c>
      <c r="Y612">
        <v>17</v>
      </c>
      <c r="Z612">
        <v>7</v>
      </c>
      <c r="AA612">
        <v>2</v>
      </c>
      <c r="AB612">
        <v>10</v>
      </c>
      <c r="AC612">
        <v>18</v>
      </c>
      <c r="AD612">
        <v>62</v>
      </c>
      <c r="AE612">
        <v>0</v>
      </c>
      <c r="AG612" t="s">
        <v>1012</v>
      </c>
      <c r="AH612">
        <f t="shared" si="28"/>
        <v>0.51239669421487599</v>
      </c>
      <c r="AI612">
        <f>IF(AB612&lt;&gt;0, Y612/AB612, 0)</f>
        <v>1.7</v>
      </c>
      <c r="AJ612">
        <f t="shared" si="29"/>
        <v>1.6666666666666667</v>
      </c>
    </row>
    <row r="613" spans="1:36" x14ac:dyDescent="0.25">
      <c r="A613" s="17">
        <v>464</v>
      </c>
      <c r="B613" t="s">
        <v>1013</v>
      </c>
      <c r="C613">
        <v>27</v>
      </c>
      <c r="D613" t="s">
        <v>86</v>
      </c>
      <c r="E613" t="s">
        <v>19</v>
      </c>
      <c r="F613">
        <v>14</v>
      </c>
      <c r="G613">
        <v>0</v>
      </c>
      <c r="H613">
        <v>113</v>
      </c>
      <c r="I613">
        <v>29</v>
      </c>
      <c r="J613">
        <v>45</v>
      </c>
      <c r="K613">
        <v>0.64400000000000002</v>
      </c>
      <c r="L613">
        <v>1</v>
      </c>
      <c r="M613">
        <v>3</v>
      </c>
      <c r="N613">
        <v>0.33300000000000002</v>
      </c>
      <c r="O613">
        <v>28</v>
      </c>
      <c r="P613">
        <v>42</v>
      </c>
      <c r="Q613">
        <v>0.66700000000000004</v>
      </c>
      <c r="R613">
        <v>0.65600000000000003</v>
      </c>
      <c r="S613">
        <v>2</v>
      </c>
      <c r="T613">
        <v>6</v>
      </c>
      <c r="U613">
        <v>0.33300000000000002</v>
      </c>
      <c r="V613">
        <v>18</v>
      </c>
      <c r="W613">
        <v>24</v>
      </c>
      <c r="X613">
        <v>42</v>
      </c>
      <c r="Y613">
        <v>6</v>
      </c>
      <c r="Z613">
        <v>2</v>
      </c>
      <c r="AA613">
        <v>9</v>
      </c>
      <c r="AB613">
        <v>5</v>
      </c>
      <c r="AC613">
        <v>11</v>
      </c>
      <c r="AD613">
        <v>61</v>
      </c>
      <c r="AE613">
        <v>0</v>
      </c>
      <c r="AG613" t="s">
        <v>1014</v>
      </c>
      <c r="AH613">
        <f t="shared" si="28"/>
        <v>0.53982300884955747</v>
      </c>
      <c r="AI613">
        <f t="shared" si="27"/>
        <v>1.2</v>
      </c>
      <c r="AJ613">
        <f t="shared" si="29"/>
        <v>0.35714285714285715</v>
      </c>
    </row>
    <row r="614" spans="1:36" x14ac:dyDescent="0.25">
      <c r="A614" s="17">
        <v>465</v>
      </c>
      <c r="B614" t="s">
        <v>1015</v>
      </c>
      <c r="C614">
        <v>26</v>
      </c>
      <c r="D614" t="s">
        <v>58</v>
      </c>
      <c r="E614" t="s">
        <v>9</v>
      </c>
      <c r="F614">
        <v>21</v>
      </c>
      <c r="G614">
        <v>0</v>
      </c>
      <c r="H614">
        <v>184</v>
      </c>
      <c r="I614">
        <v>28</v>
      </c>
      <c r="J614">
        <v>67</v>
      </c>
      <c r="K614">
        <v>0.41799999999999998</v>
      </c>
      <c r="L614">
        <v>4</v>
      </c>
      <c r="M614">
        <v>8</v>
      </c>
      <c r="N614">
        <v>0.5</v>
      </c>
      <c r="O614">
        <v>24</v>
      </c>
      <c r="P614">
        <v>59</v>
      </c>
      <c r="Q614">
        <v>0.40699999999999997</v>
      </c>
      <c r="R614">
        <v>0.44800000000000001</v>
      </c>
      <c r="S614">
        <v>1</v>
      </c>
      <c r="T614">
        <v>1</v>
      </c>
      <c r="U614">
        <v>1</v>
      </c>
      <c r="V614">
        <v>6</v>
      </c>
      <c r="W614">
        <v>14</v>
      </c>
      <c r="X614">
        <v>20</v>
      </c>
      <c r="Y614">
        <v>27</v>
      </c>
      <c r="Z614">
        <v>10</v>
      </c>
      <c r="AA614">
        <v>2</v>
      </c>
      <c r="AB614">
        <v>15</v>
      </c>
      <c r="AC614">
        <v>12</v>
      </c>
      <c r="AD614">
        <v>61</v>
      </c>
      <c r="AE614">
        <v>0</v>
      </c>
      <c r="AG614" t="s">
        <v>1016</v>
      </c>
      <c r="AH614">
        <f t="shared" si="28"/>
        <v>0.33152173913043476</v>
      </c>
      <c r="AI614">
        <f t="shared" si="27"/>
        <v>1.8</v>
      </c>
      <c r="AJ614">
        <f t="shared" si="29"/>
        <v>0.7142857142857143</v>
      </c>
    </row>
    <row r="615" spans="1:36" x14ac:dyDescent="0.25">
      <c r="A615" s="17">
        <v>466</v>
      </c>
      <c r="B615" t="s">
        <v>1017</v>
      </c>
      <c r="C615">
        <v>25</v>
      </c>
      <c r="D615" t="s">
        <v>54</v>
      </c>
      <c r="E615" t="s">
        <v>57</v>
      </c>
      <c r="F615">
        <v>10</v>
      </c>
      <c r="G615">
        <v>0</v>
      </c>
      <c r="H615">
        <v>169</v>
      </c>
      <c r="I615">
        <v>22</v>
      </c>
      <c r="J615">
        <v>63</v>
      </c>
      <c r="K615">
        <v>0.34899999999999998</v>
      </c>
      <c r="L615">
        <v>15</v>
      </c>
      <c r="M615">
        <v>47</v>
      </c>
      <c r="N615">
        <v>0.31900000000000001</v>
      </c>
      <c r="O615">
        <v>7</v>
      </c>
      <c r="P615">
        <v>16</v>
      </c>
      <c r="Q615">
        <v>0.438</v>
      </c>
      <c r="R615">
        <v>0.46800000000000003</v>
      </c>
      <c r="S615">
        <v>0</v>
      </c>
      <c r="T615">
        <v>1</v>
      </c>
      <c r="U615">
        <v>0</v>
      </c>
      <c r="V615">
        <v>5</v>
      </c>
      <c r="W615">
        <v>22</v>
      </c>
      <c r="X615">
        <v>27</v>
      </c>
      <c r="Y615">
        <v>3</v>
      </c>
      <c r="Z615">
        <v>4</v>
      </c>
      <c r="AA615">
        <v>2</v>
      </c>
      <c r="AB615">
        <v>4</v>
      </c>
      <c r="AC615">
        <v>12</v>
      </c>
      <c r="AD615">
        <v>59</v>
      </c>
      <c r="AE615">
        <v>0</v>
      </c>
      <c r="AG615" t="s">
        <v>1018</v>
      </c>
      <c r="AH615">
        <f t="shared" si="28"/>
        <v>0.34911242603550297</v>
      </c>
      <c r="AI615">
        <f t="shared" si="27"/>
        <v>0.75</v>
      </c>
      <c r="AJ615">
        <f t="shared" si="29"/>
        <v>0.4</v>
      </c>
    </row>
    <row r="616" spans="1:36" x14ac:dyDescent="0.25">
      <c r="A616" s="17">
        <v>466</v>
      </c>
      <c r="B616" t="s">
        <v>1017</v>
      </c>
      <c r="C616">
        <v>25</v>
      </c>
      <c r="D616" t="s">
        <v>42</v>
      </c>
      <c r="E616" t="s">
        <v>57</v>
      </c>
      <c r="F616">
        <v>2</v>
      </c>
      <c r="G616">
        <v>0</v>
      </c>
      <c r="H616">
        <v>13</v>
      </c>
      <c r="I616">
        <v>0</v>
      </c>
      <c r="J616">
        <v>5</v>
      </c>
      <c r="K616">
        <v>0</v>
      </c>
      <c r="L616">
        <v>0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2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G616" t="s">
        <v>1018</v>
      </c>
      <c r="AH616">
        <f t="shared" si="28"/>
        <v>0</v>
      </c>
      <c r="AI616">
        <f t="shared" ref="AI616:AI679" si="30">IF(AB616&lt;&gt;0, Y616/AB616, 0)</f>
        <v>0</v>
      </c>
      <c r="AJ616">
        <f t="shared" si="29"/>
        <v>0</v>
      </c>
    </row>
    <row r="617" spans="1:36" x14ac:dyDescent="0.25">
      <c r="A617" s="17">
        <v>466</v>
      </c>
      <c r="B617" t="s">
        <v>1017</v>
      </c>
      <c r="C617">
        <v>25</v>
      </c>
      <c r="D617" t="s">
        <v>164</v>
      </c>
      <c r="E617" t="s">
        <v>57</v>
      </c>
      <c r="F617">
        <v>8</v>
      </c>
      <c r="G617">
        <v>0</v>
      </c>
      <c r="H617">
        <v>156</v>
      </c>
      <c r="I617">
        <v>22</v>
      </c>
      <c r="J617">
        <v>58</v>
      </c>
      <c r="K617">
        <v>0.379</v>
      </c>
      <c r="L617">
        <v>15</v>
      </c>
      <c r="M617">
        <v>42</v>
      </c>
      <c r="N617">
        <v>0.35699999999999998</v>
      </c>
      <c r="O617">
        <v>7</v>
      </c>
      <c r="P617">
        <v>16</v>
      </c>
      <c r="Q617">
        <v>0.438</v>
      </c>
      <c r="R617">
        <v>0.50900000000000001</v>
      </c>
      <c r="S617">
        <v>0</v>
      </c>
      <c r="T617">
        <v>1</v>
      </c>
      <c r="U617">
        <v>0</v>
      </c>
      <c r="V617">
        <v>5</v>
      </c>
      <c r="W617">
        <v>20</v>
      </c>
      <c r="X617">
        <v>25</v>
      </c>
      <c r="Y617">
        <v>2</v>
      </c>
      <c r="Z617">
        <v>4</v>
      </c>
      <c r="AA617">
        <v>2</v>
      </c>
      <c r="AB617">
        <v>4</v>
      </c>
      <c r="AC617">
        <v>11</v>
      </c>
      <c r="AD617">
        <v>59</v>
      </c>
      <c r="AE617">
        <v>0</v>
      </c>
      <c r="AG617" t="s">
        <v>1018</v>
      </c>
      <c r="AH617">
        <f t="shared" si="28"/>
        <v>0.37820512820512819</v>
      </c>
      <c r="AI617">
        <f t="shared" si="30"/>
        <v>0.5</v>
      </c>
      <c r="AJ617">
        <f t="shared" si="29"/>
        <v>0.5</v>
      </c>
    </row>
    <row r="618" spans="1:36" x14ac:dyDescent="0.25">
      <c r="A618" s="17">
        <v>467</v>
      </c>
      <c r="B618" t="s">
        <v>1019</v>
      </c>
      <c r="C618">
        <v>26</v>
      </c>
      <c r="D618" t="s">
        <v>164</v>
      </c>
      <c r="E618" t="s">
        <v>19</v>
      </c>
      <c r="F618">
        <v>17</v>
      </c>
      <c r="G618">
        <v>2</v>
      </c>
      <c r="H618">
        <v>147</v>
      </c>
      <c r="I618">
        <v>26</v>
      </c>
      <c r="J618">
        <v>49</v>
      </c>
      <c r="K618">
        <v>0.53100000000000003</v>
      </c>
      <c r="L618">
        <v>0</v>
      </c>
      <c r="M618">
        <v>0</v>
      </c>
      <c r="N618">
        <v>0</v>
      </c>
      <c r="O618">
        <v>26</v>
      </c>
      <c r="P618">
        <v>49</v>
      </c>
      <c r="Q618">
        <v>0.53100000000000003</v>
      </c>
      <c r="R618">
        <v>0.53100000000000003</v>
      </c>
      <c r="S618">
        <v>6</v>
      </c>
      <c r="T618">
        <v>8</v>
      </c>
      <c r="U618">
        <v>0.75</v>
      </c>
      <c r="V618">
        <v>21</v>
      </c>
      <c r="W618">
        <v>30</v>
      </c>
      <c r="X618">
        <v>51</v>
      </c>
      <c r="Y618">
        <v>18</v>
      </c>
      <c r="Z618">
        <v>4</v>
      </c>
      <c r="AA618">
        <v>9</v>
      </c>
      <c r="AB618">
        <v>14</v>
      </c>
      <c r="AC618">
        <v>27</v>
      </c>
      <c r="AD618">
        <v>58</v>
      </c>
      <c r="AE618">
        <v>0</v>
      </c>
      <c r="AG618" t="s">
        <v>1020</v>
      </c>
      <c r="AH618">
        <f t="shared" si="28"/>
        <v>0.39455782312925169</v>
      </c>
      <c r="AI618">
        <f t="shared" si="30"/>
        <v>1.2857142857142858</v>
      </c>
      <c r="AJ618">
        <f t="shared" si="29"/>
        <v>0.82352941176470584</v>
      </c>
    </row>
    <row r="619" spans="1:36" x14ac:dyDescent="0.25">
      <c r="A619" s="17">
        <v>468</v>
      </c>
      <c r="B619" t="s">
        <v>1021</v>
      </c>
      <c r="C619">
        <v>30</v>
      </c>
      <c r="D619" t="s">
        <v>18</v>
      </c>
      <c r="E619" t="s">
        <v>19</v>
      </c>
      <c r="F619">
        <v>16</v>
      </c>
      <c r="G619">
        <v>4</v>
      </c>
      <c r="H619">
        <v>210</v>
      </c>
      <c r="I619">
        <v>21</v>
      </c>
      <c r="J619">
        <v>58</v>
      </c>
      <c r="K619">
        <v>0.36199999999999999</v>
      </c>
      <c r="L619">
        <v>7</v>
      </c>
      <c r="M619">
        <v>26</v>
      </c>
      <c r="N619">
        <v>0.26900000000000002</v>
      </c>
      <c r="O619">
        <v>14</v>
      </c>
      <c r="P619">
        <v>32</v>
      </c>
      <c r="Q619">
        <v>0.438</v>
      </c>
      <c r="R619">
        <v>0.42199999999999999</v>
      </c>
      <c r="S619">
        <v>7</v>
      </c>
      <c r="T619">
        <v>10</v>
      </c>
      <c r="U619">
        <v>0.7</v>
      </c>
      <c r="V619">
        <v>14</v>
      </c>
      <c r="W619">
        <v>36</v>
      </c>
      <c r="X619">
        <v>50</v>
      </c>
      <c r="Y619">
        <v>23</v>
      </c>
      <c r="Z619">
        <v>7</v>
      </c>
      <c r="AA619">
        <v>1</v>
      </c>
      <c r="AB619">
        <v>15</v>
      </c>
      <c r="AC619">
        <v>19</v>
      </c>
      <c r="AD619">
        <v>56</v>
      </c>
      <c r="AE619">
        <v>0</v>
      </c>
      <c r="AG619" t="s">
        <v>1022</v>
      </c>
      <c r="AH619">
        <f t="shared" si="28"/>
        <v>0.26666666666666666</v>
      </c>
      <c r="AI619">
        <f t="shared" si="30"/>
        <v>1.5333333333333334</v>
      </c>
      <c r="AJ619">
        <f t="shared" si="29"/>
        <v>0.9375</v>
      </c>
    </row>
    <row r="620" spans="1:36" x14ac:dyDescent="0.25">
      <c r="A620" s="17">
        <v>469</v>
      </c>
      <c r="B620" t="s">
        <v>1023</v>
      </c>
      <c r="C620">
        <v>35</v>
      </c>
      <c r="D620" t="s">
        <v>54</v>
      </c>
      <c r="E620" t="s">
        <v>3</v>
      </c>
      <c r="F620">
        <v>15</v>
      </c>
      <c r="G620">
        <v>2</v>
      </c>
      <c r="H620">
        <v>165</v>
      </c>
      <c r="I620">
        <v>21</v>
      </c>
      <c r="J620">
        <v>70</v>
      </c>
      <c r="K620">
        <v>0.3</v>
      </c>
      <c r="L620">
        <v>9</v>
      </c>
      <c r="M620">
        <v>36</v>
      </c>
      <c r="N620">
        <v>0.25</v>
      </c>
      <c r="O620">
        <v>12</v>
      </c>
      <c r="P620">
        <v>34</v>
      </c>
      <c r="Q620">
        <v>0.35299999999999998</v>
      </c>
      <c r="R620">
        <v>0.36399999999999999</v>
      </c>
      <c r="S620">
        <v>5</v>
      </c>
      <c r="T620">
        <v>6</v>
      </c>
      <c r="U620">
        <v>0.83299999999999996</v>
      </c>
      <c r="V620">
        <v>3</v>
      </c>
      <c r="W620">
        <v>20</v>
      </c>
      <c r="X620">
        <v>23</v>
      </c>
      <c r="Y620">
        <v>21</v>
      </c>
      <c r="Z620">
        <v>2</v>
      </c>
      <c r="AA620">
        <v>3</v>
      </c>
      <c r="AB620">
        <v>5</v>
      </c>
      <c r="AC620">
        <v>16</v>
      </c>
      <c r="AD620">
        <v>56</v>
      </c>
      <c r="AE620">
        <v>0</v>
      </c>
      <c r="AG620" t="s">
        <v>1024</v>
      </c>
      <c r="AH620">
        <f t="shared" si="28"/>
        <v>0.33939393939393941</v>
      </c>
      <c r="AI620">
        <f t="shared" si="30"/>
        <v>4.2</v>
      </c>
      <c r="AJ620">
        <f t="shared" si="29"/>
        <v>0.33333333333333331</v>
      </c>
    </row>
    <row r="621" spans="1:36" x14ac:dyDescent="0.25">
      <c r="A621" s="17">
        <v>469</v>
      </c>
      <c r="B621" t="s">
        <v>1023</v>
      </c>
      <c r="C621">
        <v>35</v>
      </c>
      <c r="D621" t="s">
        <v>117</v>
      </c>
      <c r="E621" t="s">
        <v>3</v>
      </c>
      <c r="F621">
        <v>7</v>
      </c>
      <c r="G621">
        <v>0</v>
      </c>
      <c r="H621">
        <v>41</v>
      </c>
      <c r="I621">
        <v>5</v>
      </c>
      <c r="J621">
        <v>22</v>
      </c>
      <c r="K621">
        <v>0.22700000000000001</v>
      </c>
      <c r="L621">
        <v>2</v>
      </c>
      <c r="M621">
        <v>13</v>
      </c>
      <c r="N621">
        <v>0.154</v>
      </c>
      <c r="O621">
        <v>3</v>
      </c>
      <c r="P621">
        <v>9</v>
      </c>
      <c r="Q621">
        <v>0.33300000000000002</v>
      </c>
      <c r="R621">
        <v>0.27300000000000002</v>
      </c>
      <c r="S621">
        <v>0</v>
      </c>
      <c r="T621">
        <v>0</v>
      </c>
      <c r="U621">
        <v>0</v>
      </c>
      <c r="V621">
        <v>0</v>
      </c>
      <c r="W621">
        <v>8</v>
      </c>
      <c r="X621">
        <v>8</v>
      </c>
      <c r="Y621">
        <v>4</v>
      </c>
      <c r="Z621">
        <v>1</v>
      </c>
      <c r="AA621">
        <v>1</v>
      </c>
      <c r="AB621">
        <v>2</v>
      </c>
      <c r="AC621">
        <v>2</v>
      </c>
      <c r="AD621">
        <v>12</v>
      </c>
      <c r="AE621">
        <v>0</v>
      </c>
      <c r="AG621" t="s">
        <v>1024</v>
      </c>
      <c r="AH621">
        <f t="shared" si="28"/>
        <v>0.29268292682926828</v>
      </c>
      <c r="AI621">
        <f t="shared" si="30"/>
        <v>2</v>
      </c>
      <c r="AJ621">
        <f t="shared" si="29"/>
        <v>0.2857142857142857</v>
      </c>
    </row>
    <row r="622" spans="1:36" x14ac:dyDescent="0.25">
      <c r="A622" s="17">
        <v>469</v>
      </c>
      <c r="B622" t="s">
        <v>1023</v>
      </c>
      <c r="C622">
        <v>35</v>
      </c>
      <c r="D622" t="s">
        <v>69</v>
      </c>
      <c r="E622" t="s">
        <v>3</v>
      </c>
      <c r="F622">
        <v>8</v>
      </c>
      <c r="G622">
        <v>2</v>
      </c>
      <c r="H622">
        <v>124</v>
      </c>
      <c r="I622">
        <v>16</v>
      </c>
      <c r="J622">
        <v>48</v>
      </c>
      <c r="K622">
        <v>0.33300000000000002</v>
      </c>
      <c r="L622">
        <v>7</v>
      </c>
      <c r="M622">
        <v>23</v>
      </c>
      <c r="N622">
        <v>0.30399999999999999</v>
      </c>
      <c r="O622">
        <v>9</v>
      </c>
      <c r="P622">
        <v>25</v>
      </c>
      <c r="Q622">
        <v>0.36</v>
      </c>
      <c r="R622">
        <v>0.40600000000000003</v>
      </c>
      <c r="S622">
        <v>5</v>
      </c>
      <c r="T622">
        <v>6</v>
      </c>
      <c r="U622">
        <v>0.83299999999999996</v>
      </c>
      <c r="V622">
        <v>3</v>
      </c>
      <c r="W622">
        <v>12</v>
      </c>
      <c r="X622">
        <v>15</v>
      </c>
      <c r="Y622">
        <v>17</v>
      </c>
      <c r="Z622">
        <v>1</v>
      </c>
      <c r="AA622">
        <v>2</v>
      </c>
      <c r="AB622">
        <v>3</v>
      </c>
      <c r="AC622">
        <v>14</v>
      </c>
      <c r="AD622">
        <v>44</v>
      </c>
      <c r="AE622">
        <v>0</v>
      </c>
      <c r="AG622" t="s">
        <v>1024</v>
      </c>
      <c r="AH622">
        <f t="shared" si="28"/>
        <v>0.35483870967741937</v>
      </c>
      <c r="AI622">
        <f t="shared" si="30"/>
        <v>5.666666666666667</v>
      </c>
      <c r="AJ622">
        <f t="shared" si="29"/>
        <v>0.375</v>
      </c>
    </row>
    <row r="623" spans="1:36" x14ac:dyDescent="0.25">
      <c r="A623" s="17">
        <v>470</v>
      </c>
      <c r="B623" t="s">
        <v>1025</v>
      </c>
      <c r="C623">
        <v>25</v>
      </c>
      <c r="D623" t="s">
        <v>223</v>
      </c>
      <c r="E623" t="s">
        <v>9</v>
      </c>
      <c r="F623">
        <v>7</v>
      </c>
      <c r="G623">
        <v>0</v>
      </c>
      <c r="H623">
        <v>151</v>
      </c>
      <c r="I623">
        <v>17</v>
      </c>
      <c r="J623">
        <v>52</v>
      </c>
      <c r="K623">
        <v>0.32700000000000001</v>
      </c>
      <c r="L623">
        <v>13</v>
      </c>
      <c r="M623">
        <v>44</v>
      </c>
      <c r="N623">
        <v>0.29499999999999998</v>
      </c>
      <c r="O623">
        <v>4</v>
      </c>
      <c r="P623">
        <v>8</v>
      </c>
      <c r="Q623">
        <v>0.5</v>
      </c>
      <c r="R623">
        <v>0.45200000000000001</v>
      </c>
      <c r="S623">
        <v>8</v>
      </c>
      <c r="T623">
        <v>10</v>
      </c>
      <c r="U623">
        <v>0.8</v>
      </c>
      <c r="V623">
        <v>3</v>
      </c>
      <c r="W623">
        <v>6</v>
      </c>
      <c r="X623">
        <v>9</v>
      </c>
      <c r="Y623">
        <v>12</v>
      </c>
      <c r="Z623">
        <v>3</v>
      </c>
      <c r="AA623">
        <v>1</v>
      </c>
      <c r="AB623">
        <v>8</v>
      </c>
      <c r="AC623">
        <v>17</v>
      </c>
      <c r="AD623">
        <v>55</v>
      </c>
      <c r="AE623">
        <v>0</v>
      </c>
      <c r="AG623" t="s">
        <v>1026</v>
      </c>
      <c r="AH623">
        <f t="shared" si="28"/>
        <v>0.36423841059602646</v>
      </c>
      <c r="AI623">
        <f t="shared" si="30"/>
        <v>1.5</v>
      </c>
      <c r="AJ623">
        <f t="shared" si="29"/>
        <v>1.1428571428571428</v>
      </c>
    </row>
    <row r="624" spans="1:36" x14ac:dyDescent="0.25">
      <c r="A624" s="17">
        <v>471</v>
      </c>
      <c r="B624" t="s">
        <v>1027</v>
      </c>
      <c r="C624">
        <v>23</v>
      </c>
      <c r="D624" t="s">
        <v>223</v>
      </c>
      <c r="E624" t="s">
        <v>9</v>
      </c>
      <c r="F624">
        <v>6</v>
      </c>
      <c r="G624">
        <v>5</v>
      </c>
      <c r="H624">
        <v>162</v>
      </c>
      <c r="I624">
        <v>18</v>
      </c>
      <c r="J624">
        <v>43</v>
      </c>
      <c r="K624">
        <v>0.41899999999999998</v>
      </c>
      <c r="L624">
        <v>8</v>
      </c>
      <c r="M624">
        <v>21</v>
      </c>
      <c r="N624">
        <v>0.38100000000000001</v>
      </c>
      <c r="O624">
        <v>10</v>
      </c>
      <c r="P624">
        <v>22</v>
      </c>
      <c r="Q624">
        <v>0.45500000000000002</v>
      </c>
      <c r="R624">
        <v>0.51200000000000001</v>
      </c>
      <c r="S624">
        <v>10</v>
      </c>
      <c r="T624">
        <v>12</v>
      </c>
      <c r="U624">
        <v>0.83299999999999996</v>
      </c>
      <c r="V624">
        <v>5</v>
      </c>
      <c r="W624">
        <v>13</v>
      </c>
      <c r="X624">
        <v>18</v>
      </c>
      <c r="Y624">
        <v>31</v>
      </c>
      <c r="Z624">
        <v>4</v>
      </c>
      <c r="AA624">
        <v>4</v>
      </c>
      <c r="AB624">
        <v>9</v>
      </c>
      <c r="AC624">
        <v>13</v>
      </c>
      <c r="AD624">
        <v>54</v>
      </c>
      <c r="AE624">
        <v>0</v>
      </c>
      <c r="AG624" t="s">
        <v>1028</v>
      </c>
      <c r="AH624">
        <f t="shared" si="28"/>
        <v>0.33333333333333331</v>
      </c>
      <c r="AI624">
        <f t="shared" si="30"/>
        <v>3.4444444444444446</v>
      </c>
      <c r="AJ624">
        <f t="shared" si="29"/>
        <v>1.5</v>
      </c>
    </row>
    <row r="625" spans="1:36" x14ac:dyDescent="0.25">
      <c r="A625" s="17">
        <v>472</v>
      </c>
      <c r="B625" t="s">
        <v>1029</v>
      </c>
      <c r="C625">
        <v>25</v>
      </c>
      <c r="D625" t="s">
        <v>27</v>
      </c>
      <c r="E625" t="s">
        <v>3</v>
      </c>
      <c r="F625">
        <v>25</v>
      </c>
      <c r="G625">
        <v>1</v>
      </c>
      <c r="H625">
        <v>186</v>
      </c>
      <c r="I625">
        <v>17</v>
      </c>
      <c r="J625">
        <v>41</v>
      </c>
      <c r="K625">
        <v>0.41499999999999998</v>
      </c>
      <c r="L625">
        <v>13</v>
      </c>
      <c r="M625">
        <v>33</v>
      </c>
      <c r="N625">
        <v>0.39400000000000002</v>
      </c>
      <c r="O625">
        <v>4</v>
      </c>
      <c r="P625">
        <v>8</v>
      </c>
      <c r="Q625">
        <v>0.5</v>
      </c>
      <c r="R625">
        <v>0.57299999999999995</v>
      </c>
      <c r="S625">
        <v>7</v>
      </c>
      <c r="T625">
        <v>9</v>
      </c>
      <c r="U625">
        <v>0.77800000000000002</v>
      </c>
      <c r="V625">
        <v>9</v>
      </c>
      <c r="W625">
        <v>31</v>
      </c>
      <c r="X625">
        <v>40</v>
      </c>
      <c r="Y625">
        <v>13</v>
      </c>
      <c r="Z625">
        <v>5</v>
      </c>
      <c r="AA625">
        <v>2</v>
      </c>
      <c r="AB625">
        <v>8</v>
      </c>
      <c r="AC625">
        <v>18</v>
      </c>
      <c r="AD625">
        <v>54</v>
      </c>
      <c r="AE625">
        <v>0</v>
      </c>
      <c r="AG625" t="s">
        <v>1030</v>
      </c>
      <c r="AH625">
        <f t="shared" si="28"/>
        <v>0.29032258064516131</v>
      </c>
      <c r="AI625">
        <f t="shared" si="30"/>
        <v>1.625</v>
      </c>
      <c r="AJ625">
        <f t="shared" si="29"/>
        <v>0.32</v>
      </c>
    </row>
    <row r="626" spans="1:36" x14ac:dyDescent="0.25">
      <c r="A626" s="17">
        <v>473</v>
      </c>
      <c r="B626" t="s">
        <v>1031</v>
      </c>
      <c r="C626">
        <v>21</v>
      </c>
      <c r="D626" t="s">
        <v>34</v>
      </c>
      <c r="E626" t="s">
        <v>14</v>
      </c>
      <c r="F626">
        <v>10</v>
      </c>
      <c r="G626">
        <v>0</v>
      </c>
      <c r="H626">
        <v>124</v>
      </c>
      <c r="I626">
        <v>18</v>
      </c>
      <c r="J626">
        <v>47</v>
      </c>
      <c r="K626">
        <v>0.38300000000000001</v>
      </c>
      <c r="L626">
        <v>4</v>
      </c>
      <c r="M626">
        <v>19</v>
      </c>
      <c r="N626">
        <v>0.21099999999999999</v>
      </c>
      <c r="O626">
        <v>14</v>
      </c>
      <c r="P626">
        <v>28</v>
      </c>
      <c r="Q626">
        <v>0.5</v>
      </c>
      <c r="R626">
        <v>0.42599999999999999</v>
      </c>
      <c r="S626">
        <v>13</v>
      </c>
      <c r="T626">
        <v>18</v>
      </c>
      <c r="U626">
        <v>0.72199999999999998</v>
      </c>
      <c r="V626">
        <v>5</v>
      </c>
      <c r="W626">
        <v>16</v>
      </c>
      <c r="X626">
        <v>21</v>
      </c>
      <c r="Y626">
        <v>17</v>
      </c>
      <c r="Z626">
        <v>3</v>
      </c>
      <c r="AA626">
        <v>2</v>
      </c>
      <c r="AB626">
        <v>8</v>
      </c>
      <c r="AC626">
        <v>9</v>
      </c>
      <c r="AD626">
        <v>53</v>
      </c>
      <c r="AE626">
        <v>0</v>
      </c>
      <c r="AG626" t="s">
        <v>1032</v>
      </c>
      <c r="AH626">
        <f t="shared" si="28"/>
        <v>0.42741935483870969</v>
      </c>
      <c r="AI626">
        <f t="shared" si="30"/>
        <v>2.125</v>
      </c>
      <c r="AJ626">
        <f t="shared" si="29"/>
        <v>0.8</v>
      </c>
    </row>
    <row r="627" spans="1:36" x14ac:dyDescent="0.25">
      <c r="A627" s="17">
        <v>474</v>
      </c>
      <c r="B627" t="s">
        <v>1033</v>
      </c>
      <c r="C627">
        <v>38</v>
      </c>
      <c r="D627" t="s">
        <v>164</v>
      </c>
      <c r="E627" t="s">
        <v>14</v>
      </c>
      <c r="F627">
        <v>28</v>
      </c>
      <c r="G627">
        <v>0</v>
      </c>
      <c r="H627">
        <v>227</v>
      </c>
      <c r="I627">
        <v>18</v>
      </c>
      <c r="J627">
        <v>60</v>
      </c>
      <c r="K627">
        <v>0.3</v>
      </c>
      <c r="L627">
        <v>6</v>
      </c>
      <c r="M627">
        <v>28</v>
      </c>
      <c r="N627">
        <v>0.214</v>
      </c>
      <c r="O627">
        <v>12</v>
      </c>
      <c r="P627">
        <v>32</v>
      </c>
      <c r="Q627">
        <v>0.375</v>
      </c>
      <c r="R627">
        <v>0.35</v>
      </c>
      <c r="S627">
        <v>11</v>
      </c>
      <c r="T627">
        <v>12</v>
      </c>
      <c r="U627">
        <v>0.91700000000000004</v>
      </c>
      <c r="V627">
        <v>9</v>
      </c>
      <c r="W627">
        <v>20</v>
      </c>
      <c r="X627">
        <v>29</v>
      </c>
      <c r="Y627">
        <v>31</v>
      </c>
      <c r="Z627">
        <v>17</v>
      </c>
      <c r="AA627">
        <v>2</v>
      </c>
      <c r="AB627">
        <v>10</v>
      </c>
      <c r="AC627">
        <v>23</v>
      </c>
      <c r="AD627">
        <v>53</v>
      </c>
      <c r="AE627">
        <v>0</v>
      </c>
      <c r="AG627" t="s">
        <v>1034</v>
      </c>
      <c r="AH627">
        <f t="shared" si="28"/>
        <v>0.23348017621145375</v>
      </c>
      <c r="AI627">
        <f t="shared" si="30"/>
        <v>3.1</v>
      </c>
      <c r="AJ627">
        <f t="shared" si="29"/>
        <v>0.35714285714285715</v>
      </c>
    </row>
    <row r="628" spans="1:36" x14ac:dyDescent="0.25">
      <c r="A628" s="17">
        <v>475</v>
      </c>
      <c r="B628" t="s">
        <v>1035</v>
      </c>
      <c r="C628">
        <v>26</v>
      </c>
      <c r="D628" t="s">
        <v>54</v>
      </c>
      <c r="E628" t="s">
        <v>3</v>
      </c>
      <c r="F628">
        <v>9</v>
      </c>
      <c r="G628">
        <v>3</v>
      </c>
      <c r="H628">
        <v>196</v>
      </c>
      <c r="I628">
        <v>20</v>
      </c>
      <c r="J628">
        <v>40</v>
      </c>
      <c r="K628">
        <v>0.5</v>
      </c>
      <c r="L628">
        <v>11</v>
      </c>
      <c r="M628">
        <v>28</v>
      </c>
      <c r="N628">
        <v>0.39300000000000002</v>
      </c>
      <c r="O628">
        <v>9</v>
      </c>
      <c r="P628">
        <v>12</v>
      </c>
      <c r="Q628">
        <v>0.75</v>
      </c>
      <c r="R628">
        <v>0.63800000000000001</v>
      </c>
      <c r="S628">
        <v>2</v>
      </c>
      <c r="T628">
        <v>3</v>
      </c>
      <c r="U628">
        <v>0.66700000000000004</v>
      </c>
      <c r="V628">
        <v>21</v>
      </c>
      <c r="W628">
        <v>26</v>
      </c>
      <c r="X628">
        <v>47</v>
      </c>
      <c r="Y628">
        <v>15</v>
      </c>
      <c r="Z628">
        <v>5</v>
      </c>
      <c r="AA628">
        <v>4</v>
      </c>
      <c r="AB628">
        <v>3</v>
      </c>
      <c r="AC628">
        <v>5</v>
      </c>
      <c r="AD628">
        <v>53</v>
      </c>
      <c r="AE628">
        <v>0</v>
      </c>
      <c r="AG628" t="s">
        <v>1036</v>
      </c>
      <c r="AH628">
        <f t="shared" si="28"/>
        <v>0.27040816326530615</v>
      </c>
      <c r="AI628">
        <f t="shared" si="30"/>
        <v>5</v>
      </c>
      <c r="AJ628">
        <f t="shared" si="29"/>
        <v>0.33333333333333331</v>
      </c>
    </row>
    <row r="629" spans="1:36" x14ac:dyDescent="0.25">
      <c r="A629" s="17">
        <v>475</v>
      </c>
      <c r="B629" t="s">
        <v>1035</v>
      </c>
      <c r="C629">
        <v>26</v>
      </c>
      <c r="D629" t="s">
        <v>126</v>
      </c>
      <c r="E629" t="s">
        <v>3</v>
      </c>
      <c r="F629">
        <v>7</v>
      </c>
      <c r="G629">
        <v>3</v>
      </c>
      <c r="H629">
        <v>171</v>
      </c>
      <c r="I629">
        <v>18</v>
      </c>
      <c r="J629">
        <v>33</v>
      </c>
      <c r="K629">
        <v>0.54500000000000004</v>
      </c>
      <c r="L629">
        <v>10</v>
      </c>
      <c r="M629">
        <v>22</v>
      </c>
      <c r="N629">
        <v>0.45500000000000002</v>
      </c>
      <c r="O629">
        <v>8</v>
      </c>
      <c r="P629">
        <v>11</v>
      </c>
      <c r="Q629">
        <v>0.72699999999999998</v>
      </c>
      <c r="R629">
        <v>0.69699999999999995</v>
      </c>
      <c r="S629">
        <v>2</v>
      </c>
      <c r="T629">
        <v>3</v>
      </c>
      <c r="U629">
        <v>0.66700000000000004</v>
      </c>
      <c r="V629">
        <v>20</v>
      </c>
      <c r="W629">
        <v>23</v>
      </c>
      <c r="X629">
        <v>43</v>
      </c>
      <c r="Y629">
        <v>13</v>
      </c>
      <c r="Z629">
        <v>5</v>
      </c>
      <c r="AA629">
        <v>3</v>
      </c>
      <c r="AB629">
        <v>3</v>
      </c>
      <c r="AC629">
        <v>5</v>
      </c>
      <c r="AD629">
        <v>48</v>
      </c>
      <c r="AE629">
        <v>0</v>
      </c>
      <c r="AG629" t="s">
        <v>1036</v>
      </c>
      <c r="AH629">
        <f t="shared" si="28"/>
        <v>0.2807017543859649</v>
      </c>
      <c r="AI629">
        <f t="shared" si="30"/>
        <v>4.333333333333333</v>
      </c>
      <c r="AJ629">
        <f t="shared" si="29"/>
        <v>0.42857142857142855</v>
      </c>
    </row>
    <row r="630" spans="1:36" x14ac:dyDescent="0.25">
      <c r="A630" s="17">
        <v>475</v>
      </c>
      <c r="B630" t="s">
        <v>1035</v>
      </c>
      <c r="C630">
        <v>26</v>
      </c>
      <c r="D630" t="s">
        <v>73</v>
      </c>
      <c r="E630" t="s">
        <v>3</v>
      </c>
      <c r="F630">
        <v>2</v>
      </c>
      <c r="G630">
        <v>0</v>
      </c>
      <c r="H630">
        <v>25</v>
      </c>
      <c r="I630">
        <v>2</v>
      </c>
      <c r="J630">
        <v>7</v>
      </c>
      <c r="K630">
        <v>0.28599999999999998</v>
      </c>
      <c r="L630">
        <v>1</v>
      </c>
      <c r="M630">
        <v>6</v>
      </c>
      <c r="N630">
        <v>0.16700000000000001</v>
      </c>
      <c r="O630">
        <v>1</v>
      </c>
      <c r="P630">
        <v>1</v>
      </c>
      <c r="Q630">
        <v>1</v>
      </c>
      <c r="R630">
        <v>0.35699999999999998</v>
      </c>
      <c r="S630">
        <v>0</v>
      </c>
      <c r="T630">
        <v>0</v>
      </c>
      <c r="U630">
        <v>0</v>
      </c>
      <c r="V630">
        <v>1</v>
      </c>
      <c r="W630">
        <v>3</v>
      </c>
      <c r="X630">
        <v>4</v>
      </c>
      <c r="Y630">
        <v>2</v>
      </c>
      <c r="Z630">
        <v>0</v>
      </c>
      <c r="AA630">
        <v>1</v>
      </c>
      <c r="AB630">
        <v>0</v>
      </c>
      <c r="AC630">
        <v>0</v>
      </c>
      <c r="AD630">
        <v>5</v>
      </c>
      <c r="AE630">
        <v>0</v>
      </c>
      <c r="AG630" t="s">
        <v>1036</v>
      </c>
      <c r="AH630">
        <f t="shared" si="28"/>
        <v>0.2</v>
      </c>
      <c r="AI630">
        <f t="shared" si="30"/>
        <v>0</v>
      </c>
      <c r="AJ630">
        <f t="shared" si="29"/>
        <v>0</v>
      </c>
    </row>
    <row r="631" spans="1:36" x14ac:dyDescent="0.25">
      <c r="A631" s="17">
        <v>476</v>
      </c>
      <c r="B631" t="s">
        <v>1037</v>
      </c>
      <c r="C631">
        <v>22</v>
      </c>
      <c r="D631" t="s">
        <v>54</v>
      </c>
      <c r="E631" t="s">
        <v>57</v>
      </c>
      <c r="F631">
        <v>24</v>
      </c>
      <c r="G631">
        <v>0</v>
      </c>
      <c r="H631">
        <v>107</v>
      </c>
      <c r="I631">
        <v>19</v>
      </c>
      <c r="J631">
        <v>35</v>
      </c>
      <c r="K631">
        <v>0.54300000000000004</v>
      </c>
      <c r="L631">
        <v>13</v>
      </c>
      <c r="M631">
        <v>23</v>
      </c>
      <c r="N631">
        <v>0.56499999999999995</v>
      </c>
      <c r="O631">
        <v>6</v>
      </c>
      <c r="P631">
        <v>12</v>
      </c>
      <c r="Q631">
        <v>0.5</v>
      </c>
      <c r="R631">
        <v>0.72899999999999998</v>
      </c>
      <c r="S631">
        <v>2</v>
      </c>
      <c r="T631">
        <v>4</v>
      </c>
      <c r="U631">
        <v>0.5</v>
      </c>
      <c r="V631">
        <v>5</v>
      </c>
      <c r="W631">
        <v>20</v>
      </c>
      <c r="X631">
        <v>25</v>
      </c>
      <c r="Y631">
        <v>3</v>
      </c>
      <c r="Z631">
        <v>3</v>
      </c>
      <c r="AA631">
        <v>2</v>
      </c>
      <c r="AB631">
        <v>5</v>
      </c>
      <c r="AC631">
        <v>7</v>
      </c>
      <c r="AD631">
        <v>53</v>
      </c>
      <c r="AE631">
        <v>0</v>
      </c>
      <c r="AG631" t="s">
        <v>1038</v>
      </c>
      <c r="AH631">
        <f t="shared" si="28"/>
        <v>0.49532710280373832</v>
      </c>
      <c r="AI631">
        <f t="shared" si="30"/>
        <v>0.6</v>
      </c>
      <c r="AJ631">
        <f t="shared" si="29"/>
        <v>0.20833333333333334</v>
      </c>
    </row>
    <row r="632" spans="1:36" x14ac:dyDescent="0.25">
      <c r="A632" s="17">
        <v>476</v>
      </c>
      <c r="B632" t="s">
        <v>1037</v>
      </c>
      <c r="C632">
        <v>22</v>
      </c>
      <c r="D632" t="s">
        <v>123</v>
      </c>
      <c r="E632" t="s">
        <v>57</v>
      </c>
      <c r="F632">
        <v>22</v>
      </c>
      <c r="G632">
        <v>0</v>
      </c>
      <c r="H632">
        <v>101</v>
      </c>
      <c r="I632">
        <v>17</v>
      </c>
      <c r="J632">
        <v>33</v>
      </c>
      <c r="K632">
        <v>0.51500000000000001</v>
      </c>
      <c r="L632">
        <v>11</v>
      </c>
      <c r="M632">
        <v>21</v>
      </c>
      <c r="N632">
        <v>0.52400000000000002</v>
      </c>
      <c r="O632">
        <v>6</v>
      </c>
      <c r="P632">
        <v>12</v>
      </c>
      <c r="Q632">
        <v>0.5</v>
      </c>
      <c r="R632">
        <v>0.68200000000000005</v>
      </c>
      <c r="S632">
        <v>2</v>
      </c>
      <c r="T632">
        <v>4</v>
      </c>
      <c r="U632">
        <v>0.5</v>
      </c>
      <c r="V632">
        <v>5</v>
      </c>
      <c r="W632">
        <v>17</v>
      </c>
      <c r="X632">
        <v>22</v>
      </c>
      <c r="Y632">
        <v>2</v>
      </c>
      <c r="Z632">
        <v>3</v>
      </c>
      <c r="AA632">
        <v>2</v>
      </c>
      <c r="AB632">
        <v>5</v>
      </c>
      <c r="AC632">
        <v>5</v>
      </c>
      <c r="AD632">
        <v>47</v>
      </c>
      <c r="AE632">
        <v>0</v>
      </c>
      <c r="AG632" t="s">
        <v>1038</v>
      </c>
      <c r="AH632">
        <f t="shared" si="28"/>
        <v>0.46534653465346537</v>
      </c>
      <c r="AI632">
        <f t="shared" si="30"/>
        <v>0.4</v>
      </c>
      <c r="AJ632">
        <f t="shared" si="29"/>
        <v>0.22727272727272727</v>
      </c>
    </row>
    <row r="633" spans="1:36" x14ac:dyDescent="0.25">
      <c r="A633" s="17">
        <v>476</v>
      </c>
      <c r="B633" t="s">
        <v>1037</v>
      </c>
      <c r="C633">
        <v>22</v>
      </c>
      <c r="D633" t="s">
        <v>46</v>
      </c>
      <c r="E633" t="s">
        <v>57</v>
      </c>
      <c r="F633">
        <v>2</v>
      </c>
      <c r="G633">
        <v>0</v>
      </c>
      <c r="H633">
        <v>6</v>
      </c>
      <c r="I633">
        <v>2</v>
      </c>
      <c r="J633">
        <v>2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0</v>
      </c>
      <c r="Q633">
        <v>0</v>
      </c>
      <c r="R633">
        <v>1.5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3</v>
      </c>
      <c r="Y633">
        <v>1</v>
      </c>
      <c r="Z633">
        <v>0</v>
      </c>
      <c r="AA633">
        <v>0</v>
      </c>
      <c r="AB633">
        <v>0</v>
      </c>
      <c r="AC633">
        <v>2</v>
      </c>
      <c r="AD633">
        <v>6</v>
      </c>
      <c r="AE633">
        <v>0</v>
      </c>
      <c r="AG633" t="s">
        <v>1038</v>
      </c>
      <c r="AH633">
        <f t="shared" si="28"/>
        <v>1</v>
      </c>
      <c r="AI633">
        <f t="shared" si="30"/>
        <v>0</v>
      </c>
      <c r="AJ633">
        <f t="shared" si="29"/>
        <v>0</v>
      </c>
    </row>
    <row r="634" spans="1:36" x14ac:dyDescent="0.25">
      <c r="A634" s="17">
        <v>477</v>
      </c>
      <c r="B634" t="s">
        <v>1039</v>
      </c>
      <c r="C634">
        <v>26</v>
      </c>
      <c r="D634" t="s">
        <v>126</v>
      </c>
      <c r="E634" t="s">
        <v>57</v>
      </c>
      <c r="F634">
        <v>6</v>
      </c>
      <c r="G634">
        <v>2</v>
      </c>
      <c r="H634">
        <v>142</v>
      </c>
      <c r="I634">
        <v>19</v>
      </c>
      <c r="J634">
        <v>39</v>
      </c>
      <c r="K634">
        <v>0.48699999999999999</v>
      </c>
      <c r="L634">
        <v>6</v>
      </c>
      <c r="M634">
        <v>18</v>
      </c>
      <c r="N634">
        <v>0.33300000000000002</v>
      </c>
      <c r="O634">
        <v>13</v>
      </c>
      <c r="P634">
        <v>21</v>
      </c>
      <c r="Q634">
        <v>0.61899999999999999</v>
      </c>
      <c r="R634">
        <v>0.56399999999999995</v>
      </c>
      <c r="S634">
        <v>8</v>
      </c>
      <c r="T634">
        <v>14</v>
      </c>
      <c r="U634">
        <v>0.57099999999999995</v>
      </c>
      <c r="V634">
        <v>7</v>
      </c>
      <c r="W634">
        <v>15</v>
      </c>
      <c r="X634">
        <v>22</v>
      </c>
      <c r="Y634">
        <v>4</v>
      </c>
      <c r="Z634">
        <v>4</v>
      </c>
      <c r="AA634">
        <v>3</v>
      </c>
      <c r="AB634">
        <v>8</v>
      </c>
      <c r="AC634">
        <v>14</v>
      </c>
      <c r="AD634">
        <v>52</v>
      </c>
      <c r="AE634">
        <v>0</v>
      </c>
      <c r="AG634" t="s">
        <v>1040</v>
      </c>
      <c r="AH634">
        <f t="shared" si="28"/>
        <v>0.36619718309859156</v>
      </c>
      <c r="AI634">
        <f t="shared" si="30"/>
        <v>0.5</v>
      </c>
      <c r="AJ634">
        <f t="shared" si="29"/>
        <v>1.3333333333333333</v>
      </c>
    </row>
    <row r="635" spans="1:36" x14ac:dyDescent="0.25">
      <c r="A635" s="17">
        <v>478</v>
      </c>
      <c r="B635" t="s">
        <v>1041</v>
      </c>
      <c r="C635">
        <v>22</v>
      </c>
      <c r="D635" t="s">
        <v>50</v>
      </c>
      <c r="E635" t="s">
        <v>19</v>
      </c>
      <c r="F635">
        <v>25</v>
      </c>
      <c r="G635">
        <v>1</v>
      </c>
      <c r="H635">
        <v>217</v>
      </c>
      <c r="I635">
        <v>21</v>
      </c>
      <c r="J635">
        <v>31</v>
      </c>
      <c r="K635">
        <v>0.67700000000000005</v>
      </c>
      <c r="L635">
        <v>0</v>
      </c>
      <c r="M635">
        <v>0</v>
      </c>
      <c r="N635">
        <v>0</v>
      </c>
      <c r="O635">
        <v>21</v>
      </c>
      <c r="P635">
        <v>31</v>
      </c>
      <c r="Q635">
        <v>0.67700000000000005</v>
      </c>
      <c r="R635">
        <v>0.67700000000000005</v>
      </c>
      <c r="S635">
        <v>6</v>
      </c>
      <c r="T635">
        <v>13</v>
      </c>
      <c r="U635">
        <v>0.46200000000000002</v>
      </c>
      <c r="V635">
        <v>14</v>
      </c>
      <c r="W635">
        <v>37</v>
      </c>
      <c r="X635">
        <v>51</v>
      </c>
      <c r="Y635">
        <v>11</v>
      </c>
      <c r="Z635">
        <v>1</v>
      </c>
      <c r="AA635">
        <v>15</v>
      </c>
      <c r="AB635">
        <v>21</v>
      </c>
      <c r="AC635">
        <v>32</v>
      </c>
      <c r="AD635">
        <v>48</v>
      </c>
      <c r="AE635">
        <v>0</v>
      </c>
      <c r="AG635" t="s">
        <v>1042</v>
      </c>
      <c r="AH635">
        <f t="shared" si="28"/>
        <v>0.22119815668202766</v>
      </c>
      <c r="AI635">
        <f t="shared" si="30"/>
        <v>0.52380952380952384</v>
      </c>
      <c r="AJ635">
        <f t="shared" si="29"/>
        <v>0.84</v>
      </c>
    </row>
    <row r="636" spans="1:36" x14ac:dyDescent="0.25">
      <c r="A636" s="17">
        <v>479</v>
      </c>
      <c r="B636" t="s">
        <v>1043</v>
      </c>
      <c r="C636">
        <v>24</v>
      </c>
      <c r="D636" t="s">
        <v>86</v>
      </c>
      <c r="E636" t="s">
        <v>3</v>
      </c>
      <c r="F636">
        <v>22</v>
      </c>
      <c r="G636">
        <v>1</v>
      </c>
      <c r="H636">
        <v>181</v>
      </c>
      <c r="I636">
        <v>16</v>
      </c>
      <c r="J636">
        <v>37</v>
      </c>
      <c r="K636">
        <v>0.432</v>
      </c>
      <c r="L636">
        <v>1</v>
      </c>
      <c r="M636">
        <v>10</v>
      </c>
      <c r="N636">
        <v>0.1</v>
      </c>
      <c r="O636">
        <v>15</v>
      </c>
      <c r="P636">
        <v>27</v>
      </c>
      <c r="Q636">
        <v>0.55600000000000005</v>
      </c>
      <c r="R636">
        <v>0.44600000000000001</v>
      </c>
      <c r="S636">
        <v>13</v>
      </c>
      <c r="T636">
        <v>19</v>
      </c>
      <c r="U636">
        <v>0.68400000000000005</v>
      </c>
      <c r="V636">
        <v>11</v>
      </c>
      <c r="W636">
        <v>19</v>
      </c>
      <c r="X636">
        <v>30</v>
      </c>
      <c r="Y636">
        <v>9</v>
      </c>
      <c r="Z636">
        <v>3</v>
      </c>
      <c r="AA636">
        <v>3</v>
      </c>
      <c r="AB636">
        <v>6</v>
      </c>
      <c r="AC636">
        <v>21</v>
      </c>
      <c r="AD636">
        <v>46</v>
      </c>
      <c r="AE636">
        <v>0</v>
      </c>
      <c r="AG636" t="s">
        <v>1044</v>
      </c>
      <c r="AH636">
        <f t="shared" si="28"/>
        <v>0.2541436464088398</v>
      </c>
      <c r="AI636">
        <f t="shared" si="30"/>
        <v>1.5</v>
      </c>
      <c r="AJ636">
        <f t="shared" si="29"/>
        <v>0.27272727272727271</v>
      </c>
    </row>
    <row r="637" spans="1:36" x14ac:dyDescent="0.25">
      <c r="A637" s="17">
        <v>480</v>
      </c>
      <c r="B637" t="s">
        <v>1045</v>
      </c>
      <c r="C637">
        <v>25</v>
      </c>
      <c r="D637" t="s">
        <v>63</v>
      </c>
      <c r="E637" t="s">
        <v>57</v>
      </c>
      <c r="F637">
        <v>14</v>
      </c>
      <c r="G637">
        <v>0</v>
      </c>
      <c r="H637">
        <v>84</v>
      </c>
      <c r="I637">
        <v>18</v>
      </c>
      <c r="J637">
        <v>36</v>
      </c>
      <c r="K637">
        <v>0.5</v>
      </c>
      <c r="L637">
        <v>4</v>
      </c>
      <c r="M637">
        <v>15</v>
      </c>
      <c r="N637">
        <v>0.26700000000000002</v>
      </c>
      <c r="O637">
        <v>14</v>
      </c>
      <c r="P637">
        <v>21</v>
      </c>
      <c r="Q637">
        <v>0.66700000000000004</v>
      </c>
      <c r="R637">
        <v>0.55600000000000005</v>
      </c>
      <c r="S637">
        <v>6</v>
      </c>
      <c r="T637">
        <v>8</v>
      </c>
      <c r="U637">
        <v>0.75</v>
      </c>
      <c r="V637">
        <v>7</v>
      </c>
      <c r="W637">
        <v>10</v>
      </c>
      <c r="X637">
        <v>17</v>
      </c>
      <c r="Y637">
        <v>5</v>
      </c>
      <c r="Z637">
        <v>2</v>
      </c>
      <c r="AA637">
        <v>4</v>
      </c>
      <c r="AB637">
        <v>4</v>
      </c>
      <c r="AC637">
        <v>6</v>
      </c>
      <c r="AD637">
        <v>46</v>
      </c>
      <c r="AE637">
        <v>0</v>
      </c>
      <c r="AG637" t="s">
        <v>1046</v>
      </c>
      <c r="AH637">
        <f t="shared" si="28"/>
        <v>0.54761904761904767</v>
      </c>
      <c r="AI637">
        <f t="shared" si="30"/>
        <v>1.25</v>
      </c>
      <c r="AJ637">
        <f t="shared" si="29"/>
        <v>0.2857142857142857</v>
      </c>
    </row>
    <row r="638" spans="1:36" x14ac:dyDescent="0.25">
      <c r="A638" s="17">
        <v>481</v>
      </c>
      <c r="B638" t="s">
        <v>1047</v>
      </c>
      <c r="C638">
        <v>23</v>
      </c>
      <c r="D638" t="s">
        <v>38</v>
      </c>
      <c r="E638" t="s">
        <v>57</v>
      </c>
      <c r="F638">
        <v>16</v>
      </c>
      <c r="G638">
        <v>0</v>
      </c>
      <c r="H638">
        <v>98</v>
      </c>
      <c r="I638">
        <v>18</v>
      </c>
      <c r="J638">
        <v>26</v>
      </c>
      <c r="K638">
        <v>0.69199999999999995</v>
      </c>
      <c r="L638">
        <v>3</v>
      </c>
      <c r="M638">
        <v>7</v>
      </c>
      <c r="N638">
        <v>0.42899999999999999</v>
      </c>
      <c r="O638">
        <v>15</v>
      </c>
      <c r="P638">
        <v>19</v>
      </c>
      <c r="Q638">
        <v>0.78900000000000003</v>
      </c>
      <c r="R638">
        <v>0.75</v>
      </c>
      <c r="S638">
        <v>4</v>
      </c>
      <c r="T638">
        <v>9</v>
      </c>
      <c r="U638">
        <v>0.44400000000000001</v>
      </c>
      <c r="V638">
        <v>6</v>
      </c>
      <c r="W638">
        <v>22</v>
      </c>
      <c r="X638">
        <v>28</v>
      </c>
      <c r="Y638">
        <v>4</v>
      </c>
      <c r="Z638">
        <v>5</v>
      </c>
      <c r="AA638">
        <v>4</v>
      </c>
      <c r="AB638">
        <v>4</v>
      </c>
      <c r="AC638">
        <v>11</v>
      </c>
      <c r="AD638">
        <v>43</v>
      </c>
      <c r="AE638">
        <v>0</v>
      </c>
      <c r="AG638" t="s">
        <v>1048</v>
      </c>
      <c r="AH638">
        <f t="shared" si="28"/>
        <v>0.43877551020408162</v>
      </c>
      <c r="AI638">
        <f t="shared" si="30"/>
        <v>1</v>
      </c>
      <c r="AJ638">
        <f t="shared" si="29"/>
        <v>0.25</v>
      </c>
    </row>
    <row r="639" spans="1:36" x14ac:dyDescent="0.25">
      <c r="A639" s="17">
        <v>482</v>
      </c>
      <c r="B639" t="s">
        <v>1049</v>
      </c>
      <c r="C639">
        <v>26</v>
      </c>
      <c r="D639" t="s">
        <v>34</v>
      </c>
      <c r="E639" t="s">
        <v>14</v>
      </c>
      <c r="F639">
        <v>6</v>
      </c>
      <c r="G639">
        <v>0</v>
      </c>
      <c r="H639">
        <v>72</v>
      </c>
      <c r="I639">
        <v>16</v>
      </c>
      <c r="J639">
        <v>25</v>
      </c>
      <c r="K639">
        <v>0.64</v>
      </c>
      <c r="L639">
        <v>9</v>
      </c>
      <c r="M639">
        <v>17</v>
      </c>
      <c r="N639">
        <v>0.52900000000000003</v>
      </c>
      <c r="O639">
        <v>7</v>
      </c>
      <c r="P639">
        <v>8</v>
      </c>
      <c r="Q639">
        <v>0.875</v>
      </c>
      <c r="R639">
        <v>0.82</v>
      </c>
      <c r="S639">
        <v>2</v>
      </c>
      <c r="T639">
        <v>2</v>
      </c>
      <c r="U639">
        <v>1</v>
      </c>
      <c r="V639">
        <v>4</v>
      </c>
      <c r="W639">
        <v>7</v>
      </c>
      <c r="X639">
        <v>11</v>
      </c>
      <c r="Y639">
        <v>2</v>
      </c>
      <c r="Z639">
        <v>0</v>
      </c>
      <c r="AA639">
        <v>0</v>
      </c>
      <c r="AB639">
        <v>4</v>
      </c>
      <c r="AC639">
        <v>10</v>
      </c>
      <c r="AD639">
        <v>43</v>
      </c>
      <c r="AE639">
        <v>0</v>
      </c>
      <c r="AG639" t="s">
        <v>1050</v>
      </c>
      <c r="AH639">
        <f t="shared" si="28"/>
        <v>0.59722222222222221</v>
      </c>
      <c r="AI639">
        <f t="shared" si="30"/>
        <v>0.5</v>
      </c>
      <c r="AJ639">
        <f t="shared" si="29"/>
        <v>0.66666666666666663</v>
      </c>
    </row>
    <row r="640" spans="1:36" x14ac:dyDescent="0.25">
      <c r="A640" s="17">
        <v>483</v>
      </c>
      <c r="B640" t="s">
        <v>1051</v>
      </c>
      <c r="C640">
        <v>26</v>
      </c>
      <c r="D640" t="s">
        <v>157</v>
      </c>
      <c r="E640" t="s">
        <v>14</v>
      </c>
      <c r="F640">
        <v>6</v>
      </c>
      <c r="G640">
        <v>0</v>
      </c>
      <c r="H640">
        <v>112</v>
      </c>
      <c r="I640">
        <v>12</v>
      </c>
      <c r="J640">
        <v>28</v>
      </c>
      <c r="K640">
        <v>0.42899999999999999</v>
      </c>
      <c r="L640">
        <v>6</v>
      </c>
      <c r="M640">
        <v>15</v>
      </c>
      <c r="N640">
        <v>0.4</v>
      </c>
      <c r="O640">
        <v>6</v>
      </c>
      <c r="P640">
        <v>13</v>
      </c>
      <c r="Q640">
        <v>0.46200000000000002</v>
      </c>
      <c r="R640">
        <v>0.53600000000000003</v>
      </c>
      <c r="S640">
        <v>12</v>
      </c>
      <c r="T640">
        <v>15</v>
      </c>
      <c r="U640">
        <v>0.8</v>
      </c>
      <c r="V640">
        <v>3</v>
      </c>
      <c r="W640">
        <v>3</v>
      </c>
      <c r="X640">
        <v>6</v>
      </c>
      <c r="Y640">
        <v>12</v>
      </c>
      <c r="Z640">
        <v>3</v>
      </c>
      <c r="AA640">
        <v>1</v>
      </c>
      <c r="AB640">
        <v>8</v>
      </c>
      <c r="AC640">
        <v>10</v>
      </c>
      <c r="AD640">
        <v>42</v>
      </c>
      <c r="AE640">
        <v>0</v>
      </c>
      <c r="AG640" t="s">
        <v>1052</v>
      </c>
      <c r="AH640">
        <f t="shared" si="28"/>
        <v>0.375</v>
      </c>
      <c r="AI640">
        <f t="shared" si="30"/>
        <v>1.5</v>
      </c>
      <c r="AJ640">
        <f t="shared" si="29"/>
        <v>1.3333333333333333</v>
      </c>
    </row>
    <row r="641" spans="1:36" x14ac:dyDescent="0.25">
      <c r="A641" s="17">
        <v>484</v>
      </c>
      <c r="B641" t="s">
        <v>1053</v>
      </c>
      <c r="C641">
        <v>24</v>
      </c>
      <c r="D641" t="s">
        <v>54</v>
      </c>
      <c r="E641" t="s">
        <v>19</v>
      </c>
      <c r="F641">
        <v>13</v>
      </c>
      <c r="G641">
        <v>1</v>
      </c>
      <c r="H641">
        <v>138</v>
      </c>
      <c r="I641">
        <v>14</v>
      </c>
      <c r="J641">
        <v>32</v>
      </c>
      <c r="K641">
        <v>0.438</v>
      </c>
      <c r="L641">
        <v>9</v>
      </c>
      <c r="M641">
        <v>24</v>
      </c>
      <c r="N641">
        <v>0.375</v>
      </c>
      <c r="O641">
        <v>5</v>
      </c>
      <c r="P641">
        <v>8</v>
      </c>
      <c r="Q641">
        <v>0.625</v>
      </c>
      <c r="R641">
        <v>0.57799999999999996</v>
      </c>
      <c r="S641">
        <v>1</v>
      </c>
      <c r="T641">
        <v>2</v>
      </c>
      <c r="U641">
        <v>0.5</v>
      </c>
      <c r="V641">
        <v>5</v>
      </c>
      <c r="W641">
        <v>16</v>
      </c>
      <c r="X641">
        <v>21</v>
      </c>
      <c r="Y641">
        <v>10</v>
      </c>
      <c r="Z641">
        <v>2</v>
      </c>
      <c r="AA641">
        <v>2</v>
      </c>
      <c r="AB641">
        <v>4</v>
      </c>
      <c r="AC641">
        <v>17</v>
      </c>
      <c r="AD641">
        <v>38</v>
      </c>
      <c r="AE641">
        <v>0</v>
      </c>
      <c r="AG641" t="s">
        <v>1054</v>
      </c>
      <c r="AH641">
        <f t="shared" si="28"/>
        <v>0.27536231884057971</v>
      </c>
      <c r="AI641">
        <f t="shared" si="30"/>
        <v>2.5</v>
      </c>
      <c r="AJ641">
        <f t="shared" si="29"/>
        <v>0.30769230769230771</v>
      </c>
    </row>
    <row r="642" spans="1:36" x14ac:dyDescent="0.25">
      <c r="A642" s="17">
        <v>484</v>
      </c>
      <c r="B642" t="s">
        <v>1053</v>
      </c>
      <c r="C642">
        <v>24</v>
      </c>
      <c r="D642" t="s">
        <v>126</v>
      </c>
      <c r="E642" t="s">
        <v>19</v>
      </c>
      <c r="F642">
        <v>7</v>
      </c>
      <c r="G642">
        <v>0</v>
      </c>
      <c r="H642">
        <v>68</v>
      </c>
      <c r="I642">
        <v>5</v>
      </c>
      <c r="J642">
        <v>15</v>
      </c>
      <c r="K642">
        <v>0.33300000000000002</v>
      </c>
      <c r="L642">
        <v>4</v>
      </c>
      <c r="M642">
        <v>12</v>
      </c>
      <c r="N642">
        <v>0.33300000000000002</v>
      </c>
      <c r="O642">
        <v>1</v>
      </c>
      <c r="P642">
        <v>3</v>
      </c>
      <c r="Q642">
        <v>0.33300000000000002</v>
      </c>
      <c r="R642">
        <v>0.46700000000000003</v>
      </c>
      <c r="S642">
        <v>1</v>
      </c>
      <c r="T642">
        <v>2</v>
      </c>
      <c r="U642">
        <v>0.5</v>
      </c>
      <c r="V642">
        <v>2</v>
      </c>
      <c r="W642">
        <v>8</v>
      </c>
      <c r="X642">
        <v>10</v>
      </c>
      <c r="Y642">
        <v>3</v>
      </c>
      <c r="Z642">
        <v>1</v>
      </c>
      <c r="AA642">
        <v>0</v>
      </c>
      <c r="AB642">
        <v>0</v>
      </c>
      <c r="AC642">
        <v>10</v>
      </c>
      <c r="AD642">
        <v>15</v>
      </c>
      <c r="AE642">
        <v>0</v>
      </c>
      <c r="AG642" t="s">
        <v>1054</v>
      </c>
      <c r="AH642">
        <f t="shared" ref="AH642:AH705" si="31">AD642/H642</f>
        <v>0.22058823529411764</v>
      </c>
      <c r="AI642">
        <f t="shared" si="30"/>
        <v>0</v>
      </c>
      <c r="AJ642">
        <f t="shared" si="29"/>
        <v>0</v>
      </c>
    </row>
    <row r="643" spans="1:36" x14ac:dyDescent="0.25">
      <c r="A643" s="17">
        <v>484</v>
      </c>
      <c r="B643" t="s">
        <v>1053</v>
      </c>
      <c r="C643">
        <v>24</v>
      </c>
      <c r="D643" t="s">
        <v>23</v>
      </c>
      <c r="E643" t="s">
        <v>3</v>
      </c>
      <c r="F643">
        <v>6</v>
      </c>
      <c r="G643">
        <v>1</v>
      </c>
      <c r="H643">
        <v>70</v>
      </c>
      <c r="I643">
        <v>9</v>
      </c>
      <c r="J643">
        <v>17</v>
      </c>
      <c r="K643">
        <v>0.52900000000000003</v>
      </c>
      <c r="L643">
        <v>5</v>
      </c>
      <c r="M643">
        <v>12</v>
      </c>
      <c r="N643">
        <v>0.41699999999999998</v>
      </c>
      <c r="O643">
        <v>4</v>
      </c>
      <c r="P643">
        <v>5</v>
      </c>
      <c r="Q643">
        <v>0.8</v>
      </c>
      <c r="R643">
        <v>0.67600000000000005</v>
      </c>
      <c r="S643">
        <v>0</v>
      </c>
      <c r="T643">
        <v>0</v>
      </c>
      <c r="U643">
        <v>0</v>
      </c>
      <c r="V643">
        <v>3</v>
      </c>
      <c r="W643">
        <v>8</v>
      </c>
      <c r="X643">
        <v>11</v>
      </c>
      <c r="Y643">
        <v>7</v>
      </c>
      <c r="Z643">
        <v>1</v>
      </c>
      <c r="AA643">
        <v>2</v>
      </c>
      <c r="AB643">
        <v>4</v>
      </c>
      <c r="AC643">
        <v>7</v>
      </c>
      <c r="AD643">
        <v>23</v>
      </c>
      <c r="AE643">
        <v>0</v>
      </c>
      <c r="AG643" t="s">
        <v>1054</v>
      </c>
      <c r="AH643">
        <f t="shared" si="31"/>
        <v>0.32857142857142857</v>
      </c>
      <c r="AI643">
        <f t="shared" si="30"/>
        <v>1.75</v>
      </c>
      <c r="AJ643">
        <f t="shared" ref="AJ643:AJ706" si="32">AB643/F643</f>
        <v>0.66666666666666663</v>
      </c>
    </row>
    <row r="644" spans="1:36" x14ac:dyDescent="0.25">
      <c r="A644" s="17">
        <v>485</v>
      </c>
      <c r="B644" t="s">
        <v>1055</v>
      </c>
      <c r="C644">
        <v>21</v>
      </c>
      <c r="D644" t="s">
        <v>73</v>
      </c>
      <c r="E644" t="s">
        <v>57</v>
      </c>
      <c r="F644">
        <v>10</v>
      </c>
      <c r="G644">
        <v>0</v>
      </c>
      <c r="H644">
        <v>75</v>
      </c>
      <c r="I644">
        <v>13</v>
      </c>
      <c r="J644">
        <v>38</v>
      </c>
      <c r="K644">
        <v>0.34200000000000003</v>
      </c>
      <c r="L644">
        <v>11</v>
      </c>
      <c r="M644">
        <v>30</v>
      </c>
      <c r="N644">
        <v>0.36699999999999999</v>
      </c>
      <c r="O644">
        <v>2</v>
      </c>
      <c r="P644">
        <v>8</v>
      </c>
      <c r="Q644">
        <v>0.25</v>
      </c>
      <c r="R644">
        <v>0.48699999999999999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7</v>
      </c>
      <c r="Y644">
        <v>8</v>
      </c>
      <c r="Z644">
        <v>1</v>
      </c>
      <c r="AA644">
        <v>1</v>
      </c>
      <c r="AB644">
        <v>2</v>
      </c>
      <c r="AC644">
        <v>4</v>
      </c>
      <c r="AD644">
        <v>37</v>
      </c>
      <c r="AE644">
        <v>0</v>
      </c>
      <c r="AG644" t="s">
        <v>1056</v>
      </c>
      <c r="AH644">
        <f t="shared" si="31"/>
        <v>0.49333333333333335</v>
      </c>
      <c r="AI644">
        <f t="shared" si="30"/>
        <v>4</v>
      </c>
      <c r="AJ644">
        <f t="shared" si="32"/>
        <v>0.2</v>
      </c>
    </row>
    <row r="645" spans="1:36" x14ac:dyDescent="0.25">
      <c r="A645" s="17">
        <v>486</v>
      </c>
      <c r="B645" t="s">
        <v>1057</v>
      </c>
      <c r="C645">
        <v>27</v>
      </c>
      <c r="D645" t="s">
        <v>56</v>
      </c>
      <c r="E645" t="s">
        <v>14</v>
      </c>
      <c r="F645">
        <v>17</v>
      </c>
      <c r="G645">
        <v>0</v>
      </c>
      <c r="H645">
        <v>74</v>
      </c>
      <c r="I645">
        <v>12</v>
      </c>
      <c r="J645">
        <v>26</v>
      </c>
      <c r="K645">
        <v>0.46200000000000002</v>
      </c>
      <c r="L645">
        <v>6</v>
      </c>
      <c r="M645">
        <v>15</v>
      </c>
      <c r="N645">
        <v>0.4</v>
      </c>
      <c r="O645">
        <v>6</v>
      </c>
      <c r="P645">
        <v>11</v>
      </c>
      <c r="Q645">
        <v>0.54500000000000004</v>
      </c>
      <c r="R645">
        <v>0.57699999999999996</v>
      </c>
      <c r="S645">
        <v>6</v>
      </c>
      <c r="T645">
        <v>8</v>
      </c>
      <c r="U645">
        <v>0.75</v>
      </c>
      <c r="V645">
        <v>5</v>
      </c>
      <c r="W645">
        <v>15</v>
      </c>
      <c r="X645">
        <v>20</v>
      </c>
      <c r="Y645">
        <v>9</v>
      </c>
      <c r="Z645">
        <v>0</v>
      </c>
      <c r="AA645">
        <v>0</v>
      </c>
      <c r="AB645">
        <v>1</v>
      </c>
      <c r="AC645">
        <v>7</v>
      </c>
      <c r="AD645">
        <v>36</v>
      </c>
      <c r="AE645">
        <v>0</v>
      </c>
      <c r="AG645" t="s">
        <v>1058</v>
      </c>
      <c r="AH645">
        <f t="shared" si="31"/>
        <v>0.48648648648648651</v>
      </c>
      <c r="AI645">
        <f t="shared" si="30"/>
        <v>9</v>
      </c>
      <c r="AJ645">
        <f t="shared" si="32"/>
        <v>5.8823529411764705E-2</v>
      </c>
    </row>
    <row r="646" spans="1:36" x14ac:dyDescent="0.25">
      <c r="A646" s="17">
        <v>487</v>
      </c>
      <c r="B646" t="s">
        <v>1059</v>
      </c>
      <c r="C646">
        <v>24</v>
      </c>
      <c r="D646" t="s">
        <v>8</v>
      </c>
      <c r="E646" t="s">
        <v>14</v>
      </c>
      <c r="F646">
        <v>21</v>
      </c>
      <c r="G646">
        <v>0</v>
      </c>
      <c r="H646">
        <v>125</v>
      </c>
      <c r="I646">
        <v>12</v>
      </c>
      <c r="J646">
        <v>30</v>
      </c>
      <c r="K646">
        <v>0.4</v>
      </c>
      <c r="L646">
        <v>10</v>
      </c>
      <c r="M646">
        <v>21</v>
      </c>
      <c r="N646">
        <v>0.47599999999999998</v>
      </c>
      <c r="O646">
        <v>2</v>
      </c>
      <c r="P646">
        <v>9</v>
      </c>
      <c r="Q646">
        <v>0.222</v>
      </c>
      <c r="R646">
        <v>0.56699999999999995</v>
      </c>
      <c r="S646">
        <v>2</v>
      </c>
      <c r="T646">
        <v>2</v>
      </c>
      <c r="U646">
        <v>1</v>
      </c>
      <c r="V646">
        <v>9</v>
      </c>
      <c r="W646">
        <v>17</v>
      </c>
      <c r="X646">
        <v>26</v>
      </c>
      <c r="Y646">
        <v>5</v>
      </c>
      <c r="Z646">
        <v>5</v>
      </c>
      <c r="AA646">
        <v>0</v>
      </c>
      <c r="AB646">
        <v>4</v>
      </c>
      <c r="AC646">
        <v>12</v>
      </c>
      <c r="AD646">
        <v>36</v>
      </c>
      <c r="AE646">
        <v>0</v>
      </c>
      <c r="AG646" t="s">
        <v>1060</v>
      </c>
      <c r="AH646">
        <f t="shared" si="31"/>
        <v>0.28799999999999998</v>
      </c>
      <c r="AI646">
        <f t="shared" si="30"/>
        <v>1.25</v>
      </c>
      <c r="AJ646">
        <f t="shared" si="32"/>
        <v>0.19047619047619047</v>
      </c>
    </row>
    <row r="647" spans="1:36" x14ac:dyDescent="0.25">
      <c r="A647" s="17">
        <v>488</v>
      </c>
      <c r="B647" t="s">
        <v>1061</v>
      </c>
      <c r="C647">
        <v>23</v>
      </c>
      <c r="D647" t="s">
        <v>82</v>
      </c>
      <c r="E647" t="s">
        <v>9</v>
      </c>
      <c r="F647">
        <v>22</v>
      </c>
      <c r="G647">
        <v>0</v>
      </c>
      <c r="H647">
        <v>93</v>
      </c>
      <c r="I647">
        <v>11</v>
      </c>
      <c r="J647">
        <v>30</v>
      </c>
      <c r="K647">
        <v>0.36699999999999999</v>
      </c>
      <c r="L647">
        <v>7</v>
      </c>
      <c r="M647">
        <v>23</v>
      </c>
      <c r="N647">
        <v>0.30399999999999999</v>
      </c>
      <c r="O647">
        <v>4</v>
      </c>
      <c r="P647">
        <v>7</v>
      </c>
      <c r="Q647">
        <v>0.57099999999999995</v>
      </c>
      <c r="R647">
        <v>0.48299999999999998</v>
      </c>
      <c r="S647">
        <v>7</v>
      </c>
      <c r="T647">
        <v>9</v>
      </c>
      <c r="U647">
        <v>0.77800000000000002</v>
      </c>
      <c r="V647">
        <v>0</v>
      </c>
      <c r="W647">
        <v>12</v>
      </c>
      <c r="X647">
        <v>12</v>
      </c>
      <c r="Y647">
        <v>19</v>
      </c>
      <c r="Z647">
        <v>2</v>
      </c>
      <c r="AA647">
        <v>0</v>
      </c>
      <c r="AB647">
        <v>5</v>
      </c>
      <c r="AC647">
        <v>8</v>
      </c>
      <c r="AD647">
        <v>36</v>
      </c>
      <c r="AE647">
        <v>0</v>
      </c>
      <c r="AG647" t="s">
        <v>1062</v>
      </c>
      <c r="AH647">
        <f t="shared" si="31"/>
        <v>0.38709677419354838</v>
      </c>
      <c r="AI647">
        <f t="shared" si="30"/>
        <v>3.8</v>
      </c>
      <c r="AJ647">
        <f t="shared" si="32"/>
        <v>0.22727272727272727</v>
      </c>
    </row>
    <row r="648" spans="1:36" x14ac:dyDescent="0.25">
      <c r="A648" s="17">
        <v>489</v>
      </c>
      <c r="B648" t="s">
        <v>1063</v>
      </c>
      <c r="C648">
        <v>24</v>
      </c>
      <c r="D648" t="s">
        <v>73</v>
      </c>
      <c r="E648" t="s">
        <v>3</v>
      </c>
      <c r="F648">
        <v>5</v>
      </c>
      <c r="G648">
        <v>1</v>
      </c>
      <c r="H648">
        <v>63</v>
      </c>
      <c r="I648">
        <v>13</v>
      </c>
      <c r="J648">
        <v>32</v>
      </c>
      <c r="K648">
        <v>0.40600000000000003</v>
      </c>
      <c r="L648">
        <v>2</v>
      </c>
      <c r="M648">
        <v>10</v>
      </c>
      <c r="N648">
        <v>0.2</v>
      </c>
      <c r="O648">
        <v>11</v>
      </c>
      <c r="P648">
        <v>22</v>
      </c>
      <c r="Q648">
        <v>0.5</v>
      </c>
      <c r="R648">
        <v>0.438</v>
      </c>
      <c r="S648">
        <v>8</v>
      </c>
      <c r="T648">
        <v>11</v>
      </c>
      <c r="U648">
        <v>0.72699999999999998</v>
      </c>
      <c r="V648">
        <v>9</v>
      </c>
      <c r="W648">
        <v>12</v>
      </c>
      <c r="X648">
        <v>21</v>
      </c>
      <c r="Y648">
        <v>2</v>
      </c>
      <c r="Z648">
        <v>0</v>
      </c>
      <c r="AA648">
        <v>1</v>
      </c>
      <c r="AB648">
        <v>2</v>
      </c>
      <c r="AC648">
        <v>9</v>
      </c>
      <c r="AD648">
        <v>36</v>
      </c>
      <c r="AE648">
        <v>0</v>
      </c>
      <c r="AG648" t="s">
        <v>1064</v>
      </c>
      <c r="AH648">
        <f t="shared" si="31"/>
        <v>0.5714285714285714</v>
      </c>
      <c r="AI648">
        <f t="shared" si="30"/>
        <v>1</v>
      </c>
      <c r="AJ648">
        <f t="shared" si="32"/>
        <v>0.4</v>
      </c>
    </row>
    <row r="649" spans="1:36" x14ac:dyDescent="0.25">
      <c r="A649" s="17">
        <v>490</v>
      </c>
      <c r="B649" t="s">
        <v>1065</v>
      </c>
      <c r="C649">
        <v>23</v>
      </c>
      <c r="D649" t="s">
        <v>86</v>
      </c>
      <c r="E649" t="s">
        <v>19</v>
      </c>
      <c r="F649">
        <v>5</v>
      </c>
      <c r="G649">
        <v>1</v>
      </c>
      <c r="H649">
        <v>84</v>
      </c>
      <c r="I649">
        <v>14</v>
      </c>
      <c r="J649">
        <v>23</v>
      </c>
      <c r="K649">
        <v>0.60899999999999999</v>
      </c>
      <c r="L649">
        <v>0</v>
      </c>
      <c r="M649">
        <v>0</v>
      </c>
      <c r="N649">
        <v>0</v>
      </c>
      <c r="O649">
        <v>14</v>
      </c>
      <c r="P649">
        <v>23</v>
      </c>
      <c r="Q649">
        <v>0.60899999999999999</v>
      </c>
      <c r="R649">
        <v>0.60899999999999999</v>
      </c>
      <c r="S649">
        <v>7</v>
      </c>
      <c r="T649">
        <v>14</v>
      </c>
      <c r="U649">
        <v>0.5</v>
      </c>
      <c r="V649">
        <v>11</v>
      </c>
      <c r="W649">
        <v>17</v>
      </c>
      <c r="X649">
        <v>28</v>
      </c>
      <c r="Y649">
        <v>5</v>
      </c>
      <c r="Z649">
        <v>3</v>
      </c>
      <c r="AA649">
        <v>8</v>
      </c>
      <c r="AB649">
        <v>5</v>
      </c>
      <c r="AC649">
        <v>14</v>
      </c>
      <c r="AD649">
        <v>35</v>
      </c>
      <c r="AE649">
        <v>0</v>
      </c>
      <c r="AG649" t="s">
        <v>1066</v>
      </c>
      <c r="AH649">
        <f t="shared" si="31"/>
        <v>0.41666666666666669</v>
      </c>
      <c r="AI649">
        <f t="shared" si="30"/>
        <v>1</v>
      </c>
      <c r="AJ649">
        <f t="shared" si="32"/>
        <v>1</v>
      </c>
    </row>
    <row r="650" spans="1:36" x14ac:dyDescent="0.25">
      <c r="A650" s="17">
        <v>491</v>
      </c>
      <c r="B650" t="s">
        <v>1067</v>
      </c>
      <c r="C650">
        <v>23</v>
      </c>
      <c r="D650" t="s">
        <v>31</v>
      </c>
      <c r="E650" t="s">
        <v>9</v>
      </c>
      <c r="F650">
        <v>16</v>
      </c>
      <c r="G650">
        <v>0</v>
      </c>
      <c r="H650">
        <v>118</v>
      </c>
      <c r="I650">
        <v>14</v>
      </c>
      <c r="J650">
        <v>45</v>
      </c>
      <c r="K650">
        <v>0.311</v>
      </c>
      <c r="L650">
        <v>4</v>
      </c>
      <c r="M650">
        <v>21</v>
      </c>
      <c r="N650">
        <v>0.19</v>
      </c>
      <c r="O650">
        <v>10</v>
      </c>
      <c r="P650">
        <v>24</v>
      </c>
      <c r="Q650">
        <v>0.41699999999999998</v>
      </c>
      <c r="R650">
        <v>0.35599999999999998</v>
      </c>
      <c r="S650">
        <v>3</v>
      </c>
      <c r="T650">
        <v>6</v>
      </c>
      <c r="U650">
        <v>0.5</v>
      </c>
      <c r="V650">
        <v>4</v>
      </c>
      <c r="W650">
        <v>9</v>
      </c>
      <c r="X650">
        <v>13</v>
      </c>
      <c r="Y650">
        <v>16</v>
      </c>
      <c r="Z650">
        <v>3</v>
      </c>
      <c r="AA650">
        <v>0</v>
      </c>
      <c r="AB650">
        <v>3</v>
      </c>
      <c r="AC650">
        <v>4</v>
      </c>
      <c r="AD650">
        <v>35</v>
      </c>
      <c r="AE650">
        <v>0</v>
      </c>
      <c r="AG650" t="s">
        <v>1068</v>
      </c>
      <c r="AH650">
        <f t="shared" si="31"/>
        <v>0.29661016949152541</v>
      </c>
      <c r="AI650">
        <f t="shared" si="30"/>
        <v>5.333333333333333</v>
      </c>
      <c r="AJ650">
        <f t="shared" si="32"/>
        <v>0.1875</v>
      </c>
    </row>
    <row r="651" spans="1:36" x14ac:dyDescent="0.25">
      <c r="A651" s="17">
        <v>492</v>
      </c>
      <c r="B651" t="s">
        <v>1069</v>
      </c>
      <c r="C651">
        <v>26</v>
      </c>
      <c r="D651" t="s">
        <v>27</v>
      </c>
      <c r="E651" t="s">
        <v>19</v>
      </c>
      <c r="F651">
        <v>33</v>
      </c>
      <c r="G651">
        <v>2</v>
      </c>
      <c r="H651">
        <v>231</v>
      </c>
      <c r="I651">
        <v>13</v>
      </c>
      <c r="J651">
        <v>53</v>
      </c>
      <c r="K651">
        <v>0.245</v>
      </c>
      <c r="L651">
        <v>5</v>
      </c>
      <c r="M651">
        <v>32</v>
      </c>
      <c r="N651">
        <v>0.156</v>
      </c>
      <c r="O651">
        <v>8</v>
      </c>
      <c r="P651">
        <v>21</v>
      </c>
      <c r="Q651">
        <v>0.38100000000000001</v>
      </c>
      <c r="R651">
        <v>0.29199999999999998</v>
      </c>
      <c r="S651">
        <v>3</v>
      </c>
      <c r="T651">
        <v>4</v>
      </c>
      <c r="U651">
        <v>0.75</v>
      </c>
      <c r="V651">
        <v>10</v>
      </c>
      <c r="W651">
        <v>33</v>
      </c>
      <c r="X651">
        <v>43</v>
      </c>
      <c r="Y651">
        <v>7</v>
      </c>
      <c r="Z651">
        <v>11</v>
      </c>
      <c r="AA651">
        <v>5</v>
      </c>
      <c r="AB651">
        <v>14</v>
      </c>
      <c r="AC651">
        <v>18</v>
      </c>
      <c r="AD651">
        <v>34</v>
      </c>
      <c r="AE651">
        <v>0</v>
      </c>
      <c r="AG651" t="s">
        <v>1070</v>
      </c>
      <c r="AH651">
        <f t="shared" si="31"/>
        <v>0.1471861471861472</v>
      </c>
      <c r="AI651">
        <f t="shared" si="30"/>
        <v>0.5</v>
      </c>
      <c r="AJ651">
        <f t="shared" si="32"/>
        <v>0.42424242424242425</v>
      </c>
    </row>
    <row r="652" spans="1:36" x14ac:dyDescent="0.25">
      <c r="A652" s="17">
        <v>493</v>
      </c>
      <c r="B652" t="s">
        <v>1071</v>
      </c>
      <c r="C652">
        <v>27</v>
      </c>
      <c r="D652" t="s">
        <v>54</v>
      </c>
      <c r="E652" t="s">
        <v>19</v>
      </c>
      <c r="F652">
        <v>11</v>
      </c>
      <c r="G652">
        <v>2</v>
      </c>
      <c r="H652">
        <v>126</v>
      </c>
      <c r="I652">
        <v>14</v>
      </c>
      <c r="J652">
        <v>22</v>
      </c>
      <c r="K652">
        <v>0.63600000000000001</v>
      </c>
      <c r="L652">
        <v>0</v>
      </c>
      <c r="M652">
        <v>0</v>
      </c>
      <c r="N652">
        <v>0</v>
      </c>
      <c r="O652">
        <v>14</v>
      </c>
      <c r="P652">
        <v>22</v>
      </c>
      <c r="Q652">
        <v>0.63600000000000001</v>
      </c>
      <c r="R652">
        <v>0.63600000000000001</v>
      </c>
      <c r="S652">
        <v>6</v>
      </c>
      <c r="T652">
        <v>10</v>
      </c>
      <c r="U652">
        <v>0.6</v>
      </c>
      <c r="V652">
        <v>12</v>
      </c>
      <c r="W652">
        <v>27</v>
      </c>
      <c r="X652">
        <v>39</v>
      </c>
      <c r="Y652">
        <v>5</v>
      </c>
      <c r="Z652">
        <v>1</v>
      </c>
      <c r="AA652">
        <v>3</v>
      </c>
      <c r="AB652">
        <v>4</v>
      </c>
      <c r="AC652">
        <v>15</v>
      </c>
      <c r="AD652">
        <v>34</v>
      </c>
      <c r="AE652">
        <v>0</v>
      </c>
      <c r="AG652" t="s">
        <v>1072</v>
      </c>
      <c r="AH652">
        <f t="shared" si="31"/>
        <v>0.26984126984126983</v>
      </c>
      <c r="AI652">
        <f t="shared" si="30"/>
        <v>1.25</v>
      </c>
      <c r="AJ652">
        <f t="shared" si="32"/>
        <v>0.36363636363636365</v>
      </c>
    </row>
    <row r="653" spans="1:36" x14ac:dyDescent="0.25">
      <c r="A653" s="17">
        <v>493</v>
      </c>
      <c r="B653" t="s">
        <v>1071</v>
      </c>
      <c r="C653">
        <v>27</v>
      </c>
      <c r="D653" t="s">
        <v>117</v>
      </c>
      <c r="E653" t="s">
        <v>19</v>
      </c>
      <c r="F653">
        <v>8</v>
      </c>
      <c r="G653">
        <v>1</v>
      </c>
      <c r="H653">
        <v>67</v>
      </c>
      <c r="I653">
        <v>10</v>
      </c>
      <c r="J653">
        <v>13</v>
      </c>
      <c r="K653">
        <v>0.76900000000000002</v>
      </c>
      <c r="L653">
        <v>0</v>
      </c>
      <c r="M653">
        <v>0</v>
      </c>
      <c r="N653">
        <v>0</v>
      </c>
      <c r="O653">
        <v>10</v>
      </c>
      <c r="P653">
        <v>13</v>
      </c>
      <c r="Q653">
        <v>0.76900000000000002</v>
      </c>
      <c r="R653">
        <v>0.76900000000000002</v>
      </c>
      <c r="S653">
        <v>4</v>
      </c>
      <c r="T653">
        <v>6</v>
      </c>
      <c r="U653">
        <v>0.66700000000000004</v>
      </c>
      <c r="V653">
        <v>8</v>
      </c>
      <c r="W653">
        <v>13</v>
      </c>
      <c r="X653">
        <v>21</v>
      </c>
      <c r="Y653">
        <v>2</v>
      </c>
      <c r="Z653">
        <v>0</v>
      </c>
      <c r="AA653">
        <v>2</v>
      </c>
      <c r="AB653">
        <v>1</v>
      </c>
      <c r="AC653">
        <v>8</v>
      </c>
      <c r="AD653">
        <v>24</v>
      </c>
      <c r="AE653">
        <v>0</v>
      </c>
      <c r="AG653" t="s">
        <v>1072</v>
      </c>
      <c r="AH653">
        <f t="shared" si="31"/>
        <v>0.35820895522388058</v>
      </c>
      <c r="AI653">
        <f t="shared" si="30"/>
        <v>2</v>
      </c>
      <c r="AJ653">
        <f t="shared" si="32"/>
        <v>0.125</v>
      </c>
    </row>
    <row r="654" spans="1:36" x14ac:dyDescent="0.25">
      <c r="A654" s="17">
        <v>493</v>
      </c>
      <c r="B654" t="s">
        <v>1071</v>
      </c>
      <c r="C654">
        <v>27</v>
      </c>
      <c r="D654" t="s">
        <v>185</v>
      </c>
      <c r="E654" t="s">
        <v>19</v>
      </c>
      <c r="F654">
        <v>3</v>
      </c>
      <c r="G654">
        <v>1</v>
      </c>
      <c r="H654">
        <v>59</v>
      </c>
      <c r="I654">
        <v>4</v>
      </c>
      <c r="J654">
        <v>9</v>
      </c>
      <c r="K654">
        <v>0.44400000000000001</v>
      </c>
      <c r="L654">
        <v>0</v>
      </c>
      <c r="M654">
        <v>0</v>
      </c>
      <c r="N654">
        <v>0</v>
      </c>
      <c r="O654">
        <v>4</v>
      </c>
      <c r="P654">
        <v>9</v>
      </c>
      <c r="Q654">
        <v>0.44400000000000001</v>
      </c>
      <c r="R654">
        <v>0.44400000000000001</v>
      </c>
      <c r="S654">
        <v>2</v>
      </c>
      <c r="T654">
        <v>4</v>
      </c>
      <c r="U654">
        <v>0.5</v>
      </c>
      <c r="V654">
        <v>4</v>
      </c>
      <c r="W654">
        <v>14</v>
      </c>
      <c r="X654">
        <v>18</v>
      </c>
      <c r="Y654">
        <v>3</v>
      </c>
      <c r="Z654">
        <v>1</v>
      </c>
      <c r="AA654">
        <v>1</v>
      </c>
      <c r="AB654">
        <v>3</v>
      </c>
      <c r="AC654">
        <v>7</v>
      </c>
      <c r="AD654">
        <v>10</v>
      </c>
      <c r="AE654">
        <v>0</v>
      </c>
      <c r="AG654" t="s">
        <v>1072</v>
      </c>
      <c r="AH654">
        <f t="shared" si="31"/>
        <v>0.16949152542372881</v>
      </c>
      <c r="AI654">
        <f t="shared" si="30"/>
        <v>1</v>
      </c>
      <c r="AJ654">
        <f t="shared" si="32"/>
        <v>1</v>
      </c>
    </row>
    <row r="655" spans="1:36" x14ac:dyDescent="0.25">
      <c r="A655" s="17">
        <v>494</v>
      </c>
      <c r="B655" t="s">
        <v>1073</v>
      </c>
      <c r="C655">
        <v>22</v>
      </c>
      <c r="D655" t="s">
        <v>27</v>
      </c>
      <c r="E655" t="s">
        <v>9</v>
      </c>
      <c r="F655">
        <v>16</v>
      </c>
      <c r="G655">
        <v>0</v>
      </c>
      <c r="H655">
        <v>93</v>
      </c>
      <c r="I655">
        <v>12</v>
      </c>
      <c r="J655">
        <v>34</v>
      </c>
      <c r="K655">
        <v>0.35299999999999998</v>
      </c>
      <c r="L655">
        <v>4</v>
      </c>
      <c r="M655">
        <v>18</v>
      </c>
      <c r="N655">
        <v>0.222</v>
      </c>
      <c r="O655">
        <v>8</v>
      </c>
      <c r="P655">
        <v>16</v>
      </c>
      <c r="Q655">
        <v>0.5</v>
      </c>
      <c r="R655">
        <v>0.41199999999999998</v>
      </c>
      <c r="S655">
        <v>5</v>
      </c>
      <c r="T655">
        <v>7</v>
      </c>
      <c r="U655">
        <v>0.71399999999999997</v>
      </c>
      <c r="V655">
        <v>2</v>
      </c>
      <c r="W655">
        <v>11</v>
      </c>
      <c r="X655">
        <v>13</v>
      </c>
      <c r="Y655">
        <v>13</v>
      </c>
      <c r="Z655">
        <v>5</v>
      </c>
      <c r="AA655">
        <v>1</v>
      </c>
      <c r="AB655">
        <v>13</v>
      </c>
      <c r="AC655">
        <v>2</v>
      </c>
      <c r="AD655">
        <v>33</v>
      </c>
      <c r="AE655">
        <v>0</v>
      </c>
      <c r="AG655" t="s">
        <v>1074</v>
      </c>
      <c r="AH655">
        <f t="shared" si="31"/>
        <v>0.35483870967741937</v>
      </c>
      <c r="AI655">
        <f t="shared" si="30"/>
        <v>1</v>
      </c>
      <c r="AJ655">
        <f t="shared" si="32"/>
        <v>0.8125</v>
      </c>
    </row>
    <row r="656" spans="1:36" x14ac:dyDescent="0.25">
      <c r="A656" s="17">
        <v>495</v>
      </c>
      <c r="B656" t="s">
        <v>1075</v>
      </c>
      <c r="C656">
        <v>22</v>
      </c>
      <c r="D656" t="s">
        <v>18</v>
      </c>
      <c r="E656" t="s">
        <v>19</v>
      </c>
      <c r="F656">
        <v>19</v>
      </c>
      <c r="G656">
        <v>0</v>
      </c>
      <c r="H656">
        <v>66</v>
      </c>
      <c r="I656">
        <v>14</v>
      </c>
      <c r="J656">
        <v>24</v>
      </c>
      <c r="K656">
        <v>0.58299999999999996</v>
      </c>
      <c r="L656">
        <v>2</v>
      </c>
      <c r="M656">
        <v>8</v>
      </c>
      <c r="N656">
        <v>0.25</v>
      </c>
      <c r="O656">
        <v>12</v>
      </c>
      <c r="P656">
        <v>16</v>
      </c>
      <c r="Q656">
        <v>0.75</v>
      </c>
      <c r="R656">
        <v>0.625</v>
      </c>
      <c r="S656">
        <v>3</v>
      </c>
      <c r="T656">
        <v>4</v>
      </c>
      <c r="U656">
        <v>0.75</v>
      </c>
      <c r="V656">
        <v>6</v>
      </c>
      <c r="W656">
        <v>16</v>
      </c>
      <c r="X656">
        <v>22</v>
      </c>
      <c r="Y656">
        <v>4</v>
      </c>
      <c r="Z656">
        <v>0</v>
      </c>
      <c r="AA656">
        <v>4</v>
      </c>
      <c r="AB656">
        <v>2</v>
      </c>
      <c r="AC656">
        <v>11</v>
      </c>
      <c r="AD656">
        <v>33</v>
      </c>
      <c r="AE656">
        <v>0</v>
      </c>
      <c r="AG656" t="s">
        <v>1076</v>
      </c>
      <c r="AH656">
        <f t="shared" si="31"/>
        <v>0.5</v>
      </c>
      <c r="AI656">
        <f t="shared" si="30"/>
        <v>2</v>
      </c>
      <c r="AJ656">
        <f t="shared" si="32"/>
        <v>0.10526315789473684</v>
      </c>
    </row>
    <row r="657" spans="1:36" x14ac:dyDescent="0.25">
      <c r="A657" s="17">
        <v>496</v>
      </c>
      <c r="B657" t="s">
        <v>1077</v>
      </c>
      <c r="C657">
        <v>21</v>
      </c>
      <c r="D657" t="s">
        <v>18</v>
      </c>
      <c r="E657" t="s">
        <v>14</v>
      </c>
      <c r="F657">
        <v>24</v>
      </c>
      <c r="G657">
        <v>0</v>
      </c>
      <c r="H657">
        <v>117</v>
      </c>
      <c r="I657">
        <v>13</v>
      </c>
      <c r="J657">
        <v>41</v>
      </c>
      <c r="K657">
        <v>0.317</v>
      </c>
      <c r="L657">
        <v>3</v>
      </c>
      <c r="M657">
        <v>17</v>
      </c>
      <c r="N657">
        <v>0.17599999999999999</v>
      </c>
      <c r="O657">
        <v>10</v>
      </c>
      <c r="P657">
        <v>24</v>
      </c>
      <c r="Q657">
        <v>0.41699999999999998</v>
      </c>
      <c r="R657">
        <v>0.35399999999999998</v>
      </c>
      <c r="S657">
        <v>3</v>
      </c>
      <c r="T657">
        <v>4</v>
      </c>
      <c r="U657">
        <v>0.75</v>
      </c>
      <c r="V657">
        <v>1</v>
      </c>
      <c r="W657">
        <v>11</v>
      </c>
      <c r="X657">
        <v>12</v>
      </c>
      <c r="Y657">
        <v>11</v>
      </c>
      <c r="Z657">
        <v>2</v>
      </c>
      <c r="AA657">
        <v>1</v>
      </c>
      <c r="AB657">
        <v>5</v>
      </c>
      <c r="AC657">
        <v>10</v>
      </c>
      <c r="AD657">
        <v>32</v>
      </c>
      <c r="AE657">
        <v>0</v>
      </c>
      <c r="AG657" t="s">
        <v>1078</v>
      </c>
      <c r="AH657">
        <f t="shared" si="31"/>
        <v>0.27350427350427353</v>
      </c>
      <c r="AI657">
        <f t="shared" si="30"/>
        <v>2.2000000000000002</v>
      </c>
      <c r="AJ657">
        <f t="shared" si="32"/>
        <v>0.20833333333333334</v>
      </c>
    </row>
    <row r="658" spans="1:36" x14ac:dyDescent="0.25">
      <c r="A658" s="17">
        <v>497</v>
      </c>
      <c r="B658" t="s">
        <v>1079</v>
      </c>
      <c r="C658">
        <v>24</v>
      </c>
      <c r="D658" t="s">
        <v>190</v>
      </c>
      <c r="E658" t="s">
        <v>14</v>
      </c>
      <c r="F658">
        <v>10</v>
      </c>
      <c r="G658">
        <v>0</v>
      </c>
      <c r="H658">
        <v>138</v>
      </c>
      <c r="I658">
        <v>11</v>
      </c>
      <c r="J658">
        <v>35</v>
      </c>
      <c r="K658">
        <v>0.314</v>
      </c>
      <c r="L658">
        <v>7</v>
      </c>
      <c r="M658">
        <v>25</v>
      </c>
      <c r="N658">
        <v>0.28000000000000003</v>
      </c>
      <c r="O658">
        <v>4</v>
      </c>
      <c r="P658">
        <v>10</v>
      </c>
      <c r="Q658">
        <v>0.4</v>
      </c>
      <c r="R658">
        <v>0.41399999999999998</v>
      </c>
      <c r="S658">
        <v>3</v>
      </c>
      <c r="T658">
        <v>6</v>
      </c>
      <c r="U658">
        <v>0.5</v>
      </c>
      <c r="V658">
        <v>9</v>
      </c>
      <c r="W658">
        <v>12</v>
      </c>
      <c r="X658">
        <v>21</v>
      </c>
      <c r="Y658">
        <v>8</v>
      </c>
      <c r="Z658">
        <v>10</v>
      </c>
      <c r="AA658">
        <v>1</v>
      </c>
      <c r="AB658">
        <v>3</v>
      </c>
      <c r="AC658">
        <v>18</v>
      </c>
      <c r="AD658">
        <v>32</v>
      </c>
      <c r="AE658">
        <v>0</v>
      </c>
      <c r="AG658" t="s">
        <v>1080</v>
      </c>
      <c r="AH658">
        <f t="shared" si="31"/>
        <v>0.2318840579710145</v>
      </c>
      <c r="AI658">
        <f t="shared" si="30"/>
        <v>2.6666666666666665</v>
      </c>
      <c r="AJ658">
        <f t="shared" si="32"/>
        <v>0.3</v>
      </c>
    </row>
    <row r="659" spans="1:36" x14ac:dyDescent="0.25">
      <c r="A659" s="17">
        <v>498</v>
      </c>
      <c r="B659" t="s">
        <v>1081</v>
      </c>
      <c r="C659">
        <v>31</v>
      </c>
      <c r="D659" t="s">
        <v>38</v>
      </c>
      <c r="E659" t="s">
        <v>14</v>
      </c>
      <c r="F659">
        <v>8</v>
      </c>
      <c r="G659">
        <v>0</v>
      </c>
      <c r="H659">
        <v>150</v>
      </c>
      <c r="I659">
        <v>11</v>
      </c>
      <c r="J659">
        <v>38</v>
      </c>
      <c r="K659">
        <v>0.28899999999999998</v>
      </c>
      <c r="L659">
        <v>6</v>
      </c>
      <c r="M659">
        <v>22</v>
      </c>
      <c r="N659">
        <v>0.27300000000000002</v>
      </c>
      <c r="O659">
        <v>5</v>
      </c>
      <c r="P659">
        <v>16</v>
      </c>
      <c r="Q659">
        <v>0.313</v>
      </c>
      <c r="R659">
        <v>0.36799999999999999</v>
      </c>
      <c r="S659">
        <v>4</v>
      </c>
      <c r="T659">
        <v>4</v>
      </c>
      <c r="U659">
        <v>1</v>
      </c>
      <c r="V659">
        <v>6</v>
      </c>
      <c r="W659">
        <v>6</v>
      </c>
      <c r="X659">
        <v>12</v>
      </c>
      <c r="Y659">
        <v>12</v>
      </c>
      <c r="Z659">
        <v>8</v>
      </c>
      <c r="AA659">
        <v>1</v>
      </c>
      <c r="AB659">
        <v>8</v>
      </c>
      <c r="AC659">
        <v>17</v>
      </c>
      <c r="AD659">
        <v>32</v>
      </c>
      <c r="AE659">
        <v>0</v>
      </c>
      <c r="AG659" t="s">
        <v>1082</v>
      </c>
      <c r="AH659">
        <f t="shared" si="31"/>
        <v>0.21333333333333335</v>
      </c>
      <c r="AI659">
        <f t="shared" si="30"/>
        <v>1.5</v>
      </c>
      <c r="AJ659">
        <f t="shared" si="32"/>
        <v>1</v>
      </c>
    </row>
    <row r="660" spans="1:36" x14ac:dyDescent="0.25">
      <c r="A660" s="17">
        <v>499</v>
      </c>
      <c r="B660" t="s">
        <v>1083</v>
      </c>
      <c r="C660">
        <v>20</v>
      </c>
      <c r="D660" t="s">
        <v>54</v>
      </c>
      <c r="E660" t="s">
        <v>57</v>
      </c>
      <c r="F660">
        <v>22</v>
      </c>
      <c r="G660">
        <v>0</v>
      </c>
      <c r="H660">
        <v>114</v>
      </c>
      <c r="I660">
        <v>13</v>
      </c>
      <c r="J660">
        <v>30</v>
      </c>
      <c r="K660">
        <v>0.433</v>
      </c>
      <c r="L660">
        <v>3</v>
      </c>
      <c r="M660">
        <v>13</v>
      </c>
      <c r="N660">
        <v>0.23100000000000001</v>
      </c>
      <c r="O660">
        <v>10</v>
      </c>
      <c r="P660">
        <v>17</v>
      </c>
      <c r="Q660">
        <v>0.58799999999999997</v>
      </c>
      <c r="R660">
        <v>0.48299999999999998</v>
      </c>
      <c r="S660">
        <v>3</v>
      </c>
      <c r="T660">
        <v>9</v>
      </c>
      <c r="U660">
        <v>0.33300000000000002</v>
      </c>
      <c r="V660">
        <v>8</v>
      </c>
      <c r="W660">
        <v>13</v>
      </c>
      <c r="X660">
        <v>21</v>
      </c>
      <c r="Y660">
        <v>15</v>
      </c>
      <c r="Z660">
        <v>2</v>
      </c>
      <c r="AA660">
        <v>1</v>
      </c>
      <c r="AB660">
        <v>11</v>
      </c>
      <c r="AC660">
        <v>10</v>
      </c>
      <c r="AD660">
        <v>32</v>
      </c>
      <c r="AE660">
        <v>0</v>
      </c>
      <c r="AG660" t="s">
        <v>1084</v>
      </c>
      <c r="AH660">
        <f t="shared" si="31"/>
        <v>0.2807017543859649</v>
      </c>
      <c r="AI660">
        <f t="shared" si="30"/>
        <v>1.3636363636363635</v>
      </c>
      <c r="AJ660">
        <f t="shared" si="32"/>
        <v>0.5</v>
      </c>
    </row>
    <row r="661" spans="1:36" x14ac:dyDescent="0.25">
      <c r="A661" s="17">
        <v>499</v>
      </c>
      <c r="B661" t="s">
        <v>1083</v>
      </c>
      <c r="C661">
        <v>20</v>
      </c>
      <c r="D661" t="s">
        <v>100</v>
      </c>
      <c r="E661" t="s">
        <v>57</v>
      </c>
      <c r="F661">
        <v>17</v>
      </c>
      <c r="G661">
        <v>0</v>
      </c>
      <c r="H661">
        <v>54</v>
      </c>
      <c r="I661">
        <v>9</v>
      </c>
      <c r="J661">
        <v>18</v>
      </c>
      <c r="K661">
        <v>0.5</v>
      </c>
      <c r="L661">
        <v>3</v>
      </c>
      <c r="M661">
        <v>7</v>
      </c>
      <c r="N661">
        <v>0.42899999999999999</v>
      </c>
      <c r="O661">
        <v>6</v>
      </c>
      <c r="P661">
        <v>11</v>
      </c>
      <c r="Q661">
        <v>0.54500000000000004</v>
      </c>
      <c r="R661">
        <v>0.58299999999999996</v>
      </c>
      <c r="S661">
        <v>1</v>
      </c>
      <c r="T661">
        <v>6</v>
      </c>
      <c r="U661">
        <v>0.16700000000000001</v>
      </c>
      <c r="V661">
        <v>3</v>
      </c>
      <c r="W661">
        <v>7</v>
      </c>
      <c r="X661">
        <v>10</v>
      </c>
      <c r="Y661">
        <v>6</v>
      </c>
      <c r="Z661">
        <v>1</v>
      </c>
      <c r="AA661">
        <v>0</v>
      </c>
      <c r="AB661">
        <v>2</v>
      </c>
      <c r="AC661">
        <v>6</v>
      </c>
      <c r="AD661">
        <v>22</v>
      </c>
      <c r="AE661">
        <v>0</v>
      </c>
      <c r="AG661" t="s">
        <v>1084</v>
      </c>
      <c r="AH661">
        <f t="shared" si="31"/>
        <v>0.40740740740740738</v>
      </c>
      <c r="AI661">
        <f t="shared" si="30"/>
        <v>3</v>
      </c>
      <c r="AJ661">
        <f t="shared" si="32"/>
        <v>0.11764705882352941</v>
      </c>
    </row>
    <row r="662" spans="1:36" x14ac:dyDescent="0.25">
      <c r="A662" s="17">
        <v>499</v>
      </c>
      <c r="B662" t="s">
        <v>1083</v>
      </c>
      <c r="C662">
        <v>20</v>
      </c>
      <c r="D662" t="s">
        <v>135</v>
      </c>
      <c r="E662" t="s">
        <v>57</v>
      </c>
      <c r="F662">
        <v>5</v>
      </c>
      <c r="G662">
        <v>0</v>
      </c>
      <c r="H662">
        <v>60</v>
      </c>
      <c r="I662">
        <v>4</v>
      </c>
      <c r="J662">
        <v>12</v>
      </c>
      <c r="K662">
        <v>0.33300000000000002</v>
      </c>
      <c r="L662">
        <v>0</v>
      </c>
      <c r="M662">
        <v>6</v>
      </c>
      <c r="N662">
        <v>0</v>
      </c>
      <c r="O662">
        <v>4</v>
      </c>
      <c r="P662">
        <v>6</v>
      </c>
      <c r="Q662">
        <v>0.66700000000000004</v>
      </c>
      <c r="R662">
        <v>0.33300000000000002</v>
      </c>
      <c r="S662">
        <v>2</v>
      </c>
      <c r="T662">
        <v>3</v>
      </c>
      <c r="U662">
        <v>0.66700000000000004</v>
      </c>
      <c r="V662">
        <v>5</v>
      </c>
      <c r="W662">
        <v>6</v>
      </c>
      <c r="X662">
        <v>11</v>
      </c>
      <c r="Y662">
        <v>9</v>
      </c>
      <c r="Z662">
        <v>1</v>
      </c>
      <c r="AA662">
        <v>1</v>
      </c>
      <c r="AB662">
        <v>9</v>
      </c>
      <c r="AC662">
        <v>4</v>
      </c>
      <c r="AD662">
        <v>10</v>
      </c>
      <c r="AE662">
        <v>0</v>
      </c>
      <c r="AG662" t="s">
        <v>1084</v>
      </c>
      <c r="AH662">
        <f t="shared" si="31"/>
        <v>0.16666666666666666</v>
      </c>
      <c r="AI662">
        <f t="shared" si="30"/>
        <v>1</v>
      </c>
      <c r="AJ662">
        <f t="shared" si="32"/>
        <v>1.8</v>
      </c>
    </row>
    <row r="663" spans="1:36" x14ac:dyDescent="0.25">
      <c r="A663" s="17">
        <v>500</v>
      </c>
      <c r="B663" t="s">
        <v>1085</v>
      </c>
      <c r="C663">
        <v>19</v>
      </c>
      <c r="D663" t="s">
        <v>50</v>
      </c>
      <c r="E663" t="s">
        <v>14</v>
      </c>
      <c r="F663">
        <v>18</v>
      </c>
      <c r="G663">
        <v>0</v>
      </c>
      <c r="H663">
        <v>111</v>
      </c>
      <c r="I663">
        <v>10</v>
      </c>
      <c r="J663">
        <v>31</v>
      </c>
      <c r="K663">
        <v>0.32300000000000001</v>
      </c>
      <c r="L663">
        <v>6</v>
      </c>
      <c r="M663">
        <v>19</v>
      </c>
      <c r="N663">
        <v>0.316</v>
      </c>
      <c r="O663">
        <v>4</v>
      </c>
      <c r="P663">
        <v>12</v>
      </c>
      <c r="Q663">
        <v>0.33300000000000002</v>
      </c>
      <c r="R663">
        <v>0.41899999999999998</v>
      </c>
      <c r="S663">
        <v>4</v>
      </c>
      <c r="T663">
        <v>6</v>
      </c>
      <c r="U663">
        <v>0.66700000000000004</v>
      </c>
      <c r="V663">
        <v>3</v>
      </c>
      <c r="W663">
        <v>15</v>
      </c>
      <c r="X663">
        <v>18</v>
      </c>
      <c r="Y663">
        <v>5</v>
      </c>
      <c r="Z663">
        <v>3</v>
      </c>
      <c r="AA663">
        <v>2</v>
      </c>
      <c r="AB663">
        <v>4</v>
      </c>
      <c r="AC663">
        <v>7</v>
      </c>
      <c r="AD663">
        <v>30</v>
      </c>
      <c r="AE663">
        <v>0</v>
      </c>
      <c r="AG663" t="s">
        <v>1086</v>
      </c>
      <c r="AH663">
        <f t="shared" si="31"/>
        <v>0.27027027027027029</v>
      </c>
      <c r="AI663">
        <f t="shared" si="30"/>
        <v>1.25</v>
      </c>
      <c r="AJ663">
        <f t="shared" si="32"/>
        <v>0.22222222222222221</v>
      </c>
    </row>
    <row r="664" spans="1:36" x14ac:dyDescent="0.25">
      <c r="A664" s="17">
        <v>501</v>
      </c>
      <c r="B664" t="s">
        <v>1087</v>
      </c>
      <c r="C664">
        <v>23</v>
      </c>
      <c r="D664" t="s">
        <v>86</v>
      </c>
      <c r="E664" t="s">
        <v>9</v>
      </c>
      <c r="F664">
        <v>11</v>
      </c>
      <c r="G664">
        <v>0</v>
      </c>
      <c r="H664">
        <v>70</v>
      </c>
      <c r="I664">
        <v>11</v>
      </c>
      <c r="J664">
        <v>33</v>
      </c>
      <c r="K664">
        <v>0.33300000000000002</v>
      </c>
      <c r="L664">
        <v>6</v>
      </c>
      <c r="M664">
        <v>21</v>
      </c>
      <c r="N664">
        <v>0.28599999999999998</v>
      </c>
      <c r="O664">
        <v>5</v>
      </c>
      <c r="P664">
        <v>12</v>
      </c>
      <c r="Q664">
        <v>0.41699999999999998</v>
      </c>
      <c r="R664">
        <v>0.42399999999999999</v>
      </c>
      <c r="S664">
        <v>2</v>
      </c>
      <c r="T664">
        <v>2</v>
      </c>
      <c r="U664">
        <v>1</v>
      </c>
      <c r="V664">
        <v>2</v>
      </c>
      <c r="W664">
        <v>10</v>
      </c>
      <c r="X664">
        <v>12</v>
      </c>
      <c r="Y664">
        <v>14</v>
      </c>
      <c r="Z664">
        <v>7</v>
      </c>
      <c r="AA664">
        <v>2</v>
      </c>
      <c r="AB664">
        <v>5</v>
      </c>
      <c r="AC664">
        <v>7</v>
      </c>
      <c r="AD664">
        <v>30</v>
      </c>
      <c r="AE664">
        <v>0</v>
      </c>
      <c r="AG664" t="s">
        <v>1088</v>
      </c>
      <c r="AH664">
        <f t="shared" si="31"/>
        <v>0.42857142857142855</v>
      </c>
      <c r="AI664">
        <f t="shared" si="30"/>
        <v>2.8</v>
      </c>
      <c r="AJ664">
        <f t="shared" si="32"/>
        <v>0.45454545454545453</v>
      </c>
    </row>
    <row r="665" spans="1:36" x14ac:dyDescent="0.25">
      <c r="A665" s="17">
        <v>502</v>
      </c>
      <c r="B665" t="s">
        <v>1089</v>
      </c>
      <c r="C665">
        <v>21</v>
      </c>
      <c r="D665" t="s">
        <v>23</v>
      </c>
      <c r="E665" t="s">
        <v>57</v>
      </c>
      <c r="F665">
        <v>21</v>
      </c>
      <c r="G665">
        <v>1</v>
      </c>
      <c r="H665">
        <v>106</v>
      </c>
      <c r="I665">
        <v>9</v>
      </c>
      <c r="J665">
        <v>27</v>
      </c>
      <c r="K665">
        <v>0.33300000000000002</v>
      </c>
      <c r="L665">
        <v>0</v>
      </c>
      <c r="M665">
        <v>8</v>
      </c>
      <c r="N665">
        <v>0</v>
      </c>
      <c r="O665">
        <v>9</v>
      </c>
      <c r="P665">
        <v>19</v>
      </c>
      <c r="Q665">
        <v>0.47399999999999998</v>
      </c>
      <c r="R665">
        <v>0.33300000000000002</v>
      </c>
      <c r="S665">
        <v>12</v>
      </c>
      <c r="T665">
        <v>16</v>
      </c>
      <c r="U665">
        <v>0.75</v>
      </c>
      <c r="V665">
        <v>10</v>
      </c>
      <c r="W665">
        <v>25</v>
      </c>
      <c r="X665">
        <v>35</v>
      </c>
      <c r="Y665">
        <v>5</v>
      </c>
      <c r="Z665">
        <v>5</v>
      </c>
      <c r="AA665">
        <v>0</v>
      </c>
      <c r="AB665">
        <v>6</v>
      </c>
      <c r="AC665">
        <v>8</v>
      </c>
      <c r="AD665">
        <v>30</v>
      </c>
      <c r="AE665">
        <v>0</v>
      </c>
      <c r="AG665" t="s">
        <v>1090</v>
      </c>
      <c r="AH665">
        <f t="shared" si="31"/>
        <v>0.28301886792452829</v>
      </c>
      <c r="AI665">
        <f t="shared" si="30"/>
        <v>0.83333333333333337</v>
      </c>
      <c r="AJ665">
        <f t="shared" si="32"/>
        <v>0.2857142857142857</v>
      </c>
    </row>
    <row r="666" spans="1:36" x14ac:dyDescent="0.25">
      <c r="A666" s="17">
        <v>503</v>
      </c>
      <c r="B666" t="s">
        <v>1091</v>
      </c>
      <c r="C666">
        <v>23</v>
      </c>
      <c r="D666" t="s">
        <v>38</v>
      </c>
      <c r="E666" t="s">
        <v>14</v>
      </c>
      <c r="F666">
        <v>14</v>
      </c>
      <c r="G666">
        <v>0</v>
      </c>
      <c r="H666">
        <v>69</v>
      </c>
      <c r="I666">
        <v>11</v>
      </c>
      <c r="J666">
        <v>31</v>
      </c>
      <c r="K666">
        <v>0.35499999999999998</v>
      </c>
      <c r="L666">
        <v>2</v>
      </c>
      <c r="M666">
        <v>11</v>
      </c>
      <c r="N666">
        <v>0.182</v>
      </c>
      <c r="O666">
        <v>9</v>
      </c>
      <c r="P666">
        <v>20</v>
      </c>
      <c r="Q666">
        <v>0.45</v>
      </c>
      <c r="R666">
        <v>0.38700000000000001</v>
      </c>
      <c r="S666">
        <v>4</v>
      </c>
      <c r="T666">
        <v>6</v>
      </c>
      <c r="U666">
        <v>0.66700000000000004</v>
      </c>
      <c r="V666">
        <v>0</v>
      </c>
      <c r="W666">
        <v>9</v>
      </c>
      <c r="X666">
        <v>9</v>
      </c>
      <c r="Y666">
        <v>8</v>
      </c>
      <c r="Z666">
        <v>5</v>
      </c>
      <c r="AA666">
        <v>3</v>
      </c>
      <c r="AB666">
        <v>6</v>
      </c>
      <c r="AC666">
        <v>2</v>
      </c>
      <c r="AD666">
        <v>28</v>
      </c>
      <c r="AE666">
        <v>0</v>
      </c>
      <c r="AG666" t="s">
        <v>1092</v>
      </c>
      <c r="AH666">
        <f t="shared" si="31"/>
        <v>0.40579710144927539</v>
      </c>
      <c r="AI666">
        <f t="shared" si="30"/>
        <v>1.3333333333333333</v>
      </c>
      <c r="AJ666">
        <f t="shared" si="32"/>
        <v>0.42857142857142855</v>
      </c>
    </row>
    <row r="667" spans="1:36" x14ac:dyDescent="0.25">
      <c r="A667" s="17">
        <v>504</v>
      </c>
      <c r="B667" t="s">
        <v>1093</v>
      </c>
      <c r="C667">
        <v>26</v>
      </c>
      <c r="D667" t="s">
        <v>157</v>
      </c>
      <c r="E667" t="s">
        <v>14</v>
      </c>
      <c r="F667">
        <v>4</v>
      </c>
      <c r="G667">
        <v>0</v>
      </c>
      <c r="H667">
        <v>79</v>
      </c>
      <c r="I667">
        <v>11</v>
      </c>
      <c r="J667">
        <v>27</v>
      </c>
      <c r="K667">
        <v>0.40699999999999997</v>
      </c>
      <c r="L667">
        <v>3</v>
      </c>
      <c r="M667">
        <v>8</v>
      </c>
      <c r="N667">
        <v>0.375</v>
      </c>
      <c r="O667">
        <v>8</v>
      </c>
      <c r="P667">
        <v>19</v>
      </c>
      <c r="Q667">
        <v>0.42099999999999999</v>
      </c>
      <c r="R667">
        <v>0.46300000000000002</v>
      </c>
      <c r="S667">
        <v>3</v>
      </c>
      <c r="T667">
        <v>4</v>
      </c>
      <c r="U667">
        <v>0.75</v>
      </c>
      <c r="V667">
        <v>1</v>
      </c>
      <c r="W667">
        <v>5</v>
      </c>
      <c r="X667">
        <v>6</v>
      </c>
      <c r="Y667">
        <v>13</v>
      </c>
      <c r="Z667">
        <v>3</v>
      </c>
      <c r="AA667">
        <v>2</v>
      </c>
      <c r="AB667">
        <v>6</v>
      </c>
      <c r="AC667">
        <v>10</v>
      </c>
      <c r="AD667">
        <v>28</v>
      </c>
      <c r="AE667">
        <v>0</v>
      </c>
      <c r="AG667" t="s">
        <v>1094</v>
      </c>
      <c r="AH667">
        <f t="shared" si="31"/>
        <v>0.35443037974683544</v>
      </c>
      <c r="AI667">
        <f t="shared" si="30"/>
        <v>2.1666666666666665</v>
      </c>
      <c r="AJ667">
        <f t="shared" si="32"/>
        <v>1.5</v>
      </c>
    </row>
    <row r="668" spans="1:36" x14ac:dyDescent="0.25">
      <c r="A668" s="17">
        <v>505</v>
      </c>
      <c r="B668" t="s">
        <v>1095</v>
      </c>
      <c r="C668">
        <v>27</v>
      </c>
      <c r="D668" t="s">
        <v>50</v>
      </c>
      <c r="E668" t="s">
        <v>57</v>
      </c>
      <c r="F668">
        <v>19</v>
      </c>
      <c r="G668">
        <v>0</v>
      </c>
      <c r="H668">
        <v>68</v>
      </c>
      <c r="I668">
        <v>10</v>
      </c>
      <c r="J668">
        <v>31</v>
      </c>
      <c r="K668">
        <v>0.32300000000000001</v>
      </c>
      <c r="L668">
        <v>6</v>
      </c>
      <c r="M668">
        <v>19</v>
      </c>
      <c r="N668">
        <v>0.316</v>
      </c>
      <c r="O668">
        <v>4</v>
      </c>
      <c r="P668">
        <v>12</v>
      </c>
      <c r="Q668">
        <v>0.33300000000000002</v>
      </c>
      <c r="R668">
        <v>0.41899999999999998</v>
      </c>
      <c r="S668">
        <v>2</v>
      </c>
      <c r="T668">
        <v>2</v>
      </c>
      <c r="U668">
        <v>1</v>
      </c>
      <c r="V668">
        <v>0</v>
      </c>
      <c r="W668">
        <v>8</v>
      </c>
      <c r="X668">
        <v>8</v>
      </c>
      <c r="Y668">
        <v>3</v>
      </c>
      <c r="Z668">
        <v>2</v>
      </c>
      <c r="AA668">
        <v>0</v>
      </c>
      <c r="AB668">
        <v>3</v>
      </c>
      <c r="AC668">
        <v>1</v>
      </c>
      <c r="AD668">
        <v>28</v>
      </c>
      <c r="AE668">
        <v>0</v>
      </c>
      <c r="AG668" t="s">
        <v>1096</v>
      </c>
      <c r="AH668">
        <f t="shared" si="31"/>
        <v>0.41176470588235292</v>
      </c>
      <c r="AI668">
        <f t="shared" si="30"/>
        <v>1</v>
      </c>
      <c r="AJ668">
        <f t="shared" si="32"/>
        <v>0.15789473684210525</v>
      </c>
    </row>
    <row r="669" spans="1:36" x14ac:dyDescent="0.25">
      <c r="A669" s="17">
        <v>506</v>
      </c>
      <c r="B669" t="s">
        <v>1097</v>
      </c>
      <c r="C669">
        <v>23</v>
      </c>
      <c r="D669" t="s">
        <v>18</v>
      </c>
      <c r="E669" t="s">
        <v>57</v>
      </c>
      <c r="F669">
        <v>20</v>
      </c>
      <c r="G669">
        <v>0</v>
      </c>
      <c r="H669">
        <v>125</v>
      </c>
      <c r="I669">
        <v>11</v>
      </c>
      <c r="J669">
        <v>34</v>
      </c>
      <c r="K669">
        <v>0.32400000000000001</v>
      </c>
      <c r="L669">
        <v>1</v>
      </c>
      <c r="M669">
        <v>17</v>
      </c>
      <c r="N669">
        <v>5.8999999999999997E-2</v>
      </c>
      <c r="O669">
        <v>10</v>
      </c>
      <c r="P669">
        <v>17</v>
      </c>
      <c r="Q669">
        <v>0.58799999999999997</v>
      </c>
      <c r="R669">
        <v>0.33800000000000002</v>
      </c>
      <c r="S669">
        <v>3</v>
      </c>
      <c r="T669">
        <v>3</v>
      </c>
      <c r="U669">
        <v>1</v>
      </c>
      <c r="V669">
        <v>8</v>
      </c>
      <c r="W669">
        <v>9</v>
      </c>
      <c r="X669">
        <v>17</v>
      </c>
      <c r="Y669">
        <v>5</v>
      </c>
      <c r="Z669">
        <v>5</v>
      </c>
      <c r="AA669">
        <v>5</v>
      </c>
      <c r="AB669">
        <v>5</v>
      </c>
      <c r="AC669">
        <v>17</v>
      </c>
      <c r="AD669">
        <v>26</v>
      </c>
      <c r="AE669">
        <v>0</v>
      </c>
      <c r="AG669" t="s">
        <v>1098</v>
      </c>
      <c r="AH669">
        <f t="shared" si="31"/>
        <v>0.20799999999999999</v>
      </c>
      <c r="AI669">
        <f t="shared" si="30"/>
        <v>1</v>
      </c>
      <c r="AJ669">
        <f t="shared" si="32"/>
        <v>0.25</v>
      </c>
    </row>
    <row r="670" spans="1:36" x14ac:dyDescent="0.25">
      <c r="A670" s="17">
        <v>507</v>
      </c>
      <c r="B670" t="s">
        <v>1099</v>
      </c>
      <c r="C670">
        <v>27</v>
      </c>
      <c r="D670" t="s">
        <v>18</v>
      </c>
      <c r="E670" t="s">
        <v>3</v>
      </c>
      <c r="F670">
        <v>13</v>
      </c>
      <c r="G670">
        <v>0</v>
      </c>
      <c r="H670">
        <v>136</v>
      </c>
      <c r="I670">
        <v>10</v>
      </c>
      <c r="J670">
        <v>26</v>
      </c>
      <c r="K670">
        <v>0.38500000000000001</v>
      </c>
      <c r="L670">
        <v>4</v>
      </c>
      <c r="M670">
        <v>15</v>
      </c>
      <c r="N670">
        <v>0.26700000000000002</v>
      </c>
      <c r="O670">
        <v>6</v>
      </c>
      <c r="P670">
        <v>11</v>
      </c>
      <c r="Q670">
        <v>0.54500000000000004</v>
      </c>
      <c r="R670">
        <v>0.46200000000000002</v>
      </c>
      <c r="S670">
        <v>0</v>
      </c>
      <c r="T670">
        <v>0</v>
      </c>
      <c r="U670">
        <v>0</v>
      </c>
      <c r="V670">
        <v>6</v>
      </c>
      <c r="W670">
        <v>26</v>
      </c>
      <c r="X670">
        <v>32</v>
      </c>
      <c r="Y670">
        <v>9</v>
      </c>
      <c r="Z670">
        <v>3</v>
      </c>
      <c r="AA670">
        <v>2</v>
      </c>
      <c r="AB670">
        <v>11</v>
      </c>
      <c r="AC670">
        <v>10</v>
      </c>
      <c r="AD670">
        <v>24</v>
      </c>
      <c r="AE670">
        <v>0</v>
      </c>
      <c r="AG670" t="s">
        <v>1100</v>
      </c>
      <c r="AH670">
        <f t="shared" si="31"/>
        <v>0.17647058823529413</v>
      </c>
      <c r="AI670">
        <f t="shared" si="30"/>
        <v>0.81818181818181823</v>
      </c>
      <c r="AJ670">
        <f t="shared" si="32"/>
        <v>0.84615384615384615</v>
      </c>
    </row>
    <row r="671" spans="1:36" x14ac:dyDescent="0.25">
      <c r="A671" s="17">
        <v>508</v>
      </c>
      <c r="B671" t="s">
        <v>1101</v>
      </c>
      <c r="C671">
        <v>23</v>
      </c>
      <c r="D671" t="s">
        <v>60</v>
      </c>
      <c r="E671" t="s">
        <v>19</v>
      </c>
      <c r="F671">
        <v>4</v>
      </c>
      <c r="G671">
        <v>0</v>
      </c>
      <c r="H671">
        <v>51</v>
      </c>
      <c r="I671">
        <v>10</v>
      </c>
      <c r="J671">
        <v>13</v>
      </c>
      <c r="K671">
        <v>0.76900000000000002</v>
      </c>
      <c r="L671">
        <v>0</v>
      </c>
      <c r="M671">
        <v>0</v>
      </c>
      <c r="N671">
        <v>0</v>
      </c>
      <c r="O671">
        <v>10</v>
      </c>
      <c r="P671">
        <v>13</v>
      </c>
      <c r="Q671">
        <v>0.76900000000000002</v>
      </c>
      <c r="R671">
        <v>0.76900000000000002</v>
      </c>
      <c r="S671">
        <v>4</v>
      </c>
      <c r="T671">
        <v>5</v>
      </c>
      <c r="U671">
        <v>0.8</v>
      </c>
      <c r="V671">
        <v>6</v>
      </c>
      <c r="W671">
        <v>15</v>
      </c>
      <c r="X671">
        <v>21</v>
      </c>
      <c r="Y671">
        <v>2</v>
      </c>
      <c r="Z671">
        <v>1</v>
      </c>
      <c r="AA671">
        <v>5</v>
      </c>
      <c r="AB671">
        <v>2</v>
      </c>
      <c r="AC671">
        <v>9</v>
      </c>
      <c r="AD671">
        <v>24</v>
      </c>
      <c r="AE671">
        <v>0</v>
      </c>
      <c r="AG671" t="s">
        <v>1102</v>
      </c>
      <c r="AH671">
        <f t="shared" si="31"/>
        <v>0.47058823529411764</v>
      </c>
      <c r="AI671">
        <f t="shared" si="30"/>
        <v>1</v>
      </c>
      <c r="AJ671">
        <f t="shared" si="32"/>
        <v>0.5</v>
      </c>
    </row>
    <row r="672" spans="1:36" x14ac:dyDescent="0.25">
      <c r="A672" s="17">
        <v>509</v>
      </c>
      <c r="B672" t="s">
        <v>1103</v>
      </c>
      <c r="C672">
        <v>21</v>
      </c>
      <c r="D672" t="s">
        <v>117</v>
      </c>
      <c r="E672" t="s">
        <v>9</v>
      </c>
      <c r="F672">
        <v>16</v>
      </c>
      <c r="G672">
        <v>0</v>
      </c>
      <c r="H672">
        <v>57</v>
      </c>
      <c r="I672">
        <v>9</v>
      </c>
      <c r="J672">
        <v>23</v>
      </c>
      <c r="K672">
        <v>0.39100000000000001</v>
      </c>
      <c r="L672">
        <v>4</v>
      </c>
      <c r="M672">
        <v>11</v>
      </c>
      <c r="N672">
        <v>0.36399999999999999</v>
      </c>
      <c r="O672">
        <v>5</v>
      </c>
      <c r="P672">
        <v>12</v>
      </c>
      <c r="Q672">
        <v>0.41699999999999998</v>
      </c>
      <c r="R672">
        <v>0.47799999999999998</v>
      </c>
      <c r="S672">
        <v>2</v>
      </c>
      <c r="T672">
        <v>4</v>
      </c>
      <c r="U672">
        <v>0.5</v>
      </c>
      <c r="V672">
        <v>1</v>
      </c>
      <c r="W672">
        <v>4</v>
      </c>
      <c r="X672">
        <v>5</v>
      </c>
      <c r="Y672">
        <v>6</v>
      </c>
      <c r="Z672">
        <v>2</v>
      </c>
      <c r="AA672">
        <v>1</v>
      </c>
      <c r="AB672">
        <v>5</v>
      </c>
      <c r="AC672">
        <v>9</v>
      </c>
      <c r="AD672">
        <v>24</v>
      </c>
      <c r="AE672">
        <v>0</v>
      </c>
      <c r="AG672" t="s">
        <v>1104</v>
      </c>
      <c r="AH672">
        <f t="shared" si="31"/>
        <v>0.42105263157894735</v>
      </c>
      <c r="AI672">
        <f t="shared" si="30"/>
        <v>1.2</v>
      </c>
      <c r="AJ672">
        <f t="shared" si="32"/>
        <v>0.3125</v>
      </c>
    </row>
    <row r="673" spans="1:36" x14ac:dyDescent="0.25">
      <c r="A673" s="17">
        <v>510</v>
      </c>
      <c r="B673" t="s">
        <v>1105</v>
      </c>
      <c r="C673">
        <v>34</v>
      </c>
      <c r="D673" t="s">
        <v>58</v>
      </c>
      <c r="E673" t="s">
        <v>3</v>
      </c>
      <c r="F673">
        <v>9</v>
      </c>
      <c r="G673">
        <v>2</v>
      </c>
      <c r="H673">
        <v>103</v>
      </c>
      <c r="I673">
        <v>7</v>
      </c>
      <c r="J673">
        <v>22</v>
      </c>
      <c r="K673">
        <v>0.318</v>
      </c>
      <c r="L673">
        <v>4</v>
      </c>
      <c r="M673">
        <v>15</v>
      </c>
      <c r="N673">
        <v>0.26700000000000002</v>
      </c>
      <c r="O673">
        <v>3</v>
      </c>
      <c r="P673">
        <v>7</v>
      </c>
      <c r="Q673">
        <v>0.42899999999999999</v>
      </c>
      <c r="R673">
        <v>0.40899999999999997</v>
      </c>
      <c r="S673">
        <v>5</v>
      </c>
      <c r="T673">
        <v>6</v>
      </c>
      <c r="U673">
        <v>0.83299999999999996</v>
      </c>
      <c r="V673">
        <v>6</v>
      </c>
      <c r="W673">
        <v>14</v>
      </c>
      <c r="X673">
        <v>20</v>
      </c>
      <c r="Y673">
        <v>6</v>
      </c>
      <c r="Z673">
        <v>3</v>
      </c>
      <c r="AA673">
        <v>0</v>
      </c>
      <c r="AB673">
        <v>4</v>
      </c>
      <c r="AC673">
        <v>10</v>
      </c>
      <c r="AD673">
        <v>23</v>
      </c>
      <c r="AE673">
        <v>0</v>
      </c>
      <c r="AG673" t="s">
        <v>1106</v>
      </c>
      <c r="AH673">
        <f t="shared" si="31"/>
        <v>0.22330097087378642</v>
      </c>
      <c r="AI673">
        <f t="shared" si="30"/>
        <v>1.5</v>
      </c>
      <c r="AJ673">
        <f t="shared" si="32"/>
        <v>0.44444444444444442</v>
      </c>
    </row>
    <row r="674" spans="1:36" x14ac:dyDescent="0.25">
      <c r="A674" s="17">
        <v>511</v>
      </c>
      <c r="B674" t="s">
        <v>1107</v>
      </c>
      <c r="C674">
        <v>26</v>
      </c>
      <c r="D674" t="s">
        <v>58</v>
      </c>
      <c r="E674" t="s">
        <v>14</v>
      </c>
      <c r="F674">
        <v>10</v>
      </c>
      <c r="G674">
        <v>0</v>
      </c>
      <c r="H674">
        <v>45</v>
      </c>
      <c r="I674">
        <v>9</v>
      </c>
      <c r="J674">
        <v>18</v>
      </c>
      <c r="K674">
        <v>0.5</v>
      </c>
      <c r="L674">
        <v>1</v>
      </c>
      <c r="M674">
        <v>8</v>
      </c>
      <c r="N674">
        <v>0.125</v>
      </c>
      <c r="O674">
        <v>8</v>
      </c>
      <c r="P674">
        <v>10</v>
      </c>
      <c r="Q674">
        <v>0.8</v>
      </c>
      <c r="R674">
        <v>0.52800000000000002</v>
      </c>
      <c r="S674">
        <v>4</v>
      </c>
      <c r="T674">
        <v>5</v>
      </c>
      <c r="U674">
        <v>0.8</v>
      </c>
      <c r="V674">
        <v>2</v>
      </c>
      <c r="W674">
        <v>7</v>
      </c>
      <c r="X674">
        <v>9</v>
      </c>
      <c r="Y674">
        <v>11</v>
      </c>
      <c r="Z674">
        <v>0</v>
      </c>
      <c r="AA674">
        <v>1</v>
      </c>
      <c r="AB674">
        <v>1</v>
      </c>
      <c r="AC674">
        <v>3</v>
      </c>
      <c r="AD674">
        <v>23</v>
      </c>
      <c r="AE674">
        <v>0</v>
      </c>
      <c r="AG674" t="s">
        <v>1108</v>
      </c>
      <c r="AH674">
        <f t="shared" si="31"/>
        <v>0.51111111111111107</v>
      </c>
      <c r="AI674">
        <f t="shared" si="30"/>
        <v>11</v>
      </c>
      <c r="AJ674">
        <f t="shared" si="32"/>
        <v>0.1</v>
      </c>
    </row>
    <row r="675" spans="1:36" x14ac:dyDescent="0.25">
      <c r="A675" s="17">
        <v>512</v>
      </c>
      <c r="B675" t="s">
        <v>1109</v>
      </c>
      <c r="C675">
        <v>24</v>
      </c>
      <c r="D675" t="s">
        <v>54</v>
      </c>
      <c r="E675" t="s">
        <v>57</v>
      </c>
      <c r="F675">
        <v>17</v>
      </c>
      <c r="G675">
        <v>0</v>
      </c>
      <c r="H675">
        <v>76</v>
      </c>
      <c r="I675">
        <v>9</v>
      </c>
      <c r="J675">
        <v>22</v>
      </c>
      <c r="K675">
        <v>0.40899999999999997</v>
      </c>
      <c r="L675">
        <v>5</v>
      </c>
      <c r="M675">
        <v>10</v>
      </c>
      <c r="N675">
        <v>0.5</v>
      </c>
      <c r="O675">
        <v>4</v>
      </c>
      <c r="P675">
        <v>12</v>
      </c>
      <c r="Q675">
        <v>0.33300000000000002</v>
      </c>
      <c r="R675">
        <v>0.52300000000000002</v>
      </c>
      <c r="S675">
        <v>0</v>
      </c>
      <c r="T675">
        <v>0</v>
      </c>
      <c r="U675">
        <v>0</v>
      </c>
      <c r="V675">
        <v>3</v>
      </c>
      <c r="W675">
        <v>12</v>
      </c>
      <c r="X675">
        <v>15</v>
      </c>
      <c r="Y675">
        <v>6</v>
      </c>
      <c r="Z675">
        <v>2</v>
      </c>
      <c r="AA675">
        <v>0</v>
      </c>
      <c r="AB675">
        <v>3</v>
      </c>
      <c r="AC675">
        <v>3</v>
      </c>
      <c r="AD675">
        <v>23</v>
      </c>
      <c r="AE675">
        <v>0</v>
      </c>
      <c r="AG675" t="s">
        <v>1110</v>
      </c>
      <c r="AH675">
        <f t="shared" si="31"/>
        <v>0.30263157894736842</v>
      </c>
      <c r="AI675">
        <f t="shared" si="30"/>
        <v>2</v>
      </c>
      <c r="AJ675">
        <f t="shared" si="32"/>
        <v>0.17647058823529413</v>
      </c>
    </row>
    <row r="676" spans="1:36" x14ac:dyDescent="0.25">
      <c r="A676" s="17">
        <v>512</v>
      </c>
      <c r="B676" t="s">
        <v>1109</v>
      </c>
      <c r="C676">
        <v>24</v>
      </c>
      <c r="D676" t="s">
        <v>50</v>
      </c>
      <c r="E676" t="s">
        <v>57</v>
      </c>
      <c r="F676">
        <v>16</v>
      </c>
      <c r="G676">
        <v>0</v>
      </c>
      <c r="H676">
        <v>49</v>
      </c>
      <c r="I676">
        <v>3</v>
      </c>
      <c r="J676">
        <v>10</v>
      </c>
      <c r="K676">
        <v>0.3</v>
      </c>
      <c r="L676">
        <v>0</v>
      </c>
      <c r="M676">
        <v>2</v>
      </c>
      <c r="N676">
        <v>0</v>
      </c>
      <c r="O676">
        <v>3</v>
      </c>
      <c r="P676">
        <v>8</v>
      </c>
      <c r="Q676">
        <v>0.375</v>
      </c>
      <c r="R676">
        <v>0.3</v>
      </c>
      <c r="S676">
        <v>0</v>
      </c>
      <c r="T676">
        <v>0</v>
      </c>
      <c r="U676">
        <v>0</v>
      </c>
      <c r="V676">
        <v>2</v>
      </c>
      <c r="W676">
        <v>9</v>
      </c>
      <c r="X676">
        <v>11</v>
      </c>
      <c r="Y676">
        <v>4</v>
      </c>
      <c r="Z676">
        <v>2</v>
      </c>
      <c r="AA676">
        <v>0</v>
      </c>
      <c r="AB676">
        <v>2</v>
      </c>
      <c r="AC676">
        <v>3</v>
      </c>
      <c r="AD676">
        <v>6</v>
      </c>
      <c r="AE676">
        <v>0</v>
      </c>
      <c r="AG676" t="s">
        <v>1110</v>
      </c>
      <c r="AH676">
        <f t="shared" si="31"/>
        <v>0.12244897959183673</v>
      </c>
      <c r="AI676">
        <f t="shared" si="30"/>
        <v>2</v>
      </c>
      <c r="AJ676">
        <f t="shared" si="32"/>
        <v>0.125</v>
      </c>
    </row>
    <row r="677" spans="1:36" x14ac:dyDescent="0.25">
      <c r="A677" s="17">
        <v>512</v>
      </c>
      <c r="B677" t="s">
        <v>1109</v>
      </c>
      <c r="C677">
        <v>24</v>
      </c>
      <c r="D677" t="s">
        <v>34</v>
      </c>
      <c r="E677" t="s">
        <v>57</v>
      </c>
      <c r="F677">
        <v>1</v>
      </c>
      <c r="G677">
        <v>0</v>
      </c>
      <c r="H677">
        <v>27</v>
      </c>
      <c r="I677">
        <v>6</v>
      </c>
      <c r="J677">
        <v>12</v>
      </c>
      <c r="K677">
        <v>0.5</v>
      </c>
      <c r="L677">
        <v>5</v>
      </c>
      <c r="M677">
        <v>8</v>
      </c>
      <c r="N677">
        <v>0.625</v>
      </c>
      <c r="O677">
        <v>1</v>
      </c>
      <c r="P677">
        <v>4</v>
      </c>
      <c r="Q677">
        <v>0.25</v>
      </c>
      <c r="R677">
        <v>0.70799999999999996</v>
      </c>
      <c r="S677">
        <v>0</v>
      </c>
      <c r="T677">
        <v>0</v>
      </c>
      <c r="U677">
        <v>0</v>
      </c>
      <c r="V677">
        <v>1</v>
      </c>
      <c r="W677">
        <v>3</v>
      </c>
      <c r="X677">
        <v>4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17</v>
      </c>
      <c r="AE677">
        <v>0</v>
      </c>
      <c r="AG677" t="s">
        <v>1110</v>
      </c>
      <c r="AH677">
        <f t="shared" si="31"/>
        <v>0.62962962962962965</v>
      </c>
      <c r="AI677">
        <f t="shared" si="30"/>
        <v>2</v>
      </c>
      <c r="AJ677">
        <f t="shared" si="32"/>
        <v>1</v>
      </c>
    </row>
    <row r="678" spans="1:36" x14ac:dyDescent="0.25">
      <c r="A678" s="17">
        <v>513</v>
      </c>
      <c r="B678" t="s">
        <v>1111</v>
      </c>
      <c r="C678">
        <v>28</v>
      </c>
      <c r="D678" t="s">
        <v>63</v>
      </c>
      <c r="E678" t="s">
        <v>3</v>
      </c>
      <c r="F678">
        <v>6</v>
      </c>
      <c r="G678">
        <v>0</v>
      </c>
      <c r="H678">
        <v>52</v>
      </c>
      <c r="I678">
        <v>8</v>
      </c>
      <c r="J678">
        <v>17</v>
      </c>
      <c r="K678">
        <v>0.47099999999999997</v>
      </c>
      <c r="L678">
        <v>3</v>
      </c>
      <c r="M678">
        <v>10</v>
      </c>
      <c r="N678">
        <v>0.3</v>
      </c>
      <c r="O678">
        <v>5</v>
      </c>
      <c r="P678">
        <v>7</v>
      </c>
      <c r="Q678">
        <v>0.71399999999999997</v>
      </c>
      <c r="R678">
        <v>0.55900000000000005</v>
      </c>
      <c r="S678">
        <v>3</v>
      </c>
      <c r="T678">
        <v>6</v>
      </c>
      <c r="U678">
        <v>0.5</v>
      </c>
      <c r="V678">
        <v>3</v>
      </c>
      <c r="W678">
        <v>8</v>
      </c>
      <c r="X678">
        <v>11</v>
      </c>
      <c r="Y678">
        <v>4</v>
      </c>
      <c r="Z678">
        <v>4</v>
      </c>
      <c r="AA678">
        <v>0</v>
      </c>
      <c r="AB678">
        <v>1</v>
      </c>
      <c r="AC678">
        <v>4</v>
      </c>
      <c r="AD678">
        <v>22</v>
      </c>
      <c r="AE678">
        <v>0</v>
      </c>
      <c r="AG678" t="s">
        <v>1112</v>
      </c>
      <c r="AH678">
        <f t="shared" si="31"/>
        <v>0.42307692307692307</v>
      </c>
      <c r="AI678">
        <f t="shared" si="30"/>
        <v>4</v>
      </c>
      <c r="AJ678">
        <f t="shared" si="32"/>
        <v>0.16666666666666666</v>
      </c>
    </row>
    <row r="679" spans="1:36" x14ac:dyDescent="0.25">
      <c r="A679" s="17">
        <v>514</v>
      </c>
      <c r="B679" t="s">
        <v>1113</v>
      </c>
      <c r="C679">
        <v>24</v>
      </c>
      <c r="D679" t="s">
        <v>56</v>
      </c>
      <c r="E679" t="s">
        <v>3</v>
      </c>
      <c r="F679">
        <v>12</v>
      </c>
      <c r="G679">
        <v>0</v>
      </c>
      <c r="H679">
        <v>53</v>
      </c>
      <c r="I679">
        <v>8</v>
      </c>
      <c r="J679">
        <v>15</v>
      </c>
      <c r="K679">
        <v>0.53300000000000003</v>
      </c>
      <c r="L679">
        <v>3</v>
      </c>
      <c r="M679">
        <v>10</v>
      </c>
      <c r="N679">
        <v>0.3</v>
      </c>
      <c r="O679">
        <v>5</v>
      </c>
      <c r="P679">
        <v>5</v>
      </c>
      <c r="Q679">
        <v>1</v>
      </c>
      <c r="R679">
        <v>0.63300000000000001</v>
      </c>
      <c r="S679">
        <v>2</v>
      </c>
      <c r="T679">
        <v>2</v>
      </c>
      <c r="U679">
        <v>1</v>
      </c>
      <c r="V679">
        <v>3</v>
      </c>
      <c r="W679">
        <v>6</v>
      </c>
      <c r="X679">
        <v>9</v>
      </c>
      <c r="Y679">
        <v>3</v>
      </c>
      <c r="Z679">
        <v>1</v>
      </c>
      <c r="AA679">
        <v>1</v>
      </c>
      <c r="AB679">
        <v>2</v>
      </c>
      <c r="AC679">
        <v>11</v>
      </c>
      <c r="AD679">
        <v>21</v>
      </c>
      <c r="AE679">
        <v>0</v>
      </c>
      <c r="AG679" t="s">
        <v>1114</v>
      </c>
      <c r="AH679">
        <f t="shared" si="31"/>
        <v>0.39622641509433965</v>
      </c>
      <c r="AI679">
        <f t="shared" si="30"/>
        <v>1.5</v>
      </c>
      <c r="AJ679">
        <f t="shared" si="32"/>
        <v>0.16666666666666666</v>
      </c>
    </row>
    <row r="680" spans="1:36" x14ac:dyDescent="0.25">
      <c r="A680" s="17">
        <v>515</v>
      </c>
      <c r="B680" t="s">
        <v>1115</v>
      </c>
      <c r="C680">
        <v>21</v>
      </c>
      <c r="D680" t="s">
        <v>13</v>
      </c>
      <c r="E680" t="s">
        <v>57</v>
      </c>
      <c r="F680">
        <v>13</v>
      </c>
      <c r="G680">
        <v>0</v>
      </c>
      <c r="H680">
        <v>32</v>
      </c>
      <c r="I680">
        <v>6</v>
      </c>
      <c r="J680">
        <v>15</v>
      </c>
      <c r="K680">
        <v>0.4</v>
      </c>
      <c r="L680">
        <v>0</v>
      </c>
      <c r="M680">
        <v>5</v>
      </c>
      <c r="N680">
        <v>0</v>
      </c>
      <c r="O680">
        <v>6</v>
      </c>
      <c r="P680">
        <v>10</v>
      </c>
      <c r="Q680">
        <v>0.6</v>
      </c>
      <c r="R680">
        <v>0.4</v>
      </c>
      <c r="S680">
        <v>8</v>
      </c>
      <c r="T680">
        <v>8</v>
      </c>
      <c r="U680">
        <v>1</v>
      </c>
      <c r="V680">
        <v>3</v>
      </c>
      <c r="W680">
        <v>8</v>
      </c>
      <c r="X680">
        <v>11</v>
      </c>
      <c r="Y680">
        <v>0</v>
      </c>
      <c r="Z680">
        <v>2</v>
      </c>
      <c r="AA680">
        <v>1</v>
      </c>
      <c r="AB680">
        <v>2</v>
      </c>
      <c r="AC680">
        <v>2</v>
      </c>
      <c r="AD680">
        <v>20</v>
      </c>
      <c r="AE680">
        <v>0</v>
      </c>
      <c r="AG680" t="s">
        <v>1116</v>
      </c>
      <c r="AH680">
        <f t="shared" si="31"/>
        <v>0.625</v>
      </c>
      <c r="AI680">
        <f t="shared" ref="AI680:AI736" si="33">IF(AB680&lt;&gt;0, Y680/AB680, 0)</f>
        <v>0</v>
      </c>
      <c r="AJ680">
        <f t="shared" si="32"/>
        <v>0.15384615384615385</v>
      </c>
    </row>
    <row r="681" spans="1:36" x14ac:dyDescent="0.25">
      <c r="A681" s="17">
        <v>516</v>
      </c>
      <c r="B681" t="s">
        <v>1117</v>
      </c>
      <c r="C681">
        <v>19</v>
      </c>
      <c r="D681" t="s">
        <v>46</v>
      </c>
      <c r="E681" t="s">
        <v>14</v>
      </c>
      <c r="F681">
        <v>13</v>
      </c>
      <c r="G681">
        <v>0</v>
      </c>
      <c r="H681">
        <v>59</v>
      </c>
      <c r="I681">
        <v>7</v>
      </c>
      <c r="J681">
        <v>24</v>
      </c>
      <c r="K681">
        <v>0.29199999999999998</v>
      </c>
      <c r="L681">
        <v>2</v>
      </c>
      <c r="M681">
        <v>13</v>
      </c>
      <c r="N681">
        <v>0.154</v>
      </c>
      <c r="O681">
        <v>5</v>
      </c>
      <c r="P681">
        <v>11</v>
      </c>
      <c r="Q681">
        <v>0.45500000000000002</v>
      </c>
      <c r="R681">
        <v>0.33300000000000002</v>
      </c>
      <c r="S681">
        <v>2</v>
      </c>
      <c r="T681">
        <v>4</v>
      </c>
      <c r="U681">
        <v>0.5</v>
      </c>
      <c r="V681">
        <v>3</v>
      </c>
      <c r="W681">
        <v>9</v>
      </c>
      <c r="X681">
        <v>12</v>
      </c>
      <c r="Y681">
        <v>6</v>
      </c>
      <c r="Z681">
        <v>5</v>
      </c>
      <c r="AA681">
        <v>1</v>
      </c>
      <c r="AB681">
        <v>2</v>
      </c>
      <c r="AC681">
        <v>4</v>
      </c>
      <c r="AD681">
        <v>18</v>
      </c>
      <c r="AE681">
        <v>0</v>
      </c>
      <c r="AG681" t="s">
        <v>1118</v>
      </c>
      <c r="AH681">
        <f t="shared" si="31"/>
        <v>0.30508474576271188</v>
      </c>
      <c r="AI681">
        <f t="shared" si="33"/>
        <v>3</v>
      </c>
      <c r="AJ681">
        <f t="shared" si="32"/>
        <v>0.15384615384615385</v>
      </c>
    </row>
    <row r="682" spans="1:36" x14ac:dyDescent="0.25">
      <c r="A682" s="17">
        <v>517</v>
      </c>
      <c r="B682" t="s">
        <v>1119</v>
      </c>
      <c r="C682">
        <v>25</v>
      </c>
      <c r="D682" t="s">
        <v>135</v>
      </c>
      <c r="E682" t="s">
        <v>57</v>
      </c>
      <c r="F682">
        <v>19</v>
      </c>
      <c r="G682">
        <v>0</v>
      </c>
      <c r="H682">
        <v>101</v>
      </c>
      <c r="I682">
        <v>8</v>
      </c>
      <c r="J682">
        <v>21</v>
      </c>
      <c r="K682">
        <v>0.38100000000000001</v>
      </c>
      <c r="L682">
        <v>2</v>
      </c>
      <c r="M682">
        <v>10</v>
      </c>
      <c r="N682">
        <v>0.2</v>
      </c>
      <c r="O682">
        <v>6</v>
      </c>
      <c r="P682">
        <v>11</v>
      </c>
      <c r="Q682">
        <v>0.54500000000000004</v>
      </c>
      <c r="R682">
        <v>0.42899999999999999</v>
      </c>
      <c r="S682">
        <v>0</v>
      </c>
      <c r="T682">
        <v>2</v>
      </c>
      <c r="U682">
        <v>0</v>
      </c>
      <c r="V682">
        <v>5</v>
      </c>
      <c r="W682">
        <v>5</v>
      </c>
      <c r="X682">
        <v>10</v>
      </c>
      <c r="Y682">
        <v>7</v>
      </c>
      <c r="Z682">
        <v>6</v>
      </c>
      <c r="AA682">
        <v>1</v>
      </c>
      <c r="AB682">
        <v>5</v>
      </c>
      <c r="AC682">
        <v>12</v>
      </c>
      <c r="AD682">
        <v>18</v>
      </c>
      <c r="AE682">
        <v>0</v>
      </c>
      <c r="AG682" t="s">
        <v>1120</v>
      </c>
      <c r="AH682">
        <f t="shared" si="31"/>
        <v>0.17821782178217821</v>
      </c>
      <c r="AI682">
        <f t="shared" si="33"/>
        <v>1.4</v>
      </c>
      <c r="AJ682">
        <f t="shared" si="32"/>
        <v>0.26315789473684209</v>
      </c>
    </row>
    <row r="683" spans="1:36" x14ac:dyDescent="0.25">
      <c r="A683" s="17">
        <v>518</v>
      </c>
      <c r="B683" t="s">
        <v>1121</v>
      </c>
      <c r="C683">
        <v>25</v>
      </c>
      <c r="D683" t="s">
        <v>23</v>
      </c>
      <c r="E683" t="s">
        <v>9</v>
      </c>
      <c r="F683">
        <v>5</v>
      </c>
      <c r="G683">
        <v>1</v>
      </c>
      <c r="H683">
        <v>62</v>
      </c>
      <c r="I683">
        <v>6</v>
      </c>
      <c r="J683">
        <v>12</v>
      </c>
      <c r="K683">
        <v>0.5</v>
      </c>
      <c r="L683">
        <v>1</v>
      </c>
      <c r="M683">
        <v>5</v>
      </c>
      <c r="N683">
        <v>0.2</v>
      </c>
      <c r="O683">
        <v>5</v>
      </c>
      <c r="P683">
        <v>7</v>
      </c>
      <c r="Q683">
        <v>0.71399999999999997</v>
      </c>
      <c r="R683">
        <v>0.54200000000000004</v>
      </c>
      <c r="S683">
        <v>4</v>
      </c>
      <c r="T683">
        <v>6</v>
      </c>
      <c r="U683">
        <v>0.66700000000000004</v>
      </c>
      <c r="V683">
        <v>1</v>
      </c>
      <c r="W683">
        <v>4</v>
      </c>
      <c r="X683">
        <v>5</v>
      </c>
      <c r="Y683">
        <v>10</v>
      </c>
      <c r="Z683">
        <v>4</v>
      </c>
      <c r="AA683">
        <v>2</v>
      </c>
      <c r="AB683">
        <v>8</v>
      </c>
      <c r="AC683">
        <v>2</v>
      </c>
      <c r="AD683">
        <v>17</v>
      </c>
      <c r="AE683">
        <v>0</v>
      </c>
      <c r="AG683" t="s">
        <v>1122</v>
      </c>
      <c r="AH683">
        <f t="shared" si="31"/>
        <v>0.27419354838709675</v>
      </c>
      <c r="AI683">
        <f t="shared" si="33"/>
        <v>1.25</v>
      </c>
      <c r="AJ683">
        <f t="shared" si="32"/>
        <v>1.6</v>
      </c>
    </row>
    <row r="684" spans="1:36" x14ac:dyDescent="0.25">
      <c r="A684" s="17">
        <v>519</v>
      </c>
      <c r="B684" t="s">
        <v>1123</v>
      </c>
      <c r="C684">
        <v>25</v>
      </c>
      <c r="D684" t="s">
        <v>100</v>
      </c>
      <c r="E684" t="s">
        <v>14</v>
      </c>
      <c r="F684">
        <v>6</v>
      </c>
      <c r="G684">
        <v>0</v>
      </c>
      <c r="H684">
        <v>34</v>
      </c>
      <c r="I684">
        <v>6</v>
      </c>
      <c r="J684">
        <v>14</v>
      </c>
      <c r="K684">
        <v>0.42899999999999999</v>
      </c>
      <c r="L684">
        <v>3</v>
      </c>
      <c r="M684">
        <v>6</v>
      </c>
      <c r="N684">
        <v>0.5</v>
      </c>
      <c r="O684">
        <v>3</v>
      </c>
      <c r="P684">
        <v>8</v>
      </c>
      <c r="Q684">
        <v>0.375</v>
      </c>
      <c r="R684">
        <v>0.53600000000000003</v>
      </c>
      <c r="S684">
        <v>1</v>
      </c>
      <c r="T684">
        <v>2</v>
      </c>
      <c r="U684">
        <v>0.5</v>
      </c>
      <c r="V684">
        <v>1</v>
      </c>
      <c r="W684">
        <v>4</v>
      </c>
      <c r="X684">
        <v>5</v>
      </c>
      <c r="Y684">
        <v>4</v>
      </c>
      <c r="Z684">
        <v>1</v>
      </c>
      <c r="AA684">
        <v>0</v>
      </c>
      <c r="AB684">
        <v>2</v>
      </c>
      <c r="AC684">
        <v>1</v>
      </c>
      <c r="AD684">
        <v>16</v>
      </c>
      <c r="AE684">
        <v>0</v>
      </c>
      <c r="AG684" t="s">
        <v>1124</v>
      </c>
      <c r="AH684">
        <f t="shared" si="31"/>
        <v>0.47058823529411764</v>
      </c>
      <c r="AI684">
        <f t="shared" si="33"/>
        <v>2</v>
      </c>
      <c r="AJ684">
        <f t="shared" si="32"/>
        <v>0.33333333333333331</v>
      </c>
    </row>
    <row r="685" spans="1:36" x14ac:dyDescent="0.25">
      <c r="A685" s="17">
        <v>520</v>
      </c>
      <c r="B685" t="s">
        <v>1125</v>
      </c>
      <c r="C685">
        <v>26</v>
      </c>
      <c r="D685" t="s">
        <v>157</v>
      </c>
      <c r="E685" t="s">
        <v>9</v>
      </c>
      <c r="F685">
        <v>4</v>
      </c>
      <c r="G685">
        <v>0</v>
      </c>
      <c r="H685">
        <v>44</v>
      </c>
      <c r="I685">
        <v>5</v>
      </c>
      <c r="J685">
        <v>13</v>
      </c>
      <c r="K685">
        <v>0.38500000000000001</v>
      </c>
      <c r="L685">
        <v>1</v>
      </c>
      <c r="M685">
        <v>4</v>
      </c>
      <c r="N685">
        <v>0.25</v>
      </c>
      <c r="O685">
        <v>4</v>
      </c>
      <c r="P685">
        <v>9</v>
      </c>
      <c r="Q685">
        <v>0.44400000000000001</v>
      </c>
      <c r="R685">
        <v>0.42299999999999999</v>
      </c>
      <c r="S685">
        <v>5</v>
      </c>
      <c r="T685">
        <v>6</v>
      </c>
      <c r="U685">
        <v>0.83299999999999996</v>
      </c>
      <c r="V685">
        <v>3</v>
      </c>
      <c r="W685">
        <v>4</v>
      </c>
      <c r="X685">
        <v>7</v>
      </c>
      <c r="Y685">
        <v>7</v>
      </c>
      <c r="Z685">
        <v>3</v>
      </c>
      <c r="AA685">
        <v>0</v>
      </c>
      <c r="AB685">
        <v>4</v>
      </c>
      <c r="AC685">
        <v>4</v>
      </c>
      <c r="AD685">
        <v>16</v>
      </c>
      <c r="AE685">
        <v>0</v>
      </c>
      <c r="AG685" t="s">
        <v>1126</v>
      </c>
      <c r="AH685">
        <f t="shared" si="31"/>
        <v>0.36363636363636365</v>
      </c>
      <c r="AI685">
        <f t="shared" si="33"/>
        <v>1.75</v>
      </c>
      <c r="AJ685">
        <f t="shared" si="32"/>
        <v>1</v>
      </c>
    </row>
    <row r="686" spans="1:36" x14ac:dyDescent="0.25">
      <c r="A686" s="17">
        <v>521</v>
      </c>
      <c r="B686" t="s">
        <v>1127</v>
      </c>
      <c r="C686">
        <v>37</v>
      </c>
      <c r="D686" t="s">
        <v>13</v>
      </c>
      <c r="E686" t="s">
        <v>57</v>
      </c>
      <c r="F686">
        <v>19</v>
      </c>
      <c r="G686">
        <v>1</v>
      </c>
      <c r="H686">
        <v>114</v>
      </c>
      <c r="I686">
        <v>6</v>
      </c>
      <c r="J686">
        <v>23</v>
      </c>
      <c r="K686">
        <v>0.26100000000000001</v>
      </c>
      <c r="L686">
        <v>3</v>
      </c>
      <c r="M686">
        <v>15</v>
      </c>
      <c r="N686">
        <v>0.2</v>
      </c>
      <c r="O686">
        <v>3</v>
      </c>
      <c r="P686">
        <v>8</v>
      </c>
      <c r="Q686">
        <v>0.375</v>
      </c>
      <c r="R686">
        <v>0.32600000000000001</v>
      </c>
      <c r="S686">
        <v>0</v>
      </c>
      <c r="T686">
        <v>0</v>
      </c>
      <c r="U686">
        <v>0</v>
      </c>
      <c r="V686">
        <v>2</v>
      </c>
      <c r="W686">
        <v>9</v>
      </c>
      <c r="X686">
        <v>11</v>
      </c>
      <c r="Y686">
        <v>23</v>
      </c>
      <c r="Z686">
        <v>2</v>
      </c>
      <c r="AA686">
        <v>0</v>
      </c>
      <c r="AB686">
        <v>9</v>
      </c>
      <c r="AC686">
        <v>12</v>
      </c>
      <c r="AD686">
        <v>15</v>
      </c>
      <c r="AE686">
        <v>0</v>
      </c>
      <c r="AG686" t="s">
        <v>1128</v>
      </c>
      <c r="AH686">
        <f t="shared" si="31"/>
        <v>0.13157894736842105</v>
      </c>
      <c r="AI686">
        <f t="shared" si="33"/>
        <v>2.5555555555555554</v>
      </c>
      <c r="AJ686">
        <f t="shared" si="32"/>
        <v>0.47368421052631576</v>
      </c>
    </row>
    <row r="687" spans="1:36" x14ac:dyDescent="0.25">
      <c r="A687" s="17">
        <v>522</v>
      </c>
      <c r="B687" t="s">
        <v>1129</v>
      </c>
      <c r="C687">
        <v>21</v>
      </c>
      <c r="D687" t="s">
        <v>42</v>
      </c>
      <c r="E687" t="s">
        <v>57</v>
      </c>
      <c r="F687">
        <v>8</v>
      </c>
      <c r="G687">
        <v>0</v>
      </c>
      <c r="H687">
        <v>42</v>
      </c>
      <c r="I687">
        <v>6</v>
      </c>
      <c r="J687">
        <v>10</v>
      </c>
      <c r="K687">
        <v>0.6</v>
      </c>
      <c r="L687">
        <v>2</v>
      </c>
      <c r="M687">
        <v>5</v>
      </c>
      <c r="N687">
        <v>0.4</v>
      </c>
      <c r="O687">
        <v>4</v>
      </c>
      <c r="P687">
        <v>5</v>
      </c>
      <c r="Q687">
        <v>0.8</v>
      </c>
      <c r="R687">
        <v>0.7</v>
      </c>
      <c r="S687">
        <v>1</v>
      </c>
      <c r="T687">
        <v>2</v>
      </c>
      <c r="U687">
        <v>0.5</v>
      </c>
      <c r="V687">
        <v>1</v>
      </c>
      <c r="W687">
        <v>6</v>
      </c>
      <c r="X687">
        <v>7</v>
      </c>
      <c r="Y687">
        <v>7</v>
      </c>
      <c r="Z687">
        <v>2</v>
      </c>
      <c r="AA687">
        <v>1</v>
      </c>
      <c r="AB687">
        <v>1</v>
      </c>
      <c r="AC687">
        <v>8</v>
      </c>
      <c r="AD687">
        <v>15</v>
      </c>
      <c r="AE687">
        <v>0</v>
      </c>
      <c r="AG687" t="s">
        <v>1130</v>
      </c>
      <c r="AH687">
        <f t="shared" si="31"/>
        <v>0.35714285714285715</v>
      </c>
      <c r="AI687">
        <f t="shared" si="33"/>
        <v>7</v>
      </c>
      <c r="AJ687">
        <f t="shared" si="32"/>
        <v>0.125</v>
      </c>
    </row>
    <row r="688" spans="1:36" x14ac:dyDescent="0.25">
      <c r="A688" s="17">
        <v>523</v>
      </c>
      <c r="B688" t="s">
        <v>1131</v>
      </c>
      <c r="C688">
        <v>25</v>
      </c>
      <c r="D688" t="s">
        <v>23</v>
      </c>
      <c r="E688" t="s">
        <v>14</v>
      </c>
      <c r="F688">
        <v>22</v>
      </c>
      <c r="G688">
        <v>0</v>
      </c>
      <c r="H688">
        <v>86</v>
      </c>
      <c r="I688">
        <v>5</v>
      </c>
      <c r="J688">
        <v>26</v>
      </c>
      <c r="K688">
        <v>0.192</v>
      </c>
      <c r="L688">
        <v>3</v>
      </c>
      <c r="M688">
        <v>15</v>
      </c>
      <c r="N688">
        <v>0.2</v>
      </c>
      <c r="O688">
        <v>2</v>
      </c>
      <c r="P688">
        <v>11</v>
      </c>
      <c r="Q688">
        <v>0.182</v>
      </c>
      <c r="R688">
        <v>0.25</v>
      </c>
      <c r="S688">
        <v>2</v>
      </c>
      <c r="T688">
        <v>4</v>
      </c>
      <c r="U688">
        <v>0.5</v>
      </c>
      <c r="V688">
        <v>4</v>
      </c>
      <c r="W688">
        <v>13</v>
      </c>
      <c r="X688">
        <v>17</v>
      </c>
      <c r="Y688">
        <v>4</v>
      </c>
      <c r="Z688">
        <v>3</v>
      </c>
      <c r="AA688">
        <v>6</v>
      </c>
      <c r="AB688">
        <v>3</v>
      </c>
      <c r="AC688">
        <v>8</v>
      </c>
      <c r="AD688">
        <v>15</v>
      </c>
      <c r="AE688">
        <v>0</v>
      </c>
      <c r="AG688" t="s">
        <v>1132</v>
      </c>
      <c r="AH688">
        <f t="shared" si="31"/>
        <v>0.1744186046511628</v>
      </c>
      <c r="AI688">
        <f t="shared" si="33"/>
        <v>1.3333333333333333</v>
      </c>
      <c r="AJ688">
        <f t="shared" si="32"/>
        <v>0.13636363636363635</v>
      </c>
    </row>
    <row r="689" spans="1:36" x14ac:dyDescent="0.25">
      <c r="A689" s="17">
        <v>524</v>
      </c>
      <c r="B689" t="s">
        <v>1133</v>
      </c>
      <c r="C689">
        <v>21</v>
      </c>
      <c r="D689" t="s">
        <v>190</v>
      </c>
      <c r="E689" t="s">
        <v>3</v>
      </c>
      <c r="F689">
        <v>3</v>
      </c>
      <c r="G689">
        <v>3</v>
      </c>
      <c r="H689">
        <v>75</v>
      </c>
      <c r="I689">
        <v>4</v>
      </c>
      <c r="J689">
        <v>18</v>
      </c>
      <c r="K689">
        <v>0.222</v>
      </c>
      <c r="L689">
        <v>3</v>
      </c>
      <c r="M689">
        <v>12</v>
      </c>
      <c r="N689">
        <v>0.25</v>
      </c>
      <c r="O689">
        <v>1</v>
      </c>
      <c r="P689">
        <v>6</v>
      </c>
      <c r="Q689">
        <v>0.16700000000000001</v>
      </c>
      <c r="R689">
        <v>0.30599999999999999</v>
      </c>
      <c r="S689">
        <v>3</v>
      </c>
      <c r="T689">
        <v>4</v>
      </c>
      <c r="U689">
        <v>0.75</v>
      </c>
      <c r="V689">
        <v>5</v>
      </c>
      <c r="W689">
        <v>10</v>
      </c>
      <c r="X689">
        <v>15</v>
      </c>
      <c r="Y689">
        <v>2</v>
      </c>
      <c r="Z689">
        <v>5</v>
      </c>
      <c r="AA689">
        <v>4</v>
      </c>
      <c r="AB689">
        <v>2</v>
      </c>
      <c r="AC689">
        <v>8</v>
      </c>
      <c r="AD689">
        <v>14</v>
      </c>
      <c r="AE689">
        <v>0</v>
      </c>
      <c r="AG689" t="s">
        <v>1134</v>
      </c>
      <c r="AH689">
        <f t="shared" si="31"/>
        <v>0.18666666666666668</v>
      </c>
      <c r="AI689">
        <f t="shared" si="33"/>
        <v>1</v>
      </c>
      <c r="AJ689">
        <f t="shared" si="32"/>
        <v>0.66666666666666663</v>
      </c>
    </row>
    <row r="690" spans="1:36" x14ac:dyDescent="0.25">
      <c r="A690" s="17">
        <v>525</v>
      </c>
      <c r="B690" t="s">
        <v>1135</v>
      </c>
      <c r="C690">
        <v>28</v>
      </c>
      <c r="D690" t="s">
        <v>60</v>
      </c>
      <c r="E690" t="s">
        <v>3</v>
      </c>
      <c r="F690">
        <v>9</v>
      </c>
      <c r="G690">
        <v>0</v>
      </c>
      <c r="H690">
        <v>43</v>
      </c>
      <c r="I690">
        <v>5</v>
      </c>
      <c r="J690">
        <v>17</v>
      </c>
      <c r="K690">
        <v>0.29399999999999998</v>
      </c>
      <c r="L690">
        <v>4</v>
      </c>
      <c r="M690">
        <v>13</v>
      </c>
      <c r="N690">
        <v>0.308</v>
      </c>
      <c r="O690">
        <v>1</v>
      </c>
      <c r="P690">
        <v>4</v>
      </c>
      <c r="Q690">
        <v>0.25</v>
      </c>
      <c r="R690">
        <v>0.41199999999999998</v>
      </c>
      <c r="S690">
        <v>0</v>
      </c>
      <c r="T690">
        <v>0</v>
      </c>
      <c r="U690">
        <v>0</v>
      </c>
      <c r="V690">
        <v>2</v>
      </c>
      <c r="W690">
        <v>3</v>
      </c>
      <c r="X690">
        <v>5</v>
      </c>
      <c r="Y690">
        <v>1</v>
      </c>
      <c r="Z690">
        <v>0</v>
      </c>
      <c r="AA690">
        <v>2</v>
      </c>
      <c r="AB690">
        <v>2</v>
      </c>
      <c r="AC690">
        <v>3</v>
      </c>
      <c r="AD690">
        <v>14</v>
      </c>
      <c r="AE690">
        <v>0</v>
      </c>
      <c r="AG690" t="s">
        <v>1136</v>
      </c>
      <c r="AH690">
        <f t="shared" si="31"/>
        <v>0.32558139534883723</v>
      </c>
      <c r="AI690">
        <f t="shared" si="33"/>
        <v>0.5</v>
      </c>
      <c r="AJ690">
        <f t="shared" si="32"/>
        <v>0.22222222222222221</v>
      </c>
    </row>
    <row r="691" spans="1:36" x14ac:dyDescent="0.25">
      <c r="A691" s="17">
        <v>526</v>
      </c>
      <c r="B691" t="s">
        <v>1137</v>
      </c>
      <c r="C691">
        <v>24</v>
      </c>
      <c r="D691" t="s">
        <v>42</v>
      </c>
      <c r="E691" t="s">
        <v>3</v>
      </c>
      <c r="F691">
        <v>1</v>
      </c>
      <c r="G691">
        <v>0</v>
      </c>
      <c r="H691">
        <v>22</v>
      </c>
      <c r="I691">
        <v>6</v>
      </c>
      <c r="J691">
        <v>9</v>
      </c>
      <c r="K691">
        <v>0.66700000000000004</v>
      </c>
      <c r="L691">
        <v>0</v>
      </c>
      <c r="M691">
        <v>0</v>
      </c>
      <c r="N691">
        <v>0</v>
      </c>
      <c r="O691">
        <v>6</v>
      </c>
      <c r="P691">
        <v>9</v>
      </c>
      <c r="Q691">
        <v>0.66700000000000004</v>
      </c>
      <c r="R691">
        <v>0.66700000000000004</v>
      </c>
      <c r="S691">
        <v>2</v>
      </c>
      <c r="T691">
        <v>3</v>
      </c>
      <c r="U691">
        <v>0.66700000000000004</v>
      </c>
      <c r="V691">
        <v>4</v>
      </c>
      <c r="W691">
        <v>4</v>
      </c>
      <c r="X691">
        <v>8</v>
      </c>
      <c r="Y691">
        <v>0</v>
      </c>
      <c r="Z691">
        <v>0</v>
      </c>
      <c r="AA691">
        <v>0</v>
      </c>
      <c r="AB691">
        <v>2</v>
      </c>
      <c r="AC691">
        <v>3</v>
      </c>
      <c r="AD691">
        <v>14</v>
      </c>
      <c r="AE691">
        <v>0</v>
      </c>
      <c r="AG691" t="s">
        <v>1138</v>
      </c>
      <c r="AH691">
        <f t="shared" si="31"/>
        <v>0.63636363636363635</v>
      </c>
      <c r="AI691">
        <f t="shared" si="33"/>
        <v>0</v>
      </c>
      <c r="AJ691">
        <f t="shared" si="32"/>
        <v>2</v>
      </c>
    </row>
    <row r="692" spans="1:36" x14ac:dyDescent="0.25">
      <c r="A692" s="17">
        <v>527</v>
      </c>
      <c r="B692" t="s">
        <v>1139</v>
      </c>
      <c r="C692">
        <v>22</v>
      </c>
      <c r="D692" t="s">
        <v>69</v>
      </c>
      <c r="E692" t="s">
        <v>57</v>
      </c>
      <c r="F692">
        <v>9</v>
      </c>
      <c r="G692">
        <v>0</v>
      </c>
      <c r="H692">
        <v>67</v>
      </c>
      <c r="I692">
        <v>6</v>
      </c>
      <c r="J692">
        <v>19</v>
      </c>
      <c r="K692">
        <v>0.316</v>
      </c>
      <c r="L692">
        <v>0</v>
      </c>
      <c r="M692">
        <v>7</v>
      </c>
      <c r="N692">
        <v>0</v>
      </c>
      <c r="O692">
        <v>6</v>
      </c>
      <c r="P692">
        <v>12</v>
      </c>
      <c r="Q692">
        <v>0.5</v>
      </c>
      <c r="R692">
        <v>0.316</v>
      </c>
      <c r="S692">
        <v>2</v>
      </c>
      <c r="T692">
        <v>7</v>
      </c>
      <c r="U692">
        <v>0.28599999999999998</v>
      </c>
      <c r="V692">
        <v>2</v>
      </c>
      <c r="W692">
        <v>13</v>
      </c>
      <c r="X692">
        <v>15</v>
      </c>
      <c r="Y692">
        <v>1</v>
      </c>
      <c r="Z692">
        <v>4</v>
      </c>
      <c r="AA692">
        <v>2</v>
      </c>
      <c r="AB692">
        <v>3</v>
      </c>
      <c r="AC692">
        <v>6</v>
      </c>
      <c r="AD692">
        <v>14</v>
      </c>
      <c r="AE692">
        <v>0</v>
      </c>
      <c r="AG692" t="s">
        <v>1140</v>
      </c>
      <c r="AH692">
        <f t="shared" si="31"/>
        <v>0.20895522388059701</v>
      </c>
      <c r="AI692">
        <f t="shared" si="33"/>
        <v>0.33333333333333331</v>
      </c>
      <c r="AJ692">
        <f t="shared" si="32"/>
        <v>0.33333333333333331</v>
      </c>
    </row>
    <row r="693" spans="1:36" x14ac:dyDescent="0.25">
      <c r="A693" s="17">
        <v>528</v>
      </c>
      <c r="B693" t="s">
        <v>1141</v>
      </c>
      <c r="C693">
        <v>23</v>
      </c>
      <c r="D693" t="s">
        <v>58</v>
      </c>
      <c r="E693" t="s">
        <v>57</v>
      </c>
      <c r="F693">
        <v>15</v>
      </c>
      <c r="G693">
        <v>0</v>
      </c>
      <c r="H693">
        <v>46</v>
      </c>
      <c r="I693">
        <v>5</v>
      </c>
      <c r="J693">
        <v>11</v>
      </c>
      <c r="K693">
        <v>0.45500000000000002</v>
      </c>
      <c r="L693">
        <v>1</v>
      </c>
      <c r="M693">
        <v>5</v>
      </c>
      <c r="N693">
        <v>0.2</v>
      </c>
      <c r="O693">
        <v>4</v>
      </c>
      <c r="P693">
        <v>6</v>
      </c>
      <c r="Q693">
        <v>0.66700000000000004</v>
      </c>
      <c r="R693">
        <v>0.5</v>
      </c>
      <c r="S693">
        <v>2</v>
      </c>
      <c r="T693">
        <v>4</v>
      </c>
      <c r="U693">
        <v>0.5</v>
      </c>
      <c r="V693">
        <v>1</v>
      </c>
      <c r="W693">
        <v>7</v>
      </c>
      <c r="X693">
        <v>8</v>
      </c>
      <c r="Y693">
        <v>1</v>
      </c>
      <c r="Z693">
        <v>1</v>
      </c>
      <c r="AA693">
        <v>2</v>
      </c>
      <c r="AB693">
        <v>1</v>
      </c>
      <c r="AC693">
        <v>2</v>
      </c>
      <c r="AD693">
        <v>13</v>
      </c>
      <c r="AE693">
        <v>0</v>
      </c>
      <c r="AG693" t="s">
        <v>1142</v>
      </c>
      <c r="AH693">
        <f t="shared" si="31"/>
        <v>0.28260869565217389</v>
      </c>
      <c r="AI693">
        <f t="shared" si="33"/>
        <v>1</v>
      </c>
      <c r="AJ693">
        <f t="shared" si="32"/>
        <v>6.6666666666666666E-2</v>
      </c>
    </row>
    <row r="694" spans="1:36" x14ac:dyDescent="0.25">
      <c r="A694" s="17">
        <v>529</v>
      </c>
      <c r="B694" t="s">
        <v>1143</v>
      </c>
      <c r="C694">
        <v>22</v>
      </c>
      <c r="D694" t="s">
        <v>135</v>
      </c>
      <c r="E694" t="s">
        <v>14</v>
      </c>
      <c r="F694">
        <v>13</v>
      </c>
      <c r="G694">
        <v>0</v>
      </c>
      <c r="H694">
        <v>32</v>
      </c>
      <c r="I694">
        <v>4</v>
      </c>
      <c r="J694">
        <v>14</v>
      </c>
      <c r="K694">
        <v>0.28599999999999998</v>
      </c>
      <c r="L694">
        <v>0</v>
      </c>
      <c r="M694">
        <v>4</v>
      </c>
      <c r="N694">
        <v>0</v>
      </c>
      <c r="O694">
        <v>4</v>
      </c>
      <c r="P694">
        <v>10</v>
      </c>
      <c r="Q694">
        <v>0.4</v>
      </c>
      <c r="R694">
        <v>0.28599999999999998</v>
      </c>
      <c r="S694">
        <v>5</v>
      </c>
      <c r="T694">
        <v>6</v>
      </c>
      <c r="U694">
        <v>0.83299999999999996</v>
      </c>
      <c r="V694">
        <v>2</v>
      </c>
      <c r="W694">
        <v>1</v>
      </c>
      <c r="X694">
        <v>3</v>
      </c>
      <c r="Y694">
        <v>2</v>
      </c>
      <c r="Z694">
        <v>1</v>
      </c>
      <c r="AA694">
        <v>0</v>
      </c>
      <c r="AB694">
        <v>4</v>
      </c>
      <c r="AC694">
        <v>3</v>
      </c>
      <c r="AD694">
        <v>13</v>
      </c>
      <c r="AE694">
        <v>0</v>
      </c>
      <c r="AG694" t="s">
        <v>1144</v>
      </c>
      <c r="AH694">
        <f t="shared" si="31"/>
        <v>0.40625</v>
      </c>
      <c r="AI694">
        <f t="shared" si="33"/>
        <v>0.5</v>
      </c>
      <c r="AJ694">
        <f t="shared" si="32"/>
        <v>0.30769230769230771</v>
      </c>
    </row>
    <row r="695" spans="1:36" x14ac:dyDescent="0.25">
      <c r="A695" s="17">
        <v>530</v>
      </c>
      <c r="B695" t="s">
        <v>1145</v>
      </c>
      <c r="C695">
        <v>23</v>
      </c>
      <c r="D695" t="s">
        <v>73</v>
      </c>
      <c r="E695" t="s">
        <v>14</v>
      </c>
      <c r="F695">
        <v>12</v>
      </c>
      <c r="G695">
        <v>0</v>
      </c>
      <c r="H695">
        <v>88</v>
      </c>
      <c r="I695">
        <v>5</v>
      </c>
      <c r="J695">
        <v>20</v>
      </c>
      <c r="K695">
        <v>0.25</v>
      </c>
      <c r="L695">
        <v>0</v>
      </c>
      <c r="M695">
        <v>9</v>
      </c>
      <c r="N695">
        <v>0</v>
      </c>
      <c r="O695">
        <v>5</v>
      </c>
      <c r="P695">
        <v>11</v>
      </c>
      <c r="Q695">
        <v>0.45500000000000002</v>
      </c>
      <c r="R695">
        <v>0.25</v>
      </c>
      <c r="S695">
        <v>2</v>
      </c>
      <c r="T695">
        <v>2</v>
      </c>
      <c r="U695">
        <v>1</v>
      </c>
      <c r="V695">
        <v>8</v>
      </c>
      <c r="W695">
        <v>12</v>
      </c>
      <c r="X695">
        <v>20</v>
      </c>
      <c r="Y695">
        <v>8</v>
      </c>
      <c r="Z695">
        <v>1</v>
      </c>
      <c r="AA695">
        <v>1</v>
      </c>
      <c r="AB695">
        <v>8</v>
      </c>
      <c r="AC695">
        <v>6</v>
      </c>
      <c r="AD695">
        <v>12</v>
      </c>
      <c r="AE695">
        <v>0</v>
      </c>
      <c r="AG695" t="s">
        <v>1146</v>
      </c>
      <c r="AH695">
        <f t="shared" si="31"/>
        <v>0.13636363636363635</v>
      </c>
      <c r="AI695">
        <f t="shared" si="33"/>
        <v>1</v>
      </c>
      <c r="AJ695">
        <f t="shared" si="32"/>
        <v>0.66666666666666663</v>
      </c>
    </row>
    <row r="696" spans="1:36" x14ac:dyDescent="0.25">
      <c r="A696" s="17">
        <v>531</v>
      </c>
      <c r="B696" t="s">
        <v>1147</v>
      </c>
      <c r="C696">
        <v>19</v>
      </c>
      <c r="D696" t="s">
        <v>46</v>
      </c>
      <c r="E696" t="s">
        <v>57</v>
      </c>
      <c r="F696">
        <v>6</v>
      </c>
      <c r="G696">
        <v>0</v>
      </c>
      <c r="H696">
        <v>27</v>
      </c>
      <c r="I696">
        <v>4</v>
      </c>
      <c r="J696">
        <v>11</v>
      </c>
      <c r="K696">
        <v>0.36399999999999999</v>
      </c>
      <c r="L696">
        <v>0</v>
      </c>
      <c r="M696">
        <v>2</v>
      </c>
      <c r="N696">
        <v>0</v>
      </c>
      <c r="O696">
        <v>4</v>
      </c>
      <c r="P696">
        <v>9</v>
      </c>
      <c r="Q696">
        <v>0.44400000000000001</v>
      </c>
      <c r="R696">
        <v>0.36399999999999999</v>
      </c>
      <c r="S696">
        <v>3</v>
      </c>
      <c r="T696">
        <v>3</v>
      </c>
      <c r="U696">
        <v>1</v>
      </c>
      <c r="V696">
        <v>1</v>
      </c>
      <c r="W696">
        <v>3</v>
      </c>
      <c r="X696">
        <v>4</v>
      </c>
      <c r="Y696">
        <v>0</v>
      </c>
      <c r="Z696">
        <v>0</v>
      </c>
      <c r="AA696">
        <v>0</v>
      </c>
      <c r="AB696">
        <v>1</v>
      </c>
      <c r="AC696">
        <v>4</v>
      </c>
      <c r="AD696">
        <v>11</v>
      </c>
      <c r="AE696">
        <v>0</v>
      </c>
      <c r="AG696" t="s">
        <v>1148</v>
      </c>
      <c r="AH696">
        <f t="shared" si="31"/>
        <v>0.40740740740740738</v>
      </c>
      <c r="AI696">
        <f t="shared" si="33"/>
        <v>0</v>
      </c>
      <c r="AJ696">
        <f t="shared" si="32"/>
        <v>0.16666666666666666</v>
      </c>
    </row>
    <row r="697" spans="1:36" x14ac:dyDescent="0.25">
      <c r="A697" s="17">
        <v>532</v>
      </c>
      <c r="B697" t="s">
        <v>1149</v>
      </c>
      <c r="C697">
        <v>24</v>
      </c>
      <c r="D697" t="s">
        <v>56</v>
      </c>
      <c r="E697" t="s">
        <v>9</v>
      </c>
      <c r="F697">
        <v>6</v>
      </c>
      <c r="G697">
        <v>0</v>
      </c>
      <c r="H697">
        <v>30</v>
      </c>
      <c r="I697">
        <v>4</v>
      </c>
      <c r="J697">
        <v>5</v>
      </c>
      <c r="K697">
        <v>0.8</v>
      </c>
      <c r="L697">
        <v>1</v>
      </c>
      <c r="M697">
        <v>2</v>
      </c>
      <c r="N697">
        <v>0.5</v>
      </c>
      <c r="O697">
        <v>3</v>
      </c>
      <c r="P697">
        <v>3</v>
      </c>
      <c r="Q697">
        <v>1</v>
      </c>
      <c r="R697">
        <v>0.9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3</v>
      </c>
      <c r="Y697">
        <v>6</v>
      </c>
      <c r="Z697">
        <v>0</v>
      </c>
      <c r="AA697">
        <v>0</v>
      </c>
      <c r="AB697">
        <v>1</v>
      </c>
      <c r="AC697">
        <v>2</v>
      </c>
      <c r="AD697">
        <v>11</v>
      </c>
      <c r="AE697">
        <v>0</v>
      </c>
      <c r="AG697" t="s">
        <v>1150</v>
      </c>
      <c r="AH697">
        <f t="shared" si="31"/>
        <v>0.36666666666666664</v>
      </c>
      <c r="AI697">
        <f t="shared" si="33"/>
        <v>6</v>
      </c>
      <c r="AJ697">
        <f t="shared" si="32"/>
        <v>0.16666666666666666</v>
      </c>
    </row>
    <row r="698" spans="1:36" x14ac:dyDescent="0.25">
      <c r="A698" s="17">
        <v>533</v>
      </c>
      <c r="B698" t="s">
        <v>1151</v>
      </c>
      <c r="C698">
        <v>24</v>
      </c>
      <c r="D698" t="s">
        <v>56</v>
      </c>
      <c r="E698" t="s">
        <v>3</v>
      </c>
      <c r="F698">
        <v>6</v>
      </c>
      <c r="G698">
        <v>0</v>
      </c>
      <c r="H698">
        <v>25</v>
      </c>
      <c r="I698">
        <v>4</v>
      </c>
      <c r="J698">
        <v>8</v>
      </c>
      <c r="K698">
        <v>0.5</v>
      </c>
      <c r="L698">
        <v>0</v>
      </c>
      <c r="M698">
        <v>1</v>
      </c>
      <c r="N698">
        <v>0</v>
      </c>
      <c r="O698">
        <v>4</v>
      </c>
      <c r="P698">
        <v>7</v>
      </c>
      <c r="Q698">
        <v>0.57099999999999995</v>
      </c>
      <c r="R698">
        <v>0.5</v>
      </c>
      <c r="S698">
        <v>2</v>
      </c>
      <c r="T698">
        <v>2</v>
      </c>
      <c r="U698">
        <v>1</v>
      </c>
      <c r="V698">
        <v>4</v>
      </c>
      <c r="W698">
        <v>4</v>
      </c>
      <c r="X698">
        <v>8</v>
      </c>
      <c r="Y698">
        <v>2</v>
      </c>
      <c r="Z698">
        <v>1</v>
      </c>
      <c r="AA698">
        <v>0</v>
      </c>
      <c r="AB698">
        <v>0</v>
      </c>
      <c r="AC698">
        <v>3</v>
      </c>
      <c r="AD698">
        <v>10</v>
      </c>
      <c r="AE698">
        <v>0</v>
      </c>
      <c r="AG698" t="s">
        <v>1152</v>
      </c>
      <c r="AH698">
        <f t="shared" si="31"/>
        <v>0.4</v>
      </c>
      <c r="AI698">
        <f t="shared" si="33"/>
        <v>0</v>
      </c>
      <c r="AJ698">
        <f t="shared" si="32"/>
        <v>0</v>
      </c>
    </row>
    <row r="699" spans="1:36" x14ac:dyDescent="0.25">
      <c r="A699" s="17">
        <v>534</v>
      </c>
      <c r="B699" t="s">
        <v>1153</v>
      </c>
      <c r="C699">
        <v>23</v>
      </c>
      <c r="D699" t="s">
        <v>31</v>
      </c>
      <c r="E699" t="s">
        <v>57</v>
      </c>
      <c r="F699">
        <v>8</v>
      </c>
      <c r="G699">
        <v>0</v>
      </c>
      <c r="H699">
        <v>30</v>
      </c>
      <c r="I699">
        <v>2</v>
      </c>
      <c r="J699">
        <v>7</v>
      </c>
      <c r="K699">
        <v>0.28599999999999998</v>
      </c>
      <c r="L699">
        <v>2</v>
      </c>
      <c r="M699">
        <v>7</v>
      </c>
      <c r="N699">
        <v>0.28599999999999998</v>
      </c>
      <c r="O699">
        <v>0</v>
      </c>
      <c r="P699">
        <v>0</v>
      </c>
      <c r="Q699">
        <v>0</v>
      </c>
      <c r="R699">
        <v>0.42899999999999999</v>
      </c>
      <c r="S699">
        <v>3</v>
      </c>
      <c r="T699">
        <v>4</v>
      </c>
      <c r="U699">
        <v>0.75</v>
      </c>
      <c r="V699">
        <v>0</v>
      </c>
      <c r="W699">
        <v>4</v>
      </c>
      <c r="X699">
        <v>4</v>
      </c>
      <c r="Y699">
        <v>0</v>
      </c>
      <c r="Z699">
        <v>0</v>
      </c>
      <c r="AA699">
        <v>0</v>
      </c>
      <c r="AB699">
        <v>4</v>
      </c>
      <c r="AC699">
        <v>0</v>
      </c>
      <c r="AD699">
        <v>9</v>
      </c>
      <c r="AE699">
        <v>0</v>
      </c>
      <c r="AG699" t="s">
        <v>1154</v>
      </c>
      <c r="AH699">
        <f t="shared" si="31"/>
        <v>0.3</v>
      </c>
      <c r="AI699">
        <f t="shared" si="33"/>
        <v>0</v>
      </c>
      <c r="AJ699">
        <f t="shared" si="32"/>
        <v>0.5</v>
      </c>
    </row>
    <row r="700" spans="1:36" x14ac:dyDescent="0.25">
      <c r="A700" s="17">
        <v>535</v>
      </c>
      <c r="B700" t="s">
        <v>1155</v>
      </c>
      <c r="C700">
        <v>25</v>
      </c>
      <c r="D700" t="s">
        <v>23</v>
      </c>
      <c r="E700" t="s">
        <v>19</v>
      </c>
      <c r="F700">
        <v>13</v>
      </c>
      <c r="G700">
        <v>0</v>
      </c>
      <c r="H700">
        <v>57</v>
      </c>
      <c r="I700">
        <v>2</v>
      </c>
      <c r="J700">
        <v>8</v>
      </c>
      <c r="K700">
        <v>0.25</v>
      </c>
      <c r="L700">
        <v>0</v>
      </c>
      <c r="M700">
        <v>2</v>
      </c>
      <c r="N700">
        <v>0</v>
      </c>
      <c r="O700">
        <v>2</v>
      </c>
      <c r="P700">
        <v>6</v>
      </c>
      <c r="Q700">
        <v>0.33300000000000002</v>
      </c>
      <c r="R700">
        <v>0.25</v>
      </c>
      <c r="S700">
        <v>5</v>
      </c>
      <c r="T700">
        <v>10</v>
      </c>
      <c r="U700">
        <v>0.5</v>
      </c>
      <c r="V700">
        <v>7</v>
      </c>
      <c r="W700">
        <v>5</v>
      </c>
      <c r="X700">
        <v>12</v>
      </c>
      <c r="Y700">
        <v>2</v>
      </c>
      <c r="Z700">
        <v>2</v>
      </c>
      <c r="AA700">
        <v>2</v>
      </c>
      <c r="AB700">
        <v>6</v>
      </c>
      <c r="AC700">
        <v>9</v>
      </c>
      <c r="AD700">
        <v>9</v>
      </c>
      <c r="AE700">
        <v>0</v>
      </c>
      <c r="AG700" t="s">
        <v>1156</v>
      </c>
      <c r="AH700">
        <f t="shared" si="31"/>
        <v>0.15789473684210525</v>
      </c>
      <c r="AI700">
        <f t="shared" si="33"/>
        <v>0.33333333333333331</v>
      </c>
      <c r="AJ700">
        <f t="shared" si="32"/>
        <v>0.46153846153846156</v>
      </c>
    </row>
    <row r="701" spans="1:36" x14ac:dyDescent="0.25">
      <c r="A701" s="17">
        <v>536</v>
      </c>
      <c r="B701" t="s">
        <v>1157</v>
      </c>
      <c r="C701">
        <v>39</v>
      </c>
      <c r="D701" t="s">
        <v>50</v>
      </c>
      <c r="E701" t="s">
        <v>57</v>
      </c>
      <c r="F701">
        <v>3</v>
      </c>
      <c r="G701">
        <v>1</v>
      </c>
      <c r="H701">
        <v>58</v>
      </c>
      <c r="I701">
        <v>3</v>
      </c>
      <c r="J701">
        <v>7</v>
      </c>
      <c r="K701">
        <v>0.42899999999999999</v>
      </c>
      <c r="L701">
        <v>3</v>
      </c>
      <c r="M701">
        <v>6</v>
      </c>
      <c r="N701">
        <v>0.5</v>
      </c>
      <c r="O701">
        <v>0</v>
      </c>
      <c r="P701">
        <v>1</v>
      </c>
      <c r="Q701">
        <v>0</v>
      </c>
      <c r="R701">
        <v>0.64300000000000002</v>
      </c>
      <c r="S701">
        <v>0</v>
      </c>
      <c r="T701">
        <v>0</v>
      </c>
      <c r="U701">
        <v>0</v>
      </c>
      <c r="V701">
        <v>4</v>
      </c>
      <c r="W701">
        <v>4</v>
      </c>
      <c r="X701">
        <v>8</v>
      </c>
      <c r="Y701">
        <v>0</v>
      </c>
      <c r="Z701">
        <v>1</v>
      </c>
      <c r="AA701">
        <v>1</v>
      </c>
      <c r="AB701">
        <v>1</v>
      </c>
      <c r="AC701">
        <v>8</v>
      </c>
      <c r="AD701">
        <v>9</v>
      </c>
      <c r="AE701">
        <v>0</v>
      </c>
      <c r="AG701" t="s">
        <v>1158</v>
      </c>
      <c r="AH701">
        <f t="shared" si="31"/>
        <v>0.15517241379310345</v>
      </c>
      <c r="AI701">
        <f t="shared" si="33"/>
        <v>0</v>
      </c>
      <c r="AJ701">
        <f t="shared" si="32"/>
        <v>0.33333333333333331</v>
      </c>
    </row>
    <row r="702" spans="1:36" x14ac:dyDescent="0.25">
      <c r="A702" s="17">
        <v>537</v>
      </c>
      <c r="B702" t="s">
        <v>1159</v>
      </c>
      <c r="C702">
        <v>37</v>
      </c>
      <c r="D702" t="s">
        <v>86</v>
      </c>
      <c r="E702" t="s">
        <v>3</v>
      </c>
      <c r="F702">
        <v>12</v>
      </c>
      <c r="G702">
        <v>0</v>
      </c>
      <c r="H702">
        <v>37</v>
      </c>
      <c r="I702">
        <v>4</v>
      </c>
      <c r="J702">
        <v>11</v>
      </c>
      <c r="K702">
        <v>0.36399999999999999</v>
      </c>
      <c r="L702">
        <v>0</v>
      </c>
      <c r="M702">
        <v>3</v>
      </c>
      <c r="N702">
        <v>0</v>
      </c>
      <c r="O702">
        <v>4</v>
      </c>
      <c r="P702">
        <v>8</v>
      </c>
      <c r="Q702">
        <v>0.5</v>
      </c>
      <c r="R702">
        <v>0.36399999999999999</v>
      </c>
      <c r="S702">
        <v>0</v>
      </c>
      <c r="T702">
        <v>1</v>
      </c>
      <c r="U702">
        <v>0</v>
      </c>
      <c r="V702">
        <v>0</v>
      </c>
      <c r="W702">
        <v>6</v>
      </c>
      <c r="X702">
        <v>6</v>
      </c>
      <c r="Y702">
        <v>4</v>
      </c>
      <c r="Z702">
        <v>0</v>
      </c>
      <c r="AA702">
        <v>2</v>
      </c>
      <c r="AB702">
        <v>4</v>
      </c>
      <c r="AC702">
        <v>5</v>
      </c>
      <c r="AD702">
        <v>8</v>
      </c>
      <c r="AE702">
        <v>0</v>
      </c>
      <c r="AG702" t="s">
        <v>1160</v>
      </c>
      <c r="AH702">
        <f t="shared" si="31"/>
        <v>0.21621621621621623</v>
      </c>
      <c r="AI702">
        <f t="shared" si="33"/>
        <v>1</v>
      </c>
      <c r="AJ702">
        <f t="shared" si="32"/>
        <v>0.33333333333333331</v>
      </c>
    </row>
    <row r="703" spans="1:36" x14ac:dyDescent="0.25">
      <c r="A703" s="17">
        <v>538</v>
      </c>
      <c r="B703" t="s">
        <v>1161</v>
      </c>
      <c r="C703">
        <v>22</v>
      </c>
      <c r="D703" t="s">
        <v>56</v>
      </c>
      <c r="E703" t="s">
        <v>19</v>
      </c>
      <c r="F703">
        <v>4</v>
      </c>
      <c r="G703">
        <v>0</v>
      </c>
      <c r="H703">
        <v>21</v>
      </c>
      <c r="I703">
        <v>4</v>
      </c>
      <c r="J703">
        <v>7</v>
      </c>
      <c r="K703">
        <v>0.57099999999999995</v>
      </c>
      <c r="L703">
        <v>0</v>
      </c>
      <c r="M703">
        <v>0</v>
      </c>
      <c r="N703">
        <v>0</v>
      </c>
      <c r="O703">
        <v>4</v>
      </c>
      <c r="P703">
        <v>7</v>
      </c>
      <c r="Q703">
        <v>0.57099999999999995</v>
      </c>
      <c r="R703">
        <v>0.57099999999999995</v>
      </c>
      <c r="S703">
        <v>0</v>
      </c>
      <c r="T703">
        <v>0</v>
      </c>
      <c r="U703">
        <v>0</v>
      </c>
      <c r="V703">
        <v>5</v>
      </c>
      <c r="W703">
        <v>1</v>
      </c>
      <c r="X703">
        <v>6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8</v>
      </c>
      <c r="AE703">
        <v>0</v>
      </c>
      <c r="AG703" t="s">
        <v>1162</v>
      </c>
      <c r="AH703">
        <f t="shared" si="31"/>
        <v>0.38095238095238093</v>
      </c>
      <c r="AI703">
        <f t="shared" si="33"/>
        <v>1</v>
      </c>
      <c r="AJ703">
        <f t="shared" si="32"/>
        <v>0.25</v>
      </c>
    </row>
    <row r="704" spans="1:36" x14ac:dyDescent="0.25">
      <c r="A704" s="17">
        <v>539</v>
      </c>
      <c r="B704" t="s">
        <v>1163</v>
      </c>
      <c r="C704">
        <v>24</v>
      </c>
      <c r="D704" t="s">
        <v>50</v>
      </c>
      <c r="E704" t="s">
        <v>57</v>
      </c>
      <c r="F704">
        <v>9</v>
      </c>
      <c r="G704">
        <v>0</v>
      </c>
      <c r="H704">
        <v>22</v>
      </c>
      <c r="I704">
        <v>4</v>
      </c>
      <c r="J704">
        <v>9</v>
      </c>
      <c r="K704">
        <v>0.44400000000000001</v>
      </c>
      <c r="L704">
        <v>0</v>
      </c>
      <c r="M704">
        <v>1</v>
      </c>
      <c r="N704">
        <v>0</v>
      </c>
      <c r="O704">
        <v>4</v>
      </c>
      <c r="P704">
        <v>8</v>
      </c>
      <c r="Q704">
        <v>0.5</v>
      </c>
      <c r="R704">
        <v>0.44400000000000001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3</v>
      </c>
      <c r="Y704">
        <v>2</v>
      </c>
      <c r="Z704">
        <v>1</v>
      </c>
      <c r="AA704">
        <v>0</v>
      </c>
      <c r="AB704">
        <v>2</v>
      </c>
      <c r="AC704">
        <v>3</v>
      </c>
      <c r="AD704">
        <v>8</v>
      </c>
      <c r="AE704">
        <v>0</v>
      </c>
      <c r="AG704" t="s">
        <v>1164</v>
      </c>
      <c r="AH704">
        <f t="shared" si="31"/>
        <v>0.36363636363636365</v>
      </c>
      <c r="AI704">
        <f t="shared" si="33"/>
        <v>1</v>
      </c>
      <c r="AJ704">
        <f t="shared" si="32"/>
        <v>0.22222222222222221</v>
      </c>
    </row>
    <row r="705" spans="1:36" x14ac:dyDescent="0.25">
      <c r="A705" s="17">
        <v>540</v>
      </c>
      <c r="B705" t="s">
        <v>1165</v>
      </c>
      <c r="C705">
        <v>22</v>
      </c>
      <c r="D705" t="s">
        <v>126</v>
      </c>
      <c r="E705" t="s">
        <v>3</v>
      </c>
      <c r="F705">
        <v>5</v>
      </c>
      <c r="G705">
        <v>0</v>
      </c>
      <c r="H705">
        <v>44</v>
      </c>
      <c r="I705">
        <v>3</v>
      </c>
      <c r="J705">
        <v>21</v>
      </c>
      <c r="K705">
        <v>0.14299999999999999</v>
      </c>
      <c r="L705">
        <v>0</v>
      </c>
      <c r="M705">
        <v>10</v>
      </c>
      <c r="N705">
        <v>0</v>
      </c>
      <c r="O705">
        <v>3</v>
      </c>
      <c r="P705">
        <v>11</v>
      </c>
      <c r="Q705">
        <v>0.27300000000000002</v>
      </c>
      <c r="R705">
        <v>0.14299999999999999</v>
      </c>
      <c r="S705">
        <v>2</v>
      </c>
      <c r="T705">
        <v>2</v>
      </c>
      <c r="U705">
        <v>1</v>
      </c>
      <c r="V705">
        <v>2</v>
      </c>
      <c r="W705">
        <v>6</v>
      </c>
      <c r="X705">
        <v>8</v>
      </c>
      <c r="Y705">
        <v>2</v>
      </c>
      <c r="Z705">
        <v>1</v>
      </c>
      <c r="AA705">
        <v>2</v>
      </c>
      <c r="AB705">
        <v>1</v>
      </c>
      <c r="AC705">
        <v>1</v>
      </c>
      <c r="AD705">
        <v>8</v>
      </c>
      <c r="AE705">
        <v>0</v>
      </c>
      <c r="AG705" t="s">
        <v>1166</v>
      </c>
      <c r="AH705">
        <f t="shared" si="31"/>
        <v>0.18181818181818182</v>
      </c>
      <c r="AI705">
        <f t="shared" si="33"/>
        <v>2</v>
      </c>
      <c r="AJ705">
        <f t="shared" si="32"/>
        <v>0.2</v>
      </c>
    </row>
    <row r="706" spans="1:36" x14ac:dyDescent="0.25">
      <c r="A706" s="17">
        <v>541</v>
      </c>
      <c r="B706" t="s">
        <v>1167</v>
      </c>
      <c r="C706">
        <v>28</v>
      </c>
      <c r="D706" t="s">
        <v>13</v>
      </c>
      <c r="E706" t="s">
        <v>14</v>
      </c>
      <c r="F706">
        <v>9</v>
      </c>
      <c r="G706">
        <v>0</v>
      </c>
      <c r="H706">
        <v>35</v>
      </c>
      <c r="I706">
        <v>2</v>
      </c>
      <c r="J706">
        <v>3</v>
      </c>
      <c r="K706">
        <v>0.66700000000000004</v>
      </c>
      <c r="L706">
        <v>2</v>
      </c>
      <c r="M706">
        <v>3</v>
      </c>
      <c r="N706">
        <v>0.66700000000000004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6</v>
      </c>
      <c r="U706">
        <v>0.16700000000000001</v>
      </c>
      <c r="V706">
        <v>1</v>
      </c>
      <c r="W706">
        <v>4</v>
      </c>
      <c r="X706">
        <v>5</v>
      </c>
      <c r="Y706">
        <v>5</v>
      </c>
      <c r="Z706">
        <v>1</v>
      </c>
      <c r="AA706">
        <v>0</v>
      </c>
      <c r="AB706">
        <v>1</v>
      </c>
      <c r="AC706">
        <v>3</v>
      </c>
      <c r="AD706">
        <v>7</v>
      </c>
      <c r="AE706">
        <v>0</v>
      </c>
      <c r="AG706" t="s">
        <v>1168</v>
      </c>
      <c r="AH706">
        <f t="shared" ref="AH706:AH736" si="34">AD706/H706</f>
        <v>0.2</v>
      </c>
      <c r="AI706">
        <f t="shared" si="33"/>
        <v>5</v>
      </c>
      <c r="AJ706">
        <f t="shared" si="32"/>
        <v>0.1111111111111111</v>
      </c>
    </row>
    <row r="707" spans="1:36" x14ac:dyDescent="0.25">
      <c r="A707" s="17">
        <v>542</v>
      </c>
      <c r="B707" t="s">
        <v>1169</v>
      </c>
      <c r="C707">
        <v>23</v>
      </c>
      <c r="D707" t="s">
        <v>42</v>
      </c>
      <c r="E707" t="s">
        <v>9</v>
      </c>
      <c r="F707">
        <v>7</v>
      </c>
      <c r="G707">
        <v>0</v>
      </c>
      <c r="H707">
        <v>23</v>
      </c>
      <c r="I707">
        <v>3</v>
      </c>
      <c r="J707">
        <v>10</v>
      </c>
      <c r="K707">
        <v>0.3</v>
      </c>
      <c r="L707">
        <v>1</v>
      </c>
      <c r="M707">
        <v>7</v>
      </c>
      <c r="N707">
        <v>0.14299999999999999</v>
      </c>
      <c r="O707">
        <v>2</v>
      </c>
      <c r="P707">
        <v>3</v>
      </c>
      <c r="Q707">
        <v>0.66700000000000004</v>
      </c>
      <c r="R707">
        <v>0.35</v>
      </c>
      <c r="S707">
        <v>0</v>
      </c>
      <c r="T707">
        <v>2</v>
      </c>
      <c r="U707">
        <v>0</v>
      </c>
      <c r="V707">
        <v>0</v>
      </c>
      <c r="W707">
        <v>2</v>
      </c>
      <c r="X707">
        <v>2</v>
      </c>
      <c r="Y707">
        <v>3</v>
      </c>
      <c r="Z707">
        <v>0</v>
      </c>
      <c r="AA707">
        <v>0</v>
      </c>
      <c r="AB707">
        <v>1</v>
      </c>
      <c r="AC707">
        <v>2</v>
      </c>
      <c r="AD707">
        <v>7</v>
      </c>
      <c r="AE707">
        <v>0</v>
      </c>
      <c r="AG707" t="s">
        <v>1170</v>
      </c>
      <c r="AH707">
        <f t="shared" si="34"/>
        <v>0.30434782608695654</v>
      </c>
      <c r="AI707">
        <f t="shared" si="33"/>
        <v>3</v>
      </c>
      <c r="AJ707">
        <f t="shared" ref="AJ707:AJ736" si="35">AB707/F707</f>
        <v>0.14285714285714285</v>
      </c>
    </row>
    <row r="708" spans="1:36" x14ac:dyDescent="0.25">
      <c r="A708" s="17">
        <v>543</v>
      </c>
      <c r="B708" t="s">
        <v>1171</v>
      </c>
      <c r="C708">
        <v>24</v>
      </c>
      <c r="D708" t="s">
        <v>27</v>
      </c>
      <c r="E708" t="s">
        <v>3</v>
      </c>
      <c r="F708">
        <v>3</v>
      </c>
      <c r="G708">
        <v>0</v>
      </c>
      <c r="H708">
        <v>35</v>
      </c>
      <c r="I708">
        <v>2</v>
      </c>
      <c r="J708">
        <v>9</v>
      </c>
      <c r="K708">
        <v>0.222</v>
      </c>
      <c r="L708">
        <v>2</v>
      </c>
      <c r="M708">
        <v>7</v>
      </c>
      <c r="N708">
        <v>0.28599999999999998</v>
      </c>
      <c r="O708">
        <v>0</v>
      </c>
      <c r="P708">
        <v>2</v>
      </c>
      <c r="Q708">
        <v>0</v>
      </c>
      <c r="R708">
        <v>0.33300000000000002</v>
      </c>
      <c r="S708">
        <v>1</v>
      </c>
      <c r="T708">
        <v>2</v>
      </c>
      <c r="U708">
        <v>0.5</v>
      </c>
      <c r="V708">
        <v>2</v>
      </c>
      <c r="W708">
        <v>7</v>
      </c>
      <c r="X708">
        <v>9</v>
      </c>
      <c r="Y708">
        <v>0</v>
      </c>
      <c r="Z708">
        <v>2</v>
      </c>
      <c r="AA708">
        <v>1</v>
      </c>
      <c r="AB708">
        <v>0</v>
      </c>
      <c r="AC708">
        <v>0</v>
      </c>
      <c r="AD708">
        <v>7</v>
      </c>
      <c r="AE708">
        <v>0</v>
      </c>
      <c r="AG708" t="s">
        <v>1172</v>
      </c>
      <c r="AH708">
        <f t="shared" si="34"/>
        <v>0.2</v>
      </c>
      <c r="AI708">
        <f t="shared" si="33"/>
        <v>0</v>
      </c>
      <c r="AJ708">
        <f t="shared" si="35"/>
        <v>0</v>
      </c>
    </row>
    <row r="709" spans="1:36" x14ac:dyDescent="0.25">
      <c r="A709" s="17">
        <v>544</v>
      </c>
      <c r="B709" t="s">
        <v>1173</v>
      </c>
      <c r="C709">
        <v>23</v>
      </c>
      <c r="D709" t="s">
        <v>50</v>
      </c>
      <c r="E709" t="s">
        <v>57</v>
      </c>
      <c r="F709">
        <v>4</v>
      </c>
      <c r="G709">
        <v>0</v>
      </c>
      <c r="H709">
        <v>29</v>
      </c>
      <c r="I709">
        <v>2</v>
      </c>
      <c r="J709">
        <v>7</v>
      </c>
      <c r="K709">
        <v>0.28599999999999998</v>
      </c>
      <c r="L709">
        <v>0</v>
      </c>
      <c r="M709">
        <v>1</v>
      </c>
      <c r="N709">
        <v>0</v>
      </c>
      <c r="O709">
        <v>2</v>
      </c>
      <c r="P709">
        <v>6</v>
      </c>
      <c r="Q709">
        <v>0.33300000000000002</v>
      </c>
      <c r="R709">
        <v>0.28599999999999998</v>
      </c>
      <c r="S709">
        <v>2</v>
      </c>
      <c r="T709">
        <v>2</v>
      </c>
      <c r="U709">
        <v>1</v>
      </c>
      <c r="V709">
        <v>0</v>
      </c>
      <c r="W709">
        <v>8</v>
      </c>
      <c r="X709">
        <v>8</v>
      </c>
      <c r="Y709">
        <v>2</v>
      </c>
      <c r="Z709">
        <v>1</v>
      </c>
      <c r="AA709">
        <v>1</v>
      </c>
      <c r="AB709">
        <v>0</v>
      </c>
      <c r="AC709">
        <v>6</v>
      </c>
      <c r="AD709">
        <v>6</v>
      </c>
      <c r="AE709">
        <v>0</v>
      </c>
      <c r="AG709" t="s">
        <v>1174</v>
      </c>
      <c r="AH709">
        <f t="shared" si="34"/>
        <v>0.20689655172413793</v>
      </c>
      <c r="AI709">
        <f t="shared" si="33"/>
        <v>0</v>
      </c>
      <c r="AJ709">
        <f t="shared" si="35"/>
        <v>0</v>
      </c>
    </row>
    <row r="710" spans="1:36" x14ac:dyDescent="0.25">
      <c r="A710" s="17">
        <v>545</v>
      </c>
      <c r="B710" t="s">
        <v>1175</v>
      </c>
      <c r="C710">
        <v>25</v>
      </c>
      <c r="D710" t="s">
        <v>126</v>
      </c>
      <c r="E710" t="s">
        <v>3</v>
      </c>
      <c r="F710">
        <v>1</v>
      </c>
      <c r="G710">
        <v>0</v>
      </c>
      <c r="H710">
        <v>17</v>
      </c>
      <c r="I710">
        <v>2</v>
      </c>
      <c r="J710">
        <v>7</v>
      </c>
      <c r="K710">
        <v>0.28599999999999998</v>
      </c>
      <c r="L710">
        <v>1</v>
      </c>
      <c r="M710">
        <v>3</v>
      </c>
      <c r="N710">
        <v>0.33300000000000002</v>
      </c>
      <c r="O710">
        <v>1</v>
      </c>
      <c r="P710">
        <v>4</v>
      </c>
      <c r="Q710">
        <v>0.25</v>
      </c>
      <c r="R710">
        <v>0.35699999999999998</v>
      </c>
      <c r="S710">
        <v>1</v>
      </c>
      <c r="T710">
        <v>2</v>
      </c>
      <c r="U710">
        <v>0.5</v>
      </c>
      <c r="V710">
        <v>1</v>
      </c>
      <c r="W710">
        <v>3</v>
      </c>
      <c r="X710">
        <v>4</v>
      </c>
      <c r="Y710">
        <v>5</v>
      </c>
      <c r="Z710">
        <v>1</v>
      </c>
      <c r="AA710">
        <v>1</v>
      </c>
      <c r="AB710">
        <v>0</v>
      </c>
      <c r="AC710">
        <v>3</v>
      </c>
      <c r="AD710">
        <v>6</v>
      </c>
      <c r="AE710">
        <v>0</v>
      </c>
      <c r="AG710" t="s">
        <v>1176</v>
      </c>
      <c r="AH710">
        <f t="shared" si="34"/>
        <v>0.35294117647058826</v>
      </c>
      <c r="AI710">
        <f t="shared" si="33"/>
        <v>0</v>
      </c>
      <c r="AJ710">
        <f t="shared" si="35"/>
        <v>0</v>
      </c>
    </row>
    <row r="711" spans="1:36" x14ac:dyDescent="0.25">
      <c r="A711" s="17">
        <v>546</v>
      </c>
      <c r="B711" t="s">
        <v>1177</v>
      </c>
      <c r="C711">
        <v>26</v>
      </c>
      <c r="D711" t="s">
        <v>135</v>
      </c>
      <c r="E711" t="s">
        <v>14</v>
      </c>
      <c r="F711">
        <v>2</v>
      </c>
      <c r="G711">
        <v>0</v>
      </c>
      <c r="H711">
        <v>20</v>
      </c>
      <c r="I711">
        <v>2</v>
      </c>
      <c r="J711">
        <v>10</v>
      </c>
      <c r="K711">
        <v>0.2</v>
      </c>
      <c r="L711">
        <v>1</v>
      </c>
      <c r="M711">
        <v>4</v>
      </c>
      <c r="N711">
        <v>0.25</v>
      </c>
      <c r="O711">
        <v>1</v>
      </c>
      <c r="P711">
        <v>6</v>
      </c>
      <c r="Q711">
        <v>0.16700000000000001</v>
      </c>
      <c r="R711">
        <v>0.25</v>
      </c>
      <c r="S711">
        <v>1</v>
      </c>
      <c r="T711">
        <v>2</v>
      </c>
      <c r="U711">
        <v>0.5</v>
      </c>
      <c r="V711">
        <v>4</v>
      </c>
      <c r="W711">
        <v>4</v>
      </c>
      <c r="X711">
        <v>8</v>
      </c>
      <c r="Y711">
        <v>1</v>
      </c>
      <c r="Z711">
        <v>2</v>
      </c>
      <c r="AA711">
        <v>0</v>
      </c>
      <c r="AB711">
        <v>2</v>
      </c>
      <c r="AC711">
        <v>0</v>
      </c>
      <c r="AD711">
        <v>6</v>
      </c>
      <c r="AE711">
        <v>0</v>
      </c>
      <c r="AG711" t="s">
        <v>1178</v>
      </c>
      <c r="AH711">
        <f t="shared" si="34"/>
        <v>0.3</v>
      </c>
      <c r="AI711">
        <f t="shared" si="33"/>
        <v>0.5</v>
      </c>
      <c r="AJ711">
        <f t="shared" si="35"/>
        <v>1</v>
      </c>
    </row>
    <row r="712" spans="1:36" x14ac:dyDescent="0.25">
      <c r="A712" s="17">
        <v>547</v>
      </c>
      <c r="B712" t="s">
        <v>1179</v>
      </c>
      <c r="C712">
        <v>23</v>
      </c>
      <c r="D712" t="s">
        <v>86</v>
      </c>
      <c r="E712" t="s">
        <v>19</v>
      </c>
      <c r="F712">
        <v>1</v>
      </c>
      <c r="G712">
        <v>0</v>
      </c>
      <c r="H712">
        <v>5</v>
      </c>
      <c r="I712">
        <v>2</v>
      </c>
      <c r="J712">
        <v>4</v>
      </c>
      <c r="K712">
        <v>0.5</v>
      </c>
      <c r="L712">
        <v>0</v>
      </c>
      <c r="M712">
        <v>1</v>
      </c>
      <c r="N712">
        <v>0</v>
      </c>
      <c r="O712">
        <v>2</v>
      </c>
      <c r="P712">
        <v>3</v>
      </c>
      <c r="Q712">
        <v>0.66700000000000004</v>
      </c>
      <c r="R712">
        <v>0.5</v>
      </c>
      <c r="S712">
        <v>2</v>
      </c>
      <c r="T712">
        <v>2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</v>
      </c>
      <c r="AE712">
        <v>0</v>
      </c>
      <c r="AG712" t="s">
        <v>1180</v>
      </c>
      <c r="AH712">
        <f t="shared" si="34"/>
        <v>1.2</v>
      </c>
      <c r="AI712">
        <f t="shared" si="33"/>
        <v>0</v>
      </c>
      <c r="AJ712">
        <f t="shared" si="35"/>
        <v>0</v>
      </c>
    </row>
    <row r="713" spans="1:36" x14ac:dyDescent="0.25">
      <c r="A713" s="17">
        <v>548</v>
      </c>
      <c r="B713" t="s">
        <v>1181</v>
      </c>
      <c r="C713">
        <v>19</v>
      </c>
      <c r="D713" t="s">
        <v>164</v>
      </c>
      <c r="E713" t="s">
        <v>3</v>
      </c>
      <c r="F713">
        <v>7</v>
      </c>
      <c r="G713">
        <v>0</v>
      </c>
      <c r="H713">
        <v>32</v>
      </c>
      <c r="I713">
        <v>2</v>
      </c>
      <c r="J713">
        <v>5</v>
      </c>
      <c r="K713">
        <v>0.4</v>
      </c>
      <c r="L713">
        <v>0</v>
      </c>
      <c r="M713">
        <v>0</v>
      </c>
      <c r="N713">
        <v>0</v>
      </c>
      <c r="O713">
        <v>2</v>
      </c>
      <c r="P713">
        <v>5</v>
      </c>
      <c r="Q713">
        <v>0.4</v>
      </c>
      <c r="R713">
        <v>0.4</v>
      </c>
      <c r="S713">
        <v>1</v>
      </c>
      <c r="T713">
        <v>2</v>
      </c>
      <c r="U713">
        <v>0.5</v>
      </c>
      <c r="V713">
        <v>4</v>
      </c>
      <c r="W713">
        <v>4</v>
      </c>
      <c r="X713">
        <v>8</v>
      </c>
      <c r="Y713">
        <v>2</v>
      </c>
      <c r="Z713">
        <v>0</v>
      </c>
      <c r="AA713">
        <v>1</v>
      </c>
      <c r="AB713">
        <v>2</v>
      </c>
      <c r="AC713">
        <v>5</v>
      </c>
      <c r="AD713">
        <v>5</v>
      </c>
      <c r="AE713">
        <v>0</v>
      </c>
      <c r="AG713" t="s">
        <v>1182</v>
      </c>
      <c r="AH713">
        <f t="shared" si="34"/>
        <v>0.15625</v>
      </c>
      <c r="AI713">
        <f t="shared" si="33"/>
        <v>1</v>
      </c>
      <c r="AJ713">
        <f t="shared" si="35"/>
        <v>0.2857142857142857</v>
      </c>
    </row>
    <row r="714" spans="1:36" x14ac:dyDescent="0.25">
      <c r="A714" s="17">
        <v>549</v>
      </c>
      <c r="B714" t="s">
        <v>1183</v>
      </c>
      <c r="C714">
        <v>28</v>
      </c>
      <c r="D714" t="s">
        <v>58</v>
      </c>
      <c r="E714" t="s">
        <v>3</v>
      </c>
      <c r="F714">
        <v>4</v>
      </c>
      <c r="G714">
        <v>0</v>
      </c>
      <c r="H714">
        <v>12</v>
      </c>
      <c r="I714">
        <v>2</v>
      </c>
      <c r="J714">
        <v>4</v>
      </c>
      <c r="K714">
        <v>0.5</v>
      </c>
      <c r="L714">
        <v>1</v>
      </c>
      <c r="M714">
        <v>1</v>
      </c>
      <c r="N714">
        <v>1</v>
      </c>
      <c r="O714">
        <v>1</v>
      </c>
      <c r="P714">
        <v>3</v>
      </c>
      <c r="Q714">
        <v>0.33300000000000002</v>
      </c>
      <c r="R714">
        <v>0.625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3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5</v>
      </c>
      <c r="AE714">
        <v>0</v>
      </c>
      <c r="AG714" t="s">
        <v>1184</v>
      </c>
      <c r="AH714">
        <f t="shared" si="34"/>
        <v>0.41666666666666669</v>
      </c>
      <c r="AI714">
        <f t="shared" si="33"/>
        <v>0</v>
      </c>
      <c r="AJ714">
        <f t="shared" si="35"/>
        <v>0</v>
      </c>
    </row>
    <row r="715" spans="1:36" x14ac:dyDescent="0.25">
      <c r="A715" s="17">
        <v>550</v>
      </c>
      <c r="B715" t="s">
        <v>1185</v>
      </c>
      <c r="C715">
        <v>25</v>
      </c>
      <c r="D715" t="s">
        <v>42</v>
      </c>
      <c r="E715" t="s">
        <v>14</v>
      </c>
      <c r="F715">
        <v>1</v>
      </c>
      <c r="G715">
        <v>0</v>
      </c>
      <c r="H715">
        <v>4</v>
      </c>
      <c r="I715">
        <v>2</v>
      </c>
      <c r="J715">
        <v>2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1.25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0</v>
      </c>
      <c r="AG715" t="s">
        <v>1186</v>
      </c>
      <c r="AH715">
        <f t="shared" si="34"/>
        <v>1.25</v>
      </c>
      <c r="AI715">
        <f t="shared" si="33"/>
        <v>0</v>
      </c>
      <c r="AJ715">
        <f t="shared" si="35"/>
        <v>0</v>
      </c>
    </row>
    <row r="716" spans="1:36" x14ac:dyDescent="0.25">
      <c r="A716" s="17">
        <v>551</v>
      </c>
      <c r="B716" t="s">
        <v>1187</v>
      </c>
      <c r="C716">
        <v>24</v>
      </c>
      <c r="D716" t="s">
        <v>42</v>
      </c>
      <c r="E716" t="s">
        <v>57</v>
      </c>
      <c r="F716">
        <v>1</v>
      </c>
      <c r="G716">
        <v>0</v>
      </c>
      <c r="H716">
        <v>17</v>
      </c>
      <c r="I716">
        <v>1</v>
      </c>
      <c r="J716">
        <v>8</v>
      </c>
      <c r="K716">
        <v>0.125</v>
      </c>
      <c r="L716">
        <v>0</v>
      </c>
      <c r="M716">
        <v>6</v>
      </c>
      <c r="N716">
        <v>0</v>
      </c>
      <c r="O716">
        <v>1</v>
      </c>
      <c r="P716">
        <v>2</v>
      </c>
      <c r="Q716">
        <v>0.5</v>
      </c>
      <c r="R716">
        <v>0.125</v>
      </c>
      <c r="S716">
        <v>2</v>
      </c>
      <c r="T716">
        <v>2</v>
      </c>
      <c r="U716">
        <v>1</v>
      </c>
      <c r="V716">
        <v>4</v>
      </c>
      <c r="W716">
        <v>3</v>
      </c>
      <c r="X716">
        <v>7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4</v>
      </c>
      <c r="AE716">
        <v>0</v>
      </c>
      <c r="AG716" t="s">
        <v>1188</v>
      </c>
      <c r="AH716">
        <f t="shared" si="34"/>
        <v>0.23529411764705882</v>
      </c>
      <c r="AI716">
        <f t="shared" si="33"/>
        <v>0</v>
      </c>
      <c r="AJ716">
        <f t="shared" si="35"/>
        <v>0</v>
      </c>
    </row>
    <row r="717" spans="1:36" x14ac:dyDescent="0.25">
      <c r="A717" s="17">
        <v>552</v>
      </c>
      <c r="B717" t="s">
        <v>1189</v>
      </c>
      <c r="C717">
        <v>22</v>
      </c>
      <c r="D717" t="s">
        <v>100</v>
      </c>
      <c r="E717" t="s">
        <v>57</v>
      </c>
      <c r="F717">
        <v>5</v>
      </c>
      <c r="G717">
        <v>0</v>
      </c>
      <c r="H717">
        <v>35</v>
      </c>
      <c r="I717">
        <v>2</v>
      </c>
      <c r="J717">
        <v>4</v>
      </c>
      <c r="K717">
        <v>0.5</v>
      </c>
      <c r="L717">
        <v>0</v>
      </c>
      <c r="M717">
        <v>1</v>
      </c>
      <c r="N717">
        <v>0</v>
      </c>
      <c r="O717">
        <v>2</v>
      </c>
      <c r="P717">
        <v>3</v>
      </c>
      <c r="Q717">
        <v>0.66700000000000004</v>
      </c>
      <c r="R717">
        <v>0.5</v>
      </c>
      <c r="S717">
        <v>0</v>
      </c>
      <c r="T717">
        <v>0</v>
      </c>
      <c r="U717">
        <v>0</v>
      </c>
      <c r="V717">
        <v>2</v>
      </c>
      <c r="W717">
        <v>7</v>
      </c>
      <c r="X717">
        <v>9</v>
      </c>
      <c r="Y717">
        <v>3</v>
      </c>
      <c r="Z717">
        <v>3</v>
      </c>
      <c r="AA717">
        <v>0</v>
      </c>
      <c r="AB717">
        <v>1</v>
      </c>
      <c r="AC717">
        <v>2</v>
      </c>
      <c r="AD717">
        <v>4</v>
      </c>
      <c r="AE717">
        <v>0</v>
      </c>
      <c r="AG717" t="s">
        <v>1190</v>
      </c>
      <c r="AH717">
        <f t="shared" si="34"/>
        <v>0.11428571428571428</v>
      </c>
      <c r="AI717">
        <f t="shared" si="33"/>
        <v>3</v>
      </c>
      <c r="AJ717">
        <f t="shared" si="35"/>
        <v>0.2</v>
      </c>
    </row>
    <row r="718" spans="1:36" x14ac:dyDescent="0.25">
      <c r="A718" s="17">
        <v>553</v>
      </c>
      <c r="B718" t="s">
        <v>1191</v>
      </c>
      <c r="C718">
        <v>24</v>
      </c>
      <c r="D718" t="s">
        <v>164</v>
      </c>
      <c r="E718" t="s">
        <v>14</v>
      </c>
      <c r="F718">
        <v>4</v>
      </c>
      <c r="G718">
        <v>0</v>
      </c>
      <c r="H718">
        <v>33</v>
      </c>
      <c r="I718">
        <v>1</v>
      </c>
      <c r="J718">
        <v>7</v>
      </c>
      <c r="K718">
        <v>0.14299999999999999</v>
      </c>
      <c r="L718">
        <v>0</v>
      </c>
      <c r="M718">
        <v>3</v>
      </c>
      <c r="N718">
        <v>0</v>
      </c>
      <c r="O718">
        <v>1</v>
      </c>
      <c r="P718">
        <v>4</v>
      </c>
      <c r="Q718">
        <v>0.25</v>
      </c>
      <c r="R718">
        <v>0.14299999999999999</v>
      </c>
      <c r="S718">
        <v>1</v>
      </c>
      <c r="T718">
        <v>1</v>
      </c>
      <c r="U718">
        <v>1</v>
      </c>
      <c r="V718">
        <v>0</v>
      </c>
      <c r="W718">
        <v>4</v>
      </c>
      <c r="X718">
        <v>4</v>
      </c>
      <c r="Y718">
        <v>3</v>
      </c>
      <c r="Z718">
        <v>2</v>
      </c>
      <c r="AA718">
        <v>0</v>
      </c>
      <c r="AB718">
        <v>4</v>
      </c>
      <c r="AC718">
        <v>1</v>
      </c>
      <c r="AD718">
        <v>3</v>
      </c>
      <c r="AE718">
        <v>0</v>
      </c>
      <c r="AG718" t="s">
        <v>1192</v>
      </c>
      <c r="AH718">
        <f t="shared" si="34"/>
        <v>9.0909090909090912E-2</v>
      </c>
      <c r="AI718">
        <f t="shared" si="33"/>
        <v>0.75</v>
      </c>
      <c r="AJ718">
        <f t="shared" si="35"/>
        <v>1</v>
      </c>
    </row>
    <row r="719" spans="1:36" x14ac:dyDescent="0.25">
      <c r="A719" s="17">
        <v>554</v>
      </c>
      <c r="B719" t="s">
        <v>1193</v>
      </c>
      <c r="C719">
        <v>21</v>
      </c>
      <c r="D719" t="s">
        <v>223</v>
      </c>
      <c r="E719" t="s">
        <v>14</v>
      </c>
      <c r="F719">
        <v>5</v>
      </c>
      <c r="G719">
        <v>0</v>
      </c>
      <c r="H719">
        <v>10</v>
      </c>
      <c r="I719">
        <v>1</v>
      </c>
      <c r="J719">
        <v>7</v>
      </c>
      <c r="K719">
        <v>0.14299999999999999</v>
      </c>
      <c r="L719">
        <v>0</v>
      </c>
      <c r="M719">
        <v>3</v>
      </c>
      <c r="N719">
        <v>0</v>
      </c>
      <c r="O719">
        <v>1</v>
      </c>
      <c r="P719">
        <v>4</v>
      </c>
      <c r="Q719">
        <v>0.25</v>
      </c>
      <c r="R719">
        <v>0.14299999999999999</v>
      </c>
      <c r="S719">
        <v>1</v>
      </c>
      <c r="T719">
        <v>2</v>
      </c>
      <c r="U719">
        <v>0.5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0</v>
      </c>
      <c r="AG719" t="s">
        <v>1194</v>
      </c>
      <c r="AH719">
        <f t="shared" si="34"/>
        <v>0.3</v>
      </c>
      <c r="AI719">
        <f t="shared" si="33"/>
        <v>0</v>
      </c>
      <c r="AJ719">
        <f t="shared" si="35"/>
        <v>0</v>
      </c>
    </row>
    <row r="720" spans="1:36" x14ac:dyDescent="0.25">
      <c r="A720" s="17">
        <v>555</v>
      </c>
      <c r="B720" t="s">
        <v>1195</v>
      </c>
      <c r="C720">
        <v>27</v>
      </c>
      <c r="D720" t="s">
        <v>63</v>
      </c>
      <c r="E720" t="s">
        <v>57</v>
      </c>
      <c r="F720">
        <v>3</v>
      </c>
      <c r="G720">
        <v>0</v>
      </c>
      <c r="H720">
        <v>11</v>
      </c>
      <c r="I720">
        <v>0</v>
      </c>
      <c r="J720">
        <v>4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3</v>
      </c>
      <c r="Q720">
        <v>0</v>
      </c>
      <c r="R720">
        <v>0</v>
      </c>
      <c r="S720">
        <v>3</v>
      </c>
      <c r="T720">
        <v>6</v>
      </c>
      <c r="U720">
        <v>0.5</v>
      </c>
      <c r="V720">
        <v>1</v>
      </c>
      <c r="W720">
        <v>1</v>
      </c>
      <c r="X720">
        <v>2</v>
      </c>
      <c r="Y720">
        <v>0</v>
      </c>
      <c r="Z720">
        <v>2</v>
      </c>
      <c r="AA720">
        <v>0</v>
      </c>
      <c r="AB720">
        <v>1</v>
      </c>
      <c r="AC720">
        <v>0</v>
      </c>
      <c r="AD720">
        <v>3</v>
      </c>
      <c r="AE720">
        <v>0</v>
      </c>
      <c r="AG720" t="s">
        <v>1196</v>
      </c>
      <c r="AH720">
        <f t="shared" si="34"/>
        <v>0.27272727272727271</v>
      </c>
      <c r="AI720">
        <f t="shared" si="33"/>
        <v>0</v>
      </c>
      <c r="AJ720">
        <f t="shared" si="35"/>
        <v>0.33333333333333331</v>
      </c>
    </row>
    <row r="721" spans="1:36" x14ac:dyDescent="0.25">
      <c r="A721" s="17">
        <v>556</v>
      </c>
      <c r="B721" t="s">
        <v>1197</v>
      </c>
      <c r="C721">
        <v>23</v>
      </c>
      <c r="D721" t="s">
        <v>54</v>
      </c>
      <c r="E721" t="s">
        <v>14</v>
      </c>
      <c r="F721">
        <v>8</v>
      </c>
      <c r="G721">
        <v>0</v>
      </c>
      <c r="H721">
        <v>16</v>
      </c>
      <c r="I721">
        <v>1</v>
      </c>
      <c r="J721">
        <v>8</v>
      </c>
      <c r="K721">
        <v>0.125</v>
      </c>
      <c r="L721">
        <v>0</v>
      </c>
      <c r="M721">
        <v>3</v>
      </c>
      <c r="N721">
        <v>0</v>
      </c>
      <c r="O721">
        <v>1</v>
      </c>
      <c r="P721">
        <v>5</v>
      </c>
      <c r="Q721">
        <v>0.2</v>
      </c>
      <c r="R721">
        <v>0.125</v>
      </c>
      <c r="S721">
        <v>1</v>
      </c>
      <c r="T721">
        <v>1</v>
      </c>
      <c r="U721">
        <v>1</v>
      </c>
      <c r="V721">
        <v>2</v>
      </c>
      <c r="W721">
        <v>2</v>
      </c>
      <c r="X721">
        <v>4</v>
      </c>
      <c r="Y721">
        <v>2</v>
      </c>
      <c r="Z721">
        <v>1</v>
      </c>
      <c r="AA721">
        <v>0</v>
      </c>
      <c r="AB721">
        <v>2</v>
      </c>
      <c r="AC721">
        <v>4</v>
      </c>
      <c r="AD721">
        <v>3</v>
      </c>
      <c r="AE721">
        <v>0</v>
      </c>
      <c r="AG721" t="s">
        <v>1198</v>
      </c>
      <c r="AH721">
        <f t="shared" si="34"/>
        <v>0.1875</v>
      </c>
      <c r="AI721">
        <f t="shared" si="33"/>
        <v>1</v>
      </c>
      <c r="AJ721">
        <f t="shared" si="35"/>
        <v>0.25</v>
      </c>
    </row>
    <row r="722" spans="1:36" x14ac:dyDescent="0.25">
      <c r="A722" s="17">
        <v>556</v>
      </c>
      <c r="B722" t="s">
        <v>1197</v>
      </c>
      <c r="C722">
        <v>23</v>
      </c>
      <c r="D722" t="s">
        <v>86</v>
      </c>
      <c r="E722" t="s">
        <v>14</v>
      </c>
      <c r="F722">
        <v>5</v>
      </c>
      <c r="G722">
        <v>0</v>
      </c>
      <c r="H722">
        <v>8</v>
      </c>
      <c r="I722">
        <v>1</v>
      </c>
      <c r="J722">
        <v>6</v>
      </c>
      <c r="K722">
        <v>0.16700000000000001</v>
      </c>
      <c r="L722">
        <v>0</v>
      </c>
      <c r="M722">
        <v>3</v>
      </c>
      <c r="N722">
        <v>0</v>
      </c>
      <c r="O722">
        <v>1</v>
      </c>
      <c r="P722">
        <v>3</v>
      </c>
      <c r="Q722">
        <v>0.33300000000000002</v>
      </c>
      <c r="R722">
        <v>0.16700000000000001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2</v>
      </c>
      <c r="AD722">
        <v>3</v>
      </c>
      <c r="AE722">
        <v>0</v>
      </c>
      <c r="AG722" t="s">
        <v>1198</v>
      </c>
      <c r="AH722">
        <f t="shared" si="34"/>
        <v>0.375</v>
      </c>
      <c r="AI722">
        <f t="shared" si="33"/>
        <v>1</v>
      </c>
      <c r="AJ722">
        <f t="shared" si="35"/>
        <v>0.2</v>
      </c>
    </row>
    <row r="723" spans="1:36" x14ac:dyDescent="0.25">
      <c r="A723" s="17">
        <v>556</v>
      </c>
      <c r="B723" t="s">
        <v>1197</v>
      </c>
      <c r="C723">
        <v>23</v>
      </c>
      <c r="D723" t="s">
        <v>13</v>
      </c>
      <c r="E723" t="s">
        <v>14</v>
      </c>
      <c r="F723">
        <v>3</v>
      </c>
      <c r="G723">
        <v>0</v>
      </c>
      <c r="H723">
        <v>8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2</v>
      </c>
      <c r="X723">
        <v>4</v>
      </c>
      <c r="Y723">
        <v>1</v>
      </c>
      <c r="Z723">
        <v>1</v>
      </c>
      <c r="AA723">
        <v>0</v>
      </c>
      <c r="AB723">
        <v>1</v>
      </c>
      <c r="AC723">
        <v>2</v>
      </c>
      <c r="AD723">
        <v>0</v>
      </c>
      <c r="AE723">
        <v>0</v>
      </c>
      <c r="AG723" t="s">
        <v>1198</v>
      </c>
      <c r="AH723">
        <f t="shared" si="34"/>
        <v>0</v>
      </c>
      <c r="AI723">
        <f t="shared" si="33"/>
        <v>1</v>
      </c>
      <c r="AJ723">
        <f t="shared" si="35"/>
        <v>0.33333333333333331</v>
      </c>
    </row>
    <row r="724" spans="1:36" x14ac:dyDescent="0.25">
      <c r="A724" s="17">
        <v>557</v>
      </c>
      <c r="B724" t="s">
        <v>1199</v>
      </c>
      <c r="C724">
        <v>23</v>
      </c>
      <c r="D724" t="s">
        <v>69</v>
      </c>
      <c r="E724" t="s">
        <v>9</v>
      </c>
      <c r="F724">
        <v>2</v>
      </c>
      <c r="G724">
        <v>0</v>
      </c>
      <c r="H724">
        <v>10</v>
      </c>
      <c r="I724">
        <v>1</v>
      </c>
      <c r="J724">
        <v>5</v>
      </c>
      <c r="K724">
        <v>0.2</v>
      </c>
      <c r="L724">
        <v>1</v>
      </c>
      <c r="M724">
        <v>5</v>
      </c>
      <c r="N724">
        <v>0.2</v>
      </c>
      <c r="O724">
        <v>0</v>
      </c>
      <c r="P724">
        <v>0</v>
      </c>
      <c r="Q724">
        <v>0</v>
      </c>
      <c r="R724">
        <v>0.3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3</v>
      </c>
      <c r="AE724">
        <v>0</v>
      </c>
      <c r="AG724" t="s">
        <v>1200</v>
      </c>
      <c r="AH724">
        <f t="shared" si="34"/>
        <v>0.3</v>
      </c>
      <c r="AI724">
        <f t="shared" si="33"/>
        <v>1</v>
      </c>
      <c r="AJ724">
        <f t="shared" si="35"/>
        <v>0.5</v>
      </c>
    </row>
    <row r="725" spans="1:36" x14ac:dyDescent="0.25">
      <c r="A725" s="17">
        <v>558</v>
      </c>
      <c r="B725" t="s">
        <v>1201</v>
      </c>
      <c r="C725">
        <v>23</v>
      </c>
      <c r="D725" t="s">
        <v>63</v>
      </c>
      <c r="E725" t="s">
        <v>9</v>
      </c>
      <c r="F725">
        <v>2</v>
      </c>
      <c r="G725">
        <v>0</v>
      </c>
      <c r="H725">
        <v>16</v>
      </c>
      <c r="I725">
        <v>1</v>
      </c>
      <c r="J725">
        <v>3</v>
      </c>
      <c r="K725">
        <v>0.33300000000000002</v>
      </c>
      <c r="L725">
        <v>0</v>
      </c>
      <c r="M725">
        <v>0</v>
      </c>
      <c r="N725">
        <v>0</v>
      </c>
      <c r="O725">
        <v>1</v>
      </c>
      <c r="P725">
        <v>3</v>
      </c>
      <c r="Q725">
        <v>0.33300000000000002</v>
      </c>
      <c r="R725">
        <v>0.33300000000000002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3</v>
      </c>
      <c r="Y725">
        <v>4</v>
      </c>
      <c r="Z725">
        <v>2</v>
      </c>
      <c r="AA725">
        <v>0</v>
      </c>
      <c r="AB725">
        <v>0</v>
      </c>
      <c r="AC725">
        <v>5</v>
      </c>
      <c r="AD725">
        <v>2</v>
      </c>
      <c r="AE725">
        <v>0</v>
      </c>
      <c r="AG725" t="s">
        <v>1202</v>
      </c>
      <c r="AH725">
        <f t="shared" si="34"/>
        <v>0.125</v>
      </c>
      <c r="AI725">
        <f t="shared" si="33"/>
        <v>0</v>
      </c>
      <c r="AJ725">
        <f t="shared" si="35"/>
        <v>0</v>
      </c>
    </row>
    <row r="726" spans="1:36" x14ac:dyDescent="0.25">
      <c r="A726" s="17">
        <v>559</v>
      </c>
      <c r="B726" t="s">
        <v>1203</v>
      </c>
      <c r="C726">
        <v>25</v>
      </c>
      <c r="D726" t="s">
        <v>8</v>
      </c>
      <c r="E726" t="s">
        <v>57</v>
      </c>
      <c r="F726">
        <v>6</v>
      </c>
      <c r="G726">
        <v>0</v>
      </c>
      <c r="H726">
        <v>21</v>
      </c>
      <c r="I726">
        <v>0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2</v>
      </c>
      <c r="T726">
        <v>4</v>
      </c>
      <c r="U726">
        <v>0.5</v>
      </c>
      <c r="V726">
        <v>1</v>
      </c>
      <c r="W726">
        <v>2</v>
      </c>
      <c r="X726">
        <v>3</v>
      </c>
      <c r="Y726">
        <v>1</v>
      </c>
      <c r="Z726">
        <v>0</v>
      </c>
      <c r="AA726">
        <v>0</v>
      </c>
      <c r="AB726">
        <v>1</v>
      </c>
      <c r="AC726">
        <v>4</v>
      </c>
      <c r="AD726">
        <v>2</v>
      </c>
      <c r="AE726">
        <v>0</v>
      </c>
      <c r="AG726" t="s">
        <v>1204</v>
      </c>
      <c r="AH726">
        <f t="shared" si="34"/>
        <v>9.5238095238095233E-2</v>
      </c>
      <c r="AI726">
        <f t="shared" si="33"/>
        <v>1</v>
      </c>
      <c r="AJ726">
        <f t="shared" si="35"/>
        <v>0.16666666666666666</v>
      </c>
    </row>
    <row r="727" spans="1:36" x14ac:dyDescent="0.25">
      <c r="A727" s="17">
        <v>560</v>
      </c>
      <c r="B727" t="s">
        <v>1205</v>
      </c>
      <c r="C727">
        <v>22</v>
      </c>
      <c r="D727" t="s">
        <v>13</v>
      </c>
      <c r="E727" t="s">
        <v>9</v>
      </c>
      <c r="F727">
        <v>3</v>
      </c>
      <c r="G727">
        <v>0</v>
      </c>
      <c r="H727">
        <v>13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2</v>
      </c>
      <c r="U727">
        <v>0.5</v>
      </c>
      <c r="V727">
        <v>0</v>
      </c>
      <c r="W727">
        <v>4</v>
      </c>
      <c r="X727">
        <v>4</v>
      </c>
      <c r="Y727">
        <v>3</v>
      </c>
      <c r="Z727">
        <v>0</v>
      </c>
      <c r="AA727">
        <v>0</v>
      </c>
      <c r="AB727">
        <v>4</v>
      </c>
      <c r="AC727">
        <v>1</v>
      </c>
      <c r="AD727">
        <v>1</v>
      </c>
      <c r="AE727">
        <v>0</v>
      </c>
      <c r="AG727" t="s">
        <v>1206</v>
      </c>
      <c r="AH727">
        <f t="shared" si="34"/>
        <v>7.6923076923076927E-2</v>
      </c>
      <c r="AI727">
        <f t="shared" si="33"/>
        <v>0.75</v>
      </c>
      <c r="AJ727">
        <f t="shared" si="35"/>
        <v>1.3333333333333333</v>
      </c>
    </row>
    <row r="728" spans="1:36" x14ac:dyDescent="0.25">
      <c r="A728" s="17">
        <v>561</v>
      </c>
      <c r="B728" t="s">
        <v>1207</v>
      </c>
      <c r="C728">
        <v>27</v>
      </c>
      <c r="D728" t="s">
        <v>58</v>
      </c>
      <c r="E728" t="s">
        <v>14</v>
      </c>
      <c r="F728">
        <v>1</v>
      </c>
      <c r="G728">
        <v>0</v>
      </c>
      <c r="H728">
        <v>8</v>
      </c>
      <c r="I728">
        <v>0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G728" t="s">
        <v>1208</v>
      </c>
      <c r="AH728">
        <f t="shared" si="34"/>
        <v>0</v>
      </c>
      <c r="AI728">
        <f t="shared" si="33"/>
        <v>0</v>
      </c>
      <c r="AJ728">
        <f t="shared" si="35"/>
        <v>0</v>
      </c>
    </row>
    <row r="729" spans="1:36" x14ac:dyDescent="0.25">
      <c r="A729" s="17">
        <v>562</v>
      </c>
      <c r="B729" t="s">
        <v>1209</v>
      </c>
      <c r="C729">
        <v>24</v>
      </c>
      <c r="D729" t="s">
        <v>13</v>
      </c>
      <c r="E729" t="s">
        <v>19</v>
      </c>
      <c r="F729">
        <v>2</v>
      </c>
      <c r="G729">
        <v>0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0</v>
      </c>
      <c r="AG729" t="s">
        <v>1210</v>
      </c>
      <c r="AH729">
        <f t="shared" si="34"/>
        <v>0</v>
      </c>
      <c r="AI729">
        <f t="shared" si="33"/>
        <v>0</v>
      </c>
      <c r="AJ729">
        <f t="shared" si="35"/>
        <v>0</v>
      </c>
    </row>
    <row r="730" spans="1:36" x14ac:dyDescent="0.25">
      <c r="A730" s="17">
        <v>563</v>
      </c>
      <c r="B730" t="s">
        <v>1211</v>
      </c>
      <c r="C730">
        <v>26</v>
      </c>
      <c r="D730" t="s">
        <v>104</v>
      </c>
      <c r="E730" t="s">
        <v>14</v>
      </c>
      <c r="F730">
        <v>2</v>
      </c>
      <c r="G730">
        <v>0</v>
      </c>
      <c r="H730">
        <v>10</v>
      </c>
      <c r="I730">
        <v>0</v>
      </c>
      <c r="J730">
        <v>2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3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G730" t="s">
        <v>1212</v>
      </c>
      <c r="AH730">
        <f t="shared" si="34"/>
        <v>0</v>
      </c>
      <c r="AI730">
        <f t="shared" si="33"/>
        <v>0</v>
      </c>
      <c r="AJ730">
        <f t="shared" si="35"/>
        <v>0</v>
      </c>
    </row>
    <row r="731" spans="1:36" x14ac:dyDescent="0.25">
      <c r="A731" s="17">
        <v>564</v>
      </c>
      <c r="B731" t="s">
        <v>1213</v>
      </c>
      <c r="C731">
        <v>27</v>
      </c>
      <c r="D731" t="s">
        <v>123</v>
      </c>
      <c r="E731" t="s">
        <v>57</v>
      </c>
      <c r="F731">
        <v>4</v>
      </c>
      <c r="G731">
        <v>0</v>
      </c>
      <c r="H731">
        <v>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G731" t="s">
        <v>1214</v>
      </c>
      <c r="AH731">
        <f t="shared" si="34"/>
        <v>0</v>
      </c>
      <c r="AI731">
        <f t="shared" si="33"/>
        <v>0</v>
      </c>
      <c r="AJ731">
        <f t="shared" si="35"/>
        <v>0</v>
      </c>
    </row>
    <row r="732" spans="1:36" x14ac:dyDescent="0.25">
      <c r="A732" s="17">
        <v>565</v>
      </c>
      <c r="B732" t="s">
        <v>1215</v>
      </c>
      <c r="C732">
        <v>24</v>
      </c>
      <c r="D732" t="s">
        <v>100</v>
      </c>
      <c r="E732" t="s">
        <v>57</v>
      </c>
      <c r="F732">
        <v>1</v>
      </c>
      <c r="G732">
        <v>0</v>
      </c>
      <c r="H732">
        <v>7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G732" t="s">
        <v>1216</v>
      </c>
      <c r="AH732">
        <f t="shared" si="34"/>
        <v>0</v>
      </c>
      <c r="AI732">
        <f t="shared" si="33"/>
        <v>0</v>
      </c>
      <c r="AJ732">
        <f t="shared" si="35"/>
        <v>0</v>
      </c>
    </row>
    <row r="733" spans="1:36" x14ac:dyDescent="0.25">
      <c r="A733" s="17">
        <v>566</v>
      </c>
      <c r="B733" t="s">
        <v>1217</v>
      </c>
      <c r="C733">
        <v>29</v>
      </c>
      <c r="D733" t="s">
        <v>86</v>
      </c>
      <c r="E733" t="s">
        <v>19</v>
      </c>
      <c r="F733">
        <v>1</v>
      </c>
      <c r="G733">
        <v>0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G733" t="s">
        <v>1218</v>
      </c>
      <c r="AH733">
        <f t="shared" si="34"/>
        <v>0</v>
      </c>
      <c r="AI733">
        <f t="shared" si="33"/>
        <v>0</v>
      </c>
      <c r="AJ733">
        <f t="shared" si="35"/>
        <v>0</v>
      </c>
    </row>
    <row r="734" spans="1:36" x14ac:dyDescent="0.25">
      <c r="A734" s="17">
        <v>567</v>
      </c>
      <c r="B734" t="s">
        <v>1219</v>
      </c>
      <c r="C734">
        <v>23</v>
      </c>
      <c r="D734" t="s">
        <v>82</v>
      </c>
      <c r="E734" t="s">
        <v>14</v>
      </c>
      <c r="F734">
        <v>3</v>
      </c>
      <c r="G734">
        <v>0</v>
      </c>
      <c r="H734">
        <v>3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G734" t="s">
        <v>1220</v>
      </c>
      <c r="AH734">
        <f t="shared" si="34"/>
        <v>0</v>
      </c>
      <c r="AI734">
        <f t="shared" si="33"/>
        <v>0</v>
      </c>
      <c r="AJ734">
        <f t="shared" si="35"/>
        <v>0</v>
      </c>
    </row>
    <row r="735" spans="1:36" x14ac:dyDescent="0.25">
      <c r="A735" s="17">
        <v>568</v>
      </c>
      <c r="B735" t="s">
        <v>1221</v>
      </c>
      <c r="C735">
        <v>24</v>
      </c>
      <c r="D735" t="s">
        <v>38</v>
      </c>
      <c r="E735" t="s">
        <v>9</v>
      </c>
      <c r="F735">
        <v>3</v>
      </c>
      <c r="G735">
        <v>0</v>
      </c>
      <c r="H735">
        <v>6</v>
      </c>
      <c r="I735">
        <v>0</v>
      </c>
      <c r="J735">
        <v>2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2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G735" t="s">
        <v>1222</v>
      </c>
      <c r="AH735">
        <f t="shared" si="34"/>
        <v>0</v>
      </c>
      <c r="AI735">
        <f t="shared" si="33"/>
        <v>0</v>
      </c>
      <c r="AJ735">
        <f t="shared" si="35"/>
        <v>0</v>
      </c>
    </row>
    <row r="736" spans="1:36" x14ac:dyDescent="0.25">
      <c r="A736" s="17">
        <v>569</v>
      </c>
      <c r="B736" t="s">
        <v>1223</v>
      </c>
      <c r="C736">
        <v>25</v>
      </c>
      <c r="D736" t="s">
        <v>58</v>
      </c>
      <c r="E736" t="s">
        <v>3</v>
      </c>
      <c r="F736">
        <v>3</v>
      </c>
      <c r="G736">
        <v>0</v>
      </c>
      <c r="H736">
        <v>6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G736" t="s">
        <v>1224</v>
      </c>
      <c r="AH736">
        <f t="shared" si="34"/>
        <v>0</v>
      </c>
      <c r="AI736">
        <f t="shared" si="33"/>
        <v>0</v>
      </c>
      <c r="AJ736">
        <f t="shared" si="3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D741-19AF-4632-9CC7-694B0094667B}">
  <dimension ref="A3:E7"/>
  <sheetViews>
    <sheetView workbookViewId="0">
      <selection activeCell="C7" sqref="C7"/>
    </sheetView>
  </sheetViews>
  <sheetFormatPr defaultRowHeight="15" x14ac:dyDescent="0.25"/>
  <cols>
    <col min="1" max="1" width="29.85546875" bestFit="1" customWidth="1"/>
    <col min="2" max="2" width="4" customWidth="1"/>
    <col min="3" max="3" width="38.28515625" bestFit="1" customWidth="1"/>
    <col min="4" max="4" width="3.85546875" customWidth="1"/>
    <col min="5" max="5" width="32" bestFit="1" customWidth="1"/>
  </cols>
  <sheetData>
    <row r="3" spans="1:5" x14ac:dyDescent="0.25">
      <c r="A3" t="s">
        <v>1303</v>
      </c>
      <c r="C3" t="s">
        <v>1304</v>
      </c>
      <c r="E3" t="s">
        <v>1305</v>
      </c>
    </row>
    <row r="4" spans="1:5" x14ac:dyDescent="0.25">
      <c r="A4" s="3">
        <v>0.44955918367346909</v>
      </c>
      <c r="C4" s="3">
        <v>0.29629523809523789</v>
      </c>
      <c r="E4" s="3">
        <v>0.70443537414966062</v>
      </c>
    </row>
    <row r="6" spans="1:5" x14ac:dyDescent="0.25">
      <c r="A6" t="s">
        <v>1306</v>
      </c>
      <c r="C6" t="s">
        <v>1307</v>
      </c>
    </row>
    <row r="7" spans="1:5" x14ac:dyDescent="0.25">
      <c r="A7" s="46">
        <v>1.8909023832526968</v>
      </c>
      <c r="C7" s="46">
        <v>1.0672743822055537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242B-4E06-4C40-A542-4489277B7B7B}">
  <dimension ref="B1:I17"/>
  <sheetViews>
    <sheetView topLeftCell="A2" workbookViewId="0">
      <selection activeCell="I13" sqref="I13"/>
    </sheetView>
  </sheetViews>
  <sheetFormatPr defaultRowHeight="15" x14ac:dyDescent="0.25"/>
  <cols>
    <col min="1" max="1" width="3.42578125" customWidth="1"/>
    <col min="2" max="2" width="14.7109375" bestFit="1" customWidth="1"/>
    <col min="3" max="3" width="18.85546875" bestFit="1" customWidth="1"/>
    <col min="4" max="4" width="2" bestFit="1" customWidth="1"/>
    <col min="5" max="5" width="14.7109375" bestFit="1" customWidth="1"/>
    <col min="6" max="6" width="32" customWidth="1"/>
    <col min="7" max="7" width="2" bestFit="1" customWidth="1"/>
    <col min="8" max="8" width="14.7109375" bestFit="1" customWidth="1"/>
    <col min="9" max="9" width="25.5703125" bestFit="1" customWidth="1"/>
    <col min="10" max="12" width="2" bestFit="1" customWidth="1"/>
    <col min="13" max="81" width="3" bestFit="1" customWidth="1"/>
    <col min="82" max="414" width="4" bestFit="1" customWidth="1"/>
    <col min="415" max="498" width="5" bestFit="1" customWidth="1"/>
    <col min="499" max="499" width="7.28515625" bestFit="1" customWidth="1"/>
    <col min="500" max="500" width="11.28515625" bestFit="1" customWidth="1"/>
    <col min="501" max="571" width="4" bestFit="1" customWidth="1"/>
    <col min="572" max="572" width="7.28515625" bestFit="1" customWidth="1"/>
    <col min="573" max="573" width="11.28515625" bestFit="1" customWidth="1"/>
  </cols>
  <sheetData>
    <row r="1" spans="2:9" hidden="1" x14ac:dyDescent="0.25"/>
    <row r="2" spans="2:9" ht="15.75" thickBot="1" x14ac:dyDescent="0.3"/>
    <row r="3" spans="2:9" x14ac:dyDescent="0.25">
      <c r="B3" s="65" t="s">
        <v>1284</v>
      </c>
      <c r="C3" s="66"/>
      <c r="E3" s="69" t="s">
        <v>1287</v>
      </c>
      <c r="F3" s="70"/>
      <c r="H3" s="65" t="s">
        <v>1290</v>
      </c>
      <c r="I3" s="66"/>
    </row>
    <row r="4" spans="2:9" x14ac:dyDescent="0.25">
      <c r="B4" s="24" t="s">
        <v>1225</v>
      </c>
      <c r="C4" s="25" t="s">
        <v>1282</v>
      </c>
      <c r="E4" s="24" t="s">
        <v>1225</v>
      </c>
      <c r="F4" s="25" t="s">
        <v>1286</v>
      </c>
      <c r="H4" s="24" t="s">
        <v>1225</v>
      </c>
      <c r="I4" s="25" t="s">
        <v>1294</v>
      </c>
    </row>
    <row r="5" spans="2:9" x14ac:dyDescent="0.25">
      <c r="B5" s="26" t="s">
        <v>1253</v>
      </c>
      <c r="C5" s="36">
        <v>393.29710144927537</v>
      </c>
      <c r="E5" s="26" t="s">
        <v>1253</v>
      </c>
      <c r="F5" s="27">
        <v>0.19186956521739115</v>
      </c>
      <c r="H5" s="26" t="s">
        <v>1253</v>
      </c>
      <c r="I5" s="27">
        <v>0.67179710144927562</v>
      </c>
    </row>
    <row r="6" spans="2:9" x14ac:dyDescent="0.25">
      <c r="B6" s="26" t="s">
        <v>1254</v>
      </c>
      <c r="C6" s="36">
        <v>410.85606060606062</v>
      </c>
      <c r="E6" s="26" t="s">
        <v>1254</v>
      </c>
      <c r="F6" s="27">
        <v>0.31142424242424255</v>
      </c>
      <c r="H6" s="26" t="s">
        <v>1254</v>
      </c>
      <c r="I6" s="27">
        <v>0.68357575757575773</v>
      </c>
    </row>
    <row r="7" spans="2:9" x14ac:dyDescent="0.25">
      <c r="B7" s="26" t="s">
        <v>1255</v>
      </c>
      <c r="C7" s="36">
        <v>471.6985294117647</v>
      </c>
      <c r="E7" s="26" t="s">
        <v>1255</v>
      </c>
      <c r="F7" s="27">
        <v>0.3196250000000001</v>
      </c>
      <c r="H7" s="26" t="s">
        <v>1255</v>
      </c>
      <c r="I7" s="27">
        <v>0.7482867647058824</v>
      </c>
    </row>
    <row r="8" spans="2:9" x14ac:dyDescent="0.25">
      <c r="B8" s="26" t="s">
        <v>1256</v>
      </c>
      <c r="C8" s="36">
        <v>396.1521739130435</v>
      </c>
      <c r="E8" s="26" t="s">
        <v>1256</v>
      </c>
      <c r="F8" s="27">
        <v>0.31397101449275377</v>
      </c>
      <c r="H8" s="26" t="s">
        <v>1256</v>
      </c>
      <c r="I8" s="27">
        <v>0.65359420289855064</v>
      </c>
    </row>
    <row r="9" spans="2:9" ht="15.75" thickBot="1" x14ac:dyDescent="0.3">
      <c r="B9" s="28" t="s">
        <v>1257</v>
      </c>
      <c r="C9" s="38">
        <v>440.41884816753929</v>
      </c>
      <c r="E9" s="28" t="s">
        <v>1257</v>
      </c>
      <c r="F9" s="31">
        <v>0.33190575916230375</v>
      </c>
      <c r="H9" s="28" t="s">
        <v>1257</v>
      </c>
      <c r="I9" s="31">
        <v>0.74794240837696291</v>
      </c>
    </row>
    <row r="10" spans="2:9" ht="15.75" thickBot="1" x14ac:dyDescent="0.3"/>
    <row r="11" spans="2:9" ht="15.75" thickBot="1" x14ac:dyDescent="0.3">
      <c r="B11" s="67" t="s">
        <v>1285</v>
      </c>
      <c r="C11" s="68"/>
      <c r="E11" s="65" t="s">
        <v>1288</v>
      </c>
      <c r="F11" s="66"/>
    </row>
    <row r="12" spans="2:9" x14ac:dyDescent="0.25">
      <c r="B12" s="32" t="s">
        <v>1225</v>
      </c>
      <c r="C12" s="34" t="s">
        <v>1283</v>
      </c>
      <c r="E12" s="24" t="s">
        <v>1225</v>
      </c>
      <c r="F12" s="25" t="s">
        <v>1289</v>
      </c>
    </row>
    <row r="13" spans="2:9" x14ac:dyDescent="0.25">
      <c r="B13" s="26" t="s">
        <v>1253</v>
      </c>
      <c r="C13" s="36">
        <v>154.37681159420291</v>
      </c>
      <c r="E13" s="26" t="s">
        <v>1253</v>
      </c>
      <c r="F13" s="27">
        <v>0.58820289855072472</v>
      </c>
    </row>
    <row r="14" spans="2:9" x14ac:dyDescent="0.25">
      <c r="B14" s="26" t="s">
        <v>1254</v>
      </c>
      <c r="C14" s="36">
        <v>151.21212121212122</v>
      </c>
      <c r="E14" s="26" t="s">
        <v>1254</v>
      </c>
      <c r="F14" s="27">
        <v>0.5519015151515152</v>
      </c>
    </row>
    <row r="15" spans="2:9" x14ac:dyDescent="0.25">
      <c r="B15" s="26" t="s">
        <v>1255</v>
      </c>
      <c r="C15" s="36">
        <v>166.44117647058823</v>
      </c>
      <c r="E15" s="26" t="s">
        <v>1255</v>
      </c>
      <c r="F15" s="27">
        <v>0.48258088235294117</v>
      </c>
    </row>
    <row r="16" spans="2:9" x14ac:dyDescent="0.25">
      <c r="B16" s="26" t="s">
        <v>1256</v>
      </c>
      <c r="C16" s="36">
        <v>144.62318840579709</v>
      </c>
      <c r="E16" s="26" t="s">
        <v>1256</v>
      </c>
      <c r="F16" s="27">
        <v>0.49304347826086981</v>
      </c>
    </row>
    <row r="17" spans="2:6" ht="15.75" thickBot="1" x14ac:dyDescent="0.3">
      <c r="B17" s="28" t="s">
        <v>1257</v>
      </c>
      <c r="C17" s="38">
        <v>157.93193717277487</v>
      </c>
      <c r="E17" s="28" t="s">
        <v>1257</v>
      </c>
      <c r="F17" s="31">
        <v>0.49280104712041894</v>
      </c>
    </row>
  </sheetData>
  <mergeCells count="5">
    <mergeCell ref="B3:C3"/>
    <mergeCell ref="B11:C11"/>
    <mergeCell ref="E3:F3"/>
    <mergeCell ref="E11:F11"/>
    <mergeCell ref="H3:I3"/>
  </mergeCell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A937-18CD-4CB6-AD93-8F87FCDC7CB2}">
  <dimension ref="B1:J125"/>
  <sheetViews>
    <sheetView topLeftCell="A12" workbookViewId="0">
      <selection activeCell="J11" sqref="J11"/>
    </sheetView>
  </sheetViews>
  <sheetFormatPr defaultRowHeight="15" x14ac:dyDescent="0.25"/>
  <cols>
    <col min="1" max="1" width="3.140625" customWidth="1"/>
    <col min="2" max="2" width="24.28515625" bestFit="1" customWidth="1"/>
    <col min="3" max="3" width="9" customWidth="1"/>
    <col min="4" max="4" width="22.28515625" bestFit="1" customWidth="1"/>
    <col min="5" max="5" width="7.28515625" customWidth="1"/>
    <col min="6" max="6" width="19.140625" bestFit="1" customWidth="1"/>
    <col min="7" max="7" width="11.7109375" bestFit="1" customWidth="1"/>
    <col min="8" max="8" width="18.7109375" bestFit="1" customWidth="1"/>
    <col min="10" max="10" width="36.7109375" bestFit="1" customWidth="1"/>
  </cols>
  <sheetData>
    <row r="1" spans="2:10" ht="15.75" thickBot="1" x14ac:dyDescent="0.3"/>
    <row r="2" spans="2:10" x14ac:dyDescent="0.25">
      <c r="B2" s="65" t="s">
        <v>1291</v>
      </c>
      <c r="C2" s="71"/>
      <c r="D2" s="66"/>
      <c r="E2" s="39"/>
      <c r="F2" s="65" t="s">
        <v>1293</v>
      </c>
      <c r="G2" s="71"/>
      <c r="H2" s="66"/>
      <c r="J2" s="43" t="s">
        <v>1299</v>
      </c>
    </row>
    <row r="3" spans="2:10" ht="15.75" thickBot="1" x14ac:dyDescent="0.3">
      <c r="B3" s="24" t="s">
        <v>0</v>
      </c>
      <c r="C3" s="11" t="s">
        <v>1272</v>
      </c>
      <c r="D3" s="25" t="s">
        <v>1264</v>
      </c>
      <c r="F3" s="24" t="s">
        <v>0</v>
      </c>
      <c r="G3" s="11" t="s">
        <v>1272</v>
      </c>
      <c r="H3" s="25" t="s">
        <v>1292</v>
      </c>
      <c r="J3" s="44">
        <v>0.29629523809523789</v>
      </c>
    </row>
    <row r="4" spans="2:10" ht="15.75" thickBot="1" x14ac:dyDescent="0.3">
      <c r="B4" s="26" t="s">
        <v>1145</v>
      </c>
      <c r="C4" s="11">
        <v>530</v>
      </c>
      <c r="D4" s="27">
        <v>1</v>
      </c>
      <c r="E4" s="3"/>
      <c r="F4" s="26" t="s">
        <v>1037</v>
      </c>
      <c r="G4" s="11">
        <v>476</v>
      </c>
      <c r="H4" s="27">
        <v>1</v>
      </c>
    </row>
    <row r="5" spans="2:10" x14ac:dyDescent="0.25">
      <c r="B5" s="26" t="s">
        <v>1187</v>
      </c>
      <c r="C5" s="11">
        <v>551</v>
      </c>
      <c r="D5" s="27">
        <v>1</v>
      </c>
      <c r="E5" s="3"/>
      <c r="F5" s="26" t="s">
        <v>983</v>
      </c>
      <c r="G5" s="11">
        <v>449</v>
      </c>
      <c r="H5" s="27">
        <v>1</v>
      </c>
      <c r="J5" s="43" t="s">
        <v>1298</v>
      </c>
    </row>
    <row r="6" spans="2:10" ht="15.75" thickBot="1" x14ac:dyDescent="0.3">
      <c r="B6" s="26" t="s">
        <v>887</v>
      </c>
      <c r="C6" s="11">
        <v>401</v>
      </c>
      <c r="D6" s="27">
        <v>1</v>
      </c>
      <c r="E6" s="3"/>
      <c r="F6" s="26" t="s">
        <v>1185</v>
      </c>
      <c r="G6" s="11">
        <v>550</v>
      </c>
      <c r="H6" s="27">
        <v>1</v>
      </c>
      <c r="J6" s="44">
        <v>0.70443537414966062</v>
      </c>
    </row>
    <row r="7" spans="2:10" x14ac:dyDescent="0.25">
      <c r="B7" s="26" t="s">
        <v>1059</v>
      </c>
      <c r="C7" s="11">
        <v>487</v>
      </c>
      <c r="D7" s="27">
        <v>1</v>
      </c>
      <c r="E7" s="3"/>
      <c r="F7" s="26" t="s">
        <v>1183</v>
      </c>
      <c r="G7" s="11">
        <v>549</v>
      </c>
      <c r="H7" s="27">
        <v>1</v>
      </c>
    </row>
    <row r="8" spans="2:10" x14ac:dyDescent="0.25">
      <c r="B8" s="26" t="s">
        <v>1147</v>
      </c>
      <c r="C8" s="11">
        <v>531</v>
      </c>
      <c r="D8" s="27">
        <v>1</v>
      </c>
      <c r="E8" s="3"/>
      <c r="F8" s="26" t="s">
        <v>1167</v>
      </c>
      <c r="G8" s="11">
        <v>541</v>
      </c>
      <c r="H8" s="27">
        <v>0.66700000000000004</v>
      </c>
    </row>
    <row r="9" spans="2:10" x14ac:dyDescent="0.25">
      <c r="B9" s="26" t="s">
        <v>943</v>
      </c>
      <c r="C9" s="11">
        <v>429</v>
      </c>
      <c r="D9" s="27">
        <v>1</v>
      </c>
      <c r="E9" s="3"/>
      <c r="F9" s="26" t="s">
        <v>981</v>
      </c>
      <c r="G9" s="11">
        <v>448</v>
      </c>
      <c r="H9" s="27">
        <v>0.66700000000000004</v>
      </c>
    </row>
    <row r="10" spans="2:10" x14ac:dyDescent="0.25">
      <c r="B10" s="26" t="s">
        <v>1015</v>
      </c>
      <c r="C10" s="11">
        <v>465</v>
      </c>
      <c r="D10" s="27">
        <v>1</v>
      </c>
      <c r="E10" s="3"/>
      <c r="F10" s="26" t="s">
        <v>1109</v>
      </c>
      <c r="G10" s="11">
        <v>512</v>
      </c>
      <c r="H10" s="27">
        <v>0.625</v>
      </c>
    </row>
    <row r="11" spans="2:10" x14ac:dyDescent="0.25">
      <c r="B11" s="26" t="s">
        <v>1191</v>
      </c>
      <c r="C11" s="11">
        <v>553</v>
      </c>
      <c r="D11" s="27">
        <v>1</v>
      </c>
      <c r="E11" s="3"/>
      <c r="F11" s="26" t="s">
        <v>727</v>
      </c>
      <c r="G11" s="11">
        <v>321</v>
      </c>
      <c r="H11" s="27">
        <v>0.6</v>
      </c>
    </row>
    <row r="12" spans="2:10" x14ac:dyDescent="0.25">
      <c r="B12" s="26" t="s">
        <v>1165</v>
      </c>
      <c r="C12" s="11">
        <v>540</v>
      </c>
      <c r="D12" s="27">
        <v>1</v>
      </c>
      <c r="E12" s="3"/>
      <c r="F12" s="26" t="s">
        <v>779</v>
      </c>
      <c r="G12" s="11">
        <v>347</v>
      </c>
      <c r="H12" s="27">
        <v>0.6</v>
      </c>
    </row>
    <row r="13" spans="2:10" x14ac:dyDescent="0.25">
      <c r="B13" s="26" t="s">
        <v>1049</v>
      </c>
      <c r="C13" s="11">
        <v>482</v>
      </c>
      <c r="D13" s="27">
        <v>1</v>
      </c>
      <c r="E13" s="3"/>
      <c r="F13" s="26" t="s">
        <v>967</v>
      </c>
      <c r="G13" s="11">
        <v>441</v>
      </c>
      <c r="H13" s="27">
        <v>0.53300000000000003</v>
      </c>
    </row>
    <row r="14" spans="2:10" x14ac:dyDescent="0.25">
      <c r="B14" s="26" t="s">
        <v>1097</v>
      </c>
      <c r="C14" s="11">
        <v>506</v>
      </c>
      <c r="D14" s="27">
        <v>1</v>
      </c>
      <c r="E14" s="3"/>
      <c r="F14" s="26" t="s">
        <v>1049</v>
      </c>
      <c r="G14" s="11">
        <v>482</v>
      </c>
      <c r="H14" s="27">
        <v>0.52900000000000003</v>
      </c>
    </row>
    <row r="15" spans="2:10" x14ac:dyDescent="0.25">
      <c r="B15" s="26" t="s">
        <v>1113</v>
      </c>
      <c r="C15" s="11">
        <v>514</v>
      </c>
      <c r="D15" s="27">
        <v>1</v>
      </c>
      <c r="E15" s="3"/>
      <c r="F15" s="26" t="s">
        <v>995</v>
      </c>
      <c r="G15" s="11">
        <v>455</v>
      </c>
      <c r="H15" s="27">
        <v>0.5</v>
      </c>
    </row>
    <row r="16" spans="2:10" x14ac:dyDescent="0.25">
      <c r="B16" s="26" t="s">
        <v>969</v>
      </c>
      <c r="C16" s="11">
        <v>442</v>
      </c>
      <c r="D16" s="27">
        <v>1</v>
      </c>
      <c r="E16" s="3"/>
      <c r="F16" s="26" t="s">
        <v>929</v>
      </c>
      <c r="G16" s="11">
        <v>422</v>
      </c>
      <c r="H16" s="27">
        <v>0.5</v>
      </c>
    </row>
    <row r="17" spans="2:8" x14ac:dyDescent="0.25">
      <c r="B17" s="26" t="s">
        <v>1151</v>
      </c>
      <c r="C17" s="11">
        <v>533</v>
      </c>
      <c r="D17" s="27">
        <v>1</v>
      </c>
      <c r="E17" s="3"/>
      <c r="F17" s="26" t="s">
        <v>1123</v>
      </c>
      <c r="G17" s="11">
        <v>519</v>
      </c>
      <c r="H17" s="27">
        <v>0.5</v>
      </c>
    </row>
    <row r="18" spans="2:8" x14ac:dyDescent="0.25">
      <c r="B18" s="26" t="s">
        <v>981</v>
      </c>
      <c r="C18" s="11">
        <v>448</v>
      </c>
      <c r="D18" s="27">
        <v>1</v>
      </c>
      <c r="E18" s="3"/>
      <c r="F18" s="26" t="s">
        <v>939</v>
      </c>
      <c r="G18" s="11">
        <v>427</v>
      </c>
      <c r="H18" s="27">
        <v>0.5</v>
      </c>
    </row>
    <row r="19" spans="2:8" x14ac:dyDescent="0.25">
      <c r="B19" s="26" t="s">
        <v>1149</v>
      </c>
      <c r="C19" s="11">
        <v>532</v>
      </c>
      <c r="D19" s="27">
        <v>1</v>
      </c>
      <c r="E19" s="3"/>
      <c r="F19" s="26" t="s">
        <v>863</v>
      </c>
      <c r="G19" s="11">
        <v>389</v>
      </c>
      <c r="H19" s="27">
        <v>0.5</v>
      </c>
    </row>
    <row r="20" spans="2:8" x14ac:dyDescent="0.25">
      <c r="B20" s="26" t="s">
        <v>1095</v>
      </c>
      <c r="C20" s="11">
        <v>505</v>
      </c>
      <c r="D20" s="27">
        <v>1</v>
      </c>
      <c r="E20" s="3"/>
      <c r="F20" s="26" t="s">
        <v>1015</v>
      </c>
      <c r="G20" s="11">
        <v>465</v>
      </c>
      <c r="H20" s="27">
        <v>0.5</v>
      </c>
    </row>
    <row r="21" spans="2:8" x14ac:dyDescent="0.25">
      <c r="B21" s="26" t="s">
        <v>945</v>
      </c>
      <c r="C21" s="11">
        <v>430</v>
      </c>
      <c r="D21" s="27">
        <v>1</v>
      </c>
      <c r="E21" s="3"/>
      <c r="F21" s="26" t="s">
        <v>1157</v>
      </c>
      <c r="G21" s="11">
        <v>536</v>
      </c>
      <c r="H21" s="27">
        <v>0.5</v>
      </c>
    </row>
    <row r="22" spans="2:8" x14ac:dyDescent="0.25">
      <c r="B22" s="26" t="s">
        <v>929</v>
      </c>
      <c r="C22" s="11">
        <v>422</v>
      </c>
      <c r="D22" s="27">
        <v>1</v>
      </c>
      <c r="E22" s="3"/>
      <c r="F22" s="26" t="s">
        <v>687</v>
      </c>
      <c r="G22" s="11">
        <v>301</v>
      </c>
      <c r="H22" s="27">
        <v>0.5</v>
      </c>
    </row>
    <row r="23" spans="2:8" x14ac:dyDescent="0.25">
      <c r="B23" s="26" t="s">
        <v>1179</v>
      </c>
      <c r="C23" s="11">
        <v>547</v>
      </c>
      <c r="D23" s="27">
        <v>1</v>
      </c>
      <c r="E23" s="3"/>
      <c r="F23" s="26" t="s">
        <v>1149</v>
      </c>
      <c r="G23" s="11">
        <v>532</v>
      </c>
      <c r="H23" s="27">
        <v>0.5</v>
      </c>
    </row>
    <row r="24" spans="2:8" x14ac:dyDescent="0.25">
      <c r="B24" s="26" t="s">
        <v>1087</v>
      </c>
      <c r="C24" s="11">
        <v>501</v>
      </c>
      <c r="D24" s="27">
        <v>1</v>
      </c>
      <c r="E24" s="3"/>
      <c r="F24" s="26" t="s">
        <v>1059</v>
      </c>
      <c r="G24" s="11">
        <v>487</v>
      </c>
      <c r="H24" s="27">
        <v>0.47599999999999998</v>
      </c>
    </row>
    <row r="25" spans="2:8" x14ac:dyDescent="0.25">
      <c r="B25" s="26" t="s">
        <v>1081</v>
      </c>
      <c r="C25" s="11">
        <v>498</v>
      </c>
      <c r="D25" s="27">
        <v>1</v>
      </c>
      <c r="E25" s="3"/>
      <c r="F25" s="26" t="s">
        <v>590</v>
      </c>
      <c r="G25" s="11">
        <v>253</v>
      </c>
      <c r="H25" s="27">
        <v>0.45600000000000002</v>
      </c>
    </row>
    <row r="26" spans="2:8" x14ac:dyDescent="0.25">
      <c r="B26" s="26" t="s">
        <v>455</v>
      </c>
      <c r="C26" s="11">
        <v>186</v>
      </c>
      <c r="D26" s="27">
        <v>1</v>
      </c>
      <c r="E26" s="3"/>
      <c r="F26" s="26" t="s">
        <v>1035</v>
      </c>
      <c r="G26" s="11">
        <v>475</v>
      </c>
      <c r="H26" s="27">
        <v>0.45500000000000002</v>
      </c>
    </row>
    <row r="27" spans="2:8" x14ac:dyDescent="0.25">
      <c r="B27" s="26" t="s">
        <v>831</v>
      </c>
      <c r="C27" s="11">
        <v>373</v>
      </c>
      <c r="D27" s="27">
        <v>1</v>
      </c>
      <c r="E27" s="3"/>
      <c r="F27" s="26" t="s">
        <v>957</v>
      </c>
      <c r="G27" s="11">
        <v>436</v>
      </c>
      <c r="H27" s="27">
        <v>0.45</v>
      </c>
    </row>
    <row r="28" spans="2:8" x14ac:dyDescent="0.25">
      <c r="B28" s="26" t="s">
        <v>604</v>
      </c>
      <c r="C28" s="11">
        <v>260</v>
      </c>
      <c r="D28" s="27">
        <v>1</v>
      </c>
      <c r="E28" s="3"/>
      <c r="F28" s="26" t="s">
        <v>474</v>
      </c>
      <c r="G28" s="11">
        <v>195</v>
      </c>
      <c r="H28" s="27">
        <v>0.44700000000000001</v>
      </c>
    </row>
    <row r="29" spans="2:8" x14ac:dyDescent="0.25">
      <c r="B29" s="26" t="s">
        <v>1173</v>
      </c>
      <c r="C29" s="11">
        <v>544</v>
      </c>
      <c r="D29" s="27">
        <v>1</v>
      </c>
      <c r="E29" s="3"/>
      <c r="F29" s="26" t="s">
        <v>793</v>
      </c>
      <c r="G29" s="11">
        <v>354</v>
      </c>
      <c r="H29" s="27">
        <v>0.44700000000000001</v>
      </c>
    </row>
    <row r="30" spans="2:8" x14ac:dyDescent="0.25">
      <c r="B30" s="26" t="s">
        <v>1197</v>
      </c>
      <c r="C30" s="11">
        <v>556</v>
      </c>
      <c r="D30" s="27">
        <v>1</v>
      </c>
      <c r="E30" s="3"/>
      <c r="F30" s="26" t="s">
        <v>919</v>
      </c>
      <c r="G30" s="11">
        <v>417</v>
      </c>
      <c r="H30" s="27">
        <v>0.44600000000000001</v>
      </c>
    </row>
    <row r="31" spans="2:8" x14ac:dyDescent="0.25">
      <c r="B31" s="26" t="s">
        <v>1115</v>
      </c>
      <c r="C31" s="11">
        <v>515</v>
      </c>
      <c r="D31" s="27">
        <v>1</v>
      </c>
      <c r="E31" s="3"/>
      <c r="F31" s="26" t="s">
        <v>53</v>
      </c>
      <c r="G31" s="11">
        <v>12</v>
      </c>
      <c r="H31" s="27">
        <v>0.44600000000000001</v>
      </c>
    </row>
    <row r="32" spans="2:8" x14ac:dyDescent="0.25">
      <c r="B32" s="26" t="s">
        <v>957</v>
      </c>
      <c r="C32" s="11">
        <v>436</v>
      </c>
      <c r="D32" s="27">
        <v>1</v>
      </c>
      <c r="E32" s="3"/>
      <c r="F32" s="26" t="s">
        <v>572</v>
      </c>
      <c r="G32" s="11">
        <v>244</v>
      </c>
      <c r="H32" s="27">
        <v>0.44400000000000001</v>
      </c>
    </row>
    <row r="33" spans="2:8" x14ac:dyDescent="0.25">
      <c r="B33" s="26" t="s">
        <v>542</v>
      </c>
      <c r="C33" s="11">
        <v>229</v>
      </c>
      <c r="D33" s="27">
        <v>0.96599999999999997</v>
      </c>
      <c r="E33" s="3"/>
      <c r="F33" s="26" t="s">
        <v>632</v>
      </c>
      <c r="G33" s="11">
        <v>274</v>
      </c>
      <c r="H33" s="27">
        <v>0.442</v>
      </c>
    </row>
    <row r="34" spans="2:8" x14ac:dyDescent="0.25">
      <c r="B34" s="26" t="s">
        <v>973</v>
      </c>
      <c r="C34" s="11">
        <v>444</v>
      </c>
      <c r="D34" s="27">
        <v>0.95199999999999996</v>
      </c>
      <c r="E34" s="3"/>
      <c r="F34" s="26" t="s">
        <v>429</v>
      </c>
      <c r="G34" s="11">
        <v>174</v>
      </c>
      <c r="H34" s="27">
        <v>0.439</v>
      </c>
    </row>
    <row r="35" spans="2:8" x14ac:dyDescent="0.25">
      <c r="B35" s="26" t="s">
        <v>468</v>
      </c>
      <c r="C35" s="11">
        <v>192</v>
      </c>
      <c r="D35" s="27">
        <v>0.93500000000000005</v>
      </c>
      <c r="E35" s="3"/>
      <c r="F35" s="26" t="s">
        <v>282</v>
      </c>
      <c r="G35" s="11">
        <v>104</v>
      </c>
      <c r="H35" s="27">
        <v>0.439</v>
      </c>
    </row>
    <row r="36" spans="2:8" x14ac:dyDescent="0.25">
      <c r="B36" s="26" t="s">
        <v>62</v>
      </c>
      <c r="C36" s="11">
        <v>14</v>
      </c>
      <c r="D36" s="27">
        <v>0.93300000000000005</v>
      </c>
      <c r="E36" s="3"/>
      <c r="F36" s="26" t="s">
        <v>927</v>
      </c>
      <c r="G36" s="11">
        <v>421</v>
      </c>
      <c r="H36" s="27">
        <v>0.438</v>
      </c>
    </row>
    <row r="37" spans="2:8" x14ac:dyDescent="0.25">
      <c r="B37" s="26" t="s">
        <v>861</v>
      </c>
      <c r="C37" s="11">
        <v>388</v>
      </c>
      <c r="D37" s="27">
        <v>0.92900000000000005</v>
      </c>
      <c r="E37" s="3"/>
      <c r="F37" s="26" t="s">
        <v>811</v>
      </c>
      <c r="G37" s="11">
        <v>363</v>
      </c>
      <c r="H37" s="27">
        <v>0.438</v>
      </c>
    </row>
    <row r="38" spans="2:8" x14ac:dyDescent="0.25">
      <c r="B38" s="26" t="s">
        <v>375</v>
      </c>
      <c r="C38" s="11">
        <v>148</v>
      </c>
      <c r="D38" s="27">
        <v>0.92400000000000004</v>
      </c>
      <c r="E38" s="3"/>
      <c r="F38" s="26" t="s">
        <v>612</v>
      </c>
      <c r="G38" s="11">
        <v>264</v>
      </c>
      <c r="H38" s="27">
        <v>0.437</v>
      </c>
    </row>
    <row r="39" spans="2:8" x14ac:dyDescent="0.25">
      <c r="B39" s="26" t="s">
        <v>829</v>
      </c>
      <c r="C39" s="11">
        <v>372</v>
      </c>
      <c r="D39" s="27">
        <v>0.92300000000000004</v>
      </c>
      <c r="E39" s="3"/>
      <c r="F39" s="26" t="s">
        <v>357</v>
      </c>
      <c r="G39" s="11">
        <v>139</v>
      </c>
      <c r="H39" s="27">
        <v>0.436</v>
      </c>
    </row>
    <row r="40" spans="2:8" x14ac:dyDescent="0.25">
      <c r="B40" s="26" t="s">
        <v>106</v>
      </c>
      <c r="C40" s="11">
        <v>29</v>
      </c>
      <c r="D40" s="27">
        <v>0.92100000000000004</v>
      </c>
      <c r="E40" s="3"/>
      <c r="F40" s="26" t="s">
        <v>867</v>
      </c>
      <c r="G40" s="11">
        <v>391</v>
      </c>
      <c r="H40" s="27">
        <v>0.436</v>
      </c>
    </row>
    <row r="41" spans="2:8" x14ac:dyDescent="0.25">
      <c r="B41" s="26" t="s">
        <v>1033</v>
      </c>
      <c r="C41" s="11">
        <v>474</v>
      </c>
      <c r="D41" s="27">
        <v>0.91700000000000004</v>
      </c>
      <c r="E41" s="3"/>
      <c r="F41" s="26" t="s">
        <v>506</v>
      </c>
      <c r="G41" s="11">
        <v>211</v>
      </c>
      <c r="H41" s="27">
        <v>0.435</v>
      </c>
    </row>
    <row r="42" spans="2:8" x14ac:dyDescent="0.25">
      <c r="B42" s="26" t="s">
        <v>168</v>
      </c>
      <c r="C42" s="11">
        <v>54</v>
      </c>
      <c r="D42" s="27">
        <v>0.91600000000000004</v>
      </c>
      <c r="E42" s="3"/>
      <c r="F42" s="26" t="s">
        <v>825</v>
      </c>
      <c r="G42" s="11">
        <v>370</v>
      </c>
      <c r="H42" s="27">
        <v>0.434</v>
      </c>
    </row>
    <row r="43" spans="2:8" x14ac:dyDescent="0.25">
      <c r="B43" s="26" t="s">
        <v>514</v>
      </c>
      <c r="C43" s="11">
        <v>215</v>
      </c>
      <c r="D43" s="27">
        <v>0.91300000000000003</v>
      </c>
      <c r="E43" s="3"/>
      <c r="F43" s="26" t="s">
        <v>423</v>
      </c>
      <c r="G43" s="11">
        <v>171</v>
      </c>
      <c r="H43" s="27">
        <v>0.433</v>
      </c>
    </row>
    <row r="44" spans="2:8" x14ac:dyDescent="0.25">
      <c r="B44" s="26" t="s">
        <v>809</v>
      </c>
      <c r="C44" s="11">
        <v>362</v>
      </c>
      <c r="D44" s="27">
        <v>0.90900000000000003</v>
      </c>
      <c r="E44" s="3"/>
      <c r="F44" s="26" t="s">
        <v>701</v>
      </c>
      <c r="G44" s="11">
        <v>308</v>
      </c>
      <c r="H44" s="27">
        <v>0.433</v>
      </c>
    </row>
    <row r="45" spans="2:8" x14ac:dyDescent="0.25">
      <c r="B45" s="26" t="s">
        <v>903</v>
      </c>
      <c r="C45" s="11">
        <v>409</v>
      </c>
      <c r="D45" s="27">
        <v>0.90900000000000003</v>
      </c>
      <c r="E45" s="3"/>
      <c r="F45" s="26" t="s">
        <v>484</v>
      </c>
      <c r="G45" s="11">
        <v>200</v>
      </c>
      <c r="H45" s="27">
        <v>0.433</v>
      </c>
    </row>
    <row r="46" spans="2:8" x14ac:dyDescent="0.25">
      <c r="B46" s="26" t="s">
        <v>401</v>
      </c>
      <c r="C46" s="11">
        <v>160</v>
      </c>
      <c r="D46" s="27">
        <v>0.90900000000000003</v>
      </c>
      <c r="E46" s="3"/>
      <c r="F46" s="26" t="s">
        <v>1003</v>
      </c>
      <c r="G46" s="11">
        <v>459</v>
      </c>
      <c r="H46" s="27">
        <v>0.433</v>
      </c>
    </row>
    <row r="47" spans="2:8" x14ac:dyDescent="0.25">
      <c r="B47" s="26" t="s">
        <v>550</v>
      </c>
      <c r="C47" s="11">
        <v>233</v>
      </c>
      <c r="D47" s="27">
        <v>0.90700000000000003</v>
      </c>
      <c r="E47" s="3"/>
      <c r="F47" s="26" t="s">
        <v>807</v>
      </c>
      <c r="G47" s="11">
        <v>361</v>
      </c>
      <c r="H47" s="27">
        <v>0.433</v>
      </c>
    </row>
    <row r="48" spans="2:8" x14ac:dyDescent="0.25">
      <c r="B48" s="26" t="s">
        <v>819</v>
      </c>
      <c r="C48" s="11">
        <v>367</v>
      </c>
      <c r="D48" s="27">
        <v>0.90500000000000003</v>
      </c>
      <c r="E48" s="3"/>
      <c r="F48" s="26" t="s">
        <v>235</v>
      </c>
      <c r="G48" s="11">
        <v>83</v>
      </c>
      <c r="H48" s="27">
        <v>0.433</v>
      </c>
    </row>
    <row r="49" spans="2:8" x14ac:dyDescent="0.25">
      <c r="B49" s="26" t="s">
        <v>237</v>
      </c>
      <c r="C49" s="11">
        <v>84</v>
      </c>
      <c r="D49" s="27">
        <v>0.90500000000000003</v>
      </c>
      <c r="E49" s="3"/>
      <c r="F49" s="26" t="s">
        <v>514</v>
      </c>
      <c r="G49" s="11">
        <v>215</v>
      </c>
      <c r="H49" s="27">
        <v>0.43099999999999999</v>
      </c>
    </row>
    <row r="50" spans="2:8" x14ac:dyDescent="0.25">
      <c r="B50" s="26" t="s">
        <v>320</v>
      </c>
      <c r="C50" s="11">
        <v>121</v>
      </c>
      <c r="D50" s="27">
        <v>0.90400000000000003</v>
      </c>
      <c r="E50" s="3"/>
      <c r="F50" s="26" t="s">
        <v>837</v>
      </c>
      <c r="G50" s="11">
        <v>376</v>
      </c>
      <c r="H50" s="27">
        <v>0.43099999999999999</v>
      </c>
    </row>
    <row r="51" spans="2:8" x14ac:dyDescent="0.25">
      <c r="B51" s="26" t="s">
        <v>134</v>
      </c>
      <c r="C51" s="11">
        <v>40</v>
      </c>
      <c r="D51" s="27">
        <v>0.90200000000000002</v>
      </c>
      <c r="E51" s="3"/>
      <c r="F51" s="26" t="s">
        <v>79</v>
      </c>
      <c r="G51" s="11">
        <v>19</v>
      </c>
      <c r="H51" s="27">
        <v>0.43</v>
      </c>
    </row>
    <row r="52" spans="2:8" x14ac:dyDescent="0.25">
      <c r="B52" s="26" t="s">
        <v>91</v>
      </c>
      <c r="C52" s="11">
        <v>23</v>
      </c>
      <c r="D52" s="27">
        <v>0.90200000000000002</v>
      </c>
      <c r="E52" s="3"/>
      <c r="F52" s="26" t="s">
        <v>1083</v>
      </c>
      <c r="G52" s="11">
        <v>499</v>
      </c>
      <c r="H52" s="27">
        <v>0.42899999999999999</v>
      </c>
    </row>
    <row r="53" spans="2:8" x14ac:dyDescent="0.25">
      <c r="B53" s="26" t="s">
        <v>983</v>
      </c>
      <c r="C53" s="11">
        <v>449</v>
      </c>
      <c r="D53" s="27">
        <v>0.9</v>
      </c>
      <c r="E53" s="3"/>
      <c r="F53" s="26" t="s">
        <v>1047</v>
      </c>
      <c r="G53" s="11">
        <v>481</v>
      </c>
      <c r="H53" s="27">
        <v>0.42899999999999999</v>
      </c>
    </row>
    <row r="54" spans="2:8" x14ac:dyDescent="0.25">
      <c r="B54" s="26" t="s">
        <v>478</v>
      </c>
      <c r="C54" s="11">
        <v>197</v>
      </c>
      <c r="D54" s="27">
        <v>0.9</v>
      </c>
      <c r="E54" s="3"/>
      <c r="F54" s="26" t="s">
        <v>937</v>
      </c>
      <c r="G54" s="11">
        <v>426</v>
      </c>
      <c r="H54" s="27">
        <v>0.42899999999999999</v>
      </c>
    </row>
    <row r="55" spans="2:8" x14ac:dyDescent="0.25">
      <c r="B55" s="26" t="s">
        <v>7</v>
      </c>
      <c r="C55" s="11">
        <v>1</v>
      </c>
      <c r="D55" s="27">
        <v>0.89800000000000002</v>
      </c>
      <c r="E55" s="3"/>
      <c r="F55" s="26" t="s">
        <v>512</v>
      </c>
      <c r="G55" s="11">
        <v>214</v>
      </c>
      <c r="H55" s="27">
        <v>0.42699999999999999</v>
      </c>
    </row>
    <row r="56" spans="2:8" x14ac:dyDescent="0.25">
      <c r="B56" s="26" t="s">
        <v>673</v>
      </c>
      <c r="C56" s="11">
        <v>294</v>
      </c>
      <c r="D56" s="27">
        <v>0.89700000000000002</v>
      </c>
      <c r="E56" s="3"/>
      <c r="F56" s="26" t="s">
        <v>476</v>
      </c>
      <c r="G56" s="11">
        <v>196</v>
      </c>
      <c r="H56" s="27">
        <v>0.42699999999999999</v>
      </c>
    </row>
    <row r="57" spans="2:8" x14ac:dyDescent="0.25">
      <c r="B57" s="26" t="s">
        <v>297</v>
      </c>
      <c r="C57" s="11">
        <v>110</v>
      </c>
      <c r="D57" s="27">
        <v>0.89600000000000002</v>
      </c>
      <c r="E57" s="3"/>
      <c r="F57" s="26" t="s">
        <v>214</v>
      </c>
      <c r="G57" s="11">
        <v>74</v>
      </c>
      <c r="H57" s="27">
        <v>0.42599999999999999</v>
      </c>
    </row>
    <row r="58" spans="2:8" x14ac:dyDescent="0.25">
      <c r="B58" s="26" t="s">
        <v>518</v>
      </c>
      <c r="C58" s="11">
        <v>217</v>
      </c>
      <c r="D58" s="27">
        <v>0.89500000000000002</v>
      </c>
      <c r="E58" s="3"/>
      <c r="F58" s="26" t="s">
        <v>405</v>
      </c>
      <c r="G58" s="11">
        <v>162</v>
      </c>
      <c r="H58" s="27">
        <v>0.42599999999999999</v>
      </c>
    </row>
    <row r="59" spans="2:8" x14ac:dyDescent="0.25">
      <c r="B59" s="26" t="s">
        <v>911</v>
      </c>
      <c r="C59" s="11">
        <v>413</v>
      </c>
      <c r="D59" s="27">
        <v>0.89500000000000002</v>
      </c>
      <c r="E59" s="3"/>
      <c r="F59" s="26" t="s">
        <v>653</v>
      </c>
      <c r="G59" s="11">
        <v>284</v>
      </c>
      <c r="H59" s="27">
        <v>0.42499999999999999</v>
      </c>
    </row>
    <row r="60" spans="2:8" x14ac:dyDescent="0.25">
      <c r="B60" s="26" t="s">
        <v>307</v>
      </c>
      <c r="C60" s="11">
        <v>115</v>
      </c>
      <c r="D60" s="27">
        <v>0.89500000000000002</v>
      </c>
      <c r="E60" s="3"/>
      <c r="F60" s="26" t="s">
        <v>797</v>
      </c>
      <c r="G60" s="11">
        <v>356</v>
      </c>
      <c r="H60" s="27">
        <v>0.42299999999999999</v>
      </c>
    </row>
    <row r="61" spans="2:8" x14ac:dyDescent="0.25">
      <c r="B61" s="26" t="s">
        <v>484</v>
      </c>
      <c r="C61" s="11">
        <v>200</v>
      </c>
      <c r="D61" s="27">
        <v>0.89500000000000002</v>
      </c>
      <c r="E61" s="3"/>
      <c r="F61" s="26" t="s">
        <v>343</v>
      </c>
      <c r="G61" s="11">
        <v>132</v>
      </c>
      <c r="H61" s="27">
        <v>0.42199999999999999</v>
      </c>
    </row>
    <row r="62" spans="2:8" x14ac:dyDescent="0.25">
      <c r="B62" s="26" t="s">
        <v>30</v>
      </c>
      <c r="C62" s="11">
        <v>6</v>
      </c>
      <c r="D62" s="27">
        <v>0.89400000000000002</v>
      </c>
      <c r="E62" s="3"/>
      <c r="F62" s="26" t="s">
        <v>49</v>
      </c>
      <c r="G62" s="11">
        <v>11</v>
      </c>
      <c r="H62" s="27">
        <v>0.42</v>
      </c>
    </row>
    <row r="63" spans="2:8" x14ac:dyDescent="0.25">
      <c r="B63" s="26" t="s">
        <v>149</v>
      </c>
      <c r="C63" s="11">
        <v>46</v>
      </c>
      <c r="D63" s="27">
        <v>0.89400000000000002</v>
      </c>
      <c r="E63" s="3"/>
      <c r="F63" s="26" t="s">
        <v>154</v>
      </c>
      <c r="G63" s="11">
        <v>48</v>
      </c>
      <c r="H63" s="27">
        <v>0.41799999999999998</v>
      </c>
    </row>
    <row r="64" spans="2:8" x14ac:dyDescent="0.25">
      <c r="B64" s="26" t="s">
        <v>222</v>
      </c>
      <c r="C64" s="11">
        <v>77</v>
      </c>
      <c r="D64" s="27">
        <v>0.89300000000000002</v>
      </c>
      <c r="E64" s="3"/>
      <c r="F64" s="26" t="s">
        <v>17</v>
      </c>
      <c r="G64" s="11">
        <v>3</v>
      </c>
      <c r="H64" s="27">
        <v>0.41699999999999998</v>
      </c>
    </row>
    <row r="65" spans="2:8" x14ac:dyDescent="0.25">
      <c r="B65" s="26" t="s">
        <v>392</v>
      </c>
      <c r="C65" s="11">
        <v>156</v>
      </c>
      <c r="D65" s="27">
        <v>0.89100000000000001</v>
      </c>
      <c r="E65" s="3"/>
      <c r="F65" s="26" t="s">
        <v>1053</v>
      </c>
      <c r="G65" s="11">
        <v>484</v>
      </c>
      <c r="H65" s="27">
        <v>0.41699999999999998</v>
      </c>
    </row>
    <row r="66" spans="2:8" x14ac:dyDescent="0.25">
      <c r="B66" s="26" t="s">
        <v>343</v>
      </c>
      <c r="C66" s="11">
        <v>132</v>
      </c>
      <c r="D66" s="27">
        <v>0.89</v>
      </c>
      <c r="E66" s="3"/>
      <c r="F66" s="26" t="s">
        <v>140</v>
      </c>
      <c r="G66" s="11">
        <v>42</v>
      </c>
      <c r="H66" s="27">
        <v>0.41699999999999998</v>
      </c>
    </row>
    <row r="67" spans="2:8" x14ac:dyDescent="0.25">
      <c r="B67" s="26" t="s">
        <v>248</v>
      </c>
      <c r="C67" s="11">
        <v>89</v>
      </c>
      <c r="D67" s="27">
        <v>0.88900000000000001</v>
      </c>
      <c r="E67" s="3"/>
      <c r="F67" s="26" t="s">
        <v>142</v>
      </c>
      <c r="G67" s="11">
        <v>43</v>
      </c>
      <c r="H67" s="27">
        <v>0.41599999999999998</v>
      </c>
    </row>
    <row r="68" spans="2:8" x14ac:dyDescent="0.25">
      <c r="B68" s="26" t="s">
        <v>608</v>
      </c>
      <c r="C68" s="11">
        <v>262</v>
      </c>
      <c r="D68" s="27">
        <v>0.88900000000000001</v>
      </c>
      <c r="E68" s="3"/>
      <c r="F68" s="26" t="s">
        <v>455</v>
      </c>
      <c r="G68" s="11">
        <v>186</v>
      </c>
      <c r="H68" s="27">
        <v>0.41599999999999998</v>
      </c>
    </row>
    <row r="69" spans="2:8" x14ac:dyDescent="0.25">
      <c r="B69" s="26" t="s">
        <v>683</v>
      </c>
      <c r="C69" s="11">
        <v>299</v>
      </c>
      <c r="D69" s="27">
        <v>0.88900000000000001</v>
      </c>
      <c r="E69" s="3"/>
      <c r="F69" s="26" t="s">
        <v>311</v>
      </c>
      <c r="G69" s="11">
        <v>117</v>
      </c>
      <c r="H69" s="27">
        <v>0.41599999999999998</v>
      </c>
    </row>
    <row r="70" spans="2:8" x14ac:dyDescent="0.25">
      <c r="B70" s="26" t="s">
        <v>202</v>
      </c>
      <c r="C70" s="11">
        <v>68</v>
      </c>
      <c r="D70" s="27">
        <v>0.88700000000000001</v>
      </c>
      <c r="E70" s="3"/>
      <c r="F70" s="26" t="s">
        <v>307</v>
      </c>
      <c r="G70" s="11">
        <v>115</v>
      </c>
      <c r="H70" s="27">
        <v>0.41399999999999998</v>
      </c>
    </row>
    <row r="71" spans="2:8" x14ac:dyDescent="0.25">
      <c r="B71" s="26" t="s">
        <v>318</v>
      </c>
      <c r="C71" s="11">
        <v>120</v>
      </c>
      <c r="D71" s="27">
        <v>0.88700000000000001</v>
      </c>
      <c r="E71" s="3"/>
      <c r="F71" s="26" t="s">
        <v>338</v>
      </c>
      <c r="G71" s="11">
        <v>130</v>
      </c>
      <c r="H71" s="27">
        <v>0.41299999999999998</v>
      </c>
    </row>
    <row r="72" spans="2:8" x14ac:dyDescent="0.25">
      <c r="B72" s="26" t="s">
        <v>616</v>
      </c>
      <c r="C72" s="11">
        <v>266</v>
      </c>
      <c r="D72" s="27">
        <v>0.88600000000000001</v>
      </c>
      <c r="E72" s="3"/>
      <c r="F72" s="26" t="s">
        <v>328</v>
      </c>
      <c r="G72" s="11">
        <v>125</v>
      </c>
      <c r="H72" s="27">
        <v>0.41299999999999998</v>
      </c>
    </row>
    <row r="73" spans="2:8" x14ac:dyDescent="0.25">
      <c r="B73" s="26" t="s">
        <v>779</v>
      </c>
      <c r="C73" s="11">
        <v>347</v>
      </c>
      <c r="D73" s="27">
        <v>0.88600000000000001</v>
      </c>
      <c r="E73" s="3"/>
      <c r="F73" s="26" t="s">
        <v>351</v>
      </c>
      <c r="G73" s="11">
        <v>136</v>
      </c>
      <c r="H73" s="27">
        <v>0.41199999999999998</v>
      </c>
    </row>
    <row r="74" spans="2:8" x14ac:dyDescent="0.25">
      <c r="B74" s="26" t="s">
        <v>110</v>
      </c>
      <c r="C74" s="11">
        <v>31</v>
      </c>
      <c r="D74" s="27">
        <v>0.88600000000000001</v>
      </c>
      <c r="E74" s="3"/>
      <c r="F74" s="26" t="s">
        <v>379</v>
      </c>
      <c r="G74" s="11">
        <v>150</v>
      </c>
      <c r="H74" s="27">
        <v>0.41199999999999998</v>
      </c>
    </row>
    <row r="75" spans="2:8" x14ac:dyDescent="0.25">
      <c r="B75" s="26" t="s">
        <v>863</v>
      </c>
      <c r="C75" s="11">
        <v>389</v>
      </c>
      <c r="D75" s="27">
        <v>0.88500000000000001</v>
      </c>
      <c r="E75" s="3"/>
      <c r="F75" s="26" t="s">
        <v>316</v>
      </c>
      <c r="G75" s="11">
        <v>119</v>
      </c>
      <c r="H75" s="27">
        <v>0.41199999999999998</v>
      </c>
    </row>
    <row r="76" spans="2:8" x14ac:dyDescent="0.25">
      <c r="B76" s="26" t="s">
        <v>122</v>
      </c>
      <c r="C76" s="11">
        <v>36</v>
      </c>
      <c r="D76" s="27">
        <v>0.88300000000000001</v>
      </c>
      <c r="E76" s="3"/>
      <c r="F76" s="26" t="s">
        <v>326</v>
      </c>
      <c r="G76" s="11">
        <v>124</v>
      </c>
      <c r="H76" s="27">
        <v>0.41099999999999998</v>
      </c>
    </row>
    <row r="77" spans="2:8" x14ac:dyDescent="0.25">
      <c r="B77" s="26" t="s">
        <v>476</v>
      </c>
      <c r="C77" s="11">
        <v>196</v>
      </c>
      <c r="D77" s="27">
        <v>0.88200000000000001</v>
      </c>
      <c r="E77" s="3"/>
      <c r="F77" s="26" t="s">
        <v>478</v>
      </c>
      <c r="G77" s="11">
        <v>197</v>
      </c>
      <c r="H77" s="27">
        <v>0.41</v>
      </c>
    </row>
    <row r="78" spans="2:8" x14ac:dyDescent="0.25">
      <c r="B78" s="26" t="s">
        <v>687</v>
      </c>
      <c r="C78" s="11">
        <v>301</v>
      </c>
      <c r="D78" s="27">
        <v>0.88200000000000001</v>
      </c>
      <c r="E78" s="3"/>
      <c r="F78" s="26" t="s">
        <v>743</v>
      </c>
      <c r="G78" s="11">
        <v>329</v>
      </c>
      <c r="H78" s="27">
        <v>0.40899999999999997</v>
      </c>
    </row>
    <row r="79" spans="2:8" x14ac:dyDescent="0.25">
      <c r="B79" s="26" t="s">
        <v>757</v>
      </c>
      <c r="C79" s="11">
        <v>336</v>
      </c>
      <c r="D79" s="27">
        <v>0.88200000000000001</v>
      </c>
      <c r="E79" s="3"/>
      <c r="F79" s="26" t="s">
        <v>530</v>
      </c>
      <c r="G79" s="11">
        <v>223</v>
      </c>
      <c r="H79" s="27">
        <v>0.40899999999999997</v>
      </c>
    </row>
    <row r="80" spans="2:8" x14ac:dyDescent="0.25">
      <c r="B80" s="26" t="s">
        <v>576</v>
      </c>
      <c r="C80" s="11">
        <v>246</v>
      </c>
      <c r="D80" s="27">
        <v>0.88200000000000001</v>
      </c>
      <c r="E80" s="3"/>
      <c r="F80" s="26" t="s">
        <v>392</v>
      </c>
      <c r="G80" s="11">
        <v>156</v>
      </c>
      <c r="H80" s="27">
        <v>0.40899999999999997</v>
      </c>
    </row>
    <row r="81" spans="2:8" x14ac:dyDescent="0.25">
      <c r="B81" s="26" t="s">
        <v>915</v>
      </c>
      <c r="C81" s="11">
        <v>415</v>
      </c>
      <c r="D81" s="27">
        <v>0.88200000000000001</v>
      </c>
      <c r="E81" s="3"/>
      <c r="F81" s="26" t="s">
        <v>345</v>
      </c>
      <c r="G81" s="11">
        <v>133</v>
      </c>
      <c r="H81" s="27">
        <v>0.40799999999999997</v>
      </c>
    </row>
    <row r="82" spans="2:8" x14ac:dyDescent="0.25">
      <c r="B82" s="26" t="s">
        <v>494</v>
      </c>
      <c r="C82" s="11">
        <v>205</v>
      </c>
      <c r="D82" s="27">
        <v>0.88200000000000001</v>
      </c>
      <c r="E82" s="3"/>
      <c r="F82" s="26" t="s">
        <v>671</v>
      </c>
      <c r="G82" s="11">
        <v>293</v>
      </c>
      <c r="H82" s="27">
        <v>0.40799999999999997</v>
      </c>
    </row>
    <row r="83" spans="2:8" x14ac:dyDescent="0.25">
      <c r="B83" s="26" t="s">
        <v>461</v>
      </c>
      <c r="C83" s="11">
        <v>189</v>
      </c>
      <c r="D83" s="27">
        <v>0.88100000000000001</v>
      </c>
      <c r="E83" s="3"/>
      <c r="F83" s="26" t="s">
        <v>663</v>
      </c>
      <c r="G83" s="11">
        <v>289</v>
      </c>
      <c r="H83" s="27">
        <v>0.40799999999999997</v>
      </c>
    </row>
    <row r="84" spans="2:8" x14ac:dyDescent="0.25">
      <c r="B84" s="26" t="s">
        <v>913</v>
      </c>
      <c r="C84" s="11">
        <v>414</v>
      </c>
      <c r="D84" s="27">
        <v>0.88</v>
      </c>
      <c r="E84" s="3"/>
      <c r="F84" s="26" t="s">
        <v>594</v>
      </c>
      <c r="G84" s="11">
        <v>255</v>
      </c>
      <c r="H84" s="27">
        <v>0.40699999999999997</v>
      </c>
    </row>
    <row r="85" spans="2:8" x14ac:dyDescent="0.25">
      <c r="B85" s="26" t="s">
        <v>707</v>
      </c>
      <c r="C85" s="11">
        <v>311</v>
      </c>
      <c r="D85" s="27">
        <v>0.88</v>
      </c>
      <c r="E85" s="3"/>
      <c r="F85" s="26" t="s">
        <v>829</v>
      </c>
      <c r="G85" s="11">
        <v>372</v>
      </c>
      <c r="H85" s="27">
        <v>0.40699999999999997</v>
      </c>
    </row>
    <row r="86" spans="2:8" x14ac:dyDescent="0.25">
      <c r="B86" s="26" t="s">
        <v>125</v>
      </c>
      <c r="C86" s="11">
        <v>37</v>
      </c>
      <c r="D86" s="27">
        <v>0.879</v>
      </c>
      <c r="E86" s="3"/>
      <c r="F86" s="26" t="s">
        <v>194</v>
      </c>
      <c r="G86" s="11">
        <v>65</v>
      </c>
      <c r="H86" s="27">
        <v>0.40699999999999997</v>
      </c>
    </row>
    <row r="87" spans="2:8" x14ac:dyDescent="0.25">
      <c r="B87" s="26" t="s">
        <v>37</v>
      </c>
      <c r="C87" s="11">
        <v>8</v>
      </c>
      <c r="D87" s="27">
        <v>0.878</v>
      </c>
      <c r="E87" s="3"/>
      <c r="F87" s="26" t="s">
        <v>409</v>
      </c>
      <c r="G87" s="11">
        <v>164</v>
      </c>
      <c r="H87" s="27">
        <v>0.40600000000000003</v>
      </c>
    </row>
    <row r="88" spans="2:8" x14ac:dyDescent="0.25">
      <c r="B88" s="26" t="s">
        <v>88</v>
      </c>
      <c r="C88" s="11">
        <v>22</v>
      </c>
      <c r="D88" s="27">
        <v>0.878</v>
      </c>
      <c r="E88" s="3"/>
      <c r="F88" s="26" t="s">
        <v>189</v>
      </c>
      <c r="G88" s="11">
        <v>63</v>
      </c>
      <c r="H88" s="27">
        <v>0.40600000000000003</v>
      </c>
    </row>
    <row r="89" spans="2:8" x14ac:dyDescent="0.25">
      <c r="B89" s="26" t="s">
        <v>96</v>
      </c>
      <c r="C89" s="11">
        <v>25</v>
      </c>
      <c r="D89" s="27">
        <v>0.877</v>
      </c>
      <c r="E89" s="3"/>
      <c r="F89" s="26" t="s">
        <v>336</v>
      </c>
      <c r="G89" s="11">
        <v>129</v>
      </c>
      <c r="H89" s="27">
        <v>0.40500000000000003</v>
      </c>
    </row>
    <row r="90" spans="2:8" x14ac:dyDescent="0.25">
      <c r="B90" s="26" t="s">
        <v>277</v>
      </c>
      <c r="C90" s="11">
        <v>102</v>
      </c>
      <c r="D90" s="27">
        <v>0.876</v>
      </c>
      <c r="E90" s="3"/>
      <c r="F90" s="26" t="s">
        <v>608</v>
      </c>
      <c r="G90" s="11">
        <v>262</v>
      </c>
      <c r="H90" s="27">
        <v>0.40500000000000003</v>
      </c>
    </row>
    <row r="91" spans="2:8" x14ac:dyDescent="0.25">
      <c r="B91" s="26" t="s">
        <v>995</v>
      </c>
      <c r="C91" s="11">
        <v>455</v>
      </c>
      <c r="D91" s="27">
        <v>0.875</v>
      </c>
      <c r="E91" s="3"/>
      <c r="F91" s="26" t="s">
        <v>568</v>
      </c>
      <c r="G91" s="11">
        <v>242</v>
      </c>
      <c r="H91" s="27">
        <v>0.40500000000000003</v>
      </c>
    </row>
    <row r="92" spans="2:8" x14ac:dyDescent="0.25">
      <c r="B92" s="26" t="s">
        <v>661</v>
      </c>
      <c r="C92" s="11">
        <v>288</v>
      </c>
      <c r="D92" s="27">
        <v>0.875</v>
      </c>
      <c r="E92" s="3"/>
      <c r="F92" s="26" t="s">
        <v>761</v>
      </c>
      <c r="G92" s="11">
        <v>338</v>
      </c>
      <c r="H92" s="27">
        <v>0.40500000000000003</v>
      </c>
    </row>
    <row r="93" spans="2:8" x14ac:dyDescent="0.25">
      <c r="B93" s="26" t="s">
        <v>33</v>
      </c>
      <c r="C93" s="11">
        <v>7</v>
      </c>
      <c r="D93" s="27">
        <v>0.875</v>
      </c>
      <c r="E93" s="3"/>
      <c r="F93" s="26" t="s">
        <v>596</v>
      </c>
      <c r="G93" s="11">
        <v>256</v>
      </c>
      <c r="H93" s="27">
        <v>0.40500000000000003</v>
      </c>
    </row>
    <row r="94" spans="2:8" x14ac:dyDescent="0.25">
      <c r="B94" s="26" t="s">
        <v>925</v>
      </c>
      <c r="C94" s="11">
        <v>420</v>
      </c>
      <c r="D94" s="27">
        <v>0.875</v>
      </c>
      <c r="E94" s="3"/>
      <c r="F94" s="26" t="s">
        <v>132</v>
      </c>
      <c r="G94" s="11">
        <v>39</v>
      </c>
      <c r="H94" s="27">
        <v>0.40200000000000002</v>
      </c>
    </row>
    <row r="95" spans="2:8" x14ac:dyDescent="0.25">
      <c r="B95" s="26" t="s">
        <v>45</v>
      </c>
      <c r="C95" s="11">
        <v>10</v>
      </c>
      <c r="D95" s="27">
        <v>0.874</v>
      </c>
      <c r="E95" s="3"/>
      <c r="F95" s="26" t="s">
        <v>168</v>
      </c>
      <c r="G95" s="11">
        <v>54</v>
      </c>
      <c r="H95" s="27">
        <v>0.40100000000000002</v>
      </c>
    </row>
    <row r="96" spans="2:8" x14ac:dyDescent="0.25">
      <c r="B96" s="26" t="s">
        <v>53</v>
      </c>
      <c r="C96" s="11">
        <v>12</v>
      </c>
      <c r="D96" s="27">
        <v>0.874</v>
      </c>
      <c r="E96" s="3"/>
      <c r="F96" s="26" t="s">
        <v>88</v>
      </c>
      <c r="G96" s="11">
        <v>22</v>
      </c>
      <c r="H96" s="27">
        <v>0.40100000000000002</v>
      </c>
    </row>
    <row r="97" spans="2:8" x14ac:dyDescent="0.25">
      <c r="B97" s="26" t="s">
        <v>522</v>
      </c>
      <c r="C97" s="11">
        <v>219</v>
      </c>
      <c r="D97" s="27">
        <v>0.873</v>
      </c>
      <c r="E97" s="3"/>
      <c r="F97" s="26" t="s">
        <v>819</v>
      </c>
      <c r="G97" s="11">
        <v>367</v>
      </c>
      <c r="H97" s="27">
        <v>0.4</v>
      </c>
    </row>
    <row r="98" spans="2:8" x14ac:dyDescent="0.25">
      <c r="B98" s="26" t="s">
        <v>282</v>
      </c>
      <c r="C98" s="11">
        <v>104</v>
      </c>
      <c r="D98" s="27">
        <v>0.872</v>
      </c>
      <c r="E98" s="3"/>
      <c r="F98" s="26" t="s">
        <v>849</v>
      </c>
      <c r="G98" s="11">
        <v>382</v>
      </c>
      <c r="H98" s="27">
        <v>0.4</v>
      </c>
    </row>
    <row r="99" spans="2:8" x14ac:dyDescent="0.25">
      <c r="B99" s="26" t="s">
        <v>345</v>
      </c>
      <c r="C99" s="11">
        <v>133</v>
      </c>
      <c r="D99" s="27">
        <v>0.871</v>
      </c>
      <c r="E99" s="3"/>
      <c r="F99" s="26" t="s">
        <v>667</v>
      </c>
      <c r="G99" s="11">
        <v>291</v>
      </c>
      <c r="H99" s="27">
        <v>0.4</v>
      </c>
    </row>
    <row r="100" spans="2:8" x14ac:dyDescent="0.25">
      <c r="B100" s="26" t="s">
        <v>103</v>
      </c>
      <c r="C100" s="11">
        <v>28</v>
      </c>
      <c r="D100" s="27">
        <v>0.871</v>
      </c>
      <c r="E100" s="3"/>
      <c r="F100" s="26" t="s">
        <v>731</v>
      </c>
      <c r="G100" s="11">
        <v>323</v>
      </c>
      <c r="H100" s="27">
        <v>0.4</v>
      </c>
    </row>
    <row r="101" spans="2:8" x14ac:dyDescent="0.25">
      <c r="B101" s="26" t="s">
        <v>516</v>
      </c>
      <c r="C101" s="11">
        <v>216</v>
      </c>
      <c r="D101" s="27">
        <v>0.87</v>
      </c>
      <c r="E101" s="3"/>
      <c r="F101" s="26" t="s">
        <v>1051</v>
      </c>
      <c r="G101" s="11">
        <v>483</v>
      </c>
      <c r="H101" s="27">
        <v>0.4</v>
      </c>
    </row>
    <row r="102" spans="2:8" x14ac:dyDescent="0.25">
      <c r="B102" s="26" t="s">
        <v>256</v>
      </c>
      <c r="C102" s="11">
        <v>92</v>
      </c>
      <c r="D102" s="27">
        <v>0.87</v>
      </c>
      <c r="E102" s="3"/>
      <c r="F102" s="26" t="s">
        <v>757</v>
      </c>
      <c r="G102" s="11">
        <v>336</v>
      </c>
      <c r="H102" s="27">
        <v>0.4</v>
      </c>
    </row>
    <row r="103" spans="2:8" x14ac:dyDescent="0.25">
      <c r="B103" s="26" t="s">
        <v>156</v>
      </c>
      <c r="C103" s="11">
        <v>49</v>
      </c>
      <c r="D103" s="27">
        <v>0.87</v>
      </c>
      <c r="E103" s="3"/>
      <c r="F103" s="26" t="s">
        <v>721</v>
      </c>
      <c r="G103" s="11">
        <v>318</v>
      </c>
      <c r="H103" s="27">
        <v>0.4</v>
      </c>
    </row>
    <row r="104" spans="2:8" x14ac:dyDescent="0.25">
      <c r="B104" s="26" t="s">
        <v>594</v>
      </c>
      <c r="C104" s="11">
        <v>255</v>
      </c>
      <c r="D104" s="27">
        <v>0.86799999999999999</v>
      </c>
      <c r="E104" s="3"/>
      <c r="F104" s="26" t="s">
        <v>1129</v>
      </c>
      <c r="G104" s="11">
        <v>522</v>
      </c>
      <c r="H104" s="27">
        <v>0.4</v>
      </c>
    </row>
    <row r="105" spans="2:8" x14ac:dyDescent="0.25">
      <c r="B105" s="26" t="s">
        <v>500</v>
      </c>
      <c r="C105" s="11">
        <v>208</v>
      </c>
      <c r="D105" s="27">
        <v>0.86699999999999999</v>
      </c>
      <c r="E105" s="3"/>
      <c r="F105" s="26" t="s">
        <v>921</v>
      </c>
      <c r="G105" s="11">
        <v>418</v>
      </c>
      <c r="H105" s="27">
        <v>0.4</v>
      </c>
    </row>
    <row r="106" spans="2:8" ht="15.75" thickBot="1" x14ac:dyDescent="0.3">
      <c r="B106" s="26" t="s">
        <v>931</v>
      </c>
      <c r="C106" s="11">
        <v>423</v>
      </c>
      <c r="D106" s="27">
        <v>0.86699999999999999</v>
      </c>
      <c r="E106" s="3"/>
      <c r="F106" s="28" t="s">
        <v>1057</v>
      </c>
      <c r="G106" s="29">
        <v>486</v>
      </c>
      <c r="H106" s="31">
        <v>0.4</v>
      </c>
    </row>
    <row r="107" spans="2:8" x14ac:dyDescent="0.25">
      <c r="B107" s="26" t="s">
        <v>206</v>
      </c>
      <c r="C107" s="11">
        <v>70</v>
      </c>
      <c r="D107" s="27">
        <v>0.86499999999999999</v>
      </c>
      <c r="E107" s="3"/>
    </row>
    <row r="108" spans="2:8" x14ac:dyDescent="0.25">
      <c r="B108" s="26" t="s">
        <v>189</v>
      </c>
      <c r="C108" s="11">
        <v>63</v>
      </c>
      <c r="D108" s="27">
        <v>0.86499999999999999</v>
      </c>
      <c r="E108" s="3"/>
    </row>
    <row r="109" spans="2:8" x14ac:dyDescent="0.25">
      <c r="B109" s="26" t="s">
        <v>807</v>
      </c>
      <c r="C109" s="11">
        <v>361</v>
      </c>
      <c r="D109" s="27">
        <v>0.86399999999999999</v>
      </c>
      <c r="E109" s="3"/>
    </row>
    <row r="110" spans="2:8" x14ac:dyDescent="0.25">
      <c r="B110" s="26" t="s">
        <v>417</v>
      </c>
      <c r="C110" s="11">
        <v>168</v>
      </c>
      <c r="D110" s="27">
        <v>0.86299999999999999</v>
      </c>
      <c r="E110" s="3"/>
    </row>
    <row r="111" spans="2:8" x14ac:dyDescent="0.25">
      <c r="B111" s="26" t="s">
        <v>355</v>
      </c>
      <c r="C111" s="11">
        <v>138</v>
      </c>
      <c r="D111" s="27">
        <v>0.86199999999999999</v>
      </c>
      <c r="E111" s="3"/>
    </row>
    <row r="112" spans="2:8" x14ac:dyDescent="0.25">
      <c r="B112" s="26" t="s">
        <v>490</v>
      </c>
      <c r="C112" s="11">
        <v>203</v>
      </c>
      <c r="D112" s="27">
        <v>0.86099999999999999</v>
      </c>
      <c r="E112" s="3"/>
    </row>
    <row r="113" spans="2:5" x14ac:dyDescent="0.25">
      <c r="B113" s="26" t="s">
        <v>239</v>
      </c>
      <c r="C113" s="11">
        <v>85</v>
      </c>
      <c r="D113" s="27">
        <v>0.86099999999999999</v>
      </c>
      <c r="E113" s="3"/>
    </row>
    <row r="114" spans="2:5" x14ac:dyDescent="0.25">
      <c r="B114" s="26" t="s">
        <v>214</v>
      </c>
      <c r="C114" s="11">
        <v>74</v>
      </c>
      <c r="D114" s="27">
        <v>0.85799999999999998</v>
      </c>
      <c r="E114" s="3"/>
    </row>
    <row r="115" spans="2:5" x14ac:dyDescent="0.25">
      <c r="B115" s="26" t="s">
        <v>334</v>
      </c>
      <c r="C115" s="11">
        <v>128</v>
      </c>
      <c r="D115" s="27">
        <v>0.85799999999999998</v>
      </c>
      <c r="E115" s="3"/>
    </row>
    <row r="116" spans="2:5" x14ac:dyDescent="0.25">
      <c r="B116" s="26" t="s">
        <v>747</v>
      </c>
      <c r="C116" s="11">
        <v>331</v>
      </c>
      <c r="D116" s="27">
        <v>0.85699999999999998</v>
      </c>
      <c r="E116" s="3"/>
    </row>
    <row r="117" spans="2:5" x14ac:dyDescent="0.25">
      <c r="B117" s="26" t="s">
        <v>765</v>
      </c>
      <c r="C117" s="11">
        <v>340</v>
      </c>
      <c r="D117" s="27">
        <v>0.85699999999999998</v>
      </c>
      <c r="E117" s="3"/>
    </row>
    <row r="118" spans="2:5" x14ac:dyDescent="0.25">
      <c r="B118" s="26" t="s">
        <v>66</v>
      </c>
      <c r="C118" s="11">
        <v>15</v>
      </c>
      <c r="D118" s="27">
        <v>0.85699999999999998</v>
      </c>
      <c r="E118" s="3"/>
    </row>
    <row r="119" spans="2:5" x14ac:dyDescent="0.25">
      <c r="B119" s="26" t="s">
        <v>859</v>
      </c>
      <c r="C119" s="11">
        <v>387</v>
      </c>
      <c r="D119" s="27">
        <v>0.85699999999999998</v>
      </c>
      <c r="E119" s="3"/>
    </row>
    <row r="120" spans="2:5" x14ac:dyDescent="0.25">
      <c r="B120" s="26" t="s">
        <v>620</v>
      </c>
      <c r="C120" s="11">
        <v>268</v>
      </c>
      <c r="D120" s="27">
        <v>0.85499999999999998</v>
      </c>
      <c r="E120" s="3"/>
    </row>
    <row r="121" spans="2:5" x14ac:dyDescent="0.25">
      <c r="B121" s="26" t="s">
        <v>293</v>
      </c>
      <c r="C121" s="11">
        <v>108</v>
      </c>
      <c r="D121" s="27">
        <v>0.85499999999999998</v>
      </c>
      <c r="E121" s="3"/>
    </row>
    <row r="122" spans="2:5" x14ac:dyDescent="0.25">
      <c r="B122" s="26" t="s">
        <v>386</v>
      </c>
      <c r="C122" s="11">
        <v>153</v>
      </c>
      <c r="D122" s="27">
        <v>0.85199999999999998</v>
      </c>
      <c r="E122" s="3"/>
    </row>
    <row r="123" spans="2:5" x14ac:dyDescent="0.25">
      <c r="B123" s="26" t="s">
        <v>413</v>
      </c>
      <c r="C123" s="11">
        <v>166</v>
      </c>
      <c r="D123" s="27">
        <v>0.85199999999999998</v>
      </c>
      <c r="E123" s="3"/>
    </row>
    <row r="124" spans="2:5" x14ac:dyDescent="0.25">
      <c r="B124" s="26" t="s">
        <v>129</v>
      </c>
      <c r="C124" s="11">
        <v>38</v>
      </c>
      <c r="D124" s="27">
        <v>0.85099999999999998</v>
      </c>
      <c r="E124" s="3"/>
    </row>
    <row r="125" spans="2:5" ht="15.75" thickBot="1" x14ac:dyDescent="0.3">
      <c r="B125" s="28" t="s">
        <v>841</v>
      </c>
      <c r="C125" s="29">
        <v>378</v>
      </c>
      <c r="D125" s="31">
        <v>0.85</v>
      </c>
      <c r="E125" s="3"/>
    </row>
  </sheetData>
  <mergeCells count="2">
    <mergeCell ref="B2:D2"/>
    <mergeCell ref="F2:H2"/>
  </mergeCells>
  <conditionalFormatting sqref="D4:D125 J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06 J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AB93-A817-4852-8D4F-858FA26C45EE}">
  <dimension ref="A3:B4"/>
  <sheetViews>
    <sheetView workbookViewId="0">
      <selection activeCell="B9" sqref="B9"/>
    </sheetView>
  </sheetViews>
  <sheetFormatPr defaultRowHeight="15" x14ac:dyDescent="0.25"/>
  <cols>
    <col min="1" max="1" width="38.28515625" bestFit="1" customWidth="1"/>
    <col min="2" max="2" width="36.7109375" bestFit="1" customWidth="1"/>
  </cols>
  <sheetData>
    <row r="3" spans="1:2" x14ac:dyDescent="0.25">
      <c r="A3" s="11" t="s">
        <v>1297</v>
      </c>
      <c r="B3" s="11" t="s">
        <v>1298</v>
      </c>
    </row>
    <row r="4" spans="1:2" x14ac:dyDescent="0.25">
      <c r="A4" s="23">
        <v>0.29629523809523789</v>
      </c>
      <c r="B4" s="23">
        <v>0.70443537414966062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8F3-18CD-4CE2-9550-834B3998D769}">
  <dimension ref="B1:G16"/>
  <sheetViews>
    <sheetView tabSelected="1" workbookViewId="0">
      <selection activeCell="B5" sqref="B5"/>
    </sheetView>
  </sheetViews>
  <sheetFormatPr defaultRowHeight="15" x14ac:dyDescent="0.25"/>
  <cols>
    <col min="2" max="2" width="25.28515625" bestFit="1" customWidth="1"/>
    <col min="3" max="3" width="20.28515625" bestFit="1" customWidth="1"/>
    <col min="4" max="4" width="18.5703125" customWidth="1"/>
    <col min="5" max="5" width="21" bestFit="1" customWidth="1"/>
    <col min="6" max="6" width="19" bestFit="1" customWidth="1"/>
    <col min="7" max="7" width="21" customWidth="1"/>
  </cols>
  <sheetData>
    <row r="1" spans="2:7" ht="15.75" thickBot="1" x14ac:dyDescent="0.3"/>
    <row r="2" spans="2:7" ht="15.75" thickBot="1" x14ac:dyDescent="0.3">
      <c r="B2" s="72" t="s">
        <v>1310</v>
      </c>
      <c r="C2" s="73"/>
      <c r="D2" s="73"/>
      <c r="E2" s="73"/>
      <c r="F2" s="73"/>
      <c r="G2" s="74"/>
    </row>
    <row r="3" spans="2:7" ht="15.75" thickBot="1" x14ac:dyDescent="0.3">
      <c r="G3" s="45"/>
    </row>
    <row r="4" spans="2:7" x14ac:dyDescent="0.25">
      <c r="B4" s="54" t="s">
        <v>1300</v>
      </c>
      <c r="C4" s="55" t="s">
        <v>1231</v>
      </c>
      <c r="D4" s="55" t="s">
        <v>1262</v>
      </c>
      <c r="E4" s="55" t="s">
        <v>1241</v>
      </c>
      <c r="F4" s="55" t="s">
        <v>1276</v>
      </c>
      <c r="G4" s="56" t="s">
        <v>1302</v>
      </c>
    </row>
    <row r="5" spans="2:7" x14ac:dyDescent="0.25">
      <c r="B5" s="57" t="s">
        <v>785</v>
      </c>
      <c r="C5" s="11">
        <f>VLOOKUP('Clutch-Relevent Stats'!$B$5,'Raw Dataset'!$B$2:$AJ$736,10,FALSE)</f>
        <v>0.46899999999999997</v>
      </c>
      <c r="D5" s="11">
        <f>VLOOKUP('Clutch-Relevent Stats'!$B$5,'Raw Dataset'!$B$2:$AJ$736,13,FALSE)</f>
        <v>0.32100000000000001</v>
      </c>
      <c r="E5" s="11">
        <f>VLOOKUP('Clutch-Relevent Stats'!$B$5,'Raw Dataset'!$B$2:$AJ$736,20,FALSE)</f>
        <v>0.77400000000000002</v>
      </c>
      <c r="F5" s="11">
        <f>VLOOKUP('Clutch-Relevent Stats'!$B$5,'Raw Dataset'!$B$2:$AJ$736,34,FALSE)</f>
        <v>2.9166666666666665</v>
      </c>
      <c r="G5" s="25">
        <f>VLOOKUP('Clutch-Relevent Stats'!$B$5,'Raw Dataset'!$B$2:$AJ$736,35,FALSE)</f>
        <v>0.58536585365853655</v>
      </c>
    </row>
    <row r="6" spans="2:7" x14ac:dyDescent="0.25">
      <c r="B6" s="49"/>
      <c r="C6" s="11"/>
      <c r="D6" s="11"/>
      <c r="E6" s="11"/>
      <c r="F6" s="11"/>
      <c r="G6" s="25"/>
    </row>
    <row r="7" spans="2:7" x14ac:dyDescent="0.25">
      <c r="B7" s="57" t="s">
        <v>1301</v>
      </c>
      <c r="C7" s="23">
        <v>0.44955918367346909</v>
      </c>
      <c r="D7" s="23">
        <v>0.29629523809523789</v>
      </c>
      <c r="E7" s="23">
        <v>0.70443537414966062</v>
      </c>
      <c r="F7" s="47">
        <v>1.8909023832526968</v>
      </c>
      <c r="G7" s="50">
        <v>1.0672743822055537</v>
      </c>
    </row>
    <row r="8" spans="2:7" x14ac:dyDescent="0.25">
      <c r="B8" s="57" t="s">
        <v>1308</v>
      </c>
      <c r="C8" s="48" t="str">
        <f>IF(C5&gt;C7, "Over", "Under")</f>
        <v>Over</v>
      </c>
      <c r="D8" s="48" t="str">
        <f>IF(D5&gt;D7, "Over", "Under")</f>
        <v>Over</v>
      </c>
      <c r="E8" s="48" t="str">
        <f t="shared" ref="E8:G8" si="0">IF(E5&gt;E7, "Over", "Under")</f>
        <v>Over</v>
      </c>
      <c r="F8" s="48" t="str">
        <f t="shared" si="0"/>
        <v>Over</v>
      </c>
      <c r="G8" s="51" t="str">
        <f t="shared" si="0"/>
        <v>Under</v>
      </c>
    </row>
    <row r="9" spans="2:7" x14ac:dyDescent="0.25">
      <c r="B9" s="49"/>
      <c r="C9" s="48"/>
      <c r="D9" s="48"/>
      <c r="E9" s="48"/>
      <c r="F9" s="48"/>
      <c r="G9" s="51"/>
    </row>
    <row r="10" spans="2:7" ht="15.75" thickBot="1" x14ac:dyDescent="0.3">
      <c r="B10" s="58" t="s">
        <v>1309</v>
      </c>
      <c r="C10" s="52" t="str">
        <f>IF(C5&lt;0.4, "Poor", IF(C5&lt;=0.45, "Average", IF(C5&lt;=0.5, "Good", "Excellent")))</f>
        <v>Good</v>
      </c>
      <c r="D10" s="52" t="str">
        <f>IF(D5&lt;0.3, "Poor", IF(D5&lt;=0.34, "Average", IF(D5&lt;=0.39, "Good", "Excellent")))</f>
        <v>Average</v>
      </c>
      <c r="E10" s="52" t="str">
        <f>IF(E5&lt;0.7, "Poor", IF(E5&lt;=0.79, "Average", IF(E5&lt;=0.89, "Good", "Excellent")))</f>
        <v>Average</v>
      </c>
      <c r="F10" s="52" t="str">
        <f>IF(F5&lt;1.5, "Poor", IF(F5&lt;2, "Average", IF(F5&lt;3, "Good", "Excellent")))</f>
        <v>Good</v>
      </c>
      <c r="G10" s="53" t="str">
        <f>IF(G5&lt;1.5, "Excellent", IF(G5&lt;2.5, "Good", IF(G5&lt;3.5, "Average", "Poor")))</f>
        <v>Excellent</v>
      </c>
    </row>
    <row r="11" spans="2:7" x14ac:dyDescent="0.25">
      <c r="B11" s="4"/>
      <c r="C11" s="45"/>
      <c r="D11" s="45"/>
      <c r="E11" s="45"/>
      <c r="F11" s="45"/>
      <c r="G11" s="45"/>
    </row>
    <row r="12" spans="2:7" ht="15.75" thickBot="1" x14ac:dyDescent="0.3"/>
    <row r="13" spans="2:7" x14ac:dyDescent="0.25">
      <c r="B13" s="59" t="s">
        <v>1311</v>
      </c>
      <c r="C13" s="22" t="s">
        <v>1312</v>
      </c>
      <c r="D13" s="22" t="s">
        <v>1316</v>
      </c>
      <c r="E13" s="22" t="s">
        <v>1320</v>
      </c>
      <c r="F13" s="22" t="s">
        <v>1324</v>
      </c>
      <c r="G13" s="19" t="s">
        <v>1328</v>
      </c>
    </row>
    <row r="14" spans="2:7" x14ac:dyDescent="0.25">
      <c r="B14" s="60"/>
      <c r="C14" t="s">
        <v>1313</v>
      </c>
      <c r="D14" t="s">
        <v>1317</v>
      </c>
      <c r="E14" t="s">
        <v>1321</v>
      </c>
      <c r="F14" t="s">
        <v>1325</v>
      </c>
      <c r="G14" s="61" t="s">
        <v>1329</v>
      </c>
    </row>
    <row r="15" spans="2:7" x14ac:dyDescent="0.25">
      <c r="B15" s="60"/>
      <c r="C15" t="s">
        <v>1314</v>
      </c>
      <c r="D15" t="s">
        <v>1318</v>
      </c>
      <c r="E15" t="s">
        <v>1322</v>
      </c>
      <c r="F15" t="s">
        <v>1326</v>
      </c>
      <c r="G15" s="61" t="s">
        <v>1330</v>
      </c>
    </row>
    <row r="16" spans="2:7" ht="15.75" thickBot="1" x14ac:dyDescent="0.3">
      <c r="B16" s="62"/>
      <c r="C16" s="63" t="s">
        <v>1315</v>
      </c>
      <c r="D16" s="63" t="s">
        <v>1319</v>
      </c>
      <c r="E16" s="63" t="s">
        <v>1323</v>
      </c>
      <c r="F16" s="63" t="s">
        <v>1327</v>
      </c>
      <c r="G16" s="64" t="s">
        <v>1331</v>
      </c>
    </row>
  </sheetData>
  <mergeCells count="1">
    <mergeCell ref="B2:G2"/>
  </mergeCells>
  <conditionalFormatting sqref="C8:G8">
    <cfRule type="cellIs" dxfId="5" priority="5" operator="equal">
      <formula>"Under"</formula>
    </cfRule>
    <cfRule type="cellIs" dxfId="4" priority="6" operator="equal">
      <formula>"Over"</formula>
    </cfRule>
  </conditionalFormatting>
  <conditionalFormatting sqref="C10:G11">
    <cfRule type="cellIs" dxfId="3" priority="1" operator="equal">
      <formula>"Good"</formula>
    </cfRule>
    <cfRule type="cellIs" dxfId="2" priority="2" operator="equal">
      <formula>"Average"</formula>
    </cfRule>
    <cfRule type="cellIs" dxfId="1" priority="3" operator="equal">
      <formula>"Excellent"</formula>
    </cfRule>
    <cfRule type="cellIs" dxfId="0" priority="4" operator="equal">
      <formula>"Poor"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F08EEB1-20E3-4E0F-AAA4-EB40DA2946A3}">
          <x14:formula1>
            <xm:f>'Raw Dataset'!$B$2:$B$736</xm:f>
          </x14:formula1>
          <xm:sqref>B5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E7EB-CC80-4C62-9388-8986B2CC6ED1}">
  <dimension ref="B1:K57"/>
  <sheetViews>
    <sheetView workbookViewId="0">
      <selection activeCell="H35" sqref="H35"/>
    </sheetView>
  </sheetViews>
  <sheetFormatPr defaultRowHeight="15" x14ac:dyDescent="0.25"/>
  <cols>
    <col min="1" max="1" width="2.85546875" customWidth="1"/>
    <col min="2" max="2" width="23.5703125" bestFit="1" customWidth="1"/>
    <col min="3" max="3" width="6.5703125" customWidth="1"/>
    <col min="4" max="4" width="7.140625" bestFit="1" customWidth="1"/>
    <col min="5" max="5" width="15.85546875" bestFit="1" customWidth="1"/>
    <col min="6" max="7" width="18.28515625" bestFit="1" customWidth="1"/>
    <col min="8" max="8" width="22.28515625" bestFit="1" customWidth="1"/>
    <col min="9" max="10" width="2" bestFit="1" customWidth="1"/>
    <col min="11" max="11" width="33.85546875" bestFit="1" customWidth="1"/>
    <col min="12" max="101" width="3" bestFit="1" customWidth="1"/>
    <col min="102" max="571" width="4" bestFit="1" customWidth="1"/>
    <col min="572" max="572" width="7.28515625" bestFit="1" customWidth="1"/>
    <col min="573" max="573" width="11.28515625" bestFit="1" customWidth="1"/>
  </cols>
  <sheetData>
    <row r="1" spans="2:11" ht="15.75" thickBot="1" x14ac:dyDescent="0.3"/>
    <row r="2" spans="2:11" hidden="1" x14ac:dyDescent="0.25">
      <c r="B2" s="1" t="s">
        <v>5</v>
      </c>
      <c r="C2" t="s">
        <v>1259</v>
      </c>
    </row>
    <row r="3" spans="2:11" ht="15.75" thickBot="1" x14ac:dyDescent="0.3">
      <c r="B3" s="67" t="s">
        <v>1295</v>
      </c>
      <c r="C3" s="75"/>
      <c r="D3" s="75"/>
      <c r="E3" s="75"/>
      <c r="F3" s="75"/>
      <c r="G3" s="75"/>
      <c r="H3" s="68"/>
      <c r="I3" s="4"/>
      <c r="J3" s="4"/>
      <c r="K3" s="4"/>
    </row>
    <row r="4" spans="2:11" x14ac:dyDescent="0.25">
      <c r="B4" s="32" t="s">
        <v>1251</v>
      </c>
      <c r="C4" s="33" t="s">
        <v>1272</v>
      </c>
      <c r="D4" s="33" t="s">
        <v>1266</v>
      </c>
      <c r="E4" s="33" t="s">
        <v>1261</v>
      </c>
      <c r="F4" s="33" t="s">
        <v>1262</v>
      </c>
      <c r="G4" s="33" t="s">
        <v>1263</v>
      </c>
      <c r="H4" s="34" t="s">
        <v>1264</v>
      </c>
      <c r="K4" s="13" t="s">
        <v>1267</v>
      </c>
    </row>
    <row r="5" spans="2:11" ht="15.75" thickBot="1" x14ac:dyDescent="0.3">
      <c r="B5" s="26" t="s">
        <v>7</v>
      </c>
      <c r="C5" s="11">
        <v>1</v>
      </c>
      <c r="D5" s="11">
        <v>2484</v>
      </c>
      <c r="E5" s="23">
        <v>0.51900000000000002</v>
      </c>
      <c r="F5" s="23">
        <v>0.375</v>
      </c>
      <c r="G5" s="23">
        <v>0.57099999999999995</v>
      </c>
      <c r="H5" s="27">
        <v>0.89800000000000002</v>
      </c>
      <c r="K5" s="14">
        <v>423.73877551020411</v>
      </c>
    </row>
    <row r="6" spans="2:11" ht="15.75" thickBot="1" x14ac:dyDescent="0.3">
      <c r="B6" s="26" t="s">
        <v>12</v>
      </c>
      <c r="C6" s="11">
        <v>2</v>
      </c>
      <c r="D6" s="11">
        <v>2177</v>
      </c>
      <c r="E6" s="23">
        <v>0.44700000000000001</v>
      </c>
      <c r="F6" s="23">
        <v>0.39500000000000002</v>
      </c>
      <c r="G6" s="23">
        <v>0.501</v>
      </c>
      <c r="H6" s="27">
        <v>0.83699999999999997</v>
      </c>
    </row>
    <row r="7" spans="2:11" x14ac:dyDescent="0.25">
      <c r="B7" s="26" t="s">
        <v>17</v>
      </c>
      <c r="C7" s="11">
        <v>3</v>
      </c>
      <c r="D7" s="11">
        <v>2071</v>
      </c>
      <c r="E7" s="23">
        <v>0.57599999999999996</v>
      </c>
      <c r="F7" s="23">
        <v>0.41699999999999998</v>
      </c>
      <c r="G7" s="23">
        <v>0.627</v>
      </c>
      <c r="H7" s="27">
        <v>0.8</v>
      </c>
      <c r="K7" s="13" t="s">
        <v>1268</v>
      </c>
    </row>
    <row r="8" spans="2:11" ht="15.75" thickBot="1" x14ac:dyDescent="0.3">
      <c r="B8" s="26" t="s">
        <v>22</v>
      </c>
      <c r="C8" s="11">
        <v>4</v>
      </c>
      <c r="D8" s="11">
        <v>2036</v>
      </c>
      <c r="E8" s="23">
        <v>0.60099999999999998</v>
      </c>
      <c r="F8" s="23">
        <v>0.222</v>
      </c>
      <c r="G8" s="23">
        <v>0.62</v>
      </c>
      <c r="H8" s="27">
        <v>0.61699999999999999</v>
      </c>
      <c r="K8" s="15">
        <v>0.45203961748633847</v>
      </c>
    </row>
    <row r="9" spans="2:11" ht="15.75" thickBot="1" x14ac:dyDescent="0.3">
      <c r="B9" s="26" t="s">
        <v>26</v>
      </c>
      <c r="C9" s="11">
        <v>5</v>
      </c>
      <c r="D9" s="11">
        <v>1932</v>
      </c>
      <c r="E9" s="23">
        <v>0.45200000000000001</v>
      </c>
      <c r="F9" s="23">
        <v>0.34300000000000003</v>
      </c>
      <c r="G9" s="23">
        <v>0.55900000000000005</v>
      </c>
      <c r="H9" s="27">
        <v>0.81399999999999995</v>
      </c>
    </row>
    <row r="10" spans="2:11" x14ac:dyDescent="0.25">
      <c r="B10" s="26" t="s">
        <v>33</v>
      </c>
      <c r="C10" s="11">
        <v>7</v>
      </c>
      <c r="D10" s="11">
        <v>1841</v>
      </c>
      <c r="E10" s="23">
        <v>0.41099999999999998</v>
      </c>
      <c r="F10" s="23">
        <v>0.34</v>
      </c>
      <c r="G10" s="23">
        <v>0.47399999999999998</v>
      </c>
      <c r="H10" s="27">
        <v>0.875</v>
      </c>
      <c r="K10" s="13" t="s">
        <v>1269</v>
      </c>
    </row>
    <row r="11" spans="2:11" ht="15.75" thickBot="1" x14ac:dyDescent="0.3">
      <c r="B11" s="26" t="s">
        <v>37</v>
      </c>
      <c r="C11" s="11">
        <v>8</v>
      </c>
      <c r="D11" s="11">
        <v>1840</v>
      </c>
      <c r="E11" s="23">
        <v>0.47199999999999998</v>
      </c>
      <c r="F11" s="23">
        <v>0.375</v>
      </c>
      <c r="G11" s="23">
        <v>0.56499999999999995</v>
      </c>
      <c r="H11" s="27">
        <v>0.878</v>
      </c>
      <c r="K11" s="16">
        <v>0.31568306801736595</v>
      </c>
    </row>
    <row r="12" spans="2:11" ht="15.75" thickBot="1" x14ac:dyDescent="0.3">
      <c r="B12" s="26" t="s">
        <v>41</v>
      </c>
      <c r="C12" s="11">
        <v>9</v>
      </c>
      <c r="D12" s="11">
        <v>1830</v>
      </c>
      <c r="E12" s="23">
        <v>0.46899999999999997</v>
      </c>
      <c r="F12" s="23">
        <v>0.35599999999999998</v>
      </c>
      <c r="G12" s="23">
        <v>0.51500000000000001</v>
      </c>
      <c r="H12" s="27">
        <v>0.84599999999999997</v>
      </c>
    </row>
    <row r="13" spans="2:11" x14ac:dyDescent="0.25">
      <c r="B13" s="26" t="s">
        <v>45</v>
      </c>
      <c r="C13" s="11">
        <v>10</v>
      </c>
      <c r="D13" s="11">
        <v>1802</v>
      </c>
      <c r="E13" s="23">
        <v>0.41</v>
      </c>
      <c r="F13" s="23">
        <v>0.35199999999999998</v>
      </c>
      <c r="G13" s="23">
        <v>0.47199999999999998</v>
      </c>
      <c r="H13" s="27">
        <v>0.874</v>
      </c>
      <c r="K13" s="13" t="s">
        <v>1270</v>
      </c>
    </row>
    <row r="14" spans="2:11" ht="15.75" thickBot="1" x14ac:dyDescent="0.3">
      <c r="B14" s="26" t="s">
        <v>49</v>
      </c>
      <c r="C14" s="11">
        <v>11</v>
      </c>
      <c r="D14" s="11">
        <v>1759</v>
      </c>
      <c r="E14" s="23">
        <v>0.52600000000000002</v>
      </c>
      <c r="F14" s="23">
        <v>0.42</v>
      </c>
      <c r="G14" s="23">
        <v>0.56699999999999995</v>
      </c>
      <c r="H14" s="27">
        <v>0.82899999999999996</v>
      </c>
      <c r="K14" s="16">
        <v>0.52739862068965493</v>
      </c>
    </row>
    <row r="15" spans="2:11" ht="15.75" thickBot="1" x14ac:dyDescent="0.3">
      <c r="B15" s="26" t="s">
        <v>62</v>
      </c>
      <c r="C15" s="11">
        <v>14</v>
      </c>
      <c r="D15" s="11">
        <v>1718</v>
      </c>
      <c r="E15" s="23">
        <v>0.44800000000000001</v>
      </c>
      <c r="F15" s="23">
        <v>0.39700000000000002</v>
      </c>
      <c r="G15" s="23">
        <v>0.53400000000000003</v>
      </c>
      <c r="H15" s="27">
        <v>0.93300000000000005</v>
      </c>
    </row>
    <row r="16" spans="2:11" x14ac:dyDescent="0.25">
      <c r="B16" s="26" t="s">
        <v>68</v>
      </c>
      <c r="C16" s="11">
        <v>16</v>
      </c>
      <c r="D16" s="11">
        <v>1710</v>
      </c>
      <c r="E16" s="23">
        <v>0.51300000000000001</v>
      </c>
      <c r="F16" s="23">
        <v>0.376</v>
      </c>
      <c r="G16" s="23">
        <v>0.57399999999999995</v>
      </c>
      <c r="H16" s="27">
        <v>0.78200000000000003</v>
      </c>
      <c r="K16" s="13" t="s">
        <v>1271</v>
      </c>
    </row>
    <row r="17" spans="2:11" ht="15.75" thickBot="1" x14ac:dyDescent="0.3">
      <c r="B17" s="26" t="s">
        <v>72</v>
      </c>
      <c r="C17" s="11">
        <v>17</v>
      </c>
      <c r="D17" s="11">
        <v>1701</v>
      </c>
      <c r="E17" s="23">
        <v>0.443</v>
      </c>
      <c r="F17" s="23">
        <v>0.36799999999999999</v>
      </c>
      <c r="G17" s="23">
        <v>0.51200000000000001</v>
      </c>
      <c r="H17" s="27">
        <v>0.82299999999999995</v>
      </c>
      <c r="K17" s="16">
        <v>0.74717579250720534</v>
      </c>
    </row>
    <row r="18" spans="2:11" x14ac:dyDescent="0.25">
      <c r="B18" s="26" t="s">
        <v>76</v>
      </c>
      <c r="C18" s="11">
        <v>18</v>
      </c>
      <c r="D18" s="11">
        <v>1690</v>
      </c>
      <c r="E18" s="23">
        <v>0.48799999999999999</v>
      </c>
      <c r="F18" s="23">
        <v>0.38300000000000001</v>
      </c>
      <c r="G18" s="23">
        <v>0.53900000000000003</v>
      </c>
      <c r="H18" s="27">
        <v>0.82099999999999995</v>
      </c>
    </row>
    <row r="19" spans="2:11" x14ac:dyDescent="0.25">
      <c r="B19" s="26" t="s">
        <v>79</v>
      </c>
      <c r="C19" s="11">
        <v>19</v>
      </c>
      <c r="D19" s="11">
        <v>1647</v>
      </c>
      <c r="E19" s="23">
        <v>0.52700000000000002</v>
      </c>
      <c r="F19" s="23">
        <v>0.43</v>
      </c>
      <c r="G19" s="23">
        <v>0.57399999999999995</v>
      </c>
      <c r="H19" s="27">
        <v>0.83899999999999997</v>
      </c>
    </row>
    <row r="20" spans="2:11" x14ac:dyDescent="0.25">
      <c r="B20" s="26" t="s">
        <v>81</v>
      </c>
      <c r="C20" s="11">
        <v>20</v>
      </c>
      <c r="D20" s="11">
        <v>1641</v>
      </c>
      <c r="E20" s="23">
        <v>0.48799999999999999</v>
      </c>
      <c r="F20" s="23">
        <v>0.375</v>
      </c>
      <c r="G20" s="23">
        <v>0.54100000000000004</v>
      </c>
      <c r="H20" s="27">
        <v>0.78100000000000003</v>
      </c>
    </row>
    <row r="21" spans="2:11" x14ac:dyDescent="0.25">
      <c r="B21" s="26" t="s">
        <v>85</v>
      </c>
      <c r="C21" s="11">
        <v>21</v>
      </c>
      <c r="D21" s="11">
        <v>1578</v>
      </c>
      <c r="E21" s="23">
        <v>0.51900000000000002</v>
      </c>
      <c r="F21" s="23">
        <v>0.38900000000000001</v>
      </c>
      <c r="G21" s="23">
        <v>0.56799999999999995</v>
      </c>
      <c r="H21" s="27">
        <v>0.73399999999999999</v>
      </c>
    </row>
    <row r="22" spans="2:11" x14ac:dyDescent="0.25">
      <c r="B22" s="26" t="s">
        <v>88</v>
      </c>
      <c r="C22" s="11">
        <v>22</v>
      </c>
      <c r="D22" s="11">
        <v>1544</v>
      </c>
      <c r="E22" s="23">
        <v>0.47199999999999998</v>
      </c>
      <c r="F22" s="23">
        <v>0.40100000000000002</v>
      </c>
      <c r="G22" s="23">
        <v>0.53</v>
      </c>
      <c r="H22" s="27">
        <v>0.878</v>
      </c>
    </row>
    <row r="23" spans="2:11" x14ac:dyDescent="0.25">
      <c r="B23" s="26" t="s">
        <v>93</v>
      </c>
      <c r="C23" s="11">
        <v>24</v>
      </c>
      <c r="D23" s="11">
        <v>1490</v>
      </c>
      <c r="E23" s="23">
        <v>0.48399999999999999</v>
      </c>
      <c r="F23" s="23">
        <v>0.36499999999999999</v>
      </c>
      <c r="G23" s="23">
        <v>0.53300000000000003</v>
      </c>
      <c r="H23" s="27">
        <v>0.78900000000000003</v>
      </c>
    </row>
    <row r="24" spans="2:11" x14ac:dyDescent="0.25">
      <c r="B24" s="26" t="s">
        <v>101</v>
      </c>
      <c r="C24" s="11">
        <v>27</v>
      </c>
      <c r="D24" s="11">
        <v>1451</v>
      </c>
      <c r="E24" s="23">
        <v>0.496</v>
      </c>
      <c r="F24" s="23">
        <v>0.23300000000000001</v>
      </c>
      <c r="G24" s="23">
        <v>0.51900000000000002</v>
      </c>
      <c r="H24" s="27">
        <v>0.69199999999999995</v>
      </c>
    </row>
    <row r="25" spans="2:11" x14ac:dyDescent="0.25">
      <c r="B25" s="26" t="s">
        <v>106</v>
      </c>
      <c r="C25" s="11">
        <v>29</v>
      </c>
      <c r="D25" s="11">
        <v>1447</v>
      </c>
      <c r="E25" s="23">
        <v>0.44800000000000001</v>
      </c>
      <c r="F25" s="23">
        <v>0.376</v>
      </c>
      <c r="G25" s="23">
        <v>0.52800000000000002</v>
      </c>
      <c r="H25" s="27">
        <v>0.92100000000000004</v>
      </c>
    </row>
    <row r="26" spans="2:11" x14ac:dyDescent="0.25">
      <c r="B26" s="26" t="s">
        <v>112</v>
      </c>
      <c r="C26" s="11">
        <v>32</v>
      </c>
      <c r="D26" s="11">
        <v>1410</v>
      </c>
      <c r="E26" s="23">
        <v>0.48499999999999999</v>
      </c>
      <c r="F26" s="23">
        <v>0.35699999999999998</v>
      </c>
      <c r="G26" s="23">
        <v>0.51700000000000002</v>
      </c>
      <c r="H26" s="27">
        <v>0.76500000000000001</v>
      </c>
    </row>
    <row r="27" spans="2:11" x14ac:dyDescent="0.25">
      <c r="B27" s="26" t="s">
        <v>118</v>
      </c>
      <c r="C27" s="11">
        <v>34</v>
      </c>
      <c r="D27" s="11">
        <v>1398</v>
      </c>
      <c r="E27" s="23">
        <v>0.46300000000000002</v>
      </c>
      <c r="F27" s="23">
        <v>0.32400000000000001</v>
      </c>
      <c r="G27" s="23">
        <v>0.52900000000000003</v>
      </c>
      <c r="H27" s="27">
        <v>0.76400000000000001</v>
      </c>
    </row>
    <row r="28" spans="2:11" x14ac:dyDescent="0.25">
      <c r="B28" s="26" t="s">
        <v>125</v>
      </c>
      <c r="C28" s="11">
        <v>37</v>
      </c>
      <c r="D28" s="11">
        <v>1369</v>
      </c>
      <c r="E28" s="23">
        <v>0.437</v>
      </c>
      <c r="F28" s="23">
        <v>0.33700000000000002</v>
      </c>
      <c r="G28" s="23">
        <v>0.51500000000000001</v>
      </c>
      <c r="H28" s="27">
        <v>0.879</v>
      </c>
    </row>
    <row r="29" spans="2:11" x14ac:dyDescent="0.25">
      <c r="B29" s="26" t="s">
        <v>129</v>
      </c>
      <c r="C29" s="11">
        <v>38</v>
      </c>
      <c r="D29" s="11">
        <v>1359</v>
      </c>
      <c r="E29" s="23">
        <v>0.47299999999999998</v>
      </c>
      <c r="F29" s="23">
        <v>0.38800000000000001</v>
      </c>
      <c r="G29" s="23">
        <v>0.58099999999999996</v>
      </c>
      <c r="H29" s="27">
        <v>0.85099999999999998</v>
      </c>
    </row>
    <row r="30" spans="2:11" x14ac:dyDescent="0.25">
      <c r="B30" s="26" t="s">
        <v>137</v>
      </c>
      <c r="C30" s="11">
        <v>41</v>
      </c>
      <c r="D30" s="11">
        <v>1340</v>
      </c>
      <c r="E30" s="23">
        <v>0.628</v>
      </c>
      <c r="F30" s="23">
        <v>0</v>
      </c>
      <c r="G30" s="23">
        <v>0.628</v>
      </c>
      <c r="H30" s="27">
        <v>0.66100000000000003</v>
      </c>
    </row>
    <row r="31" spans="2:11" x14ac:dyDescent="0.25">
      <c r="B31" s="26" t="s">
        <v>142</v>
      </c>
      <c r="C31" s="11">
        <v>43</v>
      </c>
      <c r="D31" s="11">
        <v>1336</v>
      </c>
      <c r="E31" s="23">
        <v>0.43</v>
      </c>
      <c r="F31" s="23">
        <v>0.41599999999999998</v>
      </c>
      <c r="G31" s="23">
        <v>0.46600000000000003</v>
      </c>
      <c r="H31" s="27">
        <v>0.67900000000000005</v>
      </c>
    </row>
    <row r="32" spans="2:11" x14ac:dyDescent="0.25">
      <c r="B32" s="26" t="s">
        <v>151</v>
      </c>
      <c r="C32" s="11">
        <v>47</v>
      </c>
      <c r="D32" s="11">
        <v>1316</v>
      </c>
      <c r="E32" s="23">
        <v>0.55700000000000005</v>
      </c>
      <c r="F32" s="23">
        <v>0.37</v>
      </c>
      <c r="G32" s="23">
        <v>0.621</v>
      </c>
      <c r="H32" s="27">
        <v>0.72499999999999998</v>
      </c>
    </row>
    <row r="33" spans="2:8" x14ac:dyDescent="0.25">
      <c r="B33" s="26" t="s">
        <v>161</v>
      </c>
      <c r="C33" s="11">
        <v>51</v>
      </c>
      <c r="D33" s="11">
        <v>1261</v>
      </c>
      <c r="E33" s="23">
        <v>0.51600000000000001</v>
      </c>
      <c r="F33" s="23">
        <v>0.28199999999999997</v>
      </c>
      <c r="G33" s="23">
        <v>0.55300000000000005</v>
      </c>
      <c r="H33" s="27">
        <v>0.77500000000000002</v>
      </c>
    </row>
    <row r="34" spans="2:8" x14ac:dyDescent="0.25">
      <c r="B34" s="26" t="s">
        <v>166</v>
      </c>
      <c r="C34" s="11">
        <v>53</v>
      </c>
      <c r="D34" s="11">
        <v>1248</v>
      </c>
      <c r="E34" s="23">
        <v>0.442</v>
      </c>
      <c r="F34" s="23">
        <v>0.38400000000000001</v>
      </c>
      <c r="G34" s="23">
        <v>0.59299999999999997</v>
      </c>
      <c r="H34" s="27">
        <v>0.83899999999999997</v>
      </c>
    </row>
    <row r="35" spans="2:8" x14ac:dyDescent="0.25">
      <c r="B35" s="26" t="s">
        <v>168</v>
      </c>
      <c r="C35" s="11">
        <v>54</v>
      </c>
      <c r="D35" s="11">
        <v>1234</v>
      </c>
      <c r="E35" s="23">
        <v>0.47299999999999998</v>
      </c>
      <c r="F35" s="23">
        <v>0.40100000000000002</v>
      </c>
      <c r="G35" s="23">
        <v>0.51700000000000002</v>
      </c>
      <c r="H35" s="27">
        <v>0.91600000000000004</v>
      </c>
    </row>
    <row r="36" spans="2:8" x14ac:dyDescent="0.25">
      <c r="B36" s="26" t="s">
        <v>179</v>
      </c>
      <c r="C36" s="11">
        <v>59</v>
      </c>
      <c r="D36" s="11">
        <v>1190</v>
      </c>
      <c r="E36" s="23">
        <v>0.42799999999999999</v>
      </c>
      <c r="F36" s="23">
        <v>0.28499999999999998</v>
      </c>
      <c r="G36" s="23">
        <v>0.501</v>
      </c>
      <c r="H36" s="27">
        <v>0.72399999999999998</v>
      </c>
    </row>
    <row r="37" spans="2:8" x14ac:dyDescent="0.25">
      <c r="B37" s="26" t="s">
        <v>194</v>
      </c>
      <c r="C37" s="11">
        <v>65</v>
      </c>
      <c r="D37" s="11">
        <v>1144</v>
      </c>
      <c r="E37" s="23">
        <v>0.47199999999999998</v>
      </c>
      <c r="F37" s="23">
        <v>0.40699999999999997</v>
      </c>
      <c r="G37" s="23">
        <v>0.64200000000000002</v>
      </c>
      <c r="H37" s="27">
        <v>0.84499999999999997</v>
      </c>
    </row>
    <row r="38" spans="2:8" x14ac:dyDescent="0.25">
      <c r="B38" s="26" t="s">
        <v>197</v>
      </c>
      <c r="C38" s="11">
        <v>66</v>
      </c>
      <c r="D38" s="11">
        <v>1138</v>
      </c>
      <c r="E38" s="23">
        <v>0.46200000000000002</v>
      </c>
      <c r="F38" s="23">
        <v>0.379</v>
      </c>
      <c r="G38" s="23">
        <v>0.54400000000000004</v>
      </c>
      <c r="H38" s="27">
        <v>0.77600000000000002</v>
      </c>
    </row>
    <row r="39" spans="2:8" x14ac:dyDescent="0.25">
      <c r="B39" s="26" t="s">
        <v>208</v>
      </c>
      <c r="C39" s="11">
        <v>71</v>
      </c>
      <c r="D39" s="11">
        <v>1116</v>
      </c>
      <c r="E39" s="23">
        <v>0.47599999999999998</v>
      </c>
      <c r="F39" s="23">
        <v>0.35199999999999998</v>
      </c>
      <c r="G39" s="23">
        <v>0.58599999999999997</v>
      </c>
      <c r="H39" s="27">
        <v>0.83599999999999997</v>
      </c>
    </row>
    <row r="40" spans="2:8" x14ac:dyDescent="0.25">
      <c r="B40" s="26" t="s">
        <v>214</v>
      </c>
      <c r="C40" s="11">
        <v>74</v>
      </c>
      <c r="D40" s="11">
        <v>1088</v>
      </c>
      <c r="E40" s="23">
        <v>0.47</v>
      </c>
      <c r="F40" s="23">
        <v>0.40500000000000003</v>
      </c>
      <c r="G40" s="23">
        <v>0.53700000000000003</v>
      </c>
      <c r="H40" s="27">
        <v>0.84599999999999997</v>
      </c>
    </row>
    <row r="41" spans="2:8" x14ac:dyDescent="0.25">
      <c r="B41" s="26" t="s">
        <v>219</v>
      </c>
      <c r="C41" s="11">
        <v>76</v>
      </c>
      <c r="D41" s="11">
        <v>1073</v>
      </c>
      <c r="E41" s="23">
        <v>0.49299999999999999</v>
      </c>
      <c r="F41" s="23">
        <v>0.34</v>
      </c>
      <c r="G41" s="23">
        <v>0.54500000000000004</v>
      </c>
      <c r="H41" s="27">
        <v>0.59299999999999997</v>
      </c>
    </row>
    <row r="42" spans="2:8" x14ac:dyDescent="0.25">
      <c r="B42" s="26" t="s">
        <v>243</v>
      </c>
      <c r="C42" s="11">
        <v>87</v>
      </c>
      <c r="D42" s="11">
        <v>994</v>
      </c>
      <c r="E42" s="23">
        <v>0.44900000000000001</v>
      </c>
      <c r="F42" s="23">
        <v>0.32300000000000001</v>
      </c>
      <c r="G42" s="23">
        <v>0.51700000000000002</v>
      </c>
      <c r="H42" s="27">
        <v>0.66100000000000003</v>
      </c>
    </row>
    <row r="43" spans="2:8" x14ac:dyDescent="0.25">
      <c r="B43" s="26" t="s">
        <v>253</v>
      </c>
      <c r="C43" s="11">
        <v>91</v>
      </c>
      <c r="D43" s="11">
        <v>970</v>
      </c>
      <c r="E43" s="23">
        <v>0.55700000000000005</v>
      </c>
      <c r="F43" s="23">
        <v>0.27500000000000002</v>
      </c>
      <c r="G43" s="23">
        <v>0.59899999999999998</v>
      </c>
      <c r="H43" s="27">
        <v>0.68400000000000005</v>
      </c>
    </row>
    <row r="44" spans="2:8" x14ac:dyDescent="0.25">
      <c r="B44" s="26" t="s">
        <v>262</v>
      </c>
      <c r="C44" s="11">
        <v>95</v>
      </c>
      <c r="D44" s="11">
        <v>942</v>
      </c>
      <c r="E44" s="23">
        <v>0.45800000000000002</v>
      </c>
      <c r="F44" s="23">
        <v>0.35499999999999998</v>
      </c>
      <c r="G44" s="23">
        <v>0.54</v>
      </c>
      <c r="H44" s="27">
        <v>0.71099999999999997</v>
      </c>
    </row>
    <row r="45" spans="2:8" x14ac:dyDescent="0.25">
      <c r="B45" s="26" t="s">
        <v>279</v>
      </c>
      <c r="C45" s="11">
        <v>103</v>
      </c>
      <c r="D45" s="11">
        <v>882</v>
      </c>
      <c r="E45" s="23">
        <v>0.45800000000000002</v>
      </c>
      <c r="F45" s="23">
        <v>0.375</v>
      </c>
      <c r="G45" s="23">
        <v>0.54200000000000004</v>
      </c>
      <c r="H45" s="27">
        <v>0.72199999999999998</v>
      </c>
    </row>
    <row r="46" spans="2:8" x14ac:dyDescent="0.25">
      <c r="B46" s="26" t="s">
        <v>282</v>
      </c>
      <c r="C46" s="11">
        <v>104</v>
      </c>
      <c r="D46" s="11">
        <v>878</v>
      </c>
      <c r="E46" s="23">
        <v>0.51600000000000001</v>
      </c>
      <c r="F46" s="23">
        <v>0.439</v>
      </c>
      <c r="G46" s="23">
        <v>0.56999999999999995</v>
      </c>
      <c r="H46" s="27">
        <v>0.872</v>
      </c>
    </row>
    <row r="47" spans="2:8" x14ac:dyDescent="0.25">
      <c r="B47" s="26" t="s">
        <v>287</v>
      </c>
      <c r="C47" s="11">
        <v>106</v>
      </c>
      <c r="D47" s="11">
        <v>869</v>
      </c>
      <c r="E47" s="23">
        <v>0.39400000000000002</v>
      </c>
      <c r="F47" s="23">
        <v>0.308</v>
      </c>
      <c r="G47" s="23">
        <v>0.45400000000000001</v>
      </c>
      <c r="H47" s="27">
        <v>0.67900000000000005</v>
      </c>
    </row>
    <row r="48" spans="2:8" x14ac:dyDescent="0.25">
      <c r="B48" s="26" t="s">
        <v>290</v>
      </c>
      <c r="C48" s="11">
        <v>107</v>
      </c>
      <c r="D48" s="11">
        <v>866</v>
      </c>
      <c r="E48" s="23">
        <v>0.66900000000000004</v>
      </c>
      <c r="F48" s="23">
        <v>0</v>
      </c>
      <c r="G48" s="23">
        <v>0.66900000000000004</v>
      </c>
      <c r="H48" s="27">
        <v>0.67400000000000004</v>
      </c>
    </row>
    <row r="49" spans="2:8" x14ac:dyDescent="0.25">
      <c r="B49" s="26" t="s">
        <v>313</v>
      </c>
      <c r="C49" s="11">
        <v>118</v>
      </c>
      <c r="D49" s="11">
        <v>823</v>
      </c>
      <c r="E49" s="23">
        <v>0.42499999999999999</v>
      </c>
      <c r="F49" s="23">
        <v>0.35199999999999998</v>
      </c>
      <c r="G49" s="23">
        <v>0.52500000000000002</v>
      </c>
      <c r="H49" s="27">
        <v>0.82199999999999995</v>
      </c>
    </row>
    <row r="50" spans="2:8" x14ac:dyDescent="0.25">
      <c r="B50" s="26" t="s">
        <v>340</v>
      </c>
      <c r="C50" s="11">
        <v>131</v>
      </c>
      <c r="D50" s="11">
        <v>773</v>
      </c>
      <c r="E50" s="23">
        <v>0.438</v>
      </c>
      <c r="F50" s="23">
        <v>0.38100000000000001</v>
      </c>
      <c r="G50" s="23">
        <v>0.52400000000000002</v>
      </c>
      <c r="H50" s="27">
        <v>0.78</v>
      </c>
    </row>
    <row r="51" spans="2:8" x14ac:dyDescent="0.25">
      <c r="B51" s="26" t="s">
        <v>379</v>
      </c>
      <c r="C51" s="11">
        <v>150</v>
      </c>
      <c r="D51" s="11">
        <v>719</v>
      </c>
      <c r="E51" s="23">
        <v>0.435</v>
      </c>
      <c r="F51" s="23">
        <v>0.41199999999999998</v>
      </c>
      <c r="G51" s="23">
        <v>0.48899999999999999</v>
      </c>
      <c r="H51" s="27">
        <v>0.71699999999999997</v>
      </c>
    </row>
    <row r="52" spans="2:8" x14ac:dyDescent="0.25">
      <c r="B52" s="26" t="s">
        <v>396</v>
      </c>
      <c r="C52" s="11">
        <v>158</v>
      </c>
      <c r="D52" s="11">
        <v>688</v>
      </c>
      <c r="E52" s="23">
        <v>0.45400000000000001</v>
      </c>
      <c r="F52" s="23">
        <v>0.36099999999999999</v>
      </c>
      <c r="G52" s="23">
        <v>0.54</v>
      </c>
      <c r="H52" s="27">
        <v>0.81499999999999995</v>
      </c>
    </row>
    <row r="53" spans="2:8" x14ac:dyDescent="0.25">
      <c r="B53" s="26" t="s">
        <v>447</v>
      </c>
      <c r="C53" s="11">
        <v>183</v>
      </c>
      <c r="D53" s="11">
        <v>613</v>
      </c>
      <c r="E53" s="23">
        <v>0.42399999999999999</v>
      </c>
      <c r="F53" s="23">
        <v>0.32500000000000001</v>
      </c>
      <c r="G53" s="23">
        <v>0.51700000000000002</v>
      </c>
      <c r="H53" s="27">
        <v>0.68700000000000006</v>
      </c>
    </row>
    <row r="54" spans="2:8" x14ac:dyDescent="0.25">
      <c r="B54" s="26" t="s">
        <v>452</v>
      </c>
      <c r="C54" s="11">
        <v>185</v>
      </c>
      <c r="D54" s="11">
        <v>610</v>
      </c>
      <c r="E54" s="23">
        <v>0.57999999999999996</v>
      </c>
      <c r="F54" s="23">
        <v>0.34599999999999997</v>
      </c>
      <c r="G54" s="23">
        <v>0.61199999999999999</v>
      </c>
      <c r="H54" s="27">
        <v>0.70899999999999996</v>
      </c>
    </row>
    <row r="55" spans="2:8" x14ac:dyDescent="0.25">
      <c r="B55" s="26" t="s">
        <v>463</v>
      </c>
      <c r="C55" s="11">
        <v>190</v>
      </c>
      <c r="D55" s="11">
        <v>595</v>
      </c>
      <c r="E55" s="23">
        <v>0.55400000000000005</v>
      </c>
      <c r="F55" s="23">
        <v>0.315</v>
      </c>
      <c r="G55" s="23">
        <v>0.629</v>
      </c>
      <c r="H55" s="27">
        <v>0.68700000000000006</v>
      </c>
    </row>
    <row r="56" spans="2:8" x14ac:dyDescent="0.25">
      <c r="B56" s="26" t="s">
        <v>636</v>
      </c>
      <c r="C56" s="11">
        <v>276</v>
      </c>
      <c r="D56" s="11">
        <v>382</v>
      </c>
      <c r="E56" s="23">
        <v>0.44600000000000001</v>
      </c>
      <c r="F56" s="23">
        <v>0.35299999999999998</v>
      </c>
      <c r="G56" s="23">
        <v>0.55600000000000005</v>
      </c>
      <c r="H56" s="27">
        <v>0.82399999999999995</v>
      </c>
    </row>
    <row r="57" spans="2:8" ht="15.75" thickBot="1" x14ac:dyDescent="0.3">
      <c r="B57" s="28" t="s">
        <v>661</v>
      </c>
      <c r="C57" s="29">
        <v>288</v>
      </c>
      <c r="D57" s="29">
        <v>352</v>
      </c>
      <c r="E57" s="30">
        <v>0.46</v>
      </c>
      <c r="F57" s="30">
        <v>0.38300000000000001</v>
      </c>
      <c r="G57" s="30">
        <v>0.53200000000000003</v>
      </c>
      <c r="H57" s="31">
        <v>0.875</v>
      </c>
    </row>
  </sheetData>
  <mergeCells count="1">
    <mergeCell ref="B3:H3"/>
  </mergeCells>
  <conditionalFormatting sqref="D5:D57 K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57 K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57 K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57 K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57 K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F509-8276-41EB-9B08-2A22B9229394}">
  <dimension ref="B1:H13"/>
  <sheetViews>
    <sheetView workbookViewId="0">
      <selection activeCell="E7" sqref="E7"/>
    </sheetView>
  </sheetViews>
  <sheetFormatPr defaultRowHeight="15" x14ac:dyDescent="0.25"/>
  <cols>
    <col min="1" max="1" width="4" customWidth="1"/>
    <col min="2" max="2" width="22.85546875" bestFit="1" customWidth="1"/>
    <col min="3" max="3" width="11.7109375" bestFit="1" customWidth="1"/>
    <col min="4" max="4" width="17" bestFit="1" customWidth="1"/>
    <col min="5" max="5" width="17" customWidth="1"/>
    <col min="6" max="6" width="17.85546875" bestFit="1" customWidth="1"/>
    <col min="7" max="7" width="11.7109375" bestFit="1" customWidth="1"/>
    <col min="8" max="8" width="20" bestFit="1" customWidth="1"/>
  </cols>
  <sheetData>
    <row r="1" spans="2:8" ht="15.75" thickBot="1" x14ac:dyDescent="0.3"/>
    <row r="2" spans="2:8" ht="15.75" thickBot="1" x14ac:dyDescent="0.3">
      <c r="B2" s="76" t="s">
        <v>1277</v>
      </c>
      <c r="C2" s="77"/>
      <c r="D2" s="78"/>
      <c r="F2" s="76" t="s">
        <v>1278</v>
      </c>
      <c r="G2" s="77"/>
      <c r="H2" s="78"/>
    </row>
    <row r="3" spans="2:8" x14ac:dyDescent="0.25">
      <c r="B3" s="20" t="s">
        <v>1274</v>
      </c>
      <c r="C3" s="10" t="s">
        <v>1272</v>
      </c>
      <c r="D3" s="21" t="s">
        <v>1275</v>
      </c>
      <c r="F3" s="20" t="s">
        <v>1251</v>
      </c>
      <c r="G3" s="10" t="s">
        <v>1272</v>
      </c>
      <c r="H3" s="21" t="s">
        <v>1279</v>
      </c>
    </row>
    <row r="4" spans="2:8" x14ac:dyDescent="0.25">
      <c r="B4" s="26" t="s">
        <v>1185</v>
      </c>
      <c r="C4" s="11">
        <v>550</v>
      </c>
      <c r="D4" s="41">
        <v>1.25</v>
      </c>
      <c r="E4" s="40"/>
      <c r="F4" s="26" t="s">
        <v>1107</v>
      </c>
      <c r="G4" s="11">
        <v>511</v>
      </c>
      <c r="H4" s="41">
        <v>11</v>
      </c>
    </row>
    <row r="5" spans="2:8" x14ac:dyDescent="0.25">
      <c r="B5" s="26" t="s">
        <v>1179</v>
      </c>
      <c r="C5" s="11">
        <v>547</v>
      </c>
      <c r="D5" s="41">
        <v>1.2</v>
      </c>
      <c r="E5" s="40"/>
      <c r="F5" s="26" t="s">
        <v>903</v>
      </c>
      <c r="G5" s="11">
        <v>409</v>
      </c>
      <c r="H5" s="41">
        <v>10</v>
      </c>
    </row>
    <row r="6" spans="2:8" x14ac:dyDescent="0.25">
      <c r="B6" s="26" t="s">
        <v>1037</v>
      </c>
      <c r="C6" s="11">
        <v>476</v>
      </c>
      <c r="D6" s="41">
        <v>1</v>
      </c>
      <c r="E6" s="40"/>
      <c r="F6" s="26" t="s">
        <v>1057</v>
      </c>
      <c r="G6" s="11">
        <v>486</v>
      </c>
      <c r="H6" s="41">
        <v>9</v>
      </c>
    </row>
    <row r="7" spans="2:8" x14ac:dyDescent="0.25">
      <c r="B7" s="26" t="s">
        <v>987</v>
      </c>
      <c r="C7" s="11">
        <v>451</v>
      </c>
      <c r="D7" s="41">
        <v>1</v>
      </c>
      <c r="E7" s="40"/>
      <c r="F7" s="26" t="s">
        <v>1129</v>
      </c>
      <c r="G7" s="11">
        <v>522</v>
      </c>
      <c r="H7" s="41">
        <v>7</v>
      </c>
    </row>
    <row r="8" spans="2:8" x14ac:dyDescent="0.25">
      <c r="B8" s="26" t="s">
        <v>7</v>
      </c>
      <c r="C8" s="11">
        <v>1</v>
      </c>
      <c r="D8" s="41">
        <v>0.95612009237875284</v>
      </c>
      <c r="E8" s="40"/>
      <c r="F8" s="26" t="s">
        <v>687</v>
      </c>
      <c r="G8" s="11">
        <v>301</v>
      </c>
      <c r="H8" s="41">
        <v>6.2857142857142856</v>
      </c>
    </row>
    <row r="9" spans="2:8" x14ac:dyDescent="0.25">
      <c r="B9" s="26" t="s">
        <v>22</v>
      </c>
      <c r="C9" s="11">
        <v>4</v>
      </c>
      <c r="D9" s="41">
        <v>0.88947138488422894</v>
      </c>
      <c r="E9" s="40"/>
      <c r="F9" s="26" t="s">
        <v>1149</v>
      </c>
      <c r="G9" s="11">
        <v>532</v>
      </c>
      <c r="H9" s="41">
        <v>6</v>
      </c>
    </row>
    <row r="10" spans="2:8" x14ac:dyDescent="0.25">
      <c r="B10" s="26" t="s">
        <v>981</v>
      </c>
      <c r="C10" s="11">
        <v>448</v>
      </c>
      <c r="D10" s="41">
        <v>0.88235294117647056</v>
      </c>
      <c r="E10" s="40"/>
      <c r="F10" s="26" t="s">
        <v>1023</v>
      </c>
      <c r="G10" s="11">
        <v>469</v>
      </c>
      <c r="H10" s="41">
        <v>5.666666666666667</v>
      </c>
    </row>
    <row r="11" spans="2:8" x14ac:dyDescent="0.25">
      <c r="B11" s="26" t="s">
        <v>361</v>
      </c>
      <c r="C11" s="11">
        <v>141</v>
      </c>
      <c r="D11" s="41">
        <v>0.85997666277712947</v>
      </c>
      <c r="E11" s="40"/>
      <c r="F11" s="26" t="s">
        <v>943</v>
      </c>
      <c r="G11" s="11">
        <v>429</v>
      </c>
      <c r="H11" s="41">
        <v>5.666666666666667</v>
      </c>
    </row>
    <row r="12" spans="2:8" x14ac:dyDescent="0.25">
      <c r="B12" s="26" t="s">
        <v>17</v>
      </c>
      <c r="C12" s="11">
        <v>3</v>
      </c>
      <c r="D12" s="41">
        <v>0.80552314274601322</v>
      </c>
      <c r="E12" s="40"/>
      <c r="F12" s="26" t="s">
        <v>129</v>
      </c>
      <c r="G12" s="11">
        <v>38</v>
      </c>
      <c r="H12" s="41">
        <v>5.6083333333333334</v>
      </c>
    </row>
    <row r="13" spans="2:8" ht="15.75" thickBot="1" x14ac:dyDescent="0.3">
      <c r="B13" s="28" t="s">
        <v>115</v>
      </c>
      <c r="C13" s="29">
        <v>33</v>
      </c>
      <c r="D13" s="42">
        <v>0.80182926829268297</v>
      </c>
      <c r="E13" s="40"/>
      <c r="F13" s="28" t="s">
        <v>957</v>
      </c>
      <c r="G13" s="29">
        <v>436</v>
      </c>
      <c r="H13" s="42">
        <v>5.4</v>
      </c>
    </row>
  </sheetData>
  <mergeCells count="2">
    <mergeCell ref="F2:H2"/>
    <mergeCell ref="B2:D2"/>
  </mergeCells>
  <conditionalFormatting pivot="1" sqref="D4:D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H4:H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3F2B-60EA-4D6A-B9AB-8AC78DEAA60A}">
  <dimension ref="B1:G35"/>
  <sheetViews>
    <sheetView topLeftCell="A16" workbookViewId="0">
      <selection activeCell="K5" sqref="K5"/>
    </sheetView>
  </sheetViews>
  <sheetFormatPr defaultRowHeight="15" x14ac:dyDescent="0.25"/>
  <cols>
    <col min="1" max="1" width="3.42578125" customWidth="1"/>
    <col min="2" max="2" width="13.42578125" bestFit="1" customWidth="1"/>
    <col min="3" max="3" width="19.140625" bestFit="1" customWidth="1"/>
    <col min="4" max="4" width="19.85546875" bestFit="1" customWidth="1"/>
    <col min="5" max="34" width="16.85546875" bestFit="1" customWidth="1"/>
    <col min="35" max="35" width="11.28515625" bestFit="1" customWidth="1"/>
  </cols>
  <sheetData>
    <row r="1" spans="2:4" ht="15.75" thickBot="1" x14ac:dyDescent="0.3"/>
    <row r="2" spans="2:4" ht="15.75" thickBot="1" x14ac:dyDescent="0.3">
      <c r="B2" s="67" t="s">
        <v>1296</v>
      </c>
      <c r="C2" s="75"/>
      <c r="D2" s="68"/>
    </row>
    <row r="3" spans="2:4" x14ac:dyDescent="0.25">
      <c r="B3" s="18" t="s">
        <v>2</v>
      </c>
      <c r="C3" s="22" t="s">
        <v>1280</v>
      </c>
      <c r="D3" s="19" t="s">
        <v>1281</v>
      </c>
    </row>
    <row r="4" spans="2:4" x14ac:dyDescent="0.25">
      <c r="B4" s="26" t="s">
        <v>31</v>
      </c>
      <c r="C4" s="35">
        <v>28.05</v>
      </c>
      <c r="D4" s="36">
        <v>465.85</v>
      </c>
    </row>
    <row r="5" spans="2:4" x14ac:dyDescent="0.25">
      <c r="B5" s="26" t="s">
        <v>63</v>
      </c>
      <c r="C5" s="35">
        <v>27.391304347826086</v>
      </c>
      <c r="D5" s="36">
        <v>405.69565217391306</v>
      </c>
    </row>
    <row r="6" spans="2:4" x14ac:dyDescent="0.25">
      <c r="B6" s="26" t="s">
        <v>46</v>
      </c>
      <c r="C6" s="35">
        <v>27.347826086956523</v>
      </c>
      <c r="D6" s="36">
        <v>402.43478260869563</v>
      </c>
    </row>
    <row r="7" spans="2:4" x14ac:dyDescent="0.25">
      <c r="B7" s="26" t="s">
        <v>38</v>
      </c>
      <c r="C7" s="35">
        <v>27.238095238095237</v>
      </c>
      <c r="D7" s="36">
        <v>431.85714285714283</v>
      </c>
    </row>
    <row r="8" spans="2:4" x14ac:dyDescent="0.25">
      <c r="B8" s="26" t="s">
        <v>27</v>
      </c>
      <c r="C8" s="35">
        <v>27.222222222222221</v>
      </c>
      <c r="D8" s="36">
        <v>529.66666666666663</v>
      </c>
    </row>
    <row r="9" spans="2:4" x14ac:dyDescent="0.25">
      <c r="B9" s="26" t="s">
        <v>58</v>
      </c>
      <c r="C9" s="35">
        <v>27.08</v>
      </c>
      <c r="D9" s="36">
        <v>379.6</v>
      </c>
    </row>
    <row r="10" spans="2:4" x14ac:dyDescent="0.25">
      <c r="B10" s="26" t="s">
        <v>117</v>
      </c>
      <c r="C10" s="35">
        <v>26.916666666666668</v>
      </c>
      <c r="D10" s="36">
        <v>390.16666666666669</v>
      </c>
    </row>
    <row r="11" spans="2:4" x14ac:dyDescent="0.25">
      <c r="B11" s="26" t="s">
        <v>54</v>
      </c>
      <c r="C11" s="35">
        <v>26.870129870129869</v>
      </c>
      <c r="D11" s="36">
        <v>390.94805194805195</v>
      </c>
    </row>
    <row r="12" spans="2:4" x14ac:dyDescent="0.25">
      <c r="B12" s="26" t="s">
        <v>23</v>
      </c>
      <c r="C12" s="35">
        <v>26.739130434782609</v>
      </c>
      <c r="D12" s="36">
        <v>411.82608695652175</v>
      </c>
    </row>
    <row r="13" spans="2:4" x14ac:dyDescent="0.25">
      <c r="B13" s="26" t="s">
        <v>50</v>
      </c>
      <c r="C13" s="35">
        <v>26.476190476190474</v>
      </c>
      <c r="D13" s="36">
        <v>452.09523809523807</v>
      </c>
    </row>
    <row r="14" spans="2:4" x14ac:dyDescent="0.25">
      <c r="B14" s="26" t="s">
        <v>69</v>
      </c>
      <c r="C14" s="35">
        <v>26.25</v>
      </c>
      <c r="D14" s="36">
        <v>387.41666666666669</v>
      </c>
    </row>
    <row r="15" spans="2:4" x14ac:dyDescent="0.25">
      <c r="B15" s="26" t="s">
        <v>73</v>
      </c>
      <c r="C15" s="35">
        <v>26.238095238095237</v>
      </c>
      <c r="D15" s="36">
        <v>476.14285714285717</v>
      </c>
    </row>
    <row r="16" spans="2:4" x14ac:dyDescent="0.25">
      <c r="B16" s="26" t="s">
        <v>18</v>
      </c>
      <c r="C16" s="35">
        <v>26.235294117647058</v>
      </c>
      <c r="D16" s="36">
        <v>582.47058823529414</v>
      </c>
    </row>
    <row r="17" spans="2:7" x14ac:dyDescent="0.25">
      <c r="B17" s="26" t="s">
        <v>126</v>
      </c>
      <c r="C17" s="35">
        <v>26.233333333333334</v>
      </c>
      <c r="D17" s="36">
        <v>299.60000000000002</v>
      </c>
    </row>
    <row r="18" spans="2:7" x14ac:dyDescent="0.25">
      <c r="B18" s="26" t="s">
        <v>185</v>
      </c>
      <c r="C18" s="35">
        <v>26.16</v>
      </c>
      <c r="D18" s="36">
        <v>360.24</v>
      </c>
    </row>
    <row r="19" spans="2:7" x14ac:dyDescent="0.25">
      <c r="B19" s="26" t="s">
        <v>13</v>
      </c>
      <c r="C19" s="35">
        <v>25.95</v>
      </c>
      <c r="D19" s="36">
        <v>468.6</v>
      </c>
    </row>
    <row r="20" spans="2:7" x14ac:dyDescent="0.25">
      <c r="B20" s="26" t="s">
        <v>157</v>
      </c>
      <c r="C20" s="35">
        <v>25.851851851851851</v>
      </c>
      <c r="D20" s="36">
        <v>319.18518518518516</v>
      </c>
    </row>
    <row r="21" spans="2:7" x14ac:dyDescent="0.25">
      <c r="B21" s="26" t="s">
        <v>60</v>
      </c>
      <c r="C21" s="35">
        <v>25.722222222222221</v>
      </c>
      <c r="D21" s="36">
        <v>520.66666666666663</v>
      </c>
    </row>
    <row r="22" spans="2:7" x14ac:dyDescent="0.25">
      <c r="B22" s="26" t="s">
        <v>86</v>
      </c>
      <c r="C22" s="35">
        <v>25.59090909090909</v>
      </c>
      <c r="D22" s="36">
        <v>437.45454545454544</v>
      </c>
    </row>
    <row r="23" spans="2:7" ht="15.75" thickBot="1" x14ac:dyDescent="0.3">
      <c r="B23" s="26" t="s">
        <v>34</v>
      </c>
      <c r="C23" s="35">
        <v>25.571428571428573</v>
      </c>
      <c r="D23" s="36">
        <v>461.47619047619048</v>
      </c>
    </row>
    <row r="24" spans="2:7" x14ac:dyDescent="0.25">
      <c r="B24" s="26" t="s">
        <v>249</v>
      </c>
      <c r="C24" s="35">
        <v>25.5</v>
      </c>
      <c r="D24" s="36">
        <v>333.75</v>
      </c>
      <c r="F24" s="69" t="s">
        <v>1258</v>
      </c>
      <c r="G24" s="70"/>
    </row>
    <row r="25" spans="2:7" x14ac:dyDescent="0.25">
      <c r="B25" s="26" t="s">
        <v>56</v>
      </c>
      <c r="C25" s="35">
        <v>25.318181818181817</v>
      </c>
      <c r="D25" s="36">
        <v>439.09090909090907</v>
      </c>
      <c r="F25" s="20" t="s">
        <v>2</v>
      </c>
      <c r="G25" s="21" t="s">
        <v>1265</v>
      </c>
    </row>
    <row r="26" spans="2:7" x14ac:dyDescent="0.25">
      <c r="B26" s="26" t="s">
        <v>164</v>
      </c>
      <c r="C26" s="35">
        <v>25.304347826086957</v>
      </c>
      <c r="D26" s="36">
        <v>395.26086956521738</v>
      </c>
      <c r="F26" s="26" t="s">
        <v>18</v>
      </c>
      <c r="G26" s="36">
        <v>582.47058823529414</v>
      </c>
    </row>
    <row r="27" spans="2:7" x14ac:dyDescent="0.25">
      <c r="B27" s="26" t="s">
        <v>104</v>
      </c>
      <c r="C27" s="35">
        <v>25.294117647058822</v>
      </c>
      <c r="D27" s="36">
        <v>508.52941176470586</v>
      </c>
      <c r="F27" s="26" t="s">
        <v>27</v>
      </c>
      <c r="G27" s="36">
        <v>529.66666666666663</v>
      </c>
    </row>
    <row r="28" spans="2:7" x14ac:dyDescent="0.25">
      <c r="B28" s="26" t="s">
        <v>100</v>
      </c>
      <c r="C28" s="35">
        <v>25.047619047619047</v>
      </c>
      <c r="D28" s="36">
        <v>444.85714285714283</v>
      </c>
      <c r="F28" s="26" t="s">
        <v>60</v>
      </c>
      <c r="G28" s="36">
        <v>520.66666666666663</v>
      </c>
    </row>
    <row r="29" spans="2:7" x14ac:dyDescent="0.25">
      <c r="B29" s="26" t="s">
        <v>42</v>
      </c>
      <c r="C29" s="35">
        <v>24.904761904761905</v>
      </c>
      <c r="D29" s="36">
        <v>451</v>
      </c>
      <c r="F29" s="26" t="s">
        <v>8</v>
      </c>
      <c r="G29" s="36">
        <v>520.0526315789474</v>
      </c>
    </row>
    <row r="30" spans="2:7" x14ac:dyDescent="0.25">
      <c r="B30" s="26" t="s">
        <v>123</v>
      </c>
      <c r="C30" s="35">
        <v>24.875</v>
      </c>
      <c r="D30" s="36">
        <v>369</v>
      </c>
      <c r="F30" s="26" t="s">
        <v>104</v>
      </c>
      <c r="G30" s="36">
        <v>508.52941176470586</v>
      </c>
    </row>
    <row r="31" spans="2:7" x14ac:dyDescent="0.25">
      <c r="B31" s="26" t="s">
        <v>82</v>
      </c>
      <c r="C31" s="35">
        <v>24.761904761904763</v>
      </c>
      <c r="D31" s="36">
        <v>475.23809523809524</v>
      </c>
      <c r="F31" s="26" t="s">
        <v>135</v>
      </c>
      <c r="G31" s="36">
        <v>478.57894736842104</v>
      </c>
    </row>
    <row r="32" spans="2:7" x14ac:dyDescent="0.25">
      <c r="B32" s="26" t="s">
        <v>190</v>
      </c>
      <c r="C32" s="35">
        <v>24.65</v>
      </c>
      <c r="D32" s="36">
        <v>458.75</v>
      </c>
      <c r="F32" s="26" t="s">
        <v>73</v>
      </c>
      <c r="G32" s="36">
        <v>476.14285714285717</v>
      </c>
    </row>
    <row r="33" spans="2:7" x14ac:dyDescent="0.25">
      <c r="B33" s="26" t="s">
        <v>8</v>
      </c>
      <c r="C33" s="35">
        <v>24.526315789473685</v>
      </c>
      <c r="D33" s="36">
        <v>520.0526315789474</v>
      </c>
      <c r="F33" s="26" t="s">
        <v>82</v>
      </c>
      <c r="G33" s="36">
        <v>475.23809523809524</v>
      </c>
    </row>
    <row r="34" spans="2:7" x14ac:dyDescent="0.25">
      <c r="B34" s="26" t="s">
        <v>223</v>
      </c>
      <c r="C34" s="35">
        <v>24.375</v>
      </c>
      <c r="D34" s="36">
        <v>359.125</v>
      </c>
      <c r="F34" s="26" t="s">
        <v>13</v>
      </c>
      <c r="G34" s="36">
        <v>468.6</v>
      </c>
    </row>
    <row r="35" spans="2:7" ht="15.75" thickBot="1" x14ac:dyDescent="0.3">
      <c r="B35" s="28" t="s">
        <v>135</v>
      </c>
      <c r="C35" s="37">
        <v>24</v>
      </c>
      <c r="D35" s="38">
        <v>478.57894736842104</v>
      </c>
      <c r="F35" s="28" t="s">
        <v>31</v>
      </c>
      <c r="G35" s="38">
        <v>465.85</v>
      </c>
    </row>
  </sheetData>
  <mergeCells count="2">
    <mergeCell ref="F24:G24"/>
    <mergeCell ref="B2:D2"/>
  </mergeCells>
  <conditionalFormatting pivot="1" sqref="C4:C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4:D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C28A-C5D0-455D-BB68-AAFB21671A1F}">
  <dimension ref="A2:B13"/>
  <sheetViews>
    <sheetView workbookViewId="0">
      <selection activeCell="A2" sqref="A2:B13"/>
    </sheetView>
  </sheetViews>
  <sheetFormatPr defaultRowHeight="15" x14ac:dyDescent="0.25"/>
  <cols>
    <col min="1" max="1" width="13.42578125" bestFit="1" customWidth="1"/>
    <col min="2" max="2" width="16.7109375" bestFit="1" customWidth="1"/>
  </cols>
  <sheetData>
    <row r="2" spans="1:2" x14ac:dyDescent="0.25">
      <c r="A2" s="79" t="s">
        <v>1258</v>
      </c>
      <c r="B2" s="80"/>
    </row>
    <row r="3" spans="1:2" x14ac:dyDescent="0.25">
      <c r="A3" s="7" t="s">
        <v>1251</v>
      </c>
      <c r="B3" s="10" t="s">
        <v>1252</v>
      </c>
    </row>
    <row r="4" spans="1:2" x14ac:dyDescent="0.25">
      <c r="A4" s="8" t="s">
        <v>18</v>
      </c>
      <c r="B4" s="5">
        <v>582.47058823529414</v>
      </c>
    </row>
    <row r="5" spans="1:2" x14ac:dyDescent="0.25">
      <c r="A5" s="8" t="s">
        <v>27</v>
      </c>
      <c r="B5" s="5">
        <v>529.66666666666663</v>
      </c>
    </row>
    <row r="6" spans="1:2" x14ac:dyDescent="0.25">
      <c r="A6" s="8" t="s">
        <v>60</v>
      </c>
      <c r="B6" s="5">
        <v>520.66666666666663</v>
      </c>
    </row>
    <row r="7" spans="1:2" x14ac:dyDescent="0.25">
      <c r="A7" s="8" t="s">
        <v>8</v>
      </c>
      <c r="B7" s="5">
        <v>520.0526315789474</v>
      </c>
    </row>
    <row r="8" spans="1:2" x14ac:dyDescent="0.25">
      <c r="A8" s="8" t="s">
        <v>104</v>
      </c>
      <c r="B8" s="5">
        <v>508.52941176470586</v>
      </c>
    </row>
    <row r="9" spans="1:2" x14ac:dyDescent="0.25">
      <c r="A9" s="8" t="s">
        <v>135</v>
      </c>
      <c r="B9" s="5">
        <v>478.57894736842104</v>
      </c>
    </row>
    <row r="10" spans="1:2" x14ac:dyDescent="0.25">
      <c r="A10" s="8" t="s">
        <v>73</v>
      </c>
      <c r="B10" s="5">
        <v>476.14285714285717</v>
      </c>
    </row>
    <row r="11" spans="1:2" x14ac:dyDescent="0.25">
      <c r="A11" s="8" t="s">
        <v>82</v>
      </c>
      <c r="B11" s="5">
        <v>475.23809523809524</v>
      </c>
    </row>
    <row r="12" spans="1:2" x14ac:dyDescent="0.25">
      <c r="A12" s="8" t="s">
        <v>13</v>
      </c>
      <c r="B12" s="5">
        <v>468.6</v>
      </c>
    </row>
    <row r="13" spans="1:2" x14ac:dyDescent="0.25">
      <c r="A13" s="9" t="s">
        <v>31</v>
      </c>
      <c r="B13" s="6">
        <v>465.85</v>
      </c>
    </row>
  </sheetData>
  <mergeCells count="1"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974F-0BC1-4E7F-B632-FB4D195147AE}">
  <dimension ref="A3:E4"/>
  <sheetViews>
    <sheetView workbookViewId="0">
      <selection activeCell="E11" sqref="E11"/>
    </sheetView>
  </sheetViews>
  <sheetFormatPr defaultRowHeight="15" x14ac:dyDescent="0.25"/>
  <cols>
    <col min="1" max="1" width="17.42578125" bestFit="1" customWidth="1"/>
    <col min="2" max="2" width="26.7109375" bestFit="1" customWidth="1"/>
    <col min="3" max="4" width="33.85546875" bestFit="1" customWidth="1"/>
    <col min="5" max="5" width="32.5703125" bestFit="1" customWidth="1"/>
  </cols>
  <sheetData>
    <row r="3" spans="1:5" x14ac:dyDescent="0.25">
      <c r="A3" t="s">
        <v>1267</v>
      </c>
      <c r="B3" t="s">
        <v>1268</v>
      </c>
      <c r="C3" t="s">
        <v>1269</v>
      </c>
      <c r="D3" t="s">
        <v>1270</v>
      </c>
      <c r="E3" t="s">
        <v>1271</v>
      </c>
    </row>
    <row r="4" spans="1:5" x14ac:dyDescent="0.25">
      <c r="A4" s="2">
        <v>423.73877551020411</v>
      </c>
      <c r="B4" s="12">
        <v>0.45203961748633847</v>
      </c>
      <c r="C4" s="3">
        <v>0.31568306801736595</v>
      </c>
      <c r="D4" s="3">
        <v>0.52739862068965493</v>
      </c>
      <c r="E4" s="3">
        <v>0.74717579250720534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 Dataset</vt:lpstr>
      <vt:lpstr>League Clutch Averages</vt:lpstr>
      <vt:lpstr>Avg Points per Position</vt:lpstr>
      <vt:lpstr>Clutch</vt:lpstr>
      <vt:lpstr>League 3-Pt &amp; FT Averages</vt:lpstr>
      <vt:lpstr>Clutch-Relevent Stats</vt:lpstr>
      <vt:lpstr>Top Player Avgs vs League Avg</vt:lpstr>
      <vt:lpstr>Efficiency Leaders</vt:lpstr>
      <vt:lpstr>Team Avg Ages vs Avg Points</vt:lpstr>
      <vt:lpstr>Sheet3</vt:lpstr>
      <vt:lpstr>League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DeLeeuw-Tanchyk</dc:creator>
  <cp:lastModifiedBy>Monika DeLeeuw-Tanchyk</cp:lastModifiedBy>
  <dcterms:created xsi:type="dcterms:W3CDTF">2025-08-15T16:42:49Z</dcterms:created>
  <dcterms:modified xsi:type="dcterms:W3CDTF">2025-08-19T02:37:36Z</dcterms:modified>
</cp:coreProperties>
</file>