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Academics\Fourth Semester\Courses\Design Automation of VLSI Systems\Project\Deliverables\"/>
    </mc:Choice>
  </mc:AlternateContent>
  <xr:revisionPtr revIDLastSave="0" documentId="8_{BB3D6B40-440B-4C9F-BE37-268EA1A685A7}" xr6:coauthVersionLast="38" xr6:coauthVersionMax="38" xr10:uidLastSave="{00000000-0000-0000-0000-000000000000}"/>
  <bookViews>
    <workbookView xWindow="0" yWindow="0" windowWidth="23040" windowHeight="9000" xr2:uid="{488171A2-C2E2-9C4C-9F07-0F6E99BC2C2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7" i="1" l="1"/>
  <c r="C21" i="1"/>
  <c r="C15" i="1"/>
  <c r="F27" i="1"/>
  <c r="F26" i="1"/>
  <c r="F15" i="1"/>
  <c r="F14" i="1"/>
  <c r="F25" i="1"/>
  <c r="F21" i="1"/>
  <c r="F20" i="1"/>
  <c r="F19" i="1"/>
  <c r="F13" i="1"/>
  <c r="F17" i="1" l="1"/>
  <c r="F18" i="1"/>
  <c r="F23" i="1"/>
  <c r="F24" i="1"/>
  <c r="C43" i="1"/>
  <c r="F42" i="1"/>
  <c r="F41" i="1"/>
  <c r="F40" i="1"/>
  <c r="F39" i="1"/>
  <c r="F38" i="1"/>
  <c r="F43" i="1" s="1"/>
  <c r="F12" i="1"/>
  <c r="F11" i="1"/>
  <c r="F8" i="1"/>
  <c r="F7" i="1"/>
  <c r="F6" i="1"/>
  <c r="F5" i="1"/>
  <c r="F4" i="1"/>
  <c r="F22" i="1"/>
  <c r="F10" i="1"/>
  <c r="F16" i="1"/>
  <c r="F9" i="1" l="1"/>
  <c r="C9" i="1"/>
</calcChain>
</file>

<file path=xl/sharedStrings.xml><?xml version="1.0" encoding="utf-8"?>
<sst xmlns="http://schemas.openxmlformats.org/spreadsheetml/2006/main" count="44" uniqueCount="30">
  <si>
    <t>Partitioning Results Reporting Sheet</t>
  </si>
  <si>
    <t>Benchmark Name</t>
  </si>
  <si>
    <t>Execution Time</t>
  </si>
  <si>
    <t>Run #</t>
  </si>
  <si>
    <t>Starting Cut</t>
  </si>
  <si>
    <t>Ending Cut</t>
  </si>
  <si>
    <t>Percentage Change</t>
  </si>
  <si>
    <t>Average</t>
  </si>
  <si>
    <t>FPGA-Example 1:</t>
  </si>
  <si>
    <t>FPGA-Example1</t>
  </si>
  <si>
    <t>Benchmark</t>
  </si>
  <si>
    <t>Time</t>
  </si>
  <si>
    <t>FPGA-Example2</t>
  </si>
  <si>
    <t>FPGA-Example3</t>
  </si>
  <si>
    <t>FPGA-Example4</t>
  </si>
  <si>
    <r>
      <t xml:space="preserve">*Execution time is CPU Time and is in Seconds. Actual Time of Execution for </t>
    </r>
    <r>
      <rPr>
        <b/>
        <sz val="12"/>
        <color theme="1"/>
        <rFont val="Calibri"/>
        <family val="2"/>
        <scheme val="minor"/>
      </rPr>
      <t>8 Passes</t>
    </r>
    <r>
      <rPr>
        <sz val="12"/>
        <color theme="1"/>
        <rFont val="Calibri"/>
        <family val="2"/>
        <scheme val="minor"/>
      </rPr>
      <t xml:space="preserve"> per Run is shown Below:</t>
    </r>
  </si>
  <si>
    <t>(Time in Seconds)</t>
  </si>
  <si>
    <t>Example 1:</t>
  </si>
  <si>
    <t>Example 2:</t>
  </si>
  <si>
    <t>Example 3:</t>
  </si>
  <si>
    <t>Example 4:</t>
  </si>
  <si>
    <t>Additional Simulations</t>
  </si>
  <si>
    <t>(30 Passes per Run)</t>
  </si>
  <si>
    <t>Time in Seconds</t>
  </si>
  <si>
    <t>(Time in Minutes)</t>
  </si>
  <si>
    <t>193.8 Minutes</t>
  </si>
  <si>
    <t>260 Minutes</t>
  </si>
  <si>
    <t>608.2 Minutes</t>
  </si>
  <si>
    <t>6.1 Seconds</t>
  </si>
  <si>
    <t>*Minimum cutset attained is marked in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</si>
</sst>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2" borderId="2" xfId="0" applyFont="1" applyFill="1" applyBorder="1"/>
    <xf numFmtId="0" fontId="1" fillId="2" borderId="5" xfId="0" applyFont="1" applyFill="1" applyBorder="1"/>
    <xf numFmtId="0" fontId="1" fillId="2" borderId="7" xfId="0" applyFont="1" applyFill="1" applyBorder="1"/>
    <xf numFmtId="0" fontId="1" fillId="3" borderId="2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4" borderId="2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5" borderId="2" xfId="0" applyFont="1" applyFill="1" applyBorder="1"/>
    <xf numFmtId="0" fontId="1" fillId="5" borderId="5" xfId="0" applyFont="1" applyFill="1" applyBorder="1"/>
    <xf numFmtId="0" fontId="1" fillId="5" borderId="7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8" xfId="0" applyFont="1" applyFill="1" applyBorder="1" applyAlignment="1">
      <alignment horizontal="left"/>
    </xf>
    <xf numFmtId="0" fontId="1" fillId="3" borderId="9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1" fillId="4" borderId="8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left"/>
    </xf>
    <xf numFmtId="0" fontId="1" fillId="5" borderId="4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5" borderId="6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1" fillId="5" borderId="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 vertical="justify"/>
    </xf>
    <xf numFmtId="0" fontId="3" fillId="6" borderId="13" xfId="0" applyFont="1" applyFill="1" applyBorder="1" applyAlignment="1">
      <alignment horizontal="centerContinuous"/>
    </xf>
    <xf numFmtId="0" fontId="3" fillId="6" borderId="14" xfId="0" applyFont="1" applyFill="1" applyBorder="1" applyAlignment="1">
      <alignment horizontal="centerContinuous"/>
    </xf>
    <xf numFmtId="0" fontId="3" fillId="6" borderId="15" xfId="0" applyFont="1" applyFill="1" applyBorder="1" applyAlignment="1">
      <alignment horizontal="centerContinuous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7" borderId="8" xfId="0" applyFont="1" applyFill="1" applyBorder="1" applyAlignment="1">
      <alignment horizontal="left"/>
    </xf>
    <xf numFmtId="0" fontId="0" fillId="8" borderId="23" xfId="0" applyFont="1" applyFill="1" applyBorder="1"/>
    <xf numFmtId="0" fontId="0" fillId="8" borderId="24" xfId="0" applyFont="1" applyFill="1" applyBorder="1"/>
    <xf numFmtId="0" fontId="0" fillId="8" borderId="16" xfId="0" applyFont="1" applyFill="1" applyBorder="1"/>
    <xf numFmtId="0" fontId="0" fillId="8" borderId="18" xfId="0" applyFont="1" applyFill="1" applyBorder="1"/>
    <xf numFmtId="0" fontId="0" fillId="0" borderId="0" xfId="0" applyBorder="1"/>
    <xf numFmtId="0" fontId="0" fillId="9" borderId="20" xfId="0" applyFill="1" applyBorder="1"/>
    <xf numFmtId="0" fontId="0" fillId="9" borderId="21" xfId="0" applyFill="1" applyBorder="1"/>
    <xf numFmtId="0" fontId="0" fillId="9" borderId="22" xfId="0" applyFill="1" applyBorder="1"/>
    <xf numFmtId="1" fontId="1" fillId="2" borderId="3" xfId="0" applyNumberFormat="1" applyFont="1" applyFill="1" applyBorder="1" applyAlignment="1">
      <alignment horizontal="left"/>
    </xf>
    <xf numFmtId="0" fontId="4" fillId="0" borderId="19" xfId="0" applyFont="1" applyBorder="1"/>
    <xf numFmtId="0" fontId="4" fillId="10" borderId="19" xfId="0" applyFont="1" applyFill="1" applyBorder="1"/>
    <xf numFmtId="0" fontId="1" fillId="2" borderId="26" xfId="0" applyFont="1" applyFill="1" applyBorder="1" applyAlignment="1">
      <alignment horizontal="left"/>
    </xf>
    <xf numFmtId="0" fontId="1" fillId="2" borderId="27" xfId="0" applyFont="1" applyFill="1" applyBorder="1" applyAlignment="1">
      <alignment horizontal="left"/>
    </xf>
    <xf numFmtId="0" fontId="1" fillId="2" borderId="28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left"/>
    </xf>
    <xf numFmtId="0" fontId="5" fillId="2" borderId="25" xfId="0" applyFont="1" applyFill="1" applyBorder="1" applyAlignment="1">
      <alignment horizontal="left"/>
    </xf>
    <xf numFmtId="0" fontId="1" fillId="3" borderId="26" xfId="0" applyFont="1" applyFill="1" applyBorder="1" applyAlignment="1">
      <alignment horizontal="left"/>
    </xf>
    <xf numFmtId="0" fontId="1" fillId="3" borderId="27" xfId="0" applyFont="1" applyFill="1" applyBorder="1" applyAlignment="1">
      <alignment horizontal="left"/>
    </xf>
    <xf numFmtId="0" fontId="1" fillId="3" borderId="28" xfId="0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5" fillId="3" borderId="25" xfId="0" applyFont="1" applyFill="1" applyBorder="1" applyAlignment="1">
      <alignment horizontal="left"/>
    </xf>
    <xf numFmtId="0" fontId="1" fillId="4" borderId="26" xfId="0" applyFont="1" applyFill="1" applyBorder="1" applyAlignment="1">
      <alignment horizontal="left"/>
    </xf>
    <xf numFmtId="0" fontId="1" fillId="4" borderId="27" xfId="0" applyFont="1" applyFill="1" applyBorder="1" applyAlignment="1">
      <alignment horizontal="left"/>
    </xf>
    <xf numFmtId="0" fontId="1" fillId="4" borderId="28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5" fillId="4" borderId="25" xfId="0" applyFont="1" applyFill="1" applyBorder="1" applyAlignment="1">
      <alignment horizontal="left"/>
    </xf>
    <xf numFmtId="0" fontId="1" fillId="5" borderId="26" xfId="0" applyFont="1" applyFill="1" applyBorder="1" applyAlignment="1">
      <alignment horizontal="left"/>
    </xf>
    <xf numFmtId="0" fontId="1" fillId="5" borderId="27" xfId="0" applyFont="1" applyFill="1" applyBorder="1" applyAlignment="1">
      <alignment horizontal="left"/>
    </xf>
    <xf numFmtId="0" fontId="1" fillId="5" borderId="28" xfId="0" applyFont="1" applyFill="1" applyBorder="1" applyAlignment="1">
      <alignment horizontal="left"/>
    </xf>
    <xf numFmtId="0" fontId="1" fillId="5" borderId="29" xfId="0" applyFont="1" applyFill="1" applyBorder="1" applyAlignment="1">
      <alignment horizontal="left"/>
    </xf>
    <xf numFmtId="0" fontId="5" fillId="5" borderId="25" xfId="0" applyFont="1" applyFill="1" applyBorder="1" applyAlignment="1">
      <alignment horizontal="left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F30F-E06C-4049-A2F6-270542EDCD3E}">
  <dimension ref="A1:G43"/>
  <sheetViews>
    <sheetView tabSelected="1" topLeftCell="A5" workbookViewId="0">
      <selection activeCell="D33" sqref="D33"/>
    </sheetView>
  </sheetViews>
  <sheetFormatPr defaultColWidth="11.19921875" defaultRowHeight="15.6" x14ac:dyDescent="0.3"/>
  <cols>
    <col min="1" max="1" width="20.69921875" customWidth="1"/>
    <col min="2" max="2" width="19.296875" customWidth="1"/>
    <col min="3" max="3" width="16.19921875" customWidth="1"/>
    <col min="4" max="4" width="12.69921875" customWidth="1"/>
    <col min="5" max="5" width="12" customWidth="1"/>
    <col min="6" max="6" width="14.5" customWidth="1"/>
  </cols>
  <sheetData>
    <row r="1" spans="1:6" ht="28.8" x14ac:dyDescent="0.55000000000000004">
      <c r="A1" s="53" t="s">
        <v>0</v>
      </c>
      <c r="B1" s="54"/>
      <c r="C1" s="54"/>
      <c r="D1" s="54"/>
      <c r="E1" s="54"/>
      <c r="F1" s="55"/>
    </row>
    <row r="2" spans="1:6" ht="16.2" thickBot="1" x14ac:dyDescent="0.35">
      <c r="A2" s="56"/>
      <c r="B2" s="57"/>
      <c r="C2" s="57"/>
      <c r="D2" s="57"/>
      <c r="E2" s="57"/>
      <c r="F2" s="58"/>
    </row>
    <row r="3" spans="1:6" ht="36.6" thickBot="1" x14ac:dyDescent="0.4">
      <c r="A3" s="50" t="s">
        <v>1</v>
      </c>
      <c r="B3" s="51" t="s">
        <v>3</v>
      </c>
      <c r="C3" s="51" t="s">
        <v>2</v>
      </c>
      <c r="D3" s="51" t="s">
        <v>4</v>
      </c>
      <c r="E3" s="51" t="s">
        <v>5</v>
      </c>
      <c r="F3" s="52" t="s">
        <v>6</v>
      </c>
    </row>
    <row r="4" spans="1:6" ht="18" x14ac:dyDescent="0.35">
      <c r="A4" s="1" t="s">
        <v>17</v>
      </c>
      <c r="B4" s="13">
        <v>1</v>
      </c>
      <c r="C4" s="68">
        <v>4.91</v>
      </c>
      <c r="D4" s="25">
        <v>2365</v>
      </c>
      <c r="E4" s="25">
        <v>676</v>
      </c>
      <c r="F4" s="26">
        <f>(D4-E4)/D4*100</f>
        <v>71.416490486257928</v>
      </c>
    </row>
    <row r="5" spans="1:6" ht="18" x14ac:dyDescent="0.35">
      <c r="A5" s="2" t="s">
        <v>8</v>
      </c>
      <c r="B5" s="14">
        <v>2</v>
      </c>
      <c r="C5" s="27">
        <v>4.57</v>
      </c>
      <c r="D5" s="27">
        <v>2000</v>
      </c>
      <c r="E5" s="27">
        <v>629</v>
      </c>
      <c r="F5" s="28">
        <f t="shared" ref="F5:F8" si="0">(D5-E5)/D5*100</f>
        <v>68.55</v>
      </c>
    </row>
    <row r="6" spans="1:6" ht="18.600000000000001" thickBot="1" x14ac:dyDescent="0.4">
      <c r="A6" s="2" t="s">
        <v>16</v>
      </c>
      <c r="B6" s="14">
        <v>3</v>
      </c>
      <c r="C6" s="27">
        <v>7.02</v>
      </c>
      <c r="D6" s="27">
        <v>2541</v>
      </c>
      <c r="E6" s="73">
        <v>509</v>
      </c>
      <c r="F6" s="28">
        <f t="shared" si="0"/>
        <v>79.968516332152689</v>
      </c>
    </row>
    <row r="7" spans="1:6" ht="18.600000000000001" thickBot="1" x14ac:dyDescent="0.4">
      <c r="A7" s="2"/>
      <c r="B7" s="14">
        <v>4</v>
      </c>
      <c r="C7" s="27">
        <v>5.64</v>
      </c>
      <c r="D7" s="71">
        <v>2220</v>
      </c>
      <c r="E7" s="75">
        <v>483</v>
      </c>
      <c r="F7" s="72">
        <f t="shared" si="0"/>
        <v>78.243243243243242</v>
      </c>
    </row>
    <row r="8" spans="1:6" ht="18" x14ac:dyDescent="0.35">
      <c r="A8" s="2"/>
      <c r="B8" s="14">
        <v>5</v>
      </c>
      <c r="C8" s="27">
        <v>8.3800000000000008</v>
      </c>
      <c r="D8" s="27">
        <v>1897</v>
      </c>
      <c r="E8" s="74">
        <v>566</v>
      </c>
      <c r="F8" s="28">
        <f t="shared" si="0"/>
        <v>70.163415919873486</v>
      </c>
    </row>
    <row r="9" spans="1:6" ht="18.600000000000001" thickBot="1" x14ac:dyDescent="0.4">
      <c r="A9" s="3"/>
      <c r="B9" s="15" t="s">
        <v>7</v>
      </c>
      <c r="C9" s="29">
        <f>((SUM(C4:C8)/5))</f>
        <v>6.104000000000001</v>
      </c>
      <c r="D9" s="59"/>
      <c r="E9" s="59"/>
      <c r="F9" s="30">
        <f>((SUM(F4:F8)/5))</f>
        <v>73.668333196305468</v>
      </c>
    </row>
    <row r="10" spans="1:6" ht="18" x14ac:dyDescent="0.35">
      <c r="A10" s="4" t="s">
        <v>18</v>
      </c>
      <c r="B10" s="16">
        <v>1</v>
      </c>
      <c r="C10" s="31">
        <v>247</v>
      </c>
      <c r="D10" s="31">
        <v>438715</v>
      </c>
      <c r="E10" s="31">
        <v>89886</v>
      </c>
      <c r="F10" s="32">
        <f>(D10 - E10)/D10*100</f>
        <v>79.511527985138414</v>
      </c>
    </row>
    <row r="11" spans="1:6" ht="18.600000000000001" thickBot="1" x14ac:dyDescent="0.4">
      <c r="A11" s="5" t="s">
        <v>24</v>
      </c>
      <c r="B11" s="17">
        <v>2</v>
      </c>
      <c r="C11" s="33">
        <v>235</v>
      </c>
      <c r="D11" s="33">
        <v>329166</v>
      </c>
      <c r="E11" s="78">
        <v>88162</v>
      </c>
      <c r="F11" s="34">
        <f>(D11 - E11)/D11*100</f>
        <v>73.216553349981467</v>
      </c>
    </row>
    <row r="12" spans="1:6" ht="18.600000000000001" thickBot="1" x14ac:dyDescent="0.4">
      <c r="A12" s="5"/>
      <c r="B12" s="17">
        <v>3</v>
      </c>
      <c r="C12" s="33">
        <v>288</v>
      </c>
      <c r="D12" s="76">
        <v>9077</v>
      </c>
      <c r="E12" s="80">
        <v>3417</v>
      </c>
      <c r="F12" s="77">
        <f>(D12 - E12)/D12*100</f>
        <v>62.355403767764685</v>
      </c>
    </row>
    <row r="13" spans="1:6" ht="18" x14ac:dyDescent="0.35">
      <c r="A13" s="5"/>
      <c r="B13" s="17">
        <v>4</v>
      </c>
      <c r="C13" s="33">
        <v>227</v>
      </c>
      <c r="D13" s="33">
        <v>14674</v>
      </c>
      <c r="E13" s="79">
        <v>7674</v>
      </c>
      <c r="F13" s="34">
        <f>(D13 - E13)/D13*100</f>
        <v>47.703421016764345</v>
      </c>
    </row>
    <row r="14" spans="1:6" ht="18" x14ac:dyDescent="0.35">
      <c r="A14" s="5"/>
      <c r="B14" s="17">
        <v>5</v>
      </c>
      <c r="C14" s="33">
        <v>303</v>
      </c>
      <c r="D14" s="33">
        <v>276096</v>
      </c>
      <c r="E14" s="33">
        <v>89260</v>
      </c>
      <c r="F14" s="34">
        <f>(D14 - E14)/D14*100</f>
        <v>67.67066527584609</v>
      </c>
    </row>
    <row r="15" spans="1:6" ht="18.600000000000001" thickBot="1" x14ac:dyDescent="0.4">
      <c r="A15" s="6"/>
      <c r="B15" s="18" t="s">
        <v>7</v>
      </c>
      <c r="C15" s="35">
        <f>((SUM(C10:C14)/5))</f>
        <v>260</v>
      </c>
      <c r="D15" s="59"/>
      <c r="E15" s="59"/>
      <c r="F15" s="36">
        <f>((SUM(F10:F14)/5))</f>
        <v>66.091514279099016</v>
      </c>
    </row>
    <row r="16" spans="1:6" ht="18.600000000000001" thickBot="1" x14ac:dyDescent="0.4">
      <c r="A16" s="7" t="s">
        <v>19</v>
      </c>
      <c r="B16" s="19">
        <v>1</v>
      </c>
      <c r="C16" s="37">
        <v>179</v>
      </c>
      <c r="D16" s="37">
        <v>355654</v>
      </c>
      <c r="E16" s="37">
        <v>85554</v>
      </c>
      <c r="F16" s="38">
        <f>((D16-E16)/D16)*100</f>
        <v>75.94459783947319</v>
      </c>
    </row>
    <row r="17" spans="1:7" ht="18.600000000000001" thickBot="1" x14ac:dyDescent="0.4">
      <c r="A17" s="8" t="s">
        <v>24</v>
      </c>
      <c r="B17" s="20">
        <v>2</v>
      </c>
      <c r="C17" s="39">
        <v>194</v>
      </c>
      <c r="D17" s="39">
        <v>292082</v>
      </c>
      <c r="E17" s="83">
        <v>80062</v>
      </c>
      <c r="F17" s="38">
        <f>((D17-E17)/D17)*100</f>
        <v>72.589204401503679</v>
      </c>
    </row>
    <row r="18" spans="1:7" ht="18.600000000000001" thickBot="1" x14ac:dyDescent="0.4">
      <c r="A18" s="8"/>
      <c r="B18" s="20">
        <v>3</v>
      </c>
      <c r="C18" s="39">
        <v>201</v>
      </c>
      <c r="D18" s="81">
        <v>15558</v>
      </c>
      <c r="E18" s="85">
        <v>12912</v>
      </c>
      <c r="F18" s="82">
        <f>((D18-E18)/D18)*100</f>
        <v>17.00732741997686</v>
      </c>
    </row>
    <row r="19" spans="1:7" ht="18" x14ac:dyDescent="0.35">
      <c r="A19" s="8"/>
      <c r="B19" s="20">
        <v>4</v>
      </c>
      <c r="C19" s="39">
        <v>183</v>
      </c>
      <c r="D19" s="39">
        <v>40043</v>
      </c>
      <c r="E19" s="84">
        <v>33015</v>
      </c>
      <c r="F19" s="40">
        <f>((D19-E19)/D19)*100</f>
        <v>17.551132532527532</v>
      </c>
    </row>
    <row r="20" spans="1:7" ht="18" x14ac:dyDescent="0.35">
      <c r="A20" s="8"/>
      <c r="B20" s="20">
        <v>5</v>
      </c>
      <c r="C20" s="39">
        <v>212</v>
      </c>
      <c r="D20" s="39">
        <v>266574</v>
      </c>
      <c r="E20" s="39">
        <v>84854</v>
      </c>
      <c r="F20" s="40">
        <f>((D20-E20)/D20)*100</f>
        <v>68.16868861929521</v>
      </c>
    </row>
    <row r="21" spans="1:7" ht="18.600000000000001" thickBot="1" x14ac:dyDescent="0.4">
      <c r="A21" s="9"/>
      <c r="B21" s="21" t="s">
        <v>7</v>
      </c>
      <c r="C21" s="41">
        <f>((SUM(C16:C20)/5))</f>
        <v>193.8</v>
      </c>
      <c r="D21" s="59"/>
      <c r="E21" s="59"/>
      <c r="F21" s="42">
        <f>((SUM(F16:F20)/5))</f>
        <v>50.252190162555294</v>
      </c>
    </row>
    <row r="22" spans="1:7" ht="18.600000000000001" thickBot="1" x14ac:dyDescent="0.4">
      <c r="A22" s="10" t="s">
        <v>20</v>
      </c>
      <c r="B22" s="22">
        <v>1</v>
      </c>
      <c r="C22" s="43">
        <v>608</v>
      </c>
      <c r="D22" s="43">
        <v>728801</v>
      </c>
      <c r="E22" s="43">
        <v>131583</v>
      </c>
      <c r="F22" s="44">
        <f>(D22 - E22)/D22*100</f>
        <v>81.945277243033416</v>
      </c>
    </row>
    <row r="23" spans="1:7" ht="18.600000000000001" thickBot="1" x14ac:dyDescent="0.4">
      <c r="A23" s="11" t="s">
        <v>24</v>
      </c>
      <c r="B23" s="23">
        <v>2</v>
      </c>
      <c r="C23" s="45">
        <v>631</v>
      </c>
      <c r="D23" s="45">
        <v>604579</v>
      </c>
      <c r="E23" s="88">
        <v>122807</v>
      </c>
      <c r="F23" s="44">
        <f>(D23 - E23)/D23*100</f>
        <v>79.6871872823899</v>
      </c>
    </row>
    <row r="24" spans="1:7" ht="18.600000000000001" thickBot="1" x14ac:dyDescent="0.4">
      <c r="A24" s="11"/>
      <c r="B24" s="23">
        <v>3</v>
      </c>
      <c r="C24" s="45">
        <v>601</v>
      </c>
      <c r="D24" s="86">
        <v>13222</v>
      </c>
      <c r="E24" s="90">
        <v>10586</v>
      </c>
      <c r="F24" s="87">
        <f>(D24 - E24)/D24*100</f>
        <v>19.936469520496143</v>
      </c>
    </row>
    <row r="25" spans="1:7" ht="18" x14ac:dyDescent="0.35">
      <c r="A25" s="11"/>
      <c r="B25" s="23">
        <v>4</v>
      </c>
      <c r="C25" s="45">
        <v>589</v>
      </c>
      <c r="D25" s="45">
        <v>23599</v>
      </c>
      <c r="E25" s="89">
        <v>20103</v>
      </c>
      <c r="F25" s="46">
        <f>(D25 - E25)/D25*100</f>
        <v>14.814187041823807</v>
      </c>
    </row>
    <row r="26" spans="1:7" ht="18" x14ac:dyDescent="0.35">
      <c r="A26" s="11"/>
      <c r="B26" s="23">
        <v>5</v>
      </c>
      <c r="C26" s="45">
        <v>612</v>
      </c>
      <c r="D26" s="45">
        <v>503407</v>
      </c>
      <c r="E26" s="45">
        <v>132190</v>
      </c>
      <c r="F26" s="46">
        <f>(D26 - E26)/D26*100</f>
        <v>73.740929307697343</v>
      </c>
    </row>
    <row r="27" spans="1:7" ht="18.600000000000001" thickBot="1" x14ac:dyDescent="0.4">
      <c r="A27" s="12"/>
      <c r="B27" s="24" t="s">
        <v>7</v>
      </c>
      <c r="C27" s="47">
        <f>((SUM(C22:C26)/5))</f>
        <v>608.20000000000005</v>
      </c>
      <c r="D27" s="59"/>
      <c r="E27" s="59"/>
      <c r="F27" s="48">
        <f>((SUM(F22:F26)/5))</f>
        <v>54.024810079088113</v>
      </c>
    </row>
    <row r="28" spans="1:7" ht="16.2" thickBot="1" x14ac:dyDescent="0.35">
      <c r="A28" s="91" t="s">
        <v>29</v>
      </c>
      <c r="C28" s="49"/>
      <c r="D28" s="49"/>
      <c r="E28" s="49"/>
      <c r="F28" s="49"/>
    </row>
    <row r="29" spans="1:7" ht="16.2" thickBot="1" x14ac:dyDescent="0.35">
      <c r="A29" s="65" t="s">
        <v>15</v>
      </c>
      <c r="B29" s="66"/>
      <c r="C29" s="66"/>
      <c r="D29" s="66"/>
      <c r="E29" s="66"/>
      <c r="F29" s="67"/>
      <c r="G29" s="64"/>
    </row>
    <row r="30" spans="1:7" x14ac:dyDescent="0.3">
      <c r="A30" s="60" t="s">
        <v>10</v>
      </c>
      <c r="B30" s="61" t="s">
        <v>11</v>
      </c>
    </row>
    <row r="31" spans="1:7" x14ac:dyDescent="0.3">
      <c r="A31" s="60" t="s">
        <v>9</v>
      </c>
      <c r="B31" s="61" t="s">
        <v>28</v>
      </c>
    </row>
    <row r="32" spans="1:7" x14ac:dyDescent="0.3">
      <c r="A32" s="60" t="s">
        <v>12</v>
      </c>
      <c r="B32" s="61" t="s">
        <v>26</v>
      </c>
    </row>
    <row r="33" spans="1:6" x14ac:dyDescent="0.3">
      <c r="A33" s="60" t="s">
        <v>13</v>
      </c>
      <c r="B33" s="61" t="s">
        <v>25</v>
      </c>
    </row>
    <row r="34" spans="1:6" ht="16.2" thickBot="1" x14ac:dyDescent="0.35">
      <c r="A34" s="62" t="s">
        <v>14</v>
      </c>
      <c r="B34" s="63" t="s">
        <v>27</v>
      </c>
    </row>
    <row r="35" spans="1:6" ht="16.2" thickBot="1" x14ac:dyDescent="0.35"/>
    <row r="36" spans="1:6" ht="16.2" thickBot="1" x14ac:dyDescent="0.35">
      <c r="A36" s="69" t="s">
        <v>21</v>
      </c>
      <c r="B36" s="70" t="s">
        <v>22</v>
      </c>
    </row>
    <row r="37" spans="1:6" ht="36.6" thickBot="1" x14ac:dyDescent="0.4">
      <c r="A37" s="50" t="s">
        <v>1</v>
      </c>
      <c r="B37" s="51" t="s">
        <v>3</v>
      </c>
      <c r="C37" s="51" t="s">
        <v>2</v>
      </c>
      <c r="D37" s="51" t="s">
        <v>4</v>
      </c>
      <c r="E37" s="51" t="s">
        <v>5</v>
      </c>
      <c r="F37" s="52" t="s">
        <v>6</v>
      </c>
    </row>
    <row r="38" spans="1:6" ht="18" x14ac:dyDescent="0.35">
      <c r="A38" s="1" t="s">
        <v>17</v>
      </c>
      <c r="B38" s="13">
        <v>1</v>
      </c>
      <c r="C38" s="68">
        <v>21.67</v>
      </c>
      <c r="D38" s="25">
        <v>2365</v>
      </c>
      <c r="E38" s="25">
        <v>676</v>
      </c>
      <c r="F38" s="26">
        <f>(D38-E38)/D38*100</f>
        <v>71.416490486257928</v>
      </c>
    </row>
    <row r="39" spans="1:6" ht="18" x14ac:dyDescent="0.35">
      <c r="A39" s="2" t="s">
        <v>8</v>
      </c>
      <c r="B39" s="14">
        <v>2</v>
      </c>
      <c r="C39" s="27">
        <v>19.91</v>
      </c>
      <c r="D39" s="27">
        <v>2000</v>
      </c>
      <c r="E39" s="27">
        <v>629</v>
      </c>
      <c r="F39" s="28">
        <f t="shared" ref="F39:F42" si="1">(D39-E39)/D39*100</f>
        <v>68.55</v>
      </c>
    </row>
    <row r="40" spans="1:6" ht="18.600000000000001" thickBot="1" x14ac:dyDescent="0.4">
      <c r="A40" s="2" t="s">
        <v>23</v>
      </c>
      <c r="B40" s="14">
        <v>3</v>
      </c>
      <c r="C40" s="27">
        <v>21.54</v>
      </c>
      <c r="D40" s="27">
        <v>2541</v>
      </c>
      <c r="E40" s="73">
        <v>485</v>
      </c>
      <c r="F40" s="28">
        <f t="shared" si="1"/>
        <v>80.913026367571831</v>
      </c>
    </row>
    <row r="41" spans="1:6" ht="18.600000000000001" thickBot="1" x14ac:dyDescent="0.4">
      <c r="A41" s="2"/>
      <c r="B41" s="14">
        <v>4</v>
      </c>
      <c r="C41" s="27">
        <v>21.49</v>
      </c>
      <c r="D41" s="71">
        <v>2220</v>
      </c>
      <c r="E41" s="75">
        <v>369</v>
      </c>
      <c r="F41" s="72">
        <f t="shared" si="1"/>
        <v>83.378378378378386</v>
      </c>
    </row>
    <row r="42" spans="1:6" ht="18" x14ac:dyDescent="0.35">
      <c r="A42" s="2"/>
      <c r="B42" s="14">
        <v>5</v>
      </c>
      <c r="C42" s="27">
        <v>17.25</v>
      </c>
      <c r="D42" s="27">
        <v>1897</v>
      </c>
      <c r="E42" s="74">
        <v>563</v>
      </c>
      <c r="F42" s="28">
        <f t="shared" si="1"/>
        <v>70.321560358460729</v>
      </c>
    </row>
    <row r="43" spans="1:6" ht="18.600000000000001" thickBot="1" x14ac:dyDescent="0.4">
      <c r="A43" s="3"/>
      <c r="B43" s="15" t="s">
        <v>7</v>
      </c>
      <c r="C43" s="29">
        <f>((SUM(C38:C42)/5))</f>
        <v>20.372</v>
      </c>
      <c r="D43" s="59"/>
      <c r="E43" s="59"/>
      <c r="F43" s="30">
        <f>((SUM(F38:F42)/5))</f>
        <v>74.915891118133771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Bhatia</dc:creator>
  <cp:lastModifiedBy>Neeladri Sain</cp:lastModifiedBy>
  <dcterms:created xsi:type="dcterms:W3CDTF">2018-10-26T20:56:20Z</dcterms:created>
  <dcterms:modified xsi:type="dcterms:W3CDTF">2018-11-09T17:57:11Z</dcterms:modified>
</cp:coreProperties>
</file>