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ik\Desktop\punto T distribuidora de belleza y pañalera\proveedores\maxybelt\"/>
    </mc:Choice>
  </mc:AlternateContent>
  <bookViews>
    <workbookView xWindow="0" yWindow="0" windowWidth="20490" windowHeight="7650"/>
  </bookViews>
  <sheets>
    <sheet name="FE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I21" i="1"/>
  <c r="I22" i="1"/>
  <c r="I23" i="1"/>
  <c r="I24" i="1"/>
  <c r="I25" i="1"/>
  <c r="I33" i="1" l="1"/>
  <c r="I34" i="1"/>
  <c r="I35" i="1"/>
  <c r="I36" i="1"/>
  <c r="I37" i="1"/>
  <c r="I38" i="1"/>
  <c r="I39" i="1"/>
  <c r="I3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7" i="1"/>
  <c r="I26" i="1" s="1"/>
  <c r="I40" i="1" l="1"/>
</calcChain>
</file>

<file path=xl/sharedStrings.xml><?xml version="1.0" encoding="utf-8"?>
<sst xmlns="http://schemas.openxmlformats.org/spreadsheetml/2006/main" count="88" uniqueCount="51">
  <si>
    <t>PRODUCTO</t>
  </si>
  <si>
    <t>CANTIDAD</t>
  </si>
  <si>
    <t>VALOR</t>
  </si>
  <si>
    <t>TONOS</t>
  </si>
  <si>
    <t>CODIGO</t>
  </si>
  <si>
    <t>1/0, 3/0, 4/0, 5/0, 6/0, 7/0, 8/0, 6/1, 7/1,8/1, 9/1, 4/64, 5/4, 5/7, 1/1.</t>
  </si>
  <si>
    <t>1 C/U</t>
  </si>
  <si>
    <t>KIT TINTE LISSIA SURTIDO * UN</t>
  </si>
  <si>
    <t xml:space="preserve">KIT TINTE EN PVO. SURTIDO LISSIA  </t>
  </si>
  <si>
    <t>45, 46, 47, 58, 59,88</t>
  </si>
  <si>
    <t>PVO. COMPACTO ECONOMICO SURTIDO* 8 G LIGNE DOR</t>
  </si>
  <si>
    <t>LABIAL BARRA ACE CANENDULA SURTIDO LISSIA</t>
  </si>
  <si>
    <t>DELINEADOR INDIRA</t>
  </si>
  <si>
    <t>6 UN</t>
  </si>
  <si>
    <t>PEST. DIVA ILUSSION LONGSHAPE * 10 ML LIGNE DOR</t>
  </si>
  <si>
    <t>PEST. DRAMA EFECT VOLUMEN * 10 ML LIGNE DOR</t>
  </si>
  <si>
    <t>PEST. INDIRA NEGRA</t>
  </si>
  <si>
    <t>ESMALTE Y BASES  L.ORO SURTIDO * 9 ML</t>
  </si>
  <si>
    <t xml:space="preserve">BASE Y BRILLO </t>
  </si>
  <si>
    <t>4 C/U</t>
  </si>
  <si>
    <t>SURTIDO</t>
  </si>
  <si>
    <t>16 UN</t>
  </si>
  <si>
    <t xml:space="preserve">12 UN </t>
  </si>
  <si>
    <t>NEGRO</t>
  </si>
  <si>
    <t>ESMALTE SURTIDO * 13 ML L.ORO</t>
  </si>
  <si>
    <t>2 C/U</t>
  </si>
  <si>
    <t>ACEITE (DA) DE CUTICULA * 60 ML</t>
  </si>
  <si>
    <t>REM. DE CUTICULA * 60 ML</t>
  </si>
  <si>
    <t>TOTAL FACTURA</t>
  </si>
  <si>
    <t>COLOR</t>
  </si>
  <si>
    <t xml:space="preserve">CANTIDAD </t>
  </si>
  <si>
    <t>TTE. SIN AMONIACO SURTIDO NATURAL E.C * 60 G</t>
  </si>
  <si>
    <t>TTE.TRADICIONAL SURTIDO . NAT</t>
  </si>
  <si>
    <t>PVO. DECOLORANTE SACHET * 50 G * 12 UND.</t>
  </si>
  <si>
    <t>MATIZANTE SURTIDO -GRIS PLATA-AZUL-VIOLETA-VERDE-CENIZO * 10 *24</t>
  </si>
  <si>
    <t>ESM. TRADICIONAL SURTIDO * 13 ML Y BASE ROSADA Y LIMON Y BRILLO</t>
  </si>
  <si>
    <t>ESM. MX GEL SURTIDO * 13 ML GEL FRIO - MATES- BASES Y TTOS</t>
  </si>
  <si>
    <t>1/0, 3/0, 4/0, 5/0, 6/0, 7/0, 8/0, 7/01, 8/01, 7/1, 8/1, 6/75, 4/26, 7/44, 1/21, 9/12, 9/23, 9/81</t>
  </si>
  <si>
    <t>VALOR UN * MAYOR</t>
  </si>
  <si>
    <t>CANTIDAD TOTAL</t>
  </si>
  <si>
    <t>1/0, 3/0, 4/0, 5/0, 6/0, 7/0, 8/0, 9/0, 6/1, 7/1, 8/1, 9/1, 10/1, 9/11, 1/16, 9/16, 5/4, 6/4, 4/5, 5/5, 6/7, 5/74, 6/74, 8/8, 9/8, 10/8</t>
  </si>
  <si>
    <t>1 * 12 UN</t>
  </si>
  <si>
    <t>1 * 24 UN</t>
  </si>
  <si>
    <t>BASE Y BRILLO</t>
  </si>
  <si>
    <t>RUBOR</t>
  </si>
  <si>
    <t>PRIMER</t>
  </si>
  <si>
    <t>CORRECTORES</t>
  </si>
  <si>
    <t>SOMBRA INDIVIDUAL</t>
  </si>
  <si>
    <t>SOMBRAS TRIO</t>
  </si>
  <si>
    <t>TOTAL LISSIA</t>
  </si>
  <si>
    <t>TOTAL MAXYBELT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</si>
</sst>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2" borderId="1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4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0" borderId="0" xfId="0" applyNumberFormat="1" applyFont="1" applyAlignment="1">
      <alignment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Border="1" applyAlignment="1">
      <alignment wrapText="1"/>
    </xf>
    <xf numFmtId="0" fontId="2" fillId="2" borderId="2" xfId="0" applyNumberFormat="1" applyFont="1" applyFill="1" applyBorder="1" applyAlignment="1" applyProtection="1">
      <alignment horizontal="left" vertical="center" wrapText="1"/>
    </xf>
    <xf numFmtId="0" fontId="2" fillId="5" borderId="1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wrapText="1"/>
    </xf>
    <xf numFmtId="164" fontId="0" fillId="0" borderId="0" xfId="0" applyNumberFormat="1" applyBorder="1" applyAlignment="1">
      <alignment wrapText="1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24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z val="9"/>
        <color auto="1"/>
        <name val="Times New Roman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$&quot;#,##0.0"/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rgb="FFB17ED8"/>
        </patternFill>
      </fill>
    </dxf>
    <dxf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3" defaultTableStyle="TableStyleMedium2" defaultPivotStyle="PivotStyleLight16">
    <tableStyle name="Estilo de tabla 1" pivot="0" count="1">
      <tableStyleElement type="wholeTable" dxfId="23"/>
    </tableStyle>
    <tableStyle name="Estilo de tabla 2" pivot="0" count="2">
      <tableStyleElement type="headerRow" dxfId="22"/>
      <tableStyleElement type="totalRow" dxfId="21"/>
    </tableStyle>
    <tableStyle name="Estilo de tabla 3" pivot="0" count="2">
      <tableStyleElement type="headerRow" dxfId="20"/>
      <tableStyleElement type="totalRow" dxfId="19"/>
    </tableStyle>
  </tableStyles>
  <colors>
    <mruColors>
      <color rgb="FFB17ED8"/>
      <color rgb="FFA162D0"/>
      <color rgb="FFAC75D5"/>
      <color rgb="FFDE55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1276350</xdr:colOff>
      <xdr:row>1</xdr:row>
      <xdr:rowOff>152399</xdr:rowOff>
    </xdr:from>
    <xdr:to>
      <xdr:col>5</xdr:col>
      <xdr:colOff>619125</xdr:colOff>
      <xdr:row>3</xdr:row>
      <xdr:rowOff>180974</xdr:rowOff>
    </xdr:to>
    <xdr:sp macro="" textlink="">
      <xdr:nvSpPr>
        <xdr:cNvPr id="2" name="CuadroTexto 1"/>
        <xdr:cNvSpPr txBox="1"/>
      </xdr:nvSpPr>
      <xdr:spPr>
        <a:xfrm>
          <a:off x="2800350" y="342899"/>
          <a:ext cx="2781300" cy="40957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800">
              <a:solidFill>
                <a:sysClr val="windowText" lastClr="000000"/>
              </a:solidFill>
            </a:rPr>
            <a:t>PEDIDO</a:t>
          </a:r>
          <a:r>
            <a:rPr lang="es-CO" sz="1800" baseline="0">
              <a:solidFill>
                <a:sysClr val="windowText" lastClr="000000"/>
              </a:solidFill>
            </a:rPr>
            <a:t> DE LISSIA</a:t>
          </a:r>
          <a:endParaRPr lang="es-CO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1533525</xdr:colOff>
      <xdr:row>27</xdr:row>
      <xdr:rowOff>0</xdr:rowOff>
    </xdr:from>
    <xdr:to>
      <xdr:col>5</xdr:col>
      <xdr:colOff>285750</xdr:colOff>
      <xdr:row>28</xdr:row>
      <xdr:rowOff>180975</xdr:rowOff>
    </xdr:to>
    <xdr:sp macro="" textlink="">
      <xdr:nvSpPr>
        <xdr:cNvPr id="3" name="CuadroTexto 2"/>
        <xdr:cNvSpPr txBox="1"/>
      </xdr:nvSpPr>
      <xdr:spPr>
        <a:xfrm>
          <a:off x="3057525" y="6858000"/>
          <a:ext cx="2466975" cy="371475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2000"/>
            <a:t>PEDIDOS MAXYBEL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C6:I26" totalsRowShown="0" headerRowDxfId="18" dataDxfId="17">
  <autoFilter ref="C6:I26"/>
  <tableColumns count="7">
    <tableColumn id="1" name="PRODUCTO" dataDxfId="16"/>
    <tableColumn id="5" name="CODIGO" dataDxfId="15"/>
    <tableColumn id="2" name="TONOS" dataDxfId="14"/>
    <tableColumn id="3" name="CANTIDAD" dataDxfId="13"/>
    <tableColumn id="6" name="CANTIDAD TOTAL" dataDxfId="12"/>
    <tableColumn id="7" name="VALOR UN * MAYOR" dataDxfId="11"/>
    <tableColumn id="4" name="VALOR" dataDxfId="10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C31:I40" totalsRowShown="0" headerRowDxfId="9" dataDxfId="8">
  <autoFilter ref="C31:I40"/>
  <tableColumns count="7">
    <tableColumn id="1" name="PRODUCTO" dataDxfId="7"/>
    <tableColumn id="2" name="CODIGO" dataDxfId="6"/>
    <tableColumn id="3" name="COLOR" dataDxfId="5"/>
    <tableColumn id="4" name="CANTIDAD " dataDxfId="4"/>
    <tableColumn id="5" name="CANTIDAD TOTAL" dataDxfId="3"/>
    <tableColumn id="6" name="VALOR UN * MAYOR" dataDxfId="2"/>
    <tableColumn id="7" name="VALOR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C43:C44" totalsRowShown="0" headerRowDxfId="0">
  <autoFilter ref="C43:C44"/>
  <tableColumns count="1">
    <tableColumn id="1" name="TOTAL FACTURA">
      <calculatedColumnFormula>SUM(I40+I26)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L44"/>
  <sheetViews>
    <sheetView tabSelected="1" topLeftCell="A34" workbookViewId="0">
      <selection activeCell="E45" sqref="E45"/>
    </sheetView>
  </sheetViews>
  <sheetFormatPr baseColWidth="10" defaultRowHeight="15" x14ac:dyDescent="0.25"/>
  <cols>
    <col min="3" max="3" width="31.42578125" customWidth="1"/>
    <col min="4" max="4" width="12.28515625" customWidth="1"/>
    <col min="5" max="5" width="12" customWidth="1"/>
    <col min="6" max="6" width="13.7109375" customWidth="1"/>
    <col min="7" max="8" width="12" customWidth="1"/>
  </cols>
  <sheetData>
    <row r="2" spans="2:12" x14ac:dyDescent="0.25">
      <c r="F2" s="1"/>
      <c r="G2" s="1"/>
      <c r="H2" s="1"/>
      <c r="I2" s="1"/>
      <c r="J2" s="1"/>
      <c r="K2" s="1"/>
      <c r="L2" s="1"/>
    </row>
    <row r="3" spans="2:12" x14ac:dyDescent="0.25">
      <c r="F3" s="1"/>
      <c r="G3" s="1"/>
      <c r="H3" s="1"/>
      <c r="I3" s="1"/>
      <c r="J3" s="1"/>
      <c r="K3" s="1"/>
      <c r="L3" s="1"/>
    </row>
    <row r="5" spans="2:12" x14ac:dyDescent="0.25">
      <c r="B5" s="1"/>
      <c r="C5" s="1"/>
      <c r="D5" s="1"/>
      <c r="E5" s="1"/>
      <c r="F5" s="1"/>
      <c r="G5" s="1"/>
      <c r="H5" s="1"/>
      <c r="J5" s="1"/>
    </row>
    <row r="6" spans="2:12" ht="30" x14ac:dyDescent="0.25">
      <c r="B6" s="1"/>
      <c r="C6" s="10" t="s">
        <v>0</v>
      </c>
      <c r="D6" s="10" t="s">
        <v>4</v>
      </c>
      <c r="E6" s="10" t="s">
        <v>3</v>
      </c>
      <c r="F6" s="10" t="s">
        <v>1</v>
      </c>
      <c r="G6" s="10" t="s">
        <v>39</v>
      </c>
      <c r="H6" s="10" t="s">
        <v>38</v>
      </c>
      <c r="I6" s="10" t="s">
        <v>2</v>
      </c>
    </row>
    <row r="7" spans="2:12" ht="105" x14ac:dyDescent="0.25">
      <c r="B7" s="1"/>
      <c r="C7" s="1" t="s">
        <v>7</v>
      </c>
      <c r="D7" s="2">
        <v>8012141</v>
      </c>
      <c r="E7" s="3" t="s">
        <v>5</v>
      </c>
      <c r="F7" s="1" t="s">
        <v>6</v>
      </c>
      <c r="G7" s="1">
        <v>15</v>
      </c>
      <c r="H7" s="1">
        <v>5454</v>
      </c>
      <c r="I7" s="8">
        <f>Tabla1[[#This Row],[CANTIDAD TOTAL]]*Tabla1[[#This Row],[VALOR UN * MAYOR]]</f>
        <v>81810</v>
      </c>
    </row>
    <row r="8" spans="2:12" ht="30" x14ac:dyDescent="0.25">
      <c r="B8" s="1"/>
      <c r="C8" s="1" t="s">
        <v>8</v>
      </c>
      <c r="D8" s="2">
        <v>8012111</v>
      </c>
      <c r="E8" s="1" t="s">
        <v>9</v>
      </c>
      <c r="F8" s="1" t="s">
        <v>6</v>
      </c>
      <c r="G8" s="1">
        <v>6</v>
      </c>
      <c r="H8" s="1">
        <v>5117</v>
      </c>
      <c r="I8" s="8">
        <f>Tabla1[[#This Row],[CANTIDAD TOTAL]]*Tabla1[[#This Row],[VALOR UN * MAYOR]]</f>
        <v>30702</v>
      </c>
    </row>
    <row r="9" spans="2:12" ht="30" x14ac:dyDescent="0.25">
      <c r="B9" s="1"/>
      <c r="C9" s="1" t="s">
        <v>10</v>
      </c>
      <c r="D9" s="4">
        <v>8012430</v>
      </c>
      <c r="E9" s="1" t="s">
        <v>20</v>
      </c>
      <c r="F9" s="1" t="s">
        <v>22</v>
      </c>
      <c r="G9" s="1">
        <v>12</v>
      </c>
      <c r="H9" s="1">
        <v>3482</v>
      </c>
      <c r="I9" s="8">
        <f>Tabla1[[#This Row],[CANTIDAD TOTAL]]*Tabla1[[#This Row],[VALOR UN * MAYOR]]</f>
        <v>41784</v>
      </c>
    </row>
    <row r="10" spans="2:12" ht="30" x14ac:dyDescent="0.25">
      <c r="C10" s="1" t="s">
        <v>11</v>
      </c>
      <c r="D10" s="2">
        <v>8016101</v>
      </c>
      <c r="E10" s="1" t="s">
        <v>20</v>
      </c>
      <c r="F10" s="1" t="s">
        <v>22</v>
      </c>
      <c r="G10" s="1">
        <v>12</v>
      </c>
      <c r="H10" s="1">
        <v>2970</v>
      </c>
      <c r="I10" s="8">
        <f>Tabla1[[#This Row],[CANTIDAD TOTAL]]*Tabla1[[#This Row],[VALOR UN * MAYOR]]</f>
        <v>35640</v>
      </c>
    </row>
    <row r="11" spans="2:12" x14ac:dyDescent="0.25">
      <c r="C11" s="1" t="s">
        <v>12</v>
      </c>
      <c r="D11" s="5">
        <v>8010610</v>
      </c>
      <c r="E11" s="1" t="s">
        <v>23</v>
      </c>
      <c r="F11" s="1" t="s">
        <v>13</v>
      </c>
      <c r="G11" s="1">
        <v>6</v>
      </c>
      <c r="H11" s="1">
        <v>2970</v>
      </c>
      <c r="I11" s="8">
        <f>Tabla1[[#This Row],[CANTIDAD TOTAL]]*Tabla1[[#This Row],[VALOR UN * MAYOR]]</f>
        <v>17820</v>
      </c>
    </row>
    <row r="12" spans="2:12" ht="30" x14ac:dyDescent="0.25">
      <c r="C12" s="1" t="s">
        <v>14</v>
      </c>
      <c r="D12" s="5">
        <v>8012400</v>
      </c>
      <c r="E12" s="1" t="s">
        <v>23</v>
      </c>
      <c r="F12" s="1" t="s">
        <v>13</v>
      </c>
      <c r="G12" s="1">
        <v>6</v>
      </c>
      <c r="H12" s="1">
        <v>5117</v>
      </c>
      <c r="I12" s="8">
        <f>Tabla1[[#This Row],[CANTIDAD TOTAL]]*Tabla1[[#This Row],[VALOR UN * MAYOR]]</f>
        <v>30702</v>
      </c>
    </row>
    <row r="13" spans="2:12" ht="30" x14ac:dyDescent="0.25">
      <c r="C13" s="1" t="s">
        <v>15</v>
      </c>
      <c r="D13" s="5">
        <v>8012401</v>
      </c>
      <c r="E13" s="1" t="s">
        <v>23</v>
      </c>
      <c r="F13" s="1" t="s">
        <v>13</v>
      </c>
      <c r="G13" s="1">
        <v>6</v>
      </c>
      <c r="H13" s="1">
        <v>5117</v>
      </c>
      <c r="I13" s="8">
        <f>Tabla1[[#This Row],[CANTIDAD TOTAL]]*Tabla1[[#This Row],[VALOR UN * MAYOR]]</f>
        <v>30702</v>
      </c>
    </row>
    <row r="14" spans="2:12" x14ac:dyDescent="0.25">
      <c r="C14" s="1" t="s">
        <v>16</v>
      </c>
      <c r="D14" s="5">
        <v>8012440</v>
      </c>
      <c r="E14" s="1"/>
      <c r="F14" s="1" t="s">
        <v>13</v>
      </c>
      <c r="G14" s="1">
        <v>6</v>
      </c>
      <c r="H14" s="1">
        <v>3880</v>
      </c>
      <c r="I14" s="8">
        <f>Tabla1[[#This Row],[CANTIDAD TOTAL]]*Tabla1[[#This Row],[VALOR UN * MAYOR]]</f>
        <v>23280</v>
      </c>
    </row>
    <row r="15" spans="2:12" ht="30" x14ac:dyDescent="0.25">
      <c r="C15" s="1" t="s">
        <v>17</v>
      </c>
      <c r="D15" s="2">
        <v>8011201</v>
      </c>
      <c r="E15" s="1" t="s">
        <v>18</v>
      </c>
      <c r="F15" s="1" t="s">
        <v>19</v>
      </c>
      <c r="G15" s="1">
        <v>8</v>
      </c>
      <c r="H15" s="1">
        <v>1600</v>
      </c>
      <c r="I15" s="8">
        <f>Tabla1[[#This Row],[CANTIDAD TOTAL]]*Tabla1[[#This Row],[VALOR UN * MAYOR]]</f>
        <v>12800</v>
      </c>
    </row>
    <row r="16" spans="2:12" ht="30" x14ac:dyDescent="0.25">
      <c r="C16" s="1" t="s">
        <v>17</v>
      </c>
      <c r="D16" s="2">
        <v>8011201</v>
      </c>
      <c r="E16" s="1" t="s">
        <v>20</v>
      </c>
      <c r="F16" s="1" t="s">
        <v>21</v>
      </c>
      <c r="G16" s="1">
        <v>16</v>
      </c>
      <c r="H16" s="1">
        <v>1600</v>
      </c>
      <c r="I16" s="8">
        <f>Tabla1[[#This Row],[CANTIDAD TOTAL]]*Tabla1[[#This Row],[VALOR UN * MAYOR]]</f>
        <v>25600</v>
      </c>
    </row>
    <row r="17" spans="3:9" ht="30" x14ac:dyDescent="0.25">
      <c r="C17" s="1" t="s">
        <v>24</v>
      </c>
      <c r="D17" s="2">
        <v>8011501</v>
      </c>
      <c r="E17" s="1" t="s">
        <v>18</v>
      </c>
      <c r="F17" s="1" t="s">
        <v>25</v>
      </c>
      <c r="G17" s="1">
        <v>4</v>
      </c>
      <c r="H17" s="1">
        <v>2176</v>
      </c>
      <c r="I17" s="8">
        <f>Tabla1[[#This Row],[CANTIDAD TOTAL]]*Tabla1[[#This Row],[VALOR UN * MAYOR]]</f>
        <v>8704</v>
      </c>
    </row>
    <row r="18" spans="3:9" x14ac:dyDescent="0.25">
      <c r="C18" s="1" t="s">
        <v>24</v>
      </c>
      <c r="D18" s="2">
        <v>8011501</v>
      </c>
      <c r="E18" s="1" t="s">
        <v>20</v>
      </c>
      <c r="F18" s="1" t="s">
        <v>21</v>
      </c>
      <c r="G18" s="1">
        <v>16</v>
      </c>
      <c r="H18" s="1">
        <v>2176</v>
      </c>
      <c r="I18" s="8">
        <f>Tabla1[[#This Row],[CANTIDAD TOTAL]]*Tabla1[[#This Row],[VALOR UN * MAYOR]]</f>
        <v>34816</v>
      </c>
    </row>
    <row r="19" spans="3:9" x14ac:dyDescent="0.25">
      <c r="C19" s="1" t="s">
        <v>26</v>
      </c>
      <c r="D19" s="6">
        <v>8012491</v>
      </c>
      <c r="E19" s="1"/>
      <c r="F19" s="1" t="s">
        <v>13</v>
      </c>
      <c r="G19" s="1">
        <v>6</v>
      </c>
      <c r="H19" s="1">
        <v>1521</v>
      </c>
      <c r="I19" s="8">
        <f>Tabla1[[#This Row],[CANTIDAD TOTAL]]*Tabla1[[#This Row],[VALOR UN * MAYOR]]</f>
        <v>9126</v>
      </c>
    </row>
    <row r="20" spans="3:9" x14ac:dyDescent="0.25">
      <c r="C20" s="1" t="s">
        <v>27</v>
      </c>
      <c r="D20" s="6">
        <v>8012490</v>
      </c>
      <c r="E20" s="1"/>
      <c r="F20" s="1" t="s">
        <v>13</v>
      </c>
      <c r="G20" s="1">
        <v>6</v>
      </c>
      <c r="H20" s="1">
        <v>1211</v>
      </c>
      <c r="I20" s="8">
        <f>Tabla1[[#This Row],[CANTIDAD TOTAL]]*Tabla1[[#This Row],[VALOR UN * MAYOR]]</f>
        <v>7266</v>
      </c>
    </row>
    <row r="21" spans="3:9" x14ac:dyDescent="0.25">
      <c r="C21" s="1" t="s">
        <v>44</v>
      </c>
      <c r="D21" s="17"/>
      <c r="E21" s="1" t="s">
        <v>20</v>
      </c>
      <c r="F21" s="1">
        <v>6</v>
      </c>
      <c r="G21" s="1">
        <v>6</v>
      </c>
      <c r="H21" s="1">
        <v>2356</v>
      </c>
      <c r="I21" s="8">
        <f>Tabla1[[#This Row],[CANTIDAD TOTAL]]*Tabla1[[#This Row],[VALOR UN * MAYOR]]</f>
        <v>14136</v>
      </c>
    </row>
    <row r="22" spans="3:9" x14ac:dyDescent="0.25">
      <c r="C22" s="1" t="s">
        <v>45</v>
      </c>
      <c r="D22" s="17"/>
      <c r="E22" s="1"/>
      <c r="F22" s="1">
        <v>3</v>
      </c>
      <c r="G22" s="1">
        <v>3</v>
      </c>
      <c r="H22" s="1">
        <v>11126</v>
      </c>
      <c r="I22" s="8">
        <f>Tabla1[[#This Row],[CANTIDAD TOTAL]]*Tabla1[[#This Row],[VALOR UN * MAYOR]]</f>
        <v>33378</v>
      </c>
    </row>
    <row r="23" spans="3:9" x14ac:dyDescent="0.25">
      <c r="C23" s="1" t="s">
        <v>46</v>
      </c>
      <c r="D23" s="17"/>
      <c r="E23" s="1" t="s">
        <v>20</v>
      </c>
      <c r="F23" s="1">
        <v>12</v>
      </c>
      <c r="G23" s="1">
        <v>12</v>
      </c>
      <c r="H23" s="1">
        <v>3783</v>
      </c>
      <c r="I23" s="8">
        <f>Tabla1[[#This Row],[CANTIDAD TOTAL]]*Tabla1[[#This Row],[VALOR UN * MAYOR]]</f>
        <v>45396</v>
      </c>
    </row>
    <row r="24" spans="3:9" x14ac:dyDescent="0.25">
      <c r="C24" s="1" t="s">
        <v>47</v>
      </c>
      <c r="D24" s="17"/>
      <c r="E24" s="1" t="s">
        <v>20</v>
      </c>
      <c r="F24" s="1">
        <v>6</v>
      </c>
      <c r="G24" s="1">
        <v>6</v>
      </c>
      <c r="H24" s="1">
        <v>3141</v>
      </c>
      <c r="I24" s="8">
        <f>Tabla1[[#This Row],[CANTIDAD TOTAL]]*Tabla1[[#This Row],[VALOR UN * MAYOR]]</f>
        <v>18846</v>
      </c>
    </row>
    <row r="25" spans="3:9" x14ac:dyDescent="0.25">
      <c r="C25" s="1" t="s">
        <v>48</v>
      </c>
      <c r="D25" s="17"/>
      <c r="E25" s="1" t="s">
        <v>20</v>
      </c>
      <c r="F25" s="1">
        <v>6</v>
      </c>
      <c r="G25" s="1">
        <v>6</v>
      </c>
      <c r="H25" s="1">
        <v>4188</v>
      </c>
      <c r="I25" s="8">
        <f>Tabla1[[#This Row],[CANTIDAD TOTAL]]*Tabla1[[#This Row],[VALOR UN * MAYOR]]</f>
        <v>25128</v>
      </c>
    </row>
    <row r="26" spans="3:9" x14ac:dyDescent="0.25">
      <c r="C26" s="7" t="s">
        <v>49</v>
      </c>
      <c r="D26" s="1"/>
      <c r="E26" s="1"/>
      <c r="F26" s="1"/>
      <c r="G26" s="1"/>
      <c r="H26" s="1"/>
      <c r="I26" s="9">
        <f>SUM(I7:I25)</f>
        <v>527636</v>
      </c>
    </row>
    <row r="31" spans="3:9" ht="30" x14ac:dyDescent="0.25">
      <c r="C31" s="14" t="s">
        <v>0</v>
      </c>
      <c r="D31" s="14" t="s">
        <v>4</v>
      </c>
      <c r="E31" s="14" t="s">
        <v>29</v>
      </c>
      <c r="F31" s="14" t="s">
        <v>30</v>
      </c>
      <c r="G31" s="14" t="s">
        <v>39</v>
      </c>
      <c r="H31" s="14" t="s">
        <v>38</v>
      </c>
      <c r="I31" s="14" t="s">
        <v>2</v>
      </c>
    </row>
    <row r="32" spans="3:9" ht="135" x14ac:dyDescent="0.25">
      <c r="C32" s="1" t="s">
        <v>31</v>
      </c>
      <c r="D32" s="2">
        <v>8038232</v>
      </c>
      <c r="E32" s="1" t="s">
        <v>37</v>
      </c>
      <c r="F32" s="1" t="s">
        <v>6</v>
      </c>
      <c r="G32" s="1">
        <v>18</v>
      </c>
      <c r="H32" s="1">
        <v>6994</v>
      </c>
      <c r="I32" s="8">
        <f>Tabla2[[#This Row],[CANTIDAD TOTAL]]*Tabla2[[#This Row],[VALOR UN * MAYOR]]</f>
        <v>125892</v>
      </c>
    </row>
    <row r="33" spans="3:9" ht="195" x14ac:dyDescent="0.25">
      <c r="C33" s="11" t="s">
        <v>32</v>
      </c>
      <c r="D33" s="2">
        <v>8038001</v>
      </c>
      <c r="E33" s="11" t="s">
        <v>40</v>
      </c>
      <c r="F33" s="11" t="s">
        <v>6</v>
      </c>
      <c r="G33" s="11">
        <v>26</v>
      </c>
      <c r="H33" s="11">
        <v>8748</v>
      </c>
      <c r="I33" s="8">
        <f>Tabla2[[#This Row],[CANTIDAD TOTAL]]*Tabla2[[#This Row],[VALOR UN * MAYOR]]</f>
        <v>227448</v>
      </c>
    </row>
    <row r="34" spans="3:9" ht="30" x14ac:dyDescent="0.25">
      <c r="C34" s="11" t="s">
        <v>33</v>
      </c>
      <c r="D34" s="13">
        <v>8033967</v>
      </c>
      <c r="E34" s="11"/>
      <c r="F34" s="11" t="s">
        <v>41</v>
      </c>
      <c r="G34" s="11">
        <v>1</v>
      </c>
      <c r="H34" s="11">
        <v>47098</v>
      </c>
      <c r="I34" s="8">
        <f>Tabla2[[#This Row],[CANTIDAD TOTAL]]*Tabla2[[#This Row],[VALOR UN * MAYOR]]</f>
        <v>47098</v>
      </c>
    </row>
    <row r="35" spans="3:9" ht="45" x14ac:dyDescent="0.25">
      <c r="C35" s="11" t="s">
        <v>34</v>
      </c>
      <c r="D35" s="2">
        <v>8038164</v>
      </c>
      <c r="E35" s="11" t="s">
        <v>20</v>
      </c>
      <c r="F35" s="11" t="s">
        <v>42</v>
      </c>
      <c r="G35" s="11">
        <v>1</v>
      </c>
      <c r="H35" s="11">
        <v>19892</v>
      </c>
      <c r="I35" s="8">
        <f>Tabla2[[#This Row],[CANTIDAD TOTAL]]*Tabla2[[#This Row],[VALOR UN * MAYOR]]</f>
        <v>19892</v>
      </c>
    </row>
    <row r="36" spans="3:9" ht="45" x14ac:dyDescent="0.25">
      <c r="C36" s="11" t="s">
        <v>35</v>
      </c>
      <c r="D36" s="2">
        <v>8031401</v>
      </c>
      <c r="E36" s="11" t="s">
        <v>43</v>
      </c>
      <c r="F36" s="11" t="s">
        <v>25</v>
      </c>
      <c r="G36" s="11">
        <v>4</v>
      </c>
      <c r="H36" s="11">
        <v>2967</v>
      </c>
      <c r="I36" s="8">
        <f>Tabla2[[#This Row],[CANTIDAD TOTAL]]*Tabla2[[#This Row],[VALOR UN * MAYOR]]</f>
        <v>11868</v>
      </c>
    </row>
    <row r="37" spans="3:9" ht="45" x14ac:dyDescent="0.25">
      <c r="C37" s="11" t="s">
        <v>35</v>
      </c>
      <c r="D37" s="2">
        <v>8031401</v>
      </c>
      <c r="E37" s="11" t="s">
        <v>20</v>
      </c>
      <c r="F37" s="11" t="s">
        <v>21</v>
      </c>
      <c r="G37" s="11">
        <v>16</v>
      </c>
      <c r="H37" s="11">
        <v>2967</v>
      </c>
      <c r="I37" s="8">
        <f>Tabla2[[#This Row],[CANTIDAD TOTAL]]*Tabla2[[#This Row],[VALOR UN * MAYOR]]</f>
        <v>47472</v>
      </c>
    </row>
    <row r="38" spans="3:9" ht="30" x14ac:dyDescent="0.25">
      <c r="C38" s="11" t="s">
        <v>36</v>
      </c>
      <c r="D38" s="2">
        <v>8031541</v>
      </c>
      <c r="E38" s="11" t="s">
        <v>43</v>
      </c>
      <c r="F38" s="11" t="s">
        <v>25</v>
      </c>
      <c r="G38" s="11">
        <v>4</v>
      </c>
      <c r="H38" s="11">
        <v>5174</v>
      </c>
      <c r="I38" s="8">
        <f>Tabla2[[#This Row],[CANTIDAD TOTAL]]*Tabla2[[#This Row],[VALOR UN * MAYOR]]</f>
        <v>20696</v>
      </c>
    </row>
    <row r="39" spans="3:9" ht="30" x14ac:dyDescent="0.25">
      <c r="C39" s="11" t="s">
        <v>36</v>
      </c>
      <c r="D39" s="2">
        <v>8031541</v>
      </c>
      <c r="E39" s="11" t="s">
        <v>20</v>
      </c>
      <c r="F39" s="11" t="s">
        <v>21</v>
      </c>
      <c r="G39" s="11">
        <v>16</v>
      </c>
      <c r="H39" s="11">
        <v>5174</v>
      </c>
      <c r="I39" s="8">
        <f>Tabla2[[#This Row],[CANTIDAD TOTAL]]*Tabla2[[#This Row],[VALOR UN * MAYOR]]</f>
        <v>82784</v>
      </c>
    </row>
    <row r="40" spans="3:9" x14ac:dyDescent="0.25">
      <c r="C40" s="15" t="s">
        <v>50</v>
      </c>
      <c r="D40" s="12"/>
      <c r="E40" s="11"/>
      <c r="F40" s="11"/>
      <c r="G40" s="11"/>
      <c r="H40" s="11"/>
      <c r="I40" s="16">
        <f>SUM(I32:I39)</f>
        <v>583150</v>
      </c>
    </row>
    <row r="43" spans="3:9" x14ac:dyDescent="0.25">
      <c r="C43" s="18" t="s">
        <v>28</v>
      </c>
    </row>
    <row r="44" spans="3:9" x14ac:dyDescent="0.25">
      <c r="C44" s="19">
        <f>SUM(I40+I26)</f>
        <v>1110786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Andrea Tabares Velez</dc:creator>
  <cp:lastModifiedBy>Monica Andrea Tabares Velez</cp:lastModifiedBy>
  <dcterms:created xsi:type="dcterms:W3CDTF">2020-02-12T18:15:52Z</dcterms:created>
  <dcterms:modified xsi:type="dcterms:W3CDTF">2020-02-13T15:28:09Z</dcterms:modified>
</cp:coreProperties>
</file>