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352" documentId="11_5E36D4AB51F92ECD81D2FD84C6721C7093E5A01E" xr6:coauthVersionLast="47" xr6:coauthVersionMax="47" xr10:uidLastSave="{1296854B-1D33-4CB3-B883-C3886CABC902}"/>
  <bookViews>
    <workbookView xWindow="-110" yWindow="-110" windowWidth="19420" windowHeight="10300" tabRatio="859" activeTab="1" xr2:uid="{00000000-000D-0000-FFFF-FFFF00000000}"/>
  </bookViews>
  <sheets>
    <sheet name="Forecast" sheetId="4" r:id="rId1"/>
    <sheet name="ProductDataperState" sheetId="9" r:id="rId2"/>
    <sheet name="ProductWeigh" sheetId="10" r:id="rId3"/>
    <sheet name="Handling Out Costs" sheetId="8" r:id="rId4"/>
    <sheet name="Product Data" sheetId="7" r:id="rId5"/>
    <sheet name="__AIMMS_SETUP__" sheetId="6" state="very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10" l="1"/>
  <c r="D52" i="10"/>
  <c r="C52" i="10"/>
  <c r="B52" i="10"/>
  <c r="A52" i="10"/>
  <c r="E51" i="10"/>
  <c r="D51" i="10"/>
  <c r="C51" i="10"/>
  <c r="B51" i="10"/>
  <c r="A51" i="10"/>
  <c r="E50" i="10"/>
  <c r="D50" i="10"/>
  <c r="C50" i="10"/>
  <c r="B50" i="10"/>
  <c r="A50" i="10"/>
  <c r="E49" i="10"/>
  <c r="D49" i="10"/>
  <c r="C49" i="10"/>
  <c r="B49" i="10"/>
  <c r="A49" i="10"/>
  <c r="E48" i="10"/>
  <c r="D48" i="10"/>
  <c r="C48" i="10"/>
  <c r="B48" i="10"/>
  <c r="A48" i="10"/>
  <c r="E47" i="10"/>
  <c r="D47" i="10"/>
  <c r="C47" i="10"/>
  <c r="B47" i="10"/>
  <c r="A47" i="10"/>
  <c r="E46" i="10"/>
  <c r="D46" i="10"/>
  <c r="C46" i="10"/>
  <c r="B46" i="10"/>
  <c r="A46" i="10"/>
  <c r="E45" i="10"/>
  <c r="D45" i="10"/>
  <c r="C45" i="10"/>
  <c r="B45" i="10"/>
  <c r="A45" i="10"/>
  <c r="E44" i="10"/>
  <c r="D44" i="10"/>
  <c r="C44" i="10"/>
  <c r="B44" i="10"/>
  <c r="A44" i="10"/>
  <c r="E43" i="10"/>
  <c r="D43" i="10"/>
  <c r="C43" i="10"/>
  <c r="B43" i="10"/>
  <c r="A43" i="10"/>
  <c r="E42" i="10"/>
  <c r="D42" i="10"/>
  <c r="C42" i="10"/>
  <c r="B42" i="10"/>
  <c r="A42" i="10"/>
  <c r="E41" i="10"/>
  <c r="D41" i="10"/>
  <c r="C41" i="10"/>
  <c r="B41" i="10"/>
  <c r="A41" i="10"/>
  <c r="E40" i="10"/>
  <c r="D40" i="10"/>
  <c r="C40" i="10"/>
  <c r="B40" i="10"/>
  <c r="A40" i="10"/>
  <c r="E39" i="10"/>
  <c r="D39" i="10"/>
  <c r="C39" i="10"/>
  <c r="B39" i="10"/>
  <c r="A39" i="10"/>
  <c r="E38" i="10"/>
  <c r="D38" i="10"/>
  <c r="C38" i="10"/>
  <c r="B38" i="10"/>
  <c r="A38" i="10"/>
  <c r="E37" i="10"/>
  <c r="D37" i="10"/>
  <c r="C37" i="10"/>
  <c r="B37" i="10"/>
  <c r="A37" i="10"/>
  <c r="E36" i="10"/>
  <c r="D36" i="10"/>
  <c r="C36" i="10"/>
  <c r="B36" i="10"/>
  <c r="A36" i="10"/>
  <c r="E35" i="10"/>
  <c r="D35" i="10"/>
  <c r="C35" i="10"/>
  <c r="B35" i="10"/>
  <c r="A35" i="10"/>
  <c r="E34" i="10"/>
  <c r="D34" i="10"/>
  <c r="C34" i="10"/>
  <c r="B34" i="10"/>
  <c r="A34" i="10"/>
  <c r="E33" i="10"/>
  <c r="D33" i="10"/>
  <c r="C33" i="10"/>
  <c r="B33" i="10"/>
  <c r="A33" i="10"/>
  <c r="E32" i="10"/>
  <c r="D32" i="10"/>
  <c r="C32" i="10"/>
  <c r="B32" i="10"/>
  <c r="A32" i="10"/>
  <c r="E31" i="10"/>
  <c r="D31" i="10"/>
  <c r="C31" i="10"/>
  <c r="B31" i="10"/>
  <c r="A31" i="10"/>
  <c r="E30" i="10"/>
  <c r="D30" i="10"/>
  <c r="C30" i="10"/>
  <c r="B30" i="10"/>
  <c r="A30" i="10"/>
  <c r="E29" i="10"/>
  <c r="D29" i="10"/>
  <c r="C29" i="10"/>
  <c r="B29" i="10"/>
  <c r="A29" i="10"/>
  <c r="E28" i="10"/>
  <c r="D28" i="10"/>
  <c r="C28" i="10"/>
  <c r="B28" i="10"/>
  <c r="A28" i="10"/>
  <c r="E27" i="10"/>
  <c r="D27" i="10"/>
  <c r="C27" i="10"/>
  <c r="B27" i="10"/>
  <c r="A27" i="10"/>
  <c r="E26" i="10"/>
  <c r="D26" i="10"/>
  <c r="C26" i="10"/>
  <c r="B26" i="10"/>
  <c r="A26" i="10"/>
  <c r="E25" i="10"/>
  <c r="D25" i="10"/>
  <c r="C25" i="10"/>
  <c r="B25" i="10"/>
  <c r="A25" i="10"/>
  <c r="E24" i="10"/>
  <c r="D24" i="10"/>
  <c r="C24" i="10"/>
  <c r="B24" i="10"/>
  <c r="A24" i="10"/>
  <c r="E23" i="10"/>
  <c r="D23" i="10"/>
  <c r="C23" i="10"/>
  <c r="B23" i="10"/>
  <c r="A23" i="10"/>
  <c r="E22" i="10"/>
  <c r="D22" i="10"/>
  <c r="C22" i="10"/>
  <c r="B22" i="10"/>
  <c r="A22" i="10"/>
  <c r="E21" i="10"/>
  <c r="D21" i="10"/>
  <c r="C21" i="10"/>
  <c r="B21" i="10"/>
  <c r="A21" i="10"/>
  <c r="E20" i="10"/>
  <c r="D20" i="10"/>
  <c r="C20" i="10"/>
  <c r="B20" i="10"/>
  <c r="A20" i="10"/>
  <c r="E19" i="10"/>
  <c r="D19" i="10"/>
  <c r="C19" i="10"/>
  <c r="B19" i="10"/>
  <c r="A19" i="10"/>
  <c r="E18" i="10"/>
  <c r="D18" i="10"/>
  <c r="C18" i="10"/>
  <c r="B18" i="10"/>
  <c r="A18" i="10"/>
  <c r="E17" i="10"/>
  <c r="D17" i="10"/>
  <c r="C17" i="10"/>
  <c r="B17" i="10"/>
  <c r="A17" i="10"/>
  <c r="E16" i="10"/>
  <c r="D16" i="10"/>
  <c r="C16" i="10"/>
  <c r="B16" i="10"/>
  <c r="A16" i="10"/>
  <c r="E15" i="10"/>
  <c r="D15" i="10"/>
  <c r="C15" i="10"/>
  <c r="B15" i="10"/>
  <c r="A15" i="10"/>
  <c r="E14" i="10"/>
  <c r="D14" i="10"/>
  <c r="C14" i="10"/>
  <c r="B14" i="10"/>
  <c r="A14" i="10"/>
  <c r="E13" i="10"/>
  <c r="D13" i="10"/>
  <c r="C13" i="10"/>
  <c r="B13" i="10"/>
  <c r="A13" i="10"/>
  <c r="E12" i="10"/>
  <c r="D12" i="10"/>
  <c r="C12" i="10"/>
  <c r="B12" i="10"/>
  <c r="A12" i="10"/>
  <c r="E11" i="10"/>
  <c r="D11" i="10"/>
  <c r="C11" i="10"/>
  <c r="B11" i="10"/>
  <c r="A11" i="10"/>
  <c r="E10" i="10"/>
  <c r="D10" i="10"/>
  <c r="C10" i="10"/>
  <c r="B10" i="10"/>
  <c r="A10" i="10"/>
  <c r="E9" i="10"/>
  <c r="D9" i="10"/>
  <c r="C9" i="10"/>
  <c r="B9" i="10"/>
  <c r="A9" i="10"/>
  <c r="E8" i="10"/>
  <c r="D8" i="10"/>
  <c r="C8" i="10"/>
  <c r="B8" i="10"/>
  <c r="A8" i="10"/>
  <c r="E7" i="10"/>
  <c r="D7" i="10"/>
  <c r="C7" i="10"/>
  <c r="B7" i="10"/>
  <c r="A7" i="10"/>
  <c r="E6" i="10"/>
  <c r="D6" i="10"/>
  <c r="C6" i="10"/>
  <c r="B6" i="10"/>
  <c r="A6" i="10"/>
  <c r="E5" i="10"/>
  <c r="D5" i="10"/>
  <c r="C5" i="10"/>
  <c r="B5" i="10"/>
  <c r="A5" i="10"/>
  <c r="E4" i="10"/>
  <c r="D4" i="10"/>
  <c r="C4" i="10"/>
  <c r="B4" i="10"/>
  <c r="A4" i="10"/>
  <c r="E3" i="10"/>
  <c r="D3" i="10"/>
  <c r="C3" i="10"/>
  <c r="B3" i="10"/>
  <c r="A3" i="10"/>
  <c r="E2" i="10"/>
  <c r="D2" i="10"/>
  <c r="C2" i="10"/>
  <c r="B2" i="10"/>
  <c r="A2" i="10"/>
  <c r="F52" i="9"/>
  <c r="K52" i="9" s="1"/>
  <c r="E52" i="9"/>
  <c r="J52" i="9" s="1"/>
  <c r="D52" i="9"/>
  <c r="I52" i="9" s="1"/>
  <c r="C52" i="9"/>
  <c r="H52" i="9" s="1"/>
  <c r="B52" i="9"/>
  <c r="G52" i="9" s="1"/>
  <c r="I52" i="4" s="1"/>
  <c r="F51" i="9"/>
  <c r="K51" i="9" s="1"/>
  <c r="E51" i="9"/>
  <c r="J51" i="9" s="1"/>
  <c r="D51" i="9"/>
  <c r="I51" i="9" s="1"/>
  <c r="C51" i="9"/>
  <c r="H51" i="9" s="1"/>
  <c r="B51" i="9"/>
  <c r="G51" i="9" s="1"/>
  <c r="F50" i="9"/>
  <c r="K50" i="9" s="1"/>
  <c r="E50" i="9"/>
  <c r="J50" i="9" s="1"/>
  <c r="D50" i="9"/>
  <c r="I50" i="9" s="1"/>
  <c r="C50" i="9"/>
  <c r="H50" i="9" s="1"/>
  <c r="B50" i="9"/>
  <c r="G50" i="9" s="1"/>
  <c r="I50" i="4" s="1"/>
  <c r="F49" i="9"/>
  <c r="K49" i="9" s="1"/>
  <c r="E49" i="9"/>
  <c r="J49" i="9" s="1"/>
  <c r="D49" i="9"/>
  <c r="I49" i="9" s="1"/>
  <c r="C49" i="9"/>
  <c r="H49" i="9" s="1"/>
  <c r="B49" i="9"/>
  <c r="G49" i="9" s="1"/>
  <c r="F48" i="9"/>
  <c r="K48" i="9" s="1"/>
  <c r="E48" i="9"/>
  <c r="J48" i="9" s="1"/>
  <c r="D48" i="9"/>
  <c r="I48" i="9" s="1"/>
  <c r="C48" i="9"/>
  <c r="H48" i="9" s="1"/>
  <c r="B48" i="9"/>
  <c r="G48" i="9" s="1"/>
  <c r="F47" i="9"/>
  <c r="K47" i="9" s="1"/>
  <c r="E47" i="9"/>
  <c r="J47" i="9" s="1"/>
  <c r="D47" i="9"/>
  <c r="I47" i="9" s="1"/>
  <c r="C47" i="9"/>
  <c r="H47" i="9" s="1"/>
  <c r="B47" i="9"/>
  <c r="G47" i="9" s="1"/>
  <c r="F46" i="9"/>
  <c r="K46" i="9" s="1"/>
  <c r="E46" i="9"/>
  <c r="J46" i="9" s="1"/>
  <c r="D46" i="9"/>
  <c r="I46" i="9" s="1"/>
  <c r="C46" i="9"/>
  <c r="H46" i="9" s="1"/>
  <c r="B46" i="9"/>
  <c r="G46" i="9" s="1"/>
  <c r="F45" i="9"/>
  <c r="K45" i="9" s="1"/>
  <c r="E45" i="9"/>
  <c r="J45" i="9" s="1"/>
  <c r="D45" i="9"/>
  <c r="I45" i="9" s="1"/>
  <c r="C45" i="9"/>
  <c r="H45" i="9" s="1"/>
  <c r="B45" i="9"/>
  <c r="G45" i="9" s="1"/>
  <c r="I45" i="4" s="1"/>
  <c r="F44" i="9"/>
  <c r="K44" i="9" s="1"/>
  <c r="E44" i="9"/>
  <c r="J44" i="9" s="1"/>
  <c r="D44" i="9"/>
  <c r="I44" i="9" s="1"/>
  <c r="C44" i="9"/>
  <c r="H44" i="9" s="1"/>
  <c r="B44" i="9"/>
  <c r="F43" i="9"/>
  <c r="K43" i="9" s="1"/>
  <c r="E43" i="9"/>
  <c r="J43" i="9" s="1"/>
  <c r="D43" i="9"/>
  <c r="I43" i="9" s="1"/>
  <c r="C43" i="9"/>
  <c r="H43" i="9" s="1"/>
  <c r="B43" i="9"/>
  <c r="G43" i="9" s="1"/>
  <c r="F42" i="9"/>
  <c r="K42" i="9" s="1"/>
  <c r="E42" i="9"/>
  <c r="J42" i="9" s="1"/>
  <c r="D42" i="9"/>
  <c r="I42" i="9" s="1"/>
  <c r="C42" i="9"/>
  <c r="H42" i="9" s="1"/>
  <c r="B42" i="9"/>
  <c r="G42" i="9" s="1"/>
  <c r="F41" i="9"/>
  <c r="K41" i="9" s="1"/>
  <c r="E41" i="9"/>
  <c r="J41" i="9" s="1"/>
  <c r="D41" i="9"/>
  <c r="I41" i="9" s="1"/>
  <c r="C41" i="9"/>
  <c r="H41" i="9" s="1"/>
  <c r="B41" i="9"/>
  <c r="G41" i="9" s="1"/>
  <c r="F40" i="9"/>
  <c r="K40" i="9" s="1"/>
  <c r="E40" i="9"/>
  <c r="J40" i="9" s="1"/>
  <c r="D40" i="9"/>
  <c r="I40" i="9" s="1"/>
  <c r="C40" i="9"/>
  <c r="H40" i="9" s="1"/>
  <c r="B40" i="9"/>
  <c r="G40" i="9" s="1"/>
  <c r="I40" i="4" s="1"/>
  <c r="F39" i="9"/>
  <c r="K39" i="9" s="1"/>
  <c r="E39" i="9"/>
  <c r="J39" i="9" s="1"/>
  <c r="D39" i="9"/>
  <c r="I39" i="9" s="1"/>
  <c r="C39" i="9"/>
  <c r="H39" i="9" s="1"/>
  <c r="B39" i="9"/>
  <c r="G39" i="9" s="1"/>
  <c r="F38" i="9"/>
  <c r="K38" i="9" s="1"/>
  <c r="E38" i="9"/>
  <c r="J38" i="9" s="1"/>
  <c r="D38" i="9"/>
  <c r="I38" i="9" s="1"/>
  <c r="C38" i="9"/>
  <c r="H38" i="9" s="1"/>
  <c r="B38" i="9"/>
  <c r="G38" i="9" s="1"/>
  <c r="I38" i="4" s="1"/>
  <c r="F37" i="9"/>
  <c r="K37" i="9" s="1"/>
  <c r="E37" i="9"/>
  <c r="J37" i="9" s="1"/>
  <c r="D37" i="9"/>
  <c r="I37" i="9" s="1"/>
  <c r="C37" i="9"/>
  <c r="H37" i="9" s="1"/>
  <c r="B37" i="9"/>
  <c r="F36" i="9"/>
  <c r="K36" i="9" s="1"/>
  <c r="E36" i="9"/>
  <c r="J36" i="9" s="1"/>
  <c r="D36" i="9"/>
  <c r="I36" i="9" s="1"/>
  <c r="C36" i="9"/>
  <c r="H36" i="9" s="1"/>
  <c r="B36" i="9"/>
  <c r="G36" i="9" s="1"/>
  <c r="F35" i="9"/>
  <c r="K35" i="9" s="1"/>
  <c r="E35" i="9"/>
  <c r="J35" i="9" s="1"/>
  <c r="D35" i="9"/>
  <c r="I35" i="9" s="1"/>
  <c r="C35" i="9"/>
  <c r="H35" i="9" s="1"/>
  <c r="B35" i="9"/>
  <c r="F34" i="9"/>
  <c r="K34" i="9" s="1"/>
  <c r="E34" i="9"/>
  <c r="J34" i="9" s="1"/>
  <c r="D34" i="9"/>
  <c r="I34" i="9" s="1"/>
  <c r="C34" i="9"/>
  <c r="H34" i="9" s="1"/>
  <c r="B34" i="9"/>
  <c r="G34" i="9" s="1"/>
  <c r="F33" i="9"/>
  <c r="K33" i="9" s="1"/>
  <c r="E33" i="9"/>
  <c r="J33" i="9" s="1"/>
  <c r="D33" i="9"/>
  <c r="I33" i="9" s="1"/>
  <c r="C33" i="9"/>
  <c r="H33" i="9" s="1"/>
  <c r="B33" i="9"/>
  <c r="G33" i="9" s="1"/>
  <c r="I33" i="4" s="1"/>
  <c r="F32" i="9"/>
  <c r="K32" i="9" s="1"/>
  <c r="E32" i="9"/>
  <c r="J32" i="9" s="1"/>
  <c r="D32" i="9"/>
  <c r="I32" i="9" s="1"/>
  <c r="C32" i="9"/>
  <c r="H32" i="9" s="1"/>
  <c r="B32" i="9"/>
  <c r="F31" i="9"/>
  <c r="K31" i="9" s="1"/>
  <c r="E31" i="9"/>
  <c r="J31" i="9" s="1"/>
  <c r="D31" i="9"/>
  <c r="I31" i="9" s="1"/>
  <c r="C31" i="9"/>
  <c r="H31" i="9" s="1"/>
  <c r="B31" i="9"/>
  <c r="G31" i="9" s="1"/>
  <c r="F30" i="9"/>
  <c r="K30" i="9" s="1"/>
  <c r="E30" i="9"/>
  <c r="J30" i="9" s="1"/>
  <c r="D30" i="9"/>
  <c r="I30" i="9" s="1"/>
  <c r="C30" i="9"/>
  <c r="H30" i="9" s="1"/>
  <c r="B30" i="9"/>
  <c r="G30" i="9" s="1"/>
  <c r="F29" i="9"/>
  <c r="K29" i="9" s="1"/>
  <c r="E29" i="9"/>
  <c r="J29" i="9" s="1"/>
  <c r="D29" i="9"/>
  <c r="I29" i="9" s="1"/>
  <c r="C29" i="9"/>
  <c r="H29" i="9" s="1"/>
  <c r="B29" i="9"/>
  <c r="G29" i="9" s="1"/>
  <c r="F28" i="9"/>
  <c r="K28" i="9" s="1"/>
  <c r="E28" i="9"/>
  <c r="J28" i="9" s="1"/>
  <c r="D28" i="9"/>
  <c r="I28" i="9" s="1"/>
  <c r="C28" i="9"/>
  <c r="H28" i="9" s="1"/>
  <c r="B28" i="9"/>
  <c r="G28" i="9" s="1"/>
  <c r="I28" i="4" s="1"/>
  <c r="F27" i="9"/>
  <c r="K27" i="9" s="1"/>
  <c r="E27" i="9"/>
  <c r="J27" i="9" s="1"/>
  <c r="D27" i="9"/>
  <c r="I27" i="9" s="1"/>
  <c r="C27" i="9"/>
  <c r="H27" i="9" s="1"/>
  <c r="B27" i="9"/>
  <c r="G27" i="9" s="1"/>
  <c r="F26" i="9"/>
  <c r="K26" i="9" s="1"/>
  <c r="E26" i="9"/>
  <c r="J26" i="9" s="1"/>
  <c r="D26" i="9"/>
  <c r="I26" i="9" s="1"/>
  <c r="C26" i="9"/>
  <c r="H26" i="9" s="1"/>
  <c r="B26" i="9"/>
  <c r="G26" i="9" s="1"/>
  <c r="F25" i="9"/>
  <c r="K25" i="9" s="1"/>
  <c r="E25" i="9"/>
  <c r="J25" i="9" s="1"/>
  <c r="D25" i="9"/>
  <c r="I25" i="9" s="1"/>
  <c r="C25" i="9"/>
  <c r="H25" i="9" s="1"/>
  <c r="B25" i="9"/>
  <c r="G25" i="9" s="1"/>
  <c r="F24" i="9"/>
  <c r="K24" i="9" s="1"/>
  <c r="E24" i="9"/>
  <c r="J24" i="9" s="1"/>
  <c r="D24" i="9"/>
  <c r="I24" i="9" s="1"/>
  <c r="C24" i="9"/>
  <c r="H24" i="9" s="1"/>
  <c r="B24" i="9"/>
  <c r="G24" i="9" s="1"/>
  <c r="F23" i="9"/>
  <c r="K23" i="9" s="1"/>
  <c r="E23" i="9"/>
  <c r="J23" i="9" s="1"/>
  <c r="D23" i="9"/>
  <c r="I23" i="9" s="1"/>
  <c r="C23" i="9"/>
  <c r="H23" i="9" s="1"/>
  <c r="B23" i="9"/>
  <c r="F22" i="9"/>
  <c r="K22" i="9" s="1"/>
  <c r="E22" i="9"/>
  <c r="J22" i="9" s="1"/>
  <c r="D22" i="9"/>
  <c r="I22" i="9" s="1"/>
  <c r="C22" i="9"/>
  <c r="H22" i="9" s="1"/>
  <c r="B22" i="9"/>
  <c r="G22" i="9" s="1"/>
  <c r="F21" i="9"/>
  <c r="K21" i="9" s="1"/>
  <c r="E21" i="9"/>
  <c r="J21" i="9" s="1"/>
  <c r="D21" i="9"/>
  <c r="I21" i="9" s="1"/>
  <c r="C21" i="9"/>
  <c r="H21" i="9" s="1"/>
  <c r="B21" i="9"/>
  <c r="G21" i="9" s="1"/>
  <c r="I21" i="4" s="1"/>
  <c r="F20" i="9"/>
  <c r="K20" i="9" s="1"/>
  <c r="E20" i="9"/>
  <c r="J20" i="9" s="1"/>
  <c r="D20" i="9"/>
  <c r="I20" i="9" s="1"/>
  <c r="C20" i="9"/>
  <c r="H20" i="9" s="1"/>
  <c r="B20" i="9"/>
  <c r="F19" i="9"/>
  <c r="K19" i="9" s="1"/>
  <c r="E19" i="9"/>
  <c r="J19" i="9" s="1"/>
  <c r="D19" i="9"/>
  <c r="I19" i="9" s="1"/>
  <c r="C19" i="9"/>
  <c r="H19" i="9" s="1"/>
  <c r="B19" i="9"/>
  <c r="G19" i="9" s="1"/>
  <c r="F18" i="9"/>
  <c r="K18" i="9" s="1"/>
  <c r="E18" i="9"/>
  <c r="J18" i="9" s="1"/>
  <c r="D18" i="9"/>
  <c r="I18" i="9" s="1"/>
  <c r="C18" i="9"/>
  <c r="H18" i="9" s="1"/>
  <c r="B18" i="9"/>
  <c r="F17" i="9"/>
  <c r="K17" i="9" s="1"/>
  <c r="E17" i="9"/>
  <c r="J17" i="9" s="1"/>
  <c r="D17" i="9"/>
  <c r="I17" i="9" s="1"/>
  <c r="C17" i="9"/>
  <c r="H17" i="9" s="1"/>
  <c r="B17" i="9"/>
  <c r="G17" i="9" s="1"/>
  <c r="F16" i="9"/>
  <c r="K16" i="9" s="1"/>
  <c r="E16" i="9"/>
  <c r="J16" i="9" s="1"/>
  <c r="D16" i="9"/>
  <c r="I16" i="9" s="1"/>
  <c r="C16" i="9"/>
  <c r="H16" i="9" s="1"/>
  <c r="B16" i="9"/>
  <c r="G16" i="9" s="1"/>
  <c r="I16" i="4" s="1"/>
  <c r="F15" i="9"/>
  <c r="K15" i="9" s="1"/>
  <c r="E15" i="9"/>
  <c r="J15" i="9" s="1"/>
  <c r="D15" i="9"/>
  <c r="I15" i="9" s="1"/>
  <c r="C15" i="9"/>
  <c r="H15" i="9" s="1"/>
  <c r="B15" i="9"/>
  <c r="G15" i="9" s="1"/>
  <c r="F14" i="9"/>
  <c r="K14" i="9" s="1"/>
  <c r="E14" i="9"/>
  <c r="J14" i="9" s="1"/>
  <c r="D14" i="9"/>
  <c r="I14" i="9" s="1"/>
  <c r="C14" i="9"/>
  <c r="H14" i="9" s="1"/>
  <c r="B14" i="9"/>
  <c r="G14" i="9" s="1"/>
  <c r="F13" i="9"/>
  <c r="K13" i="9" s="1"/>
  <c r="E13" i="9"/>
  <c r="J13" i="9" s="1"/>
  <c r="D13" i="9"/>
  <c r="I13" i="9" s="1"/>
  <c r="C13" i="9"/>
  <c r="H13" i="9" s="1"/>
  <c r="B13" i="9"/>
  <c r="G13" i="9" s="1"/>
  <c r="F12" i="9"/>
  <c r="K12" i="9" s="1"/>
  <c r="E12" i="9"/>
  <c r="J12" i="9" s="1"/>
  <c r="D12" i="9"/>
  <c r="I12" i="9" s="1"/>
  <c r="C12" i="9"/>
  <c r="H12" i="9" s="1"/>
  <c r="B12" i="9"/>
  <c r="G12" i="9" s="1"/>
  <c r="F11" i="9"/>
  <c r="K11" i="9" s="1"/>
  <c r="E11" i="9"/>
  <c r="J11" i="9" s="1"/>
  <c r="D11" i="9"/>
  <c r="I11" i="9" s="1"/>
  <c r="C11" i="9"/>
  <c r="H11" i="9" s="1"/>
  <c r="B11" i="9"/>
  <c r="G11" i="9" s="1"/>
  <c r="F10" i="9"/>
  <c r="K10" i="9" s="1"/>
  <c r="E10" i="9"/>
  <c r="J10" i="9" s="1"/>
  <c r="D10" i="9"/>
  <c r="I10" i="9" s="1"/>
  <c r="C10" i="9"/>
  <c r="H10" i="9" s="1"/>
  <c r="B10" i="9"/>
  <c r="G10" i="9" s="1"/>
  <c r="F9" i="9"/>
  <c r="K9" i="9" s="1"/>
  <c r="E9" i="9"/>
  <c r="J9" i="9" s="1"/>
  <c r="D9" i="9"/>
  <c r="I9" i="9" s="1"/>
  <c r="C9" i="9"/>
  <c r="H9" i="9" s="1"/>
  <c r="B9" i="9"/>
  <c r="G9" i="9" s="1"/>
  <c r="I9" i="4" s="1"/>
  <c r="F8" i="9"/>
  <c r="K8" i="9" s="1"/>
  <c r="E8" i="9"/>
  <c r="J8" i="9" s="1"/>
  <c r="D8" i="9"/>
  <c r="I8" i="9" s="1"/>
  <c r="C8" i="9"/>
  <c r="H8" i="9" s="1"/>
  <c r="B8" i="9"/>
  <c r="G8" i="9" s="1"/>
  <c r="F7" i="9"/>
  <c r="K7" i="9" s="1"/>
  <c r="E7" i="9"/>
  <c r="J7" i="9" s="1"/>
  <c r="D7" i="9"/>
  <c r="I7" i="9" s="1"/>
  <c r="C7" i="9"/>
  <c r="H7" i="9" s="1"/>
  <c r="B7" i="9"/>
  <c r="G7" i="9" s="1"/>
  <c r="F6" i="9"/>
  <c r="K6" i="9" s="1"/>
  <c r="E6" i="9"/>
  <c r="J6" i="9" s="1"/>
  <c r="D6" i="9"/>
  <c r="I6" i="9" s="1"/>
  <c r="C6" i="9"/>
  <c r="H6" i="9" s="1"/>
  <c r="B6" i="9"/>
  <c r="F5" i="9"/>
  <c r="K5" i="9" s="1"/>
  <c r="E5" i="9"/>
  <c r="J5" i="9" s="1"/>
  <c r="D5" i="9"/>
  <c r="I5" i="9" s="1"/>
  <c r="C5" i="9"/>
  <c r="H5" i="9" s="1"/>
  <c r="B5" i="9"/>
  <c r="G5" i="9" s="1"/>
  <c r="F4" i="9"/>
  <c r="K4" i="9" s="1"/>
  <c r="E4" i="9"/>
  <c r="J4" i="9" s="1"/>
  <c r="D4" i="9"/>
  <c r="I4" i="9" s="1"/>
  <c r="C4" i="9"/>
  <c r="H4" i="9" s="1"/>
  <c r="B4" i="9"/>
  <c r="G4" i="9" s="1"/>
  <c r="I4" i="4" s="1"/>
  <c r="F3" i="9"/>
  <c r="K3" i="9" s="1"/>
  <c r="E3" i="9"/>
  <c r="J3" i="9" s="1"/>
  <c r="D3" i="9"/>
  <c r="I3" i="9" s="1"/>
  <c r="C3" i="9"/>
  <c r="H3" i="9" s="1"/>
  <c r="B3" i="9"/>
  <c r="G3" i="9" s="1"/>
  <c r="F2" i="9"/>
  <c r="K2" i="9" s="1"/>
  <c r="E2" i="9"/>
  <c r="J2" i="9" s="1"/>
  <c r="D2" i="9"/>
  <c r="I2" i="9" s="1"/>
  <c r="C2" i="9"/>
  <c r="H2" i="9" s="1"/>
  <c r="B2" i="9"/>
  <c r="G2" i="9" s="1"/>
  <c r="I7" i="4" l="1"/>
  <c r="I19" i="4"/>
  <c r="I31" i="4"/>
  <c r="I43" i="4"/>
  <c r="I2" i="4"/>
  <c r="I14" i="4"/>
  <c r="I26" i="4"/>
  <c r="I48" i="4"/>
  <c r="I5" i="4"/>
  <c r="I17" i="4"/>
  <c r="I29" i="4"/>
  <c r="I41" i="4"/>
  <c r="I36" i="4"/>
  <c r="I12" i="4"/>
  <c r="I24" i="4"/>
  <c r="H17" i="4"/>
  <c r="H29" i="4"/>
  <c r="I49" i="4"/>
  <c r="I13" i="4"/>
  <c r="I25" i="4"/>
  <c r="I42" i="4"/>
  <c r="I10" i="4"/>
  <c r="I22" i="4"/>
  <c r="I34" i="4"/>
  <c r="I46" i="4"/>
  <c r="H41" i="4"/>
  <c r="I11" i="4"/>
  <c r="I30" i="4"/>
  <c r="I3" i="4"/>
  <c r="I15" i="4"/>
  <c r="I27" i="4"/>
  <c r="I39" i="4"/>
  <c r="I51" i="4"/>
  <c r="H13" i="4"/>
  <c r="H25" i="4"/>
  <c r="I47" i="4"/>
  <c r="I8" i="4"/>
  <c r="H20" i="4"/>
  <c r="H32" i="4"/>
  <c r="H44" i="4"/>
  <c r="H5" i="4"/>
  <c r="H49" i="4"/>
  <c r="H37" i="4"/>
  <c r="H23" i="4"/>
  <c r="H12" i="4"/>
  <c r="H42" i="4"/>
  <c r="H19" i="4"/>
  <c r="H2" i="4"/>
  <c r="H8" i="4"/>
  <c r="H14" i="4"/>
  <c r="H26" i="4"/>
  <c r="H38" i="4"/>
  <c r="H50" i="4"/>
  <c r="H24" i="4"/>
  <c r="H30" i="4"/>
  <c r="H7" i="4"/>
  <c r="H9" i="4"/>
  <c r="H45" i="4"/>
  <c r="H11" i="4"/>
  <c r="H47" i="4"/>
  <c r="H36" i="4"/>
  <c r="H43" i="4"/>
  <c r="H3" i="4"/>
  <c r="H21" i="4"/>
  <c r="H33" i="4"/>
  <c r="H51" i="4"/>
  <c r="H4" i="4"/>
  <c r="H10" i="4"/>
  <c r="H16" i="4"/>
  <c r="H22" i="4"/>
  <c r="H28" i="4"/>
  <c r="H34" i="4"/>
  <c r="H40" i="4"/>
  <c r="H46" i="4"/>
  <c r="H52" i="4"/>
  <c r="H35" i="4"/>
  <c r="H6" i="4"/>
  <c r="H18" i="4"/>
  <c r="H48" i="4"/>
  <c r="H31" i="4"/>
  <c r="H15" i="4"/>
  <c r="H27" i="4"/>
  <c r="H39" i="4"/>
  <c r="G23" i="9"/>
  <c r="I23" i="4" s="1"/>
  <c r="G35" i="9"/>
  <c r="I35" i="4" s="1"/>
  <c r="G20" i="9"/>
  <c r="I20" i="4" s="1"/>
  <c r="G32" i="9"/>
  <c r="I32" i="4" s="1"/>
  <c r="G44" i="9"/>
  <c r="I44" i="4" s="1"/>
  <c r="G37" i="9"/>
  <c r="I37" i="4" s="1"/>
  <c r="G6" i="9"/>
  <c r="I6" i="4" s="1"/>
  <c r="G18" i="9"/>
  <c r="I18" i="4" s="1"/>
  <c r="J38" i="4" l="1"/>
  <c r="J49" i="4"/>
  <c r="J37" i="4"/>
  <c r="J25" i="4"/>
  <c r="J48" i="4"/>
  <c r="J36" i="4"/>
  <c r="J24" i="4"/>
  <c r="J35" i="4"/>
  <c r="J47" i="4"/>
  <c r="J23" i="4"/>
  <c r="J14" i="4"/>
  <c r="J26" i="4"/>
  <c r="J13" i="4"/>
  <c r="J12" i="4"/>
  <c r="J21" i="4"/>
  <c r="J11" i="4"/>
  <c r="J50" i="4"/>
  <c r="J34" i="4"/>
  <c r="J10" i="4"/>
  <c r="J45" i="4"/>
  <c r="J9" i="4"/>
  <c r="J32" i="4"/>
  <c r="J8" i="4"/>
  <c r="J31" i="4"/>
  <c r="J7" i="4"/>
  <c r="J30" i="4"/>
  <c r="J6" i="4"/>
  <c r="J2" i="4"/>
  <c r="J29" i="4"/>
  <c r="J5" i="4"/>
  <c r="J52" i="4"/>
  <c r="J28" i="4"/>
  <c r="J4" i="4"/>
  <c r="J51" i="4"/>
  <c r="J27" i="4"/>
  <c r="J15" i="4"/>
  <c r="J3" i="4"/>
  <c r="J46" i="4"/>
  <c r="J22" i="4"/>
  <c r="J33" i="4"/>
  <c r="J44" i="4"/>
  <c r="J20" i="4"/>
  <c r="J43" i="4"/>
  <c r="J19" i="4"/>
  <c r="J42" i="4"/>
  <c r="J18" i="4"/>
  <c r="J41" i="4"/>
  <c r="J17" i="4"/>
  <c r="J40" i="4"/>
  <c r="J16" i="4"/>
  <c r="J39" i="4"/>
</calcChain>
</file>

<file path=xl/sharedStrings.xml><?xml version="1.0" encoding="utf-8"?>
<sst xmlns="http://schemas.openxmlformats.org/spreadsheetml/2006/main" count="160" uniqueCount="85">
  <si>
    <t>blender</t>
  </si>
  <si>
    <t>Initialization</t>
  </si>
  <si>
    <t>Main</t>
  </si>
  <si>
    <t>chair</t>
  </si>
  <si>
    <t>scooter</t>
  </si>
  <si>
    <t>total</t>
  </si>
  <si>
    <t>swing</t>
  </si>
  <si>
    <t>skiprope</t>
  </si>
  <si>
    <t>WEIGHT_LBS_per_box</t>
  </si>
  <si>
    <t>rope</t>
  </si>
  <si>
    <t>chair_weight</t>
  </si>
  <si>
    <t>swing_weight</t>
  </si>
  <si>
    <t>blender_weight</t>
  </si>
  <si>
    <t>scooter_weight</t>
  </si>
  <si>
    <t>skiprope_weight</t>
  </si>
  <si>
    <t>total_weight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</si>
  <si>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</si>
  <si>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</si>
  <si>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</si>
  <si>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</si>
  <si>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</si>
  <si>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</si>
  <si>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</si>
  <si>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</si>
  <si>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</si>
  <si>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</si>
  <si>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</si>
  <si>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</si>
  <si>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</si>
  <si>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</si>
  <si>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</si>
  <si>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</si>
  <si>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</si>
  <si>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</si>
  <si>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</si>
  <si>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</si>
  <si>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</si>
  <si>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</si>
  <si>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</si>
  <si>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</si>
  <si>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</si>
  <si>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</si>
  <si>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</si>
  <si>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</si>
  <si>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</si>
  <si>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</si>
  <si>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</si>
  <si>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</si>
  <si>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</si>
  <si>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</si>
  <si>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</si>
  <si>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</si>
  <si>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</si>
  <si>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</si>
  <si>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</si>
  <si>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</si>
  <si>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</si>
  <si>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</si>
  <si>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</si>
  <si>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</si>
  <si>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</si>
  <si>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</si>
  <si>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</si>
  <si>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</si>
  <si>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</si>
  <si>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</si>
  <si>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</si>
  <si>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</si>
  <si>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PERCENTAGE_FULL_PALLETS</t>
  </si>
  <si>
    <t>BOXES_PER_PALLET</t>
  </si>
  <si>
    <t>blender_pallet</t>
  </si>
  <si>
    <t>swing_pallet</t>
  </si>
  <si>
    <t>chair_pallet</t>
  </si>
  <si>
    <t>scooter_pallet</t>
  </si>
  <si>
    <t>skiprope_pallet</t>
  </si>
  <si>
    <t>PRODUCT</t>
  </si>
  <si>
    <t>blender_box</t>
  </si>
  <si>
    <t>swing_box</t>
  </si>
  <si>
    <t>chair_box</t>
  </si>
  <si>
    <t>scooter_box</t>
  </si>
  <si>
    <t>skiprope_box</t>
  </si>
  <si>
    <t>rope_box</t>
  </si>
  <si>
    <t>num_shipments</t>
  </si>
  <si>
    <t>total_pallets</t>
  </si>
  <si>
    <t>total_boxes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</si>
</sst>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2" fillId="2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1" applyFill="1" applyBorder="1" applyAlignment="1">
      <alignment horizontal="center"/>
    </xf>
    <xf numFmtId="0" fontId="4" fillId="0" borderId="1" xfId="2" applyBorder="1" applyAlignment="1">
      <alignment wrapText="1"/>
    </xf>
    <xf numFmtId="2" fontId="0" fillId="0" borderId="1" xfId="0" applyNumberFormat="1" applyBorder="1"/>
    <xf numFmtId="2" fontId="4" fillId="0" borderId="1" xfId="1" applyNumberFormat="1" applyBorder="1" applyAlignment="1">
      <alignment horizontal="center" wrapText="1"/>
    </xf>
    <xf numFmtId="2" fontId="0" fillId="0" borderId="1" xfId="0" applyNumberFormat="1" applyBorder="1" applyAlignment="1">
      <alignment horizontal="right"/>
    </xf>
  </cellXfs>
  <cellStyles count="3">
    <cellStyle name="Normal" xfId="0" builtinId="0"/>
    <cellStyle name="Normal_Inbound DC" xfId="2" xr:uid="{E583904A-0525-4911-91EF-7691FC81AFAA}"/>
    <cellStyle name="Normal_Warehouse" xfId="1" xr:uid="{E2D68B03-5AEE-4DC4-A820-19DEEC694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K53"/>
  <sheetViews>
    <sheetView workbookViewId="0">
      <selection sqref="A1:A1048576"/>
    </sheetView>
  </sheetViews>
  <sheetFormatPr defaultRowHeight="12.5" x14ac:dyDescent="0.25"/>
  <cols>
    <col min="8" max="8" width="10.453125" bestFit="1" customWidth="1"/>
    <col min="10" max="10" width="10.453125" bestFit="1" customWidth="1"/>
    <col min="11" max="11" width="13.1796875" bestFit="1" customWidth="1"/>
  </cols>
  <sheetData>
    <row r="1" spans="1:11" x14ac:dyDescent="0.25">
      <c r="A1" s="8" t="s">
        <v>16</v>
      </c>
      <c r="B1" s="2" t="s">
        <v>0</v>
      </c>
      <c r="C1" s="2" t="s">
        <v>6</v>
      </c>
      <c r="D1" s="2" t="s">
        <v>3</v>
      </c>
      <c r="E1" s="2" t="s">
        <v>4</v>
      </c>
      <c r="F1" s="2" t="s">
        <v>7</v>
      </c>
      <c r="G1" s="2" t="s">
        <v>5</v>
      </c>
      <c r="H1" s="9" t="s">
        <v>83</v>
      </c>
      <c r="I1" s="9" t="s">
        <v>84</v>
      </c>
      <c r="J1" s="2" t="s">
        <v>15</v>
      </c>
      <c r="K1" s="9" t="s">
        <v>82</v>
      </c>
    </row>
    <row r="2" spans="1:11" x14ac:dyDescent="0.25">
      <c r="A2" s="1" t="s">
        <v>17</v>
      </c>
      <c r="B2" s="3">
        <v>2559</v>
      </c>
      <c r="C2" s="3">
        <v>73</v>
      </c>
      <c r="D2" s="3">
        <v>1828</v>
      </c>
      <c r="E2" s="3">
        <v>37</v>
      </c>
      <c r="F2" s="3">
        <v>10965</v>
      </c>
      <c r="G2" s="3">
        <v>15462</v>
      </c>
      <c r="H2">
        <f>SUM(ProductDataperState!B2:F2)</f>
        <v>13</v>
      </c>
      <c r="I2">
        <f>SUM(ProductDataperState!G2:K2)</f>
        <v>11146</v>
      </c>
      <c r="J2" s="3">
        <f>SUM(ProductWeigh!A2:E2)</f>
        <v>23788.0802</v>
      </c>
      <c r="K2" s="7">
        <v>52</v>
      </c>
    </row>
    <row r="3" spans="1:11" x14ac:dyDescent="0.25">
      <c r="A3" s="1" t="s">
        <v>18</v>
      </c>
      <c r="B3" s="3">
        <v>17821</v>
      </c>
      <c r="C3" s="3">
        <v>509</v>
      </c>
      <c r="D3" s="3">
        <v>12729</v>
      </c>
      <c r="E3" s="3">
        <v>255</v>
      </c>
      <c r="F3" s="3">
        <v>76376</v>
      </c>
      <c r="G3" s="3">
        <v>107690</v>
      </c>
      <c r="H3">
        <f>SUM(ProductDataperState!B3:F3)</f>
        <v>100</v>
      </c>
      <c r="I3">
        <f>SUM(ProductDataperState!G3:K3)</f>
        <v>74914</v>
      </c>
      <c r="J3" s="3">
        <f>SUM(ProductWeigh!A3:E3)</f>
        <v>165656.88069999998</v>
      </c>
      <c r="K3" s="7">
        <v>301</v>
      </c>
    </row>
    <row r="4" spans="1:11" ht="12.9" customHeight="1" x14ac:dyDescent="0.25">
      <c r="A4" s="1" t="s">
        <v>19</v>
      </c>
      <c r="B4" s="3">
        <v>10702</v>
      </c>
      <c r="C4" s="3">
        <v>306</v>
      </c>
      <c r="D4" s="3">
        <v>7644</v>
      </c>
      <c r="E4" s="3">
        <v>153</v>
      </c>
      <c r="F4" s="3">
        <v>45865</v>
      </c>
      <c r="G4" s="3">
        <v>64670</v>
      </c>
      <c r="H4">
        <f>SUM(ProductDataperState!B4:F4)</f>
        <v>60</v>
      </c>
      <c r="I4">
        <f>SUM(ProductDataperState!G4:K4)</f>
        <v>44837</v>
      </c>
      <c r="J4" s="3">
        <f>SUM(ProductWeigh!A4:E4)</f>
        <v>99481.546200000012</v>
      </c>
      <c r="K4" s="7">
        <v>172</v>
      </c>
    </row>
    <row r="5" spans="1:11" ht="12.9" customHeight="1" x14ac:dyDescent="0.25">
      <c r="A5" s="1" t="s">
        <v>20</v>
      </c>
      <c r="B5" s="3">
        <v>25925</v>
      </c>
      <c r="C5" s="3">
        <v>741</v>
      </c>
      <c r="D5" s="3">
        <v>18518</v>
      </c>
      <c r="E5" s="3">
        <v>370</v>
      </c>
      <c r="F5" s="3">
        <v>111105</v>
      </c>
      <c r="G5" s="3">
        <v>156659</v>
      </c>
      <c r="H5">
        <f>SUM(ProductDataperState!B5:F5)</f>
        <v>146</v>
      </c>
      <c r="I5">
        <f>SUM(ProductDataperState!G5:K5)</f>
        <v>108497</v>
      </c>
      <c r="J5" s="3">
        <f>SUM(ProductWeigh!A5:E5)</f>
        <v>240986.11049999998</v>
      </c>
      <c r="K5" s="7">
        <v>428</v>
      </c>
    </row>
    <row r="6" spans="1:11" ht="12.9" customHeight="1" x14ac:dyDescent="0.25">
      <c r="A6" s="1" t="s">
        <v>21</v>
      </c>
      <c r="B6" s="3">
        <v>135932</v>
      </c>
      <c r="C6" s="3">
        <v>3884</v>
      </c>
      <c r="D6" s="3">
        <v>97094</v>
      </c>
      <c r="E6" s="3">
        <v>1942</v>
      </c>
      <c r="F6" s="3">
        <v>582565</v>
      </c>
      <c r="G6" s="3">
        <v>821417</v>
      </c>
      <c r="H6">
        <f>SUM(ProductDataperState!B6:F6)</f>
        <v>781</v>
      </c>
      <c r="I6">
        <f>SUM(ProductDataperState!G6:K6)</f>
        <v>564621</v>
      </c>
      <c r="J6" s="3">
        <f>SUM(ProductWeigh!A6:E6)</f>
        <v>1263566.8507000001</v>
      </c>
      <c r="K6" s="7">
        <v>2176</v>
      </c>
    </row>
    <row r="7" spans="1:11" ht="12.9" customHeight="1" x14ac:dyDescent="0.25">
      <c r="A7" s="1" t="s">
        <v>22</v>
      </c>
      <c r="B7" s="3">
        <v>20504</v>
      </c>
      <c r="C7" s="3">
        <v>586</v>
      </c>
      <c r="D7" s="3">
        <v>14646</v>
      </c>
      <c r="E7" s="3">
        <v>293</v>
      </c>
      <c r="F7" s="3">
        <v>87876</v>
      </c>
      <c r="G7" s="3">
        <v>123905</v>
      </c>
      <c r="H7">
        <f>SUM(ProductDataperState!B7:F7)</f>
        <v>115</v>
      </c>
      <c r="I7">
        <f>SUM(ProductDataperState!G7:K7)</f>
        <v>86077</v>
      </c>
      <c r="J7" s="3">
        <f>SUM(ProductWeigh!A7:E7)</f>
        <v>190601.5583</v>
      </c>
      <c r="K7" s="7">
        <v>520</v>
      </c>
    </row>
    <row r="8" spans="1:11" ht="12.9" customHeight="1" x14ac:dyDescent="0.25">
      <c r="A8" s="1" t="s">
        <v>23</v>
      </c>
      <c r="B8" s="3">
        <v>12619</v>
      </c>
      <c r="C8" s="3">
        <v>361</v>
      </c>
      <c r="D8" s="3">
        <v>9013</v>
      </c>
      <c r="E8" s="3">
        <v>180</v>
      </c>
      <c r="F8" s="3">
        <v>54080</v>
      </c>
      <c r="G8" s="3">
        <v>76253</v>
      </c>
      <c r="H8">
        <f>SUM(ProductDataperState!B8:F8)</f>
        <v>70</v>
      </c>
      <c r="I8">
        <f>SUM(ProductDataperState!G8:K8)</f>
        <v>53115</v>
      </c>
      <c r="J8" s="3">
        <f>SUM(ProductWeigh!A8:E8)</f>
        <v>117298.0726</v>
      </c>
      <c r="K8" s="7">
        <v>266</v>
      </c>
    </row>
    <row r="9" spans="1:11" ht="12.9" customHeight="1" x14ac:dyDescent="0.25">
      <c r="A9" s="1" t="s">
        <v>24</v>
      </c>
      <c r="B9" s="3">
        <v>2369</v>
      </c>
      <c r="C9" s="3">
        <v>68</v>
      </c>
      <c r="D9" s="3">
        <v>1692</v>
      </c>
      <c r="E9" s="3">
        <v>34</v>
      </c>
      <c r="F9" s="3">
        <v>10151</v>
      </c>
      <c r="G9" s="3">
        <v>14314</v>
      </c>
      <c r="H9">
        <f>SUM(ProductDataperState!B9:F9)</f>
        <v>12</v>
      </c>
      <c r="I9">
        <f>SUM(ProductDataperState!G9:K9)</f>
        <v>10398</v>
      </c>
      <c r="J9" s="3">
        <f>SUM(ProductWeigh!A9:E9)</f>
        <v>22021.969400000002</v>
      </c>
      <c r="K9" s="7">
        <v>55</v>
      </c>
    </row>
    <row r="10" spans="1:11" ht="12.9" customHeight="1" x14ac:dyDescent="0.25">
      <c r="A10" s="1" t="s">
        <v>25</v>
      </c>
      <c r="B10" s="3">
        <v>3600</v>
      </c>
      <c r="C10" s="3">
        <v>103</v>
      </c>
      <c r="D10" s="3">
        <v>2571</v>
      </c>
      <c r="E10" s="3">
        <v>51</v>
      </c>
      <c r="F10" s="3">
        <v>15428</v>
      </c>
      <c r="G10" s="3">
        <v>21753</v>
      </c>
      <c r="H10">
        <f>SUM(ProductDataperState!B10:F10)</f>
        <v>19</v>
      </c>
      <c r="I10">
        <f>SUM(ProductDataperState!G10:K10)</f>
        <v>15479</v>
      </c>
      <c r="J10" s="3">
        <f>SUM(ProductWeigh!A10:E10)</f>
        <v>33459.491600000001</v>
      </c>
      <c r="K10" s="7">
        <v>72</v>
      </c>
    </row>
    <row r="11" spans="1:11" ht="12.9" customHeight="1" x14ac:dyDescent="0.25">
      <c r="A11" s="1" t="s">
        <v>26</v>
      </c>
      <c r="B11" s="3">
        <v>78879</v>
      </c>
      <c r="C11" s="3">
        <v>2254</v>
      </c>
      <c r="D11" s="3">
        <v>56342</v>
      </c>
      <c r="E11" s="3">
        <v>1127</v>
      </c>
      <c r="F11" s="3">
        <v>338051</v>
      </c>
      <c r="G11" s="3">
        <v>476653</v>
      </c>
      <c r="H11">
        <f>SUM(ProductDataperState!B11:F11)</f>
        <v>451</v>
      </c>
      <c r="I11">
        <f>SUM(ProductDataperState!G11:K11)</f>
        <v>328222</v>
      </c>
      <c r="J11" s="3">
        <f>SUM(ProductWeigh!A11:E11)</f>
        <v>733226.68589999992</v>
      </c>
      <c r="K11" s="7">
        <v>1422</v>
      </c>
    </row>
    <row r="12" spans="1:11" ht="12.9" customHeight="1" x14ac:dyDescent="0.25">
      <c r="A12" s="1" t="s">
        <v>27</v>
      </c>
      <c r="B12" s="3">
        <v>38476</v>
      </c>
      <c r="C12" s="3">
        <v>1099</v>
      </c>
      <c r="D12" s="3">
        <v>27483</v>
      </c>
      <c r="E12" s="3">
        <v>550</v>
      </c>
      <c r="F12" s="3">
        <v>164897</v>
      </c>
      <c r="G12" s="3">
        <v>232505</v>
      </c>
      <c r="H12">
        <f>SUM(ProductDataperState!B12:F12)</f>
        <v>218</v>
      </c>
      <c r="I12">
        <f>SUM(ProductDataperState!G12:K12)</f>
        <v>160810</v>
      </c>
      <c r="J12" s="3">
        <f>SUM(ProductWeigh!A12:E12)</f>
        <v>357657.27120000002</v>
      </c>
      <c r="K12" s="7">
        <v>722</v>
      </c>
    </row>
    <row r="13" spans="1:11" ht="12.9" customHeight="1" x14ac:dyDescent="0.25">
      <c r="A13" s="1" t="s">
        <v>28</v>
      </c>
      <c r="B13" s="3">
        <v>5007</v>
      </c>
      <c r="C13" s="3">
        <v>143</v>
      </c>
      <c r="D13" s="3">
        <v>3576</v>
      </c>
      <c r="E13" s="3">
        <v>72</v>
      </c>
      <c r="F13" s="3">
        <v>21457</v>
      </c>
      <c r="G13" s="3">
        <v>30255</v>
      </c>
      <c r="H13">
        <f>SUM(ProductDataperState!B13:F13)</f>
        <v>28</v>
      </c>
      <c r="I13">
        <f>SUM(ProductDataperState!G13:K13)</f>
        <v>21012</v>
      </c>
      <c r="J13" s="3">
        <f>SUM(ProductWeigh!A13:E13)</f>
        <v>46541.947899999999</v>
      </c>
      <c r="K13" s="7">
        <v>102</v>
      </c>
    </row>
    <row r="14" spans="1:11" ht="12.9" customHeight="1" x14ac:dyDescent="0.25">
      <c r="A14" s="1" t="s">
        <v>29</v>
      </c>
      <c r="B14" s="3">
        <v>11188</v>
      </c>
      <c r="C14" s="3">
        <v>320</v>
      </c>
      <c r="D14" s="3">
        <v>7991</v>
      </c>
      <c r="E14" s="3">
        <v>160</v>
      </c>
      <c r="F14" s="3">
        <v>47948</v>
      </c>
      <c r="G14" s="3">
        <v>67607</v>
      </c>
      <c r="H14">
        <f>SUM(ProductDataperState!B14:F14)</f>
        <v>62</v>
      </c>
      <c r="I14">
        <f>SUM(ProductDataperState!G14:K14)</f>
        <v>47163</v>
      </c>
      <c r="J14" s="3">
        <f>SUM(ProductWeigh!A14:E14)</f>
        <v>103999.8366</v>
      </c>
      <c r="K14" s="7">
        <v>211</v>
      </c>
    </row>
    <row r="15" spans="1:11" ht="12.9" customHeight="1" x14ac:dyDescent="0.25">
      <c r="A15" s="1" t="s">
        <v>30</v>
      </c>
      <c r="B15" s="3">
        <v>6854</v>
      </c>
      <c r="C15" s="3">
        <v>196</v>
      </c>
      <c r="D15" s="3">
        <v>4896</v>
      </c>
      <c r="E15" s="3">
        <v>98</v>
      </c>
      <c r="F15" s="3">
        <v>29374</v>
      </c>
      <c r="G15" s="3">
        <v>41418</v>
      </c>
      <c r="H15">
        <f>SUM(ProductDataperState!B15:F15)</f>
        <v>37</v>
      </c>
      <c r="I15">
        <f>SUM(ProductDataperState!G15:K15)</f>
        <v>29206</v>
      </c>
      <c r="J15" s="3">
        <f>SUM(ProductWeigh!A15:E15)</f>
        <v>63714.882599999997</v>
      </c>
      <c r="K15" s="7">
        <v>123</v>
      </c>
    </row>
    <row r="16" spans="1:11" ht="12.9" customHeight="1" x14ac:dyDescent="0.25">
      <c r="A16" s="1" t="s">
        <v>31</v>
      </c>
      <c r="B16" s="3">
        <v>43780</v>
      </c>
      <c r="C16" s="3">
        <v>1251</v>
      </c>
      <c r="D16" s="3">
        <v>31272</v>
      </c>
      <c r="E16" s="3">
        <v>625</v>
      </c>
      <c r="F16" s="3">
        <v>187629</v>
      </c>
      <c r="G16" s="3">
        <v>264557</v>
      </c>
      <c r="H16">
        <f>SUM(ProductDataperState!B16:F16)</f>
        <v>249</v>
      </c>
      <c r="I16">
        <f>SUM(ProductDataperState!G16:K16)</f>
        <v>182763</v>
      </c>
      <c r="J16" s="3">
        <f>SUM(ProductWeigh!A16:E16)</f>
        <v>406961.92330000002</v>
      </c>
      <c r="K16" s="7">
        <v>813</v>
      </c>
    </row>
    <row r="17" spans="1:11" ht="12.9" customHeight="1" x14ac:dyDescent="0.25">
      <c r="A17" s="1" t="s">
        <v>32</v>
      </c>
      <c r="B17" s="3">
        <v>23939</v>
      </c>
      <c r="C17" s="3">
        <v>684</v>
      </c>
      <c r="D17" s="3">
        <v>17099</v>
      </c>
      <c r="E17" s="3">
        <v>342</v>
      </c>
      <c r="F17" s="3">
        <v>102596</v>
      </c>
      <c r="G17" s="3">
        <v>144660</v>
      </c>
      <c r="H17">
        <f>SUM(ProductDataperState!B17:F17)</f>
        <v>136</v>
      </c>
      <c r="I17">
        <f>SUM(ProductDataperState!G17:K17)</f>
        <v>99803</v>
      </c>
      <c r="J17" s="3">
        <f>SUM(ProductWeigh!A17:E17)</f>
        <v>222526.00109999999</v>
      </c>
      <c r="K17" s="7">
        <v>387</v>
      </c>
    </row>
    <row r="18" spans="1:11" ht="12.9" customHeight="1" x14ac:dyDescent="0.25">
      <c r="A18" s="1" t="s">
        <v>33</v>
      </c>
      <c r="B18" s="3">
        <v>10258</v>
      </c>
      <c r="C18" s="3">
        <v>293</v>
      </c>
      <c r="D18" s="3">
        <v>7327</v>
      </c>
      <c r="E18" s="3">
        <v>147</v>
      </c>
      <c r="F18" s="3">
        <v>43964</v>
      </c>
      <c r="G18" s="3">
        <v>61989</v>
      </c>
      <c r="H18">
        <f>SUM(ProductDataperState!B18:F18)</f>
        <v>56</v>
      </c>
      <c r="I18">
        <f>SUM(ProductDataperState!G18:K18)</f>
        <v>43503</v>
      </c>
      <c r="J18" s="3">
        <f>SUM(ProductWeigh!A18:E18)</f>
        <v>95356.927599999995</v>
      </c>
      <c r="K18" s="7">
        <v>216</v>
      </c>
    </row>
    <row r="19" spans="1:11" ht="12.9" customHeight="1" x14ac:dyDescent="0.25">
      <c r="A19" s="1" t="s">
        <v>34</v>
      </c>
      <c r="B19" s="3">
        <v>15790</v>
      </c>
      <c r="C19" s="3">
        <v>451</v>
      </c>
      <c r="D19" s="3">
        <v>11278</v>
      </c>
      <c r="E19" s="3">
        <v>226</v>
      </c>
      <c r="F19" s="3">
        <v>67670</v>
      </c>
      <c r="G19" s="3">
        <v>95415</v>
      </c>
      <c r="H19">
        <f>SUM(ProductDataperState!B19:F19)</f>
        <v>89</v>
      </c>
      <c r="I19">
        <f>SUM(ProductDataperState!G19:K19)</f>
        <v>66219</v>
      </c>
      <c r="J19" s="3">
        <f>SUM(ProductWeigh!A19:E19)</f>
        <v>146774.67809999999</v>
      </c>
      <c r="K19" s="7">
        <v>241</v>
      </c>
    </row>
    <row r="20" spans="1:11" ht="12.9" customHeight="1" x14ac:dyDescent="0.25">
      <c r="A20" s="1" t="s">
        <v>35</v>
      </c>
      <c r="B20" s="3">
        <v>15956</v>
      </c>
      <c r="C20" s="3">
        <v>456</v>
      </c>
      <c r="D20" s="3">
        <v>11397</v>
      </c>
      <c r="E20" s="3">
        <v>228</v>
      </c>
      <c r="F20" s="3">
        <v>68382</v>
      </c>
      <c r="G20" s="3">
        <v>96419</v>
      </c>
      <c r="H20">
        <f>SUM(ProductDataperState!B20:F20)</f>
        <v>89</v>
      </c>
      <c r="I20">
        <f>SUM(ProductDataperState!G20:K20)</f>
        <v>67223</v>
      </c>
      <c r="J20" s="3">
        <f>SUM(ProductWeigh!A20:E20)</f>
        <v>148319.8768</v>
      </c>
      <c r="K20" s="7">
        <v>269</v>
      </c>
    </row>
    <row r="21" spans="1:11" ht="12.9" customHeight="1" x14ac:dyDescent="0.25">
      <c r="A21" s="1" t="s">
        <v>36</v>
      </c>
      <c r="B21" s="3">
        <v>24425</v>
      </c>
      <c r="C21" s="3">
        <v>698</v>
      </c>
      <c r="D21" s="3">
        <v>17446</v>
      </c>
      <c r="E21" s="3">
        <v>349</v>
      </c>
      <c r="F21" s="3">
        <v>104677</v>
      </c>
      <c r="G21" s="3">
        <v>147595</v>
      </c>
      <c r="H21">
        <f>SUM(ProductDataperState!B21:F21)</f>
        <v>138</v>
      </c>
      <c r="I21">
        <f>SUM(ProductDataperState!G21:K21)</f>
        <v>102066</v>
      </c>
      <c r="J21" s="3">
        <f>SUM(ProductWeigh!A21:E21)</f>
        <v>227042.26329999999</v>
      </c>
      <c r="K21" s="7">
        <v>498</v>
      </c>
    </row>
    <row r="22" spans="1:11" ht="12.9" customHeight="1" x14ac:dyDescent="0.25">
      <c r="A22" s="1" t="s">
        <v>37</v>
      </c>
      <c r="B22" s="3">
        <v>21560</v>
      </c>
      <c r="C22" s="3">
        <v>616</v>
      </c>
      <c r="D22" s="3">
        <v>15400</v>
      </c>
      <c r="E22" s="3">
        <v>308</v>
      </c>
      <c r="F22" s="3">
        <v>92400</v>
      </c>
      <c r="G22" s="3">
        <v>130284</v>
      </c>
      <c r="H22">
        <f>SUM(ProductDataperState!B22:F22)</f>
        <v>121</v>
      </c>
      <c r="I22">
        <f>SUM(ProductDataperState!G22:K22)</f>
        <v>90498</v>
      </c>
      <c r="J22" s="3">
        <f>SUM(ProductWeigh!A22:E22)</f>
        <v>200412.674</v>
      </c>
      <c r="K22" s="7">
        <v>477</v>
      </c>
    </row>
    <row r="23" spans="1:11" ht="12.9" customHeight="1" x14ac:dyDescent="0.25">
      <c r="A23" s="1" t="s">
        <v>38</v>
      </c>
      <c r="B23" s="3">
        <v>4869</v>
      </c>
      <c r="C23" s="3">
        <v>139</v>
      </c>
      <c r="D23" s="3">
        <v>3478</v>
      </c>
      <c r="E23" s="3">
        <v>70</v>
      </c>
      <c r="F23" s="3">
        <v>20867</v>
      </c>
      <c r="G23" s="3">
        <v>29423</v>
      </c>
      <c r="H23">
        <f>SUM(ProductDataperState!B23:F23)</f>
        <v>25</v>
      </c>
      <c r="I23">
        <f>SUM(ProductDataperState!G23:K23)</f>
        <v>21191</v>
      </c>
      <c r="J23" s="3">
        <f>SUM(ProductWeigh!A23:E23)</f>
        <v>45262.894899999999</v>
      </c>
      <c r="K23" s="7">
        <v>87</v>
      </c>
    </row>
    <row r="24" spans="1:11" ht="12.9" customHeight="1" x14ac:dyDescent="0.25">
      <c r="A24" s="1" t="s">
        <v>39</v>
      </c>
      <c r="B24" s="3">
        <v>35015</v>
      </c>
      <c r="C24" s="3">
        <v>1000</v>
      </c>
      <c r="D24" s="3">
        <v>25011</v>
      </c>
      <c r="E24" s="3">
        <v>500</v>
      </c>
      <c r="F24" s="3">
        <v>150066</v>
      </c>
      <c r="G24" s="3">
        <v>211592</v>
      </c>
      <c r="H24">
        <f>SUM(ProductDataperState!B24:F24)</f>
        <v>199</v>
      </c>
      <c r="I24">
        <f>SUM(ProductDataperState!G24:K24)</f>
        <v>146171</v>
      </c>
      <c r="J24" s="3">
        <f>SUM(ProductWeigh!A24:E24)</f>
        <v>325483.30070000002</v>
      </c>
      <c r="K24" s="7">
        <v>672</v>
      </c>
    </row>
    <row r="25" spans="1:11" ht="12.9" customHeight="1" x14ac:dyDescent="0.25">
      <c r="A25" s="1" t="s">
        <v>40</v>
      </c>
      <c r="B25" s="3">
        <v>20017</v>
      </c>
      <c r="C25" s="3">
        <v>572</v>
      </c>
      <c r="D25" s="3">
        <v>14298</v>
      </c>
      <c r="E25" s="3">
        <v>286</v>
      </c>
      <c r="F25" s="3">
        <v>85787</v>
      </c>
      <c r="G25" s="3">
        <v>120960</v>
      </c>
      <c r="H25">
        <f>SUM(ProductDataperState!B25:F25)</f>
        <v>113</v>
      </c>
      <c r="I25">
        <f>SUM(ProductDataperState!G25:K25)</f>
        <v>83868</v>
      </c>
      <c r="J25" s="3">
        <f>SUM(ProductWeigh!A25:E25)</f>
        <v>186071.08980000002</v>
      </c>
      <c r="K25" s="7">
        <v>602</v>
      </c>
    </row>
    <row r="26" spans="1:11" ht="12.9" customHeight="1" x14ac:dyDescent="0.25">
      <c r="A26" s="1" t="s">
        <v>41</v>
      </c>
      <c r="B26" s="3">
        <v>21616</v>
      </c>
      <c r="C26" s="3">
        <v>618</v>
      </c>
      <c r="D26" s="3">
        <v>15440</v>
      </c>
      <c r="E26" s="3">
        <v>309</v>
      </c>
      <c r="F26" s="3">
        <v>92638</v>
      </c>
      <c r="G26" s="3">
        <v>130621</v>
      </c>
      <c r="H26">
        <f>SUM(ProductDataperState!B26:F26)</f>
        <v>121</v>
      </c>
      <c r="I26">
        <f>SUM(ProductDataperState!G26:K26)</f>
        <v>90835</v>
      </c>
      <c r="J26" s="3">
        <f>SUM(ProductWeigh!A26:E26)</f>
        <v>200935.46369999999</v>
      </c>
      <c r="K26" s="7">
        <v>536</v>
      </c>
    </row>
    <row r="27" spans="1:11" ht="12.9" customHeight="1" x14ac:dyDescent="0.25">
      <c r="A27" s="1" t="s">
        <v>42</v>
      </c>
      <c r="B27" s="3">
        <v>10255</v>
      </c>
      <c r="C27" s="3">
        <v>293</v>
      </c>
      <c r="D27" s="3">
        <v>7325</v>
      </c>
      <c r="E27" s="3">
        <v>147</v>
      </c>
      <c r="F27" s="3">
        <v>43951</v>
      </c>
      <c r="G27" s="3">
        <v>61971</v>
      </c>
      <c r="H27">
        <f>SUM(ProductDataperState!B27:F27)</f>
        <v>56</v>
      </c>
      <c r="I27">
        <f>SUM(ProductDataperState!G27:K27)</f>
        <v>43485</v>
      </c>
      <c r="J27" s="3">
        <f>SUM(ProductWeigh!A27:E27)</f>
        <v>95330.534400000004</v>
      </c>
      <c r="K27" s="7">
        <v>274</v>
      </c>
    </row>
    <row r="28" spans="1:11" ht="12.9" customHeight="1" x14ac:dyDescent="0.25">
      <c r="A28" s="1" t="s">
        <v>43</v>
      </c>
      <c r="B28" s="3">
        <v>3952</v>
      </c>
      <c r="C28" s="3">
        <v>113</v>
      </c>
      <c r="D28" s="3">
        <v>2823</v>
      </c>
      <c r="E28" s="3">
        <v>22432</v>
      </c>
      <c r="F28" s="3">
        <v>16937</v>
      </c>
      <c r="G28" s="5">
        <v>46257</v>
      </c>
      <c r="H28">
        <f>SUM(ProductDataperState!B28:F28)</f>
        <v>137</v>
      </c>
      <c r="I28">
        <f>SUM(ProductDataperState!G28:K28)</f>
        <v>25452</v>
      </c>
      <c r="J28" s="3">
        <f>SUM(ProductWeigh!A28:E28)</f>
        <v>187192.71959999998</v>
      </c>
      <c r="K28" s="7">
        <v>83</v>
      </c>
    </row>
    <row r="29" spans="1:11" ht="12.9" customHeight="1" x14ac:dyDescent="0.25">
      <c r="A29" s="1" t="s">
        <v>44</v>
      </c>
      <c r="B29" s="3">
        <v>37800</v>
      </c>
      <c r="C29" s="3">
        <v>1080</v>
      </c>
      <c r="D29" s="3">
        <v>27000</v>
      </c>
      <c r="E29" s="3">
        <v>540</v>
      </c>
      <c r="F29" s="3">
        <v>162001</v>
      </c>
      <c r="G29" s="3">
        <v>228421</v>
      </c>
      <c r="H29">
        <f>SUM(ProductDataperState!B29:F29)</f>
        <v>216</v>
      </c>
      <c r="I29">
        <f>SUM(ProductDataperState!G29:K29)</f>
        <v>157337</v>
      </c>
      <c r="J29" s="3">
        <f>SUM(ProductWeigh!A29:E29)</f>
        <v>351373.88410000002</v>
      </c>
      <c r="K29" s="7">
        <v>878</v>
      </c>
    </row>
    <row r="30" spans="1:11" ht="12.9" customHeight="1" x14ac:dyDescent="0.25">
      <c r="A30" s="1" t="s">
        <v>45</v>
      </c>
      <c r="B30" s="3">
        <v>2735</v>
      </c>
      <c r="C30" s="3">
        <v>78</v>
      </c>
      <c r="D30" s="3">
        <v>1953</v>
      </c>
      <c r="E30" s="3">
        <v>39</v>
      </c>
      <c r="F30" s="3">
        <v>11720</v>
      </c>
      <c r="G30" s="3">
        <v>16525</v>
      </c>
      <c r="H30">
        <f>SUM(ProductDataperState!B30:F30)</f>
        <v>14</v>
      </c>
      <c r="I30">
        <f>SUM(ProductDataperState!G30:K30)</f>
        <v>11873</v>
      </c>
      <c r="J30" s="3">
        <f>SUM(ProductWeigh!A30:E30)</f>
        <v>25417.537799999998</v>
      </c>
      <c r="K30" s="7">
        <v>68</v>
      </c>
    </row>
    <row r="31" spans="1:11" ht="12.9" customHeight="1" x14ac:dyDescent="0.25">
      <c r="A31" s="1" t="s">
        <v>46</v>
      </c>
      <c r="B31" s="3">
        <v>6902</v>
      </c>
      <c r="C31" s="3">
        <v>197</v>
      </c>
      <c r="D31" s="3">
        <v>4930</v>
      </c>
      <c r="E31" s="3">
        <v>99</v>
      </c>
      <c r="F31" s="3">
        <v>29579</v>
      </c>
      <c r="G31" s="3">
        <v>41707</v>
      </c>
      <c r="H31">
        <f>SUM(ProductDataperState!B31:F31)</f>
        <v>38</v>
      </c>
      <c r="I31">
        <f>SUM(ProductDataperState!G31:K31)</f>
        <v>29159</v>
      </c>
      <c r="J31" s="3">
        <f>SUM(ProductWeigh!A31:E31)</f>
        <v>64158.298499999997</v>
      </c>
      <c r="K31" s="7">
        <v>133</v>
      </c>
    </row>
    <row r="32" spans="1:11" ht="12.9" customHeight="1" x14ac:dyDescent="0.25">
      <c r="A32" s="1" t="s">
        <v>47</v>
      </c>
      <c r="B32" s="3">
        <v>4891</v>
      </c>
      <c r="C32" s="3">
        <v>140</v>
      </c>
      <c r="D32" s="3">
        <v>3494</v>
      </c>
      <c r="E32" s="3">
        <v>70</v>
      </c>
      <c r="F32" s="3">
        <v>20962</v>
      </c>
      <c r="G32" s="3">
        <v>29557</v>
      </c>
      <c r="H32">
        <f>SUM(ProductDataperState!B32:F32)</f>
        <v>25</v>
      </c>
      <c r="I32">
        <f>SUM(ProductDataperState!G32:K32)</f>
        <v>21325</v>
      </c>
      <c r="J32" s="3">
        <f>SUM(ProductWeigh!A32:E32)</f>
        <v>45470.169500000004</v>
      </c>
      <c r="K32" s="7">
        <v>123</v>
      </c>
    </row>
    <row r="33" spans="1:11" ht="12.9" customHeight="1" x14ac:dyDescent="0.25">
      <c r="A33" s="1" t="s">
        <v>48</v>
      </c>
      <c r="B33" s="3">
        <v>32412</v>
      </c>
      <c r="C33" s="3">
        <v>926</v>
      </c>
      <c r="D33" s="3">
        <v>23151</v>
      </c>
      <c r="E33" s="3">
        <v>463</v>
      </c>
      <c r="F33" s="3">
        <v>138907</v>
      </c>
      <c r="G33" s="3">
        <v>195859</v>
      </c>
      <c r="H33">
        <f>SUM(ProductDataperState!B33:F33)</f>
        <v>185</v>
      </c>
      <c r="I33">
        <f>SUM(ProductDataperState!G33:K33)</f>
        <v>135029</v>
      </c>
      <c r="J33" s="3">
        <f>SUM(ProductWeigh!A33:E33)</f>
        <v>301283.9166</v>
      </c>
      <c r="K33" s="7">
        <v>823</v>
      </c>
    </row>
    <row r="34" spans="1:11" ht="12.9" customHeight="1" x14ac:dyDescent="0.25">
      <c r="A34" s="1" t="s">
        <v>49</v>
      </c>
      <c r="B34" s="3">
        <v>7376</v>
      </c>
      <c r="C34" s="3">
        <v>211</v>
      </c>
      <c r="D34" s="3">
        <v>5269</v>
      </c>
      <c r="E34" s="3">
        <v>105</v>
      </c>
      <c r="F34" s="3">
        <v>31612</v>
      </c>
      <c r="G34" s="3">
        <v>44573</v>
      </c>
      <c r="H34">
        <f>SUM(ProductDataperState!B34:F34)</f>
        <v>40</v>
      </c>
      <c r="I34">
        <f>SUM(ProductDataperState!G34:K34)</f>
        <v>31414</v>
      </c>
      <c r="J34" s="3">
        <f>SUM(ProductWeigh!A34:E34)</f>
        <v>68566.320200000002</v>
      </c>
      <c r="K34" s="7">
        <v>121</v>
      </c>
    </row>
    <row r="35" spans="1:11" ht="12.9" customHeight="1" x14ac:dyDescent="0.25">
      <c r="A35" s="1" t="s">
        <v>50</v>
      </c>
      <c r="B35" s="3">
        <v>11143</v>
      </c>
      <c r="C35" s="3">
        <v>318</v>
      </c>
      <c r="D35" s="3">
        <v>7959</v>
      </c>
      <c r="E35" s="3">
        <v>159</v>
      </c>
      <c r="F35" s="3">
        <v>47756</v>
      </c>
      <c r="G35" s="3">
        <v>67335</v>
      </c>
      <c r="H35">
        <f>SUM(ProductDataperState!B35:F35)</f>
        <v>62</v>
      </c>
      <c r="I35">
        <f>SUM(ProductDataperState!G35:K35)</f>
        <v>46891</v>
      </c>
      <c r="J35" s="3">
        <f>SUM(ProductWeigh!A35:E35)</f>
        <v>103575.5122</v>
      </c>
      <c r="K35" s="7">
        <v>223</v>
      </c>
    </row>
    <row r="36" spans="1:11" ht="12.9" customHeight="1" x14ac:dyDescent="0.25">
      <c r="A36" s="1" t="s">
        <v>51</v>
      </c>
      <c r="B36" s="3">
        <v>68275</v>
      </c>
      <c r="C36" s="3">
        <v>1951</v>
      </c>
      <c r="D36" s="3">
        <v>48768</v>
      </c>
      <c r="E36" s="3">
        <v>975</v>
      </c>
      <c r="F36" s="3">
        <v>292608</v>
      </c>
      <c r="G36" s="3">
        <v>412577</v>
      </c>
      <c r="H36">
        <f>SUM(ProductDataperState!B36:F36)</f>
        <v>392</v>
      </c>
      <c r="I36">
        <f>SUM(ProductDataperState!G36:K36)</f>
        <v>283643</v>
      </c>
      <c r="J36" s="3">
        <f>SUM(ProductWeigh!A36:E36)</f>
        <v>634656.90529999998</v>
      </c>
      <c r="K36" s="7">
        <v>1344</v>
      </c>
    </row>
    <row r="37" spans="1:11" ht="12.9" customHeight="1" x14ac:dyDescent="0.25">
      <c r="A37" s="1" t="s">
        <v>52</v>
      </c>
      <c r="B37" s="3">
        <v>41116</v>
      </c>
      <c r="C37" s="3">
        <v>1175</v>
      </c>
      <c r="D37" s="3">
        <v>29368</v>
      </c>
      <c r="E37" s="3">
        <v>587</v>
      </c>
      <c r="F37" s="3">
        <v>176211</v>
      </c>
      <c r="G37" s="3">
        <v>248457</v>
      </c>
      <c r="H37">
        <f>SUM(ProductDataperState!B37:F37)</f>
        <v>234</v>
      </c>
      <c r="I37">
        <f>SUM(ProductDataperState!G37:K37)</f>
        <v>171590</v>
      </c>
      <c r="J37" s="3">
        <f>SUM(ProductWeigh!A37:E37)</f>
        <v>382193.05649999995</v>
      </c>
      <c r="K37" s="7">
        <v>887</v>
      </c>
    </row>
    <row r="38" spans="1:11" ht="12.9" customHeight="1" x14ac:dyDescent="0.25">
      <c r="A38" s="1" t="s">
        <v>53</v>
      </c>
      <c r="B38" s="3">
        <v>14142</v>
      </c>
      <c r="C38" s="3">
        <v>404</v>
      </c>
      <c r="D38" s="3">
        <v>10101</v>
      </c>
      <c r="E38" s="3">
        <v>202</v>
      </c>
      <c r="F38" s="3">
        <v>60608</v>
      </c>
      <c r="G38" s="3">
        <v>85457</v>
      </c>
      <c r="H38">
        <f>SUM(ProductDataperState!B38:F38)</f>
        <v>80</v>
      </c>
      <c r="I38">
        <f>SUM(ProductDataperState!G38:K38)</f>
        <v>59230</v>
      </c>
      <c r="J38" s="3">
        <f>SUM(ProductWeigh!A38:E38)</f>
        <v>131454.7102</v>
      </c>
      <c r="K38" s="7">
        <v>299</v>
      </c>
    </row>
    <row r="39" spans="1:11" ht="12.9" customHeight="1" x14ac:dyDescent="0.25">
      <c r="A39" s="1" t="s">
        <v>54</v>
      </c>
      <c r="B39" s="3">
        <v>14768</v>
      </c>
      <c r="C39" s="3">
        <v>422</v>
      </c>
      <c r="D39" s="3">
        <v>10549</v>
      </c>
      <c r="E39" s="3">
        <v>211</v>
      </c>
      <c r="F39" s="3">
        <v>63293</v>
      </c>
      <c r="G39" s="3">
        <v>89243</v>
      </c>
      <c r="H39">
        <f>SUM(ProductDataperState!B39:F39)</f>
        <v>83</v>
      </c>
      <c r="I39">
        <f>SUM(ProductDataperState!G39:K39)</f>
        <v>62005</v>
      </c>
      <c r="J39" s="3">
        <f>SUM(ProductWeigh!A39:E39)</f>
        <v>137281.4804</v>
      </c>
      <c r="K39" s="7">
        <v>410</v>
      </c>
    </row>
    <row r="40" spans="1:11" ht="12.9" customHeight="1" x14ac:dyDescent="0.25">
      <c r="A40" s="1" t="s">
        <v>55</v>
      </c>
      <c r="B40" s="3">
        <v>45217</v>
      </c>
      <c r="C40" s="3">
        <v>1292</v>
      </c>
      <c r="D40" s="3">
        <v>32298</v>
      </c>
      <c r="E40" s="3">
        <v>646</v>
      </c>
      <c r="F40" s="3">
        <v>193789</v>
      </c>
      <c r="G40" s="3">
        <v>273242</v>
      </c>
      <c r="H40">
        <f>SUM(ProductDataperState!B40:F40)</f>
        <v>259</v>
      </c>
      <c r="I40">
        <f>SUM(ProductDataperState!G40:K40)</f>
        <v>187999</v>
      </c>
      <c r="J40" s="3">
        <f>SUM(ProductWeigh!A40:E40)</f>
        <v>420321.69799999997</v>
      </c>
      <c r="K40" s="7">
        <v>758</v>
      </c>
    </row>
    <row r="41" spans="1:11" ht="12.9" customHeight="1" x14ac:dyDescent="0.25">
      <c r="A41" s="1" t="s">
        <v>56</v>
      </c>
      <c r="B41" s="3">
        <v>3823</v>
      </c>
      <c r="C41" s="3">
        <v>109</v>
      </c>
      <c r="D41" s="3">
        <v>2731</v>
      </c>
      <c r="E41" s="3">
        <v>55</v>
      </c>
      <c r="F41" s="3">
        <v>16386</v>
      </c>
      <c r="G41" s="3">
        <v>23104</v>
      </c>
      <c r="H41">
        <f>SUM(ProductDataperState!B41:F41)</f>
        <v>20</v>
      </c>
      <c r="I41">
        <f>SUM(ProductDataperState!G41:K41)</f>
        <v>16494</v>
      </c>
      <c r="J41" s="3">
        <f>SUM(ProductWeigh!A41:E41)</f>
        <v>35541.108699999997</v>
      </c>
      <c r="K41" s="7">
        <v>70</v>
      </c>
    </row>
    <row r="42" spans="1:11" ht="12.9" customHeight="1" x14ac:dyDescent="0.25">
      <c r="A42" s="1" t="s">
        <v>57</v>
      </c>
      <c r="B42" s="3">
        <v>18746</v>
      </c>
      <c r="C42" s="3">
        <v>536</v>
      </c>
      <c r="D42" s="3">
        <v>13390</v>
      </c>
      <c r="E42" s="3">
        <v>268</v>
      </c>
      <c r="F42" s="3">
        <v>80340</v>
      </c>
      <c r="G42" s="3">
        <v>113280</v>
      </c>
      <c r="H42">
        <f>SUM(ProductDataperState!B42:F42)</f>
        <v>105</v>
      </c>
      <c r="I42">
        <f>SUM(ProductDataperState!G42:K42)</f>
        <v>78821</v>
      </c>
      <c r="J42" s="3">
        <f>SUM(ProductWeigh!A42:E42)</f>
        <v>174259.1814</v>
      </c>
      <c r="K42" s="7">
        <v>315</v>
      </c>
    </row>
    <row r="43" spans="1:11" ht="12.9" customHeight="1" x14ac:dyDescent="0.25">
      <c r="A43" s="1" t="s">
        <v>58</v>
      </c>
      <c r="B43" s="3">
        <v>3207</v>
      </c>
      <c r="C43" s="3">
        <v>92</v>
      </c>
      <c r="D43" s="3">
        <v>2291</v>
      </c>
      <c r="E43" s="3">
        <v>46</v>
      </c>
      <c r="F43" s="3">
        <v>13745</v>
      </c>
      <c r="G43" s="3">
        <v>19381</v>
      </c>
      <c r="H43">
        <f>SUM(ProductDataperState!B43:F43)</f>
        <v>16</v>
      </c>
      <c r="I43">
        <f>SUM(ProductDataperState!G43:K43)</f>
        <v>14118</v>
      </c>
      <c r="J43" s="3">
        <f>SUM(ProductWeigh!A43:E43)</f>
        <v>29817.054400000001</v>
      </c>
      <c r="K43" s="7">
        <v>66</v>
      </c>
    </row>
    <row r="44" spans="1:11" ht="12.9" customHeight="1" x14ac:dyDescent="0.25">
      <c r="A44" s="1" t="s">
        <v>59</v>
      </c>
      <c r="B44" s="3">
        <v>24861</v>
      </c>
      <c r="C44" s="3">
        <v>710</v>
      </c>
      <c r="D44" s="3">
        <v>17758</v>
      </c>
      <c r="E44" s="3">
        <v>355</v>
      </c>
      <c r="F44" s="3">
        <v>106548</v>
      </c>
      <c r="G44" s="3">
        <v>150232</v>
      </c>
      <c r="H44">
        <f>SUM(ProductDataperState!B44:F44)</f>
        <v>141</v>
      </c>
      <c r="I44">
        <f>SUM(ProductDataperState!G44:K44)</f>
        <v>103692</v>
      </c>
      <c r="J44" s="3">
        <f>SUM(ProductWeigh!A44:E44)</f>
        <v>231095.62099999998</v>
      </c>
      <c r="K44" s="7">
        <v>712</v>
      </c>
    </row>
    <row r="45" spans="1:11" ht="12.9" customHeight="1" x14ac:dyDescent="0.25">
      <c r="A45" s="1" t="s">
        <v>60</v>
      </c>
      <c r="B45" s="3">
        <v>106412</v>
      </c>
      <c r="C45" s="3">
        <v>3040</v>
      </c>
      <c r="D45" s="3">
        <v>76009</v>
      </c>
      <c r="E45" s="3">
        <v>1520</v>
      </c>
      <c r="F45" s="3">
        <v>456052</v>
      </c>
      <c r="G45" s="3">
        <v>643033</v>
      </c>
      <c r="H45">
        <f>SUM(ProductDataperState!B45:F45)</f>
        <v>610</v>
      </c>
      <c r="I45">
        <f>SUM(ProductDataperState!G45:K45)</f>
        <v>442404</v>
      </c>
      <c r="J45" s="3">
        <f>SUM(ProductWeigh!A45:E45)</f>
        <v>989160.2034</v>
      </c>
      <c r="K45" s="7">
        <v>2221</v>
      </c>
    </row>
    <row r="46" spans="1:11" ht="12.9" customHeight="1" x14ac:dyDescent="0.25">
      <c r="A46" s="1" t="s">
        <v>61</v>
      </c>
      <c r="B46" s="3">
        <v>11923</v>
      </c>
      <c r="C46" s="3">
        <v>341</v>
      </c>
      <c r="D46" s="3">
        <v>8516</v>
      </c>
      <c r="E46" s="3">
        <v>170</v>
      </c>
      <c r="F46" s="3">
        <v>51098</v>
      </c>
      <c r="G46" s="3">
        <v>72048</v>
      </c>
      <c r="H46">
        <f>SUM(ProductDataperState!B46:F46)</f>
        <v>66</v>
      </c>
      <c r="I46">
        <f>SUM(ProductDataperState!G46:K46)</f>
        <v>50257</v>
      </c>
      <c r="J46" s="3">
        <f>SUM(ProductWeigh!A46:E46)</f>
        <v>110828.7248</v>
      </c>
      <c r="K46" s="7">
        <v>278</v>
      </c>
    </row>
    <row r="47" spans="1:11" ht="12.9" customHeight="1" x14ac:dyDescent="0.25">
      <c r="A47" s="1" t="s">
        <v>62</v>
      </c>
      <c r="B47" s="3">
        <v>30405</v>
      </c>
      <c r="C47" s="3">
        <v>869</v>
      </c>
      <c r="D47" s="3">
        <v>21718</v>
      </c>
      <c r="E47" s="3">
        <v>434</v>
      </c>
      <c r="F47" s="3">
        <v>130308</v>
      </c>
      <c r="G47" s="3">
        <v>183734</v>
      </c>
      <c r="H47">
        <f>SUM(ProductDataperState!B47:F47)</f>
        <v>173</v>
      </c>
      <c r="I47">
        <f>SUM(ProductDataperState!G47:K47)</f>
        <v>126820</v>
      </c>
      <c r="J47" s="3">
        <f>SUM(ProductWeigh!A47:E47)</f>
        <v>282633.34480000002</v>
      </c>
      <c r="K47" s="7">
        <v>513</v>
      </c>
    </row>
    <row r="48" spans="1:11" ht="12.9" customHeight="1" x14ac:dyDescent="0.25">
      <c r="A48" s="1" t="s">
        <v>63</v>
      </c>
      <c r="B48" s="3">
        <v>2259</v>
      </c>
      <c r="C48" s="4">
        <v>65</v>
      </c>
      <c r="D48" s="3">
        <v>1613</v>
      </c>
      <c r="E48" s="3">
        <v>32</v>
      </c>
      <c r="F48" s="3">
        <v>9680</v>
      </c>
      <c r="G48" s="3">
        <v>13649</v>
      </c>
      <c r="H48">
        <f>SUM(ProductDataperState!B48:F48)</f>
        <v>11</v>
      </c>
      <c r="I48">
        <f>SUM(ProductDataperState!G48:K48)</f>
        <v>10069</v>
      </c>
      <c r="J48" s="3">
        <f>SUM(ProductWeigh!A48:E48)</f>
        <v>20995.878599999996</v>
      </c>
      <c r="K48" s="7">
        <v>66</v>
      </c>
    </row>
    <row r="49" spans="1:11" ht="12.9" customHeight="1" x14ac:dyDescent="0.25">
      <c r="A49" s="1" t="s">
        <v>64</v>
      </c>
      <c r="B49" s="3">
        <v>27256</v>
      </c>
      <c r="C49" s="3">
        <v>779</v>
      </c>
      <c r="D49" s="3">
        <v>19468</v>
      </c>
      <c r="E49" s="3">
        <v>389</v>
      </c>
      <c r="F49" s="3">
        <v>116810</v>
      </c>
      <c r="G49" s="3">
        <v>164702</v>
      </c>
      <c r="H49">
        <f>SUM(ProductDataperState!B49:F49)</f>
        <v>156</v>
      </c>
      <c r="I49">
        <f>SUM(ProductDataperState!G49:K49)</f>
        <v>113451</v>
      </c>
      <c r="J49" s="3">
        <f>SUM(ProductWeigh!A49:E49)</f>
        <v>253355.32339999999</v>
      </c>
      <c r="K49" s="7">
        <v>521</v>
      </c>
    </row>
    <row r="50" spans="1:11" ht="12.9" customHeight="1" x14ac:dyDescent="0.25">
      <c r="A50" s="1" t="s">
        <v>65</v>
      </c>
      <c r="B50" s="3">
        <v>20621</v>
      </c>
      <c r="C50" s="3">
        <v>589</v>
      </c>
      <c r="D50" s="3">
        <v>14729</v>
      </c>
      <c r="E50" s="3">
        <v>295</v>
      </c>
      <c r="F50" s="3">
        <v>88374</v>
      </c>
      <c r="G50" s="3">
        <v>124608</v>
      </c>
      <c r="H50">
        <f>SUM(ProductDataperState!B50:F50)</f>
        <v>117</v>
      </c>
      <c r="I50">
        <f>SUM(ProductDataperState!G50:K50)</f>
        <v>86169</v>
      </c>
      <c r="J50" s="3">
        <f>SUM(ProductWeigh!A50:E50)</f>
        <v>191682.4725</v>
      </c>
      <c r="K50" s="7">
        <v>387</v>
      </c>
    </row>
    <row r="51" spans="1:11" ht="12.9" customHeight="1" x14ac:dyDescent="0.25">
      <c r="A51" s="1" t="s">
        <v>66</v>
      </c>
      <c r="B51" s="3">
        <v>6175</v>
      </c>
      <c r="C51" s="3">
        <v>176</v>
      </c>
      <c r="D51" s="3">
        <v>4411</v>
      </c>
      <c r="E51" s="3">
        <v>88</v>
      </c>
      <c r="F51" s="3">
        <v>26464</v>
      </c>
      <c r="G51" s="3">
        <v>37314</v>
      </c>
      <c r="H51">
        <f>SUM(ProductDataperState!B51:F51)</f>
        <v>34</v>
      </c>
      <c r="I51">
        <f>SUM(ProductDataperState!G51:K51)</f>
        <v>26113</v>
      </c>
      <c r="J51" s="3">
        <f>SUM(ProductWeigh!A51:E51)</f>
        <v>57396.786500000002</v>
      </c>
      <c r="K51" s="7">
        <v>142</v>
      </c>
    </row>
    <row r="52" spans="1:11" ht="12.9" customHeight="1" x14ac:dyDescent="0.25">
      <c r="A52" s="1" t="s">
        <v>67</v>
      </c>
      <c r="B52" s="1">
        <v>2038</v>
      </c>
      <c r="C52" s="1">
        <v>58</v>
      </c>
      <c r="D52" s="1">
        <v>1455</v>
      </c>
      <c r="E52" s="1">
        <v>29</v>
      </c>
      <c r="F52" s="1">
        <v>8732</v>
      </c>
      <c r="G52" s="3">
        <v>12312</v>
      </c>
      <c r="H52">
        <f>SUM(ProductDataperState!B52:F52)</f>
        <v>10</v>
      </c>
      <c r="I52">
        <f>SUM(ProductDataperState!G52:K52)</f>
        <v>9007</v>
      </c>
      <c r="J52" s="3">
        <f>SUM(ProductWeigh!A52:E52)</f>
        <v>18936.011899999998</v>
      </c>
      <c r="K52" s="7">
        <v>46</v>
      </c>
    </row>
    <row r="53" spans="1:11" ht="12.9" customHeight="1" x14ac:dyDescent="0.25"/>
  </sheetData>
  <phoneticPr fontId="1" type="noConversion"/>
  <printOptions gridLines="1"/>
  <pageMargins left="0.75" right="0.75" top="1" bottom="1" header="0.5" footer="0.5"/>
  <pageSetup paperSize="9" scale="70" orientation="portrait"/>
  <headerFooter alignWithMargins="0"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8946-E575-4FCF-A7E3-F80F03B0CB12}">
  <dimension ref="A1:L52"/>
  <sheetViews>
    <sheetView tabSelected="1" workbookViewId="0">
      <selection sqref="A1:A1048576"/>
    </sheetView>
  </sheetViews>
  <sheetFormatPr defaultRowHeight="12.5" x14ac:dyDescent="0.25"/>
  <cols>
    <col min="5" max="5" width="12.08984375" bestFit="1" customWidth="1"/>
    <col min="6" max="6" width="13" bestFit="1" customWidth="1"/>
    <col min="10" max="10" width="10.6328125" bestFit="1" customWidth="1"/>
    <col min="11" max="11" width="11.453125" bestFit="1" customWidth="1"/>
  </cols>
  <sheetData>
    <row r="1" spans="1:12" x14ac:dyDescent="0.25">
      <c r="A1" s="8" t="s">
        <v>16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74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/>
    </row>
    <row r="2" spans="1:12" x14ac:dyDescent="0.25">
      <c r="A2" s="1" t="s">
        <v>17</v>
      </c>
      <c r="B2">
        <f>FLOOR('Product Data'!$B$2*Forecast!B2/'Product Data'!$D$2,1)</f>
        <v>6</v>
      </c>
      <c r="C2">
        <f>FLOOR('Product Data'!$B$3*Forecast!C2/'Product Data'!$D$3, 1)</f>
        <v>0</v>
      </c>
      <c r="D2">
        <f>FLOOR('Product Data'!$B$4*Forecast!D2/'Product Data'!$D$4, 1)</f>
        <v>4</v>
      </c>
      <c r="E2">
        <f>FLOOR('Product Data'!$B$5*Forecast!E2/'Product Data'!$D$5, 1)</f>
        <v>0</v>
      </c>
      <c r="F2">
        <f>FLOOR('Product Data'!$B$6*Forecast!F2/'Product Data'!$D$6, 1)</f>
        <v>3</v>
      </c>
      <c r="G2">
        <f>Forecast!B2-(ProductDataperState!B2*'Product Data'!$D$2)</f>
        <v>543</v>
      </c>
      <c r="H2">
        <f>Forecast!C2-(ProductDataperState!C2*'Product Data'!$D$3)</f>
        <v>73</v>
      </c>
      <c r="I2">
        <f>Forecast!D2-(ProductDataperState!D2*'Product Data'!$D$4)</f>
        <v>728</v>
      </c>
      <c r="J2">
        <f>Forecast!E2-(ProductDataperState!E2*'Product Data'!$D$5)</f>
        <v>37</v>
      </c>
      <c r="K2">
        <f>Forecast!F2-(ProductDataperState!F2*'Product Data'!$D$6)</f>
        <v>9765</v>
      </c>
    </row>
    <row r="3" spans="1:12" x14ac:dyDescent="0.25">
      <c r="A3" s="1" t="s">
        <v>18</v>
      </c>
      <c r="B3">
        <f>FLOOR('Product Data'!$B$2*Forecast!B3/'Product Data'!$D$2,1)</f>
        <v>46</v>
      </c>
      <c r="C3">
        <f>FLOOR('Product Data'!$B$3*Forecast!C3/'Product Data'!$D$3, 1)</f>
        <v>0</v>
      </c>
      <c r="D3">
        <f>FLOOR('Product Data'!$B$4*Forecast!D3/'Product Data'!$D$4, 1)</f>
        <v>32</v>
      </c>
      <c r="E3">
        <f>FLOOR('Product Data'!$B$5*Forecast!E3/'Product Data'!$D$5, 1)</f>
        <v>1</v>
      </c>
      <c r="F3">
        <f>FLOOR('Product Data'!$B$6*Forecast!F3/'Product Data'!$D$6, 1)</f>
        <v>21</v>
      </c>
      <c r="G3">
        <f>Forecast!B3-(ProductDataperState!B3*'Product Data'!$D$2)</f>
        <v>2365</v>
      </c>
      <c r="H3">
        <f>Forecast!C3-(ProductDataperState!C3*'Product Data'!$D$3)</f>
        <v>509</v>
      </c>
      <c r="I3">
        <f>Forecast!D3-(ProductDataperState!D3*'Product Data'!$D$4)</f>
        <v>3929</v>
      </c>
      <c r="J3">
        <f>Forecast!E3-(ProductDataperState!E3*'Product Data'!$D$5)</f>
        <v>135</v>
      </c>
      <c r="K3">
        <f>Forecast!F3-(ProductDataperState!F3*'Product Data'!$D$6)</f>
        <v>67976</v>
      </c>
    </row>
    <row r="4" spans="1:12" x14ac:dyDescent="0.25">
      <c r="A4" s="1" t="s">
        <v>19</v>
      </c>
      <c r="B4">
        <f>FLOOR('Product Data'!$B$2*Forecast!B4/'Product Data'!$D$2,1)</f>
        <v>28</v>
      </c>
      <c r="C4">
        <f>FLOOR('Product Data'!$B$3*Forecast!C4/'Product Data'!$D$3, 1)</f>
        <v>0</v>
      </c>
      <c r="D4">
        <f>FLOOR('Product Data'!$B$4*Forecast!D4/'Product Data'!$D$4, 1)</f>
        <v>19</v>
      </c>
      <c r="E4">
        <f>FLOOR('Product Data'!$B$5*Forecast!E4/'Product Data'!$D$5, 1)</f>
        <v>0</v>
      </c>
      <c r="F4">
        <f>FLOOR('Product Data'!$B$6*Forecast!F4/'Product Data'!$D$6, 1)</f>
        <v>13</v>
      </c>
      <c r="G4">
        <f>Forecast!B4-(ProductDataperState!B4*'Product Data'!$D$2)</f>
        <v>1294</v>
      </c>
      <c r="H4">
        <f>Forecast!C4-(ProductDataperState!C4*'Product Data'!$D$3)</f>
        <v>306</v>
      </c>
      <c r="I4">
        <f>Forecast!D4-(ProductDataperState!D4*'Product Data'!$D$4)</f>
        <v>2419</v>
      </c>
      <c r="J4">
        <f>Forecast!E4-(ProductDataperState!E4*'Product Data'!$D$5)</f>
        <v>153</v>
      </c>
      <c r="K4">
        <f>Forecast!F4-(ProductDataperState!F4*'Product Data'!$D$6)</f>
        <v>40665</v>
      </c>
    </row>
    <row r="5" spans="1:12" x14ac:dyDescent="0.25">
      <c r="A5" s="1" t="s">
        <v>20</v>
      </c>
      <c r="B5">
        <f>FLOOR('Product Data'!$B$2*Forecast!B5/'Product Data'!$D$2,1)</f>
        <v>67</v>
      </c>
      <c r="C5">
        <f>FLOOR('Product Data'!$B$3*Forecast!C5/'Product Data'!$D$3, 1)</f>
        <v>1</v>
      </c>
      <c r="D5">
        <f>FLOOR('Product Data'!$B$4*Forecast!D5/'Product Data'!$D$4, 1)</f>
        <v>46</v>
      </c>
      <c r="E5">
        <f>FLOOR('Product Data'!$B$5*Forecast!E5/'Product Data'!$D$5, 1)</f>
        <v>1</v>
      </c>
      <c r="F5">
        <f>FLOOR('Product Data'!$B$6*Forecast!F5/'Product Data'!$D$6, 1)</f>
        <v>31</v>
      </c>
      <c r="G5">
        <f>Forecast!B5-(ProductDataperState!B5*'Product Data'!$D$2)</f>
        <v>3413</v>
      </c>
      <c r="H5">
        <f>Forecast!C5-(ProductDataperState!C5*'Product Data'!$D$3)</f>
        <v>261</v>
      </c>
      <c r="I5">
        <f>Forecast!D5-(ProductDataperState!D5*'Product Data'!$D$4)</f>
        <v>5868</v>
      </c>
      <c r="J5">
        <f>Forecast!E5-(ProductDataperState!E5*'Product Data'!$D$5)</f>
        <v>250</v>
      </c>
      <c r="K5">
        <f>Forecast!F5-(ProductDataperState!F5*'Product Data'!$D$6)</f>
        <v>98705</v>
      </c>
    </row>
    <row r="6" spans="1:12" x14ac:dyDescent="0.25">
      <c r="A6" s="1" t="s">
        <v>21</v>
      </c>
      <c r="B6">
        <f>FLOOR('Product Data'!$B$2*Forecast!B6/'Product Data'!$D$2,1)</f>
        <v>356</v>
      </c>
      <c r="C6">
        <f>FLOOR('Product Data'!$B$3*Forecast!C6/'Product Data'!$D$3, 1)</f>
        <v>6</v>
      </c>
      <c r="D6">
        <f>FLOOR('Product Data'!$B$4*Forecast!D6/'Product Data'!$D$4, 1)</f>
        <v>244</v>
      </c>
      <c r="E6">
        <f>FLOOR('Product Data'!$B$5*Forecast!E6/'Product Data'!$D$5, 1)</f>
        <v>10</v>
      </c>
      <c r="F6">
        <f>FLOOR('Product Data'!$B$6*Forecast!F6/'Product Data'!$D$6, 1)</f>
        <v>165</v>
      </c>
      <c r="G6">
        <f>Forecast!B6-(ProductDataperState!B6*'Product Data'!$D$2)</f>
        <v>16316</v>
      </c>
      <c r="H6">
        <f>Forecast!C6-(ProductDataperState!C6*'Product Data'!$D$3)</f>
        <v>1004</v>
      </c>
      <c r="I6">
        <f>Forecast!D6-(ProductDataperState!D6*'Product Data'!$D$4)</f>
        <v>29994</v>
      </c>
      <c r="J6">
        <f>Forecast!E6-(ProductDataperState!E6*'Product Data'!$D$5)</f>
        <v>742</v>
      </c>
      <c r="K6">
        <f>Forecast!F6-(ProductDataperState!F6*'Product Data'!$D$6)</f>
        <v>516565</v>
      </c>
    </row>
    <row r="7" spans="1:12" x14ac:dyDescent="0.25">
      <c r="A7" s="1" t="s">
        <v>22</v>
      </c>
      <c r="B7">
        <f>FLOOR('Product Data'!$B$2*Forecast!B7/'Product Data'!$D$2,1)</f>
        <v>53</v>
      </c>
      <c r="C7">
        <f>FLOOR('Product Data'!$B$3*Forecast!C7/'Product Data'!$D$3, 1)</f>
        <v>0</v>
      </c>
      <c r="D7">
        <f>FLOOR('Product Data'!$B$4*Forecast!D7/'Product Data'!$D$4, 1)</f>
        <v>36</v>
      </c>
      <c r="E7">
        <f>FLOOR('Product Data'!$B$5*Forecast!E7/'Product Data'!$D$5, 1)</f>
        <v>1</v>
      </c>
      <c r="F7">
        <f>FLOOR('Product Data'!$B$6*Forecast!F7/'Product Data'!$D$6, 1)</f>
        <v>25</v>
      </c>
      <c r="G7">
        <f>Forecast!B7-(ProductDataperState!B7*'Product Data'!$D$2)</f>
        <v>2696</v>
      </c>
      <c r="H7">
        <f>Forecast!C7-(ProductDataperState!C7*'Product Data'!$D$3)</f>
        <v>586</v>
      </c>
      <c r="I7">
        <f>Forecast!D7-(ProductDataperState!D7*'Product Data'!$D$4)</f>
        <v>4746</v>
      </c>
      <c r="J7">
        <f>Forecast!E7-(ProductDataperState!E7*'Product Data'!$D$5)</f>
        <v>173</v>
      </c>
      <c r="K7">
        <f>Forecast!F7-(ProductDataperState!F7*'Product Data'!$D$6)</f>
        <v>77876</v>
      </c>
    </row>
    <row r="8" spans="1:12" x14ac:dyDescent="0.25">
      <c r="A8" s="1" t="s">
        <v>23</v>
      </c>
      <c r="B8">
        <f>FLOOR('Product Data'!$B$2*Forecast!B8/'Product Data'!$D$2,1)</f>
        <v>33</v>
      </c>
      <c r="C8">
        <f>FLOOR('Product Data'!$B$3*Forecast!C8/'Product Data'!$D$3, 1)</f>
        <v>0</v>
      </c>
      <c r="D8">
        <f>FLOOR('Product Data'!$B$4*Forecast!D8/'Product Data'!$D$4, 1)</f>
        <v>22</v>
      </c>
      <c r="E8">
        <f>FLOOR('Product Data'!$B$5*Forecast!E8/'Product Data'!$D$5, 1)</f>
        <v>0</v>
      </c>
      <c r="F8">
        <f>FLOOR('Product Data'!$B$6*Forecast!F8/'Product Data'!$D$6, 1)</f>
        <v>15</v>
      </c>
      <c r="G8">
        <f>Forecast!B8-(ProductDataperState!B8*'Product Data'!$D$2)</f>
        <v>1531</v>
      </c>
      <c r="H8">
        <f>Forecast!C8-(ProductDataperState!C8*'Product Data'!$D$3)</f>
        <v>361</v>
      </c>
      <c r="I8">
        <f>Forecast!D8-(ProductDataperState!D8*'Product Data'!$D$4)</f>
        <v>2963</v>
      </c>
      <c r="J8">
        <f>Forecast!E8-(ProductDataperState!E8*'Product Data'!$D$5)</f>
        <v>180</v>
      </c>
      <c r="K8">
        <f>Forecast!F8-(ProductDataperState!F8*'Product Data'!$D$6)</f>
        <v>48080</v>
      </c>
    </row>
    <row r="9" spans="1:12" x14ac:dyDescent="0.25">
      <c r="A9" s="1" t="s">
        <v>24</v>
      </c>
      <c r="B9">
        <f>FLOOR('Product Data'!$B$2*Forecast!B9/'Product Data'!$D$2,1)</f>
        <v>6</v>
      </c>
      <c r="C9">
        <f>FLOOR('Product Data'!$B$3*Forecast!C9/'Product Data'!$D$3, 1)</f>
        <v>0</v>
      </c>
      <c r="D9">
        <f>FLOOR('Product Data'!$B$4*Forecast!D9/'Product Data'!$D$4, 1)</f>
        <v>4</v>
      </c>
      <c r="E9">
        <f>FLOOR('Product Data'!$B$5*Forecast!E9/'Product Data'!$D$5, 1)</f>
        <v>0</v>
      </c>
      <c r="F9">
        <f>FLOOR('Product Data'!$B$6*Forecast!F9/'Product Data'!$D$6, 1)</f>
        <v>2</v>
      </c>
      <c r="G9">
        <f>Forecast!B9-(ProductDataperState!B9*'Product Data'!$D$2)</f>
        <v>353</v>
      </c>
      <c r="H9">
        <f>Forecast!C9-(ProductDataperState!C9*'Product Data'!$D$3)</f>
        <v>68</v>
      </c>
      <c r="I9">
        <f>Forecast!D9-(ProductDataperState!D9*'Product Data'!$D$4)</f>
        <v>592</v>
      </c>
      <c r="J9">
        <f>Forecast!E9-(ProductDataperState!E9*'Product Data'!$D$5)</f>
        <v>34</v>
      </c>
      <c r="K9">
        <f>Forecast!F9-(ProductDataperState!F9*'Product Data'!$D$6)</f>
        <v>9351</v>
      </c>
    </row>
    <row r="10" spans="1:12" x14ac:dyDescent="0.25">
      <c r="A10" s="1" t="s">
        <v>25</v>
      </c>
      <c r="B10">
        <f>FLOOR('Product Data'!$B$2*Forecast!B10/'Product Data'!$D$2,1)</f>
        <v>9</v>
      </c>
      <c r="C10">
        <f>FLOOR('Product Data'!$B$3*Forecast!C10/'Product Data'!$D$3, 1)</f>
        <v>0</v>
      </c>
      <c r="D10">
        <f>FLOOR('Product Data'!$B$4*Forecast!D10/'Product Data'!$D$4, 1)</f>
        <v>6</v>
      </c>
      <c r="E10">
        <f>FLOOR('Product Data'!$B$5*Forecast!E10/'Product Data'!$D$5, 1)</f>
        <v>0</v>
      </c>
      <c r="F10">
        <f>FLOOR('Product Data'!$B$6*Forecast!F10/'Product Data'!$D$6, 1)</f>
        <v>4</v>
      </c>
      <c r="G10">
        <f>Forecast!B10-(ProductDataperState!B10*'Product Data'!$D$2)</f>
        <v>576</v>
      </c>
      <c r="H10">
        <f>Forecast!C10-(ProductDataperState!C10*'Product Data'!$D$3)</f>
        <v>103</v>
      </c>
      <c r="I10">
        <f>Forecast!D10-(ProductDataperState!D10*'Product Data'!$D$4)</f>
        <v>921</v>
      </c>
      <c r="J10">
        <f>Forecast!E10-(ProductDataperState!E10*'Product Data'!$D$5)</f>
        <v>51</v>
      </c>
      <c r="K10">
        <f>Forecast!F10-(ProductDataperState!F10*'Product Data'!$D$6)</f>
        <v>13828</v>
      </c>
    </row>
    <row r="11" spans="1:12" x14ac:dyDescent="0.25">
      <c r="A11" s="1" t="s">
        <v>26</v>
      </c>
      <c r="B11">
        <f>FLOOR('Product Data'!$B$2*Forecast!B11/'Product Data'!$D$2,1)</f>
        <v>206</v>
      </c>
      <c r="C11">
        <f>FLOOR('Product Data'!$B$3*Forecast!C11/'Product Data'!$D$3, 1)</f>
        <v>3</v>
      </c>
      <c r="D11">
        <f>FLOOR('Product Data'!$B$4*Forecast!D11/'Product Data'!$D$4, 1)</f>
        <v>141</v>
      </c>
      <c r="E11">
        <f>FLOOR('Product Data'!$B$5*Forecast!E11/'Product Data'!$D$5, 1)</f>
        <v>5</v>
      </c>
      <c r="F11">
        <f>FLOOR('Product Data'!$B$6*Forecast!F11/'Product Data'!$D$6, 1)</f>
        <v>96</v>
      </c>
      <c r="G11">
        <f>Forecast!B11-(ProductDataperState!B11*'Product Data'!$D$2)</f>
        <v>9663</v>
      </c>
      <c r="H11">
        <f>Forecast!C11-(ProductDataperState!C11*'Product Data'!$D$3)</f>
        <v>814</v>
      </c>
      <c r="I11">
        <f>Forecast!D11-(ProductDataperState!D11*'Product Data'!$D$4)</f>
        <v>17567</v>
      </c>
      <c r="J11">
        <f>Forecast!E11-(ProductDataperState!E11*'Product Data'!$D$5)</f>
        <v>527</v>
      </c>
      <c r="K11">
        <f>Forecast!F11-(ProductDataperState!F11*'Product Data'!$D$6)</f>
        <v>299651</v>
      </c>
    </row>
    <row r="12" spans="1:12" x14ac:dyDescent="0.25">
      <c r="A12" s="1" t="s">
        <v>27</v>
      </c>
      <c r="B12">
        <f>FLOOR('Product Data'!$B$2*Forecast!B12/'Product Data'!$D$2,1)</f>
        <v>100</v>
      </c>
      <c r="C12">
        <f>FLOOR('Product Data'!$B$3*Forecast!C12/'Product Data'!$D$3, 1)</f>
        <v>1</v>
      </c>
      <c r="D12">
        <f>FLOOR('Product Data'!$B$4*Forecast!D12/'Product Data'!$D$4, 1)</f>
        <v>69</v>
      </c>
      <c r="E12">
        <f>FLOOR('Product Data'!$B$5*Forecast!E12/'Product Data'!$D$5, 1)</f>
        <v>2</v>
      </c>
      <c r="F12">
        <f>FLOOR('Product Data'!$B$6*Forecast!F12/'Product Data'!$D$6, 1)</f>
        <v>46</v>
      </c>
      <c r="G12">
        <f>Forecast!B12-(ProductDataperState!B12*'Product Data'!$D$2)</f>
        <v>4876</v>
      </c>
      <c r="H12">
        <f>Forecast!C12-(ProductDataperState!C12*'Product Data'!$D$3)</f>
        <v>619</v>
      </c>
      <c r="I12">
        <f>Forecast!D12-(ProductDataperState!D12*'Product Data'!$D$4)</f>
        <v>8508</v>
      </c>
      <c r="J12">
        <f>Forecast!E12-(ProductDataperState!E12*'Product Data'!$D$5)</f>
        <v>310</v>
      </c>
      <c r="K12">
        <f>Forecast!F12-(ProductDataperState!F12*'Product Data'!$D$6)</f>
        <v>146497</v>
      </c>
    </row>
    <row r="13" spans="1:12" x14ac:dyDescent="0.25">
      <c r="A13" s="1" t="s">
        <v>28</v>
      </c>
      <c r="B13">
        <f>FLOOR('Product Data'!$B$2*Forecast!B13/'Product Data'!$D$2,1)</f>
        <v>13</v>
      </c>
      <c r="C13">
        <f>FLOOR('Product Data'!$B$3*Forecast!C13/'Product Data'!$D$3, 1)</f>
        <v>0</v>
      </c>
      <c r="D13">
        <f>FLOOR('Product Data'!$B$4*Forecast!D13/'Product Data'!$D$4, 1)</f>
        <v>9</v>
      </c>
      <c r="E13">
        <f>FLOOR('Product Data'!$B$5*Forecast!E13/'Product Data'!$D$5, 1)</f>
        <v>0</v>
      </c>
      <c r="F13">
        <f>FLOOR('Product Data'!$B$6*Forecast!F13/'Product Data'!$D$6, 1)</f>
        <v>6</v>
      </c>
      <c r="G13">
        <f>Forecast!B13-(ProductDataperState!B13*'Product Data'!$D$2)</f>
        <v>639</v>
      </c>
      <c r="H13">
        <f>Forecast!C13-(ProductDataperState!C13*'Product Data'!$D$3)</f>
        <v>143</v>
      </c>
      <c r="I13">
        <f>Forecast!D13-(ProductDataperState!D13*'Product Data'!$D$4)</f>
        <v>1101</v>
      </c>
      <c r="J13">
        <f>Forecast!E13-(ProductDataperState!E13*'Product Data'!$D$5)</f>
        <v>72</v>
      </c>
      <c r="K13">
        <f>Forecast!F13-(ProductDataperState!F13*'Product Data'!$D$6)</f>
        <v>19057</v>
      </c>
    </row>
    <row r="14" spans="1:12" x14ac:dyDescent="0.25">
      <c r="A14" s="1" t="s">
        <v>29</v>
      </c>
      <c r="B14">
        <f>FLOOR('Product Data'!$B$2*Forecast!B14/'Product Data'!$D$2,1)</f>
        <v>29</v>
      </c>
      <c r="C14">
        <f>FLOOR('Product Data'!$B$3*Forecast!C14/'Product Data'!$D$3, 1)</f>
        <v>0</v>
      </c>
      <c r="D14">
        <f>FLOOR('Product Data'!$B$4*Forecast!D14/'Product Data'!$D$4, 1)</f>
        <v>20</v>
      </c>
      <c r="E14">
        <f>FLOOR('Product Data'!$B$5*Forecast!E14/'Product Data'!$D$5, 1)</f>
        <v>0</v>
      </c>
      <c r="F14">
        <f>FLOOR('Product Data'!$B$6*Forecast!F14/'Product Data'!$D$6, 1)</f>
        <v>13</v>
      </c>
      <c r="G14">
        <f>Forecast!B14-(ProductDataperState!B14*'Product Data'!$D$2)</f>
        <v>1444</v>
      </c>
      <c r="H14">
        <f>Forecast!C14-(ProductDataperState!C14*'Product Data'!$D$3)</f>
        <v>320</v>
      </c>
      <c r="I14">
        <f>Forecast!D14-(ProductDataperState!D14*'Product Data'!$D$4)</f>
        <v>2491</v>
      </c>
      <c r="J14">
        <f>Forecast!E14-(ProductDataperState!E14*'Product Data'!$D$5)</f>
        <v>160</v>
      </c>
      <c r="K14">
        <f>Forecast!F14-(ProductDataperState!F14*'Product Data'!$D$6)</f>
        <v>42748</v>
      </c>
    </row>
    <row r="15" spans="1:12" x14ac:dyDescent="0.25">
      <c r="A15" s="1" t="s">
        <v>30</v>
      </c>
      <c r="B15">
        <f>FLOOR('Product Data'!$B$2*Forecast!B15/'Product Data'!$D$2,1)</f>
        <v>17</v>
      </c>
      <c r="C15">
        <f>FLOOR('Product Data'!$B$3*Forecast!C15/'Product Data'!$D$3, 1)</f>
        <v>0</v>
      </c>
      <c r="D15">
        <f>FLOOR('Product Data'!$B$4*Forecast!D15/'Product Data'!$D$4, 1)</f>
        <v>12</v>
      </c>
      <c r="E15">
        <f>FLOOR('Product Data'!$B$5*Forecast!E15/'Product Data'!$D$5, 1)</f>
        <v>0</v>
      </c>
      <c r="F15">
        <f>FLOOR('Product Data'!$B$6*Forecast!F15/'Product Data'!$D$6, 1)</f>
        <v>8</v>
      </c>
      <c r="G15">
        <f>Forecast!B15-(ProductDataperState!B15*'Product Data'!$D$2)</f>
        <v>1142</v>
      </c>
      <c r="H15">
        <f>Forecast!C15-(ProductDataperState!C15*'Product Data'!$D$3)</f>
        <v>196</v>
      </c>
      <c r="I15">
        <f>Forecast!D15-(ProductDataperState!D15*'Product Data'!$D$4)</f>
        <v>1596</v>
      </c>
      <c r="J15">
        <f>Forecast!E15-(ProductDataperState!E15*'Product Data'!$D$5)</f>
        <v>98</v>
      </c>
      <c r="K15">
        <f>Forecast!F15-(ProductDataperState!F15*'Product Data'!$D$6)</f>
        <v>26174</v>
      </c>
    </row>
    <row r="16" spans="1:12" x14ac:dyDescent="0.25">
      <c r="A16" s="1" t="s">
        <v>31</v>
      </c>
      <c r="B16">
        <f>FLOOR('Product Data'!$B$2*Forecast!B16/'Product Data'!$D$2,1)</f>
        <v>114</v>
      </c>
      <c r="C16">
        <f>FLOOR('Product Data'!$B$3*Forecast!C16/'Product Data'!$D$3, 1)</f>
        <v>1</v>
      </c>
      <c r="D16">
        <f>FLOOR('Product Data'!$B$4*Forecast!D16/'Product Data'!$D$4, 1)</f>
        <v>78</v>
      </c>
      <c r="E16">
        <f>FLOOR('Product Data'!$B$5*Forecast!E16/'Product Data'!$D$5, 1)</f>
        <v>3</v>
      </c>
      <c r="F16">
        <f>FLOOR('Product Data'!$B$6*Forecast!F16/'Product Data'!$D$6, 1)</f>
        <v>53</v>
      </c>
      <c r="G16">
        <f>Forecast!B16-(ProductDataperState!B16*'Product Data'!$D$2)</f>
        <v>5476</v>
      </c>
      <c r="H16">
        <f>Forecast!C16-(ProductDataperState!C16*'Product Data'!$D$3)</f>
        <v>771</v>
      </c>
      <c r="I16">
        <f>Forecast!D16-(ProductDataperState!D16*'Product Data'!$D$4)</f>
        <v>9822</v>
      </c>
      <c r="J16">
        <f>Forecast!E16-(ProductDataperState!E16*'Product Data'!$D$5)</f>
        <v>265</v>
      </c>
      <c r="K16">
        <f>Forecast!F16-(ProductDataperState!F16*'Product Data'!$D$6)</f>
        <v>166429</v>
      </c>
    </row>
    <row r="17" spans="1:11" x14ac:dyDescent="0.25">
      <c r="A17" s="1" t="s">
        <v>32</v>
      </c>
      <c r="B17">
        <f>FLOOR('Product Data'!$B$2*Forecast!B17/'Product Data'!$D$2,1)</f>
        <v>62</v>
      </c>
      <c r="C17">
        <f>FLOOR('Product Data'!$B$3*Forecast!C17/'Product Data'!$D$3, 1)</f>
        <v>1</v>
      </c>
      <c r="D17">
        <f>FLOOR('Product Data'!$B$4*Forecast!D17/'Product Data'!$D$4, 1)</f>
        <v>43</v>
      </c>
      <c r="E17">
        <f>FLOOR('Product Data'!$B$5*Forecast!E17/'Product Data'!$D$5, 1)</f>
        <v>1</v>
      </c>
      <c r="F17">
        <f>FLOOR('Product Data'!$B$6*Forecast!F17/'Product Data'!$D$6, 1)</f>
        <v>29</v>
      </c>
      <c r="G17">
        <f>Forecast!B17-(ProductDataperState!B17*'Product Data'!$D$2)</f>
        <v>3107</v>
      </c>
      <c r="H17">
        <f>Forecast!C17-(ProductDataperState!C17*'Product Data'!$D$3)</f>
        <v>204</v>
      </c>
      <c r="I17">
        <f>Forecast!D17-(ProductDataperState!D17*'Product Data'!$D$4)</f>
        <v>5274</v>
      </c>
      <c r="J17">
        <f>Forecast!E17-(ProductDataperState!E17*'Product Data'!$D$5)</f>
        <v>222</v>
      </c>
      <c r="K17">
        <f>Forecast!F17-(ProductDataperState!F17*'Product Data'!$D$6)</f>
        <v>90996</v>
      </c>
    </row>
    <row r="18" spans="1:11" x14ac:dyDescent="0.25">
      <c r="A18" s="1" t="s">
        <v>33</v>
      </c>
      <c r="B18">
        <f>FLOOR('Product Data'!$B$2*Forecast!B18/'Product Data'!$D$2,1)</f>
        <v>26</v>
      </c>
      <c r="C18">
        <f>FLOOR('Product Data'!$B$3*Forecast!C18/'Product Data'!$D$3, 1)</f>
        <v>0</v>
      </c>
      <c r="D18">
        <f>FLOOR('Product Data'!$B$4*Forecast!D18/'Product Data'!$D$4, 1)</f>
        <v>18</v>
      </c>
      <c r="E18">
        <f>FLOOR('Product Data'!$B$5*Forecast!E18/'Product Data'!$D$5, 1)</f>
        <v>0</v>
      </c>
      <c r="F18">
        <f>FLOOR('Product Data'!$B$6*Forecast!F18/'Product Data'!$D$6, 1)</f>
        <v>12</v>
      </c>
      <c r="G18">
        <f>Forecast!B18-(ProductDataperState!B18*'Product Data'!$D$2)</f>
        <v>1522</v>
      </c>
      <c r="H18">
        <f>Forecast!C18-(ProductDataperState!C18*'Product Data'!$D$3)</f>
        <v>293</v>
      </c>
      <c r="I18">
        <f>Forecast!D18-(ProductDataperState!D18*'Product Data'!$D$4)</f>
        <v>2377</v>
      </c>
      <c r="J18">
        <f>Forecast!E18-(ProductDataperState!E18*'Product Data'!$D$5)</f>
        <v>147</v>
      </c>
      <c r="K18">
        <f>Forecast!F18-(ProductDataperState!F18*'Product Data'!$D$6)</f>
        <v>39164</v>
      </c>
    </row>
    <row r="19" spans="1:11" x14ac:dyDescent="0.25">
      <c r="A19" s="1" t="s">
        <v>34</v>
      </c>
      <c r="B19">
        <f>FLOOR('Product Data'!$B$2*Forecast!B19/'Product Data'!$D$2,1)</f>
        <v>41</v>
      </c>
      <c r="C19">
        <f>FLOOR('Product Data'!$B$3*Forecast!C19/'Product Data'!$D$3, 1)</f>
        <v>0</v>
      </c>
      <c r="D19">
        <f>FLOOR('Product Data'!$B$4*Forecast!D19/'Product Data'!$D$4, 1)</f>
        <v>28</v>
      </c>
      <c r="E19">
        <f>FLOOR('Product Data'!$B$5*Forecast!E19/'Product Data'!$D$5, 1)</f>
        <v>1</v>
      </c>
      <c r="F19">
        <f>FLOOR('Product Data'!$B$6*Forecast!F19/'Product Data'!$D$6, 1)</f>
        <v>19</v>
      </c>
      <c r="G19">
        <f>Forecast!B19-(ProductDataperState!B19*'Product Data'!$D$2)</f>
        <v>2014</v>
      </c>
      <c r="H19">
        <f>Forecast!C19-(ProductDataperState!C19*'Product Data'!$D$3)</f>
        <v>451</v>
      </c>
      <c r="I19">
        <f>Forecast!D19-(ProductDataperState!D19*'Product Data'!$D$4)</f>
        <v>3578</v>
      </c>
      <c r="J19">
        <f>Forecast!E19-(ProductDataperState!E19*'Product Data'!$D$5)</f>
        <v>106</v>
      </c>
      <c r="K19">
        <f>Forecast!F19-(ProductDataperState!F19*'Product Data'!$D$6)</f>
        <v>60070</v>
      </c>
    </row>
    <row r="20" spans="1:11" x14ac:dyDescent="0.25">
      <c r="A20" s="1" t="s">
        <v>35</v>
      </c>
      <c r="B20">
        <f>FLOOR('Product Data'!$B$2*Forecast!B20/'Product Data'!$D$2,1)</f>
        <v>41</v>
      </c>
      <c r="C20">
        <f>FLOOR('Product Data'!$B$3*Forecast!C20/'Product Data'!$D$3, 1)</f>
        <v>0</v>
      </c>
      <c r="D20">
        <f>FLOOR('Product Data'!$B$4*Forecast!D20/'Product Data'!$D$4, 1)</f>
        <v>28</v>
      </c>
      <c r="E20">
        <f>FLOOR('Product Data'!$B$5*Forecast!E20/'Product Data'!$D$5, 1)</f>
        <v>1</v>
      </c>
      <c r="F20">
        <f>FLOOR('Product Data'!$B$6*Forecast!F20/'Product Data'!$D$6, 1)</f>
        <v>19</v>
      </c>
      <c r="G20">
        <f>Forecast!B20-(ProductDataperState!B20*'Product Data'!$D$2)</f>
        <v>2180</v>
      </c>
      <c r="H20">
        <f>Forecast!C20-(ProductDataperState!C20*'Product Data'!$D$3)</f>
        <v>456</v>
      </c>
      <c r="I20">
        <f>Forecast!D20-(ProductDataperState!D20*'Product Data'!$D$4)</f>
        <v>3697</v>
      </c>
      <c r="J20">
        <f>Forecast!E20-(ProductDataperState!E20*'Product Data'!$D$5)</f>
        <v>108</v>
      </c>
      <c r="K20">
        <f>Forecast!F20-(ProductDataperState!F20*'Product Data'!$D$6)</f>
        <v>60782</v>
      </c>
    </row>
    <row r="21" spans="1:11" x14ac:dyDescent="0.25">
      <c r="A21" s="1" t="s">
        <v>36</v>
      </c>
      <c r="B21">
        <f>FLOOR('Product Data'!$B$2*Forecast!B21/'Product Data'!$D$2,1)</f>
        <v>64</v>
      </c>
      <c r="C21">
        <f>FLOOR('Product Data'!$B$3*Forecast!C21/'Product Data'!$D$3, 1)</f>
        <v>1</v>
      </c>
      <c r="D21">
        <f>FLOOR('Product Data'!$B$4*Forecast!D21/'Product Data'!$D$4, 1)</f>
        <v>43</v>
      </c>
      <c r="E21">
        <f>FLOOR('Product Data'!$B$5*Forecast!E21/'Product Data'!$D$5, 1)</f>
        <v>1</v>
      </c>
      <c r="F21">
        <f>FLOOR('Product Data'!$B$6*Forecast!F21/'Product Data'!$D$6, 1)</f>
        <v>29</v>
      </c>
      <c r="G21">
        <f>Forecast!B21-(ProductDataperState!B21*'Product Data'!$D$2)</f>
        <v>2921</v>
      </c>
      <c r="H21">
        <f>Forecast!C21-(ProductDataperState!C21*'Product Data'!$D$3)</f>
        <v>218</v>
      </c>
      <c r="I21">
        <f>Forecast!D21-(ProductDataperState!D21*'Product Data'!$D$4)</f>
        <v>5621</v>
      </c>
      <c r="J21">
        <f>Forecast!E21-(ProductDataperState!E21*'Product Data'!$D$5)</f>
        <v>229</v>
      </c>
      <c r="K21">
        <f>Forecast!F21-(ProductDataperState!F21*'Product Data'!$D$6)</f>
        <v>93077</v>
      </c>
    </row>
    <row r="22" spans="1:11" x14ac:dyDescent="0.25">
      <c r="A22" s="1" t="s">
        <v>37</v>
      </c>
      <c r="B22">
        <f>FLOOR('Product Data'!$B$2*Forecast!B22/'Product Data'!$D$2,1)</f>
        <v>56</v>
      </c>
      <c r="C22">
        <f>FLOOR('Product Data'!$B$3*Forecast!C22/'Product Data'!$D$3, 1)</f>
        <v>0</v>
      </c>
      <c r="D22">
        <f>FLOOR('Product Data'!$B$4*Forecast!D22/'Product Data'!$D$4, 1)</f>
        <v>38</v>
      </c>
      <c r="E22">
        <f>FLOOR('Product Data'!$B$5*Forecast!E22/'Product Data'!$D$5, 1)</f>
        <v>1</v>
      </c>
      <c r="F22">
        <f>FLOOR('Product Data'!$B$6*Forecast!F22/'Product Data'!$D$6, 1)</f>
        <v>26</v>
      </c>
      <c r="G22">
        <f>Forecast!B22-(ProductDataperState!B22*'Product Data'!$D$2)</f>
        <v>2744</v>
      </c>
      <c r="H22">
        <f>Forecast!C22-(ProductDataperState!C22*'Product Data'!$D$3)</f>
        <v>616</v>
      </c>
      <c r="I22">
        <f>Forecast!D22-(ProductDataperState!D22*'Product Data'!$D$4)</f>
        <v>4950</v>
      </c>
      <c r="J22">
        <f>Forecast!E22-(ProductDataperState!E22*'Product Data'!$D$5)</f>
        <v>188</v>
      </c>
      <c r="K22">
        <f>Forecast!F22-(ProductDataperState!F22*'Product Data'!$D$6)</f>
        <v>82000</v>
      </c>
    </row>
    <row r="23" spans="1:11" x14ac:dyDescent="0.25">
      <c r="A23" s="1" t="s">
        <v>38</v>
      </c>
      <c r="B23">
        <f>FLOOR('Product Data'!$B$2*Forecast!B23/'Product Data'!$D$2,1)</f>
        <v>12</v>
      </c>
      <c r="C23">
        <f>FLOOR('Product Data'!$B$3*Forecast!C23/'Product Data'!$D$3, 1)</f>
        <v>0</v>
      </c>
      <c r="D23">
        <f>FLOOR('Product Data'!$B$4*Forecast!D23/'Product Data'!$D$4, 1)</f>
        <v>8</v>
      </c>
      <c r="E23">
        <f>FLOOR('Product Data'!$B$5*Forecast!E23/'Product Data'!$D$5, 1)</f>
        <v>0</v>
      </c>
      <c r="F23">
        <f>FLOOR('Product Data'!$B$6*Forecast!F23/'Product Data'!$D$6, 1)</f>
        <v>5</v>
      </c>
      <c r="G23">
        <f>Forecast!B23-(ProductDataperState!B23*'Product Data'!$D$2)</f>
        <v>837</v>
      </c>
      <c r="H23">
        <f>Forecast!C23-(ProductDataperState!C23*'Product Data'!$D$3)</f>
        <v>139</v>
      </c>
      <c r="I23">
        <f>Forecast!D23-(ProductDataperState!D23*'Product Data'!$D$4)</f>
        <v>1278</v>
      </c>
      <c r="J23">
        <f>Forecast!E23-(ProductDataperState!E23*'Product Data'!$D$5)</f>
        <v>70</v>
      </c>
      <c r="K23">
        <f>Forecast!F23-(ProductDataperState!F23*'Product Data'!$D$6)</f>
        <v>18867</v>
      </c>
    </row>
    <row r="24" spans="1:11" x14ac:dyDescent="0.25">
      <c r="A24" s="1" t="s">
        <v>39</v>
      </c>
      <c r="B24">
        <f>FLOOR('Product Data'!$B$2*Forecast!B24/'Product Data'!$D$2,1)</f>
        <v>91</v>
      </c>
      <c r="C24">
        <f>FLOOR('Product Data'!$B$3*Forecast!C24/'Product Data'!$D$3, 1)</f>
        <v>1</v>
      </c>
      <c r="D24">
        <f>FLOOR('Product Data'!$B$4*Forecast!D24/'Product Data'!$D$4, 1)</f>
        <v>63</v>
      </c>
      <c r="E24">
        <f>FLOOR('Product Data'!$B$5*Forecast!E24/'Product Data'!$D$5, 1)</f>
        <v>2</v>
      </c>
      <c r="F24">
        <f>FLOOR('Product Data'!$B$6*Forecast!F24/'Product Data'!$D$6, 1)</f>
        <v>42</v>
      </c>
      <c r="G24">
        <f>Forecast!B24-(ProductDataperState!B24*'Product Data'!$D$2)</f>
        <v>4439</v>
      </c>
      <c r="H24">
        <f>Forecast!C24-(ProductDataperState!C24*'Product Data'!$D$3)</f>
        <v>520</v>
      </c>
      <c r="I24">
        <f>Forecast!D24-(ProductDataperState!D24*'Product Data'!$D$4)</f>
        <v>7686</v>
      </c>
      <c r="J24">
        <f>Forecast!E24-(ProductDataperState!E24*'Product Data'!$D$5)</f>
        <v>260</v>
      </c>
      <c r="K24">
        <f>Forecast!F24-(ProductDataperState!F24*'Product Data'!$D$6)</f>
        <v>133266</v>
      </c>
    </row>
    <row r="25" spans="1:11" x14ac:dyDescent="0.25">
      <c r="A25" s="1" t="s">
        <v>40</v>
      </c>
      <c r="B25">
        <f>FLOOR('Product Data'!$B$2*Forecast!B25/'Product Data'!$D$2,1)</f>
        <v>52</v>
      </c>
      <c r="C25">
        <f>FLOOR('Product Data'!$B$3*Forecast!C25/'Product Data'!$D$3, 1)</f>
        <v>0</v>
      </c>
      <c r="D25">
        <f>FLOOR('Product Data'!$B$4*Forecast!D25/'Product Data'!$D$4, 1)</f>
        <v>36</v>
      </c>
      <c r="E25">
        <f>FLOOR('Product Data'!$B$5*Forecast!E25/'Product Data'!$D$5, 1)</f>
        <v>1</v>
      </c>
      <c r="F25">
        <f>FLOOR('Product Data'!$B$6*Forecast!F25/'Product Data'!$D$6, 1)</f>
        <v>24</v>
      </c>
      <c r="G25">
        <f>Forecast!B25-(ProductDataperState!B25*'Product Data'!$D$2)</f>
        <v>2545</v>
      </c>
      <c r="H25">
        <f>Forecast!C25-(ProductDataperState!C25*'Product Data'!$D$3)</f>
        <v>572</v>
      </c>
      <c r="I25">
        <f>Forecast!D25-(ProductDataperState!D25*'Product Data'!$D$4)</f>
        <v>4398</v>
      </c>
      <c r="J25">
        <f>Forecast!E25-(ProductDataperState!E25*'Product Data'!$D$5)</f>
        <v>166</v>
      </c>
      <c r="K25">
        <f>Forecast!F25-(ProductDataperState!F25*'Product Data'!$D$6)</f>
        <v>76187</v>
      </c>
    </row>
    <row r="26" spans="1:11" x14ac:dyDescent="0.25">
      <c r="A26" s="1" t="s">
        <v>41</v>
      </c>
      <c r="B26">
        <f>FLOOR('Product Data'!$B$2*Forecast!B26/'Product Data'!$D$2,1)</f>
        <v>56</v>
      </c>
      <c r="C26">
        <f>FLOOR('Product Data'!$B$3*Forecast!C26/'Product Data'!$D$3, 1)</f>
        <v>0</v>
      </c>
      <c r="D26">
        <f>FLOOR('Product Data'!$B$4*Forecast!D26/'Product Data'!$D$4, 1)</f>
        <v>38</v>
      </c>
      <c r="E26">
        <f>FLOOR('Product Data'!$B$5*Forecast!E26/'Product Data'!$D$5, 1)</f>
        <v>1</v>
      </c>
      <c r="F26">
        <f>FLOOR('Product Data'!$B$6*Forecast!F26/'Product Data'!$D$6, 1)</f>
        <v>26</v>
      </c>
      <c r="G26">
        <f>Forecast!B26-(ProductDataperState!B26*'Product Data'!$D$2)</f>
        <v>2800</v>
      </c>
      <c r="H26">
        <f>Forecast!C26-(ProductDataperState!C26*'Product Data'!$D$3)</f>
        <v>618</v>
      </c>
      <c r="I26">
        <f>Forecast!D26-(ProductDataperState!D26*'Product Data'!$D$4)</f>
        <v>4990</v>
      </c>
      <c r="J26">
        <f>Forecast!E26-(ProductDataperState!E26*'Product Data'!$D$5)</f>
        <v>189</v>
      </c>
      <c r="K26">
        <f>Forecast!F26-(ProductDataperState!F26*'Product Data'!$D$6)</f>
        <v>82238</v>
      </c>
    </row>
    <row r="27" spans="1:11" x14ac:dyDescent="0.25">
      <c r="A27" s="1" t="s">
        <v>42</v>
      </c>
      <c r="B27">
        <f>FLOOR('Product Data'!$B$2*Forecast!B27/'Product Data'!$D$2,1)</f>
        <v>26</v>
      </c>
      <c r="C27">
        <f>FLOOR('Product Data'!$B$3*Forecast!C27/'Product Data'!$D$3, 1)</f>
        <v>0</v>
      </c>
      <c r="D27">
        <f>FLOOR('Product Data'!$B$4*Forecast!D27/'Product Data'!$D$4, 1)</f>
        <v>18</v>
      </c>
      <c r="E27">
        <f>FLOOR('Product Data'!$B$5*Forecast!E27/'Product Data'!$D$5, 1)</f>
        <v>0</v>
      </c>
      <c r="F27">
        <f>FLOOR('Product Data'!$B$6*Forecast!F27/'Product Data'!$D$6, 1)</f>
        <v>12</v>
      </c>
      <c r="G27">
        <f>Forecast!B27-(ProductDataperState!B27*'Product Data'!$D$2)</f>
        <v>1519</v>
      </c>
      <c r="H27">
        <f>Forecast!C27-(ProductDataperState!C27*'Product Data'!$D$3)</f>
        <v>293</v>
      </c>
      <c r="I27">
        <f>Forecast!D27-(ProductDataperState!D27*'Product Data'!$D$4)</f>
        <v>2375</v>
      </c>
      <c r="J27">
        <f>Forecast!E27-(ProductDataperState!E27*'Product Data'!$D$5)</f>
        <v>147</v>
      </c>
      <c r="K27">
        <f>Forecast!F27-(ProductDataperState!F27*'Product Data'!$D$6)</f>
        <v>39151</v>
      </c>
    </row>
    <row r="28" spans="1:11" x14ac:dyDescent="0.25">
      <c r="A28" s="1" t="s">
        <v>43</v>
      </c>
      <c r="B28">
        <f>FLOOR('Product Data'!$B$2*Forecast!B28/'Product Data'!$D$2,1)</f>
        <v>10</v>
      </c>
      <c r="C28">
        <f>FLOOR('Product Data'!$B$3*Forecast!C28/'Product Data'!$D$3, 1)</f>
        <v>0</v>
      </c>
      <c r="D28">
        <f>FLOOR('Product Data'!$B$4*Forecast!D28/'Product Data'!$D$4, 1)</f>
        <v>7</v>
      </c>
      <c r="E28">
        <f>FLOOR('Product Data'!$B$5*Forecast!E28/'Product Data'!$D$5, 1)</f>
        <v>116</v>
      </c>
      <c r="F28">
        <f>FLOOR('Product Data'!$B$6*Forecast!F28/'Product Data'!$D$6, 1)</f>
        <v>4</v>
      </c>
      <c r="G28">
        <f>Forecast!B28-(ProductDataperState!B28*'Product Data'!$D$2)</f>
        <v>592</v>
      </c>
      <c r="H28">
        <f>Forecast!C28-(ProductDataperState!C28*'Product Data'!$D$3)</f>
        <v>113</v>
      </c>
      <c r="I28">
        <f>Forecast!D28-(ProductDataperState!D28*'Product Data'!$D$4)</f>
        <v>898</v>
      </c>
      <c r="J28">
        <f>Forecast!E28-(ProductDataperState!E28*'Product Data'!$D$5)</f>
        <v>8512</v>
      </c>
      <c r="K28">
        <f>Forecast!F28-(ProductDataperState!F28*'Product Data'!$D$6)</f>
        <v>15337</v>
      </c>
    </row>
    <row r="29" spans="1:11" x14ac:dyDescent="0.25">
      <c r="A29" s="1" t="s">
        <v>44</v>
      </c>
      <c r="B29">
        <f>FLOOR('Product Data'!$B$2*Forecast!B29/'Product Data'!$D$2,1)</f>
        <v>99</v>
      </c>
      <c r="C29">
        <f>FLOOR('Product Data'!$B$3*Forecast!C29/'Product Data'!$D$3, 1)</f>
        <v>1</v>
      </c>
      <c r="D29">
        <f>FLOOR('Product Data'!$B$4*Forecast!D29/'Product Data'!$D$4, 1)</f>
        <v>68</v>
      </c>
      <c r="E29">
        <f>FLOOR('Product Data'!$B$5*Forecast!E29/'Product Data'!$D$5, 1)</f>
        <v>2</v>
      </c>
      <c r="F29">
        <f>FLOOR('Product Data'!$B$6*Forecast!F29/'Product Data'!$D$6, 1)</f>
        <v>46</v>
      </c>
      <c r="G29">
        <f>Forecast!B29-(ProductDataperState!B29*'Product Data'!$D$2)</f>
        <v>4536</v>
      </c>
      <c r="H29">
        <f>Forecast!C29-(ProductDataperState!C29*'Product Data'!$D$3)</f>
        <v>600</v>
      </c>
      <c r="I29">
        <f>Forecast!D29-(ProductDataperState!D29*'Product Data'!$D$4)</f>
        <v>8300</v>
      </c>
      <c r="J29">
        <f>Forecast!E29-(ProductDataperState!E29*'Product Data'!$D$5)</f>
        <v>300</v>
      </c>
      <c r="K29">
        <f>Forecast!F29-(ProductDataperState!F29*'Product Data'!$D$6)</f>
        <v>143601</v>
      </c>
    </row>
    <row r="30" spans="1:11" x14ac:dyDescent="0.25">
      <c r="A30" s="1" t="s">
        <v>45</v>
      </c>
      <c r="B30">
        <f>FLOOR('Product Data'!$B$2*Forecast!B30/'Product Data'!$D$2,1)</f>
        <v>7</v>
      </c>
      <c r="C30">
        <f>FLOOR('Product Data'!$B$3*Forecast!C30/'Product Data'!$D$3, 1)</f>
        <v>0</v>
      </c>
      <c r="D30">
        <f>FLOOR('Product Data'!$B$4*Forecast!D30/'Product Data'!$D$4, 1)</f>
        <v>4</v>
      </c>
      <c r="E30">
        <f>FLOOR('Product Data'!$B$5*Forecast!E30/'Product Data'!$D$5, 1)</f>
        <v>0</v>
      </c>
      <c r="F30">
        <f>FLOOR('Product Data'!$B$6*Forecast!F30/'Product Data'!$D$6, 1)</f>
        <v>3</v>
      </c>
      <c r="G30">
        <f>Forecast!B30-(ProductDataperState!B30*'Product Data'!$D$2)</f>
        <v>383</v>
      </c>
      <c r="H30">
        <f>Forecast!C30-(ProductDataperState!C30*'Product Data'!$D$3)</f>
        <v>78</v>
      </c>
      <c r="I30">
        <f>Forecast!D30-(ProductDataperState!D30*'Product Data'!$D$4)</f>
        <v>853</v>
      </c>
      <c r="J30">
        <f>Forecast!E30-(ProductDataperState!E30*'Product Data'!$D$5)</f>
        <v>39</v>
      </c>
      <c r="K30">
        <f>Forecast!F30-(ProductDataperState!F30*'Product Data'!$D$6)</f>
        <v>10520</v>
      </c>
    </row>
    <row r="31" spans="1:11" x14ac:dyDescent="0.25">
      <c r="A31" s="1" t="s">
        <v>46</v>
      </c>
      <c r="B31">
        <f>FLOOR('Product Data'!$B$2*Forecast!B31/'Product Data'!$D$2,1)</f>
        <v>18</v>
      </c>
      <c r="C31">
        <f>FLOOR('Product Data'!$B$3*Forecast!C31/'Product Data'!$D$3, 1)</f>
        <v>0</v>
      </c>
      <c r="D31">
        <f>FLOOR('Product Data'!$B$4*Forecast!D31/'Product Data'!$D$4, 1)</f>
        <v>12</v>
      </c>
      <c r="E31">
        <f>FLOOR('Product Data'!$B$5*Forecast!E31/'Product Data'!$D$5, 1)</f>
        <v>0</v>
      </c>
      <c r="F31">
        <f>FLOOR('Product Data'!$B$6*Forecast!F31/'Product Data'!$D$6, 1)</f>
        <v>8</v>
      </c>
      <c r="G31">
        <f>Forecast!B31-(ProductDataperState!B31*'Product Data'!$D$2)</f>
        <v>854</v>
      </c>
      <c r="H31">
        <f>Forecast!C31-(ProductDataperState!C31*'Product Data'!$D$3)</f>
        <v>197</v>
      </c>
      <c r="I31">
        <f>Forecast!D31-(ProductDataperState!D31*'Product Data'!$D$4)</f>
        <v>1630</v>
      </c>
      <c r="J31">
        <f>Forecast!E31-(ProductDataperState!E31*'Product Data'!$D$5)</f>
        <v>99</v>
      </c>
      <c r="K31">
        <f>Forecast!F31-(ProductDataperState!F31*'Product Data'!$D$6)</f>
        <v>26379</v>
      </c>
    </row>
    <row r="32" spans="1:11" x14ac:dyDescent="0.25">
      <c r="A32" s="1" t="s">
        <v>47</v>
      </c>
      <c r="B32">
        <f>FLOOR('Product Data'!$B$2*Forecast!B32/'Product Data'!$D$2,1)</f>
        <v>12</v>
      </c>
      <c r="C32">
        <f>FLOOR('Product Data'!$B$3*Forecast!C32/'Product Data'!$D$3, 1)</f>
        <v>0</v>
      </c>
      <c r="D32">
        <f>FLOOR('Product Data'!$B$4*Forecast!D32/'Product Data'!$D$4, 1)</f>
        <v>8</v>
      </c>
      <c r="E32">
        <f>FLOOR('Product Data'!$B$5*Forecast!E32/'Product Data'!$D$5, 1)</f>
        <v>0</v>
      </c>
      <c r="F32">
        <f>FLOOR('Product Data'!$B$6*Forecast!F32/'Product Data'!$D$6, 1)</f>
        <v>5</v>
      </c>
      <c r="G32">
        <f>Forecast!B32-(ProductDataperState!B32*'Product Data'!$D$2)</f>
        <v>859</v>
      </c>
      <c r="H32">
        <f>Forecast!C32-(ProductDataperState!C32*'Product Data'!$D$3)</f>
        <v>140</v>
      </c>
      <c r="I32">
        <f>Forecast!D32-(ProductDataperState!D32*'Product Data'!$D$4)</f>
        <v>1294</v>
      </c>
      <c r="J32">
        <f>Forecast!E32-(ProductDataperState!E32*'Product Data'!$D$5)</f>
        <v>70</v>
      </c>
      <c r="K32">
        <f>Forecast!F32-(ProductDataperState!F32*'Product Data'!$D$6)</f>
        <v>18962</v>
      </c>
    </row>
    <row r="33" spans="1:11" x14ac:dyDescent="0.25">
      <c r="A33" s="1" t="s">
        <v>48</v>
      </c>
      <c r="B33">
        <f>FLOOR('Product Data'!$B$2*Forecast!B33/'Product Data'!$D$2,1)</f>
        <v>85</v>
      </c>
      <c r="C33">
        <f>FLOOR('Product Data'!$B$3*Forecast!C33/'Product Data'!$D$3, 1)</f>
        <v>1</v>
      </c>
      <c r="D33">
        <f>FLOOR('Product Data'!$B$4*Forecast!D33/'Product Data'!$D$4, 1)</f>
        <v>58</v>
      </c>
      <c r="E33">
        <f>FLOOR('Product Data'!$B$5*Forecast!E33/'Product Data'!$D$5, 1)</f>
        <v>2</v>
      </c>
      <c r="F33">
        <f>FLOOR('Product Data'!$B$6*Forecast!F33/'Product Data'!$D$6, 1)</f>
        <v>39</v>
      </c>
      <c r="G33">
        <f>Forecast!B33-(ProductDataperState!B33*'Product Data'!$D$2)</f>
        <v>3852</v>
      </c>
      <c r="H33">
        <f>Forecast!C33-(ProductDataperState!C33*'Product Data'!$D$3)</f>
        <v>446</v>
      </c>
      <c r="I33">
        <f>Forecast!D33-(ProductDataperState!D33*'Product Data'!$D$4)</f>
        <v>7201</v>
      </c>
      <c r="J33">
        <f>Forecast!E33-(ProductDataperState!E33*'Product Data'!$D$5)</f>
        <v>223</v>
      </c>
      <c r="K33">
        <f>Forecast!F33-(ProductDataperState!F33*'Product Data'!$D$6)</f>
        <v>123307</v>
      </c>
    </row>
    <row r="34" spans="1:11" x14ac:dyDescent="0.25">
      <c r="A34" s="1" t="s">
        <v>49</v>
      </c>
      <c r="B34">
        <f>FLOOR('Product Data'!$B$2*Forecast!B34/'Product Data'!$D$2,1)</f>
        <v>19</v>
      </c>
      <c r="C34">
        <f>FLOOR('Product Data'!$B$3*Forecast!C34/'Product Data'!$D$3, 1)</f>
        <v>0</v>
      </c>
      <c r="D34">
        <f>FLOOR('Product Data'!$B$4*Forecast!D34/'Product Data'!$D$4, 1)</f>
        <v>13</v>
      </c>
      <c r="E34">
        <f>FLOOR('Product Data'!$B$5*Forecast!E34/'Product Data'!$D$5, 1)</f>
        <v>0</v>
      </c>
      <c r="F34">
        <f>FLOOR('Product Data'!$B$6*Forecast!F34/'Product Data'!$D$6, 1)</f>
        <v>8</v>
      </c>
      <c r="G34">
        <f>Forecast!B34-(ProductDataperState!B34*'Product Data'!$D$2)</f>
        <v>992</v>
      </c>
      <c r="H34">
        <f>Forecast!C34-(ProductDataperState!C34*'Product Data'!$D$3)</f>
        <v>211</v>
      </c>
      <c r="I34">
        <f>Forecast!D34-(ProductDataperState!D34*'Product Data'!$D$4)</f>
        <v>1694</v>
      </c>
      <c r="J34">
        <f>Forecast!E34-(ProductDataperState!E34*'Product Data'!$D$5)</f>
        <v>105</v>
      </c>
      <c r="K34">
        <f>Forecast!F34-(ProductDataperState!F34*'Product Data'!$D$6)</f>
        <v>28412</v>
      </c>
    </row>
    <row r="35" spans="1:11" x14ac:dyDescent="0.25">
      <c r="A35" s="1" t="s">
        <v>50</v>
      </c>
      <c r="B35">
        <f>FLOOR('Product Data'!$B$2*Forecast!B35/'Product Data'!$D$2,1)</f>
        <v>29</v>
      </c>
      <c r="C35">
        <f>FLOOR('Product Data'!$B$3*Forecast!C35/'Product Data'!$D$3, 1)</f>
        <v>0</v>
      </c>
      <c r="D35">
        <f>FLOOR('Product Data'!$B$4*Forecast!D35/'Product Data'!$D$4, 1)</f>
        <v>20</v>
      </c>
      <c r="E35">
        <f>FLOOR('Product Data'!$B$5*Forecast!E35/'Product Data'!$D$5, 1)</f>
        <v>0</v>
      </c>
      <c r="F35">
        <f>FLOOR('Product Data'!$B$6*Forecast!F35/'Product Data'!$D$6, 1)</f>
        <v>13</v>
      </c>
      <c r="G35">
        <f>Forecast!B35-(ProductDataperState!B35*'Product Data'!$D$2)</f>
        <v>1399</v>
      </c>
      <c r="H35">
        <f>Forecast!C35-(ProductDataperState!C35*'Product Data'!$D$3)</f>
        <v>318</v>
      </c>
      <c r="I35">
        <f>Forecast!D35-(ProductDataperState!D35*'Product Data'!$D$4)</f>
        <v>2459</v>
      </c>
      <c r="J35">
        <f>Forecast!E35-(ProductDataperState!E35*'Product Data'!$D$5)</f>
        <v>159</v>
      </c>
      <c r="K35">
        <f>Forecast!F35-(ProductDataperState!F35*'Product Data'!$D$6)</f>
        <v>42556</v>
      </c>
    </row>
    <row r="36" spans="1:11" x14ac:dyDescent="0.25">
      <c r="A36" s="1" t="s">
        <v>51</v>
      </c>
      <c r="B36">
        <f>FLOOR('Product Data'!$B$2*Forecast!B36/'Product Data'!$D$2,1)</f>
        <v>179</v>
      </c>
      <c r="C36">
        <f>FLOOR('Product Data'!$B$3*Forecast!C36/'Product Data'!$D$3, 1)</f>
        <v>3</v>
      </c>
      <c r="D36">
        <f>FLOOR('Product Data'!$B$4*Forecast!D36/'Product Data'!$D$4, 1)</f>
        <v>122</v>
      </c>
      <c r="E36">
        <f>FLOOR('Product Data'!$B$5*Forecast!E36/'Product Data'!$D$5, 1)</f>
        <v>5</v>
      </c>
      <c r="F36">
        <f>FLOOR('Product Data'!$B$6*Forecast!F36/'Product Data'!$D$6, 1)</f>
        <v>83</v>
      </c>
      <c r="G36">
        <f>Forecast!B36-(ProductDataperState!B36*'Product Data'!$D$2)</f>
        <v>8131</v>
      </c>
      <c r="H36">
        <f>Forecast!C36-(ProductDataperState!C36*'Product Data'!$D$3)</f>
        <v>511</v>
      </c>
      <c r="I36">
        <f>Forecast!D36-(ProductDataperState!D36*'Product Data'!$D$4)</f>
        <v>15218</v>
      </c>
      <c r="J36">
        <f>Forecast!E36-(ProductDataperState!E36*'Product Data'!$D$5)</f>
        <v>375</v>
      </c>
      <c r="K36">
        <f>Forecast!F36-(ProductDataperState!F36*'Product Data'!$D$6)</f>
        <v>259408</v>
      </c>
    </row>
    <row r="37" spans="1:11" x14ac:dyDescent="0.25">
      <c r="A37" s="1" t="s">
        <v>52</v>
      </c>
      <c r="B37">
        <f>FLOOR('Product Data'!$B$2*Forecast!B37/'Product Data'!$D$2,1)</f>
        <v>107</v>
      </c>
      <c r="C37">
        <f>FLOOR('Product Data'!$B$3*Forecast!C37/'Product Data'!$D$3, 1)</f>
        <v>1</v>
      </c>
      <c r="D37">
        <f>FLOOR('Product Data'!$B$4*Forecast!D37/'Product Data'!$D$4, 1)</f>
        <v>73</v>
      </c>
      <c r="E37">
        <f>FLOOR('Product Data'!$B$5*Forecast!E37/'Product Data'!$D$5, 1)</f>
        <v>3</v>
      </c>
      <c r="F37">
        <f>FLOOR('Product Data'!$B$6*Forecast!F37/'Product Data'!$D$6, 1)</f>
        <v>50</v>
      </c>
      <c r="G37">
        <f>Forecast!B37-(ProductDataperState!B37*'Product Data'!$D$2)</f>
        <v>5164</v>
      </c>
      <c r="H37">
        <f>Forecast!C37-(ProductDataperState!C37*'Product Data'!$D$3)</f>
        <v>695</v>
      </c>
      <c r="I37">
        <f>Forecast!D37-(ProductDataperState!D37*'Product Data'!$D$4)</f>
        <v>9293</v>
      </c>
      <c r="J37">
        <f>Forecast!E37-(ProductDataperState!E37*'Product Data'!$D$5)</f>
        <v>227</v>
      </c>
      <c r="K37">
        <f>Forecast!F37-(ProductDataperState!F37*'Product Data'!$D$6)</f>
        <v>156211</v>
      </c>
    </row>
    <row r="38" spans="1:11" x14ac:dyDescent="0.25">
      <c r="A38" s="1" t="s">
        <v>53</v>
      </c>
      <c r="B38">
        <f>FLOOR('Product Data'!$B$2*Forecast!B38/'Product Data'!$D$2,1)</f>
        <v>37</v>
      </c>
      <c r="C38">
        <f>FLOOR('Product Data'!$B$3*Forecast!C38/'Product Data'!$D$3, 1)</f>
        <v>0</v>
      </c>
      <c r="D38">
        <f>FLOOR('Product Data'!$B$4*Forecast!D38/'Product Data'!$D$4, 1)</f>
        <v>25</v>
      </c>
      <c r="E38">
        <f>FLOOR('Product Data'!$B$5*Forecast!E38/'Product Data'!$D$5, 1)</f>
        <v>1</v>
      </c>
      <c r="F38">
        <f>FLOOR('Product Data'!$B$6*Forecast!F38/'Product Data'!$D$6, 1)</f>
        <v>17</v>
      </c>
      <c r="G38">
        <f>Forecast!B38-(ProductDataperState!B38*'Product Data'!$D$2)</f>
        <v>1710</v>
      </c>
      <c r="H38">
        <f>Forecast!C38-(ProductDataperState!C38*'Product Data'!$D$3)</f>
        <v>404</v>
      </c>
      <c r="I38">
        <f>Forecast!D38-(ProductDataperState!D38*'Product Data'!$D$4)</f>
        <v>3226</v>
      </c>
      <c r="J38">
        <f>Forecast!E38-(ProductDataperState!E38*'Product Data'!$D$5)</f>
        <v>82</v>
      </c>
      <c r="K38">
        <f>Forecast!F38-(ProductDataperState!F38*'Product Data'!$D$6)</f>
        <v>53808</v>
      </c>
    </row>
    <row r="39" spans="1:11" x14ac:dyDescent="0.25">
      <c r="A39" s="1" t="s">
        <v>54</v>
      </c>
      <c r="B39">
        <f>FLOOR('Product Data'!$B$2*Forecast!B39/'Product Data'!$D$2,1)</f>
        <v>38</v>
      </c>
      <c r="C39">
        <f>FLOOR('Product Data'!$B$3*Forecast!C39/'Product Data'!$D$3, 1)</f>
        <v>0</v>
      </c>
      <c r="D39">
        <f>FLOOR('Product Data'!$B$4*Forecast!D39/'Product Data'!$D$4, 1)</f>
        <v>26</v>
      </c>
      <c r="E39">
        <f>FLOOR('Product Data'!$B$5*Forecast!E39/'Product Data'!$D$5, 1)</f>
        <v>1</v>
      </c>
      <c r="F39">
        <f>FLOOR('Product Data'!$B$6*Forecast!F39/'Product Data'!$D$6, 1)</f>
        <v>18</v>
      </c>
      <c r="G39">
        <f>Forecast!B39-(ProductDataperState!B39*'Product Data'!$D$2)</f>
        <v>2000</v>
      </c>
      <c r="H39">
        <f>Forecast!C39-(ProductDataperState!C39*'Product Data'!$D$3)</f>
        <v>422</v>
      </c>
      <c r="I39">
        <f>Forecast!D39-(ProductDataperState!D39*'Product Data'!$D$4)</f>
        <v>3399</v>
      </c>
      <c r="J39">
        <f>Forecast!E39-(ProductDataperState!E39*'Product Data'!$D$5)</f>
        <v>91</v>
      </c>
      <c r="K39">
        <f>Forecast!F39-(ProductDataperState!F39*'Product Data'!$D$6)</f>
        <v>56093</v>
      </c>
    </row>
    <row r="40" spans="1:11" x14ac:dyDescent="0.25">
      <c r="A40" s="1" t="s">
        <v>55</v>
      </c>
      <c r="B40">
        <f>FLOOR('Product Data'!$B$2*Forecast!B40/'Product Data'!$D$2,1)</f>
        <v>118</v>
      </c>
      <c r="C40">
        <f>FLOOR('Product Data'!$B$3*Forecast!C40/'Product Data'!$D$3, 1)</f>
        <v>2</v>
      </c>
      <c r="D40">
        <f>FLOOR('Product Data'!$B$4*Forecast!D40/'Product Data'!$D$4, 1)</f>
        <v>81</v>
      </c>
      <c r="E40">
        <f>FLOOR('Product Data'!$B$5*Forecast!E40/'Product Data'!$D$5, 1)</f>
        <v>3</v>
      </c>
      <c r="F40">
        <f>FLOOR('Product Data'!$B$6*Forecast!F40/'Product Data'!$D$6, 1)</f>
        <v>55</v>
      </c>
      <c r="G40">
        <f>Forecast!B40-(ProductDataperState!B40*'Product Data'!$D$2)</f>
        <v>5569</v>
      </c>
      <c r="H40">
        <f>Forecast!C40-(ProductDataperState!C40*'Product Data'!$D$3)</f>
        <v>332</v>
      </c>
      <c r="I40">
        <f>Forecast!D40-(ProductDataperState!D40*'Product Data'!$D$4)</f>
        <v>10023</v>
      </c>
      <c r="J40">
        <f>Forecast!E40-(ProductDataperState!E40*'Product Data'!$D$5)</f>
        <v>286</v>
      </c>
      <c r="K40">
        <f>Forecast!F40-(ProductDataperState!F40*'Product Data'!$D$6)</f>
        <v>171789</v>
      </c>
    </row>
    <row r="41" spans="1:11" x14ac:dyDescent="0.25">
      <c r="A41" s="1" t="s">
        <v>56</v>
      </c>
      <c r="B41">
        <f>FLOOR('Product Data'!$B$2*Forecast!B41/'Product Data'!$D$2,1)</f>
        <v>10</v>
      </c>
      <c r="C41">
        <f>FLOOR('Product Data'!$B$3*Forecast!C41/'Product Data'!$D$3, 1)</f>
        <v>0</v>
      </c>
      <c r="D41">
        <f>FLOOR('Product Data'!$B$4*Forecast!D41/'Product Data'!$D$4, 1)</f>
        <v>6</v>
      </c>
      <c r="E41">
        <f>FLOOR('Product Data'!$B$5*Forecast!E41/'Product Data'!$D$5, 1)</f>
        <v>0</v>
      </c>
      <c r="F41">
        <f>FLOOR('Product Data'!$B$6*Forecast!F41/'Product Data'!$D$6, 1)</f>
        <v>4</v>
      </c>
      <c r="G41">
        <f>Forecast!B41-(ProductDataperState!B41*'Product Data'!$D$2)</f>
        <v>463</v>
      </c>
      <c r="H41">
        <f>Forecast!C41-(ProductDataperState!C41*'Product Data'!$D$3)</f>
        <v>109</v>
      </c>
      <c r="I41">
        <f>Forecast!D41-(ProductDataperState!D41*'Product Data'!$D$4)</f>
        <v>1081</v>
      </c>
      <c r="J41">
        <f>Forecast!E41-(ProductDataperState!E41*'Product Data'!$D$5)</f>
        <v>55</v>
      </c>
      <c r="K41">
        <f>Forecast!F41-(ProductDataperState!F41*'Product Data'!$D$6)</f>
        <v>14786</v>
      </c>
    </row>
    <row r="42" spans="1:11" x14ac:dyDescent="0.25">
      <c r="A42" s="1" t="s">
        <v>57</v>
      </c>
      <c r="B42">
        <f>FLOOR('Product Data'!$B$2*Forecast!B42/'Product Data'!$D$2,1)</f>
        <v>49</v>
      </c>
      <c r="C42">
        <f>FLOOR('Product Data'!$B$3*Forecast!C42/'Product Data'!$D$3, 1)</f>
        <v>0</v>
      </c>
      <c r="D42">
        <f>FLOOR('Product Data'!$B$4*Forecast!D42/'Product Data'!$D$4, 1)</f>
        <v>33</v>
      </c>
      <c r="E42">
        <f>FLOOR('Product Data'!$B$5*Forecast!E42/'Product Data'!$D$5, 1)</f>
        <v>1</v>
      </c>
      <c r="F42">
        <f>FLOOR('Product Data'!$B$6*Forecast!F42/'Product Data'!$D$6, 1)</f>
        <v>22</v>
      </c>
      <c r="G42">
        <f>Forecast!B42-(ProductDataperState!B42*'Product Data'!$D$2)</f>
        <v>2282</v>
      </c>
      <c r="H42">
        <f>Forecast!C42-(ProductDataperState!C42*'Product Data'!$D$3)</f>
        <v>536</v>
      </c>
      <c r="I42">
        <f>Forecast!D42-(ProductDataperState!D42*'Product Data'!$D$4)</f>
        <v>4315</v>
      </c>
      <c r="J42">
        <f>Forecast!E42-(ProductDataperState!E42*'Product Data'!$D$5)</f>
        <v>148</v>
      </c>
      <c r="K42">
        <f>Forecast!F42-(ProductDataperState!F42*'Product Data'!$D$6)</f>
        <v>71540</v>
      </c>
    </row>
    <row r="43" spans="1:11" x14ac:dyDescent="0.25">
      <c r="A43" s="1" t="s">
        <v>58</v>
      </c>
      <c r="B43">
        <f>FLOOR('Product Data'!$B$2*Forecast!B43/'Product Data'!$D$2,1)</f>
        <v>8</v>
      </c>
      <c r="C43">
        <f>FLOOR('Product Data'!$B$3*Forecast!C43/'Product Data'!$D$3, 1)</f>
        <v>0</v>
      </c>
      <c r="D43">
        <f>FLOOR('Product Data'!$B$4*Forecast!D43/'Product Data'!$D$4, 1)</f>
        <v>5</v>
      </c>
      <c r="E43">
        <f>FLOOR('Product Data'!$B$5*Forecast!E43/'Product Data'!$D$5, 1)</f>
        <v>0</v>
      </c>
      <c r="F43">
        <f>FLOOR('Product Data'!$B$6*Forecast!F43/'Product Data'!$D$6, 1)</f>
        <v>3</v>
      </c>
      <c r="G43">
        <f>Forecast!B43-(ProductDataperState!B43*'Product Data'!$D$2)</f>
        <v>519</v>
      </c>
      <c r="H43">
        <f>Forecast!C43-(ProductDataperState!C43*'Product Data'!$D$3)</f>
        <v>92</v>
      </c>
      <c r="I43">
        <f>Forecast!D43-(ProductDataperState!D43*'Product Data'!$D$4)</f>
        <v>916</v>
      </c>
      <c r="J43">
        <f>Forecast!E43-(ProductDataperState!E43*'Product Data'!$D$5)</f>
        <v>46</v>
      </c>
      <c r="K43">
        <f>Forecast!F43-(ProductDataperState!F43*'Product Data'!$D$6)</f>
        <v>12545</v>
      </c>
    </row>
    <row r="44" spans="1:11" x14ac:dyDescent="0.25">
      <c r="A44" s="1" t="s">
        <v>59</v>
      </c>
      <c r="B44">
        <f>FLOOR('Product Data'!$B$2*Forecast!B44/'Product Data'!$D$2,1)</f>
        <v>65</v>
      </c>
      <c r="C44">
        <f>FLOOR('Product Data'!$B$3*Forecast!C44/'Product Data'!$D$3, 1)</f>
        <v>1</v>
      </c>
      <c r="D44">
        <f>FLOOR('Product Data'!$B$4*Forecast!D44/'Product Data'!$D$4, 1)</f>
        <v>44</v>
      </c>
      <c r="E44">
        <f>FLOOR('Product Data'!$B$5*Forecast!E44/'Product Data'!$D$5, 1)</f>
        <v>1</v>
      </c>
      <c r="F44">
        <f>FLOOR('Product Data'!$B$6*Forecast!F44/'Product Data'!$D$6, 1)</f>
        <v>30</v>
      </c>
      <c r="G44">
        <f>Forecast!B44-(ProductDataperState!B44*'Product Data'!$D$2)</f>
        <v>3021</v>
      </c>
      <c r="H44">
        <f>Forecast!C44-(ProductDataperState!C44*'Product Data'!$D$3)</f>
        <v>230</v>
      </c>
      <c r="I44">
        <f>Forecast!D44-(ProductDataperState!D44*'Product Data'!$D$4)</f>
        <v>5658</v>
      </c>
      <c r="J44">
        <f>Forecast!E44-(ProductDataperState!E44*'Product Data'!$D$5)</f>
        <v>235</v>
      </c>
      <c r="K44">
        <f>Forecast!F44-(ProductDataperState!F44*'Product Data'!$D$6)</f>
        <v>94548</v>
      </c>
    </row>
    <row r="45" spans="1:11" x14ac:dyDescent="0.25">
      <c r="A45" s="1" t="s">
        <v>60</v>
      </c>
      <c r="B45">
        <f>FLOOR('Product Data'!$B$2*Forecast!B45/'Product Data'!$D$2,1)</f>
        <v>279</v>
      </c>
      <c r="C45">
        <f>FLOOR('Product Data'!$B$3*Forecast!C45/'Product Data'!$D$3, 1)</f>
        <v>4</v>
      </c>
      <c r="D45">
        <f>FLOOR('Product Data'!$B$4*Forecast!D45/'Product Data'!$D$4, 1)</f>
        <v>191</v>
      </c>
      <c r="E45">
        <f>FLOOR('Product Data'!$B$5*Forecast!E45/'Product Data'!$D$5, 1)</f>
        <v>7</v>
      </c>
      <c r="F45">
        <f>FLOOR('Product Data'!$B$6*Forecast!F45/'Product Data'!$D$6, 1)</f>
        <v>129</v>
      </c>
      <c r="G45">
        <f>Forecast!B45-(ProductDataperState!B45*'Product Data'!$D$2)</f>
        <v>12668</v>
      </c>
      <c r="H45">
        <f>Forecast!C45-(ProductDataperState!C45*'Product Data'!$D$3)</f>
        <v>1120</v>
      </c>
      <c r="I45">
        <f>Forecast!D45-(ProductDataperState!D45*'Product Data'!$D$4)</f>
        <v>23484</v>
      </c>
      <c r="J45">
        <f>Forecast!E45-(ProductDataperState!E45*'Product Data'!$D$5)</f>
        <v>680</v>
      </c>
      <c r="K45">
        <f>Forecast!F45-(ProductDataperState!F45*'Product Data'!$D$6)</f>
        <v>404452</v>
      </c>
    </row>
    <row r="46" spans="1:11" x14ac:dyDescent="0.25">
      <c r="A46" s="1" t="s">
        <v>61</v>
      </c>
      <c r="B46">
        <f>FLOOR('Product Data'!$B$2*Forecast!B46/'Product Data'!$D$2,1)</f>
        <v>31</v>
      </c>
      <c r="C46">
        <f>FLOOR('Product Data'!$B$3*Forecast!C46/'Product Data'!$D$3, 1)</f>
        <v>0</v>
      </c>
      <c r="D46">
        <f>FLOOR('Product Data'!$B$4*Forecast!D46/'Product Data'!$D$4, 1)</f>
        <v>21</v>
      </c>
      <c r="E46">
        <f>FLOOR('Product Data'!$B$5*Forecast!E46/'Product Data'!$D$5, 1)</f>
        <v>0</v>
      </c>
      <c r="F46">
        <f>FLOOR('Product Data'!$B$6*Forecast!F46/'Product Data'!$D$6, 1)</f>
        <v>14</v>
      </c>
      <c r="G46">
        <f>Forecast!B46-(ProductDataperState!B46*'Product Data'!$D$2)</f>
        <v>1507</v>
      </c>
      <c r="H46">
        <f>Forecast!C46-(ProductDataperState!C46*'Product Data'!$D$3)</f>
        <v>341</v>
      </c>
      <c r="I46">
        <f>Forecast!D46-(ProductDataperState!D46*'Product Data'!$D$4)</f>
        <v>2741</v>
      </c>
      <c r="J46">
        <f>Forecast!E46-(ProductDataperState!E46*'Product Data'!$D$5)</f>
        <v>170</v>
      </c>
      <c r="K46">
        <f>Forecast!F46-(ProductDataperState!F46*'Product Data'!$D$6)</f>
        <v>45498</v>
      </c>
    </row>
    <row r="47" spans="1:11" x14ac:dyDescent="0.25">
      <c r="A47" s="1" t="s">
        <v>62</v>
      </c>
      <c r="B47">
        <f>FLOOR('Product Data'!$B$2*Forecast!B47/'Product Data'!$D$2,1)</f>
        <v>79</v>
      </c>
      <c r="C47">
        <f>FLOOR('Product Data'!$B$3*Forecast!C47/'Product Data'!$D$3, 1)</f>
        <v>1</v>
      </c>
      <c r="D47">
        <f>FLOOR('Product Data'!$B$4*Forecast!D47/'Product Data'!$D$4, 1)</f>
        <v>54</v>
      </c>
      <c r="E47">
        <f>FLOOR('Product Data'!$B$5*Forecast!E47/'Product Data'!$D$5, 1)</f>
        <v>2</v>
      </c>
      <c r="F47">
        <f>FLOOR('Product Data'!$B$6*Forecast!F47/'Product Data'!$D$6, 1)</f>
        <v>37</v>
      </c>
      <c r="G47">
        <f>Forecast!B47-(ProductDataperState!B47*'Product Data'!$D$2)</f>
        <v>3861</v>
      </c>
      <c r="H47">
        <f>Forecast!C47-(ProductDataperState!C47*'Product Data'!$D$3)</f>
        <v>389</v>
      </c>
      <c r="I47">
        <f>Forecast!D47-(ProductDataperState!D47*'Product Data'!$D$4)</f>
        <v>6868</v>
      </c>
      <c r="J47">
        <f>Forecast!E47-(ProductDataperState!E47*'Product Data'!$D$5)</f>
        <v>194</v>
      </c>
      <c r="K47">
        <f>Forecast!F47-(ProductDataperState!F47*'Product Data'!$D$6)</f>
        <v>115508</v>
      </c>
    </row>
    <row r="48" spans="1:11" x14ac:dyDescent="0.25">
      <c r="A48" s="1" t="s">
        <v>63</v>
      </c>
      <c r="B48">
        <f>FLOOR('Product Data'!$B$2*Forecast!B48/'Product Data'!$D$2,1)</f>
        <v>5</v>
      </c>
      <c r="C48">
        <f>FLOOR('Product Data'!$B$3*Forecast!C48/'Product Data'!$D$3, 1)</f>
        <v>0</v>
      </c>
      <c r="D48">
        <f>FLOOR('Product Data'!$B$4*Forecast!D48/'Product Data'!$D$4, 1)</f>
        <v>4</v>
      </c>
      <c r="E48">
        <f>FLOOR('Product Data'!$B$5*Forecast!E48/'Product Data'!$D$5, 1)</f>
        <v>0</v>
      </c>
      <c r="F48">
        <f>FLOOR('Product Data'!$B$6*Forecast!F48/'Product Data'!$D$6, 1)</f>
        <v>2</v>
      </c>
      <c r="G48">
        <f>Forecast!B48-(ProductDataperState!B48*'Product Data'!$D$2)</f>
        <v>579</v>
      </c>
      <c r="H48">
        <f>Forecast!C48-(ProductDataperState!C48*'Product Data'!$D$3)</f>
        <v>65</v>
      </c>
      <c r="I48">
        <f>Forecast!D48-(ProductDataperState!D48*'Product Data'!$D$4)</f>
        <v>513</v>
      </c>
      <c r="J48">
        <f>Forecast!E48-(ProductDataperState!E48*'Product Data'!$D$5)</f>
        <v>32</v>
      </c>
      <c r="K48">
        <f>Forecast!F48-(ProductDataperState!F48*'Product Data'!$D$6)</f>
        <v>8880</v>
      </c>
    </row>
    <row r="49" spans="1:11" x14ac:dyDescent="0.25">
      <c r="A49" s="1" t="s">
        <v>64</v>
      </c>
      <c r="B49">
        <f>FLOOR('Product Data'!$B$2*Forecast!B49/'Product Data'!$D$2,1)</f>
        <v>71</v>
      </c>
      <c r="C49">
        <f>FLOOR('Product Data'!$B$3*Forecast!C49/'Product Data'!$D$3, 1)</f>
        <v>1</v>
      </c>
      <c r="D49">
        <f>FLOOR('Product Data'!$B$4*Forecast!D49/'Product Data'!$D$4, 1)</f>
        <v>49</v>
      </c>
      <c r="E49">
        <f>FLOOR('Product Data'!$B$5*Forecast!E49/'Product Data'!$D$5, 1)</f>
        <v>2</v>
      </c>
      <c r="F49">
        <f>FLOOR('Product Data'!$B$6*Forecast!F49/'Product Data'!$D$6, 1)</f>
        <v>33</v>
      </c>
      <c r="G49">
        <f>Forecast!B49-(ProductDataperState!B49*'Product Data'!$D$2)</f>
        <v>3400</v>
      </c>
      <c r="H49">
        <f>Forecast!C49-(ProductDataperState!C49*'Product Data'!$D$3)</f>
        <v>299</v>
      </c>
      <c r="I49">
        <f>Forecast!D49-(ProductDataperState!D49*'Product Data'!$D$4)</f>
        <v>5993</v>
      </c>
      <c r="J49">
        <f>Forecast!E49-(ProductDataperState!E49*'Product Data'!$D$5)</f>
        <v>149</v>
      </c>
      <c r="K49">
        <f>Forecast!F49-(ProductDataperState!F49*'Product Data'!$D$6)</f>
        <v>103610</v>
      </c>
    </row>
    <row r="50" spans="1:11" x14ac:dyDescent="0.25">
      <c r="A50" s="1" t="s">
        <v>65</v>
      </c>
      <c r="B50">
        <f>FLOOR('Product Data'!$B$2*Forecast!B50/'Product Data'!$D$2,1)</f>
        <v>54</v>
      </c>
      <c r="C50">
        <f>FLOOR('Product Data'!$B$3*Forecast!C50/'Product Data'!$D$3, 1)</f>
        <v>0</v>
      </c>
      <c r="D50">
        <f>FLOOR('Product Data'!$B$4*Forecast!D50/'Product Data'!$D$4, 1)</f>
        <v>37</v>
      </c>
      <c r="E50">
        <f>FLOOR('Product Data'!$B$5*Forecast!E50/'Product Data'!$D$5, 1)</f>
        <v>1</v>
      </c>
      <c r="F50">
        <f>FLOOR('Product Data'!$B$6*Forecast!F50/'Product Data'!$D$6, 1)</f>
        <v>25</v>
      </c>
      <c r="G50">
        <f>Forecast!B50-(ProductDataperState!B50*'Product Data'!$D$2)</f>
        <v>2477</v>
      </c>
      <c r="H50">
        <f>Forecast!C50-(ProductDataperState!C50*'Product Data'!$D$3)</f>
        <v>589</v>
      </c>
      <c r="I50">
        <f>Forecast!D50-(ProductDataperState!D50*'Product Data'!$D$4)</f>
        <v>4554</v>
      </c>
      <c r="J50">
        <f>Forecast!E50-(ProductDataperState!E50*'Product Data'!$D$5)</f>
        <v>175</v>
      </c>
      <c r="K50">
        <f>Forecast!F50-(ProductDataperState!F50*'Product Data'!$D$6)</f>
        <v>78374</v>
      </c>
    </row>
    <row r="51" spans="1:11" x14ac:dyDescent="0.25">
      <c r="A51" s="1" t="s">
        <v>66</v>
      </c>
      <c r="B51">
        <f>FLOOR('Product Data'!$B$2*Forecast!B51/'Product Data'!$D$2,1)</f>
        <v>16</v>
      </c>
      <c r="C51">
        <f>FLOOR('Product Data'!$B$3*Forecast!C51/'Product Data'!$D$3, 1)</f>
        <v>0</v>
      </c>
      <c r="D51">
        <f>FLOOR('Product Data'!$B$4*Forecast!D51/'Product Data'!$D$4, 1)</f>
        <v>11</v>
      </c>
      <c r="E51">
        <f>FLOOR('Product Data'!$B$5*Forecast!E51/'Product Data'!$D$5, 1)</f>
        <v>0</v>
      </c>
      <c r="F51">
        <f>FLOOR('Product Data'!$B$6*Forecast!F51/'Product Data'!$D$6, 1)</f>
        <v>7</v>
      </c>
      <c r="G51">
        <f>Forecast!B51-(ProductDataperState!B51*'Product Data'!$D$2)</f>
        <v>799</v>
      </c>
      <c r="H51">
        <f>Forecast!C51-(ProductDataperState!C51*'Product Data'!$D$3)</f>
        <v>176</v>
      </c>
      <c r="I51">
        <f>Forecast!D51-(ProductDataperState!D51*'Product Data'!$D$4)</f>
        <v>1386</v>
      </c>
      <c r="J51">
        <f>Forecast!E51-(ProductDataperState!E51*'Product Data'!$D$5)</f>
        <v>88</v>
      </c>
      <c r="K51">
        <f>Forecast!F51-(ProductDataperState!F51*'Product Data'!$D$6)</f>
        <v>23664</v>
      </c>
    </row>
    <row r="52" spans="1:11" x14ac:dyDescent="0.25">
      <c r="A52" s="1" t="s">
        <v>67</v>
      </c>
      <c r="B52">
        <f>FLOOR('Product Data'!$B$2*Forecast!B52/'Product Data'!$D$2,1)</f>
        <v>5</v>
      </c>
      <c r="C52">
        <f>FLOOR('Product Data'!$B$3*Forecast!C52/'Product Data'!$D$3, 1)</f>
        <v>0</v>
      </c>
      <c r="D52">
        <f>FLOOR('Product Data'!$B$4*Forecast!D52/'Product Data'!$D$4, 1)</f>
        <v>3</v>
      </c>
      <c r="E52">
        <f>FLOOR('Product Data'!$B$5*Forecast!E52/'Product Data'!$D$5, 1)</f>
        <v>0</v>
      </c>
      <c r="F52">
        <f>FLOOR('Product Data'!$B$6*Forecast!F52/'Product Data'!$D$6, 1)</f>
        <v>2</v>
      </c>
      <c r="G52">
        <f>Forecast!B52-(ProductDataperState!B52*'Product Data'!$D$2)</f>
        <v>358</v>
      </c>
      <c r="H52">
        <f>Forecast!C52-(ProductDataperState!C52*'Product Data'!$D$3)</f>
        <v>58</v>
      </c>
      <c r="I52">
        <f>Forecast!D52-(ProductDataperState!D52*'Product Data'!$D$4)</f>
        <v>630</v>
      </c>
      <c r="J52">
        <f>Forecast!E52-(ProductDataperState!E52*'Product Data'!$D$5)</f>
        <v>29</v>
      </c>
      <c r="K52">
        <f>Forecast!F52-(ProductDataperState!F52*'Product Data'!$D$6)</f>
        <v>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403D-24D4-4149-9472-F2A49177DD86}">
  <dimension ref="A1:E52"/>
  <sheetViews>
    <sheetView workbookViewId="0">
      <selection sqref="A1:E1048576"/>
    </sheetView>
  </sheetViews>
  <sheetFormatPr defaultRowHeight="12.5" x14ac:dyDescent="0.25"/>
  <cols>
    <col min="1" max="1" width="13" bestFit="1" customWidth="1"/>
    <col min="2" max="2" width="11.54296875" bestFit="1" customWidth="1"/>
    <col min="3" max="3" width="11.36328125" bestFit="1" customWidth="1"/>
    <col min="4" max="4" width="13.08984375" bestFit="1" customWidth="1"/>
    <col min="5" max="5" width="13.90625" bestFit="1" customWidth="1"/>
  </cols>
  <sheetData>
    <row r="1" spans="1:5" x14ac:dyDescent="0.25">
      <c r="A1" s="2" t="s">
        <v>12</v>
      </c>
      <c r="B1" s="2" t="s">
        <v>11</v>
      </c>
      <c r="C1" s="2" t="s">
        <v>10</v>
      </c>
      <c r="D1" s="2" t="s">
        <v>13</v>
      </c>
      <c r="E1" s="2" t="s">
        <v>14</v>
      </c>
    </row>
    <row r="2" spans="1:5" x14ac:dyDescent="0.25">
      <c r="A2" s="3">
        <f>Forecast!B2*'Product Data'!$C$2</f>
        <v>2617.6010999999999</v>
      </c>
      <c r="B2" s="3">
        <f>Forecast!C2*'Product Data'!$C$3</f>
        <v>533.02409999999998</v>
      </c>
      <c r="C2" s="3">
        <f>Forecast!D2*'Product Data'!$C$4</f>
        <v>9269.0568000000003</v>
      </c>
      <c r="D2" s="3">
        <f>Forecast!E2*'Product Data'!$C$5</f>
        <v>248.79169999999999</v>
      </c>
      <c r="E2" s="3">
        <f>Forecast!F2*'Product Data'!$C$6</f>
        <v>11119.6065</v>
      </c>
    </row>
    <row r="3" spans="1:5" x14ac:dyDescent="0.25">
      <c r="A3" s="3">
        <f>Forecast!B3*'Product Data'!$C$2</f>
        <v>18229.100899999998</v>
      </c>
      <c r="B3" s="3">
        <f>Forecast!C3*'Product Data'!$C$3</f>
        <v>3716.5653000000002</v>
      </c>
      <c r="C3" s="3">
        <f>Forecast!D3*'Product Data'!$C$4</f>
        <v>64543.667399999998</v>
      </c>
      <c r="D3" s="3">
        <f>Forecast!E3*'Product Data'!$C$5</f>
        <v>1714.6455000000001</v>
      </c>
      <c r="E3" s="3">
        <f>Forecast!F3*'Product Data'!$C$6</f>
        <v>77452.901599999997</v>
      </c>
    </row>
    <row r="4" spans="1:5" x14ac:dyDescent="0.25">
      <c r="A4" s="3">
        <f>Forecast!B4*'Product Data'!$C$2</f>
        <v>10947.075799999999</v>
      </c>
      <c r="B4" s="3">
        <f>Forecast!C4*'Product Data'!$C$3</f>
        <v>2234.3202000000001</v>
      </c>
      <c r="C4" s="3">
        <f>Forecast!D4*'Product Data'!$C$4</f>
        <v>38759.666400000002</v>
      </c>
      <c r="D4" s="3">
        <f>Forecast!E4*'Product Data'!$C$5</f>
        <v>1028.7873</v>
      </c>
      <c r="E4" s="3">
        <f>Forecast!F4*'Product Data'!$C$6</f>
        <v>46511.696499999998</v>
      </c>
    </row>
    <row r="5" spans="1:5" x14ac:dyDescent="0.25">
      <c r="A5" s="3">
        <f>Forecast!B5*'Product Data'!$C$2</f>
        <v>26518.682499999999</v>
      </c>
      <c r="B5" s="3">
        <f>Forecast!C5*'Product Data'!$C$3</f>
        <v>5410.5596999999998</v>
      </c>
      <c r="C5" s="3">
        <f>Forecast!D5*'Product Data'!$C$4</f>
        <v>93897.37079999999</v>
      </c>
      <c r="D5" s="3">
        <f>Forecast!E5*'Product Data'!$C$5</f>
        <v>2487.9169999999999</v>
      </c>
      <c r="E5" s="3">
        <f>Forecast!F5*'Product Data'!$C$6</f>
        <v>112671.5805</v>
      </c>
    </row>
    <row r="6" spans="1:5" x14ac:dyDescent="0.25">
      <c r="A6" s="3">
        <f>Forecast!B6*'Product Data'!$C$2</f>
        <v>139044.84279999998</v>
      </c>
      <c r="B6" s="3">
        <f>Forecast!C6*'Product Data'!$C$3</f>
        <v>28359.802800000001</v>
      </c>
      <c r="C6" s="3">
        <f>Forecast!D6*'Product Data'!$C$4</f>
        <v>492324.83639999997</v>
      </c>
      <c r="D6" s="3">
        <f>Forecast!E6*'Product Data'!$C$5</f>
        <v>13058.2022</v>
      </c>
      <c r="E6" s="3">
        <f>Forecast!F6*'Product Data'!$C$6</f>
        <v>590779.16650000005</v>
      </c>
    </row>
    <row r="7" spans="1:5" x14ac:dyDescent="0.25">
      <c r="A7" s="3">
        <f>Forecast!B7*'Product Data'!$C$2</f>
        <v>20973.541599999997</v>
      </c>
      <c r="B7" s="3">
        <f>Forecast!C7*'Product Data'!$C$3</f>
        <v>4278.7961999999998</v>
      </c>
      <c r="C7" s="3">
        <f>Forecast!D7*'Product Data'!$C$4</f>
        <v>74264.007599999997</v>
      </c>
      <c r="D7" s="3">
        <f>Forecast!E7*'Product Data'!$C$5</f>
        <v>1970.1613</v>
      </c>
      <c r="E7" s="3">
        <f>Forecast!F7*'Product Data'!$C$6</f>
        <v>89115.051600000006</v>
      </c>
    </row>
    <row r="8" spans="1:5" x14ac:dyDescent="0.25">
      <c r="A8" s="3">
        <f>Forecast!B8*'Product Data'!$C$2</f>
        <v>12907.9751</v>
      </c>
      <c r="B8" s="3">
        <f>Forecast!C8*'Product Data'!$C$3</f>
        <v>2635.9137000000001</v>
      </c>
      <c r="C8" s="3">
        <f>Forecast!D8*'Product Data'!$C$4</f>
        <v>45701.317799999997</v>
      </c>
      <c r="D8" s="3">
        <f>Forecast!E8*'Product Data'!$C$5</f>
        <v>1210.338</v>
      </c>
      <c r="E8" s="3">
        <f>Forecast!F8*'Product Data'!$C$6</f>
        <v>54842.527999999998</v>
      </c>
    </row>
    <row r="9" spans="1:5" x14ac:dyDescent="0.25">
      <c r="A9" s="3">
        <f>Forecast!B9*'Product Data'!$C$2</f>
        <v>2423.2500999999997</v>
      </c>
      <c r="B9" s="3">
        <f>Forecast!C9*'Product Data'!$C$3</f>
        <v>496.51560000000001</v>
      </c>
      <c r="C9" s="3">
        <f>Forecast!D9*'Product Data'!$C$4</f>
        <v>8579.4552000000003</v>
      </c>
      <c r="D9" s="3">
        <f>Forecast!E9*'Product Data'!$C$5</f>
        <v>228.61939999999998</v>
      </c>
      <c r="E9" s="3">
        <f>Forecast!F9*'Product Data'!$C$6</f>
        <v>10294.1291</v>
      </c>
    </row>
    <row r="10" spans="1:5" x14ac:dyDescent="0.25">
      <c r="A10" s="3">
        <f>Forecast!B10*'Product Data'!$C$2</f>
        <v>3682.4399999999996</v>
      </c>
      <c r="B10" s="3">
        <f>Forecast!C10*'Product Data'!$C$3</f>
        <v>752.07510000000002</v>
      </c>
      <c r="C10" s="3">
        <f>Forecast!D10*'Product Data'!$C$4</f>
        <v>13036.5126</v>
      </c>
      <c r="D10" s="3">
        <f>Forecast!E10*'Product Data'!$C$5</f>
        <v>342.92910000000001</v>
      </c>
      <c r="E10" s="3">
        <f>Forecast!F10*'Product Data'!$C$6</f>
        <v>15645.534799999999</v>
      </c>
    </row>
    <row r="11" spans="1:5" x14ac:dyDescent="0.25">
      <c r="A11" s="3">
        <f>Forecast!B11*'Product Data'!$C$2</f>
        <v>80685.329099999988</v>
      </c>
      <c r="B11" s="3">
        <f>Forecast!C11*'Product Data'!$C$3</f>
        <v>16458.031800000001</v>
      </c>
      <c r="C11" s="3">
        <f>Forecast!D11*'Product Data'!$C$4</f>
        <v>285687.7452</v>
      </c>
      <c r="D11" s="3">
        <f>Forecast!E11*'Product Data'!$C$5</f>
        <v>7578.0607</v>
      </c>
      <c r="E11" s="3">
        <f>Forecast!F11*'Product Data'!$C$6</f>
        <v>342817.51909999998</v>
      </c>
    </row>
    <row r="12" spans="1:5" x14ac:dyDescent="0.25">
      <c r="A12" s="3">
        <f>Forecast!B12*'Product Data'!$C$2</f>
        <v>39357.100399999996</v>
      </c>
      <c r="B12" s="3">
        <f>Forecast!C12*'Product Data'!$C$3</f>
        <v>8024.5682999999999</v>
      </c>
      <c r="C12" s="3">
        <f>Forecast!D12*'Product Data'!$C$4</f>
        <v>139355.29980000001</v>
      </c>
      <c r="D12" s="3">
        <f>Forecast!E12*'Product Data'!$C$5</f>
        <v>3698.2550000000001</v>
      </c>
      <c r="E12" s="3">
        <f>Forecast!F12*'Product Data'!$C$6</f>
        <v>167222.0477</v>
      </c>
    </row>
    <row r="13" spans="1:5" x14ac:dyDescent="0.25">
      <c r="A13" s="3">
        <f>Forecast!B13*'Product Data'!$C$2</f>
        <v>5121.6602999999996</v>
      </c>
      <c r="B13" s="3">
        <f>Forecast!C13*'Product Data'!$C$3</f>
        <v>1044.1431</v>
      </c>
      <c r="C13" s="3">
        <f>Forecast!D13*'Product Data'!$C$4</f>
        <v>18132.4656</v>
      </c>
      <c r="D13" s="3">
        <f>Forecast!E13*'Product Data'!$C$5</f>
        <v>484.1352</v>
      </c>
      <c r="E13" s="3">
        <f>Forecast!F13*'Product Data'!$C$6</f>
        <v>21759.543699999998</v>
      </c>
    </row>
    <row r="14" spans="1:5" x14ac:dyDescent="0.25">
      <c r="A14" s="3">
        <f>Forecast!B14*'Product Data'!$C$2</f>
        <v>11444.205199999999</v>
      </c>
      <c r="B14" s="3">
        <f>Forecast!C14*'Product Data'!$C$3</f>
        <v>2336.5439999999999</v>
      </c>
      <c r="C14" s="3">
        <f>Forecast!D14*'Product Data'!$C$4</f>
        <v>40519.164599999996</v>
      </c>
      <c r="D14" s="3">
        <f>Forecast!E14*'Product Data'!$C$5</f>
        <v>1075.856</v>
      </c>
      <c r="E14" s="3">
        <f>Forecast!F14*'Product Data'!$C$6</f>
        <v>48624.066800000001</v>
      </c>
    </row>
    <row r="15" spans="1:5" x14ac:dyDescent="0.25">
      <c r="A15" s="3">
        <f>Forecast!B15*'Product Data'!$C$2</f>
        <v>7010.9565999999995</v>
      </c>
      <c r="B15" s="3">
        <f>Forecast!C15*'Product Data'!$C$3</f>
        <v>1431.1332</v>
      </c>
      <c r="C15" s="3">
        <f>Forecast!D15*'Product Data'!$C$4</f>
        <v>24825.657599999999</v>
      </c>
      <c r="D15" s="3">
        <f>Forecast!E15*'Product Data'!$C$5</f>
        <v>658.96180000000004</v>
      </c>
      <c r="E15" s="3">
        <f>Forecast!F15*'Product Data'!$C$6</f>
        <v>29788.1734</v>
      </c>
    </row>
    <row r="16" spans="1:5" x14ac:dyDescent="0.25">
      <c r="A16" s="3">
        <f>Forecast!B16*'Product Data'!$C$2</f>
        <v>44782.561999999998</v>
      </c>
      <c r="B16" s="3">
        <f>Forecast!C16*'Product Data'!$C$3</f>
        <v>9134.4267</v>
      </c>
      <c r="C16" s="3">
        <f>Forecast!D16*'Product Data'!$C$4</f>
        <v>158567.80319999999</v>
      </c>
      <c r="D16" s="3">
        <f>Forecast!E16*'Product Data'!$C$5</f>
        <v>4202.5625</v>
      </c>
      <c r="E16" s="3">
        <f>Forecast!F16*'Product Data'!$C$6</f>
        <v>190274.56890000001</v>
      </c>
    </row>
    <row r="17" spans="1:5" x14ac:dyDescent="0.25">
      <c r="A17" s="3">
        <f>Forecast!B17*'Product Data'!$C$2</f>
        <v>24487.203099999999</v>
      </c>
      <c r="B17" s="3">
        <f>Forecast!C17*'Product Data'!$C$3</f>
        <v>4994.3627999999999</v>
      </c>
      <c r="C17" s="3">
        <f>Forecast!D17*'Product Data'!$C$4</f>
        <v>86702.189400000003</v>
      </c>
      <c r="D17" s="3">
        <f>Forecast!E17*'Product Data'!$C$5</f>
        <v>2299.6421999999998</v>
      </c>
      <c r="E17" s="3">
        <f>Forecast!F17*'Product Data'!$C$6</f>
        <v>104042.6036</v>
      </c>
    </row>
    <row r="18" spans="1:5" x14ac:dyDescent="0.25">
      <c r="A18" s="3">
        <f>Forecast!B18*'Product Data'!$C$2</f>
        <v>10492.9082</v>
      </c>
      <c r="B18" s="3">
        <f>Forecast!C18*'Product Data'!$C$3</f>
        <v>2139.3980999999999</v>
      </c>
      <c r="C18" s="3">
        <f>Forecast!D18*'Product Data'!$C$4</f>
        <v>37152.286199999995</v>
      </c>
      <c r="D18" s="3">
        <f>Forecast!E18*'Product Data'!$C$5</f>
        <v>988.44269999999995</v>
      </c>
      <c r="E18" s="3">
        <f>Forecast!F18*'Product Data'!$C$6</f>
        <v>44583.892399999997</v>
      </c>
    </row>
    <row r="19" spans="1:5" x14ac:dyDescent="0.25">
      <c r="A19" s="3">
        <f>Forecast!B19*'Product Data'!$C$2</f>
        <v>16151.590999999999</v>
      </c>
      <c r="B19" s="3">
        <f>Forecast!C19*'Product Data'!$C$3</f>
        <v>3293.0667000000003</v>
      </c>
      <c r="C19" s="3">
        <f>Forecast!D19*'Product Data'!$C$4</f>
        <v>57186.226799999997</v>
      </c>
      <c r="D19" s="3">
        <f>Forecast!E19*'Product Data'!$C$5</f>
        <v>1519.6466</v>
      </c>
      <c r="E19" s="3">
        <f>Forecast!F19*'Product Data'!$C$6</f>
        <v>68624.146999999997</v>
      </c>
    </row>
    <row r="20" spans="1:5" x14ac:dyDescent="0.25">
      <c r="A20" s="3">
        <f>Forecast!B20*'Product Data'!$C$2</f>
        <v>16321.392399999999</v>
      </c>
      <c r="B20" s="3">
        <f>Forecast!C20*'Product Data'!$C$3</f>
        <v>3329.5752000000002</v>
      </c>
      <c r="C20" s="3">
        <f>Forecast!D20*'Product Data'!$C$4</f>
        <v>57789.628199999999</v>
      </c>
      <c r="D20" s="3">
        <f>Forecast!E20*'Product Data'!$C$5</f>
        <v>1533.0948000000001</v>
      </c>
      <c r="E20" s="3">
        <f>Forecast!F20*'Product Data'!$C$6</f>
        <v>69346.186199999996</v>
      </c>
    </row>
    <row r="21" spans="1:5" x14ac:dyDescent="0.25">
      <c r="A21" s="3">
        <f>Forecast!B21*'Product Data'!$C$2</f>
        <v>24984.332499999997</v>
      </c>
      <c r="B21" s="3">
        <f>Forecast!C21*'Product Data'!$C$3</f>
        <v>5096.5866000000005</v>
      </c>
      <c r="C21" s="3">
        <f>Forecast!D21*'Product Data'!$C$4</f>
        <v>88461.68759999999</v>
      </c>
      <c r="D21" s="3">
        <f>Forecast!E21*'Product Data'!$C$5</f>
        <v>2346.7109</v>
      </c>
      <c r="E21" s="3">
        <f>Forecast!F21*'Product Data'!$C$6</f>
        <v>106152.9457</v>
      </c>
    </row>
    <row r="22" spans="1:5" x14ac:dyDescent="0.25">
      <c r="A22" s="3">
        <f>Forecast!B22*'Product Data'!$C$2</f>
        <v>22053.723999999998</v>
      </c>
      <c r="B22" s="3">
        <f>Forecast!C22*'Product Data'!$C$3</f>
        <v>4497.8472000000002</v>
      </c>
      <c r="C22" s="3">
        <f>Forecast!D22*'Product Data'!$C$4</f>
        <v>78087.239999999991</v>
      </c>
      <c r="D22" s="3">
        <f>Forecast!E22*'Product Data'!$C$5</f>
        <v>2071.0228000000002</v>
      </c>
      <c r="E22" s="3">
        <f>Forecast!F22*'Product Data'!$C$6</f>
        <v>93702.84</v>
      </c>
    </row>
    <row r="23" spans="1:5" x14ac:dyDescent="0.25">
      <c r="A23" s="3">
        <f>Forecast!B23*'Product Data'!$C$2</f>
        <v>4980.5000999999993</v>
      </c>
      <c r="B23" s="3">
        <f>Forecast!C23*'Product Data'!$C$3</f>
        <v>1014.9363000000001</v>
      </c>
      <c r="C23" s="3">
        <f>Forecast!D23*'Product Data'!$C$4</f>
        <v>17635.5468</v>
      </c>
      <c r="D23" s="3">
        <f>Forecast!E23*'Product Data'!$C$5</f>
        <v>470.68700000000001</v>
      </c>
      <c r="E23" s="3">
        <f>Forecast!F23*'Product Data'!$C$6</f>
        <v>21161.224699999999</v>
      </c>
    </row>
    <row r="24" spans="1:5" x14ac:dyDescent="0.25">
      <c r="A24" s="3">
        <f>Forecast!B24*'Product Data'!$C$2</f>
        <v>35816.843499999995</v>
      </c>
      <c r="B24" s="3">
        <f>Forecast!C24*'Product Data'!$C$3</f>
        <v>7301.7000000000007</v>
      </c>
      <c r="C24" s="3">
        <f>Forecast!D24*'Product Data'!$C$4</f>
        <v>126820.7766</v>
      </c>
      <c r="D24" s="3">
        <f>Forecast!E24*'Product Data'!$C$5</f>
        <v>3362.05</v>
      </c>
      <c r="E24" s="3">
        <f>Forecast!F24*'Product Data'!$C$6</f>
        <v>152181.93059999999</v>
      </c>
    </row>
    <row r="25" spans="1:5" x14ac:dyDescent="0.25">
      <c r="A25" s="3">
        <f>Forecast!B25*'Product Data'!$C$2</f>
        <v>20475.389299999999</v>
      </c>
      <c r="B25" s="3">
        <f>Forecast!C25*'Product Data'!$C$3</f>
        <v>4176.5724</v>
      </c>
      <c r="C25" s="3">
        <f>Forecast!D25*'Product Data'!$C$4</f>
        <v>72499.438800000004</v>
      </c>
      <c r="D25" s="3">
        <f>Forecast!E25*'Product Data'!$C$5</f>
        <v>1923.0925999999999</v>
      </c>
      <c r="E25" s="3">
        <f>Forecast!F25*'Product Data'!$C$6</f>
        <v>86996.596699999995</v>
      </c>
    </row>
    <row r="26" spans="1:5" x14ac:dyDescent="0.25">
      <c r="A26" s="3">
        <f>Forecast!B26*'Product Data'!$C$2</f>
        <v>22111.006399999998</v>
      </c>
      <c r="B26" s="3">
        <f>Forecast!C26*'Product Data'!$C$3</f>
        <v>4512.4506000000001</v>
      </c>
      <c r="C26" s="3">
        <f>Forecast!D26*'Product Data'!$C$4</f>
        <v>78290.063999999998</v>
      </c>
      <c r="D26" s="3">
        <f>Forecast!E26*'Product Data'!$C$5</f>
        <v>2077.7469000000001</v>
      </c>
      <c r="E26" s="3">
        <f>Forecast!F26*'Product Data'!$C$6</f>
        <v>93944.195800000001</v>
      </c>
    </row>
    <row r="27" spans="1:5" x14ac:dyDescent="0.25">
      <c r="A27" s="3">
        <f>Forecast!B27*'Product Data'!$C$2</f>
        <v>10489.8395</v>
      </c>
      <c r="B27" s="3">
        <f>Forecast!C27*'Product Data'!$C$3</f>
        <v>2139.3980999999999</v>
      </c>
      <c r="C27" s="3">
        <f>Forecast!D27*'Product Data'!$C$4</f>
        <v>37142.144999999997</v>
      </c>
      <c r="D27" s="3">
        <f>Forecast!E27*'Product Data'!$C$5</f>
        <v>988.44269999999995</v>
      </c>
      <c r="E27" s="3">
        <f>Forecast!F27*'Product Data'!$C$6</f>
        <v>44570.7091</v>
      </c>
    </row>
    <row r="28" spans="1:5" x14ac:dyDescent="0.25">
      <c r="A28" s="3">
        <f>Forecast!B28*'Product Data'!$C$2</f>
        <v>4042.5007999999998</v>
      </c>
      <c r="B28" s="3">
        <f>Forecast!C28*'Product Data'!$C$3</f>
        <v>825.09210000000007</v>
      </c>
      <c r="C28" s="3">
        <f>Forecast!D28*'Product Data'!$C$4</f>
        <v>14314.3038</v>
      </c>
      <c r="D28" s="3">
        <f>Forecast!E28*'Product Data'!$C$5</f>
        <v>150835.01120000001</v>
      </c>
      <c r="E28" s="3">
        <f>Forecast!F28*'Product Data'!$C$6</f>
        <v>17175.811699999998</v>
      </c>
    </row>
    <row r="29" spans="1:5" x14ac:dyDescent="0.25">
      <c r="A29" s="3">
        <f>Forecast!B29*'Product Data'!$C$2</f>
        <v>38665.619999999995</v>
      </c>
      <c r="B29" s="3">
        <f>Forecast!C29*'Product Data'!$C$3</f>
        <v>7885.8360000000002</v>
      </c>
      <c r="C29" s="3">
        <f>Forecast!D29*'Product Data'!$C$4</f>
        <v>136906.19999999998</v>
      </c>
      <c r="D29" s="3">
        <f>Forecast!E29*'Product Data'!$C$5</f>
        <v>3631.0140000000001</v>
      </c>
      <c r="E29" s="3">
        <f>Forecast!F29*'Product Data'!$C$6</f>
        <v>164285.21410000001</v>
      </c>
    </row>
    <row r="30" spans="1:5" x14ac:dyDescent="0.25">
      <c r="A30" s="3">
        <f>Forecast!B30*'Product Data'!$C$2</f>
        <v>2797.6315</v>
      </c>
      <c r="B30" s="3">
        <f>Forecast!C30*'Product Data'!$C$3</f>
        <v>569.5326</v>
      </c>
      <c r="C30" s="3">
        <f>Forecast!D30*'Product Data'!$C$4</f>
        <v>9902.8817999999992</v>
      </c>
      <c r="D30" s="3">
        <f>Forecast!E30*'Product Data'!$C$5</f>
        <v>262.23989999999998</v>
      </c>
      <c r="E30" s="3">
        <f>Forecast!F30*'Product Data'!$C$6</f>
        <v>11885.252</v>
      </c>
    </row>
    <row r="31" spans="1:5" x14ac:dyDescent="0.25">
      <c r="A31" s="3">
        <f>Forecast!B31*'Product Data'!$C$2</f>
        <v>7060.0557999999992</v>
      </c>
      <c r="B31" s="3">
        <f>Forecast!C31*'Product Data'!$C$3</f>
        <v>1438.4349</v>
      </c>
      <c r="C31" s="3">
        <f>Forecast!D31*'Product Data'!$C$4</f>
        <v>24998.057999999997</v>
      </c>
      <c r="D31" s="3">
        <f>Forecast!E31*'Product Data'!$C$5</f>
        <v>665.68589999999995</v>
      </c>
      <c r="E31" s="3">
        <f>Forecast!F31*'Product Data'!$C$6</f>
        <v>29996.063900000001</v>
      </c>
    </row>
    <row r="32" spans="1:5" x14ac:dyDescent="0.25">
      <c r="A32" s="3">
        <f>Forecast!B32*'Product Data'!$C$2</f>
        <v>5003.0038999999997</v>
      </c>
      <c r="B32" s="3">
        <f>Forecast!C32*'Product Data'!$C$3</f>
        <v>1022.2380000000001</v>
      </c>
      <c r="C32" s="3">
        <f>Forecast!D32*'Product Data'!$C$4</f>
        <v>17716.6764</v>
      </c>
      <c r="D32" s="3">
        <f>Forecast!E32*'Product Data'!$C$5</f>
        <v>470.68700000000001</v>
      </c>
      <c r="E32" s="3">
        <f>Forecast!F32*'Product Data'!$C$6</f>
        <v>21257.564200000001</v>
      </c>
    </row>
    <row r="33" spans="1:5" x14ac:dyDescent="0.25">
      <c r="A33" s="3">
        <f>Forecast!B33*'Product Data'!$C$2</f>
        <v>33154.234799999998</v>
      </c>
      <c r="B33" s="3">
        <f>Forecast!C33*'Product Data'!$C$3</f>
        <v>6761.3742000000002</v>
      </c>
      <c r="C33" s="3">
        <f>Forecast!D33*'Product Data'!$C$4</f>
        <v>117389.46059999999</v>
      </c>
      <c r="D33" s="3">
        <f>Forecast!E33*'Product Data'!$C$5</f>
        <v>3113.2583</v>
      </c>
      <c r="E33" s="3">
        <f>Forecast!F33*'Product Data'!$C$6</f>
        <v>140865.58869999999</v>
      </c>
    </row>
    <row r="34" spans="1:5" x14ac:dyDescent="0.25">
      <c r="A34" s="3">
        <f>Forecast!B34*'Product Data'!$C$2</f>
        <v>7544.9103999999998</v>
      </c>
      <c r="B34" s="3">
        <f>Forecast!C34*'Product Data'!$C$3</f>
        <v>1540.6587</v>
      </c>
      <c r="C34" s="3">
        <f>Forecast!D34*'Product Data'!$C$4</f>
        <v>26716.991399999999</v>
      </c>
      <c r="D34" s="3">
        <f>Forecast!E34*'Product Data'!$C$5</f>
        <v>706.03049999999996</v>
      </c>
      <c r="E34" s="3">
        <f>Forecast!F34*'Product Data'!$C$6</f>
        <v>32057.729200000002</v>
      </c>
    </row>
    <row r="35" spans="1:5" x14ac:dyDescent="0.25">
      <c r="A35" s="3">
        <f>Forecast!B35*'Product Data'!$C$2</f>
        <v>11398.1747</v>
      </c>
      <c r="B35" s="3">
        <f>Forecast!C35*'Product Data'!$C$3</f>
        <v>2321.9405999999999</v>
      </c>
      <c r="C35" s="3">
        <f>Forecast!D35*'Product Data'!$C$4</f>
        <v>40356.905399999996</v>
      </c>
      <c r="D35" s="3">
        <f>Forecast!E35*'Product Data'!$C$5</f>
        <v>1069.1319000000001</v>
      </c>
      <c r="E35" s="3">
        <f>Forecast!F35*'Product Data'!$C$6</f>
        <v>48429.359600000003</v>
      </c>
    </row>
    <row r="36" spans="1:5" x14ac:dyDescent="0.25">
      <c r="A36" s="3">
        <f>Forecast!B36*'Product Data'!$C$2</f>
        <v>69838.497499999998</v>
      </c>
      <c r="B36" s="3">
        <f>Forecast!C36*'Product Data'!$C$3</f>
        <v>14245.6167</v>
      </c>
      <c r="C36" s="3">
        <f>Forecast!D36*'Product Data'!$C$4</f>
        <v>247283.0208</v>
      </c>
      <c r="D36" s="3">
        <f>Forecast!E36*'Product Data'!$C$5</f>
        <v>6555.9975000000004</v>
      </c>
      <c r="E36" s="3">
        <f>Forecast!F36*'Product Data'!$C$6</f>
        <v>296733.77279999998</v>
      </c>
    </row>
    <row r="37" spans="1:5" x14ac:dyDescent="0.25">
      <c r="A37" s="3">
        <f>Forecast!B37*'Product Data'!$C$2</f>
        <v>42057.556399999994</v>
      </c>
      <c r="B37" s="3">
        <f>Forecast!C37*'Product Data'!$C$3</f>
        <v>8579.4974999999995</v>
      </c>
      <c r="C37" s="3">
        <f>Forecast!D37*'Product Data'!$C$4</f>
        <v>148913.38079999998</v>
      </c>
      <c r="D37" s="3">
        <f>Forecast!E37*'Product Data'!$C$5</f>
        <v>3947.0466999999999</v>
      </c>
      <c r="E37" s="3">
        <f>Forecast!F37*'Product Data'!$C$6</f>
        <v>178695.57509999999</v>
      </c>
    </row>
    <row r="38" spans="1:5" x14ac:dyDescent="0.25">
      <c r="A38" s="3">
        <f>Forecast!B38*'Product Data'!$C$2</f>
        <v>14465.851799999999</v>
      </c>
      <c r="B38" s="3">
        <f>Forecast!C38*'Product Data'!$C$3</f>
        <v>2949.8868000000002</v>
      </c>
      <c r="C38" s="3">
        <f>Forecast!D38*'Product Data'!$C$4</f>
        <v>51218.130599999997</v>
      </c>
      <c r="D38" s="3">
        <f>Forecast!E38*'Product Data'!$C$5</f>
        <v>1358.2682</v>
      </c>
      <c r="E38" s="3">
        <f>Forecast!F38*'Product Data'!$C$6</f>
        <v>61462.572800000002</v>
      </c>
    </row>
    <row r="39" spans="1:5" x14ac:dyDescent="0.25">
      <c r="A39" s="3">
        <f>Forecast!B39*'Product Data'!$C$2</f>
        <v>15106.187199999998</v>
      </c>
      <c r="B39" s="3">
        <f>Forecast!C39*'Product Data'!$C$3</f>
        <v>3081.3173999999999</v>
      </c>
      <c r="C39" s="3">
        <f>Forecast!D39*'Product Data'!$C$4</f>
        <v>53489.759399999995</v>
      </c>
      <c r="D39" s="3">
        <f>Forecast!E39*'Product Data'!$C$5</f>
        <v>1418.7851000000001</v>
      </c>
      <c r="E39" s="3">
        <f>Forecast!F39*'Product Data'!$C$6</f>
        <v>64185.431299999997</v>
      </c>
    </row>
    <row r="40" spans="1:5" x14ac:dyDescent="0.25">
      <c r="A40" s="3">
        <f>Forecast!B40*'Product Data'!$C$2</f>
        <v>46252.469299999997</v>
      </c>
      <c r="B40" s="3">
        <f>Forecast!C40*'Product Data'!$C$3</f>
        <v>9433.7964000000011</v>
      </c>
      <c r="C40" s="3">
        <f>Forecast!D40*'Product Data'!$C$4</f>
        <v>163770.23879999999</v>
      </c>
      <c r="D40" s="3">
        <f>Forecast!E40*'Product Data'!$C$5</f>
        <v>4343.7686000000003</v>
      </c>
      <c r="E40" s="3">
        <f>Forecast!F40*'Product Data'!$C$6</f>
        <v>196521.42490000001</v>
      </c>
    </row>
    <row r="41" spans="1:5" x14ac:dyDescent="0.25">
      <c r="A41" s="3">
        <f>Forecast!B41*'Product Data'!$C$2</f>
        <v>3910.5466999999999</v>
      </c>
      <c r="B41" s="3">
        <f>Forecast!C41*'Product Data'!$C$3</f>
        <v>795.88530000000003</v>
      </c>
      <c r="C41" s="3">
        <f>Forecast!D41*'Product Data'!$C$4</f>
        <v>13847.808599999998</v>
      </c>
      <c r="D41" s="3">
        <f>Forecast!E41*'Product Data'!$C$5</f>
        <v>369.82549999999998</v>
      </c>
      <c r="E41" s="3">
        <f>Forecast!F41*'Product Data'!$C$6</f>
        <v>16617.042600000001</v>
      </c>
    </row>
    <row r="42" spans="1:5" x14ac:dyDescent="0.25">
      <c r="A42" s="3">
        <f>Forecast!B42*'Product Data'!$C$2</f>
        <v>19175.2834</v>
      </c>
      <c r="B42" s="3">
        <f>Forecast!C42*'Product Data'!$C$3</f>
        <v>3913.7112000000002</v>
      </c>
      <c r="C42" s="3">
        <f>Forecast!D42*'Product Data'!$C$4</f>
        <v>67895.334000000003</v>
      </c>
      <c r="D42" s="3">
        <f>Forecast!E42*'Product Data'!$C$5</f>
        <v>1802.0588</v>
      </c>
      <c r="E42" s="3">
        <f>Forecast!F42*'Product Data'!$C$6</f>
        <v>81472.793999999994</v>
      </c>
    </row>
    <row r="43" spans="1:5" x14ac:dyDescent="0.25">
      <c r="A43" s="3">
        <f>Forecast!B43*'Product Data'!$C$2</f>
        <v>3280.4402999999998</v>
      </c>
      <c r="B43" s="3">
        <f>Forecast!C43*'Product Data'!$C$3</f>
        <v>671.75639999999999</v>
      </c>
      <c r="C43" s="3">
        <f>Forecast!D43*'Product Data'!$C$4</f>
        <v>11616.7446</v>
      </c>
      <c r="D43" s="3">
        <f>Forecast!E43*'Product Data'!$C$5</f>
        <v>309.30860000000001</v>
      </c>
      <c r="E43" s="3">
        <f>Forecast!F43*'Product Data'!$C$6</f>
        <v>13938.8045</v>
      </c>
    </row>
    <row r="44" spans="1:5" x14ac:dyDescent="0.25">
      <c r="A44" s="3">
        <f>Forecast!B44*'Product Data'!$C$2</f>
        <v>25430.316899999998</v>
      </c>
      <c r="B44" s="3">
        <f>Forecast!C44*'Product Data'!$C$3</f>
        <v>5184.2070000000003</v>
      </c>
      <c r="C44" s="3">
        <f>Forecast!D44*'Product Data'!$C$4</f>
        <v>90043.714800000002</v>
      </c>
      <c r="D44" s="3">
        <f>Forecast!E44*'Product Data'!$C$5</f>
        <v>2387.0554999999999</v>
      </c>
      <c r="E44" s="3">
        <f>Forecast!F44*'Product Data'!$C$6</f>
        <v>108050.3268</v>
      </c>
    </row>
    <row r="45" spans="1:5" x14ac:dyDescent="0.25">
      <c r="A45" s="3">
        <f>Forecast!B45*'Product Data'!$C$2</f>
        <v>108848.8348</v>
      </c>
      <c r="B45" s="3">
        <f>Forecast!C45*'Product Data'!$C$3</f>
        <v>22197.168000000001</v>
      </c>
      <c r="C45" s="3">
        <f>Forecast!D45*'Product Data'!$C$4</f>
        <v>385411.23540000001</v>
      </c>
      <c r="D45" s="3">
        <f>Forecast!E45*'Product Data'!$C$5</f>
        <v>10220.632</v>
      </c>
      <c r="E45" s="3">
        <f>Forecast!F45*'Product Data'!$C$6</f>
        <v>462482.33319999999</v>
      </c>
    </row>
    <row r="46" spans="1:5" x14ac:dyDescent="0.25">
      <c r="A46" s="3">
        <f>Forecast!B46*'Product Data'!$C$2</f>
        <v>12196.036699999999</v>
      </c>
      <c r="B46" s="3">
        <f>Forecast!C46*'Product Data'!$C$3</f>
        <v>2489.8797</v>
      </c>
      <c r="C46" s="3">
        <f>Forecast!D46*'Product Data'!$C$4</f>
        <v>43181.229599999999</v>
      </c>
      <c r="D46" s="3">
        <f>Forecast!E46*'Product Data'!$C$5</f>
        <v>1143.097</v>
      </c>
      <c r="E46" s="3">
        <f>Forecast!F46*'Product Data'!$C$6</f>
        <v>51818.481800000001</v>
      </c>
    </row>
    <row r="47" spans="1:5" x14ac:dyDescent="0.25">
      <c r="A47" s="3">
        <f>Forecast!B47*'Product Data'!$C$2</f>
        <v>31101.274499999996</v>
      </c>
      <c r="B47" s="3">
        <f>Forecast!C47*'Product Data'!$C$3</f>
        <v>6345.1773000000003</v>
      </c>
      <c r="C47" s="3">
        <f>Forecast!D47*'Product Data'!$C$4</f>
        <v>110123.29079999999</v>
      </c>
      <c r="D47" s="3">
        <f>Forecast!E47*'Product Data'!$C$5</f>
        <v>2918.2593999999999</v>
      </c>
      <c r="E47" s="3">
        <f>Forecast!F47*'Product Data'!$C$6</f>
        <v>132145.34280000001</v>
      </c>
    </row>
    <row r="48" spans="1:5" x14ac:dyDescent="0.25">
      <c r="A48" s="3">
        <f>Forecast!B48*'Product Data'!$C$2</f>
        <v>2310.7311</v>
      </c>
      <c r="B48" s="3">
        <f>Forecast!C48*'Product Data'!$C$3</f>
        <v>474.6105</v>
      </c>
      <c r="C48" s="3">
        <f>Forecast!D48*'Product Data'!$C$4</f>
        <v>8178.8777999999993</v>
      </c>
      <c r="D48" s="3">
        <f>Forecast!E48*'Product Data'!$C$5</f>
        <v>215.1712</v>
      </c>
      <c r="E48" s="3">
        <f>Forecast!F48*'Product Data'!$C$6</f>
        <v>9816.4879999999994</v>
      </c>
    </row>
    <row r="49" spans="1:5" x14ac:dyDescent="0.25">
      <c r="A49" s="3">
        <f>Forecast!B49*'Product Data'!$C$2</f>
        <v>27880.162399999997</v>
      </c>
      <c r="B49" s="3">
        <f>Forecast!C49*'Product Data'!$C$3</f>
        <v>5688.0243</v>
      </c>
      <c r="C49" s="3">
        <f>Forecast!D49*'Product Data'!$C$4</f>
        <v>98714.440799999997</v>
      </c>
      <c r="D49" s="3">
        <f>Forecast!E49*'Product Data'!$C$5</f>
        <v>2615.6749</v>
      </c>
      <c r="E49" s="3">
        <f>Forecast!F49*'Product Data'!$C$6</f>
        <v>118457.02099999999</v>
      </c>
    </row>
    <row r="50" spans="1:5" x14ac:dyDescent="0.25">
      <c r="A50" s="3">
        <f>Forecast!B50*'Product Data'!$C$2</f>
        <v>21093.220899999997</v>
      </c>
      <c r="B50" s="3">
        <f>Forecast!C50*'Product Data'!$C$3</f>
        <v>4300.7013000000006</v>
      </c>
      <c r="C50" s="3">
        <f>Forecast!D50*'Product Data'!$C$4</f>
        <v>74684.867400000003</v>
      </c>
      <c r="D50" s="3">
        <f>Forecast!E50*'Product Data'!$C$5</f>
        <v>1983.6095</v>
      </c>
      <c r="E50" s="3">
        <f>Forecast!F50*'Product Data'!$C$6</f>
        <v>89620.073399999994</v>
      </c>
    </row>
    <row r="51" spans="1:5" x14ac:dyDescent="0.25">
      <c r="A51" s="3">
        <f>Forecast!B51*'Product Data'!$C$2</f>
        <v>6316.4074999999993</v>
      </c>
      <c r="B51" s="3">
        <f>Forecast!C51*'Product Data'!$C$3</f>
        <v>1285.0992000000001</v>
      </c>
      <c r="C51" s="3">
        <f>Forecast!D51*'Product Data'!$C$4</f>
        <v>22366.4166</v>
      </c>
      <c r="D51" s="3">
        <f>Forecast!E51*'Product Data'!$C$5</f>
        <v>591.72080000000005</v>
      </c>
      <c r="E51" s="3">
        <f>Forecast!F51*'Product Data'!$C$6</f>
        <v>26837.142400000001</v>
      </c>
    </row>
    <row r="52" spans="1:5" x14ac:dyDescent="0.25">
      <c r="A52" s="3">
        <f>Forecast!B52*'Product Data'!$C$2</f>
        <v>2084.6702</v>
      </c>
      <c r="B52" s="3">
        <f>Forecast!C52*'Product Data'!$C$3</f>
        <v>423.49860000000001</v>
      </c>
      <c r="C52" s="3">
        <f>Forecast!D52*'Product Data'!$C$4</f>
        <v>7377.723</v>
      </c>
      <c r="D52" s="3">
        <f>Forecast!E52*'Product Data'!$C$5</f>
        <v>194.99889999999999</v>
      </c>
      <c r="E52" s="3">
        <f>Forecast!F52*'Product Data'!$C$6</f>
        <v>8855.1211999999996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3BAE-72A6-4DED-A5E8-B7C4F9D12FC9}">
  <dimension ref="A1:K11"/>
  <sheetViews>
    <sheetView workbookViewId="0">
      <selection activeCell="K11" sqref="A1:K11"/>
    </sheetView>
  </sheetViews>
  <sheetFormatPr defaultRowHeight="12.5" x14ac:dyDescent="0.25"/>
  <cols>
    <col min="13" max="13" width="12" bestFit="1" customWidth="1"/>
    <col min="14" max="14" width="10.6328125" bestFit="1" customWidth="1"/>
    <col min="15" max="15" width="9.90625" bestFit="1" customWidth="1"/>
    <col min="16" max="16" width="12.08984375" bestFit="1" customWidth="1"/>
    <col min="17" max="17" width="13" bestFit="1" customWidth="1"/>
  </cols>
  <sheetData>
    <row r="1" spans="1:11" x14ac:dyDescent="0.25">
      <c r="A1" s="10"/>
      <c r="B1" s="9" t="s">
        <v>70</v>
      </c>
      <c r="C1" s="9" t="s">
        <v>71</v>
      </c>
      <c r="D1" s="9" t="s">
        <v>72</v>
      </c>
      <c r="E1" s="9" t="s">
        <v>73</v>
      </c>
      <c r="F1" s="9" t="s">
        <v>74</v>
      </c>
      <c r="G1" s="12" t="s">
        <v>76</v>
      </c>
      <c r="H1" s="13" t="s">
        <v>77</v>
      </c>
      <c r="I1" s="11" t="s">
        <v>78</v>
      </c>
      <c r="J1" s="12" t="s">
        <v>79</v>
      </c>
      <c r="K1" s="11" t="s">
        <v>81</v>
      </c>
    </row>
    <row r="2" spans="1:11" x14ac:dyDescent="0.25">
      <c r="A2" s="14" t="s">
        <v>51</v>
      </c>
      <c r="B2" s="15">
        <v>5.25</v>
      </c>
      <c r="C2" s="15">
        <v>5.25</v>
      </c>
      <c r="D2" s="15">
        <v>5.25</v>
      </c>
      <c r="E2" s="16">
        <v>5.25</v>
      </c>
      <c r="F2" s="15">
        <v>5.25</v>
      </c>
      <c r="G2" s="15">
        <v>0.31</v>
      </c>
      <c r="H2" s="15">
        <v>0.9</v>
      </c>
      <c r="I2" s="15">
        <v>0.9</v>
      </c>
      <c r="J2" s="17">
        <v>0.31</v>
      </c>
      <c r="K2" s="15">
        <v>0.31</v>
      </c>
    </row>
    <row r="3" spans="1:11" x14ac:dyDescent="0.25">
      <c r="A3" s="14" t="s">
        <v>45</v>
      </c>
      <c r="B3" s="15">
        <v>5.65</v>
      </c>
      <c r="C3" s="15">
        <v>5.65</v>
      </c>
      <c r="D3" s="15">
        <v>5.65</v>
      </c>
      <c r="E3" s="16">
        <v>5.65</v>
      </c>
      <c r="F3" s="15">
        <v>5.65</v>
      </c>
      <c r="G3" s="15">
        <v>0.33</v>
      </c>
      <c r="H3" s="15">
        <v>1</v>
      </c>
      <c r="I3" s="15">
        <v>1</v>
      </c>
      <c r="J3" s="15">
        <v>0.33</v>
      </c>
      <c r="K3" s="15">
        <v>0.33</v>
      </c>
    </row>
    <row r="4" spans="1:11" x14ac:dyDescent="0.25">
      <c r="A4" s="14" t="s">
        <v>31</v>
      </c>
      <c r="B4" s="15">
        <v>5.25</v>
      </c>
      <c r="C4" s="15">
        <v>5.25</v>
      </c>
      <c r="D4" s="15">
        <v>5.25</v>
      </c>
      <c r="E4" s="16">
        <v>5.25</v>
      </c>
      <c r="F4" s="15">
        <v>5.25</v>
      </c>
      <c r="G4" s="15">
        <v>0.31</v>
      </c>
      <c r="H4" s="15">
        <v>0.9</v>
      </c>
      <c r="I4" s="15">
        <v>0.9</v>
      </c>
      <c r="J4" s="15">
        <v>0.31</v>
      </c>
      <c r="K4" s="15">
        <v>0.31</v>
      </c>
    </row>
    <row r="5" spans="1:11" x14ac:dyDescent="0.25">
      <c r="A5" s="14" t="s">
        <v>60</v>
      </c>
      <c r="B5" s="15">
        <v>4.5</v>
      </c>
      <c r="C5" s="15">
        <v>4.5</v>
      </c>
      <c r="D5" s="15">
        <v>4.5</v>
      </c>
      <c r="E5" s="16">
        <v>4.5</v>
      </c>
      <c r="F5" s="15">
        <v>4.5</v>
      </c>
      <c r="G5" s="15">
        <v>0.3</v>
      </c>
      <c r="H5" s="15">
        <v>1</v>
      </c>
      <c r="I5" s="15">
        <v>1</v>
      </c>
      <c r="J5" s="15">
        <v>0.3</v>
      </c>
      <c r="K5" s="15">
        <v>0.3</v>
      </c>
    </row>
    <row r="6" spans="1:11" x14ac:dyDescent="0.25">
      <c r="A6" s="14" t="s">
        <v>41</v>
      </c>
      <c r="B6" s="15">
        <v>3.8</v>
      </c>
      <c r="C6" s="15">
        <v>4.5999999999999996</v>
      </c>
      <c r="D6" s="15">
        <v>4.7</v>
      </c>
      <c r="E6" s="16">
        <v>4.3</v>
      </c>
      <c r="F6" s="15">
        <v>4.5</v>
      </c>
      <c r="G6" s="15">
        <v>0.35</v>
      </c>
      <c r="H6" s="15">
        <v>0.9</v>
      </c>
      <c r="I6" s="15">
        <v>1.1000000000000001</v>
      </c>
      <c r="J6" s="15">
        <v>0.4</v>
      </c>
      <c r="K6" s="15">
        <v>0.2</v>
      </c>
    </row>
    <row r="7" spans="1:11" x14ac:dyDescent="0.25">
      <c r="A7" s="14" t="s">
        <v>21</v>
      </c>
      <c r="B7" s="15">
        <v>5.65</v>
      </c>
      <c r="C7" s="15">
        <v>5.65</v>
      </c>
      <c r="D7" s="15">
        <v>5.65</v>
      </c>
      <c r="E7" s="16">
        <v>5.65</v>
      </c>
      <c r="F7" s="15">
        <v>5.65</v>
      </c>
      <c r="G7" s="15">
        <v>0.33</v>
      </c>
      <c r="H7" s="15">
        <v>1</v>
      </c>
      <c r="I7" s="15">
        <v>1</v>
      </c>
      <c r="J7" s="15">
        <v>0.33</v>
      </c>
      <c r="K7" s="15">
        <v>0.33</v>
      </c>
    </row>
    <row r="8" spans="1:11" x14ac:dyDescent="0.25">
      <c r="A8" s="14" t="s">
        <v>59</v>
      </c>
      <c r="B8" s="15">
        <v>3.5</v>
      </c>
      <c r="C8" s="15">
        <v>5.7</v>
      </c>
      <c r="D8" s="15">
        <v>6.5</v>
      </c>
      <c r="E8" s="16">
        <v>5.7</v>
      </c>
      <c r="F8" s="15">
        <v>4.5</v>
      </c>
      <c r="G8" s="15">
        <v>0.25</v>
      </c>
      <c r="H8" s="15">
        <v>1.05</v>
      </c>
      <c r="I8" s="15">
        <v>1.2</v>
      </c>
      <c r="J8" s="15">
        <v>0.23</v>
      </c>
      <c r="K8" s="15">
        <v>0.4</v>
      </c>
    </row>
    <row r="9" spans="1:11" x14ac:dyDescent="0.25">
      <c r="A9" s="14" t="s">
        <v>55</v>
      </c>
      <c r="B9" s="15">
        <v>6</v>
      </c>
      <c r="C9" s="15">
        <v>6</v>
      </c>
      <c r="D9" s="15">
        <v>6</v>
      </c>
      <c r="E9" s="16">
        <v>6</v>
      </c>
      <c r="F9" s="15">
        <v>6</v>
      </c>
      <c r="G9" s="15">
        <v>0.35</v>
      </c>
      <c r="H9" s="15">
        <v>1.1000000000000001</v>
      </c>
      <c r="I9" s="15">
        <v>1.1000000000000001</v>
      </c>
      <c r="J9" s="15">
        <v>0.35</v>
      </c>
      <c r="K9" s="15">
        <v>0.35</v>
      </c>
    </row>
    <row r="10" spans="1:11" x14ac:dyDescent="0.25">
      <c r="A10" s="14" t="s">
        <v>61</v>
      </c>
      <c r="B10" s="15">
        <v>6</v>
      </c>
      <c r="C10" s="15">
        <v>6</v>
      </c>
      <c r="D10" s="15">
        <v>6</v>
      </c>
      <c r="E10" s="16">
        <v>6</v>
      </c>
      <c r="F10" s="15">
        <v>6</v>
      </c>
      <c r="G10" s="15">
        <v>0.35</v>
      </c>
      <c r="H10" s="15">
        <v>1.1000000000000001</v>
      </c>
      <c r="I10" s="15">
        <v>1.1000000000000001</v>
      </c>
      <c r="J10" s="15">
        <v>0.35</v>
      </c>
      <c r="K10" s="15">
        <v>0.35</v>
      </c>
    </row>
    <row r="11" spans="1:11" x14ac:dyDescent="0.25">
      <c r="A11" s="14" t="s">
        <v>64</v>
      </c>
      <c r="B11" s="15">
        <v>5.5</v>
      </c>
      <c r="C11" s="15">
        <v>5.5</v>
      </c>
      <c r="D11" s="15">
        <v>5.5</v>
      </c>
      <c r="E11" s="16">
        <v>5.5</v>
      </c>
      <c r="F11" s="15">
        <v>5.5</v>
      </c>
      <c r="G11" s="15">
        <v>0.32</v>
      </c>
      <c r="H11" s="15">
        <v>0.95</v>
      </c>
      <c r="I11" s="15">
        <v>0.95</v>
      </c>
      <c r="J11" s="15">
        <v>0.32</v>
      </c>
      <c r="K11" s="15">
        <v>0.32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36BE-C5CE-461F-A5FA-7F3921C43CB9}">
  <dimension ref="A1:D6"/>
  <sheetViews>
    <sheetView workbookViewId="0">
      <selection activeCell="E1" sqref="E1"/>
    </sheetView>
  </sheetViews>
  <sheetFormatPr defaultRowHeight="12.5" x14ac:dyDescent="0.25"/>
  <cols>
    <col min="2" max="2" width="27.453125" bestFit="1" customWidth="1"/>
  </cols>
  <sheetData>
    <row r="1" spans="1:4" ht="37.5" x14ac:dyDescent="0.25">
      <c r="A1" s="8" t="s">
        <v>75</v>
      </c>
      <c r="B1" s="8" t="s">
        <v>68</v>
      </c>
      <c r="C1" s="6" t="s">
        <v>8</v>
      </c>
      <c r="D1" s="6" t="s">
        <v>69</v>
      </c>
    </row>
    <row r="2" spans="1:4" x14ac:dyDescent="0.25">
      <c r="A2" s="8" t="s">
        <v>0</v>
      </c>
      <c r="B2" s="8">
        <v>0.88119999999999998</v>
      </c>
      <c r="C2" s="3">
        <v>1.0228999999999999</v>
      </c>
      <c r="D2" s="3">
        <v>336</v>
      </c>
    </row>
    <row r="3" spans="1:4" x14ac:dyDescent="0.25">
      <c r="A3" s="8" t="s">
        <v>6</v>
      </c>
      <c r="B3" s="8">
        <v>0.75219999999999998</v>
      </c>
      <c r="C3" s="3">
        <v>7.3017000000000003</v>
      </c>
      <c r="D3" s="3">
        <v>480</v>
      </c>
    </row>
    <row r="4" spans="1:4" x14ac:dyDescent="0.25">
      <c r="A4" s="8" t="s">
        <v>3</v>
      </c>
      <c r="B4" s="8">
        <v>0.69269999999999998</v>
      </c>
      <c r="C4" s="3">
        <v>5.0705999999999998</v>
      </c>
      <c r="D4" s="4">
        <v>275</v>
      </c>
    </row>
    <row r="5" spans="1:4" x14ac:dyDescent="0.25">
      <c r="A5" s="8" t="s">
        <v>4</v>
      </c>
      <c r="B5" s="8">
        <v>0.62150000000000005</v>
      </c>
      <c r="C5" s="3">
        <v>6.7241</v>
      </c>
      <c r="D5" s="3">
        <v>120</v>
      </c>
    </row>
    <row r="6" spans="1:4" x14ac:dyDescent="0.25">
      <c r="A6" s="8" t="s">
        <v>9</v>
      </c>
      <c r="B6" s="8">
        <v>0.1138</v>
      </c>
      <c r="C6" s="3">
        <v>1.0141</v>
      </c>
      <c r="D6" s="3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F9"/>
  <sheetViews>
    <sheetView workbookViewId="0"/>
  </sheetViews>
  <sheetFormatPr defaultRowHeight="12.5" x14ac:dyDescent="0.25"/>
  <sheetData>
    <row r="1" spans="1:6" x14ac:dyDescent="0.25">
      <c r="B1" t="s">
        <v>1</v>
      </c>
      <c r="C1" t="b">
        <v>0</v>
      </c>
      <c r="D1">
        <v>0</v>
      </c>
      <c r="E1">
        <v>1</v>
      </c>
      <c r="F1">
        <v>0</v>
      </c>
    </row>
    <row r="2" spans="1:6" x14ac:dyDescent="0.25">
      <c r="B2" t="s">
        <v>2</v>
      </c>
      <c r="C2" t="b">
        <v>1</v>
      </c>
    </row>
    <row r="8" spans="1:6" x14ac:dyDescent="0.25">
      <c r="A8">
        <v>2</v>
      </c>
    </row>
    <row r="9" spans="1:6" x14ac:dyDescent="0.25">
      <c r="A9">
        <v>1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c024e8050b9bf00871c28df4e0c2326c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b87bd66fdc6a8cc420d7eafee76624a9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7895A0-AFA6-4119-A1AE-3104085F9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9E898-700F-44FC-B9D6-41FBC8EE0E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216F9B-FEFF-4EDB-9C1C-2F3D2D2A6C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Forecast</vt:lpstr>
      <vt:lpstr>ProductDataperState</vt:lpstr>
      <vt:lpstr>ProductWeigh</vt:lpstr>
      <vt:lpstr>Handling Out Costs</vt:lpstr>
      <vt:lpstr>Product Data</vt:lpstr>
    </vt:vector>
  </TitlesOfParts>
  <Manager/>
  <Company>Fontys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OR4 Casus</dc:subject>
  <dc:creator>Vergouwen-de Rooij,Charlotte C.M.</dc:creator>
  <cp:keywords/>
  <dc:description/>
  <cp:lastModifiedBy>Monique Anjelica Chandra</cp:lastModifiedBy>
  <cp:revision/>
  <dcterms:created xsi:type="dcterms:W3CDTF">2004-09-14T09:42:45Z</dcterms:created>
  <dcterms:modified xsi:type="dcterms:W3CDTF">2024-05-30T23:49:09Z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  <property fmtid="{D5CDD505-2E9C-101B-9397-08002B2CF9AE}" pid="3" name="Order">
    <vt:r8>1896800</vt:r8>
  </property>
</Properties>
</file>