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bff73b0ba30a6b9/Dokumen/College Files/OR/OR8/OR8/"/>
    </mc:Choice>
  </mc:AlternateContent>
  <xr:revisionPtr revIDLastSave="231" documentId="13_ncr:1_{50609603-6BD9-431A-B364-91EB3BAC3AFA}" xr6:coauthVersionLast="47" xr6:coauthVersionMax="47" xr10:uidLastSave="{45DFD3D7-9937-4160-AE5E-DA5B25D543E8}"/>
  <bookViews>
    <workbookView xWindow="4800" yWindow="2810" windowWidth="14400" windowHeight="7270" tabRatio="859" xr2:uid="{00000000-000D-0000-FFFF-FFFF00000000}"/>
  </bookViews>
  <sheets>
    <sheet name="Product" sheetId="3" r:id="rId1"/>
    <sheet name="INBOUND" sheetId="7" r:id="rId2"/>
    <sheet name="WAREHOUSING" sheetId="9" r:id="rId3"/>
    <sheet name="__AIMMS_SETUP__" sheetId="6" state="veryHidden" r:id="rId4"/>
    <sheet name="OUTBOUND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3" l="1"/>
  <c r="L6" i="3" s="1"/>
  <c r="K5" i="3"/>
  <c r="L5" i="3" s="1"/>
  <c r="K4" i="3"/>
  <c r="L4" i="3" s="1"/>
  <c r="K3" i="3"/>
  <c r="L3" i="3" s="1"/>
  <c r="K2" i="3"/>
  <c r="L2" i="3" s="1"/>
  <c r="M2" i="3" s="1"/>
  <c r="G3" i="3"/>
  <c r="J3" i="3" s="1"/>
  <c r="G4" i="3"/>
  <c r="J4" i="3" s="1"/>
  <c r="G5" i="3"/>
  <c r="J5" i="3" s="1"/>
  <c r="G6" i="3"/>
  <c r="J6" i="3" s="1"/>
  <c r="G2" i="3"/>
  <c r="J2" i="3" s="1"/>
  <c r="F3" i="3"/>
  <c r="I3" i="3" s="1"/>
  <c r="F4" i="3"/>
  <c r="I4" i="3" s="1"/>
  <c r="F5" i="3"/>
  <c r="I5" i="3" s="1"/>
  <c r="F6" i="3"/>
  <c r="I6" i="3" s="1"/>
  <c r="F2" i="3"/>
  <c r="I2" i="3" s="1"/>
  <c r="M4" i="3" l="1"/>
  <c r="O4" i="3"/>
  <c r="O5" i="3"/>
  <c r="M5" i="3"/>
  <c r="M3" i="3"/>
  <c r="O3" i="3"/>
  <c r="P3" i="3" s="1"/>
  <c r="O6" i="3"/>
  <c r="P6" i="3" s="1"/>
  <c r="M6" i="3"/>
  <c r="O2" i="3"/>
  <c r="P2" i="3" s="1"/>
  <c r="P4" i="3"/>
  <c r="P5" i="3"/>
</calcChain>
</file>

<file path=xl/sharedStrings.xml><?xml version="1.0" encoding="utf-8"?>
<sst xmlns="http://schemas.openxmlformats.org/spreadsheetml/2006/main" count="45" uniqueCount="35">
  <si>
    <t>SKU</t>
  </si>
  <si>
    <t>COMM_NAME</t>
  </si>
  <si>
    <t>BOXES_PER_PALLET</t>
  </si>
  <si>
    <t>VOL_PALLET_M3</t>
  </si>
  <si>
    <t>WEIGHT_PALLET_LBS</t>
  </si>
  <si>
    <t>PALLETS_PER_CONTAINER</t>
  </si>
  <si>
    <t>VOL_CONTAINER_M3</t>
  </si>
  <si>
    <t>WEIGHT_CONTAINER_LBS</t>
  </si>
  <si>
    <t>PERCENTAGE_FULL_PALLETS</t>
  </si>
  <si>
    <t>BOXES_FULL_PALLETS</t>
  </si>
  <si>
    <t>BOXES_NOT_IN_PALLET</t>
  </si>
  <si>
    <t>DEMAND_BOXES</t>
  </si>
  <si>
    <t>DEMAND_PALLET</t>
  </si>
  <si>
    <t>DEMAND_CONTAINER</t>
  </si>
  <si>
    <t>TARIFF_PER_CONTAINER</t>
  </si>
  <si>
    <t>PRICE_OUTBOUND</t>
  </si>
  <si>
    <t>EU10202345</t>
  </si>
  <si>
    <t>US12448263</t>
  </si>
  <si>
    <t>CH39932957</t>
  </si>
  <si>
    <t>US77235921</t>
  </si>
  <si>
    <t>CH88253013</t>
  </si>
  <si>
    <t>FACTORY</t>
  </si>
  <si>
    <t>EU</t>
  </si>
  <si>
    <t>US</t>
  </si>
  <si>
    <t>CH</t>
  </si>
  <si>
    <t>#DAYS_BACKUP_STOCK</t>
  </si>
  <si>
    <t>Initialization</t>
  </si>
  <si>
    <t>Main</t>
  </si>
  <si>
    <t>chair</t>
  </si>
  <si>
    <t>blender</t>
  </si>
  <si>
    <t>scooter</t>
  </si>
  <si>
    <t>swing</t>
  </si>
  <si>
    <t>skiprope</t>
  </si>
  <si>
    <t>WEIGHT_LBS_BOX</t>
  </si>
  <si>
    <t>VOL_M3_BOX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</si>
</sst>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name val="Arial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CE397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C0C0C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2" borderId="1" xfId="1" applyFill="1" applyBorder="1" applyAlignment="1">
      <alignment horizontal="center" wrapText="1"/>
    </xf>
    <xf numFmtId="0" fontId="1" fillId="0" borderId="2" xfId="1" applyBorder="1" applyAlignment="1">
      <alignment wrapText="1"/>
    </xf>
    <xf numFmtId="164" fontId="1" fillId="0" borderId="2" xfId="1" quotePrefix="1" applyNumberFormat="1" applyBorder="1" applyAlignment="1">
      <alignment horizontal="right" wrapText="1"/>
    </xf>
    <xf numFmtId="164" fontId="1" fillId="0" borderId="2" xfId="1" applyNumberFormat="1" applyBorder="1" applyAlignment="1">
      <alignment horizontal="right" wrapText="1"/>
    </xf>
    <xf numFmtId="1" fontId="1" fillId="0" borderId="2" xfId="1" applyNumberFormat="1" applyBorder="1" applyAlignment="1">
      <alignment horizontal="right" wrapText="1"/>
    </xf>
    <xf numFmtId="164" fontId="3" fillId="3" borderId="2" xfId="1" applyNumberFormat="1" applyFont="1" applyFill="1" applyBorder="1" applyAlignment="1">
      <alignment horizontal="right" wrapText="1"/>
    </xf>
    <xf numFmtId="1" fontId="1" fillId="3" borderId="2" xfId="1" applyNumberFormat="1" applyFill="1" applyBorder="1" applyAlignment="1">
      <alignment horizontal="right" wrapText="1"/>
    </xf>
    <xf numFmtId="0" fontId="1" fillId="2" borderId="3" xfId="1" applyFill="1" applyBorder="1" applyAlignment="1">
      <alignment horizontal="center" wrapText="1"/>
    </xf>
    <xf numFmtId="0" fontId="0" fillId="4" borderId="0" xfId="0" applyFill="1"/>
    <xf numFmtId="0" fontId="3" fillId="5" borderId="0" xfId="0" applyFont="1" applyFill="1"/>
    <xf numFmtId="0" fontId="4" fillId="6" borderId="1" xfId="0" applyFont="1" applyFill="1" applyBorder="1" applyAlignment="1">
      <alignment wrapText="1"/>
    </xf>
    <xf numFmtId="0" fontId="3" fillId="0" borderId="0" xfId="0" applyFont="1"/>
    <xf numFmtId="0" fontId="4" fillId="0" borderId="2" xfId="0" applyFont="1" applyBorder="1" applyAlignment="1">
      <alignment wrapText="1"/>
    </xf>
    <xf numFmtId="0" fontId="4" fillId="0" borderId="4" xfId="0" applyFont="1" applyBorder="1" applyAlignment="1">
      <alignment wrapText="1"/>
    </xf>
  </cellXfs>
  <cellStyles count="2">
    <cellStyle name="Normal" xfId="0" builtinId="0"/>
    <cellStyle name="Normal_Produc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R6"/>
  <sheetViews>
    <sheetView tabSelected="1" topLeftCell="C1" workbookViewId="0">
      <selection activeCell="K8" sqref="K8:O8"/>
    </sheetView>
  </sheetViews>
  <sheetFormatPr defaultRowHeight="12.5" x14ac:dyDescent="0.25"/>
  <cols>
    <col min="1" max="1" width="13.54296875" customWidth="1"/>
    <col min="2" max="2" width="23.453125" customWidth="1"/>
    <col min="3" max="3" width="14.453125" customWidth="1"/>
    <col min="4" max="4" width="8" bestFit="1" customWidth="1"/>
    <col min="5" max="5" width="24.1796875" customWidth="1"/>
    <col min="6" max="6" width="16.26953125" customWidth="1"/>
    <col min="7" max="7" width="21.81640625" customWidth="1"/>
    <col min="8" max="8" width="23.54296875" customWidth="1"/>
    <col min="9" max="9" width="20.7265625" bestFit="1" customWidth="1"/>
    <col min="10" max="10" width="25.7265625" bestFit="1" customWidth="1"/>
    <col min="11" max="11" width="28.26953125" customWidth="1"/>
    <col min="12" max="12" width="24.453125" bestFit="1" customWidth="1"/>
    <col min="13" max="13" width="24" customWidth="1"/>
    <col min="16" max="16" width="24" customWidth="1"/>
    <col min="17" max="17" width="24.81640625" bestFit="1" customWidth="1"/>
    <col min="18" max="18" width="18.54296875" customWidth="1"/>
  </cols>
  <sheetData>
    <row r="1" spans="1:18" ht="25" x14ac:dyDescent="0.25">
      <c r="A1" s="1" t="s">
        <v>0</v>
      </c>
      <c r="B1" s="1" t="s">
        <v>1</v>
      </c>
      <c r="C1" s="1" t="s">
        <v>33</v>
      </c>
      <c r="D1" s="1" t="s">
        <v>34</v>
      </c>
      <c r="E1" s="1" t="s">
        <v>2</v>
      </c>
      <c r="F1" s="8" t="s">
        <v>3</v>
      </c>
      <c r="G1" s="8" t="s">
        <v>4</v>
      </c>
      <c r="H1" s="8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8" t="s">
        <v>11</v>
      </c>
      <c r="O1" s="8" t="s">
        <v>12</v>
      </c>
      <c r="P1" t="s">
        <v>13</v>
      </c>
      <c r="Q1" t="s">
        <v>14</v>
      </c>
      <c r="R1" t="s">
        <v>15</v>
      </c>
    </row>
    <row r="2" spans="1:18" x14ac:dyDescent="0.25">
      <c r="A2" s="2" t="s">
        <v>16</v>
      </c>
      <c r="B2" s="13" t="s">
        <v>32</v>
      </c>
      <c r="C2" s="3">
        <v>1.0141199999999999</v>
      </c>
      <c r="D2" s="4">
        <v>5.4999999999999997E-3</v>
      </c>
      <c r="E2" s="5">
        <v>400</v>
      </c>
      <c r="F2">
        <f>D2*E2</f>
        <v>2.1999999999999997</v>
      </c>
      <c r="G2">
        <f>C2*E2</f>
        <v>405.64799999999997</v>
      </c>
      <c r="H2">
        <v>50</v>
      </c>
      <c r="I2">
        <f>F2*H2</f>
        <v>109.99999999999999</v>
      </c>
      <c r="J2">
        <f>G2*H2</f>
        <v>20282.399999999998</v>
      </c>
      <c r="K2">
        <f>11.38/100</f>
        <v>0.11380000000000001</v>
      </c>
      <c r="L2">
        <f>N2*K2</f>
        <v>132960.50600000002</v>
      </c>
      <c r="M2">
        <f>N2-L2</f>
        <v>1035409.4939999999</v>
      </c>
      <c r="N2">
        <v>1168370</v>
      </c>
      <c r="O2">
        <f>ROUNDUP(L2/E2,0)</f>
        <v>333</v>
      </c>
      <c r="P2">
        <f>ROUNDUP(O2/H2,0)</f>
        <v>7</v>
      </c>
    </row>
    <row r="3" spans="1:18" x14ac:dyDescent="0.25">
      <c r="A3" s="2" t="s">
        <v>17</v>
      </c>
      <c r="B3" s="14" t="s">
        <v>28</v>
      </c>
      <c r="C3" s="3">
        <v>5.0705999999999998</v>
      </c>
      <c r="D3" s="6">
        <v>9.7999999999999997E-3</v>
      </c>
      <c r="E3" s="7">
        <v>275</v>
      </c>
      <c r="F3">
        <f>D3*E3</f>
        <v>2.6949999999999998</v>
      </c>
      <c r="G3">
        <f>C3*E3</f>
        <v>1394.415</v>
      </c>
      <c r="H3">
        <v>38</v>
      </c>
      <c r="I3">
        <f>F3*H3</f>
        <v>102.41</v>
      </c>
      <c r="J3">
        <f>G3*H3</f>
        <v>52987.77</v>
      </c>
      <c r="K3">
        <f>69.27/100</f>
        <v>0.69269999999999998</v>
      </c>
      <c r="L3">
        <f>N3*K3</f>
        <v>23125.789499999999</v>
      </c>
      <c r="M3">
        <f>N3-L3</f>
        <v>10259.210500000001</v>
      </c>
      <c r="N3">
        <v>33385</v>
      </c>
      <c r="O3">
        <f>ROUNDUP(L3/E3,0)</f>
        <v>85</v>
      </c>
      <c r="P3">
        <f>ROUNDUP(O3/H3,0)</f>
        <v>3</v>
      </c>
    </row>
    <row r="4" spans="1:18" x14ac:dyDescent="0.25">
      <c r="A4" s="2" t="s">
        <v>18</v>
      </c>
      <c r="B4" s="14" t="s">
        <v>29</v>
      </c>
      <c r="C4" s="3">
        <v>1.02294</v>
      </c>
      <c r="D4" s="4">
        <v>7.0000000000000001E-3</v>
      </c>
      <c r="E4" s="5">
        <v>336</v>
      </c>
      <c r="F4">
        <f>D4*E4</f>
        <v>2.3519999999999999</v>
      </c>
      <c r="G4">
        <f>C4*E4</f>
        <v>343.70783999999998</v>
      </c>
      <c r="H4">
        <v>40</v>
      </c>
      <c r="I4">
        <f>F4*H4</f>
        <v>94.08</v>
      </c>
      <c r="J4">
        <f>G4*H4</f>
        <v>13748.313599999999</v>
      </c>
      <c r="K4">
        <f>88.12/100</f>
        <v>0.88120000000000009</v>
      </c>
      <c r="L4">
        <f>N4*K4</f>
        <v>735401.93520000007</v>
      </c>
      <c r="M4">
        <f>N4-L4</f>
        <v>99144.064799999935</v>
      </c>
      <c r="N4">
        <v>834546</v>
      </c>
      <c r="O4">
        <f>ROUNDUP(L4/E4,0)</f>
        <v>2189</v>
      </c>
      <c r="P4">
        <f>ROUNDUP(O4/H4,0)</f>
        <v>55</v>
      </c>
    </row>
    <row r="5" spans="1:18" x14ac:dyDescent="0.25">
      <c r="A5" s="2" t="s">
        <v>19</v>
      </c>
      <c r="B5" s="14" t="s">
        <v>30</v>
      </c>
      <c r="C5" s="3">
        <v>6.7240900000000003</v>
      </c>
      <c r="D5" s="4">
        <v>0.02</v>
      </c>
      <c r="E5" s="5">
        <v>120</v>
      </c>
      <c r="F5">
        <f>D5*E5</f>
        <v>2.4</v>
      </c>
      <c r="G5">
        <f>C5*E5</f>
        <v>806.89080000000001</v>
      </c>
      <c r="H5">
        <v>38</v>
      </c>
      <c r="I5">
        <f>F5*H5</f>
        <v>91.2</v>
      </c>
      <c r="J5">
        <f>G5*H5</f>
        <v>30661.850399999999</v>
      </c>
      <c r="K5">
        <f>62.15/100</f>
        <v>0.62149999999999994</v>
      </c>
      <c r="L5">
        <f>N5*K5</f>
        <v>24280.761999999999</v>
      </c>
      <c r="M5">
        <f>N5-L5</f>
        <v>14787.238000000001</v>
      </c>
      <c r="N5">
        <v>39068</v>
      </c>
      <c r="O5">
        <f>ROUNDUP(L5/E5,0)</f>
        <v>203</v>
      </c>
      <c r="P5">
        <f>ROUNDUP(O5/H5,0)</f>
        <v>6</v>
      </c>
    </row>
    <row r="6" spans="1:18" x14ac:dyDescent="0.25">
      <c r="A6" s="2" t="s">
        <v>20</v>
      </c>
      <c r="B6" s="14" t="s">
        <v>31</v>
      </c>
      <c r="C6" s="3">
        <v>7.3017000000000003</v>
      </c>
      <c r="D6" s="4">
        <v>4.4999999999999997E-3</v>
      </c>
      <c r="E6" s="5">
        <v>480</v>
      </c>
      <c r="F6">
        <f>D6*E6</f>
        <v>2.1599999999999997</v>
      </c>
      <c r="G6">
        <f>C6*E6</f>
        <v>3504.8160000000003</v>
      </c>
      <c r="H6">
        <v>40</v>
      </c>
      <c r="I6">
        <f>F6*H6</f>
        <v>86.399999999999991</v>
      </c>
      <c r="J6">
        <f>G6*H6</f>
        <v>140192.64000000001</v>
      </c>
      <c r="K6">
        <f>75.22/100</f>
        <v>0.75219999999999998</v>
      </c>
      <c r="L6">
        <f>N6*K6</f>
        <v>3766479.7769999998</v>
      </c>
      <c r="M6">
        <f>N6-L6</f>
        <v>1240805.2230000002</v>
      </c>
      <c r="N6">
        <v>5007285</v>
      </c>
      <c r="O6">
        <f>ROUNDUP(L6/E6,0)</f>
        <v>7847</v>
      </c>
      <c r="P6">
        <f>ROUNDUP(O6/H6,0)</f>
        <v>197</v>
      </c>
    </row>
  </sheetData>
  <phoneticPr fontId="2" type="noConversion"/>
  <printOptions gridLines="1"/>
  <pageMargins left="0.75" right="0.75" top="1" bottom="1" header="0.5" footer="0.5"/>
  <pageSetup paperSize="9" orientation="landscape"/>
  <headerFooter alignWithMargins="0">
    <oddHeader>&amp;F</oddHead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37A0-A6EB-448C-9101-BEAA00E310D3}">
  <dimension ref="A1:D6"/>
  <sheetViews>
    <sheetView workbookViewId="0">
      <selection activeCell="B2" sqref="B2:B6"/>
    </sheetView>
  </sheetViews>
  <sheetFormatPr defaultRowHeight="12.5" x14ac:dyDescent="0.25"/>
  <cols>
    <col min="1" max="1" width="13.1796875" customWidth="1"/>
    <col min="2" max="2" width="16.1796875" customWidth="1"/>
    <col min="3" max="3" width="15.26953125" customWidth="1"/>
    <col min="4" max="4" width="16.26953125" customWidth="1"/>
    <col min="6" max="6" width="9.1796875" bestFit="1" customWidth="1"/>
  </cols>
  <sheetData>
    <row r="1" spans="1:4" ht="25" x14ac:dyDescent="0.25">
      <c r="A1" s="10" t="s">
        <v>21</v>
      </c>
      <c r="B1" s="11" t="s">
        <v>1</v>
      </c>
      <c r="C1" s="1" t="s">
        <v>2</v>
      </c>
      <c r="D1" s="8" t="s">
        <v>5</v>
      </c>
    </row>
    <row r="2" spans="1:4" x14ac:dyDescent="0.25">
      <c r="A2" s="12" t="s">
        <v>22</v>
      </c>
      <c r="B2" s="13" t="s">
        <v>32</v>
      </c>
      <c r="C2" s="5">
        <v>400</v>
      </c>
      <c r="D2">
        <v>50</v>
      </c>
    </row>
    <row r="3" spans="1:4" x14ac:dyDescent="0.25">
      <c r="A3" s="12" t="s">
        <v>23</v>
      </c>
      <c r="B3" s="14" t="s">
        <v>28</v>
      </c>
      <c r="C3" s="7">
        <v>275</v>
      </c>
      <c r="D3">
        <v>38</v>
      </c>
    </row>
    <row r="4" spans="1:4" x14ac:dyDescent="0.25">
      <c r="A4" s="12" t="s">
        <v>24</v>
      </c>
      <c r="B4" s="14" t="s">
        <v>29</v>
      </c>
      <c r="C4" s="5">
        <v>336</v>
      </c>
      <c r="D4">
        <v>40</v>
      </c>
    </row>
    <row r="5" spans="1:4" x14ac:dyDescent="0.25">
      <c r="A5" s="12" t="s">
        <v>23</v>
      </c>
      <c r="B5" s="14" t="s">
        <v>30</v>
      </c>
      <c r="C5" s="5">
        <v>120</v>
      </c>
      <c r="D5">
        <v>38</v>
      </c>
    </row>
    <row r="6" spans="1:4" x14ac:dyDescent="0.25">
      <c r="A6" s="12" t="s">
        <v>24</v>
      </c>
      <c r="B6" s="14" t="s">
        <v>31</v>
      </c>
      <c r="C6" s="5">
        <v>480</v>
      </c>
      <c r="D6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927A-D37C-412D-95D3-68B286148C89}">
  <dimension ref="D1:D8"/>
  <sheetViews>
    <sheetView workbookViewId="0"/>
  </sheetViews>
  <sheetFormatPr defaultRowHeight="12.5" x14ac:dyDescent="0.25"/>
  <sheetData>
    <row r="1" spans="4:4" x14ac:dyDescent="0.25">
      <c r="D1" t="s">
        <v>25</v>
      </c>
    </row>
    <row r="2" spans="4:4" x14ac:dyDescent="0.25">
      <c r="D2">
        <v>40</v>
      </c>
    </row>
    <row r="3" spans="4:4" x14ac:dyDescent="0.25">
      <c r="D3">
        <v>25</v>
      </c>
    </row>
    <row r="4" spans="4:4" x14ac:dyDescent="0.25">
      <c r="D4">
        <v>20</v>
      </c>
    </row>
    <row r="5" spans="4:4" x14ac:dyDescent="0.25">
      <c r="D5">
        <v>10</v>
      </c>
    </row>
    <row r="6" spans="4:4" x14ac:dyDescent="0.25">
      <c r="D6">
        <v>30</v>
      </c>
    </row>
    <row r="8" spans="4:4" x14ac:dyDescent="0.25">
      <c r="D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F9"/>
  <sheetViews>
    <sheetView workbookViewId="0"/>
  </sheetViews>
  <sheetFormatPr defaultRowHeight="12.5" x14ac:dyDescent="0.25"/>
  <sheetData>
    <row r="1" spans="1:6" x14ac:dyDescent="0.25">
      <c r="B1" t="s">
        <v>26</v>
      </c>
      <c r="C1" t="b">
        <v>0</v>
      </c>
      <c r="D1">
        <v>0</v>
      </c>
      <c r="E1">
        <v>1</v>
      </c>
      <c r="F1">
        <v>0</v>
      </c>
    </row>
    <row r="2" spans="1:6" x14ac:dyDescent="0.25">
      <c r="B2" t="s">
        <v>27</v>
      </c>
      <c r="C2" t="b">
        <v>1</v>
      </c>
    </row>
    <row r="8" spans="1:6" x14ac:dyDescent="0.25">
      <c r="A8">
        <v>2</v>
      </c>
    </row>
    <row r="9" spans="1:6" x14ac:dyDescent="0.25">
      <c r="A9">
        <v>1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871D0-A4B4-4E19-98DF-7D769835D199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B620F01982514694878B55267266B0" ma:contentTypeVersion="13" ma:contentTypeDescription="Een nieuw document maken." ma:contentTypeScope="" ma:versionID="c024e8050b9bf00871c28df4e0c2326c">
  <xsd:schema xmlns:xsd="http://www.w3.org/2001/XMLSchema" xmlns:xs="http://www.w3.org/2001/XMLSchema" xmlns:p="http://schemas.microsoft.com/office/2006/metadata/properties" xmlns:ns2="882bdec5-c3ce-4705-9a84-58ed8ad203ea" xmlns:ns3="c6fe3531-949f-4c96-ac1d-b793c48e3f25" targetNamespace="http://schemas.microsoft.com/office/2006/metadata/properties" ma:root="true" ma:fieldsID="b87bd66fdc6a8cc420d7eafee76624a9" ns2:_="" ns3:_="">
    <xsd:import namespace="882bdec5-c3ce-4705-9a84-58ed8ad203ea"/>
    <xsd:import namespace="c6fe3531-949f-4c96-ac1d-b793c48e3f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bdec5-c3ce-4705-9a84-58ed8ad203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e3531-949f-4c96-ac1d-b793c48e3f2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5EFAFC-D66F-40E0-AF31-3A5730BD9E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2bdec5-c3ce-4705-9a84-58ed8ad203ea"/>
    <ds:schemaRef ds:uri="c6fe3531-949f-4c96-ac1d-b793c48e3f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9CF9AD-F93B-4F3F-915C-4F16A1D231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1E6C09D-371A-42AD-9131-71F13149D8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INBOUND</vt:lpstr>
      <vt:lpstr>WAREHOUSING</vt:lpstr>
      <vt:lpstr>OUTBOUND</vt:lpstr>
    </vt:vector>
  </TitlesOfParts>
  <Manager/>
  <Company>Fontys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OR4 Casus</dc:subject>
  <dc:creator>Vergouwen-de Rooij,Charlotte C.M.</dc:creator>
  <cp:keywords/>
  <dc:description/>
  <cp:lastModifiedBy>Monique Anjelica Chandra</cp:lastModifiedBy>
  <cp:revision/>
  <dcterms:created xsi:type="dcterms:W3CDTF">2004-09-14T09:42:45Z</dcterms:created>
  <dcterms:modified xsi:type="dcterms:W3CDTF">2024-06-06T14:04:16Z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0x01010013B620F01982514694878B55267266B0</vt:lpwstr>
  </property>
  <property fmtid="{D5CDD505-2E9C-101B-9397-08002B2CF9AE}" pid="3" name="Order">
    <vt:r8>1897200</vt:r8>
  </property>
</Properties>
</file>