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汇总计划!$A$1:$Q$5280</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<sst xmlns="http://schemas.openxmlformats.org/spreadsheetml/2006/main" count="12024" uniqueCount="581">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</sst>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80"/>
  <sheetViews>
    <sheetView tabSelected="1" workbookViewId="0">
      <pane ySplit="1" topLeftCell="A2" activePane="bottomLeft" state="frozen"/>
      <selection/>
      <selection pane="bottomLeft" activeCell="H1" sqref="H$1:H$1048576"/>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263</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263</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263</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263</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263</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263</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263</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263</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263</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263</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263</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263</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263</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263</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264</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264</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264</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264</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263</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263</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263</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263</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263</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263</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264</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264</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264</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264</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265</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264</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264</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264</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263</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263</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263</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262</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262</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262</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262</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261</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261</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261</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261</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261</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261</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261</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261</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261</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261</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261</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262</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262</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262</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262</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262</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262</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262</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262</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262</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262</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262</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262</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262</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262</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262</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263</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263</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263</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262</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262</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262</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262</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261</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261</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261</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261</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261</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261</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261</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261</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261</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262</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262</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262</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262</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261</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261</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261</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257</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257</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257</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257</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260</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260</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255</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255</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255</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255</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263</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263</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263</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262</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262</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261</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261</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261</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261</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261</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262</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262</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262</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262</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261</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261</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261</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257</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260</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260</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255</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255</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255</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255</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260</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260</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260</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260</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263</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263</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263</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261</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261</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261</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261</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261</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262</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262</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262</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262</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261</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261</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261</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257</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260</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260</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255</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255</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255</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255</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260</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260</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260</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260</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260</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260</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260</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260</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260</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260</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260</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260</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259</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259</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259</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259</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258</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258</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258</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258</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258</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258</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258</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258</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258</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258</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258</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258</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258</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258</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258</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263</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263</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263</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263</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261</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261</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261</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261</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262</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261</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261</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257</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260</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260</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255</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255</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255</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255</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260</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260</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260</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260</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258</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258</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258</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258</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258</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258</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258</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258</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258</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258</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258</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258</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258</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258</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258</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258</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258</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258</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261</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261</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261</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261</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262</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261</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261</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257</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260</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260</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255</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255</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255</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255</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260</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260</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260</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258</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258</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258</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258</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258</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257</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257</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257</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257</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257</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257</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258</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258</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258</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258</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258</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258</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258</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258</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258</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258</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258</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258</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258</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256</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262</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261</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261</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261</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261</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257</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260</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260</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255</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255</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255</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255</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260</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260</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260</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258</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258</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258</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258</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257</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257</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257</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257</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257</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257</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258</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258</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256</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255</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262</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256</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256</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261</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261</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261</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261</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255</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255</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255</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255</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257</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257</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257</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257</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257</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257</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258</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258</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255</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262</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261</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261</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261</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261</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255</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255</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255</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255</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257</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257</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257</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257</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257</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257</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258</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258</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254</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254</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254</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254</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254</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254</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248</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248</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248</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248</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248</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252</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252</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250</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250</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250</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250</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250</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254</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254</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254</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254</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252</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252</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250</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250</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250</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252</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252</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252</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252</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252</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252</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257</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257</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257</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257</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257</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250</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250</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250</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250</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250</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250</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250</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250</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250</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250</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250</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250</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250</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250</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250</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249</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249</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249</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249</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249</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250</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250</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250</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250</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250</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250</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250</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250</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250</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250</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250</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250</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250</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250</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250</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250</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250</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250</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250</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250</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250</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250</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249</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249</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249</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249</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249</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250</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250</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250</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250</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250</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250</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250</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250</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250</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249</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249</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249</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249</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249</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250</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250</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250</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250</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250</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250</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249</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248</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248</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248</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248</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248</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248</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246</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246</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248</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248</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248</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247</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247</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242</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242</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248</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248</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247</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247</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247</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247</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247</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247</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247</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249</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249</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249</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250</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250</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246</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248</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248</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244</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244</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244</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244</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244</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243</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243</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244</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244</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244</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244</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244</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244</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244</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250</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250</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246</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248</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248</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244</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244</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244</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244</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244</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244</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244</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244</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242</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242</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242</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242</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243</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243</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243</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243</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243</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243</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250</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250</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246</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240</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240</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244</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244</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244</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244</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244</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244</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244</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244</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242</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242</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242</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242</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240</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238</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238</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240</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240</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240</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240</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239</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239</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239</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239</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239</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239</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239</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239</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239</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239</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239</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239</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239</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239</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238</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238</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238</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238</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235</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235</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235</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238</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238</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238</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238</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238</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238</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238</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238</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238</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238</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238</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238</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238</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238</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238</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238</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238</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238</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238</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238</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240</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240</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240</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240</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240</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240</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240</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238</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238</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239</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239</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239</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239</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239</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238</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238</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238</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238</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238</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238</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240</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240</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240</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235</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235</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235</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235</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238</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238</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238</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238</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238</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238</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240</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240</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240</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235</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235</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235</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235</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233</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233</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233</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233</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228</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228</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228</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228</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233</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233</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233</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233</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233</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233</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233</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233</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233</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233</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233</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233</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233</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233</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233</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233</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233</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233</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233</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232</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235</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233</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233</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230</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228</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228</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228</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228</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228</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228</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228</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228</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228</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228</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228</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228</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228</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228</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228</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228</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228</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225</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225</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225</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228</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228</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228</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228</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228</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214</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214</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214</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214</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220</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220</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219</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219</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219</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219</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219</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219</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219</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216</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216</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216</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216</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216</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216</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216</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216</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216</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217</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217</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217</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217</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216</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216</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219</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219</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219</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219</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219</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219</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219</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219</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219</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219</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219</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219</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219</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198</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198</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198</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198</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198</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198</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198</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198</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198</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198</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198</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197</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197</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197</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197</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197</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197</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197</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197</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197</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197</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197</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197</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197</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197</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197</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197</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198</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197</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197</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197</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197</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197</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197</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194</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194</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194</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194</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194</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197</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197</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197</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197</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197</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197</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197</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197</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197</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197</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197</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197</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197</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197</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197</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197</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197</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197</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197</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197</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203</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203</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203</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203</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194</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194</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194</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194</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194</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194</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197</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197</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198</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194</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194</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194</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194</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194</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200</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200</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200</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200</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197</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197</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197</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197</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203</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203</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203</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203</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198</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198</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194</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194</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194</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194</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194</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194</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194</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194</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194</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194</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193</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193</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193</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193</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193</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193</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193</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193</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193</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193</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193</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193</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193</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193</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193</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193</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193</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193</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193</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193</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193</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193</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193</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193</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193</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193</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193</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193</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193</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193</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193</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193</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193</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193</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197</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197</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203</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203</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203</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203</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198</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198</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194</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194</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194</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194</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194</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193</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193</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193</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193</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193</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193</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187</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187</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187</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187</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187</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187</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187</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187</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187</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193</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193</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193</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193</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193</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193</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193</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193</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193</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193</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193</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193</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193</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193</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193</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193</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193</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193</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193</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193</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191</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191</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191</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191</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191</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191</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191</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191</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191</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191</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197</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197</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191</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191</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191</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187</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187</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187</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187</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187</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187</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191</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189</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189</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189</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189</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189</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189</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189</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189</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189</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189</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189</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189</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189</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189</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189</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189</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189</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189</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189</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189</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189</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189</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189</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187</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187</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187</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187</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187</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188</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188</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188</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188</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188</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188</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188</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188</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186</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186</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186</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187</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187</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187</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187</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187</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187</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191</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189</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189</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189</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189</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189</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189</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188</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188</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188</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188</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186</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186</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186</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184</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184</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184</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184</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184</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184</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184</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184</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184</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184</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184</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186</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186</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187</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187</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189</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189</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189</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189</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186</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186</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186</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186</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186</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186</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184</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184</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184</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184</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184</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184</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184</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184</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184</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184</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186</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186</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182</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182</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182</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182</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182</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182</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182</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182</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182</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182</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182</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182</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182</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182</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182</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182</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182</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182</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182</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182</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182</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182</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182</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182</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182</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182</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182</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182</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182</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181</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181</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181</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181</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181</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181</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181</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181</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181</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181</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181</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181</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181</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179</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179</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179</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179</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179</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179</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179</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179</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179</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179</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179</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179</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179</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179</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179</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182</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182</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182</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182</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181</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181</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181</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181</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181</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181</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181</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181</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181</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181</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181</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181</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179</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179</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179</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179</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179</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179</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179</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179</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179</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179</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179</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179</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179</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179</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179</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179</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179</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179</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179</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179</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179</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179</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179</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179</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179</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179</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179</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179</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179</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179</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179</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179</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179</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179</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179</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179</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182</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182</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181</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181</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181</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181</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181</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181</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181</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181</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181</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181</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179</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179</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179</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179</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178</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178</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179</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179</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179</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179</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179</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179</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179</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179</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178</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178</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178</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178</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178</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178</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178</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178</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174</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174</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174</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182</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182</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181</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181</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181</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181</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181</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179</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178</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178</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179</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179</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179</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179</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179</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178</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178</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178</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174</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174</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174</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182</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182</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181</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181</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181</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179</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178</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178</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179</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179</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179</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179</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179</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178</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178</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174</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174</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174</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172</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172</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173</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173</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173</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173</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173</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169</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169</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169</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169</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169</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169</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169</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169</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169</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169</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169</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169</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169</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169</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169</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169</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169</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169</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166</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166</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166</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166</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166</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166</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166</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166</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166</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166</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169</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169</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169</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166</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166</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166</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166</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166</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166</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166</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166</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167</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167</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167</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167</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167</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167</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167</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167</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167</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167</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167</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167</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167</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167</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167</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167</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167</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167</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167</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167</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163</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163</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163</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163</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163</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163</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161</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161</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162</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162</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162</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162</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162</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162</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163</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163</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162</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162</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162</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162</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167</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159</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162</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162</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162</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162</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162</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162</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160</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160</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160</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160</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160</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160</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160</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159</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159</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159</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159</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159</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159</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159</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159</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159</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159</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159</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159</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159</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159</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159</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159</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159</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159</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159</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159</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159</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153</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153</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153</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153</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155</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155</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155</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155</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155</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155</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155</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155</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155</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155</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155</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154</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154</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154</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154</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154</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154</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153</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153</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153</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153</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153</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153</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153</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153</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153</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153</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153</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153</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153</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153</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153</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153</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153</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153</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153</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153</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153</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153</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153</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153</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153</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153</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153</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153</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153</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153</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153</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153</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153</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153</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153</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153</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153</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153</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153</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153</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153</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153</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153</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153</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153</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153</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146</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146</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146</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146</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146</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146</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147</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147</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147</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147</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147</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147</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147</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147</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147</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147</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147</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147</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147</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147</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147</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147</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147</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147</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147</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147</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147</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147</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144</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144</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144</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144</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144</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144</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144</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144</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144</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144</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144</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144</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144</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144</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144</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144</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144</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144</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144</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144</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144</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144</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144</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144</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144</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144</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144</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144</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144</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144</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147</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147</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147</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147</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147</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147</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147</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147</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144</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144</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144</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144</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144</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144</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144</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144</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144</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144</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144</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147</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147</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144</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144</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138</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138</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138</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138</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138</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138</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138</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138</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138</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138</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138</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147</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147</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138</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138</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138</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138</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138</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138</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138</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138</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138</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138</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138</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138</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138</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138</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138</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138</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138</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138</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138</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138</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138</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138</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138</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138</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139</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139</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139</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139</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139</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139</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139</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139</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139</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139</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138</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138</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138</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138</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138</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138</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138</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138</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138</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138</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138</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138</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138</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138</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138</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138</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138</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138</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138</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138</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138</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138</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138</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138</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138</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138</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138</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137</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137</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137</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137</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137</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137</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137</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137</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137</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137</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137</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137</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137</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137</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137</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137</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137</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137</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135</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135</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135</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135</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135</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135</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135</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135</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135</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135</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136</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136</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136</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136</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135</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135</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135</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135</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135</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135</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135</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135</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135</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135</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135</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135</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135</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135</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135</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135</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135</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135</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135</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135</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135</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135</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135</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135</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135</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135</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135</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131</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131</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131</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131</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131</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131</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131</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131</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131</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131</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131</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131</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131</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131</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131</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131</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131</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131</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131</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131</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135</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135</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135</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135</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135</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135</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135</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135</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135</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135</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135</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135</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135</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135</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135</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135</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135</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135</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135</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135</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135</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135</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135</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131</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131</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131</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131</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131</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131</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131</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131</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131</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131</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131</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131</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131</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131</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131</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131</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131</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131</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131</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131</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131</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131</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131</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131</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131</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131</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131</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131</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131</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131</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131</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131</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131</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128</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128</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128</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128</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128</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128</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128</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128</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128</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128</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128</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128</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128</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128</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128</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128</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128</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128</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128</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128</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128</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128</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128</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128</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128</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128</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128</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128</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128</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128</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128</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128</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128</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128</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128</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128</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128</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128</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128</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128</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128</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128</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128</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125</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125</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125</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125</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124</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124</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124</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124</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121</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121</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121</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121</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121</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121</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121</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121</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123</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123</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123</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123</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123</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123</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121</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121</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121</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121</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121</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121</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121</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121</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121</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121</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121</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121</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121</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121</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121</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121</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121</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121</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121</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121</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121</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121</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121</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121</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121</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121</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121</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121</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121</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121</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121</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121</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121</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121</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121</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121</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121</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121</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121</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121</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121</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121</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121</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121</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121</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121</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121</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121</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121</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121</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121</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121</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121</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119</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119</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119</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119</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119</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119</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119</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119</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121</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121</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121</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121</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121</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121</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121</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121</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119</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119</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117</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117</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117</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117</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117</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117</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117</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117</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121</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121</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121</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121</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121</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121</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121</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121</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119</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115</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115</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115</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115</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115</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115</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115</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115</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115</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115</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115</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115</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115</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115</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115</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115</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115</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115</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115</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113</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113</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113</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113</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113</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113</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113</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113</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113</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111</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111</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111</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111</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111</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111</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111</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111</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111</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111</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111</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111</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111</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111</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111</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111</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113</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113</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111</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111</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111</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111</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111</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111</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111</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111</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111</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111</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111</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111</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111</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111</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111</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111</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111</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111</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111</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111</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111</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111</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113</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113</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111</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111</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111</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111</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111</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111</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111</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111</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106</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106</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106</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106</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106</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106</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106</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106</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106</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106</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106</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106</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106</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106</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106</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106</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106</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106</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106</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106</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106</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106</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106</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106</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106</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106</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106</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106</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106</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106</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106</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106</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106</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106</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106</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106</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106</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106</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106</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106</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106</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106</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106</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106</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106</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106</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106</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106</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106</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106</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106</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106</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106</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106</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106</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106</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106</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105</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105</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105</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105</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105</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105</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105</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105</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105</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103</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103</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103</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103</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103</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103</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103</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103</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103</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103</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103</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103</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103</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103</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103</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103</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103</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103</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103</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103</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103</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103</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103</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103</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103</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103</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103</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103</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103</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103</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103</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103</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103</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103</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103</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103</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103</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103</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103</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103</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103</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103</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103</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103</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103</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103</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103</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103</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103</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103</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103</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103</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103</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103</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103</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103</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103</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103</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103</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103</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103</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103</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103</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103</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103</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103</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103</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103</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103</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103</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103</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100</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100</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100</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100</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100</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100</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100</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100</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100</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100</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100</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100</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100</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100</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100</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100</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100</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100</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100</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97</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97</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97</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97</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97</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97</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97</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97</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97</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97</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100</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100</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100</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100</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100</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100</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100</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100</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100</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98</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98</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98</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98</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98</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98</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98</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98</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98</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98</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98</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98</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98</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98</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98</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98</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98</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98</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98</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98</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98</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98</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98</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98</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98</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98</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98</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96</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96</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96</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96</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96</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96</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96</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96</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96</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96</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96</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96</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96</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96</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96</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96</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96</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96</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96</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96</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96</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96</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96</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96</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96</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96</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96</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96</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92</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92</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92</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92</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92</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92</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92</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92</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92</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92</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92</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92</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92</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92</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92</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92</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92</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92</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92</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92</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92</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92</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92</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92</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91</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91</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91</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91</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91</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91</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91</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91</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91</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91</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91</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91</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91</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91</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91</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91</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91</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91</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91</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91</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91</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91</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91</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91</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91</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91</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91</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91</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91</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91</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91</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91</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91</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91</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91</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91</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91</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87</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87</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87</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87</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87</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87</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87</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87</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87</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87</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87</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87</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87</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87</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87</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87</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87</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87</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87</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87</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87</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87</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87</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87</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87</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87</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87</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87</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87</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87</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87</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87</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87</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87</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87</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87</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96</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96</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96</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96</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96</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96</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96</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96</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96</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96</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96</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96</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96</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96</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96</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96</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96</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96</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69</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69</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69</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69</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69</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69</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69</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69</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69</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69</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69</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69</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69</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69</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69</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69</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69</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69</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66</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65</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64</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64</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64</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63</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63</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63</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63</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63</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63</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63</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63</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63</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63</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63</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63</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63</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63</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63</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62</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62</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62</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62</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62</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62</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62</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62</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62</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62</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62</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62</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62</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62</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62</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64</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64</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64</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64</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64</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64</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64</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64</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65</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65</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65</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65</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65</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65</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62</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62</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62</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62</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62</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62</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62</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62</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62</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62</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64</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64</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64</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63</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63</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63</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63</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63</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63</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63</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63</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63</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63</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63</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63</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63</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63</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63</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62</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62</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62</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62</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62</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62</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62</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62</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62</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62</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62</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62</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62</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62</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62</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63</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63</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63</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63</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60</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60</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60</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60</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60</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60</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60</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60</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60</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60</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60</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63</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63</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63</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63</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63</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63</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63</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63</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63</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63</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63</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63</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63</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63</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62</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62</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62</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62</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62</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62</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62</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62</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63</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63</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63</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63</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63</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63</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62</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62</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62</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62</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62</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62</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62</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62</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63</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63</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63</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63</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60</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60</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60</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60</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60</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60</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60</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60</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60</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60</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60</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63</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63</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63</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61</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61</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61</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61</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61</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61</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61</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61</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61</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61</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61</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61</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61</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61</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61</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61</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61</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61</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61</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61</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61</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61</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61</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61</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61</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61</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61</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61</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61</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61</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61</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61</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61</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61</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62</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62</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62</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62</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62</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62</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62</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62</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63</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60</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60</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60</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60</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60</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60</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63</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63</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63</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61</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61</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61</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61</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61</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56</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56</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56</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56</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56</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56</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56</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56</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56</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56</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56</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56</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56</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56</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56</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56</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56</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56</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56</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56</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56</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56</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56</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56</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56</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56</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56</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58</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58</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58</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58</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58</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56</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56</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56</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56</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56</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56</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56</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56</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54</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54</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54</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54</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54</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54</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55</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55</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55</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55</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55</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55</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55</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55</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55</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48</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48</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48</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48</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48</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48</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48</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48</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48</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48</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48</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48</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48</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48</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49</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49</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49</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48</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48</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48</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48</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48</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48</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47</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47</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48</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48</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48</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48</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48</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48</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47</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45</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45</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45</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45</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45</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45</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45</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45</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45</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45</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45</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45</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45</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45</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45</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48</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48</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48</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48</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48</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48</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48</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48</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48</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48</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47</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47</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47</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45</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45</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45</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45</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45</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45</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45</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45</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45</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46</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46</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46</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46</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46</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46</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46</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46</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46</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46</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46</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46</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46</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46</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46</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46</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46</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46</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46</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46</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46</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46</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46</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46</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48</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48</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48</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48</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47</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45</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45</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45</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45</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45</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45</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45</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46</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46</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44</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44</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44</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44</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44</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44</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44</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44</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44</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44</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44</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44</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44</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44</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44</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44</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44</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44</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44</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44</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44</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44</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44</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44</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44</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44</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44</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44</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44</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44</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44</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44</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44</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44</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41</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41</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41</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41</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41</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41</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43</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43</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43</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43</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43</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43</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43</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43</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41</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41</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41</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41</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41</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41</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45</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45</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44</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44</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44</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44</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44</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41</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41</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41</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41</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41</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41</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41</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41</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41</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41</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41</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41</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42</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42</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42</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42</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42</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42</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42</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42</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42</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42</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42</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42</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42</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44</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44</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41</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41</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41</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41</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41</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41</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41</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41</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41</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44</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44</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41</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41</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41</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41</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41</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41</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41</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41</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41</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41</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41</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41</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41</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37</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37</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37</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37</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37</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37</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37</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37</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37</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37</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37</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37</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37</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37</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37</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37</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37</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37</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37</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37</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37</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37</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37</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37</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37</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37</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37</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37</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37</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37</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37</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37</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37</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38</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38</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37</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37</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37</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37</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37</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37</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37</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37</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37</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37</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37</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37</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37</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37</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37</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37</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37</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37</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37</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37</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37</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37</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37</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37</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37</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37</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37</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37</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37</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37</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37</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37</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37</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37</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37</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37</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37</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37</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37</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37</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37</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37</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37</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37</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37</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37</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37</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37</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37</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37</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37</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37</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37</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37</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37</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37</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37</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37</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37</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37</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37</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37</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37</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37</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37</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37</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37</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37</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37</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37</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37</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37</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37</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37</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37</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37</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37</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37</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37</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38</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38</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37</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37</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37</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37</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37</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37</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37</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37</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37</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37</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37</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37</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37</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37</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37</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37</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37</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37</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37</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37</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37</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37</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37</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37</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37</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38</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38</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37</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37</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37</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37</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37</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37</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37</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37</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37</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37</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37</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37</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37</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37</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37</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37</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26</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26</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26</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26</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26</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26</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26</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24</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24</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24</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24</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24</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24</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24</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24</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24</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25</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25</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25</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25</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25</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25</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25</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25</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25</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25</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25</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25</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25</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25</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25</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25</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25</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25</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25</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25</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25</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25</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25</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25</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25</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25</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25</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25</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25</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25</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25</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25</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25</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25</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25</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25</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25</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25</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25</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25</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25</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25</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25</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25</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25</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25</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25</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25</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25</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25</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25</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25</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25</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26</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26</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26</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26</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26</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26</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26</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24</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24</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24</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24</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24</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24</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24</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24</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24</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25</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25</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25</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25</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25</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25</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25</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25</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25</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25</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25</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25</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25</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25</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25</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25</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25</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25</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25</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25</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25</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25</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25</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25</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25</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25</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25</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25</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25</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25</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25</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25</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25</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25</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25</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25</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25</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25</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25</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25</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24</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24</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24</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25</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25</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25</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25</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25</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25</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25</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25</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25</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25</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25</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25</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25</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25</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25</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25</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25</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25</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25</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25</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25</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25</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25</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25</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25</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25</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25</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25</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25</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25</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25</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25</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25</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25</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22</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22</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22</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22</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22</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18</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18</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18</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18</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18</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18</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18</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18</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25</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18</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18</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18</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18</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18</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18</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18</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18</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18</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18</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18</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18</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18</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18</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18</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18</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18</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18</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18</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18</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18</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18</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18</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17</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17</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17</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17</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17</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17</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17</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17</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17</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17</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17</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20</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20</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20</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20</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17</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17</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17</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17</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17</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20</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20</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20</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20</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20</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20</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20</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20</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20</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20</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20</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20</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20</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16</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16</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16</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22</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18</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18</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18</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18</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18</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18</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18</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18</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18</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18</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18</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18</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18</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17</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17</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17</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17</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17</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17</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17</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20</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20</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20</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20</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17</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17</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17</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17</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20</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20</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20</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20</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16</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16</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16</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16</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16</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16</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16</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16</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16</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16</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16</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16</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16</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16</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16</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16</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16</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16</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16</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16</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16</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16</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16</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16</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16</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16</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16</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16</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16</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16</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16</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16</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16</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16</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16</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16</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16</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16</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16</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16</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16</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16</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16</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16</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16</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16</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16</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16</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16</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18</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18</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18</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18</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18</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18</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13</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13</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13</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13</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13</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16</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16</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16</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16</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16</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16</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16</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16</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16</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16</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16</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16</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16</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16</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16</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16</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16</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16</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13</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13</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13</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13</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13</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13</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13</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13</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13</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13</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13</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13</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13</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13</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13</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13</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13</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13</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13</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13</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13</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13</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13</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13</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13</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13</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13</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13</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13</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13</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18</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18</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16</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16</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16</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16</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16</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16</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16</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16</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16</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16</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16</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16</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16</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16</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16</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16</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16</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16</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13</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13</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13</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13</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13</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13</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13</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13</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13</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12</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12</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12</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12</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12</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12</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12</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12</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12</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12</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12</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12</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12</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12</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12</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12</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12</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12</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12</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12</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12</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12</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12</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12</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12</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12</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12</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12</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12</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12</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12</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12</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12</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12</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12</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10</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10</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10</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10</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10</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9</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9</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9</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9</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9</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9</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9</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9</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9</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9</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9</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9</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9</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9</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9</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9</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9</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9</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9</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9</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9</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9</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9</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9</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9</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9</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9</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9</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9</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7</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7</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7</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7</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7</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7</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7</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7</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7</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7</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7</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7</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7</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7</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7</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7</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7</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7</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7</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7</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7</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7</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7</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6</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6</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6</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6</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6</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6</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6</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6</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6</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6</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6</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6</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6</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6</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6</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7</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7</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7</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7</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7</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7</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0" si="248">IF(OR(M5218="",N5218&lt;&gt;""),"",MAX(M5218-TODAY(),0))</f>
        <v/>
      </c>
      <c r="P5218" s="63" t="str">
        <f ca="1" t="shared" ref="P5218:P5280"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1</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1</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1</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1</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1</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1</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1</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1</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1</v>
      </c>
      <c r="Q5236" s="29" t="str">
        <f>VLOOKUP(B5236,辅助信息!E:M,9,FALSE)</f>
        <v>ZTWM-CDGS-XS-2025-0073-五冶天府-成都怡心湖片区及龙泉驿医院等项目</v>
      </c>
      <c r="R5236" s="29" t="str">
        <f>_xlfn._xlws.FILTER(辅助信息!D:D,辅助信息!E:E=B5236)</f>
        <v>五冶建设空港兴城怡心街道83亩项目</v>
      </c>
    </row>
    <row r="5237"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1</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1</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1</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1</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1</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1</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1</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1</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1</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1</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1</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1</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1</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1</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1</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1</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1</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1</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1</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1</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1</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1</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1</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1</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1</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1</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1</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1</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IF(OR(M5265="",N5265&lt;&gt;""),"",MAX(M5265-TODAY(),0))</f>
        <v>0</v>
      </c>
      <c r="P5265" s="63">
        <f ca="1">IF(M5265="","",IF(N5265&lt;&gt;"",MAX(N5265-M5265,0),IF(TODAY()&gt;M5265,TODAY()-M5265,0)))</f>
        <v>1</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IF(OR(M5266="",N5266&lt;&gt;""),"",MAX(M5266-TODAY(),0))</f>
        <v/>
      </c>
      <c r="P5266" s="63" t="str">
        <f ca="1">IF(M5266="","",IF(N5266&lt;&gt;"",MAX(N5266-M5266,0),IF(TODAY()&gt;M5266,TODAY()-M5266,0)))</f>
        <v/>
      </c>
      <c r="Q5266" s="29" t="str">
        <f>VLOOKUP(B5266,辅助信息!E:M,9,FALSE)</f>
        <v>ZTWM-CDGS-XS-2024-0030-华西集采-简州大道</v>
      </c>
      <c r="R5266" s="29" t="str">
        <f>_xlfn._xlws.FILTER(辅助信息!D:D,辅助信息!E:E=B5266)</f>
        <v>华西简阳西城嘉苑</v>
      </c>
    </row>
    <row r="5267"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IF(OR(M5267="",N5267&lt;&gt;""),"",MAX(M5267-TODAY(),0))</f>
        <v/>
      </c>
      <c r="P5267" s="63" t="str">
        <f ca="1">IF(M5267="","",IF(N5267&lt;&gt;"",MAX(N5267-M5267,0),IF(TODAY()&gt;M5267,TODAY()-M5267,0)))</f>
        <v/>
      </c>
      <c r="Q5267" s="29" t="str">
        <f>VLOOKUP(B5267,辅助信息!E:M,9,FALSE)</f>
        <v>ZTWM-CDGS-XS-2024-0030-华西集采-简州大道</v>
      </c>
      <c r="R5267" s="29" t="str">
        <f>_xlfn._xlws.FILTER(辅助信息!D:D,辅助信息!E:E=B5267)</f>
        <v>华西简阳西城嘉苑</v>
      </c>
    </row>
    <row r="5268"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IF(OR(M5268="",N5268&lt;&gt;""),"",MAX(M5268-TODAY(),0))</f>
        <v/>
      </c>
      <c r="P5268" s="63" t="str">
        <f ca="1">IF(M5268="","",IF(N5268&lt;&gt;"",MAX(N5268-M5268,0),IF(TODAY()&gt;M5268,TODAY()-M5268,0)))</f>
        <v/>
      </c>
      <c r="Q5268" s="29" t="str">
        <f>VLOOKUP(B5268,辅助信息!E:M,9,FALSE)</f>
        <v>ZTWM-CDGS-XS-2024-0030-华西集采-简州大道</v>
      </c>
      <c r="R5268" s="29" t="str">
        <f>_xlfn._xlws.FILTER(辅助信息!D:D,辅助信息!E:E=B5268)</f>
        <v>华西简阳西城嘉苑</v>
      </c>
    </row>
    <row r="5269"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IF(OR(M5269="",N5269&lt;&gt;""),"",MAX(M5269-TODAY(),0))</f>
        <v/>
      </c>
      <c r="P5269" s="63" t="str">
        <f ca="1">IF(M5269="","",IF(N5269&lt;&gt;"",MAX(N5269-M5269,0),IF(TODAY()&gt;M5269,TODAY()-M5269,0)))</f>
        <v/>
      </c>
      <c r="Q5269" s="29" t="str">
        <f>VLOOKUP(B5269,辅助信息!E:M,9,FALSE)</f>
        <v>ZTWM-CDGS-XS-2024-0030-华西集采-简州大道</v>
      </c>
      <c r="R5269" s="29" t="str">
        <f>_xlfn._xlws.FILTER(辅助信息!D:D,辅助信息!E:E=B5269)</f>
        <v>华西简阳西城嘉苑</v>
      </c>
    </row>
    <row r="5270"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IF(OR(M5270="",N5270&lt;&gt;""),"",MAX(M5270-TODAY(),0))</f>
        <v/>
      </c>
      <c r="P5270" s="63" t="str">
        <f ca="1">IF(M5270="","",IF(N5270&lt;&gt;"",MAX(N5270-M5270,0),IF(TODAY()&gt;M5270,TODAY()-M5270,0)))</f>
        <v/>
      </c>
      <c r="Q5270" s="29" t="str">
        <f>VLOOKUP(B5270,辅助信息!E:M,9,FALSE)</f>
        <v>ZTWM-CDGS-XS-2024-0030-华西集采-简州大道</v>
      </c>
      <c r="R5270" s="29" t="str">
        <f>_xlfn._xlws.FILTER(辅助信息!D:D,辅助信息!E:E=B5270)</f>
        <v>华西简阳西城嘉苑</v>
      </c>
    </row>
    <row r="527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IF(OR(M5271="",N5271&lt;&gt;""),"",MAX(M5271-TODAY(),0))</f>
        <v/>
      </c>
      <c r="P5271" s="63" t="str">
        <f ca="1">IF(M5271="","",IF(N5271&lt;&gt;"",MAX(N5271-M5271,0),IF(TODAY()&gt;M5271,TODAY()-M5271,0)))</f>
        <v/>
      </c>
      <c r="Q5271" s="29" t="str">
        <f>VLOOKUP(B5271,辅助信息!E:M,9,FALSE)</f>
        <v>ZTWM-CDGS-XS-2024-0030-华西集采-简州大道</v>
      </c>
      <c r="R5271" s="29" t="str">
        <f>_xlfn._xlws.FILTER(辅助信息!D:D,辅助信息!E:E=B5271)</f>
        <v>华西简阳西城嘉苑</v>
      </c>
    </row>
    <row r="5272"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IF(OR(M5272="",N5272&lt;&gt;""),"",MAX(M5272-TODAY(),0))</f>
        <v/>
      </c>
      <c r="P5272" s="63" t="str">
        <f ca="1">IF(M5272="","",IF(N5272&lt;&gt;"",MAX(N5272-M5272,0),IF(TODAY()&gt;M5272,TODAY()-M5272,0)))</f>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IF(OR(M5273="",N5273&lt;&gt;""),"",MAX(M5273-TODAY(),0))</f>
        <v/>
      </c>
      <c r="P5273" s="63" t="str">
        <f ca="1">IF(M5273="","",IF(N5273&lt;&gt;"",MAX(N5273-M5273,0),IF(TODAY()&gt;M5273,TODAY()-M5273,0)))</f>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IF(OR(M5274="",N5274&lt;&gt;""),"",MAX(M5274-TODAY(),0))</f>
        <v/>
      </c>
      <c r="P5274" s="63" t="str">
        <f ca="1">IF(M5274="","",IF(N5274&lt;&gt;"",MAX(N5274-M5274,0),IF(TODAY()&gt;M5274,TODAY()-M5274,0)))</f>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IF(OR(M5275="",N5275&lt;&gt;""),"",MAX(M5275-TODAY(),0))</f>
        <v/>
      </c>
      <c r="P5275" s="63" t="str">
        <f ca="1">IF(M5275="","",IF(N5275&lt;&gt;"",MAX(N5275-M5275,0),IF(TODAY()&gt;M5275,TODAY()-M5275,0)))</f>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IF(OR(M5276="",N5276&lt;&gt;""),"",MAX(M5276-TODAY(),0))</f>
        <v/>
      </c>
      <c r="P5276" s="63" t="str">
        <f ca="1">IF(M5276="","",IF(N5276&lt;&gt;"",MAX(N5276-M5276,0),IF(TODAY()&gt;M5276,TODAY()-M5276,0)))</f>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IF(OR(M5277="",N5277&lt;&gt;""),"",MAX(M5277-TODAY(),0))</f>
        <v/>
      </c>
      <c r="P5277" s="63" t="str">
        <f ca="1">IF(M5277="","",IF(N5277&lt;&gt;"",MAX(N5277-M5277,0),IF(TODAY()&gt;M5277,TODAY()-M5277,0)))</f>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IF(OR(M5278="",N5278&lt;&gt;""),"",MAX(M5278-TODAY(),0))</f>
        <v/>
      </c>
      <c r="P5278" s="63" t="str">
        <f ca="1">IF(M5278="","",IF(N5278&lt;&gt;"",MAX(N5278-M5278,0),IF(TODAY()&gt;M5278,TODAY()-M5278,0)))</f>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IF(OR(M5279="",N5279&lt;&gt;""),"",MAX(M5279-TODAY(),0))</f>
        <v/>
      </c>
      <c r="P5279" s="63" t="str">
        <f ca="1">IF(M5279="","",IF(N5279&lt;&gt;"",MAX(N5279-M5279,0),IF(TODAY()&gt;M5279,TODAY()-M5279,0)))</f>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IF(OR(M5280="",N5280&lt;&gt;""),"",MAX(M5280-TODAY(),0))</f>
        <v/>
      </c>
      <c r="P5280" s="63" t="str">
        <f ca="1">IF(M5280="","",IF(N5280&lt;&gt;"",MAX(N5280-M5280,0),IF(TODAY()&gt;M5280,TODAY()-M5280,0)))</f>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sheetData>
  <protectedRanges>
    <protectedRange sqref="M3348:M3353" name="区域1"/>
  </protectedRanges>
  <autoFilter ref="A1:Q5280">
    <filterColumn colId="2">
      <filters>
        <dateGroupItem year="2025" month="11" day="5"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N5067:O5070 L5014:L5047 L5067:L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0" workbookViewId="0">
      <pane xSplit="2" topLeftCell="D1" activePane="topRight" state="frozen"/>
      <selection/>
      <selection pane="topRight" activeCell="E75" sqref="E75"/>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45966</v>
      </c>
      <c r="B2" s="9" t="s">
        <v>575</v>
      </c>
      <c r="C2" s="9" t="str">
        <f>VLOOKUP(D2,辅助信息!A:B,2,FALSE)</f>
        <v>盘螺</v>
      </c>
      <c r="D2" s="9" t="s">
        <v>41</v>
      </c>
    </row>
    <row r="3" spans="1:4">
      <c r="A3" s="12">
        <f ca="1" t="shared" si="0"/>
        <v>45966</v>
      </c>
      <c r="B3" s="9" t="s">
        <v>575</v>
      </c>
      <c r="C3" s="9" t="str">
        <f>VLOOKUP(D3,辅助信息!A:B,2,FALSE)</f>
        <v>螺纹钢</v>
      </c>
      <c r="D3" s="9" t="s">
        <v>27</v>
      </c>
    </row>
    <row r="4" spans="1:4">
      <c r="A4" s="12">
        <f ca="1" t="shared" si="0"/>
        <v>45966</v>
      </c>
      <c r="B4" s="9" t="s">
        <v>575</v>
      </c>
      <c r="C4" s="9" t="str">
        <f>VLOOKUP(D4,辅助信息!A:B,2,FALSE)</f>
        <v>螺纹钢</v>
      </c>
      <c r="D4" s="9" t="s">
        <v>19</v>
      </c>
    </row>
    <row r="5" spans="1:4">
      <c r="A5" s="12">
        <f ca="1" t="shared" si="0"/>
        <v>45966</v>
      </c>
      <c r="B5" s="9" t="s">
        <v>575</v>
      </c>
      <c r="C5" s="9" t="str">
        <f>VLOOKUP(D5,辅助信息!A:B,2,FALSE)</f>
        <v>螺纹钢</v>
      </c>
      <c r="D5" s="9" t="s">
        <v>28</v>
      </c>
    </row>
    <row r="6" spans="1:4">
      <c r="A6" s="12">
        <f ca="1" t="shared" si="0"/>
        <v>45966</v>
      </c>
      <c r="B6" s="9" t="s">
        <v>575</v>
      </c>
      <c r="C6" s="9" t="str">
        <f>VLOOKUP(D6,辅助信息!A:B,2,FALSE)</f>
        <v>螺纹钢</v>
      </c>
      <c r="D6" s="9" t="s">
        <v>52</v>
      </c>
    </row>
    <row r="7" spans="1:4">
      <c r="A7" s="12">
        <f ca="1" t="shared" si="0"/>
        <v>45966</v>
      </c>
      <c r="B7" s="9" t="s">
        <v>575</v>
      </c>
      <c r="C7" s="9" t="str">
        <f>VLOOKUP(D7,辅助信息!A:B,2,FALSE)</f>
        <v>螺纹钢</v>
      </c>
      <c r="D7" s="9" t="s">
        <v>76</v>
      </c>
    </row>
    <row r="8" spans="1:4">
      <c r="A8" s="12">
        <f ca="1" t="shared" si="0"/>
        <v>45966</v>
      </c>
      <c r="B8" s="9" t="s">
        <v>575</v>
      </c>
      <c r="C8" s="9" t="str">
        <f>VLOOKUP(D8,辅助信息!A:B,2,FALSE)</f>
        <v>螺纹钢</v>
      </c>
      <c r="D8" s="9" t="s">
        <v>86</v>
      </c>
    </row>
    <row r="9" spans="1:4">
      <c r="A9" s="12">
        <f ca="1" t="shared" si="0"/>
        <v>45966</v>
      </c>
      <c r="B9" s="9" t="s">
        <v>575</v>
      </c>
      <c r="C9" s="9" t="str">
        <f>VLOOKUP(D9,辅助信息!A:B,2,FALSE)</f>
        <v>螺纹钢</v>
      </c>
      <c r="D9" s="9" t="s">
        <v>82</v>
      </c>
    </row>
    <row r="10" spans="1:4">
      <c r="A10" s="12">
        <f ca="1" t="shared" si="0"/>
        <v>45966</v>
      </c>
      <c r="B10" s="9" t="s">
        <v>575</v>
      </c>
      <c r="C10" s="9" t="str">
        <f>VLOOKUP(D10,辅助信息!A:B,2,FALSE)</f>
        <v>螺纹钢</v>
      </c>
      <c r="D10" s="9" t="s">
        <v>45</v>
      </c>
    </row>
    <row r="11" spans="1:4">
      <c r="A11" s="12">
        <f ca="1" t="shared" si="0"/>
        <v>45966</v>
      </c>
      <c r="B11" s="9" t="s">
        <v>575</v>
      </c>
      <c r="C11" s="9" t="str">
        <f>VLOOKUP(D11,辅助信息!A:B,2,FALSE)</f>
        <v>螺纹钢</v>
      </c>
      <c r="D11" s="9" t="s">
        <v>21</v>
      </c>
    </row>
    <row r="12" ht="18.95" customHeight="1" spans="1:1">
      <c r="A12" s="12">
        <f ca="1" t="shared" si="0"/>
        <v>45966</v>
      </c>
    </row>
    <row r="13" spans="1:4">
      <c r="A13" s="12">
        <f ca="1" t="shared" ref="A13:A26" si="1">TODAY()</f>
        <v>45966</v>
      </c>
      <c r="B13" s="13" t="s">
        <v>576</v>
      </c>
      <c r="C13" s="9" t="str">
        <f>VLOOKUP(D13,辅助信息!A:B,2,FALSE)</f>
        <v>螺纹钢</v>
      </c>
      <c r="D13" s="9" t="s">
        <v>133</v>
      </c>
    </row>
    <row r="14" spans="1:4">
      <c r="A14" s="12">
        <f ca="1" t="shared" si="1"/>
        <v>45966</v>
      </c>
      <c r="B14" s="13" t="s">
        <v>576</v>
      </c>
      <c r="C14" s="9" t="str">
        <f>VLOOKUP(D14,辅助信息!A:B,2,FALSE)</f>
        <v>螺纹钢</v>
      </c>
      <c r="D14" s="9" t="s">
        <v>91</v>
      </c>
    </row>
    <row r="15" spans="1:4">
      <c r="A15" s="12">
        <f ca="1" t="shared" si="1"/>
        <v>45966</v>
      </c>
      <c r="B15" s="13" t="s">
        <v>576</v>
      </c>
      <c r="C15" s="9" t="str">
        <f>VLOOKUP(D15,辅助信息!A:B,2,FALSE)</f>
        <v>螺纹钢</v>
      </c>
      <c r="D15" s="9" t="s">
        <v>77</v>
      </c>
    </row>
    <row r="16" spans="1:4">
      <c r="A16" s="12">
        <f ca="1" t="shared" si="1"/>
        <v>45966</v>
      </c>
      <c r="B16" s="13" t="s">
        <v>576</v>
      </c>
      <c r="C16" s="9" t="str">
        <f>VLOOKUP(D16,辅助信息!A:B,2,FALSE)</f>
        <v>螺纹钢</v>
      </c>
      <c r="D16" s="9" t="s">
        <v>86</v>
      </c>
    </row>
    <row r="17" spans="1:4">
      <c r="A17" s="12">
        <f ca="1" t="shared" si="1"/>
        <v>45966</v>
      </c>
      <c r="B17" s="13" t="s">
        <v>576</v>
      </c>
      <c r="C17" s="9" t="str">
        <f>VLOOKUP(D17,辅助信息!A:B,2,FALSE)</f>
        <v>螺纹钢</v>
      </c>
      <c r="D17" s="9" t="s">
        <v>66</v>
      </c>
    </row>
    <row r="18" spans="1:4">
      <c r="A18" s="12">
        <f ca="1" t="shared" si="1"/>
        <v>45966</v>
      </c>
      <c r="B18" s="13" t="s">
        <v>576</v>
      </c>
      <c r="C18" s="9" t="str">
        <f>VLOOKUP(D18,辅助信息!A:B,2,FALSE)</f>
        <v>螺纹钢</v>
      </c>
      <c r="D18" s="9" t="s">
        <v>82</v>
      </c>
    </row>
    <row r="19" spans="1:4">
      <c r="A19" s="12">
        <f ca="1" t="shared" si="1"/>
        <v>45966</v>
      </c>
      <c r="B19" s="13" t="s">
        <v>576</v>
      </c>
      <c r="C19" s="9" t="str">
        <f>VLOOKUP(D19,辅助信息!A:B,2,FALSE)</f>
        <v>螺纹钢</v>
      </c>
      <c r="D19" s="9" t="s">
        <v>45</v>
      </c>
    </row>
    <row r="20" spans="1:4">
      <c r="A20" s="12">
        <f ca="1" t="shared" si="1"/>
        <v>45966</v>
      </c>
      <c r="B20" s="13" t="s">
        <v>576</v>
      </c>
      <c r="C20" s="9" t="str">
        <f>VLOOKUP(D20,辅助信息!A:B,2,FALSE)</f>
        <v>螺纹钢</v>
      </c>
      <c r="D20" s="9" t="s">
        <v>21</v>
      </c>
    </row>
    <row r="21" spans="1:4">
      <c r="A21" s="12">
        <f ca="1" t="shared" si="1"/>
        <v>45966</v>
      </c>
      <c r="B21" s="13" t="s">
        <v>576</v>
      </c>
      <c r="C21" s="9" t="str">
        <f>VLOOKUP(D21,辅助信息!A:B,2,FALSE)</f>
        <v>螺纹钢</v>
      </c>
      <c r="D21" s="9" t="s">
        <v>58</v>
      </c>
    </row>
    <row r="22" spans="1:4">
      <c r="A22" s="12">
        <f ca="1" t="shared" si="1"/>
        <v>45966</v>
      </c>
      <c r="B22" s="13" t="s">
        <v>576</v>
      </c>
      <c r="C22" s="9" t="str">
        <f>VLOOKUP(D22,辅助信息!A:B,2,FALSE)</f>
        <v>螺纹钢</v>
      </c>
      <c r="D22" s="9" t="s">
        <v>46</v>
      </c>
    </row>
    <row r="23" spans="1:4">
      <c r="A23" s="12">
        <f ca="1" t="shared" si="1"/>
        <v>45966</v>
      </c>
      <c r="B23" s="13" t="s">
        <v>576</v>
      </c>
      <c r="C23" s="9" t="str">
        <f>VLOOKUP(D23,辅助信息!A:B,2,FALSE)</f>
        <v>螺纹钢</v>
      </c>
      <c r="D23" s="9" t="s">
        <v>22</v>
      </c>
    </row>
    <row r="24" spans="1:4">
      <c r="A24" s="12">
        <f ca="1" t="shared" si="1"/>
        <v>45966</v>
      </c>
      <c r="B24" s="13" t="s">
        <v>576</v>
      </c>
      <c r="C24" s="9" t="str">
        <f>VLOOKUP(D24,辅助信息!A:B,2,FALSE)</f>
        <v>螺纹钢</v>
      </c>
      <c r="D24" s="9" t="s">
        <v>181</v>
      </c>
    </row>
    <row r="25" spans="1:4">
      <c r="A25" s="12">
        <f ca="1" t="shared" si="1"/>
        <v>45966</v>
      </c>
      <c r="B25" s="13" t="s">
        <v>576</v>
      </c>
      <c r="C25" s="9" t="str">
        <f>VLOOKUP(D25,辅助信息!A:B,2,FALSE)</f>
        <v>螺纹钢</v>
      </c>
      <c r="D25" s="9" t="s">
        <v>182</v>
      </c>
    </row>
    <row r="26" spans="1:4">
      <c r="A26" s="12">
        <f ca="1" t="shared" si="1"/>
        <v>45966</v>
      </c>
      <c r="B26" s="9" t="s">
        <v>577</v>
      </c>
      <c r="C26" s="9" t="str">
        <f>VLOOKUP(D26,辅助信息!A:B,2,FALSE)</f>
        <v>盘螺</v>
      </c>
      <c r="D26" s="9" t="s">
        <v>49</v>
      </c>
    </row>
    <row r="27" spans="1:4">
      <c r="A27" s="12">
        <f ca="1" t="shared" ref="A27:A36" si="2">TODAY()</f>
        <v>45966</v>
      </c>
      <c r="B27" s="9" t="s">
        <v>577</v>
      </c>
      <c r="C27" s="9" t="str">
        <f>VLOOKUP(D27,辅助信息!A:B,2,FALSE)</f>
        <v>盘螺</v>
      </c>
      <c r="D27" s="9" t="s">
        <v>40</v>
      </c>
    </row>
    <row r="28" spans="1:4">
      <c r="A28" s="12">
        <f ca="1" t="shared" si="2"/>
        <v>45966</v>
      </c>
      <c r="B28" s="9" t="s">
        <v>577</v>
      </c>
      <c r="C28" s="9" t="str">
        <f>VLOOKUP(D28,辅助信息!A:B,2,FALSE)</f>
        <v>盘螺</v>
      </c>
      <c r="D28" s="9" t="s">
        <v>41</v>
      </c>
    </row>
    <row r="29" spans="1:4">
      <c r="A29" s="12">
        <f ca="1" t="shared" si="2"/>
        <v>45966</v>
      </c>
      <c r="B29" s="9" t="s">
        <v>577</v>
      </c>
      <c r="C29" s="9" t="str">
        <f>VLOOKUP(D29,辅助信息!A:B,2,FALSE)</f>
        <v>盘螺</v>
      </c>
      <c r="D29" s="9" t="s">
        <v>26</v>
      </c>
    </row>
    <row r="30" spans="1:4">
      <c r="A30" s="12">
        <f ca="1" t="shared" si="2"/>
        <v>45966</v>
      </c>
      <c r="B30" s="9" t="s">
        <v>577</v>
      </c>
      <c r="C30" s="9" t="e">
        <f>VLOOKUP(D30,辅助信息!A:B,2,FALSE)</f>
        <v>#N/A</v>
      </c>
      <c r="D30" s="9" t="s">
        <v>578</v>
      </c>
    </row>
    <row r="31" spans="1:4">
      <c r="A31" s="12">
        <f ca="1" t="shared" si="2"/>
        <v>45966</v>
      </c>
      <c r="B31" s="9" t="s">
        <v>577</v>
      </c>
      <c r="C31" s="9" t="str">
        <f>VLOOKUP(D31,辅助信息!A:B,2,FALSE)</f>
        <v>螺纹钢</v>
      </c>
      <c r="D31" s="9" t="s">
        <v>27</v>
      </c>
    </row>
    <row r="32" spans="1:4">
      <c r="A32" s="12">
        <f ca="1" t="shared" si="2"/>
        <v>45966</v>
      </c>
      <c r="B32" s="9" t="s">
        <v>577</v>
      </c>
      <c r="C32" s="9" t="str">
        <f>VLOOKUP(D32,辅助信息!A:B,2,FALSE)</f>
        <v>螺纹钢</v>
      </c>
      <c r="D32" s="9" t="s">
        <v>19</v>
      </c>
    </row>
    <row r="33" spans="1:4">
      <c r="A33" s="12">
        <f ca="1" t="shared" si="2"/>
        <v>45966</v>
      </c>
      <c r="B33" s="9" t="s">
        <v>577</v>
      </c>
      <c r="C33" s="9" t="str">
        <f>VLOOKUP(D33,辅助信息!A:B,2,FALSE)</f>
        <v>螺纹钢</v>
      </c>
      <c r="D33" s="9" t="s">
        <v>32</v>
      </c>
    </row>
    <row r="34" spans="1:4">
      <c r="A34" s="12">
        <f ca="1" t="shared" si="2"/>
        <v>45966</v>
      </c>
      <c r="B34" s="9" t="s">
        <v>577</v>
      </c>
      <c r="C34" s="9" t="str">
        <f>VLOOKUP(D34,辅助信息!A:B,2,FALSE)</f>
        <v>螺纹钢</v>
      </c>
      <c r="D34" s="9" t="s">
        <v>33</v>
      </c>
    </row>
    <row r="35" spans="1:4">
      <c r="A35" s="12">
        <f ca="1" t="shared" si="2"/>
        <v>45966</v>
      </c>
      <c r="B35" s="9" t="s">
        <v>577</v>
      </c>
      <c r="C35" s="9" t="str">
        <f>VLOOKUP(D35,辅助信息!A:B,2,FALSE)</f>
        <v>螺纹钢</v>
      </c>
      <c r="D35" s="9" t="s">
        <v>28</v>
      </c>
    </row>
    <row r="36" spans="1:4">
      <c r="A36" s="12">
        <f ca="1" t="shared" si="2"/>
        <v>45966</v>
      </c>
      <c r="B36" s="9" t="s">
        <v>577</v>
      </c>
      <c r="C36" s="9" t="str">
        <f>VLOOKUP(D36,辅助信息!A:B,2,FALSE)</f>
        <v>螺纹钢</v>
      </c>
      <c r="D36" s="9" t="s">
        <v>18</v>
      </c>
    </row>
    <row r="37" spans="1:4">
      <c r="A37" s="12">
        <f ca="1" t="shared" ref="A37:A46" si="3">TODAY()</f>
        <v>45966</v>
      </c>
      <c r="B37" s="9" t="s">
        <v>577</v>
      </c>
      <c r="C37" s="9" t="str">
        <f>VLOOKUP(D37,辅助信息!A:B,2,FALSE)</f>
        <v>螺纹钢</v>
      </c>
      <c r="D37" s="9" t="s">
        <v>65</v>
      </c>
    </row>
    <row r="38" spans="1:4">
      <c r="A38" s="12">
        <f ca="1" t="shared" si="3"/>
        <v>45966</v>
      </c>
      <c r="B38" s="9" t="s">
        <v>577</v>
      </c>
      <c r="C38" s="9" t="str">
        <f>VLOOKUP(D38,辅助信息!A:B,2,FALSE)</f>
        <v>螺纹钢</v>
      </c>
      <c r="D38" s="9" t="s">
        <v>52</v>
      </c>
    </row>
    <row r="39" spans="1:4">
      <c r="A39" s="12">
        <f ca="1" t="shared" si="3"/>
        <v>45966</v>
      </c>
      <c r="B39" s="9" t="s">
        <v>577</v>
      </c>
      <c r="C39" s="9" t="str">
        <f>VLOOKUP(D39,辅助信息!A:B,2,FALSE)</f>
        <v>螺纹钢</v>
      </c>
      <c r="D39" s="9" t="s">
        <v>111</v>
      </c>
    </row>
    <row r="40" spans="1:4">
      <c r="A40" s="12">
        <f ca="1" t="shared" si="3"/>
        <v>45966</v>
      </c>
      <c r="B40" s="9" t="s">
        <v>577</v>
      </c>
      <c r="C40" s="9" t="str">
        <f>VLOOKUP(D40,辅助信息!A:B,2,FALSE)</f>
        <v>螺纹钢</v>
      </c>
      <c r="D40" s="9" t="s">
        <v>76</v>
      </c>
    </row>
    <row r="41" spans="1:4">
      <c r="A41" s="12">
        <f ca="1" t="shared" si="3"/>
        <v>45966</v>
      </c>
      <c r="B41" s="9" t="s">
        <v>577</v>
      </c>
      <c r="C41" s="9" t="str">
        <f>VLOOKUP(D41,辅助信息!A:B,2,FALSE)</f>
        <v>螺纹钢</v>
      </c>
      <c r="D41" s="9" t="s">
        <v>90</v>
      </c>
    </row>
    <row r="42" spans="1:4">
      <c r="A42" s="12">
        <f ca="1" t="shared" si="3"/>
        <v>45966</v>
      </c>
      <c r="B42" s="9" t="s">
        <v>577</v>
      </c>
      <c r="C42" s="9" t="str">
        <f>VLOOKUP(D42,辅助信息!A:B,2,FALSE)</f>
        <v>螺纹钢</v>
      </c>
      <c r="D42" s="9" t="s">
        <v>130</v>
      </c>
    </row>
    <row r="43" spans="1:4">
      <c r="A43" s="12">
        <f ca="1" t="shared" si="3"/>
        <v>45966</v>
      </c>
      <c r="B43" s="9" t="s">
        <v>577</v>
      </c>
      <c r="C43" s="9" t="str">
        <f>VLOOKUP(D43,辅助信息!A:B,2,FALSE)</f>
        <v>螺纹钢</v>
      </c>
      <c r="D43" s="9" t="s">
        <v>133</v>
      </c>
    </row>
    <row r="44" spans="1:4">
      <c r="A44" s="12">
        <f ca="1" t="shared" si="3"/>
        <v>45966</v>
      </c>
      <c r="B44" s="9" t="s">
        <v>577</v>
      </c>
      <c r="C44" s="9" t="str">
        <f>VLOOKUP(D44,辅助信息!A:B,2,FALSE)</f>
        <v>螺纹钢</v>
      </c>
      <c r="D44" s="9" t="s">
        <v>91</v>
      </c>
    </row>
    <row r="45" spans="1:4">
      <c r="A45" s="12">
        <f ca="1" t="shared" si="3"/>
        <v>45966</v>
      </c>
      <c r="B45" s="9" t="s">
        <v>577</v>
      </c>
      <c r="C45" s="9" t="str">
        <f>VLOOKUP(D45,辅助信息!A:B,2,FALSE)</f>
        <v>螺纹钢</v>
      </c>
      <c r="D45" s="9" t="s">
        <v>77</v>
      </c>
    </row>
    <row r="46" spans="1:4">
      <c r="A46" s="12">
        <f ca="1" t="shared" si="3"/>
        <v>45966</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2025-11-05T10:47:33Z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