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汇总计划!$A$1:$Q$1296</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<sst xmlns="http://schemas.openxmlformats.org/spreadsheetml/2006/main" count="6037" uniqueCount="469">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</sst>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_);[Red]\(0.00\)"/>
    <numFmt numFmtId="180" formatCode="0.000_ "/>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9"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0"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06"/>
  <sheetViews>
    <sheetView tabSelected="1" workbookViewId="0">
      <pane ySplit="1" topLeftCell="A2" activePane="bottomLeft" state="frozen"/>
      <selection/>
      <selection pane="bottomLeft" activeCell="A1289" sqref="A1289:A1306"/>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73</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73</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73</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73</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73</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73</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73</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73</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73</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73</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73</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73</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73</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73</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74</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74</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74</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74</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73</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73</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73</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73</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73</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73</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74</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74</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74</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74</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75</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74</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74</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74</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73</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73</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73</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72</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72</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72</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72</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71</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71</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71</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71</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71</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71</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71</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71</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71</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71</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71</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72</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72</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72</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72</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72</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72</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72</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72</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72</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72</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72</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72</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72</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72</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72</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73</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73</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73</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72</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72</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72</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72</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71</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71</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71</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71</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71</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71</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71</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71</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71</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72</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72</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72</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72</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71</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71</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71</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67</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67</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67</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67</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70</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70</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65</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65</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65</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65</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73</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73</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73</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72</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72</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71</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71</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71</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71</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71</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72</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72</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72</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72</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71</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71</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71</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67</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70</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70</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65</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65</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65</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65</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70</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70</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70</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70</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73</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73</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73</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71</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71</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71</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71</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71</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72</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72</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72</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72</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71</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71</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71</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67</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70</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70</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65</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65</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65</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65</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70</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70</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70</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70</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70</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70</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70</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70</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70</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70</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70</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70</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69</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69</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69</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69</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68</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68</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68</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68</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68</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68</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68</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68</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68</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68</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68</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68</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68</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68</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68</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73</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73</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73</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73</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71</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71</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71</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71</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72</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71</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71</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67</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70</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70</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65</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65</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65</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65</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70</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70</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70</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70</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68</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68</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68</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68</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68</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68</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68</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68</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68</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68</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68</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68</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68</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68</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68</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68</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68</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68</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71</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71</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71</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71</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72</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71</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71</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67</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70</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70</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65</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65</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65</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65</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70</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70</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70</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68</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68</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68</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68</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68</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67</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67</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67</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67</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67</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67</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68</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68</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68</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68</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68</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68</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68</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68</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68</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68</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68</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68</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68</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66</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72</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71</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71</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71</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71</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67</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70</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70</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65</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65</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65</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65</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70</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70</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70</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68</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68</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68</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68</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67</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67</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67</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67</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67</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67</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68</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68</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66</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65</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72</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66</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66</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71</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71</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71</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71</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65</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65</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65</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65</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67</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67</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67</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67</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67</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67</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68</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68</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65</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72</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71</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71</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71</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71</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65</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65</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65</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65</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67</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67</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67</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67</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67</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67</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68</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68</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64</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64</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64</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64</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64</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64</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58</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58</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58</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58</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58</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62</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62</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60</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60</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60</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60</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60</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64</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64</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64</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64</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62</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62</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60</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60</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60</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62</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62</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62</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62</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62</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62</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67</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67</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67</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67</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67</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60</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60</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60</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60</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60</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60</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60</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60</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60</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60</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60</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60</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60</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60</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60</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59</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59</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59</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59</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59</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60</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60</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60</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60</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60</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60</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60</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60</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60</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60</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60</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60</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60</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60</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60</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60</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60</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60</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60</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60</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60</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60</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59</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59</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59</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59</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59</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60</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60</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60</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60</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60</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60</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60</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60</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60</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59</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59</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59</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59</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59</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60</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60</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60</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60</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60</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60</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59</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58</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58</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58</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58</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58</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58</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56</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56</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58</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58</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58</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57</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57</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52</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52</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58</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58</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57</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57</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57</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57</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57</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57</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57</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59</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59</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59</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60</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60</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56</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58</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58</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54</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54</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54</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54</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54</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53</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53</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54</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54</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54</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54</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54</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54</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54</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60</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60</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56</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58</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58</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54</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54</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54</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54</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54</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54</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54</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54</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52</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52</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52</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52</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53</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53</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53</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53</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53</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53</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60</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60</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56</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50</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50</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54</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54</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54</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54</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54</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54</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54</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54</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52</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52</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52</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52</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50</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48</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48</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50</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50</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50</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50</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49</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49</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49</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49</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49</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49</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49</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49</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49</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49</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49</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49</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49</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49</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48</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48</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48</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48</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45</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45</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45</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48</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48</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48</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48</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48</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48</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48</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48</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48</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48</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48</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48</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48</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48</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48</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48</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48</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48</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48</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48</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50</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50</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50</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50</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50</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50</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50</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48</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48</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49</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49</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49</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49</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49</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48</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48</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48</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48</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48</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48</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50</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50</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50</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45</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45</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45</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45</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48</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48</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48</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48</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48</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48</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50</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50</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50</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45</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45</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45</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45</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43</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43</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43</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43</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38</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38</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38</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38</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43</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43</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43</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43</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43</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43</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43</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43</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43</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43</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43</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43</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43</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43</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43</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43</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43</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43</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43</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42</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45</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43</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43</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40</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38</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38</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38</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38</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38</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38</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38</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38</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38</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38</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38</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38</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38</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38</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38</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38</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38</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35</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35</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35</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38</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38</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38</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38</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38</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24</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24</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24</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24</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30</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30</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29</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29</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29</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29</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29</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29</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29</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26</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26</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26</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26</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26</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26</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26</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26</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26</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27</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27</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27</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27</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26</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26</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29</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29</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29</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29</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29</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29</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29</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29</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29</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29</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29</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29</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29</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8</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8</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8</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8</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8</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8</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8</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8</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8</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8</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8</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7</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7</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7</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7</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7</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7</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7</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7</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7</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7</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7</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7</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7</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7</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7</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7</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8</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7</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7</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7</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7</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7</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7</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4</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4</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4</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4</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4</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7</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7</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7</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7</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7</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7</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7</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7</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7</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7</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7</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7</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7</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7</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7</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7</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7</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7</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7</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7</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13</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13</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13</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13</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4</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4</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4</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4</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4</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4</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7</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7</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8</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4</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4</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4</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4</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4</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10</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10</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10</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10</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7</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7</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7</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7</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13</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13</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13</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13</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8</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8</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4</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4</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4</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4</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4</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4</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4</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4</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4</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4</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3</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3</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3</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3</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3</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3</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3</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3</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3</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3</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3</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3</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3</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3</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3</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3</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3</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3</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3</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3</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3</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3</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3</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3</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3</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3</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3</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3</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3</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3</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3</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3</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3</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3</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7</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7</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13</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13</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13</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13</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8</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8</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4</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4</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4</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4</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4</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3</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3</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3</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3</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3</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3</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3</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3</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3</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3</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3</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3</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3</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3</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3</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3</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3</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3</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3</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3</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3</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3</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3</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3</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3</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3</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3</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3</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3</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3</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3</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3</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3</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3</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3</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1</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1</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1</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1</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1</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1</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1</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1</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1</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1</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7</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7</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4</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1</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1</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1</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3</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3</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3</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3</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3</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3</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3</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1</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0</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1</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1</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1</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1</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1</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1</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1</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1</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1</v>
      </c>
      <c r="P1288" s="66">
        <f ca="1" t="shared" si="58"/>
        <v>0</v>
      </c>
      <c r="Q1288" s="67" t="str">
        <f>VLOOKUP(B1288,辅助信息!E:M,9,FALSE)</f>
        <v>ZTWM-CDGS-XS-2024-0030-华西集采-简州大道</v>
      </c>
      <c r="R1288" s="128" t="str">
        <f>_xlfn._xlws.FILTER(辅助信息!D:D,辅助信息!E:E=B1288)</f>
        <v>华西简阳西城嘉苑</v>
      </c>
    </row>
    <row r="1289" spans="1:18">
      <c r="A1289" s="63" t="s">
        <v>144</v>
      </c>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1</v>
      </c>
      <c r="P1289" s="66">
        <f ca="1" t="shared" si="58"/>
        <v>0</v>
      </c>
      <c r="Q1289" s="67" t="str">
        <f>VLOOKUP(B1289,辅助信息!E:M,9,FALSE)</f>
        <v>ZTWM-CDGS-XS-2024-0030-华西集采-简州大道</v>
      </c>
      <c r="R1289" s="128" t="str">
        <f>_xlfn._xlws.FILTER(辅助信息!D:D,辅助信息!E:E=B1289)</f>
        <v>华西简阳西城嘉苑</v>
      </c>
    </row>
    <row r="1290" ht="22.5" spans="2:18">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1</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2:18">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1</v>
      </c>
      <c r="P1291" s="66">
        <f ca="1" t="shared" si="60"/>
        <v>0</v>
      </c>
      <c r="Q1291" s="67">
        <f>VLOOKUP(B1291,辅助信息!E:M,9,FALSE)</f>
        <v>0</v>
      </c>
      <c r="R1291" s="128" t="str">
        <f>_xlfn._xlws.FILTER(辅助信息!D:D,辅助信息!E:E=B1291)</f>
        <v>五冶达州新材料产业园</v>
      </c>
    </row>
    <row r="1292" spans="2:18">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1</v>
      </c>
      <c r="P1292" s="66">
        <f ca="1" t="shared" si="60"/>
        <v>0</v>
      </c>
      <c r="Q1292" s="67">
        <f>VLOOKUP(B1292,辅助信息!E:M,9,FALSE)</f>
        <v>0</v>
      </c>
      <c r="R1292" s="128" t="str">
        <f>_xlfn._xlws.FILTER(辅助信息!D:D,辅助信息!E:E=B1292)</f>
        <v>五冶达州新材料产业园</v>
      </c>
    </row>
    <row r="1293" spans="2:18">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1</v>
      </c>
      <c r="P1293" s="66">
        <f ca="1" t="shared" si="60"/>
        <v>0</v>
      </c>
      <c r="Q1293" s="67">
        <f>VLOOKUP(B1293,辅助信息!E:M,9,FALSE)</f>
        <v>0</v>
      </c>
      <c r="R1293" s="128" t="str">
        <f>_xlfn._xlws.FILTER(辅助信息!D:D,辅助信息!E:E=B1293)</f>
        <v>五冶达州新材料产业园</v>
      </c>
    </row>
    <row r="1294" spans="2:18">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1</v>
      </c>
      <c r="P1294" s="66">
        <f ca="1" t="shared" si="60"/>
        <v>0</v>
      </c>
      <c r="Q1294" s="67">
        <f>VLOOKUP(B1294,辅助信息!E:M,9,FALSE)</f>
        <v>0</v>
      </c>
      <c r="R1294" s="128" t="str">
        <f>_xlfn._xlws.FILTER(辅助信息!D:D,辅助信息!E:E=B1294)</f>
        <v>五冶达州新材料产业园</v>
      </c>
    </row>
    <row r="1295" spans="2:18">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1</v>
      </c>
      <c r="P1295" s="66">
        <f ca="1" t="shared" si="60"/>
        <v>0</v>
      </c>
      <c r="Q1295" s="67">
        <f>VLOOKUP(B1295,辅助信息!E:M,9,FALSE)</f>
        <v>0</v>
      </c>
      <c r="R1295" s="128" t="str">
        <f>_xlfn._xlws.FILTER(辅助信息!D:D,辅助信息!E:E=B1295)</f>
        <v>五冶达州新材料产业园</v>
      </c>
    </row>
    <row r="1296" spans="2:18">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1</v>
      </c>
      <c r="P1296" s="66">
        <f ca="1" t="shared" si="60"/>
        <v>0</v>
      </c>
      <c r="Q1296" s="67">
        <f>VLOOKUP(B1296,辅助信息!E:M,9,FALSE)</f>
        <v>0</v>
      </c>
      <c r="R1296" s="128" t="str">
        <f>_xlfn._xlws.FILTER(辅助信息!D:D,辅助信息!E:E=B1296)</f>
        <v>五冶达州新材料产业园</v>
      </c>
    </row>
  </sheetData>
  <autoFilter ref="A1:Q1296">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9:A130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45776</v>
      </c>
      <c r="B2" s="29" t="s">
        <v>398</v>
      </c>
      <c r="C2" s="29" t="str">
        <f>VLOOKUP(D2,辅助信息!A:B,2,FALSE)</f>
        <v>盘螺</v>
      </c>
      <c r="D2" s="29" t="s">
        <v>41</v>
      </c>
    </row>
    <row r="3" spans="1:4">
      <c r="A3" s="32">
        <f ca="1" t="shared" si="0"/>
        <v>45776</v>
      </c>
      <c r="B3" s="29" t="s">
        <v>398</v>
      </c>
      <c r="C3" s="29" t="str">
        <f>VLOOKUP(D3,辅助信息!A:B,2,FALSE)</f>
        <v>螺纹钢</v>
      </c>
      <c r="D3" s="29" t="s">
        <v>27</v>
      </c>
    </row>
    <row r="4" spans="1:4">
      <c r="A4" s="32">
        <f ca="1" t="shared" si="0"/>
        <v>45776</v>
      </c>
      <c r="B4" s="29" t="s">
        <v>398</v>
      </c>
      <c r="C4" s="29" t="str">
        <f>VLOOKUP(D4,辅助信息!A:B,2,FALSE)</f>
        <v>螺纹钢</v>
      </c>
      <c r="D4" s="29" t="s">
        <v>19</v>
      </c>
    </row>
    <row r="5" spans="1:4">
      <c r="A5" s="32">
        <f ca="1" t="shared" si="0"/>
        <v>45776</v>
      </c>
      <c r="B5" s="29" t="s">
        <v>398</v>
      </c>
      <c r="C5" s="29" t="str">
        <f>VLOOKUP(D5,辅助信息!A:B,2,FALSE)</f>
        <v>螺纹钢</v>
      </c>
      <c r="D5" s="29" t="s">
        <v>28</v>
      </c>
    </row>
    <row r="6" spans="1:4">
      <c r="A6" s="32">
        <f ca="1" t="shared" si="0"/>
        <v>45776</v>
      </c>
      <c r="B6" s="29" t="s">
        <v>398</v>
      </c>
      <c r="C6" s="29" t="str">
        <f>VLOOKUP(D6,辅助信息!A:B,2,FALSE)</f>
        <v>螺纹钢</v>
      </c>
      <c r="D6" s="29" t="s">
        <v>52</v>
      </c>
    </row>
    <row r="7" spans="1:4">
      <c r="A7" s="32">
        <f ca="1" t="shared" si="0"/>
        <v>45776</v>
      </c>
      <c r="B7" s="29" t="s">
        <v>398</v>
      </c>
      <c r="C7" s="29" t="str">
        <f>VLOOKUP(D7,辅助信息!A:B,2,FALSE)</f>
        <v>螺纹钢</v>
      </c>
      <c r="D7" s="29" t="s">
        <v>76</v>
      </c>
    </row>
    <row r="8" spans="1:4">
      <c r="A8" s="32">
        <f ca="1" t="shared" si="0"/>
        <v>45776</v>
      </c>
      <c r="B8" s="29" t="s">
        <v>398</v>
      </c>
      <c r="C8" s="29" t="str">
        <f>VLOOKUP(D8,辅助信息!A:B,2,FALSE)</f>
        <v>螺纹钢</v>
      </c>
      <c r="D8" s="29" t="s">
        <v>86</v>
      </c>
    </row>
    <row r="9" spans="1:4">
      <c r="A9" s="32">
        <f ca="1" t="shared" si="0"/>
        <v>45776</v>
      </c>
      <c r="B9" s="29" t="s">
        <v>398</v>
      </c>
      <c r="C9" s="29" t="str">
        <f>VLOOKUP(D9,辅助信息!A:B,2,FALSE)</f>
        <v>螺纹钢</v>
      </c>
      <c r="D9" s="29" t="s">
        <v>82</v>
      </c>
    </row>
    <row r="10" spans="1:4">
      <c r="A10" s="32">
        <f ca="1" t="shared" si="0"/>
        <v>45776</v>
      </c>
      <c r="B10" s="29" t="s">
        <v>398</v>
      </c>
      <c r="C10" s="29" t="str">
        <f>VLOOKUP(D10,辅助信息!A:B,2,FALSE)</f>
        <v>螺纹钢</v>
      </c>
      <c r="D10" s="29" t="s">
        <v>45</v>
      </c>
    </row>
    <row r="11" spans="1:4">
      <c r="A11" s="32">
        <f ca="1" t="shared" si="0"/>
        <v>45776</v>
      </c>
      <c r="B11" s="29" t="s">
        <v>398</v>
      </c>
      <c r="C11" s="29" t="str">
        <f>VLOOKUP(D11,辅助信息!A:B,2,FALSE)</f>
        <v>螺纹钢</v>
      </c>
      <c r="D11" s="29" t="s">
        <v>21</v>
      </c>
    </row>
    <row r="12" ht="19" customHeight="1" spans="1:1">
      <c r="A12" s="32">
        <f ca="1" t="shared" si="0"/>
        <v>45776</v>
      </c>
    </row>
    <row r="13" spans="1:4">
      <c r="A13" s="32">
        <f ca="1" t="shared" ref="A13:A26" si="1">TODAY()</f>
        <v>45776</v>
      </c>
      <c r="B13" s="33" t="s">
        <v>399</v>
      </c>
      <c r="C13" s="29" t="str">
        <f>VLOOKUP(D13,辅助信息!A:B,2,FALSE)</f>
        <v>螺纹钢</v>
      </c>
      <c r="D13" s="29" t="s">
        <v>133</v>
      </c>
    </row>
    <row r="14" spans="1:4">
      <c r="A14" s="32">
        <f ca="1" t="shared" si="1"/>
        <v>45776</v>
      </c>
      <c r="B14" s="33" t="s">
        <v>399</v>
      </c>
      <c r="C14" s="29" t="str">
        <f>VLOOKUP(D14,辅助信息!A:B,2,FALSE)</f>
        <v>螺纹钢</v>
      </c>
      <c r="D14" s="29" t="s">
        <v>91</v>
      </c>
    </row>
    <row r="15" spans="1:4">
      <c r="A15" s="32">
        <f ca="1" t="shared" si="1"/>
        <v>45776</v>
      </c>
      <c r="B15" s="33" t="s">
        <v>399</v>
      </c>
      <c r="C15" s="29" t="str">
        <f>VLOOKUP(D15,辅助信息!A:B,2,FALSE)</f>
        <v>螺纹钢</v>
      </c>
      <c r="D15" s="29" t="s">
        <v>77</v>
      </c>
    </row>
    <row r="16" spans="1:4">
      <c r="A16" s="32">
        <f ca="1" t="shared" si="1"/>
        <v>45776</v>
      </c>
      <c r="B16" s="33" t="s">
        <v>399</v>
      </c>
      <c r="C16" s="29" t="str">
        <f>VLOOKUP(D16,辅助信息!A:B,2,FALSE)</f>
        <v>螺纹钢</v>
      </c>
      <c r="D16" s="29" t="s">
        <v>86</v>
      </c>
    </row>
    <row r="17" spans="1:4">
      <c r="A17" s="32">
        <f ca="1" t="shared" si="1"/>
        <v>45776</v>
      </c>
      <c r="B17" s="33" t="s">
        <v>399</v>
      </c>
      <c r="C17" s="29" t="str">
        <f>VLOOKUP(D17,辅助信息!A:B,2,FALSE)</f>
        <v>螺纹钢</v>
      </c>
      <c r="D17" s="29" t="s">
        <v>66</v>
      </c>
    </row>
    <row r="18" spans="1:4">
      <c r="A18" s="32">
        <f ca="1" t="shared" si="1"/>
        <v>45776</v>
      </c>
      <c r="B18" s="33" t="s">
        <v>399</v>
      </c>
      <c r="C18" s="29" t="str">
        <f>VLOOKUP(D18,辅助信息!A:B,2,FALSE)</f>
        <v>螺纹钢</v>
      </c>
      <c r="D18" s="29" t="s">
        <v>82</v>
      </c>
    </row>
    <row r="19" spans="1:4">
      <c r="A19" s="32">
        <f ca="1" t="shared" si="1"/>
        <v>45776</v>
      </c>
      <c r="B19" s="33" t="s">
        <v>399</v>
      </c>
      <c r="C19" s="29" t="str">
        <f>VLOOKUP(D19,辅助信息!A:B,2,FALSE)</f>
        <v>螺纹钢</v>
      </c>
      <c r="D19" s="29" t="s">
        <v>45</v>
      </c>
    </row>
    <row r="20" spans="1:4">
      <c r="A20" s="32">
        <f ca="1" t="shared" si="1"/>
        <v>45776</v>
      </c>
      <c r="B20" s="33" t="s">
        <v>399</v>
      </c>
      <c r="C20" s="29" t="str">
        <f>VLOOKUP(D20,辅助信息!A:B,2,FALSE)</f>
        <v>螺纹钢</v>
      </c>
      <c r="D20" s="29" t="s">
        <v>21</v>
      </c>
    </row>
    <row r="21" spans="1:4">
      <c r="A21" s="32">
        <f ca="1" t="shared" si="1"/>
        <v>45776</v>
      </c>
      <c r="B21" s="33" t="s">
        <v>399</v>
      </c>
      <c r="C21" s="29" t="str">
        <f>VLOOKUP(D21,辅助信息!A:B,2,FALSE)</f>
        <v>螺纹钢</v>
      </c>
      <c r="D21" s="29" t="s">
        <v>58</v>
      </c>
    </row>
    <row r="22" spans="1:4">
      <c r="A22" s="32">
        <f ca="1" t="shared" si="1"/>
        <v>45776</v>
      </c>
      <c r="B22" s="33" t="s">
        <v>399</v>
      </c>
      <c r="C22" s="29" t="str">
        <f>VLOOKUP(D22,辅助信息!A:B,2,FALSE)</f>
        <v>螺纹钢</v>
      </c>
      <c r="D22" s="29" t="s">
        <v>46</v>
      </c>
    </row>
    <row r="23" spans="1:4">
      <c r="A23" s="32">
        <f ca="1" t="shared" si="1"/>
        <v>45776</v>
      </c>
      <c r="B23" s="33" t="s">
        <v>399</v>
      </c>
      <c r="C23" s="29" t="str">
        <f>VLOOKUP(D23,辅助信息!A:B,2,FALSE)</f>
        <v>螺纹钢</v>
      </c>
      <c r="D23" s="29" t="s">
        <v>22</v>
      </c>
    </row>
    <row r="24" spans="1:4">
      <c r="A24" s="32">
        <f ca="1" t="shared" si="1"/>
        <v>45776</v>
      </c>
      <c r="B24" s="33" t="s">
        <v>399</v>
      </c>
      <c r="C24" s="29" t="str">
        <f>VLOOKUP(D24,辅助信息!A:B,2,FALSE)</f>
        <v>螺纹钢</v>
      </c>
      <c r="D24" s="29" t="s">
        <v>289</v>
      </c>
    </row>
    <row r="25" spans="1:4">
      <c r="A25" s="32">
        <f ca="1" t="shared" si="1"/>
        <v>45776</v>
      </c>
      <c r="B25" s="33" t="s">
        <v>399</v>
      </c>
      <c r="C25" s="29" t="str">
        <f>VLOOKUP(D25,辅助信息!A:B,2,FALSE)</f>
        <v>螺纹钢</v>
      </c>
      <c r="D25" s="29" t="s">
        <v>293</v>
      </c>
    </row>
    <row r="26" spans="1:4">
      <c r="A26" s="32">
        <f ca="1" t="shared" si="1"/>
        <v>45776</v>
      </c>
      <c r="B26" s="29" t="s">
        <v>400</v>
      </c>
      <c r="C26" s="29" t="str">
        <f>VLOOKUP(D26,辅助信息!A:B,2,FALSE)</f>
        <v>盘螺</v>
      </c>
      <c r="D26" s="29" t="s">
        <v>49</v>
      </c>
    </row>
    <row r="27" spans="1:4">
      <c r="A27" s="32">
        <f ca="1" t="shared" ref="A27:A36" si="2">TODAY()</f>
        <v>45776</v>
      </c>
      <c r="B27" s="29" t="s">
        <v>400</v>
      </c>
      <c r="C27" s="29" t="str">
        <f>VLOOKUP(D27,辅助信息!A:B,2,FALSE)</f>
        <v>盘螺</v>
      </c>
      <c r="D27" s="29" t="s">
        <v>40</v>
      </c>
    </row>
    <row r="28" spans="1:4">
      <c r="A28" s="32">
        <f ca="1" t="shared" si="2"/>
        <v>45776</v>
      </c>
      <c r="B28" s="29" t="s">
        <v>400</v>
      </c>
      <c r="C28" s="29" t="str">
        <f>VLOOKUP(D28,辅助信息!A:B,2,FALSE)</f>
        <v>盘螺</v>
      </c>
      <c r="D28" s="29" t="s">
        <v>41</v>
      </c>
    </row>
    <row r="29" spans="1:4">
      <c r="A29" s="32">
        <f ca="1" t="shared" si="2"/>
        <v>45776</v>
      </c>
      <c r="B29" s="29" t="s">
        <v>400</v>
      </c>
      <c r="C29" s="29" t="str">
        <f>VLOOKUP(D29,辅助信息!A:B,2,FALSE)</f>
        <v>盘螺</v>
      </c>
      <c r="D29" s="29" t="s">
        <v>26</v>
      </c>
    </row>
    <row r="30" spans="1:4">
      <c r="A30" s="32">
        <f ca="1" t="shared" si="2"/>
        <v>45776</v>
      </c>
      <c r="B30" s="29" t="s">
        <v>400</v>
      </c>
      <c r="C30" s="29" t="str">
        <f>VLOOKUP(D30,辅助信息!A:B,2,FALSE)</f>
        <v>盘螺</v>
      </c>
      <c r="D30" s="29" t="s">
        <v>195</v>
      </c>
    </row>
    <row r="31" spans="1:4">
      <c r="A31" s="32">
        <f ca="1" t="shared" si="2"/>
        <v>45776</v>
      </c>
      <c r="B31" s="29" t="s">
        <v>400</v>
      </c>
      <c r="C31" s="29" t="str">
        <f>VLOOKUP(D31,辅助信息!A:B,2,FALSE)</f>
        <v>螺纹钢</v>
      </c>
      <c r="D31" s="29" t="s">
        <v>27</v>
      </c>
    </row>
    <row r="32" spans="1:4">
      <c r="A32" s="32">
        <f ca="1" t="shared" si="2"/>
        <v>45776</v>
      </c>
      <c r="B32" s="29" t="s">
        <v>400</v>
      </c>
      <c r="C32" s="29" t="str">
        <f>VLOOKUP(D32,辅助信息!A:B,2,FALSE)</f>
        <v>螺纹钢</v>
      </c>
      <c r="D32" s="29" t="s">
        <v>19</v>
      </c>
    </row>
    <row r="33" spans="1:4">
      <c r="A33" s="32">
        <f ca="1" t="shared" si="2"/>
        <v>45776</v>
      </c>
      <c r="B33" s="29" t="s">
        <v>400</v>
      </c>
      <c r="C33" s="29" t="str">
        <f>VLOOKUP(D33,辅助信息!A:B,2,FALSE)</f>
        <v>螺纹钢</v>
      </c>
      <c r="D33" s="29" t="s">
        <v>32</v>
      </c>
    </row>
    <row r="34" spans="1:4">
      <c r="A34" s="32">
        <f ca="1" t="shared" si="2"/>
        <v>45776</v>
      </c>
      <c r="B34" s="29" t="s">
        <v>400</v>
      </c>
      <c r="C34" s="29" t="str">
        <f>VLOOKUP(D34,辅助信息!A:B,2,FALSE)</f>
        <v>螺纹钢</v>
      </c>
      <c r="D34" s="29" t="s">
        <v>33</v>
      </c>
    </row>
    <row r="35" spans="1:4">
      <c r="A35" s="32">
        <f ca="1" t="shared" si="2"/>
        <v>45776</v>
      </c>
      <c r="B35" s="29" t="s">
        <v>400</v>
      </c>
      <c r="C35" s="29" t="str">
        <f>VLOOKUP(D35,辅助信息!A:B,2,FALSE)</f>
        <v>螺纹钢</v>
      </c>
      <c r="D35" s="29" t="s">
        <v>28</v>
      </c>
    </row>
    <row r="36" spans="1:4">
      <c r="A36" s="32">
        <f ca="1" t="shared" si="2"/>
        <v>45776</v>
      </c>
      <c r="B36" s="29" t="s">
        <v>400</v>
      </c>
      <c r="C36" s="29" t="str">
        <f>VLOOKUP(D36,辅助信息!A:B,2,FALSE)</f>
        <v>螺纹钢</v>
      </c>
      <c r="D36" s="29" t="s">
        <v>18</v>
      </c>
    </row>
    <row r="37" spans="1:4">
      <c r="A37" s="32">
        <f ca="1" t="shared" ref="A37:A46" si="3">TODAY()</f>
        <v>45776</v>
      </c>
      <c r="B37" s="29" t="s">
        <v>400</v>
      </c>
      <c r="C37" s="29" t="str">
        <f>VLOOKUP(D37,辅助信息!A:B,2,FALSE)</f>
        <v>螺纹钢</v>
      </c>
      <c r="D37" s="29" t="s">
        <v>65</v>
      </c>
    </row>
    <row r="38" spans="1:4">
      <c r="A38" s="32">
        <f ca="1" t="shared" si="3"/>
        <v>45776</v>
      </c>
      <c r="B38" s="29" t="s">
        <v>400</v>
      </c>
      <c r="C38" s="29" t="str">
        <f>VLOOKUP(D38,辅助信息!A:B,2,FALSE)</f>
        <v>螺纹钢</v>
      </c>
      <c r="D38" s="29" t="s">
        <v>52</v>
      </c>
    </row>
    <row r="39" spans="1:4">
      <c r="A39" s="32">
        <f ca="1" t="shared" si="3"/>
        <v>45776</v>
      </c>
      <c r="B39" s="29" t="s">
        <v>400</v>
      </c>
      <c r="C39" s="29" t="str">
        <f>VLOOKUP(D39,辅助信息!A:B,2,FALSE)</f>
        <v>螺纹钢</v>
      </c>
      <c r="D39" s="29" t="s">
        <v>111</v>
      </c>
    </row>
    <row r="40" spans="1:4">
      <c r="A40" s="32">
        <f ca="1" t="shared" si="3"/>
        <v>45776</v>
      </c>
      <c r="B40" s="29" t="s">
        <v>400</v>
      </c>
      <c r="C40" s="29" t="str">
        <f>VLOOKUP(D40,辅助信息!A:B,2,FALSE)</f>
        <v>螺纹钢</v>
      </c>
      <c r="D40" s="29" t="s">
        <v>76</v>
      </c>
    </row>
    <row r="41" spans="1:4">
      <c r="A41" s="32">
        <f ca="1" t="shared" si="3"/>
        <v>45776</v>
      </c>
      <c r="B41" s="29" t="s">
        <v>400</v>
      </c>
      <c r="C41" s="29" t="str">
        <f>VLOOKUP(D41,辅助信息!A:B,2,FALSE)</f>
        <v>螺纹钢</v>
      </c>
      <c r="D41" s="29" t="s">
        <v>90</v>
      </c>
    </row>
    <row r="42" spans="1:4">
      <c r="A42" s="32">
        <f ca="1" t="shared" si="3"/>
        <v>45776</v>
      </c>
      <c r="B42" s="29" t="s">
        <v>400</v>
      </c>
      <c r="C42" s="29" t="str">
        <f>VLOOKUP(D42,辅助信息!A:B,2,FALSE)</f>
        <v>螺纹钢</v>
      </c>
      <c r="D42" s="29" t="s">
        <v>130</v>
      </c>
    </row>
    <row r="43" spans="1:4">
      <c r="A43" s="32">
        <f ca="1" t="shared" si="3"/>
        <v>45776</v>
      </c>
      <c r="B43" s="29" t="s">
        <v>400</v>
      </c>
      <c r="C43" s="29" t="str">
        <f>VLOOKUP(D43,辅助信息!A:B,2,FALSE)</f>
        <v>螺纹钢</v>
      </c>
      <c r="D43" s="29" t="s">
        <v>133</v>
      </c>
    </row>
    <row r="44" spans="1:4">
      <c r="A44" s="32">
        <f ca="1" t="shared" si="3"/>
        <v>45776</v>
      </c>
      <c r="B44" s="29" t="s">
        <v>400</v>
      </c>
      <c r="C44" s="29" t="str">
        <f>VLOOKUP(D44,辅助信息!A:B,2,FALSE)</f>
        <v>螺纹钢</v>
      </c>
      <c r="D44" s="29" t="s">
        <v>91</v>
      </c>
    </row>
    <row r="45" spans="1:4">
      <c r="A45" s="32">
        <f ca="1" t="shared" si="3"/>
        <v>45776</v>
      </c>
      <c r="B45" s="29" t="s">
        <v>400</v>
      </c>
      <c r="C45" s="29" t="str">
        <f>VLOOKUP(D45,辅助信息!A:B,2,FALSE)</f>
        <v>螺纹钢</v>
      </c>
      <c r="D45" s="29" t="s">
        <v>77</v>
      </c>
    </row>
    <row r="46" spans="1:4">
      <c r="A46" s="32">
        <f ca="1" t="shared" si="3"/>
        <v>45776</v>
      </c>
      <c r="B46" s="29" t="s">
        <v>400</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G400" sqref="G400"/>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2025-04-28T17:14:10Z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