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<sst xmlns="http://schemas.openxmlformats.org/spreadsheetml/2006/main" count="11005" uniqueCount="479">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</sst>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6" fontId="37" fillId="0" borderId="0">
      <alignment vertical="center"/>
    </xf>
    <xf numFmtId="0" fontId="0" fillId="0" borderId="0">
      <alignment vertical="center"/>
    </xf>
    <xf numFmtId="0" fontId="29" fillId="0" borderId="0">
      <alignment vertical="center"/>
    </xf>
  </cellStyleXfs>
  <cellXfs count="156">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14" fontId="6" fillId="0" borderId="1" xfId="0" applyNumberFormat="1" applyFont="1" applyBorder="1" applyAlignment="1">
      <alignment horizontal="center" vertical="center"/>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1" xfId="0" applyNumberFormat="1" applyFont="1" applyFill="1" applyBorder="1" applyAlignment="1">
      <alignment horizontal="center" vertical="center"/>
    </xf>
    <xf numFmtId="0" fontId="12" fillId="0" borderId="1" xfId="0" applyNumberFormat="1" applyFont="1" applyBorder="1" applyAlignment="1">
      <alignment horizontal="left"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35</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tabSelected="1" workbookViewId="0">
      <pane ySplit="1" topLeftCell="A4792" activePane="bottomLeft" state="frozen"/>
      <selection/>
      <selection pane="bottomLeft" activeCell="E4812" sqref="E4812"/>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IF(OR(M4659="",N4659&lt;&gt;""),"",MAX(M4659-TODAY(),0))</f>
        <v>0</v>
      </c>
      <c r="P4659" s="51">
        <f ca="1">IF(M4659="","",IF(N4659&lt;&gt;"",MAX(N4659-M4659,0),IF(TODAY()&gt;M4659,TODAY()-M4659,0)))</f>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IF(OR(M4661="",N4661&lt;&gt;""),"",MAX(M4661-TODAY(),0))</f>
        <v>0</v>
      </c>
      <c r="P4661" s="51">
        <f ca="1">IF(M4661="","",IF(N4661&lt;&gt;"",MAX(N4661-M4661,0),IF(TODAY()&gt;M4661,TODAY()-M4661,0)))</f>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IF(OR(M4673="",N4673&lt;&gt;""),"",MAX(M4673-TODAY(),0))</f>
        <v>0</v>
      </c>
      <c r="P4673" s="51">
        <f ca="1">IF(M4673="","",IF(N4673&lt;&gt;"",MAX(N4673-M4673,0),IF(TODAY()&gt;M4673,TODAY()-M4673,0)))</f>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784" si="232">IF(OR(M4768="",N4768&lt;&gt;""),"",MAX(M4768-TODAY(),0))</f>
        <v>0</v>
      </c>
      <c r="P4768" s="51">
        <f ca="1" t="shared" ref="P4768:P4784"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IF(OR(M4785="",N4785&lt;&gt;""),"",MAX(M4785-TODAY(),0))</f>
        <v/>
      </c>
      <c r="P4785" s="51" t="str">
        <f ca="1">IF(M4785="","",IF(N4785&lt;&gt;"",MAX(N4785-M4785,0),IF(TODAY()&gt;M4785,TODAY()-M4785,0)))</f>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45" t="s">
        <v>68</v>
      </c>
      <c r="C4786" s="146">
        <v>45951</v>
      </c>
      <c r="D4786" s="147" t="str">
        <f>VLOOKUP(B4786,辅助信息!E:K,7,FALSE)</f>
        <v>JWDDCD2025052800131</v>
      </c>
      <c r="E4786" s="147" t="str">
        <f>VLOOKUP(F4786,辅助信息!A:B,2,FALSE)</f>
        <v>螺纹钢</v>
      </c>
      <c r="F4786" s="147" t="s">
        <v>30</v>
      </c>
      <c r="G4786" s="148">
        <v>12</v>
      </c>
      <c r="H4786" s="149"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47" t="str">
        <f>VLOOKUP(B4786,辅助信息!E:I,3,FALSE)</f>
        <v>（商投建工达州中医药科技园-2工区-景观桥）达州市通川区达州中医药职业学院犀牛大道北段</v>
      </c>
      <c r="J4786" s="147" t="str">
        <f>VLOOKUP(B4786,辅助信息!E:I,4,FALSE)</f>
        <v>李波</v>
      </c>
      <c r="K4786" s="147">
        <f>VLOOKUP(J4786,辅助信息!H:I,2,FALSE)</f>
        <v>18381899787</v>
      </c>
      <c r="L4786" s="150" t="str">
        <f>VLOOKUP(B4786,辅助信息!E:J,6,FALSE)</f>
        <v>控制炉批号！多了现场不收！,优先安排达钢,提前联系到场规格及数量</v>
      </c>
      <c r="M4786" s="80">
        <v>45944</v>
      </c>
      <c r="O4786" s="51">
        <f ca="1">IF(OR(M4786="",N4786&lt;&gt;""),"",MAX(M4786-TODAY(),0))</f>
        <v>0</v>
      </c>
      <c r="P4786" s="51">
        <f ca="1">IF(M4786="","",IF(N4786&lt;&gt;"",MAX(N4786-M4786,0),IF(TODAY()&gt;M4786,TODAY()-M4786,0)))</f>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45" t="s">
        <v>240</v>
      </c>
      <c r="C4787" s="146">
        <v>45951</v>
      </c>
      <c r="D4787" s="147" t="str">
        <f>VLOOKUP(B4787,辅助信息!E:K,7,FALSE)</f>
        <v>JWDDCD2025092400204</v>
      </c>
      <c r="E4787" s="147" t="str">
        <f>VLOOKUP(F4787,辅助信息!A:B,2,FALSE)</f>
        <v>高线</v>
      </c>
      <c r="F4787" s="147" t="s">
        <v>53</v>
      </c>
      <c r="G4787" s="148">
        <v>2.5</v>
      </c>
      <c r="H4787" s="149" t="str">
        <f>IF(SUMIFS('[1]2025年已发货'!$E:$E,'[1]2025年已发货'!$F:$F,C4787,'[1]2025年已发货'!$C:$C,F4787,'[1]2025年已发货'!$G:$G,I4787,'[1]2025年已发货'!$H:$H,J4787)=0,"未发货",SUMIFS('[1]2025年已发货'!$E:$E,'[1]2025年已发货'!$F:$F,C4787,'[1]2025年已发货'!$C:$C,F4787,'[1]2025年已发货'!$G:$G,I4787,'[1]2025年已发货'!$H:$H,J4787))</f>
        <v>未发货</v>
      </c>
      <c r="I4787" s="147" t="str">
        <f>VLOOKUP(B4787,辅助信息!E:I,3,FALSE)</f>
        <v>(五冶钢构龙泉东洪片区70亩住宅、商业及配套工程项目三标段)成都市龙泉驿外东洪路地铁2号线惠王陵地铁C口</v>
      </c>
      <c r="J4787" s="147" t="str">
        <f>VLOOKUP(B4787,辅助信息!E:I,4,FALSE)</f>
        <v>蒋嗣伟</v>
      </c>
      <c r="K4787" s="147">
        <f>VLOOKUP(J4787,辅助信息!H:I,2,FALSE)</f>
        <v>15014331252</v>
      </c>
      <c r="L4787" s="150">
        <f>VLOOKUP(B4787,辅助信息!E:J,6,FALSE)</f>
        <v>0</v>
      </c>
      <c r="M4787" s="80">
        <v>45948</v>
      </c>
      <c r="O4787" s="51">
        <f ca="1">IF(OR(M4787="",N4787&lt;&gt;""),"",MAX(M4787-TODAY(),0))</f>
        <v>0</v>
      </c>
      <c r="P4787" s="51">
        <f ca="1">IF(M4787="","",IF(N4787&lt;&gt;"",MAX(N4787-M4787,0),IF(TODAY()&gt;M4787,TODAY()-M4787,0)))</f>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45" t="s">
        <v>240</v>
      </c>
      <c r="C4788" s="146">
        <v>45951</v>
      </c>
      <c r="D4788" s="147" t="str">
        <f>VLOOKUP(B4788,辅助信息!E:K,7,FALSE)</f>
        <v>JWDDCD2025092400204</v>
      </c>
      <c r="E4788" s="147" t="str">
        <f>VLOOKUP(F4788,辅助信息!A:B,2,FALSE)</f>
        <v>盘螺</v>
      </c>
      <c r="F4788" s="147" t="s">
        <v>41</v>
      </c>
      <c r="G4788" s="148">
        <v>15</v>
      </c>
      <c r="H4788" s="149" t="str">
        <f>IF(SUMIFS('[1]2025年已发货'!$E:$E,'[1]2025年已发货'!$F:$F,C4788,'[1]2025年已发货'!$C:$C,F4788,'[1]2025年已发货'!$G:$G,I4788,'[1]2025年已发货'!$H:$H,J4788)=0,"未发货",SUMIFS('[1]2025年已发货'!$E:$E,'[1]2025年已发货'!$F:$F,C4788,'[1]2025年已发货'!$C:$C,F4788,'[1]2025年已发货'!$G:$G,I4788,'[1]2025年已发货'!$H:$H,J4788))</f>
        <v>未发货</v>
      </c>
      <c r="I4788" s="147" t="str">
        <f>VLOOKUP(B4788,辅助信息!E:I,3,FALSE)</f>
        <v>(五冶钢构龙泉东洪片区70亩住宅、商业及配套工程项目三标段)成都市龙泉驿外东洪路地铁2号线惠王陵地铁C口</v>
      </c>
      <c r="J4788" s="147" t="str">
        <f>VLOOKUP(B4788,辅助信息!E:I,4,FALSE)</f>
        <v>蒋嗣伟</v>
      </c>
      <c r="K4788" s="147">
        <f>VLOOKUP(J4788,辅助信息!H:I,2,FALSE)</f>
        <v>15014331252</v>
      </c>
      <c r="L4788" s="150">
        <f>VLOOKUP(B4788,辅助信息!E:J,6,FALSE)</f>
        <v>0</v>
      </c>
      <c r="M4788" s="80">
        <v>45948</v>
      </c>
      <c r="O4788" s="51">
        <f ca="1">IF(OR(M4788="",N4788&lt;&gt;""),"",MAX(M4788-TODAY(),0))</f>
        <v>0</v>
      </c>
      <c r="P4788" s="51">
        <f ca="1">IF(M4788="","",IF(N4788&lt;&gt;"",MAX(N4788-M4788,0),IF(TODAY()&gt;M4788,TODAY()-M4788,0)))</f>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45" t="s">
        <v>240</v>
      </c>
      <c r="C4789" s="146">
        <v>45951</v>
      </c>
      <c r="D4789" s="147" t="str">
        <f>VLOOKUP(B4789,辅助信息!E:K,7,FALSE)</f>
        <v>JWDDCD2025092400204</v>
      </c>
      <c r="E4789" s="147" t="str">
        <f>VLOOKUP(F4789,辅助信息!A:B,2,FALSE)</f>
        <v>盘螺</v>
      </c>
      <c r="F4789" s="147" t="s">
        <v>49</v>
      </c>
      <c r="G4789" s="148">
        <v>5</v>
      </c>
      <c r="H4789" s="149" t="str">
        <f>IF(SUMIFS('[1]2025年已发货'!$E:$E,'[1]2025年已发货'!$F:$F,C4789,'[1]2025年已发货'!$C:$C,F4789,'[1]2025年已发货'!$G:$G,I4789,'[1]2025年已发货'!$H:$H,J4789)=0,"未发货",SUMIFS('[1]2025年已发货'!$E:$E,'[1]2025年已发货'!$F:$F,C4789,'[1]2025年已发货'!$C:$C,F4789,'[1]2025年已发货'!$G:$G,I4789,'[1]2025年已发货'!$H:$H,J4789))</f>
        <v>未发货</v>
      </c>
      <c r="I4789" s="147" t="str">
        <f>VLOOKUP(B4789,辅助信息!E:I,3,FALSE)</f>
        <v>(五冶钢构龙泉东洪片区70亩住宅、商业及配套工程项目三标段)成都市龙泉驿外东洪路地铁2号线惠王陵地铁C口</v>
      </c>
      <c r="J4789" s="147" t="str">
        <f>VLOOKUP(B4789,辅助信息!E:I,4,FALSE)</f>
        <v>蒋嗣伟</v>
      </c>
      <c r="K4789" s="147">
        <f>VLOOKUP(J4789,辅助信息!H:I,2,FALSE)</f>
        <v>15014331252</v>
      </c>
      <c r="L4789" s="150">
        <f>VLOOKUP(B4789,辅助信息!E:J,6,FALSE)</f>
        <v>0</v>
      </c>
      <c r="M4789" s="80">
        <v>45948</v>
      </c>
      <c r="O4789" s="51">
        <f ca="1">IF(OR(M4789="",N4789&lt;&gt;""),"",MAX(M4789-TODAY(),0))</f>
        <v>0</v>
      </c>
      <c r="P4789" s="51">
        <f ca="1">IF(M4789="","",IF(N4789&lt;&gt;"",MAX(N4789-M4789,0),IF(TODAY()&gt;M4789,TODAY()-M4789,0)))</f>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45" t="s">
        <v>240</v>
      </c>
      <c r="C4790" s="146">
        <v>45951</v>
      </c>
      <c r="D4790" s="147" t="str">
        <f>VLOOKUP(B4790,辅助信息!E:K,7,FALSE)</f>
        <v>JWDDCD2025092400204</v>
      </c>
      <c r="E4790" s="147" t="str">
        <f>VLOOKUP(F4790,辅助信息!A:B,2,FALSE)</f>
        <v>盘螺</v>
      </c>
      <c r="F4790" s="147" t="s">
        <v>40</v>
      </c>
      <c r="G4790" s="148">
        <v>10</v>
      </c>
      <c r="H4790" s="149" t="str">
        <f>IF(SUMIFS('[1]2025年已发货'!$E:$E,'[1]2025年已发货'!$F:$F,C4790,'[1]2025年已发货'!$C:$C,F4790,'[1]2025年已发货'!$G:$G,I4790,'[1]2025年已发货'!$H:$H,J4790)=0,"未发货",SUMIFS('[1]2025年已发货'!$E:$E,'[1]2025年已发货'!$F:$F,C4790,'[1]2025年已发货'!$C:$C,F4790,'[1]2025年已发货'!$G:$G,I4790,'[1]2025年已发货'!$H:$H,J4790))</f>
        <v>未发货</v>
      </c>
      <c r="I4790" s="147" t="str">
        <f>VLOOKUP(B4790,辅助信息!E:I,3,FALSE)</f>
        <v>(五冶钢构龙泉东洪片区70亩住宅、商业及配套工程项目三标段)成都市龙泉驿外东洪路地铁2号线惠王陵地铁C口</v>
      </c>
      <c r="J4790" s="147" t="str">
        <f>VLOOKUP(B4790,辅助信息!E:I,4,FALSE)</f>
        <v>蒋嗣伟</v>
      </c>
      <c r="K4790" s="147">
        <f>VLOOKUP(J4790,辅助信息!H:I,2,FALSE)</f>
        <v>15014331252</v>
      </c>
      <c r="L4790" s="150">
        <f>VLOOKUP(B4790,辅助信息!E:J,6,FALSE)</f>
        <v>0</v>
      </c>
      <c r="M4790" s="80">
        <v>45948</v>
      </c>
      <c r="O4790" s="51">
        <f ca="1">IF(OR(M4790="",N4790&lt;&gt;""),"",MAX(M4790-TODAY(),0))</f>
        <v>0</v>
      </c>
      <c r="P4790" s="51">
        <f ca="1">IF(M4790="","",IF(N4790&lt;&gt;"",MAX(N4790-M4790,0),IF(TODAY()&gt;M4790,TODAY()-M4790,0)))</f>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45" t="s">
        <v>229</v>
      </c>
      <c r="C4791" s="146">
        <v>45951</v>
      </c>
      <c r="D4791" s="147" t="str">
        <f>VLOOKUP(B4791,辅助信息!E:K,7,FALSE)</f>
        <v>JWDDCD2025092400212</v>
      </c>
      <c r="E4791" s="147" t="str">
        <f>VLOOKUP(F4791,辅助信息!A:B,2,FALSE)</f>
        <v>盘螺</v>
      </c>
      <c r="F4791" s="147" t="s">
        <v>41</v>
      </c>
      <c r="G4791" s="148">
        <f>62-28</f>
        <v>34</v>
      </c>
      <c r="H4791" s="149"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47" t="str">
        <f>VLOOKUP(B4791,辅助信息!E:I,3,FALSE)</f>
        <v>(五冶钢构龙泉东洪片区85亩住宅、商业及配套工程项目三标段)成都市龙泉驿外东洪路地铁2号线惠王陵地铁C口</v>
      </c>
      <c r="J4791" s="147" t="str">
        <f>VLOOKUP(B4791,辅助信息!E:I,4,FALSE)</f>
        <v>王军宝</v>
      </c>
      <c r="K4791" s="147">
        <f>VLOOKUP(J4791,辅助信息!H:I,2,FALSE)</f>
        <v>13889142392</v>
      </c>
      <c r="L4791" s="150">
        <f>VLOOKUP(B4791,辅助信息!E:J,6,FALSE)</f>
        <v>0</v>
      </c>
      <c r="M4791" s="80">
        <v>45948</v>
      </c>
      <c r="O4791" s="51">
        <f ca="1">IF(OR(M4791="",N4791&lt;&gt;""),"",MAX(M4791-TODAY(),0))</f>
        <v>0</v>
      </c>
      <c r="P4791" s="51">
        <f ca="1">IF(M4791="","",IF(N4791&lt;&gt;"",MAX(N4791-M4791,0),IF(TODAY()&gt;M4791,TODAY()-M4791,0)))</f>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45" t="s">
        <v>229</v>
      </c>
      <c r="C4792" s="146">
        <v>45951</v>
      </c>
      <c r="D4792" s="147" t="str">
        <f>VLOOKUP(B4792,辅助信息!E:K,7,FALSE)</f>
        <v>JWDDCD2025092400212</v>
      </c>
      <c r="E4792" s="147" t="str">
        <f>VLOOKUP(F4792,辅助信息!A:B,2,FALSE)</f>
        <v>盘螺</v>
      </c>
      <c r="F4792" s="147" t="s">
        <v>40</v>
      </c>
      <c r="G4792" s="148">
        <f>109-34</f>
        <v>75</v>
      </c>
      <c r="H4792" s="149"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47" t="str">
        <f>VLOOKUP(B4792,辅助信息!E:I,3,FALSE)</f>
        <v>(五冶钢构龙泉东洪片区85亩住宅、商业及配套工程项目三标段)成都市龙泉驿外东洪路地铁2号线惠王陵地铁C口</v>
      </c>
      <c r="J4792" s="147" t="str">
        <f>VLOOKUP(B4792,辅助信息!E:I,4,FALSE)</f>
        <v>王军宝</v>
      </c>
      <c r="K4792" s="147">
        <f>VLOOKUP(J4792,辅助信息!H:I,2,FALSE)</f>
        <v>13889142392</v>
      </c>
      <c r="L4792" s="150">
        <f>VLOOKUP(B4792,辅助信息!E:J,6,FALSE)</f>
        <v>0</v>
      </c>
      <c r="M4792" s="80">
        <v>45948</v>
      </c>
      <c r="O4792" s="51">
        <f ca="1">IF(OR(M4792="",N4792&lt;&gt;""),"",MAX(M4792-TODAY(),0))</f>
        <v>0</v>
      </c>
      <c r="P4792" s="51">
        <f ca="1">IF(M4792="","",IF(N4792&lt;&gt;"",MAX(N4792-M4792,0),IF(TODAY()&gt;M4792,TODAY()-M4792,0)))</f>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45" t="s">
        <v>228</v>
      </c>
      <c r="C4793" s="146">
        <v>45951</v>
      </c>
      <c r="D4793" s="147" t="str">
        <f>VLOOKUP(B4793,辅助信息!E:K,7,FALSE)</f>
        <v>JWDDCD2025092400190</v>
      </c>
      <c r="E4793" s="147" t="str">
        <f>VLOOKUP(F4793,辅助信息!A:B,2,FALSE)</f>
        <v>盘螺</v>
      </c>
      <c r="F4793" s="147" t="s">
        <v>41</v>
      </c>
      <c r="G4793" s="148">
        <f>50-34</f>
        <v>16</v>
      </c>
      <c r="H4793" s="149"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7" t="str">
        <f>VLOOKUP(B4793,辅助信息!E:I,3,FALSE)</f>
        <v>(五冶钢构龙泉东洪片区70亩住宅、商业及配套工程项目二标段)成都市龙泉驿外东洪路地铁2号线惠王陵地铁C口</v>
      </c>
      <c r="J4793" s="147" t="str">
        <f>VLOOKUP(B4793,辅助信息!E:I,4,FALSE)</f>
        <v>蒋嗣伟</v>
      </c>
      <c r="K4793" s="147">
        <f>VLOOKUP(J4793,辅助信息!H:I,2,FALSE)</f>
        <v>15014331252</v>
      </c>
      <c r="L4793" s="150">
        <f>VLOOKUP(B4793,辅助信息!E:J,6,FALSE)</f>
        <v>0</v>
      </c>
      <c r="M4793" s="80">
        <v>45948</v>
      </c>
      <c r="O4793" s="51">
        <f ca="1">IF(OR(M4793="",N4793&lt;&gt;""),"",MAX(M4793-TODAY(),0))</f>
        <v>0</v>
      </c>
      <c r="P4793" s="51">
        <f ca="1">IF(M4793="","",IF(N4793&lt;&gt;"",MAX(N4793-M4793,0),IF(TODAY()&gt;M4793,TODAY()-M4793,0)))</f>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45" t="s">
        <v>112</v>
      </c>
      <c r="C4794" s="146">
        <v>45951</v>
      </c>
      <c r="D4794" s="147" t="str">
        <f>VLOOKUP(B4794,辅助信息!E:K,7,FALSE)</f>
        <v>JWDDCD2025052800131</v>
      </c>
      <c r="E4794" s="147" t="str">
        <f>VLOOKUP(F4794,辅助信息!A:B,2,FALSE)</f>
        <v>盘螺</v>
      </c>
      <c r="F4794" s="147" t="s">
        <v>49</v>
      </c>
      <c r="G4794" s="148">
        <v>9</v>
      </c>
      <c r="H4794" s="149"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7" t="str">
        <f>VLOOKUP(B4794,辅助信息!E:I,3,FALSE)</f>
        <v>（商投建工达州中医药科技园-4工区-10号楼）达州市通川区达州中医药职业学院犀牛大道北段</v>
      </c>
      <c r="J4794" s="147" t="str">
        <f>VLOOKUP(B4794,辅助信息!E:I,4,FALSE)</f>
        <v>张扬</v>
      </c>
      <c r="K4794" s="147">
        <f>VLOOKUP(J4794,辅助信息!H:I,2,FALSE)</f>
        <v>18381904567</v>
      </c>
      <c r="L4794" s="150" t="str">
        <f>VLOOKUP(B4794,辅助信息!E:J,6,FALSE)</f>
        <v>控制炉批号！多了现场不收！,优先安排达钢,提前联系到场规格及数量</v>
      </c>
      <c r="M4794" s="80">
        <v>45948</v>
      </c>
      <c r="O4794" s="51">
        <f ca="1">IF(OR(M4794="",N4794&lt;&gt;""),"",MAX(M4794-TODAY(),0))</f>
        <v>0</v>
      </c>
      <c r="P4794" s="51">
        <f ca="1">IF(M4794="","",IF(N4794&lt;&gt;"",MAX(N4794-M4794,0),IF(TODAY()&gt;M4794,TODAY()-M4794,0)))</f>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45" t="s">
        <v>112</v>
      </c>
      <c r="C4795" s="146">
        <v>45951</v>
      </c>
      <c r="D4795" s="147" t="str">
        <f>VLOOKUP(B4795,辅助信息!E:K,7,FALSE)</f>
        <v>JWDDCD2025052800131</v>
      </c>
      <c r="E4795" s="147" t="str">
        <f>VLOOKUP(F4795,辅助信息!A:B,2,FALSE)</f>
        <v>螺纹钢</v>
      </c>
      <c r="F4795" s="147" t="s">
        <v>21</v>
      </c>
      <c r="G4795" s="148">
        <v>9</v>
      </c>
      <c r="H4795" s="149"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7" t="str">
        <f>VLOOKUP(B4795,辅助信息!E:I,3,FALSE)</f>
        <v>（商投建工达州中医药科技园-4工区-10号楼）达州市通川区达州中医药职业学院犀牛大道北段</v>
      </c>
      <c r="J4795" s="147" t="str">
        <f>VLOOKUP(B4795,辅助信息!E:I,4,FALSE)</f>
        <v>张扬</v>
      </c>
      <c r="K4795" s="147">
        <f>VLOOKUP(J4795,辅助信息!H:I,2,FALSE)</f>
        <v>18381904567</v>
      </c>
      <c r="L4795" s="150" t="str">
        <f>VLOOKUP(B4795,辅助信息!E:J,6,FALSE)</f>
        <v>控制炉批号！多了现场不收！,优先安排达钢,提前联系到场规格及数量</v>
      </c>
      <c r="M4795" s="80">
        <v>45948</v>
      </c>
      <c r="O4795" s="51">
        <f ca="1">IF(OR(M4795="",N4795&lt;&gt;""),"",MAX(M4795-TODAY(),0))</f>
        <v>0</v>
      </c>
      <c r="P4795" s="51">
        <f ca="1">IF(M4795="","",IF(N4795&lt;&gt;"",MAX(N4795-M4795,0),IF(TODAY()&gt;M4795,TODAY()-M4795,0)))</f>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45" t="s">
        <v>112</v>
      </c>
      <c r="C4796" s="146">
        <v>45951</v>
      </c>
      <c r="D4796" s="147" t="str">
        <f>VLOOKUP(B4796,辅助信息!E:K,7,FALSE)</f>
        <v>JWDDCD2025052800131</v>
      </c>
      <c r="E4796" s="147" t="str">
        <f>VLOOKUP(F4796,辅助信息!A:B,2,FALSE)</f>
        <v>螺纹钢</v>
      </c>
      <c r="F4796" s="147" t="s">
        <v>58</v>
      </c>
      <c r="G4796" s="148">
        <v>9</v>
      </c>
      <c r="H4796" s="149"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7" t="str">
        <f>VLOOKUP(B4796,辅助信息!E:I,3,FALSE)</f>
        <v>（商投建工达州中医药科技园-4工区-10号楼）达州市通川区达州中医药职业学院犀牛大道北段</v>
      </c>
      <c r="J4796" s="147" t="str">
        <f>VLOOKUP(B4796,辅助信息!E:I,4,FALSE)</f>
        <v>张扬</v>
      </c>
      <c r="K4796" s="147">
        <f>VLOOKUP(J4796,辅助信息!H:I,2,FALSE)</f>
        <v>18381904567</v>
      </c>
      <c r="L4796" s="150" t="str">
        <f>VLOOKUP(B4796,辅助信息!E:J,6,FALSE)</f>
        <v>控制炉批号！多了现场不收！,优先安排达钢,提前联系到场规格及数量</v>
      </c>
      <c r="M4796" s="80">
        <v>45948</v>
      </c>
      <c r="O4796" s="51">
        <f ca="1">IF(OR(M4796="",N4796&lt;&gt;""),"",MAX(M4796-TODAY(),0))</f>
        <v>0</v>
      </c>
      <c r="P4796" s="51">
        <f ca="1">IF(M4796="","",IF(N4796&lt;&gt;"",MAX(N4796-M4796,0),IF(TODAY()&gt;M4796,TODAY()-M4796,0)))</f>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45" t="s">
        <v>112</v>
      </c>
      <c r="C4797" s="146">
        <v>45951</v>
      </c>
      <c r="D4797" s="147" t="str">
        <f>VLOOKUP(B4797,辅助信息!E:K,7,FALSE)</f>
        <v>JWDDCD2025052800131</v>
      </c>
      <c r="E4797" s="147" t="str">
        <f>VLOOKUP(F4797,辅助信息!A:B,2,FALSE)</f>
        <v>螺纹钢</v>
      </c>
      <c r="F4797" s="147" t="s">
        <v>22</v>
      </c>
      <c r="G4797" s="148">
        <v>9</v>
      </c>
      <c r="H4797" s="149"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7" t="str">
        <f>VLOOKUP(B4797,辅助信息!E:I,3,FALSE)</f>
        <v>（商投建工达州中医药科技园-4工区-10号楼）达州市通川区达州中医药职业学院犀牛大道北段</v>
      </c>
      <c r="J4797" s="147" t="str">
        <f>VLOOKUP(B4797,辅助信息!E:I,4,FALSE)</f>
        <v>张扬</v>
      </c>
      <c r="K4797" s="147">
        <f>VLOOKUP(J4797,辅助信息!H:I,2,FALSE)</f>
        <v>18381904567</v>
      </c>
      <c r="L4797" s="150" t="str">
        <f>VLOOKUP(B4797,辅助信息!E:J,6,FALSE)</f>
        <v>控制炉批号！多了现场不收！,优先安排达钢,提前联系到场规格及数量</v>
      </c>
      <c r="M4797" s="80">
        <v>45948</v>
      </c>
      <c r="O4797" s="51">
        <f ca="1">IF(OR(M4797="",N4797&lt;&gt;""),"",MAX(M4797-TODAY(),0))</f>
        <v>0</v>
      </c>
      <c r="P4797" s="51">
        <f ca="1">IF(M4797="","",IF(N4797&lt;&gt;"",MAX(N4797-M4797,0),IF(TODAY()&gt;M4797,TODAY()-M4797,0)))</f>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45" t="s">
        <v>47</v>
      </c>
      <c r="C4798" s="146">
        <v>45951</v>
      </c>
      <c r="D4798" s="147" t="str">
        <f>VLOOKUP(B4798,辅助信息!E:K,7,FALSE)</f>
        <v>JWDDCD2025052800131</v>
      </c>
      <c r="E4798" s="147" t="str">
        <f>VLOOKUP(F4798,辅助信息!A:B,2,FALSE)</f>
        <v>高线</v>
      </c>
      <c r="F4798" s="147" t="s">
        <v>57</v>
      </c>
      <c r="G4798" s="148">
        <v>9</v>
      </c>
      <c r="H4798" s="149"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7" t="str">
        <f>VLOOKUP(B4798,辅助信息!E:I,3,FALSE)</f>
        <v>（商投建工达州中医药科技园-1工区）达州市通川区达州中医药职业学院犀牛大道北段</v>
      </c>
      <c r="J4798" s="147" t="str">
        <f>VLOOKUP(B4798,辅助信息!E:I,4,FALSE)</f>
        <v>程黄刚</v>
      </c>
      <c r="K4798" s="147">
        <f>VLOOKUP(J4798,辅助信息!H:I,2,FALSE)</f>
        <v>15108211617</v>
      </c>
      <c r="L4798" s="150" t="str">
        <f>VLOOKUP(B4798,辅助信息!E:J,6,FALSE)</f>
        <v>控制炉批号！多了现场不收！,优先安排达钢,提前联系到场规格及数量</v>
      </c>
      <c r="M4798" s="80">
        <v>45948</v>
      </c>
      <c r="O4798" s="51">
        <f ca="1">IF(OR(M4798="",N4798&lt;&gt;""),"",MAX(M4798-TODAY(),0))</f>
        <v>0</v>
      </c>
      <c r="P4798" s="51">
        <f ca="1">IF(M4798="","",IF(N4798&lt;&gt;"",MAX(N4798-M4798,0),IF(TODAY()&gt;M4798,TODAY()-M4798,0)))</f>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45" t="s">
        <v>47</v>
      </c>
      <c r="C4799" s="146">
        <v>45951</v>
      </c>
      <c r="D4799" s="147" t="str">
        <f>VLOOKUP(B4799,辅助信息!E:K,7,FALSE)</f>
        <v>JWDDCD2025052800131</v>
      </c>
      <c r="E4799" s="147" t="str">
        <f>VLOOKUP(F4799,辅助信息!A:B,2,FALSE)</f>
        <v>螺纹钢</v>
      </c>
      <c r="F4799" s="147" t="s">
        <v>33</v>
      </c>
      <c r="G4799" s="148">
        <v>6</v>
      </c>
      <c r="H4799" s="149"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7" t="str">
        <f>VLOOKUP(B4799,辅助信息!E:I,3,FALSE)</f>
        <v>（商投建工达州中医药科技园-1工区）达州市通川区达州中医药职业学院犀牛大道北段</v>
      </c>
      <c r="J4799" s="147" t="str">
        <f>VLOOKUP(B4799,辅助信息!E:I,4,FALSE)</f>
        <v>程黄刚</v>
      </c>
      <c r="K4799" s="147">
        <f>VLOOKUP(J4799,辅助信息!H:I,2,FALSE)</f>
        <v>15108211617</v>
      </c>
      <c r="L4799" s="150" t="str">
        <f>VLOOKUP(B4799,辅助信息!E:J,6,FALSE)</f>
        <v>控制炉批号！多了现场不收！,优先安排达钢,提前联系到场规格及数量</v>
      </c>
      <c r="M4799" s="80">
        <v>45948</v>
      </c>
      <c r="O4799" s="51">
        <f ca="1">IF(OR(M4799="",N4799&lt;&gt;""),"",MAX(M4799-TODAY(),0))</f>
        <v>0</v>
      </c>
      <c r="P4799" s="51">
        <f ca="1">IF(M4799="","",IF(N4799&lt;&gt;"",MAX(N4799-M4799,0),IF(TODAY()&gt;M4799,TODAY()-M4799,0)))</f>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45" t="s">
        <v>163</v>
      </c>
      <c r="C4800" s="146">
        <v>45951</v>
      </c>
      <c r="D4800" s="147" t="str">
        <f>VLOOKUP(B4800,辅助信息!E:K,7,FALSE)</f>
        <v>JWDDCD2025052800131</v>
      </c>
      <c r="E4800" s="147" t="str">
        <f>VLOOKUP(F4800,辅助信息!A:B,2,FALSE)</f>
        <v>盘螺</v>
      </c>
      <c r="F4800" s="147" t="s">
        <v>49</v>
      </c>
      <c r="G4800" s="148">
        <v>18</v>
      </c>
      <c r="H4800" s="149"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7" t="str">
        <f>VLOOKUP(B4800,辅助信息!E:I,3,FALSE)</f>
        <v>（商投建工达州中医药科技园-4工区-9号楼）达州市通川区达州中医药职业学院犀牛大道北段</v>
      </c>
      <c r="J4800" s="147" t="str">
        <f>VLOOKUP(B4800,辅助信息!E:I,4,FALSE)</f>
        <v>张扬</v>
      </c>
      <c r="K4800" s="147">
        <f>VLOOKUP(J4800,辅助信息!H:I,2,FALSE)</f>
        <v>18381904567</v>
      </c>
      <c r="L4800" s="150" t="str">
        <f>VLOOKUP(B4800,辅助信息!E:J,6,FALSE)</f>
        <v>控制炉批号！多了现场不收！,优先安排达钢,提前联系到场规格及数量</v>
      </c>
      <c r="M4800" s="80">
        <v>45949</v>
      </c>
      <c r="O4800" s="51">
        <f ca="1">IF(OR(M4800="",N4800&lt;&gt;""),"",MAX(M4800-TODAY(),0))</f>
        <v>0</v>
      </c>
      <c r="P4800" s="51">
        <f ca="1">IF(M4800="","",IF(N4800&lt;&gt;"",MAX(N4800-M4800,0),IF(TODAY()&gt;M4800,TODAY()-M4800,0)))</f>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45" t="s">
        <v>203</v>
      </c>
      <c r="C4801" s="146">
        <v>45951</v>
      </c>
      <c r="D4801" s="147" t="str">
        <f>VLOOKUP(B4801,辅助信息!E:K,7,FALSE)</f>
        <v>JWDDCD2025051800044</v>
      </c>
      <c r="E4801" s="147" t="str">
        <f>VLOOKUP(F4801,辅助信息!A:B,2,FALSE)</f>
        <v>高线</v>
      </c>
      <c r="F4801" s="147" t="s">
        <v>57</v>
      </c>
      <c r="G4801" s="148">
        <v>2</v>
      </c>
      <c r="H4801" s="149"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47" t="str">
        <f>VLOOKUP(B4801,辅助信息!E:I,3,FALSE)</f>
        <v>(五冶建设空港兴城怡心街道83亩项目)成都市双流区怡心街道高峰社区一组剑和路一段空港兴城怡心街道83亩项目中国五冶项目部</v>
      </c>
      <c r="J4801" s="147" t="str">
        <f>VLOOKUP(B4801,辅助信息!E:I,4,FALSE)</f>
        <v>王刚</v>
      </c>
      <c r="K4801" s="147">
        <f>VLOOKUP(J4801,辅助信息!H:I,2,FALSE)</f>
        <v>15881190525</v>
      </c>
      <c r="L4801" s="150"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IF(OR(M4801="",N4801&lt;&gt;""),"",MAX(M4801-TODAY(),0))</f>
        <v>0</v>
      </c>
      <c r="P4801" s="51">
        <f ca="1">IF(M4801="","",IF(N4801&lt;&gt;"",MAX(N4801-M4801,0),IF(TODAY()&gt;M4801,TODAY()-M4801,0)))</f>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45" t="s">
        <v>203</v>
      </c>
      <c r="C4802" s="146">
        <v>45951</v>
      </c>
      <c r="D4802" s="147" t="str">
        <f>VLOOKUP(B4802,辅助信息!E:K,7,FALSE)</f>
        <v>JWDDCD2025051800044</v>
      </c>
      <c r="E4802" s="147" t="str">
        <f>VLOOKUP(F4802,辅助信息!A:B,2,FALSE)</f>
        <v>盘螺</v>
      </c>
      <c r="F4802" s="147" t="s">
        <v>49</v>
      </c>
      <c r="G4802" s="148">
        <v>2</v>
      </c>
      <c r="H4802" s="149"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47" t="str">
        <f>VLOOKUP(B4802,辅助信息!E:I,3,FALSE)</f>
        <v>(五冶建设空港兴城怡心街道83亩项目)成都市双流区怡心街道高峰社区一组剑和路一段空港兴城怡心街道83亩项目中国五冶项目部</v>
      </c>
      <c r="J4802" s="147" t="str">
        <f>VLOOKUP(B4802,辅助信息!E:I,4,FALSE)</f>
        <v>王刚</v>
      </c>
      <c r="K4802" s="147">
        <f>VLOOKUP(J4802,辅助信息!H:I,2,FALSE)</f>
        <v>15881190525</v>
      </c>
      <c r="L4802" s="150"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IF(OR(M4802="",N4802&lt;&gt;""),"",MAX(M4802-TODAY(),0))</f>
        <v>0</v>
      </c>
      <c r="P4802" s="51">
        <f ca="1">IF(M4802="","",IF(N4802&lt;&gt;"",MAX(N4802-M4802,0),IF(TODAY()&gt;M4802,TODAY()-M4802,0)))</f>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45" t="s">
        <v>203</v>
      </c>
      <c r="C4803" s="146">
        <v>45951</v>
      </c>
      <c r="D4803" s="147" t="str">
        <f>VLOOKUP(B4803,辅助信息!E:K,7,FALSE)</f>
        <v>JWDDCD2025051800044</v>
      </c>
      <c r="E4803" s="147" t="str">
        <f>VLOOKUP(F4803,辅助信息!A:B,2,FALSE)</f>
        <v>盘螺</v>
      </c>
      <c r="F4803" s="147" t="s">
        <v>40</v>
      </c>
      <c r="G4803" s="148">
        <v>12</v>
      </c>
      <c r="H4803" s="149"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47" t="str">
        <f>VLOOKUP(B4803,辅助信息!E:I,3,FALSE)</f>
        <v>(五冶建设空港兴城怡心街道83亩项目)成都市双流区怡心街道高峰社区一组剑和路一段空港兴城怡心街道83亩项目中国五冶项目部</v>
      </c>
      <c r="J4803" s="147" t="str">
        <f>VLOOKUP(B4803,辅助信息!E:I,4,FALSE)</f>
        <v>王刚</v>
      </c>
      <c r="K4803" s="147">
        <f>VLOOKUP(J4803,辅助信息!H:I,2,FALSE)</f>
        <v>15881190525</v>
      </c>
      <c r="L4803" s="150"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IF(OR(M4803="",N4803&lt;&gt;""),"",MAX(M4803-TODAY(),0))</f>
        <v>0</v>
      </c>
      <c r="P4803" s="51">
        <f ca="1">IF(M4803="","",IF(N4803&lt;&gt;"",MAX(N4803-M4803,0),IF(TODAY()&gt;M4803,TODAY()-M4803,0)))</f>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45" t="s">
        <v>203</v>
      </c>
      <c r="C4804" s="146">
        <v>45951</v>
      </c>
      <c r="D4804" s="147" t="str">
        <f>VLOOKUP(B4804,辅助信息!E:K,7,FALSE)</f>
        <v>JWDDCD2025051800044</v>
      </c>
      <c r="E4804" s="147" t="str">
        <f>VLOOKUP(F4804,辅助信息!A:B,2,FALSE)</f>
        <v>盘螺</v>
      </c>
      <c r="F4804" s="147" t="s">
        <v>41</v>
      </c>
      <c r="G4804" s="148">
        <v>8</v>
      </c>
      <c r="H4804" s="149"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47" t="str">
        <f>VLOOKUP(B4804,辅助信息!E:I,3,FALSE)</f>
        <v>(五冶建设空港兴城怡心街道83亩项目)成都市双流区怡心街道高峰社区一组剑和路一段空港兴城怡心街道83亩项目中国五冶项目部</v>
      </c>
      <c r="J4804" s="147" t="str">
        <f>VLOOKUP(B4804,辅助信息!E:I,4,FALSE)</f>
        <v>王刚</v>
      </c>
      <c r="K4804" s="147">
        <f>VLOOKUP(J4804,辅助信息!H:I,2,FALSE)</f>
        <v>15881190525</v>
      </c>
      <c r="L4804" s="150"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IF(OR(M4804="",N4804&lt;&gt;""),"",MAX(M4804-TODAY(),0))</f>
        <v>0</v>
      </c>
      <c r="P4804" s="51">
        <f ca="1">IF(M4804="","",IF(N4804&lt;&gt;"",MAX(N4804-M4804,0),IF(TODAY()&gt;M4804,TODAY()-M4804,0)))</f>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45" t="s">
        <v>203</v>
      </c>
      <c r="C4805" s="146">
        <v>45951</v>
      </c>
      <c r="D4805" s="147" t="str">
        <f>VLOOKUP(B4805,辅助信息!E:K,7,FALSE)</f>
        <v>JWDDCD2025051800044</v>
      </c>
      <c r="E4805" s="147" t="str">
        <f>VLOOKUP(F4805,辅助信息!A:B,2,FALSE)</f>
        <v>螺纹钢</v>
      </c>
      <c r="F4805" s="147" t="s">
        <v>32</v>
      </c>
      <c r="G4805" s="148">
        <v>4</v>
      </c>
      <c r="H4805" s="149"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47" t="str">
        <f>VLOOKUP(B4805,辅助信息!E:I,3,FALSE)</f>
        <v>(五冶建设空港兴城怡心街道83亩项目)成都市双流区怡心街道高峰社区一组剑和路一段空港兴城怡心街道83亩项目中国五冶项目部</v>
      </c>
      <c r="J4805" s="147" t="str">
        <f>VLOOKUP(B4805,辅助信息!E:I,4,FALSE)</f>
        <v>王刚</v>
      </c>
      <c r="K4805" s="147">
        <f>VLOOKUP(J4805,辅助信息!H:I,2,FALSE)</f>
        <v>15881190525</v>
      </c>
      <c r="L4805" s="150"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IF(OR(M4805="",N4805&lt;&gt;""),"",MAX(M4805-TODAY(),0))</f>
        <v>0</v>
      </c>
      <c r="P4805" s="51">
        <f ca="1">IF(M4805="","",IF(N4805&lt;&gt;"",MAX(N4805-M4805,0),IF(TODAY()&gt;M4805,TODAY()-M4805,0)))</f>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45" t="s">
        <v>203</v>
      </c>
      <c r="C4806" s="146">
        <v>45951</v>
      </c>
      <c r="D4806" s="147" t="str">
        <f>VLOOKUP(B4806,辅助信息!E:K,7,FALSE)</f>
        <v>JWDDCD2025051800044</v>
      </c>
      <c r="E4806" s="147" t="str">
        <f>VLOOKUP(F4806,辅助信息!A:B,2,FALSE)</f>
        <v>螺纹钢</v>
      </c>
      <c r="F4806" s="147" t="s">
        <v>33</v>
      </c>
      <c r="G4806" s="148">
        <v>10</v>
      </c>
      <c r="H4806" s="149"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47" t="str">
        <f>VLOOKUP(B4806,辅助信息!E:I,3,FALSE)</f>
        <v>(五冶建设空港兴城怡心街道83亩项目)成都市双流区怡心街道高峰社区一组剑和路一段空港兴城怡心街道83亩项目中国五冶项目部</v>
      </c>
      <c r="J4806" s="147" t="str">
        <f>VLOOKUP(B4806,辅助信息!E:I,4,FALSE)</f>
        <v>王刚</v>
      </c>
      <c r="K4806" s="147">
        <f>VLOOKUP(J4806,辅助信息!H:I,2,FALSE)</f>
        <v>15881190525</v>
      </c>
      <c r="L4806" s="150"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IF(OR(M4806="",N4806&lt;&gt;""),"",MAX(M4806-TODAY(),0))</f>
        <v>0</v>
      </c>
      <c r="P4806" s="51">
        <f ca="1">IF(M4806="","",IF(N4806&lt;&gt;"",MAX(N4806-M4806,0),IF(TODAY()&gt;M4806,TODAY()-M4806,0)))</f>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45" t="s">
        <v>176</v>
      </c>
      <c r="C4807" s="146">
        <v>45951</v>
      </c>
      <c r="D4807" s="147" t="str">
        <f>VLOOKUP(B4807,辅助信息!E:K,7,FALSE)</f>
        <v>JWDDCD2025062200016</v>
      </c>
      <c r="E4807" s="147" t="str">
        <f>VLOOKUP(F4807,辅助信息!A:B,2,FALSE)</f>
        <v>螺纹钢</v>
      </c>
      <c r="F4807" s="147" t="s">
        <v>19</v>
      </c>
      <c r="G4807" s="148">
        <v>5</v>
      </c>
      <c r="H4807" s="149"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47" t="str">
        <f>VLOOKUP(B4807,辅助信息!E:I,3,FALSE)</f>
        <v>(武汉电气化局成达万高铁强电项目-渠县)四川省达州市渠县渠北镇雷家湾渠县北站旁</v>
      </c>
      <c r="J4807" s="147" t="str">
        <f>VLOOKUP(B4807,辅助信息!E:I,4,FALSE)</f>
        <v>刘频</v>
      </c>
      <c r="K4807" s="147">
        <f>VLOOKUP(J4807,辅助信息!H:I,2,FALSE)</f>
        <v>18779627939</v>
      </c>
      <c r="L4807" s="150" t="str">
        <f>VLOOKUP(B4807,辅助信息!E:J,6,FALSE)</f>
        <v>锈货不收！！下雨天钢筋没盖篷布不收！！，装货前联系收货人核实到场规格,没提前告知进场规格现场不给予接收</v>
      </c>
      <c r="M4807" s="80">
        <v>45946</v>
      </c>
      <c r="O4807" s="51">
        <f ca="1">IF(OR(M4807="",N4807&lt;&gt;""),"",MAX(M4807-TODAY(),0))</f>
        <v>0</v>
      </c>
      <c r="P4807" s="51">
        <f ca="1">IF(M4807="","",IF(N4807&lt;&gt;"",MAX(N4807-M4807,0),IF(TODAY()&gt;M4807,TODAY()-M4807,0)))</f>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45" t="s">
        <v>176</v>
      </c>
      <c r="C4808" s="146">
        <v>45951</v>
      </c>
      <c r="D4808" s="147" t="str">
        <f>VLOOKUP(B4808,辅助信息!E:K,7,FALSE)</f>
        <v>JWDDCD2025062200016</v>
      </c>
      <c r="E4808" s="147" t="str">
        <f>VLOOKUP(F4808,辅助信息!A:B,2,FALSE)</f>
        <v>螺纹钢</v>
      </c>
      <c r="F4808" s="147" t="s">
        <v>76</v>
      </c>
      <c r="G4808" s="148">
        <v>5</v>
      </c>
      <c r="H4808" s="149"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47" t="str">
        <f>VLOOKUP(B4808,辅助信息!E:I,3,FALSE)</f>
        <v>(武汉电气化局成达万高铁强电项目-渠县)四川省达州市渠县渠北镇雷家湾渠县北站旁</v>
      </c>
      <c r="J4808" s="147" t="str">
        <f>VLOOKUP(B4808,辅助信息!E:I,4,FALSE)</f>
        <v>刘频</v>
      </c>
      <c r="K4808" s="147">
        <f>VLOOKUP(J4808,辅助信息!H:I,2,FALSE)</f>
        <v>18779627939</v>
      </c>
      <c r="L4808" s="150" t="str">
        <f>VLOOKUP(B4808,辅助信息!E:J,6,FALSE)</f>
        <v>锈货不收！！下雨天钢筋没盖篷布不收！！，装货前联系收货人核实到场规格,没提前告知进场规格现场不给予接收</v>
      </c>
      <c r="M4808" s="80">
        <v>45946</v>
      </c>
      <c r="O4808" s="51">
        <f ca="1">IF(OR(M4808="",N4808&lt;&gt;""),"",MAX(M4808-TODAY(),0))</f>
        <v>0</v>
      </c>
      <c r="P4808" s="51">
        <f ca="1">IF(M4808="","",IF(N4808&lt;&gt;"",MAX(N4808-M4808,0),IF(TODAY()&gt;M4808,TODAY()-M4808,0)))</f>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45" t="s">
        <v>176</v>
      </c>
      <c r="C4809" s="146">
        <v>45951</v>
      </c>
      <c r="D4809" s="147" t="str">
        <f>VLOOKUP(B4809,辅助信息!E:K,7,FALSE)</f>
        <v>JWDDCD2025062200016</v>
      </c>
      <c r="E4809" s="147" t="str">
        <f>VLOOKUP(F4809,辅助信息!A:B,2,FALSE)</f>
        <v>螺纹钢</v>
      </c>
      <c r="F4809" s="147" t="s">
        <v>130</v>
      </c>
      <c r="G4809" s="148">
        <v>15</v>
      </c>
      <c r="H4809" s="149"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47" t="str">
        <f>VLOOKUP(B4809,辅助信息!E:I,3,FALSE)</f>
        <v>(武汉电气化局成达万高铁强电项目-渠县)四川省达州市渠县渠北镇雷家湾渠县北站旁</v>
      </c>
      <c r="J4809" s="147" t="str">
        <f>VLOOKUP(B4809,辅助信息!E:I,4,FALSE)</f>
        <v>刘频</v>
      </c>
      <c r="K4809" s="147">
        <f>VLOOKUP(J4809,辅助信息!H:I,2,FALSE)</f>
        <v>18779627939</v>
      </c>
      <c r="L4809" s="150" t="str">
        <f>VLOOKUP(B4809,辅助信息!E:J,6,FALSE)</f>
        <v>锈货不收！！下雨天钢筋没盖篷布不收！！，装货前联系收货人核实到场规格,没提前告知进场规格现场不给予接收</v>
      </c>
      <c r="M4809" s="80">
        <v>45946</v>
      </c>
      <c r="O4809" s="51">
        <f ca="1">IF(OR(M4809="",N4809&lt;&gt;""),"",MAX(M4809-TODAY(),0))</f>
        <v>0</v>
      </c>
      <c r="P4809" s="51">
        <f ca="1">IF(M4809="","",IF(N4809&lt;&gt;"",MAX(N4809-M4809,0),IF(TODAY()&gt;M4809,TODAY()-M4809,0)))</f>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45" t="s">
        <v>176</v>
      </c>
      <c r="C4810" s="146">
        <v>45951</v>
      </c>
      <c r="D4810" s="147" t="str">
        <f>VLOOKUP(B4810,辅助信息!E:K,7,FALSE)</f>
        <v>JWDDCD2025062200016</v>
      </c>
      <c r="E4810" s="147" t="str">
        <f>VLOOKUP(F4810,辅助信息!A:B,2,FALSE)</f>
        <v>螺纹钢</v>
      </c>
      <c r="F4810" s="147" t="s">
        <v>91</v>
      </c>
      <c r="G4810" s="148">
        <v>9</v>
      </c>
      <c r="H4810" s="149"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47" t="str">
        <f>VLOOKUP(B4810,辅助信息!E:I,3,FALSE)</f>
        <v>(武汉电气化局成达万高铁强电项目-渠县)四川省达州市渠县渠北镇雷家湾渠县北站旁</v>
      </c>
      <c r="J4810" s="147" t="str">
        <f>VLOOKUP(B4810,辅助信息!E:I,4,FALSE)</f>
        <v>刘频</v>
      </c>
      <c r="K4810" s="147">
        <f>VLOOKUP(J4810,辅助信息!H:I,2,FALSE)</f>
        <v>18779627939</v>
      </c>
      <c r="L4810" s="150" t="str">
        <f>VLOOKUP(B4810,辅助信息!E:J,6,FALSE)</f>
        <v>锈货不收！！下雨天钢筋没盖篷布不收！！，装货前联系收货人核实到场规格,没提前告知进场规格现场不给予接收</v>
      </c>
      <c r="M4810" s="80">
        <v>45946</v>
      </c>
      <c r="O4810" s="51">
        <f ca="1">IF(OR(M4810="",N4810&lt;&gt;""),"",MAX(M4810-TODAY(),0))</f>
        <v>0</v>
      </c>
      <c r="P4810" s="51">
        <f ca="1">IF(M4810="","",IF(N4810&lt;&gt;"",MAX(N4810-M4810,0),IF(TODAY()&gt;M4810,TODAY()-M4810,0)))</f>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45" t="s">
        <v>226</v>
      </c>
      <c r="C4811" s="146">
        <v>45951</v>
      </c>
      <c r="D4811" s="147" t="str">
        <f>VLOOKUP(B4811,辅助信息!E:K,7,FALSE)</f>
        <v>JWDDCD2025092400211</v>
      </c>
      <c r="E4811" s="147" t="str">
        <f>VLOOKUP(F4811,辅助信息!A:B,2,FALSE)</f>
        <v>盘螺</v>
      </c>
      <c r="F4811" s="147" t="s">
        <v>40</v>
      </c>
      <c r="G4811" s="148">
        <v>35</v>
      </c>
      <c r="H4811" s="149"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47" t="str">
        <f>VLOOKUP(B4811,辅助信息!E:I,3,FALSE)</f>
        <v>(五冶钢构龙泉东洪片区85亩住宅、商业及配套工程项目二标段)成都市龙泉驿外东洪路地铁2号线惠王陵地铁C口</v>
      </c>
      <c r="J4811" s="147" t="str">
        <f>VLOOKUP(B4811,辅助信息!E:I,4,FALSE)</f>
        <v>李渊</v>
      </c>
      <c r="K4811" s="147">
        <f>VLOOKUP(J4811,辅助信息!H:I,2,FALSE)</f>
        <v>18381013849</v>
      </c>
      <c r="L4811" s="150">
        <f>VLOOKUP(B4811,辅助信息!E:J,6,FALSE)</f>
        <v>0</v>
      </c>
      <c r="M4811" s="80">
        <v>45949</v>
      </c>
      <c r="O4811" s="51">
        <f ca="1">IF(OR(M4811="",N4811&lt;&gt;""),"",MAX(M4811-TODAY(),0))</f>
        <v>0</v>
      </c>
      <c r="P4811" s="51">
        <f ca="1">IF(M4811="","",IF(N4811&lt;&gt;"",MAX(N4811-M4811,0),IF(TODAY()&gt;M4811,TODAY()-M4811,0)))</f>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45" t="s">
        <v>226</v>
      </c>
      <c r="C4812" s="146">
        <v>45951</v>
      </c>
      <c r="D4812" s="147" t="str">
        <f>VLOOKUP(B4812,辅助信息!E:K,7,FALSE)</f>
        <v>JWDDCD2025092400211</v>
      </c>
      <c r="E4812" s="147" t="str">
        <f>VLOOKUP(F4812,辅助信息!A:B,2,FALSE)</f>
        <v>螺纹钢</v>
      </c>
      <c r="F4812" s="147" t="s">
        <v>27</v>
      </c>
      <c r="G4812" s="148">
        <v>35</v>
      </c>
      <c r="H4812" s="149"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47" t="str">
        <f>VLOOKUP(B4812,辅助信息!E:I,3,FALSE)</f>
        <v>(五冶钢构龙泉东洪片区85亩住宅、商业及配套工程项目二标段)成都市龙泉驿外东洪路地铁2号线惠王陵地铁C口</v>
      </c>
      <c r="J4812" s="147" t="str">
        <f>VLOOKUP(B4812,辅助信息!E:I,4,FALSE)</f>
        <v>李渊</v>
      </c>
      <c r="K4812" s="147">
        <f>VLOOKUP(J4812,辅助信息!H:I,2,FALSE)</f>
        <v>18381013849</v>
      </c>
      <c r="L4812" s="150">
        <f>VLOOKUP(B4812,辅助信息!E:J,6,FALSE)</f>
        <v>0</v>
      </c>
      <c r="M4812" s="80">
        <v>45949</v>
      </c>
      <c r="O4812" s="51">
        <f ca="1">IF(OR(M4812="",N4812&lt;&gt;""),"",MAX(M4812-TODAY(),0))</f>
        <v>0</v>
      </c>
      <c r="P4812" s="51">
        <f ca="1">IF(M4812="","",IF(N4812&lt;&gt;"",MAX(N4812-M4812,0),IF(TODAY()&gt;M4812,TODAY()-M4812,0)))</f>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45" t="s">
        <v>226</v>
      </c>
      <c r="C4813" s="146">
        <v>45951</v>
      </c>
      <c r="D4813" s="147" t="str">
        <f>VLOOKUP(B4813,辅助信息!E:K,7,FALSE)</f>
        <v>JWDDCD2025092400211</v>
      </c>
      <c r="E4813" s="147" t="str">
        <f>VLOOKUP(F4813,辅助信息!A:B,2,FALSE)</f>
        <v>螺纹钢</v>
      </c>
      <c r="F4813" s="147" t="s">
        <v>32</v>
      </c>
      <c r="G4813" s="148">
        <v>20</v>
      </c>
      <c r="H4813" s="149"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47" t="str">
        <f>VLOOKUP(B4813,辅助信息!E:I,3,FALSE)</f>
        <v>(五冶钢构龙泉东洪片区85亩住宅、商业及配套工程项目二标段)成都市龙泉驿外东洪路地铁2号线惠王陵地铁C口</v>
      </c>
      <c r="J4813" s="147" t="str">
        <f>VLOOKUP(B4813,辅助信息!E:I,4,FALSE)</f>
        <v>李渊</v>
      </c>
      <c r="K4813" s="147">
        <f>VLOOKUP(J4813,辅助信息!H:I,2,FALSE)</f>
        <v>18381013849</v>
      </c>
      <c r="L4813" s="150">
        <f>VLOOKUP(B4813,辅助信息!E:J,6,FALSE)</f>
        <v>0</v>
      </c>
      <c r="M4813" s="80">
        <v>45949</v>
      </c>
      <c r="O4813" s="51">
        <f ca="1">IF(OR(M4813="",N4813&lt;&gt;""),"",MAX(M4813-TODAY(),0))</f>
        <v>0</v>
      </c>
      <c r="P4813" s="51">
        <f ca="1">IF(M4813="","",IF(N4813&lt;&gt;"",MAX(N4813-M4813,0),IF(TODAY()&gt;M4813,TODAY()-M4813,0)))</f>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45" t="s">
        <v>226</v>
      </c>
      <c r="C4814" s="146">
        <v>45951</v>
      </c>
      <c r="D4814" s="147" t="str">
        <f>VLOOKUP(B4814,辅助信息!E:K,7,FALSE)</f>
        <v>JWDDCD2025092400211</v>
      </c>
      <c r="E4814" s="147" t="str">
        <f>VLOOKUP(F4814,辅助信息!A:B,2,FALSE)</f>
        <v>螺纹钢</v>
      </c>
      <c r="F4814" s="147" t="s">
        <v>30</v>
      </c>
      <c r="G4814" s="148">
        <v>15</v>
      </c>
      <c r="H4814" s="149"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47" t="str">
        <f>VLOOKUP(B4814,辅助信息!E:I,3,FALSE)</f>
        <v>(五冶钢构龙泉东洪片区85亩住宅、商业及配套工程项目二标段)成都市龙泉驿外东洪路地铁2号线惠王陵地铁C口</v>
      </c>
      <c r="J4814" s="147" t="str">
        <f>VLOOKUP(B4814,辅助信息!E:I,4,FALSE)</f>
        <v>李渊</v>
      </c>
      <c r="K4814" s="147">
        <f>VLOOKUP(J4814,辅助信息!H:I,2,FALSE)</f>
        <v>18381013849</v>
      </c>
      <c r="L4814" s="150">
        <f>VLOOKUP(B4814,辅助信息!E:J,6,FALSE)</f>
        <v>0</v>
      </c>
      <c r="M4814" s="80">
        <v>45949</v>
      </c>
      <c r="O4814" s="51">
        <f ca="1">IF(OR(M4814="",N4814&lt;&gt;""),"",MAX(M4814-TODAY(),0))</f>
        <v>0</v>
      </c>
      <c r="P4814" s="51">
        <f ca="1">IF(M4814="","",IF(N4814&lt;&gt;"",MAX(N4814-M4814,0),IF(TODAY()&gt;M4814,TODAY()-M4814,0)))</f>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45" t="s">
        <v>215</v>
      </c>
      <c r="C4815" s="146">
        <v>45951</v>
      </c>
      <c r="D4815" s="147" t="str">
        <f>VLOOKUP(B4815,辅助信息!E:K,7,FALSE)</f>
        <v>JWDDCD2025051800044</v>
      </c>
      <c r="E4815" s="147" t="str">
        <f>VLOOKUP(F4815,辅助信息!A:B,2,FALSE)</f>
        <v>盘螺</v>
      </c>
      <c r="F4815" s="147" t="s">
        <v>49</v>
      </c>
      <c r="G4815" s="148">
        <v>2</v>
      </c>
      <c r="H4815" s="149"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47" t="str">
        <f>VLOOKUP(B4815,辅助信息!E:I,3,FALSE)</f>
        <v>(五冶建设龙泉驿一医院配套建设工程)成都市龙泉驿区董朗路69号龙泉驿一医院5号门</v>
      </c>
      <c r="J4815" s="147" t="str">
        <f>VLOOKUP(B4815,辅助信息!E:I,4,FALSE)</f>
        <v>孙敏</v>
      </c>
      <c r="K4815" s="147">
        <f>VLOOKUP(J4815,辅助信息!H:I,2,FALSE)</f>
        <v>13617695006</v>
      </c>
      <c r="L4815" s="150" t="str">
        <f>VLOOKUP(B4815,辅助信息!E:J,6,FALSE)</f>
        <v>联系实际收货人（孙敏13617695006）五冶建设送货单,6份材质书,锈货不收，装货前联系收货人核实到场规格,没提前告知进场规格现场不给予接收</v>
      </c>
      <c r="M4815" s="80">
        <v>45946</v>
      </c>
      <c r="O4815" s="51">
        <f ca="1">IF(OR(M4815="",N4815&lt;&gt;""),"",MAX(M4815-TODAY(),0))</f>
        <v>0</v>
      </c>
      <c r="P4815" s="51">
        <f ca="1">IF(M4815="","",IF(N4815&lt;&gt;"",MAX(N4815-M4815,0),IF(TODAY()&gt;M4815,TODAY()-M4815,0)))</f>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45" t="s">
        <v>215</v>
      </c>
      <c r="C4816" s="146">
        <v>45951</v>
      </c>
      <c r="D4816" s="147" t="str">
        <f>VLOOKUP(B4816,辅助信息!E:K,7,FALSE)</f>
        <v>JWDDCD2025051800044</v>
      </c>
      <c r="E4816" s="147" t="str">
        <f>VLOOKUP(F4816,辅助信息!A:B,2,FALSE)</f>
        <v>盘螺</v>
      </c>
      <c r="F4816" s="147" t="s">
        <v>40</v>
      </c>
      <c r="G4816" s="148">
        <v>16</v>
      </c>
      <c r="H4816" s="149"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47" t="str">
        <f>VLOOKUP(B4816,辅助信息!E:I,3,FALSE)</f>
        <v>(五冶建设龙泉驿一医院配套建设工程)成都市龙泉驿区董朗路69号龙泉驿一医院5号门</v>
      </c>
      <c r="J4816" s="147" t="str">
        <f>VLOOKUP(B4816,辅助信息!E:I,4,FALSE)</f>
        <v>孙敏</v>
      </c>
      <c r="K4816" s="147">
        <f>VLOOKUP(J4816,辅助信息!H:I,2,FALSE)</f>
        <v>13617695006</v>
      </c>
      <c r="L4816" s="150" t="str">
        <f>VLOOKUP(B4816,辅助信息!E:J,6,FALSE)</f>
        <v>联系实际收货人（孙敏13617695006）五冶建设送货单,6份材质书,锈货不收，装货前联系收货人核实到场规格,没提前告知进场规格现场不给予接收</v>
      </c>
      <c r="M4816" s="80">
        <v>45946</v>
      </c>
      <c r="O4816" s="51">
        <f ca="1">IF(OR(M4816="",N4816&lt;&gt;""),"",MAX(M4816-TODAY(),0))</f>
        <v>0</v>
      </c>
      <c r="P4816" s="51">
        <f ca="1">IF(M4816="","",IF(N4816&lt;&gt;"",MAX(N4816-M4816,0),IF(TODAY()&gt;M4816,TODAY()-M4816,0)))</f>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45" t="s">
        <v>215</v>
      </c>
      <c r="C4817" s="146">
        <v>45951</v>
      </c>
      <c r="D4817" s="147" t="str">
        <f>VLOOKUP(B4817,辅助信息!E:K,7,FALSE)</f>
        <v>JWDDCD2025051800044</v>
      </c>
      <c r="E4817" s="147" t="str">
        <f>VLOOKUP(F4817,辅助信息!A:B,2,FALSE)</f>
        <v>盘螺</v>
      </c>
      <c r="F4817" s="147" t="s">
        <v>41</v>
      </c>
      <c r="G4817" s="148">
        <f>38-12.5</f>
        <v>25.5</v>
      </c>
      <c r="H4817" s="149"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47" t="str">
        <f>VLOOKUP(B4817,辅助信息!E:I,3,FALSE)</f>
        <v>(五冶建设龙泉驿一医院配套建设工程)成都市龙泉驿区董朗路69号龙泉驿一医院5号门</v>
      </c>
      <c r="J4817" s="147" t="str">
        <f>VLOOKUP(B4817,辅助信息!E:I,4,FALSE)</f>
        <v>孙敏</v>
      </c>
      <c r="K4817" s="147">
        <f>VLOOKUP(J4817,辅助信息!H:I,2,FALSE)</f>
        <v>13617695006</v>
      </c>
      <c r="L4817" s="150" t="str">
        <f>VLOOKUP(B4817,辅助信息!E:J,6,FALSE)</f>
        <v>联系实际收货人（孙敏13617695006）五冶建设送货单,6份材质书,锈货不收，装货前联系收货人核实到场规格,没提前告知进场规格现场不给予接收</v>
      </c>
      <c r="M4817" s="80">
        <v>45946</v>
      </c>
      <c r="O4817" s="51">
        <f ca="1">IF(OR(M4817="",N4817&lt;&gt;""),"",MAX(M4817-TODAY(),0))</f>
        <v>0</v>
      </c>
      <c r="P4817" s="51">
        <f ca="1">IF(M4817="","",IF(N4817&lt;&gt;"",MAX(N4817-M4817,0),IF(TODAY()&gt;M4817,TODAY()-M4817,0)))</f>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45" t="s">
        <v>215</v>
      </c>
      <c r="C4818" s="146">
        <v>45951</v>
      </c>
      <c r="D4818" s="147" t="str">
        <f>VLOOKUP(B4818,辅助信息!E:K,7,FALSE)</f>
        <v>JWDDCD2025051800044</v>
      </c>
      <c r="E4818" s="147" t="str">
        <f>VLOOKUP(F4818,辅助信息!A:B,2,FALSE)</f>
        <v>盘螺</v>
      </c>
      <c r="F4818" s="147" t="s">
        <v>26</v>
      </c>
      <c r="G4818" s="148">
        <v>30</v>
      </c>
      <c r="H4818" s="149"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47" t="str">
        <f>VLOOKUP(B4818,辅助信息!E:I,3,FALSE)</f>
        <v>(五冶建设龙泉驿一医院配套建设工程)成都市龙泉驿区董朗路69号龙泉驿一医院5号门</v>
      </c>
      <c r="J4818" s="147" t="str">
        <f>VLOOKUP(B4818,辅助信息!E:I,4,FALSE)</f>
        <v>孙敏</v>
      </c>
      <c r="K4818" s="147">
        <f>VLOOKUP(J4818,辅助信息!H:I,2,FALSE)</f>
        <v>13617695006</v>
      </c>
      <c r="L4818" s="150" t="str">
        <f>VLOOKUP(B4818,辅助信息!E:J,6,FALSE)</f>
        <v>联系实际收货人（孙敏13617695006）五冶建设送货单,6份材质书,锈货不收，装货前联系收货人核实到场规格,没提前告知进场规格现场不给予接收</v>
      </c>
      <c r="M4818" s="80">
        <v>45946</v>
      </c>
      <c r="O4818" s="51">
        <f ca="1">IF(OR(M4818="",N4818&lt;&gt;""),"",MAX(M4818-TODAY(),0))</f>
        <v>0</v>
      </c>
      <c r="P4818" s="51">
        <f ca="1">IF(M4818="","",IF(N4818&lt;&gt;"",MAX(N4818-M4818,0),IF(TODAY()&gt;M4818,TODAY()-M4818,0)))</f>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45" t="s">
        <v>231</v>
      </c>
      <c r="C4819" s="146">
        <v>45951</v>
      </c>
      <c r="D4819" s="147" t="str">
        <f>VLOOKUP(B4819,辅助信息!E:K,7,FALSE)</f>
        <v>JWDDCD2025051800044</v>
      </c>
      <c r="E4819" s="147" t="str">
        <f>VLOOKUP(F4819,辅助信息!A:B,2,FALSE)</f>
        <v>盘螺</v>
      </c>
      <c r="F4819" s="147" t="s">
        <v>41</v>
      </c>
      <c r="G4819" s="148">
        <v>22</v>
      </c>
      <c r="H4819" s="149"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47" t="str">
        <f>VLOOKUP(B4819,辅助信息!E:I,3,FALSE)</f>
        <v>(五冶建设成都盐道街中学初中部改扩建工程-一标)四川省成都市锦江区春熙路街道盐道街4号（盐道街中学初中部）</v>
      </c>
      <c r="J4819" s="147" t="str">
        <f>VLOOKUP(B4819,辅助信息!E:I,4,FALSE)</f>
        <v>谢鑫</v>
      </c>
      <c r="K4819" s="147">
        <f>VLOOKUP(J4819,辅助信息!H:I,2,FALSE)</f>
        <v>18228465067</v>
      </c>
      <c r="L4819" s="150" t="str">
        <f>VLOOKUP(B4819,辅助信息!E:J,6,FALSE)</f>
        <v>联系实际收货人（易前刚18228465067）五冶建设送货单,6份材质书,锈货不收，装货前联系收货人核实到场规格,没提前告知进场规格现场不给予接收</v>
      </c>
      <c r="M4819" s="80">
        <v>45950</v>
      </c>
      <c r="O4819" s="51">
        <f ca="1">IF(OR(M4819="",N4819&lt;&gt;""),"",MAX(M4819-TODAY(),0))</f>
        <v>0</v>
      </c>
      <c r="P4819" s="51">
        <f ca="1">IF(M4819="","",IF(N4819&lt;&gt;"",MAX(N4819-M4819,0),IF(TODAY()&gt;M4819,TODAY()-M4819,0)))</f>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45" t="s">
        <v>231</v>
      </c>
      <c r="C4820" s="146">
        <v>45951</v>
      </c>
      <c r="D4820" s="147" t="str">
        <f>VLOOKUP(B4820,辅助信息!E:K,7,FALSE)</f>
        <v>JWDDCD2025051800044</v>
      </c>
      <c r="E4820" s="147" t="str">
        <f>VLOOKUP(F4820,辅助信息!A:B,2,FALSE)</f>
        <v>盘螺</v>
      </c>
      <c r="F4820" s="147" t="s">
        <v>26</v>
      </c>
      <c r="G4820" s="148">
        <v>10</v>
      </c>
      <c r="H4820" s="149"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47" t="str">
        <f>VLOOKUP(B4820,辅助信息!E:I,3,FALSE)</f>
        <v>(五冶建设成都盐道街中学初中部改扩建工程-一标)四川省成都市锦江区春熙路街道盐道街4号（盐道街中学初中部）</v>
      </c>
      <c r="J4820" s="147" t="str">
        <f>VLOOKUP(B4820,辅助信息!E:I,4,FALSE)</f>
        <v>谢鑫</v>
      </c>
      <c r="K4820" s="147">
        <f>VLOOKUP(J4820,辅助信息!H:I,2,FALSE)</f>
        <v>18228465067</v>
      </c>
      <c r="L4820" s="150" t="str">
        <f>VLOOKUP(B4820,辅助信息!E:J,6,FALSE)</f>
        <v>联系实际收货人（易前刚18228465067）五冶建设送货单,6份材质书,锈货不收，装货前联系收货人核实到场规格,没提前告知进场规格现场不给予接收</v>
      </c>
      <c r="M4820" s="80">
        <v>45950</v>
      </c>
      <c r="O4820" s="51">
        <f ca="1">IF(OR(M4820="",N4820&lt;&gt;""),"",MAX(M4820-TODAY(),0))</f>
        <v>0</v>
      </c>
      <c r="P4820" s="51">
        <f ca="1">IF(M4820="","",IF(N4820&lt;&gt;"",MAX(N4820-M4820,0),IF(TODAY()&gt;M4820,TODAY()-M4820,0)))</f>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45" t="s">
        <v>231</v>
      </c>
      <c r="C4821" s="146">
        <v>45951</v>
      </c>
      <c r="D4821" s="147" t="str">
        <f>VLOOKUP(B4821,辅助信息!E:K,7,FALSE)</f>
        <v>JWDDCD2025051800044</v>
      </c>
      <c r="E4821" s="147" t="str">
        <f>VLOOKUP(F4821,辅助信息!A:B,2,FALSE)</f>
        <v>螺纹钢</v>
      </c>
      <c r="F4821" s="147" t="s">
        <v>32</v>
      </c>
      <c r="G4821" s="148">
        <v>2.5</v>
      </c>
      <c r="H4821" s="149"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47" t="str">
        <f>VLOOKUP(B4821,辅助信息!E:I,3,FALSE)</f>
        <v>(五冶建设成都盐道街中学初中部改扩建工程-一标)四川省成都市锦江区春熙路街道盐道街4号（盐道街中学初中部）</v>
      </c>
      <c r="J4821" s="147" t="str">
        <f>VLOOKUP(B4821,辅助信息!E:I,4,FALSE)</f>
        <v>谢鑫</v>
      </c>
      <c r="K4821" s="147">
        <f>VLOOKUP(J4821,辅助信息!H:I,2,FALSE)</f>
        <v>18228465067</v>
      </c>
      <c r="L4821" s="150" t="str">
        <f>VLOOKUP(B4821,辅助信息!E:J,6,FALSE)</f>
        <v>联系实际收货人（易前刚18228465067）五冶建设送货单,6份材质书,锈货不收，装货前联系收货人核实到场规格,没提前告知进场规格现场不给予接收</v>
      </c>
      <c r="M4821" s="80">
        <v>45950</v>
      </c>
      <c r="O4821" s="51">
        <f ca="1">IF(OR(M4821="",N4821&lt;&gt;""),"",MAX(M4821-TODAY(),0))</f>
        <v>0</v>
      </c>
      <c r="P4821" s="51">
        <f ca="1">IF(M4821="","",IF(N4821&lt;&gt;"",MAX(N4821-M4821,0),IF(TODAY()&gt;M4821,TODAY()-M4821,0)))</f>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45" t="s">
        <v>194</v>
      </c>
      <c r="C4822" s="146">
        <v>45951</v>
      </c>
      <c r="D4822" s="147" t="str">
        <f>VLOOKUP(B4822,辅助信息!E:K,7,FALSE)</f>
        <v>JWDD2025071500089</v>
      </c>
      <c r="E4822" s="147" t="str">
        <f>VLOOKUP(F4822,辅助信息!A:B,2,FALSE)</f>
        <v>螺纹钢</v>
      </c>
      <c r="F4822" s="147" t="s">
        <v>27</v>
      </c>
      <c r="G4822" s="148">
        <v>10</v>
      </c>
      <c r="H4822" s="149" t="str">
        <f>IF(SUMIFS('[1]2025年已发货'!$E:$E,'[1]2025年已发货'!$F:$F,C4826,'[1]2025年已发货'!$C:$C,F4822,'[1]2025年已发货'!$G:$G,I4822,'[1]2025年已发货'!$H:$H,J4822)=0,"未发货",SUMIFS('[1]2025年已发货'!$E:$E,'[1]2025年已发货'!$F:$F,C4826,'[1]2025年已发货'!$C:$C,F4822,'[1]2025年已发货'!$G:$G,I4822,'[1]2025年已发货'!$H:$H,J4822))</f>
        <v>未发货</v>
      </c>
      <c r="I4822" s="147" t="str">
        <f>VLOOKUP(B4822,辅助信息!E:I,3,FALSE)</f>
        <v>(宜宾兴港三江新区长江工业园保障性租赁住房建设项目-土建)四川省宜宾市翠屏区永善路南段宜宾市三江新区长江工业园区</v>
      </c>
      <c r="J4822" s="147" t="str">
        <f>VLOOKUP(B4822,辅助信息!E:I,4,FALSE)</f>
        <v>赵元虎</v>
      </c>
      <c r="K4822" s="147">
        <f>VLOOKUP(J4822,辅助信息!H:I,2,FALSE)</f>
        <v>13684167136</v>
      </c>
      <c r="L4822" s="150" t="str">
        <f>VLOOKUP(B4822,辅助信息!E:J,6,FALSE)</f>
        <v>现场要求调度统一联系指定收货人，不单独发司机位置。锈货不收，装货前联系收货人核实到场规格,没提前告知进场规格现场不给予接收</v>
      </c>
      <c r="O4822" s="51" t="str">
        <f ca="1">IF(OR(M4822="",N4822&lt;&gt;""),"",MAX(M4822-TODAY(),0))</f>
        <v/>
      </c>
      <c r="P4822" s="51" t="str">
        <f ca="1">IF(M4822="","",IF(N4822&lt;&gt;"",MAX(N4822-M4822,0),IF(TODAY()&gt;M4822,TODAY()-M4822,0)))</f>
        <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45" t="s">
        <v>194</v>
      </c>
      <c r="C4823" s="146">
        <v>45951</v>
      </c>
      <c r="D4823" s="147" t="str">
        <f>VLOOKUP(B4823,辅助信息!E:K,7,FALSE)</f>
        <v>JWDD2025071500089</v>
      </c>
      <c r="E4823" s="147" t="str">
        <f>VLOOKUP(F4823,辅助信息!A:B,2,FALSE)</f>
        <v>螺纹钢</v>
      </c>
      <c r="F4823" s="147" t="s">
        <v>30</v>
      </c>
      <c r="G4823" s="148">
        <v>25</v>
      </c>
      <c r="H4823" s="149"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47" t="str">
        <f>VLOOKUP(B4823,辅助信息!E:I,3,FALSE)</f>
        <v>(宜宾兴港三江新区长江工业园保障性租赁住房建设项目-土建)四川省宜宾市翠屏区永善路南段宜宾市三江新区长江工业园区</v>
      </c>
      <c r="J4823" s="147" t="str">
        <f>VLOOKUP(B4823,辅助信息!E:I,4,FALSE)</f>
        <v>赵元虎</v>
      </c>
      <c r="K4823" s="147">
        <f>VLOOKUP(J4823,辅助信息!H:I,2,FALSE)</f>
        <v>13684167136</v>
      </c>
      <c r="L4823" s="150" t="str">
        <f>VLOOKUP(B4823,辅助信息!E:J,6,FALSE)</f>
        <v>现场要求调度统一联系指定收货人，不单独发司机位置。锈货不收，装货前联系收货人核实到场规格,没提前告知进场规格现场不给予接收</v>
      </c>
      <c r="O4823" s="51" t="str">
        <f ca="1">IF(OR(M4823="",N4823&lt;&gt;""),"",MAX(M4823-TODAY(),0))</f>
        <v/>
      </c>
      <c r="P4823" s="51" t="str">
        <f ca="1">IF(M4823="","",IF(N4823&lt;&gt;"",MAX(N4823-M4823,0),IF(TODAY()&gt;M4823,TODAY()-M4823,0)))</f>
        <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45" t="s">
        <v>187</v>
      </c>
      <c r="C4824" s="146">
        <v>45951</v>
      </c>
      <c r="D4824" s="147" t="str">
        <f>VLOOKUP(B4824,辅助信息!E:K,7,FALSE)</f>
        <v>JWDDCD2025072900121</v>
      </c>
      <c r="E4824" s="147" t="str">
        <f>VLOOKUP(F4824,辅助信息!A:B,2,FALSE)</f>
        <v>螺纹钢</v>
      </c>
      <c r="F4824" s="147" t="s">
        <v>82</v>
      </c>
      <c r="G4824" s="148">
        <v>10</v>
      </c>
      <c r="H4824" s="149"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47" t="str">
        <f>VLOOKUP(B4824,辅助信息!E:I,3,FALSE)</f>
        <v>(乐山市校地共建产教融合基地建设项目一标段)四川省乐山市市中区苏稽镇周山嘴</v>
      </c>
      <c r="J4824" s="147" t="str">
        <f>VLOOKUP(B4824,辅助信息!E:I,4,FALSE)</f>
        <v>范增云</v>
      </c>
      <c r="K4824" s="147">
        <f>VLOOKUP(J4824,辅助信息!H:I,2,FALSE)</f>
        <v>13668153241</v>
      </c>
      <c r="L4824" s="150" t="str">
        <f>VLOOKUP(B4824,辅助信息!E:J,6,FALSE)</f>
        <v>联系实际收货人（范增云13668153241）现场要求炉批号控制2个以下，超2个不给予签收。提前联系到场规格及数量</v>
      </c>
      <c r="O4824" s="51" t="str">
        <f ca="1">IF(OR(M4824="",N4824&lt;&gt;""),"",MAX(M4824-TODAY(),0))</f>
        <v/>
      </c>
      <c r="P4824" s="51" t="str">
        <f ca="1">IF(M4824="","",IF(N4824&lt;&gt;"",MAX(N4824-M4824,0),IF(TODAY()&gt;M4824,TODAY()-M4824,0)))</f>
        <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45" t="s">
        <v>187</v>
      </c>
      <c r="C4825" s="146">
        <v>45951</v>
      </c>
      <c r="D4825" s="147" t="str">
        <f>VLOOKUP(B4825,辅助信息!E:K,7,FALSE)</f>
        <v>JWDDCD2025072900121</v>
      </c>
      <c r="E4825" s="147" t="str">
        <f>VLOOKUP(F4825,辅助信息!A:B,2,FALSE)</f>
        <v>螺纹钢</v>
      </c>
      <c r="F4825" s="147" t="s">
        <v>22</v>
      </c>
      <c r="G4825" s="148">
        <v>15</v>
      </c>
      <c r="H4825" s="149"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47" t="str">
        <f>VLOOKUP(B4825,辅助信息!E:I,3,FALSE)</f>
        <v>(乐山市校地共建产教融合基地建设项目一标段)四川省乐山市市中区苏稽镇周山嘴</v>
      </c>
      <c r="J4825" s="147" t="str">
        <f>VLOOKUP(B4825,辅助信息!E:I,4,FALSE)</f>
        <v>范增云</v>
      </c>
      <c r="K4825" s="147">
        <f>VLOOKUP(J4825,辅助信息!H:I,2,FALSE)</f>
        <v>13668153241</v>
      </c>
      <c r="L4825" s="150" t="str">
        <f>VLOOKUP(B4825,辅助信息!E:J,6,FALSE)</f>
        <v>联系实际收货人（范增云13668153241）现场要求炉批号控制2个以下，超2个不给予签收。提前联系到场规格及数量</v>
      </c>
      <c r="O4825" s="51" t="str">
        <f ca="1">IF(OR(M4825="",N4825&lt;&gt;""),"",MAX(M4825-TODAY(),0))</f>
        <v/>
      </c>
      <c r="P4825" s="51" t="str">
        <f ca="1">IF(M4825="","",IF(N4825&lt;&gt;"",MAX(N4825-M4825,0),IF(TODAY()&gt;M4825,TODAY()-M4825,0)))</f>
        <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45" t="s">
        <v>187</v>
      </c>
      <c r="C4826" s="146">
        <v>45951</v>
      </c>
      <c r="D4826" s="147" t="str">
        <f>VLOOKUP(B4826,辅助信息!E:K,7,FALSE)</f>
        <v>JWDDCD2025072900121</v>
      </c>
      <c r="E4826" s="147" t="str">
        <f>VLOOKUP(F4826,辅助信息!A:B,2,FALSE)</f>
        <v>螺纹钢</v>
      </c>
      <c r="F4826" s="147" t="s">
        <v>142</v>
      </c>
      <c r="G4826" s="148">
        <v>10</v>
      </c>
      <c r="H4826" s="149"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47" t="str">
        <f>VLOOKUP(B4826,辅助信息!E:I,3,FALSE)</f>
        <v>(乐山市校地共建产教融合基地建设项目一标段)四川省乐山市市中区苏稽镇周山嘴</v>
      </c>
      <c r="J4826" s="147" t="str">
        <f>VLOOKUP(B4826,辅助信息!E:I,4,FALSE)</f>
        <v>范增云</v>
      </c>
      <c r="K4826" s="147">
        <f>VLOOKUP(J4826,辅助信息!H:I,2,FALSE)</f>
        <v>13668153241</v>
      </c>
      <c r="L4826" s="150" t="str">
        <f>VLOOKUP(B4826,辅助信息!E:J,6,FALSE)</f>
        <v>联系实际收货人（范增云13668153241）现场要求炉批号控制2个以下，超2个不给予签收。提前联系到场规格及数量</v>
      </c>
      <c r="O4826" s="51" t="str">
        <f ca="1">IF(OR(M4826="",N4826&lt;&gt;""),"",MAX(M4826-TODAY(),0))</f>
        <v/>
      </c>
      <c r="P4826" s="51" t="str">
        <f ca="1">IF(M4826="","",IF(N4826&lt;&gt;"",MAX(N4826-M4826,0),IF(TODAY()&gt;M4826,TODAY()-M4826,0)))</f>
        <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45" t="s">
        <v>167</v>
      </c>
      <c r="C4827" s="146">
        <v>45951</v>
      </c>
      <c r="D4827" s="147" t="str">
        <f>VLOOKUP(B4827,辅助信息!E:K,7,FALSE)</f>
        <v>JWDDCD2025051800044</v>
      </c>
      <c r="E4827" s="147" t="str">
        <f>VLOOKUP(F4827,辅助信息!A:B,2,FALSE)</f>
        <v>螺纹钢</v>
      </c>
      <c r="F4827" s="147" t="s">
        <v>19</v>
      </c>
      <c r="G4827" s="148">
        <v>6</v>
      </c>
      <c r="H4827" s="149"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47" t="str">
        <f>VLOOKUP(B4827,辅助信息!E:I,3,FALSE)</f>
        <v>(五冶建设扩建艺体中学二期工程)四川省成都市双流区光荣路成都艺体中学南200米</v>
      </c>
      <c r="J4827" s="147" t="str">
        <f>VLOOKUP(B4827,辅助信息!E:I,4,FALSE)</f>
        <v>谢序强</v>
      </c>
      <c r="K4827" s="147">
        <f>VLOOKUP(J4827,辅助信息!H:I,2,FALSE)</f>
        <v>13458588232</v>
      </c>
      <c r="L4827" s="150" t="str">
        <f>VLOOKUP(B4827,辅助信息!E:J,6,FALSE)</f>
        <v>联系实际收货人（谢序强13458588232）五冶建设送货单,一式6份材质书,锈货不收，项目名称：扩建艺体中学二期工程，装货前联系收货人核实到场规格,没提前告知进场规格现场不给予接收</v>
      </c>
      <c r="O4827" s="51" t="str">
        <f ca="1">IF(OR(M4827="",N4827&lt;&gt;""),"",MAX(M4827-TODAY(),0))</f>
        <v/>
      </c>
      <c r="P4827" s="51" t="str">
        <f ca="1">IF(M4827="","",IF(N4827&lt;&gt;"",MAX(N4827-M4827,0),IF(TODAY()&gt;M4827,TODAY()-M4827,0)))</f>
        <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45" t="s">
        <v>167</v>
      </c>
      <c r="C4828" s="146">
        <v>45951</v>
      </c>
      <c r="D4828" s="147" t="str">
        <f>VLOOKUP(B4828,辅助信息!E:K,7,FALSE)</f>
        <v>JWDDCD2025051800044</v>
      </c>
      <c r="E4828" s="147" t="str">
        <f>VLOOKUP(F4828,辅助信息!A:B,2,FALSE)</f>
        <v>螺纹钢</v>
      </c>
      <c r="F4828" s="147" t="s">
        <v>66</v>
      </c>
      <c r="G4828" s="148">
        <v>6</v>
      </c>
      <c r="H4828" s="149"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47" t="str">
        <f>VLOOKUP(B4828,辅助信息!E:I,3,FALSE)</f>
        <v>(五冶建设扩建艺体中学二期工程)四川省成都市双流区光荣路成都艺体中学南200米</v>
      </c>
      <c r="J4828" s="147" t="str">
        <f>VLOOKUP(B4828,辅助信息!E:I,4,FALSE)</f>
        <v>谢序强</v>
      </c>
      <c r="K4828" s="147">
        <f>VLOOKUP(J4828,辅助信息!H:I,2,FALSE)</f>
        <v>13458588232</v>
      </c>
      <c r="L4828" s="150" t="str">
        <f>VLOOKUP(B4828,辅助信息!E:J,6,FALSE)</f>
        <v>联系实际收货人（谢序强13458588232）五冶建设送货单,一式6份材质书,锈货不收，项目名称：扩建艺体中学二期工程，装货前联系收货人核实到场规格,没提前告知进场规格现场不给予接收</v>
      </c>
      <c r="O4828" s="51" t="str">
        <f ca="1">IF(OR(M4828="",N4828&lt;&gt;""),"",MAX(M4828-TODAY(),0))</f>
        <v/>
      </c>
      <c r="P4828" s="51" t="str">
        <f ca="1">IF(M4828="","",IF(N4828&lt;&gt;"",MAX(N4828-M4828,0),IF(TODAY()&gt;M4828,TODAY()-M4828,0)))</f>
        <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45" t="s">
        <v>167</v>
      </c>
      <c r="C4829" s="146">
        <v>45951</v>
      </c>
      <c r="D4829" s="147" t="str">
        <f>VLOOKUP(B4829,辅助信息!E:K,7,FALSE)</f>
        <v>JWDDCD2025051800044</v>
      </c>
      <c r="E4829" s="147" t="str">
        <f>VLOOKUP(F4829,辅助信息!A:B,2,FALSE)</f>
        <v>螺纹钢</v>
      </c>
      <c r="F4829" s="147" t="s">
        <v>82</v>
      </c>
      <c r="G4829" s="148">
        <v>8</v>
      </c>
      <c r="H4829" s="149"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47" t="str">
        <f>VLOOKUP(B4829,辅助信息!E:I,3,FALSE)</f>
        <v>(五冶建设扩建艺体中学二期工程)四川省成都市双流区光荣路成都艺体中学南200米</v>
      </c>
      <c r="J4829" s="147" t="str">
        <f>VLOOKUP(B4829,辅助信息!E:I,4,FALSE)</f>
        <v>谢序强</v>
      </c>
      <c r="K4829" s="147">
        <f>VLOOKUP(J4829,辅助信息!H:I,2,FALSE)</f>
        <v>13458588232</v>
      </c>
      <c r="L4829" s="150" t="str">
        <f>VLOOKUP(B4829,辅助信息!E:J,6,FALSE)</f>
        <v>联系实际收货人（谢序强13458588232）五冶建设送货单,一式6份材质书,锈货不收，项目名称：扩建艺体中学二期工程，装货前联系收货人核实到场规格,没提前告知进场规格现场不给予接收</v>
      </c>
      <c r="O4829" s="51" t="str">
        <f ca="1">IF(OR(M4829="",N4829&lt;&gt;""),"",MAX(M4829-TODAY(),0))</f>
        <v/>
      </c>
      <c r="P4829" s="51" t="str">
        <f ca="1">IF(M4829="","",IF(N4829&lt;&gt;"",MAX(N4829-M4829,0),IF(TODAY()&gt;M4829,TODAY()-M4829,0)))</f>
        <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45" t="s">
        <v>167</v>
      </c>
      <c r="C4830" s="146">
        <v>45951</v>
      </c>
      <c r="D4830" s="147" t="str">
        <f>VLOOKUP(B4830,辅助信息!E:K,7,FALSE)</f>
        <v>JWDDCD2025051800044</v>
      </c>
      <c r="E4830" s="147" t="str">
        <f>VLOOKUP(F4830,辅助信息!A:B,2,FALSE)</f>
        <v>螺纹钢</v>
      </c>
      <c r="F4830" s="147" t="s">
        <v>45</v>
      </c>
      <c r="G4830" s="148">
        <v>8</v>
      </c>
      <c r="H4830" s="149"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47" t="str">
        <f>VLOOKUP(B4830,辅助信息!E:I,3,FALSE)</f>
        <v>(五冶建设扩建艺体中学二期工程)四川省成都市双流区光荣路成都艺体中学南200米</v>
      </c>
      <c r="J4830" s="147" t="str">
        <f>VLOOKUP(B4830,辅助信息!E:I,4,FALSE)</f>
        <v>谢序强</v>
      </c>
      <c r="K4830" s="147">
        <f>VLOOKUP(J4830,辅助信息!H:I,2,FALSE)</f>
        <v>13458588232</v>
      </c>
      <c r="L4830" s="150" t="str">
        <f>VLOOKUP(B4830,辅助信息!E:J,6,FALSE)</f>
        <v>联系实际收货人（谢序强13458588232）五冶建设送货单,一式6份材质书,锈货不收，项目名称：扩建艺体中学二期工程，装货前联系收货人核实到场规格,没提前告知进场规格现场不给予接收</v>
      </c>
      <c r="O4830" s="51" t="str">
        <f ca="1">IF(OR(M4830="",N4830&lt;&gt;""),"",MAX(M4830-TODAY(),0))</f>
        <v/>
      </c>
      <c r="P4830" s="51" t="str">
        <f ca="1">IF(M4830="","",IF(N4830&lt;&gt;"",MAX(N4830-M4830,0),IF(TODAY()&gt;M4830,TODAY()-M4830,0)))</f>
        <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45" t="s">
        <v>167</v>
      </c>
      <c r="C4831" s="146">
        <v>45951</v>
      </c>
      <c r="D4831" s="147" t="str">
        <f>VLOOKUP(B4831,辅助信息!E:K,7,FALSE)</f>
        <v>JWDDCD2025051800044</v>
      </c>
      <c r="E4831" s="147" t="str">
        <f>VLOOKUP(F4831,辅助信息!A:B,2,FALSE)</f>
        <v>螺纹钢</v>
      </c>
      <c r="F4831" s="147" t="s">
        <v>21</v>
      </c>
      <c r="G4831" s="148">
        <v>3</v>
      </c>
      <c r="H4831" s="149"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47" t="str">
        <f>VLOOKUP(B4831,辅助信息!E:I,3,FALSE)</f>
        <v>(五冶建设扩建艺体中学二期工程)四川省成都市双流区光荣路成都艺体中学南200米</v>
      </c>
      <c r="J4831" s="147" t="str">
        <f>VLOOKUP(B4831,辅助信息!E:I,4,FALSE)</f>
        <v>谢序强</v>
      </c>
      <c r="K4831" s="147">
        <f>VLOOKUP(J4831,辅助信息!H:I,2,FALSE)</f>
        <v>13458588232</v>
      </c>
      <c r="L4831" s="150" t="str">
        <f>VLOOKUP(B4831,辅助信息!E:J,6,FALSE)</f>
        <v>联系实际收货人（谢序强13458588232）五冶建设送货单,一式6份材质书,锈货不收，项目名称：扩建艺体中学二期工程，装货前联系收货人核实到场规格,没提前告知进场规格现场不给予接收</v>
      </c>
      <c r="O4831" s="51" t="str">
        <f ca="1">IF(OR(M4831="",N4831&lt;&gt;""),"",MAX(M4831-TODAY(),0))</f>
        <v/>
      </c>
      <c r="P4831" s="51" t="str">
        <f ca="1">IF(M4831="","",IF(N4831&lt;&gt;"",MAX(N4831-M4831,0),IF(TODAY()&gt;M4831,TODAY()-M4831,0)))</f>
        <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45" t="s">
        <v>167</v>
      </c>
      <c r="C4832" s="146">
        <v>45951</v>
      </c>
      <c r="D4832" s="147" t="str">
        <f>VLOOKUP(B4832,辅助信息!E:K,7,FALSE)</f>
        <v>JWDDCD2025051800044</v>
      </c>
      <c r="E4832" s="147" t="str">
        <f>VLOOKUP(F4832,辅助信息!A:B,2,FALSE)</f>
        <v>螺纹钢</v>
      </c>
      <c r="F4832" s="147" t="s">
        <v>58</v>
      </c>
      <c r="G4832" s="148">
        <v>3</v>
      </c>
      <c r="H4832" s="149"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47" t="str">
        <f>VLOOKUP(B4832,辅助信息!E:I,3,FALSE)</f>
        <v>(五冶建设扩建艺体中学二期工程)四川省成都市双流区光荣路成都艺体中学南200米</v>
      </c>
      <c r="J4832" s="147" t="str">
        <f>VLOOKUP(B4832,辅助信息!E:I,4,FALSE)</f>
        <v>谢序强</v>
      </c>
      <c r="K4832" s="147">
        <f>VLOOKUP(J4832,辅助信息!H:I,2,FALSE)</f>
        <v>13458588232</v>
      </c>
      <c r="L4832" s="150" t="str">
        <f>VLOOKUP(B4832,辅助信息!E:J,6,FALSE)</f>
        <v>联系实际收货人（谢序强13458588232）五冶建设送货单,一式6份材质书,锈货不收，项目名称：扩建艺体中学二期工程，装货前联系收货人核实到场规格,没提前告知进场规格现场不给予接收</v>
      </c>
      <c r="O4832" s="51" t="str">
        <f ca="1">IF(OR(M4832="",N4832&lt;&gt;""),"",MAX(M4832-TODAY(),0))</f>
        <v/>
      </c>
      <c r="P4832" s="51" t="str">
        <f ca="1">IF(M4832="","",IF(N4832&lt;&gt;"",MAX(N4832-M4832,0),IF(TODAY()&gt;M4832,TODAY()-M4832,0)))</f>
        <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45" t="s">
        <v>167</v>
      </c>
      <c r="C4833" s="146">
        <v>45951</v>
      </c>
      <c r="D4833" s="147" t="str">
        <f>VLOOKUP(B4833,辅助信息!E:K,7,FALSE)</f>
        <v>JWDDCD2025051800044</v>
      </c>
      <c r="E4833" s="147" t="str">
        <f>VLOOKUP(F4833,辅助信息!A:B,2,FALSE)</f>
        <v>螺纹钢</v>
      </c>
      <c r="F4833" s="147" t="s">
        <v>46</v>
      </c>
      <c r="G4833" s="148">
        <v>11</v>
      </c>
      <c r="H4833" s="149"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47" t="str">
        <f>VLOOKUP(B4833,辅助信息!E:I,3,FALSE)</f>
        <v>(五冶建设扩建艺体中学二期工程)四川省成都市双流区光荣路成都艺体中学南200米</v>
      </c>
      <c r="J4833" s="147" t="str">
        <f>VLOOKUP(B4833,辅助信息!E:I,4,FALSE)</f>
        <v>谢序强</v>
      </c>
      <c r="K4833" s="147">
        <f>VLOOKUP(J4833,辅助信息!H:I,2,FALSE)</f>
        <v>13458588232</v>
      </c>
      <c r="L4833" s="150" t="str">
        <f>VLOOKUP(B4833,辅助信息!E:J,6,FALSE)</f>
        <v>联系实际收货人（谢序强13458588232）五冶建设送货单,一式6份材质书,锈货不收，项目名称：扩建艺体中学二期工程，装货前联系收货人核实到场规格,没提前告知进场规格现场不给予接收</v>
      </c>
      <c r="O4833" s="51" t="str">
        <f ca="1">IF(OR(M4833="",N4833&lt;&gt;""),"",MAX(M4833-TODAY(),0))</f>
        <v/>
      </c>
      <c r="P4833" s="51" t="str">
        <f ca="1">IF(M4833="","",IF(N4833&lt;&gt;"",MAX(N4833-M4833,0),IF(TODAY()&gt;M4833,TODAY()-M4833,0)))</f>
        <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45" t="s">
        <v>167</v>
      </c>
      <c r="C4834" s="146">
        <v>45951</v>
      </c>
      <c r="D4834" s="147" t="str">
        <f>VLOOKUP(B4834,辅助信息!E:K,7,FALSE)</f>
        <v>JWDDCD2025051800044</v>
      </c>
      <c r="E4834" s="147" t="str">
        <f>VLOOKUP(F4834,辅助信息!A:B,2,FALSE)</f>
        <v>螺纹钢</v>
      </c>
      <c r="F4834" s="147" t="s">
        <v>22</v>
      </c>
      <c r="G4834" s="148">
        <v>46</v>
      </c>
      <c r="H4834" s="149"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47" t="str">
        <f>VLOOKUP(B4834,辅助信息!E:I,3,FALSE)</f>
        <v>(五冶建设扩建艺体中学二期工程)四川省成都市双流区光荣路成都艺体中学南200米</v>
      </c>
      <c r="J4834" s="147" t="str">
        <f>VLOOKUP(B4834,辅助信息!E:I,4,FALSE)</f>
        <v>谢序强</v>
      </c>
      <c r="K4834" s="147">
        <f>VLOOKUP(J4834,辅助信息!H:I,2,FALSE)</f>
        <v>13458588232</v>
      </c>
      <c r="L4834" s="150" t="str">
        <f>VLOOKUP(B4834,辅助信息!E:J,6,FALSE)</f>
        <v>联系实际收货人（谢序强13458588232）五冶建设送货单,一式6份材质书,锈货不收，项目名称：扩建艺体中学二期工程，装货前联系收货人核实到场规格,没提前告知进场规格现场不给予接收</v>
      </c>
      <c r="O4834" s="51" t="str">
        <f ca="1">IF(OR(M4834="",N4834&lt;&gt;""),"",MAX(M4834-TODAY(),0))</f>
        <v/>
      </c>
      <c r="P4834" s="51" t="str">
        <f ca="1">IF(M4834="","",IF(N4834&lt;&gt;"",MAX(N4834-M4834,0),IF(TODAY()&gt;M4834,TODAY()-M4834,0)))</f>
        <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45" t="s">
        <v>167</v>
      </c>
      <c r="C4835" s="146">
        <v>45951</v>
      </c>
      <c r="D4835" s="147" t="str">
        <f>VLOOKUP(B4835,辅助信息!E:K,7,FALSE)</f>
        <v>JWDDCD2025051800044</v>
      </c>
      <c r="E4835" s="147" t="str">
        <f>VLOOKUP(F4835,辅助信息!A:B,2,FALSE)</f>
        <v>螺纹钢</v>
      </c>
      <c r="F4835" s="147" t="s">
        <v>181</v>
      </c>
      <c r="G4835" s="148">
        <v>8</v>
      </c>
      <c r="H4835" s="149"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47" t="str">
        <f>VLOOKUP(B4835,辅助信息!E:I,3,FALSE)</f>
        <v>(五冶建设扩建艺体中学二期工程)四川省成都市双流区光荣路成都艺体中学南200米</v>
      </c>
      <c r="J4835" s="147" t="str">
        <f>VLOOKUP(B4835,辅助信息!E:I,4,FALSE)</f>
        <v>谢序强</v>
      </c>
      <c r="K4835" s="147">
        <f>VLOOKUP(J4835,辅助信息!H:I,2,FALSE)</f>
        <v>13458588232</v>
      </c>
      <c r="L4835" s="150" t="str">
        <f>VLOOKUP(B4835,辅助信息!E:J,6,FALSE)</f>
        <v>联系实际收货人（谢序强13458588232）五冶建设送货单,一式6份材质书,锈货不收，项目名称：扩建艺体中学二期工程，装货前联系收货人核实到场规格,没提前告知进场规格现场不给予接收</v>
      </c>
      <c r="O4835" s="51" t="str">
        <f ca="1">IF(OR(M4835="",N4835&lt;&gt;""),"",MAX(M4835-TODAY(),0))</f>
        <v/>
      </c>
      <c r="P4835" s="51" t="str">
        <f ca="1">IF(M4835="","",IF(N4835&lt;&gt;"",MAX(N4835-M4835,0),IF(TODAY()&gt;M4835,TODAY()-M4835,0)))</f>
        <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45" t="s">
        <v>167</v>
      </c>
      <c r="C4836" s="146">
        <v>45951</v>
      </c>
      <c r="D4836" s="147" t="str">
        <f>VLOOKUP(B4836,辅助信息!E:K,7,FALSE)</f>
        <v>JWDDCD2025051800044</v>
      </c>
      <c r="E4836" s="147" t="str">
        <f>VLOOKUP(F4836,辅助信息!A:B,2,FALSE)</f>
        <v>螺纹钢</v>
      </c>
      <c r="F4836" s="147" t="s">
        <v>182</v>
      </c>
      <c r="G4836" s="148">
        <v>6</v>
      </c>
      <c r="H4836" s="149"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47" t="str">
        <f>VLOOKUP(B4836,辅助信息!E:I,3,FALSE)</f>
        <v>(五冶建设扩建艺体中学二期工程)四川省成都市双流区光荣路成都艺体中学南200米</v>
      </c>
      <c r="J4836" s="147" t="str">
        <f>VLOOKUP(B4836,辅助信息!E:I,4,FALSE)</f>
        <v>谢序强</v>
      </c>
      <c r="K4836" s="147">
        <f>VLOOKUP(J4836,辅助信息!H:I,2,FALSE)</f>
        <v>13458588232</v>
      </c>
      <c r="L4836" s="150" t="str">
        <f>VLOOKUP(B4836,辅助信息!E:J,6,FALSE)</f>
        <v>联系实际收货人（谢序强13458588232）五冶建设送货单,一式6份材质书,锈货不收，项目名称：扩建艺体中学二期工程，装货前联系收货人核实到场规格,没提前告知进场规格现场不给予接收</v>
      </c>
      <c r="O4836" s="51" t="str">
        <f ca="1">IF(OR(M4836="",N4836&lt;&gt;""),"",MAX(M4836-TODAY(),0))</f>
        <v/>
      </c>
      <c r="P4836" s="51" t="str">
        <f ca="1">IF(M4836="","",IF(N4836&lt;&gt;"",MAX(N4836-M4836,0),IF(TODAY()&gt;M4836,TODAY()-M4836,0)))</f>
        <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51" t="s">
        <v>229</v>
      </c>
      <c r="C4837" s="146">
        <v>45951</v>
      </c>
      <c r="D4837" s="152" t="str">
        <f>VLOOKUP(B4837,辅助信息!E:K,7,FALSE)</f>
        <v>JWDDCD2025092400212</v>
      </c>
      <c r="E4837" s="152" t="str">
        <f>VLOOKUP(F4837,辅助信息!A:B,2,FALSE)</f>
        <v>高线</v>
      </c>
      <c r="F4837" s="152" t="s">
        <v>57</v>
      </c>
      <c r="G4837" s="153">
        <v>2</v>
      </c>
      <c r="H4837" s="154"/>
      <c r="I4837" s="152" t="str">
        <f>VLOOKUP(B4837,辅助信息!E:I,3,FALSE)</f>
        <v>(五冶钢构龙泉东洪片区85亩住宅、商业及配套工程项目三标段)成都市龙泉驿外东洪路地铁2号线惠王陵地铁C口</v>
      </c>
      <c r="J4837" s="152" t="str">
        <f>VLOOKUP(B4837,辅助信息!E:I,4,FALSE)</f>
        <v>王军宝</v>
      </c>
      <c r="K4837" s="152">
        <f>VLOOKUP(J4837,辅助信息!H:I,2,FALSE)</f>
        <v>13889142392</v>
      </c>
      <c r="L4837" s="155">
        <f>VLOOKUP(B4837,辅助信息!E:J,6,FALSE)</f>
        <v>0</v>
      </c>
      <c r="O4837" s="51" t="str">
        <f ca="1">IF(OR(M4837="",N4837&lt;&gt;""),"",MAX(M4837-TODAY(),0))</f>
        <v/>
      </c>
      <c r="P4837" s="51" t="str">
        <f ca="1">IF(M4837="","",IF(N4837&lt;&gt;"",MAX(N4837-M4837,0),IF(TODAY()&gt;M4837,TODAY()-M4837,0)))</f>
        <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51" t="s">
        <v>229</v>
      </c>
      <c r="C4838" s="146">
        <v>45951</v>
      </c>
      <c r="D4838" s="152" t="str">
        <f>VLOOKUP(B4838,辅助信息!E:K,7,FALSE)</f>
        <v>JWDDCD2025092400212</v>
      </c>
      <c r="E4838" s="152" t="str">
        <f>VLOOKUP(F4838,辅助信息!A:B,2,FALSE)</f>
        <v>高线</v>
      </c>
      <c r="F4838" s="152" t="s">
        <v>53</v>
      </c>
      <c r="G4838" s="153">
        <v>2</v>
      </c>
      <c r="H4838" s="154"/>
      <c r="I4838" s="152" t="str">
        <f>VLOOKUP(B4838,辅助信息!E:I,3,FALSE)</f>
        <v>(五冶钢构龙泉东洪片区85亩住宅、商业及配套工程项目三标段)成都市龙泉驿外东洪路地铁2号线惠王陵地铁C口</v>
      </c>
      <c r="J4838" s="152" t="str">
        <f>VLOOKUP(B4838,辅助信息!E:I,4,FALSE)</f>
        <v>王军宝</v>
      </c>
      <c r="K4838" s="152">
        <f>VLOOKUP(J4838,辅助信息!H:I,2,FALSE)</f>
        <v>13889142392</v>
      </c>
      <c r="L4838" s="155">
        <f>VLOOKUP(B4838,辅助信息!E:J,6,FALSE)</f>
        <v>0</v>
      </c>
      <c r="O4838" s="51" t="str">
        <f ca="1">IF(OR(M4838="",N4838&lt;&gt;""),"",MAX(M4838-TODAY(),0))</f>
        <v/>
      </c>
      <c r="P4838" s="51" t="str">
        <f ca="1">IF(M4838="","",IF(N4838&lt;&gt;"",MAX(N4838-M4838,0),IF(TODAY()&gt;M4838,TODAY()-M4838,0)))</f>
        <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51" t="s">
        <v>229</v>
      </c>
      <c r="C4839" s="146">
        <v>45951</v>
      </c>
      <c r="D4839" s="152" t="str">
        <f>VLOOKUP(B4839,辅助信息!E:K,7,FALSE)</f>
        <v>JWDDCD2025092400212</v>
      </c>
      <c r="E4839" s="152" t="str">
        <f>VLOOKUP(F4839,辅助信息!A:B,2,FALSE)</f>
        <v>盘螺</v>
      </c>
      <c r="F4839" s="152" t="s">
        <v>49</v>
      </c>
      <c r="G4839" s="153">
        <v>2</v>
      </c>
      <c r="H4839" s="154"/>
      <c r="I4839" s="152" t="str">
        <f>VLOOKUP(B4839,辅助信息!E:I,3,FALSE)</f>
        <v>(五冶钢构龙泉东洪片区85亩住宅、商业及配套工程项目三标段)成都市龙泉驿外东洪路地铁2号线惠王陵地铁C口</v>
      </c>
      <c r="J4839" s="152" t="str">
        <f>VLOOKUP(B4839,辅助信息!E:I,4,FALSE)</f>
        <v>王军宝</v>
      </c>
      <c r="K4839" s="152">
        <f>VLOOKUP(J4839,辅助信息!H:I,2,FALSE)</f>
        <v>13889142392</v>
      </c>
      <c r="L4839" s="155">
        <f>VLOOKUP(B4839,辅助信息!E:J,6,FALSE)</f>
        <v>0</v>
      </c>
      <c r="O4839" s="51" t="str">
        <f ca="1">IF(OR(M4839="",N4839&lt;&gt;""),"",MAX(M4839-TODAY(),0))</f>
        <v/>
      </c>
      <c r="P4839" s="51" t="str">
        <f ca="1">IF(M4839="","",IF(N4839&lt;&gt;"",MAX(N4839-M4839,0),IF(TODAY()&gt;M4839,TODAY()-M4839,0)))</f>
        <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51" t="s">
        <v>229</v>
      </c>
      <c r="C4840" s="146">
        <v>45951</v>
      </c>
      <c r="D4840" s="152" t="str">
        <f>VLOOKUP(B4840,辅助信息!E:K,7,FALSE)</f>
        <v>JWDDCD2025092400212</v>
      </c>
      <c r="E4840" s="152" t="str">
        <f>VLOOKUP(F4840,辅助信息!A:B,2,FALSE)</f>
        <v>盘螺</v>
      </c>
      <c r="F4840" s="152" t="s">
        <v>40</v>
      </c>
      <c r="G4840" s="153">
        <v>8</v>
      </c>
      <c r="H4840" s="154"/>
      <c r="I4840" s="152" t="str">
        <f>VLOOKUP(B4840,辅助信息!E:I,3,FALSE)</f>
        <v>(五冶钢构龙泉东洪片区85亩住宅、商业及配套工程项目三标段)成都市龙泉驿外东洪路地铁2号线惠王陵地铁C口</v>
      </c>
      <c r="J4840" s="152" t="str">
        <f>VLOOKUP(B4840,辅助信息!E:I,4,FALSE)</f>
        <v>王军宝</v>
      </c>
      <c r="K4840" s="152">
        <f>VLOOKUP(J4840,辅助信息!H:I,2,FALSE)</f>
        <v>13889142392</v>
      </c>
      <c r="L4840" s="155">
        <f>VLOOKUP(B4840,辅助信息!E:J,6,FALSE)</f>
        <v>0</v>
      </c>
      <c r="O4840" s="51" t="str">
        <f ca="1">IF(OR(M4840="",N4840&lt;&gt;""),"",MAX(M4840-TODAY(),0))</f>
        <v/>
      </c>
      <c r="P4840" s="51" t="str">
        <f ca="1">IF(M4840="","",IF(N4840&lt;&gt;"",MAX(N4840-M4840,0),IF(TODAY()&gt;M4840,TODAY()-M4840,0)))</f>
        <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51" t="s">
        <v>229</v>
      </c>
      <c r="C4841" s="146">
        <v>45951</v>
      </c>
      <c r="D4841" s="152" t="str">
        <f>VLOOKUP(B4841,辅助信息!E:K,7,FALSE)</f>
        <v>JWDDCD2025092400212</v>
      </c>
      <c r="E4841" s="152" t="str">
        <f>VLOOKUP(F4841,辅助信息!A:B,2,FALSE)</f>
        <v>盘螺</v>
      </c>
      <c r="F4841" s="152" t="s">
        <v>41</v>
      </c>
      <c r="G4841" s="153">
        <v>20</v>
      </c>
      <c r="H4841" s="154"/>
      <c r="I4841" s="152" t="str">
        <f>VLOOKUP(B4841,辅助信息!E:I,3,FALSE)</f>
        <v>(五冶钢构龙泉东洪片区85亩住宅、商业及配套工程项目三标段)成都市龙泉驿外东洪路地铁2号线惠王陵地铁C口</v>
      </c>
      <c r="J4841" s="152" t="str">
        <f>VLOOKUP(B4841,辅助信息!E:I,4,FALSE)</f>
        <v>王军宝</v>
      </c>
      <c r="K4841" s="152">
        <f>VLOOKUP(J4841,辅助信息!H:I,2,FALSE)</f>
        <v>13889142392</v>
      </c>
      <c r="L4841" s="155">
        <f>VLOOKUP(B4841,辅助信息!E:J,6,FALSE)</f>
        <v>0</v>
      </c>
      <c r="O4841" s="51" t="str">
        <f ca="1">IF(OR(M4841="",N4841&lt;&gt;""),"",MAX(M4841-TODAY(),0))</f>
        <v/>
      </c>
      <c r="P4841" s="51" t="str">
        <f ca="1">IF(M4841="","",IF(N4841&lt;&gt;"",MAX(N4841-M4841,0),IF(TODAY()&gt;M4841,TODAY()-M4841,0)))</f>
        <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51" t="s">
        <v>229</v>
      </c>
      <c r="C4842" s="146">
        <v>45951</v>
      </c>
      <c r="D4842" s="152" t="str">
        <f>VLOOKUP(B4842,辅助信息!E:K,7,FALSE)</f>
        <v>JWDDCD2025092400212</v>
      </c>
      <c r="E4842" s="152" t="str">
        <f>VLOOKUP(F4842,辅助信息!A:B,2,FALSE)</f>
        <v>螺纹钢</v>
      </c>
      <c r="F4842" s="152" t="s">
        <v>27</v>
      </c>
      <c r="G4842" s="153">
        <v>30</v>
      </c>
      <c r="H4842" s="154"/>
      <c r="I4842" s="152" t="str">
        <f>VLOOKUP(B4842,辅助信息!E:I,3,FALSE)</f>
        <v>(五冶钢构龙泉东洪片区85亩住宅、商业及配套工程项目三标段)成都市龙泉驿外东洪路地铁2号线惠王陵地铁C口</v>
      </c>
      <c r="J4842" s="152" t="str">
        <f>VLOOKUP(B4842,辅助信息!E:I,4,FALSE)</f>
        <v>王军宝</v>
      </c>
      <c r="K4842" s="152">
        <f>VLOOKUP(J4842,辅助信息!H:I,2,FALSE)</f>
        <v>13889142392</v>
      </c>
      <c r="L4842" s="155">
        <f>VLOOKUP(B4842,辅助信息!E:J,6,FALSE)</f>
        <v>0</v>
      </c>
      <c r="O4842" s="51" t="str">
        <f ca="1">IF(OR(M4842="",N4842&lt;&gt;""),"",MAX(M4842-TODAY(),0))</f>
        <v/>
      </c>
      <c r="P4842" s="51" t="str">
        <f ca="1">IF(M4842="","",IF(N4842&lt;&gt;"",MAX(N4842-M4842,0),IF(TODAY()&gt;M4842,TODAY()-M4842,0)))</f>
        <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51" t="s">
        <v>229</v>
      </c>
      <c r="C4843" s="146">
        <v>45951</v>
      </c>
      <c r="D4843" s="152" t="str">
        <f>VLOOKUP(B4843,辅助信息!E:K,7,FALSE)</f>
        <v>JWDDCD2025092400212</v>
      </c>
      <c r="E4843" s="152" t="str">
        <f>VLOOKUP(F4843,辅助信息!A:B,2,FALSE)</f>
        <v>螺纹钢</v>
      </c>
      <c r="F4843" s="152" t="s">
        <v>19</v>
      </c>
      <c r="G4843" s="153">
        <v>50</v>
      </c>
      <c r="H4843" s="154"/>
      <c r="I4843" s="152" t="str">
        <f>VLOOKUP(B4843,辅助信息!E:I,3,FALSE)</f>
        <v>(五冶钢构龙泉东洪片区85亩住宅、商业及配套工程项目三标段)成都市龙泉驿外东洪路地铁2号线惠王陵地铁C口</v>
      </c>
      <c r="J4843" s="152" t="str">
        <f>VLOOKUP(B4843,辅助信息!E:I,4,FALSE)</f>
        <v>王军宝</v>
      </c>
      <c r="K4843" s="152">
        <f>VLOOKUP(J4843,辅助信息!H:I,2,FALSE)</f>
        <v>13889142392</v>
      </c>
      <c r="L4843" s="155">
        <f>VLOOKUP(B4843,辅助信息!E:J,6,FALSE)</f>
        <v>0</v>
      </c>
      <c r="O4843" s="51" t="str">
        <f ca="1">IF(OR(M4843="",N4843&lt;&gt;""),"",MAX(M4843-TODAY(),0))</f>
        <v/>
      </c>
      <c r="P4843" s="51" t="str">
        <f ca="1">IF(M4843="","",IF(N4843&lt;&gt;"",MAX(N4843-M4843,0),IF(TODAY()&gt;M4843,TODAY()-M4843,0)))</f>
        <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51" t="s">
        <v>229</v>
      </c>
      <c r="C4844" s="146">
        <v>45951</v>
      </c>
      <c r="D4844" s="152" t="str">
        <f>VLOOKUP(B4844,辅助信息!E:K,7,FALSE)</f>
        <v>JWDDCD2025092400212</v>
      </c>
      <c r="E4844" s="152" t="str">
        <f>VLOOKUP(F4844,辅助信息!A:B,2,FALSE)</f>
        <v>螺纹钢</v>
      </c>
      <c r="F4844" s="152" t="s">
        <v>32</v>
      </c>
      <c r="G4844" s="153">
        <v>10</v>
      </c>
      <c r="H4844" s="154"/>
      <c r="I4844" s="152" t="str">
        <f>VLOOKUP(B4844,辅助信息!E:I,3,FALSE)</f>
        <v>(五冶钢构龙泉东洪片区85亩住宅、商业及配套工程项目三标段)成都市龙泉驿外东洪路地铁2号线惠王陵地铁C口</v>
      </c>
      <c r="J4844" s="152" t="str">
        <f>VLOOKUP(B4844,辅助信息!E:I,4,FALSE)</f>
        <v>王军宝</v>
      </c>
      <c r="K4844" s="152">
        <f>VLOOKUP(J4844,辅助信息!H:I,2,FALSE)</f>
        <v>13889142392</v>
      </c>
      <c r="L4844" s="155">
        <f>VLOOKUP(B4844,辅助信息!E:J,6,FALSE)</f>
        <v>0</v>
      </c>
      <c r="O4844" s="51" t="str">
        <f ca="1">IF(OR(M4844="",N4844&lt;&gt;""),"",MAX(M4844-TODAY(),0))</f>
        <v/>
      </c>
      <c r="P4844" s="51" t="str">
        <f ca="1">IF(M4844="","",IF(N4844&lt;&gt;"",MAX(N4844-M4844,0),IF(TODAY()&gt;M4844,TODAY()-M4844,0)))</f>
        <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51" t="s">
        <v>229</v>
      </c>
      <c r="C4845" s="146">
        <v>45951</v>
      </c>
      <c r="D4845" s="152" t="str">
        <f>VLOOKUP(B4845,辅助信息!E:K,7,FALSE)</f>
        <v>JWDDCD2025092400212</v>
      </c>
      <c r="E4845" s="152" t="str">
        <f>VLOOKUP(F4845,辅助信息!A:B,2,FALSE)</f>
        <v>螺纹钢</v>
      </c>
      <c r="F4845" s="152" t="s">
        <v>30</v>
      </c>
      <c r="G4845" s="153">
        <v>4</v>
      </c>
      <c r="H4845" s="154"/>
      <c r="I4845" s="152" t="str">
        <f>VLOOKUP(B4845,辅助信息!E:I,3,FALSE)</f>
        <v>(五冶钢构龙泉东洪片区85亩住宅、商业及配套工程项目三标段)成都市龙泉驿外东洪路地铁2号线惠王陵地铁C口</v>
      </c>
      <c r="J4845" s="152" t="str">
        <f>VLOOKUP(B4845,辅助信息!E:I,4,FALSE)</f>
        <v>王军宝</v>
      </c>
      <c r="K4845" s="152">
        <f>VLOOKUP(J4845,辅助信息!H:I,2,FALSE)</f>
        <v>13889142392</v>
      </c>
      <c r="L4845" s="155">
        <f>VLOOKUP(B4845,辅助信息!E:J,6,FALSE)</f>
        <v>0</v>
      </c>
      <c r="O4845" s="51" t="str">
        <f ca="1">IF(OR(M4845="",N4845&lt;&gt;""),"",MAX(M4845-TODAY(),0))</f>
        <v/>
      </c>
      <c r="P4845" s="51" t="str">
        <f ca="1">IF(M4845="","",IF(N4845&lt;&gt;"",MAX(N4845-M4845,0),IF(TODAY()&gt;M4845,TODAY()-M4845,0)))</f>
        <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51" t="s">
        <v>229</v>
      </c>
      <c r="C4846" s="146">
        <v>45951</v>
      </c>
      <c r="D4846" s="152" t="str">
        <f>VLOOKUP(B4846,辅助信息!E:K,7,FALSE)</f>
        <v>JWDDCD2025092400212</v>
      </c>
      <c r="E4846" s="152" t="str">
        <f>VLOOKUP(F4846,辅助信息!A:B,2,FALSE)</f>
        <v>螺纹钢</v>
      </c>
      <c r="F4846" s="152" t="s">
        <v>33</v>
      </c>
      <c r="G4846" s="153">
        <v>8</v>
      </c>
      <c r="H4846" s="154"/>
      <c r="I4846" s="152" t="str">
        <f>VLOOKUP(B4846,辅助信息!E:I,3,FALSE)</f>
        <v>(五冶钢构龙泉东洪片区85亩住宅、商业及配套工程项目三标段)成都市龙泉驿外东洪路地铁2号线惠王陵地铁C口</v>
      </c>
      <c r="J4846" s="152" t="str">
        <f>VLOOKUP(B4846,辅助信息!E:I,4,FALSE)</f>
        <v>王军宝</v>
      </c>
      <c r="K4846" s="152">
        <f>VLOOKUP(J4846,辅助信息!H:I,2,FALSE)</f>
        <v>13889142392</v>
      </c>
      <c r="L4846" s="155">
        <f>VLOOKUP(B4846,辅助信息!E:J,6,FALSE)</f>
        <v>0</v>
      </c>
      <c r="O4846" s="51" t="str">
        <f ca="1">IF(OR(M4846="",N4846&lt;&gt;""),"",MAX(M4846-TODAY(),0))</f>
        <v/>
      </c>
      <c r="P4846" s="51" t="str">
        <f ca="1">IF(M4846="","",IF(N4846&lt;&gt;"",MAX(N4846-M4846,0),IF(TODAY()&gt;M4846,TODAY()-M4846,0)))</f>
        <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51" t="s">
        <v>229</v>
      </c>
      <c r="C4847" s="146">
        <v>45951</v>
      </c>
      <c r="D4847" s="152" t="str">
        <f>VLOOKUP(B4847,辅助信息!E:K,7,FALSE)</f>
        <v>JWDDCD2025092400212</v>
      </c>
      <c r="E4847" s="152" t="str">
        <f>VLOOKUP(F4847,辅助信息!A:B,2,FALSE)</f>
        <v>螺纹钢</v>
      </c>
      <c r="F4847" s="152" t="s">
        <v>28</v>
      </c>
      <c r="G4847" s="153">
        <v>2</v>
      </c>
      <c r="H4847" s="154"/>
      <c r="I4847" s="152" t="str">
        <f>VLOOKUP(B4847,辅助信息!E:I,3,FALSE)</f>
        <v>(五冶钢构龙泉东洪片区85亩住宅、商业及配套工程项目三标段)成都市龙泉驿外东洪路地铁2号线惠王陵地铁C口</v>
      </c>
      <c r="J4847" s="152" t="str">
        <f>VLOOKUP(B4847,辅助信息!E:I,4,FALSE)</f>
        <v>王军宝</v>
      </c>
      <c r="K4847" s="152">
        <f>VLOOKUP(J4847,辅助信息!H:I,2,FALSE)</f>
        <v>13889142392</v>
      </c>
      <c r="L4847" s="155">
        <f>VLOOKUP(B4847,辅助信息!E:J,6,FALSE)</f>
        <v>0</v>
      </c>
      <c r="O4847" s="51" t="str">
        <f ca="1">IF(OR(M4847="",N4847&lt;&gt;""),"",MAX(M4847-TODAY(),0))</f>
        <v/>
      </c>
      <c r="P4847" s="51" t="str">
        <f ca="1">IF(M4847="","",IF(N4847&lt;&gt;"",MAX(N4847-M4847,0),IF(TODAY()&gt;M4847,TODAY()-M4847,0)))</f>
        <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51" t="s">
        <v>229</v>
      </c>
      <c r="C4848" s="146">
        <v>45951</v>
      </c>
      <c r="D4848" s="152" t="str">
        <f>VLOOKUP(B4848,辅助信息!E:K,7,FALSE)</f>
        <v>JWDDCD2025092400212</v>
      </c>
      <c r="E4848" s="152" t="str">
        <f>VLOOKUP(F4848,辅助信息!A:B,2,FALSE)</f>
        <v>螺纹钢</v>
      </c>
      <c r="F4848" s="152" t="s">
        <v>18</v>
      </c>
      <c r="G4848" s="153">
        <v>6</v>
      </c>
      <c r="H4848" s="154"/>
      <c r="I4848" s="152" t="str">
        <f>VLOOKUP(B4848,辅助信息!E:I,3,FALSE)</f>
        <v>(五冶钢构龙泉东洪片区85亩住宅、商业及配套工程项目三标段)成都市龙泉驿外东洪路地铁2号线惠王陵地铁C口</v>
      </c>
      <c r="J4848" s="152" t="str">
        <f>VLOOKUP(B4848,辅助信息!E:I,4,FALSE)</f>
        <v>王军宝</v>
      </c>
      <c r="K4848" s="152">
        <f>VLOOKUP(J4848,辅助信息!H:I,2,FALSE)</f>
        <v>13889142392</v>
      </c>
      <c r="L4848" s="155">
        <f>VLOOKUP(B4848,辅助信息!E:J,6,FALSE)</f>
        <v>0</v>
      </c>
      <c r="O4848" s="51" t="str">
        <f ca="1">IF(OR(M4848="",N4848&lt;&gt;""),"",MAX(M4848-TODAY(),0))</f>
        <v/>
      </c>
      <c r="P4848" s="51" t="str">
        <f ca="1">IF(M4848="","",IF(N4848&lt;&gt;"",MAX(N4848-M4848,0),IF(TODAY()&gt;M4848,TODAY()-M4848,0)))</f>
        <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51" t="s">
        <v>229</v>
      </c>
      <c r="C4849" s="146">
        <v>45951</v>
      </c>
      <c r="D4849" s="152" t="str">
        <f>VLOOKUP(B4849,辅助信息!E:K,7,FALSE)</f>
        <v>JWDDCD2025092400212</v>
      </c>
      <c r="E4849" s="152" t="str">
        <f>VLOOKUP(F4849,辅助信息!A:B,2,FALSE)</f>
        <v>螺纹钢</v>
      </c>
      <c r="F4849" s="152" t="s">
        <v>66</v>
      </c>
      <c r="G4849" s="153">
        <v>2</v>
      </c>
      <c r="H4849" s="154"/>
      <c r="I4849" s="152" t="str">
        <f>VLOOKUP(B4849,辅助信息!E:I,3,FALSE)</f>
        <v>(五冶钢构龙泉东洪片区85亩住宅、商业及配套工程项目三标段)成都市龙泉驿外东洪路地铁2号线惠王陵地铁C口</v>
      </c>
      <c r="J4849" s="152" t="str">
        <f>VLOOKUP(B4849,辅助信息!E:I,4,FALSE)</f>
        <v>王军宝</v>
      </c>
      <c r="K4849" s="152">
        <f>VLOOKUP(J4849,辅助信息!H:I,2,FALSE)</f>
        <v>13889142392</v>
      </c>
      <c r="L4849" s="155">
        <f>VLOOKUP(B4849,辅助信息!E:J,6,FALSE)</f>
        <v>0</v>
      </c>
      <c r="O4849" s="51" t="str">
        <f ca="1">IF(OR(M4849="",N4849&lt;&gt;""),"",MAX(M4849-TODAY(),0))</f>
        <v/>
      </c>
      <c r="P4849" s="51" t="str">
        <f ca="1">IF(M4849="","",IF(N4849&lt;&gt;"",MAX(N4849-M4849,0),IF(TODAY()&gt;M4849,TODAY()-M4849,0)))</f>
        <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51" t="s">
        <v>229</v>
      </c>
      <c r="C4850" s="146">
        <v>45951</v>
      </c>
      <c r="D4850" s="152" t="str">
        <f>VLOOKUP(B4850,辅助信息!E:K,7,FALSE)</f>
        <v>JWDDCD2025092400212</v>
      </c>
      <c r="E4850" s="152" t="str">
        <f>VLOOKUP(F4850,辅助信息!A:B,2,FALSE)</f>
        <v>螺纹钢</v>
      </c>
      <c r="F4850" s="152" t="s">
        <v>82</v>
      </c>
      <c r="G4850" s="153">
        <v>2</v>
      </c>
      <c r="H4850" s="154"/>
      <c r="I4850" s="152" t="str">
        <f>VLOOKUP(B4850,辅助信息!E:I,3,FALSE)</f>
        <v>(五冶钢构龙泉东洪片区85亩住宅、商业及配套工程项目三标段)成都市龙泉驿外东洪路地铁2号线惠王陵地铁C口</v>
      </c>
      <c r="J4850" s="152" t="str">
        <f>VLOOKUP(B4850,辅助信息!E:I,4,FALSE)</f>
        <v>王军宝</v>
      </c>
      <c r="K4850" s="152">
        <f>VLOOKUP(J4850,辅助信息!H:I,2,FALSE)</f>
        <v>13889142392</v>
      </c>
      <c r="L4850" s="155">
        <f>VLOOKUP(B4850,辅助信息!E:J,6,FALSE)</f>
        <v>0</v>
      </c>
      <c r="O4850" s="51" t="str">
        <f ca="1">IF(OR(M4850="",N4850&lt;&gt;""),"",MAX(M4850-TODAY(),0))</f>
        <v/>
      </c>
      <c r="P4850" s="51" t="str">
        <f ca="1">IF(M4850="","",IF(N4850&lt;&gt;"",MAX(N4850-M4850,0),IF(TODAY()&gt;M4850,TODAY()-M4850,0)))</f>
        <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51" t="s">
        <v>229</v>
      </c>
      <c r="C4851" s="146">
        <v>45951</v>
      </c>
      <c r="D4851" s="152" t="str">
        <f>VLOOKUP(B4851,辅助信息!E:K,7,FALSE)</f>
        <v>JWDDCD2025092400212</v>
      </c>
      <c r="E4851" s="152" t="str">
        <f>VLOOKUP(F4851,辅助信息!A:B,2,FALSE)</f>
        <v>螺纹钢</v>
      </c>
      <c r="F4851" s="152" t="s">
        <v>45</v>
      </c>
      <c r="G4851" s="153">
        <v>2</v>
      </c>
      <c r="H4851" s="154"/>
      <c r="I4851" s="152" t="str">
        <f>VLOOKUP(B4851,辅助信息!E:I,3,FALSE)</f>
        <v>(五冶钢构龙泉东洪片区85亩住宅、商业及配套工程项目三标段)成都市龙泉驿外东洪路地铁2号线惠王陵地铁C口</v>
      </c>
      <c r="J4851" s="152" t="str">
        <f>VLOOKUP(B4851,辅助信息!E:I,4,FALSE)</f>
        <v>王军宝</v>
      </c>
      <c r="K4851" s="152">
        <f>VLOOKUP(J4851,辅助信息!H:I,2,FALSE)</f>
        <v>13889142392</v>
      </c>
      <c r="L4851" s="155">
        <f>VLOOKUP(B4851,辅助信息!E:J,6,FALSE)</f>
        <v>0</v>
      </c>
      <c r="O4851" s="51" t="str">
        <f ca="1">IF(OR(M4851="",N4851&lt;&gt;""),"",MAX(M4851-TODAY(),0))</f>
        <v/>
      </c>
      <c r="P4851" s="51" t="str">
        <f ca="1">IF(M4851="","",IF(N4851&lt;&gt;"",MAX(N4851-M4851,0),IF(TODAY()&gt;M4851,TODAY()-M4851,0)))</f>
        <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51" t="s">
        <v>229</v>
      </c>
      <c r="C4852" s="146">
        <v>45951</v>
      </c>
      <c r="D4852" s="152" t="str">
        <f>VLOOKUP(B4852,辅助信息!E:K,7,FALSE)</f>
        <v>JWDDCD2025092400212</v>
      </c>
      <c r="E4852" s="152" t="str">
        <f>VLOOKUP(F4852,辅助信息!A:B,2,FALSE)</f>
        <v>螺纹钢</v>
      </c>
      <c r="F4852" s="152" t="s">
        <v>21</v>
      </c>
      <c r="G4852" s="153">
        <v>2</v>
      </c>
      <c r="H4852" s="154"/>
      <c r="I4852" s="152" t="str">
        <f>VLOOKUP(B4852,辅助信息!E:I,3,FALSE)</f>
        <v>(五冶钢构龙泉东洪片区85亩住宅、商业及配套工程项目三标段)成都市龙泉驿外东洪路地铁2号线惠王陵地铁C口</v>
      </c>
      <c r="J4852" s="152" t="str">
        <f>VLOOKUP(B4852,辅助信息!E:I,4,FALSE)</f>
        <v>王军宝</v>
      </c>
      <c r="K4852" s="152">
        <f>VLOOKUP(J4852,辅助信息!H:I,2,FALSE)</f>
        <v>13889142392</v>
      </c>
      <c r="L4852" s="155">
        <f>VLOOKUP(B4852,辅助信息!E:J,6,FALSE)</f>
        <v>0</v>
      </c>
      <c r="O4852" s="51" t="str">
        <f ca="1">IF(OR(M4852="",N4852&lt;&gt;""),"",MAX(M4852-TODAY(),0))</f>
        <v/>
      </c>
      <c r="P4852" s="51" t="str">
        <f ca="1">IF(M4852="","",IF(N4852&lt;&gt;"",MAX(N4852-M4852,0),IF(TODAY()&gt;M4852,TODAY()-M4852,0)))</f>
        <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51" t="s">
        <v>229</v>
      </c>
      <c r="C4853" s="146">
        <v>45951</v>
      </c>
      <c r="D4853" s="152" t="str">
        <f>VLOOKUP(B4853,辅助信息!E:K,7,FALSE)</f>
        <v>JWDDCD2025092400212</v>
      </c>
      <c r="E4853" s="152" t="str">
        <f>VLOOKUP(F4853,辅助信息!A:B,2,FALSE)</f>
        <v>螺纹钢</v>
      </c>
      <c r="F4853" s="152" t="s">
        <v>58</v>
      </c>
      <c r="G4853" s="153">
        <v>2</v>
      </c>
      <c r="H4853" s="154"/>
      <c r="I4853" s="152" t="str">
        <f>VLOOKUP(B4853,辅助信息!E:I,3,FALSE)</f>
        <v>(五冶钢构龙泉东洪片区85亩住宅、商业及配套工程项目三标段)成都市龙泉驿外东洪路地铁2号线惠王陵地铁C口</v>
      </c>
      <c r="J4853" s="152" t="str">
        <f>VLOOKUP(B4853,辅助信息!E:I,4,FALSE)</f>
        <v>王军宝</v>
      </c>
      <c r="K4853" s="152">
        <f>VLOOKUP(J4853,辅助信息!H:I,2,FALSE)</f>
        <v>13889142392</v>
      </c>
      <c r="L4853" s="155">
        <f>VLOOKUP(B4853,辅助信息!E:J,6,FALSE)</f>
        <v>0</v>
      </c>
      <c r="O4853" s="51" t="str">
        <f ca="1">IF(OR(M4853="",N4853&lt;&gt;""),"",MAX(M4853-TODAY(),0))</f>
        <v/>
      </c>
      <c r="P4853" s="51" t="str">
        <f ca="1">IF(M4853="","",IF(N4853&lt;&gt;"",MAX(N4853-M4853,0),IF(TODAY()&gt;M4853,TODAY()-M4853,0)))</f>
        <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51" t="s">
        <v>229</v>
      </c>
      <c r="C4854" s="146">
        <v>45951</v>
      </c>
      <c r="D4854" s="152" t="str">
        <f>VLOOKUP(B4854,辅助信息!E:K,7,FALSE)</f>
        <v>JWDDCD2025092400212</v>
      </c>
      <c r="E4854" s="152" t="str">
        <f>VLOOKUP(F4854,辅助信息!A:B,2,FALSE)</f>
        <v>螺纹钢</v>
      </c>
      <c r="F4854" s="152" t="s">
        <v>46</v>
      </c>
      <c r="G4854" s="153">
        <v>4</v>
      </c>
      <c r="H4854" s="154"/>
      <c r="I4854" s="152" t="str">
        <f>VLOOKUP(B4854,辅助信息!E:I,3,FALSE)</f>
        <v>(五冶钢构龙泉东洪片区85亩住宅、商业及配套工程项目三标段)成都市龙泉驿外东洪路地铁2号线惠王陵地铁C口</v>
      </c>
      <c r="J4854" s="152" t="str">
        <f>VLOOKUP(B4854,辅助信息!E:I,4,FALSE)</f>
        <v>王军宝</v>
      </c>
      <c r="K4854" s="152">
        <f>VLOOKUP(J4854,辅助信息!H:I,2,FALSE)</f>
        <v>13889142392</v>
      </c>
      <c r="L4854" s="155">
        <f>VLOOKUP(B4854,辅助信息!E:J,6,FALSE)</f>
        <v>0</v>
      </c>
      <c r="O4854" s="51" t="str">
        <f ca="1">IF(OR(M4854="",N4854&lt;&gt;""),"",MAX(M4854-TODAY(),0))</f>
        <v/>
      </c>
      <c r="P4854" s="51" t="str">
        <f ca="1">IF(M4854="","",IF(N4854&lt;&gt;"",MAX(N4854-M4854,0),IF(TODAY()&gt;M4854,TODAY()-M4854,0)))</f>
        <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51" t="s">
        <v>229</v>
      </c>
      <c r="C4855" s="146">
        <v>45951</v>
      </c>
      <c r="D4855" s="152" t="str">
        <f>VLOOKUP(B4855,辅助信息!E:K,7,FALSE)</f>
        <v>JWDDCD2025092400212</v>
      </c>
      <c r="E4855" s="152" t="str">
        <f>VLOOKUP(F4855,辅助信息!A:B,2,FALSE)</f>
        <v>螺纹钢</v>
      </c>
      <c r="F4855" s="152" t="s">
        <v>22</v>
      </c>
      <c r="G4855" s="153">
        <v>10</v>
      </c>
      <c r="H4855" s="154"/>
      <c r="I4855" s="152" t="str">
        <f>VLOOKUP(B4855,辅助信息!E:I,3,FALSE)</f>
        <v>(五冶钢构龙泉东洪片区85亩住宅、商业及配套工程项目三标段)成都市龙泉驿外东洪路地铁2号线惠王陵地铁C口</v>
      </c>
      <c r="J4855" s="152" t="str">
        <f>VLOOKUP(B4855,辅助信息!E:I,4,FALSE)</f>
        <v>王军宝</v>
      </c>
      <c r="K4855" s="152">
        <f>VLOOKUP(J4855,辅助信息!H:I,2,FALSE)</f>
        <v>13889142392</v>
      </c>
      <c r="L4855" s="155">
        <f>VLOOKUP(B4855,辅助信息!E:J,6,FALSE)</f>
        <v>0</v>
      </c>
      <c r="O4855" s="51" t="str">
        <f ca="1">IF(OR(M4855="",N4855&lt;&gt;""),"",MAX(M4855-TODAY(),0))</f>
        <v/>
      </c>
      <c r="P4855" s="51" t="str">
        <f ca="1">IF(M4855="","",IF(N4855&lt;&gt;"",MAX(N4855-M4855,0),IF(TODAY()&gt;M4855,TODAY()-M4855,0)))</f>
        <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51" t="s">
        <v>229</v>
      </c>
      <c r="C4856" s="146">
        <v>45951</v>
      </c>
      <c r="D4856" s="152" t="str">
        <f>VLOOKUP(B4856,辅助信息!E:K,7,FALSE)</f>
        <v>JWDDCD2025092400212</v>
      </c>
      <c r="E4856" s="152" t="str">
        <f>VLOOKUP(F4856,辅助信息!A:B,2,FALSE)</f>
        <v>盘螺</v>
      </c>
      <c r="F4856" s="152" t="s">
        <v>49</v>
      </c>
      <c r="G4856" s="153">
        <v>6</v>
      </c>
      <c r="H4856" s="154"/>
      <c r="I4856" s="152" t="str">
        <f>VLOOKUP(B4856,辅助信息!E:I,3,FALSE)</f>
        <v>(五冶钢构龙泉东洪片区85亩住宅、商业及配套工程项目三标段)成都市龙泉驿外东洪路地铁2号线惠王陵地铁C口</v>
      </c>
      <c r="J4856" s="152" t="str">
        <f>VLOOKUP(B4856,辅助信息!E:I,4,FALSE)</f>
        <v>王军宝</v>
      </c>
      <c r="K4856" s="152">
        <f>VLOOKUP(J4856,辅助信息!H:I,2,FALSE)</f>
        <v>13889142392</v>
      </c>
      <c r="L4856" s="155">
        <f>VLOOKUP(B4856,辅助信息!E:J,6,FALSE)</f>
        <v>0</v>
      </c>
      <c r="O4856" s="51" t="str">
        <f ca="1">IF(OR(M4856="",N4856&lt;&gt;""),"",MAX(M4856-TODAY(),0))</f>
        <v/>
      </c>
      <c r="P4856" s="51" t="str">
        <f ca="1">IF(M4856="","",IF(N4856&lt;&gt;"",MAX(N4856-M4856,0),IF(TODAY()&gt;M4856,TODAY()-M4856,0)))</f>
        <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51" t="s">
        <v>229</v>
      </c>
      <c r="C4857" s="146">
        <v>45951</v>
      </c>
      <c r="D4857" s="152" t="str">
        <f>VLOOKUP(B4857,辅助信息!E:K,7,FALSE)</f>
        <v>JWDDCD2025092400212</v>
      </c>
      <c r="E4857" s="152" t="str">
        <f>VLOOKUP(F4857,辅助信息!A:B,2,FALSE)</f>
        <v>盘螺</v>
      </c>
      <c r="F4857" s="152" t="s">
        <v>40</v>
      </c>
      <c r="G4857" s="153">
        <v>20</v>
      </c>
      <c r="H4857" s="154"/>
      <c r="I4857" s="152" t="str">
        <f>VLOOKUP(B4857,辅助信息!E:I,3,FALSE)</f>
        <v>(五冶钢构龙泉东洪片区85亩住宅、商业及配套工程项目三标段)成都市龙泉驿外东洪路地铁2号线惠王陵地铁C口</v>
      </c>
      <c r="J4857" s="152" t="str">
        <f>VLOOKUP(B4857,辅助信息!E:I,4,FALSE)</f>
        <v>王军宝</v>
      </c>
      <c r="K4857" s="152">
        <f>VLOOKUP(J4857,辅助信息!H:I,2,FALSE)</f>
        <v>13889142392</v>
      </c>
      <c r="L4857" s="155">
        <f>VLOOKUP(B4857,辅助信息!E:J,6,FALSE)</f>
        <v>0</v>
      </c>
      <c r="O4857" s="51" t="str">
        <f ca="1">IF(OR(M4857="",N4857&lt;&gt;""),"",MAX(M4857-TODAY(),0))</f>
        <v/>
      </c>
      <c r="P4857" s="51" t="str">
        <f ca="1">IF(M4857="","",IF(N4857&lt;&gt;"",MAX(N4857-M4857,0),IF(TODAY()&gt;M4857,TODAY()-M4857,0)))</f>
        <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51" t="s">
        <v>229</v>
      </c>
      <c r="C4858" s="146">
        <v>45951</v>
      </c>
      <c r="D4858" s="152" t="str">
        <f>VLOOKUP(B4858,辅助信息!E:K,7,FALSE)</f>
        <v>JWDDCD2025092400212</v>
      </c>
      <c r="E4858" s="152" t="str">
        <f>VLOOKUP(F4858,辅助信息!A:B,2,FALSE)</f>
        <v>盘螺</v>
      </c>
      <c r="F4858" s="152" t="s">
        <v>41</v>
      </c>
      <c r="G4858" s="153">
        <v>40</v>
      </c>
      <c r="H4858" s="154"/>
      <c r="I4858" s="152" t="str">
        <f>VLOOKUP(B4858,辅助信息!E:I,3,FALSE)</f>
        <v>(五冶钢构龙泉东洪片区85亩住宅、商业及配套工程项目三标段)成都市龙泉驿外东洪路地铁2号线惠王陵地铁C口</v>
      </c>
      <c r="J4858" s="152" t="str">
        <f>VLOOKUP(B4858,辅助信息!E:I,4,FALSE)</f>
        <v>王军宝</v>
      </c>
      <c r="K4858" s="152">
        <f>VLOOKUP(J4858,辅助信息!H:I,2,FALSE)</f>
        <v>13889142392</v>
      </c>
      <c r="L4858" s="155">
        <f>VLOOKUP(B4858,辅助信息!E:J,6,FALSE)</f>
        <v>0</v>
      </c>
      <c r="O4858" s="51" t="str">
        <f ca="1">IF(OR(M4858="",N4858&lt;&gt;""),"",MAX(M4858-TODAY(),0))</f>
        <v/>
      </c>
      <c r="P4858" s="51" t="str">
        <f ca="1">IF(M4858="","",IF(N4858&lt;&gt;"",MAX(N4858-M4858,0),IF(TODAY()&gt;M4858,TODAY()-M4858,0)))</f>
        <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51" t="s">
        <v>229</v>
      </c>
      <c r="C4859" s="146">
        <v>45951</v>
      </c>
      <c r="D4859" s="152" t="str">
        <f>VLOOKUP(B4859,辅助信息!E:K,7,FALSE)</f>
        <v>JWDDCD2025092400212</v>
      </c>
      <c r="E4859" s="152" t="str">
        <f>VLOOKUP(F4859,辅助信息!A:B,2,FALSE)</f>
        <v>螺纹钢</v>
      </c>
      <c r="F4859" s="152" t="s">
        <v>27</v>
      </c>
      <c r="G4859" s="153">
        <v>57</v>
      </c>
      <c r="H4859" s="154"/>
      <c r="I4859" s="152" t="str">
        <f>VLOOKUP(B4859,辅助信息!E:I,3,FALSE)</f>
        <v>(五冶钢构龙泉东洪片区85亩住宅、商业及配套工程项目三标段)成都市龙泉驿外东洪路地铁2号线惠王陵地铁C口</v>
      </c>
      <c r="J4859" s="152" t="str">
        <f>VLOOKUP(B4859,辅助信息!E:I,4,FALSE)</f>
        <v>王军宝</v>
      </c>
      <c r="K4859" s="152">
        <f>VLOOKUP(J4859,辅助信息!H:I,2,FALSE)</f>
        <v>13889142392</v>
      </c>
      <c r="L4859" s="155">
        <f>VLOOKUP(B4859,辅助信息!E:J,6,FALSE)</f>
        <v>0</v>
      </c>
      <c r="O4859" s="51" t="str">
        <f ca="1">IF(OR(M4859="",N4859&lt;&gt;""),"",MAX(M4859-TODAY(),0))</f>
        <v/>
      </c>
      <c r="P4859" s="51" t="str">
        <f ca="1">IF(M4859="","",IF(N4859&lt;&gt;"",MAX(N4859-M4859,0),IF(TODAY()&gt;M4859,TODAY()-M4859,0)))</f>
        <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51" t="s">
        <v>229</v>
      </c>
      <c r="C4860" s="146">
        <v>45951</v>
      </c>
      <c r="D4860" s="152" t="str">
        <f>VLOOKUP(B4860,辅助信息!E:K,7,FALSE)</f>
        <v>JWDDCD2025092400212</v>
      </c>
      <c r="E4860" s="152" t="str">
        <f>VLOOKUP(F4860,辅助信息!A:B,2,FALSE)</f>
        <v>螺纹钢</v>
      </c>
      <c r="F4860" s="152" t="s">
        <v>19</v>
      </c>
      <c r="G4860" s="153">
        <v>9</v>
      </c>
      <c r="H4860" s="154"/>
      <c r="I4860" s="152" t="str">
        <f>VLOOKUP(B4860,辅助信息!E:I,3,FALSE)</f>
        <v>(五冶钢构龙泉东洪片区85亩住宅、商业及配套工程项目三标段)成都市龙泉驿外东洪路地铁2号线惠王陵地铁C口</v>
      </c>
      <c r="J4860" s="152" t="str">
        <f>VLOOKUP(B4860,辅助信息!E:I,4,FALSE)</f>
        <v>王军宝</v>
      </c>
      <c r="K4860" s="152">
        <f>VLOOKUP(J4860,辅助信息!H:I,2,FALSE)</f>
        <v>13889142392</v>
      </c>
      <c r="L4860" s="155">
        <f>VLOOKUP(B4860,辅助信息!E:J,6,FALSE)</f>
        <v>0</v>
      </c>
      <c r="O4860" s="51" t="str">
        <f ca="1">IF(OR(M4860="",N4860&lt;&gt;""),"",MAX(M4860-TODAY(),0))</f>
        <v/>
      </c>
      <c r="P4860" s="51" t="str">
        <f ca="1">IF(M4860="","",IF(N4860&lt;&gt;"",MAX(N4860-M4860,0),IF(TODAY()&gt;M4860,TODAY()-M4860,0)))</f>
        <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51" t="s">
        <v>229</v>
      </c>
      <c r="C4861" s="146">
        <v>45951</v>
      </c>
      <c r="D4861" s="152" t="str">
        <f>VLOOKUP(B4861,辅助信息!E:K,7,FALSE)</f>
        <v>JWDDCD2025092400212</v>
      </c>
      <c r="E4861" s="152" t="str">
        <f>VLOOKUP(F4861,辅助信息!A:B,2,FALSE)</f>
        <v>螺纹钢</v>
      </c>
      <c r="F4861" s="152" t="s">
        <v>32</v>
      </c>
      <c r="G4861" s="153">
        <v>6</v>
      </c>
      <c r="H4861" s="154"/>
      <c r="I4861" s="152" t="str">
        <f>VLOOKUP(B4861,辅助信息!E:I,3,FALSE)</f>
        <v>(五冶钢构龙泉东洪片区85亩住宅、商业及配套工程项目三标段)成都市龙泉驿外东洪路地铁2号线惠王陵地铁C口</v>
      </c>
      <c r="J4861" s="152" t="str">
        <f>VLOOKUP(B4861,辅助信息!E:I,4,FALSE)</f>
        <v>王军宝</v>
      </c>
      <c r="K4861" s="152">
        <f>VLOOKUP(J4861,辅助信息!H:I,2,FALSE)</f>
        <v>13889142392</v>
      </c>
      <c r="L4861" s="155">
        <f>VLOOKUP(B4861,辅助信息!E:J,6,FALSE)</f>
        <v>0</v>
      </c>
      <c r="O4861" s="51" t="str">
        <f ca="1">IF(OR(M4861="",N4861&lt;&gt;""),"",MAX(M4861-TODAY(),0))</f>
        <v/>
      </c>
      <c r="P4861" s="51" t="str">
        <f ca="1">IF(M4861="","",IF(N4861&lt;&gt;"",MAX(N4861-M4861,0),IF(TODAY()&gt;M4861,TODAY()-M4861,0)))</f>
        <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51" t="s">
        <v>229</v>
      </c>
      <c r="C4862" s="146">
        <v>45951</v>
      </c>
      <c r="D4862" s="152" t="str">
        <f>VLOOKUP(B4862,辅助信息!E:K,7,FALSE)</f>
        <v>JWDDCD2025092400212</v>
      </c>
      <c r="E4862" s="152" t="str">
        <f>VLOOKUP(F4862,辅助信息!A:B,2,FALSE)</f>
        <v>螺纹钢</v>
      </c>
      <c r="F4862" s="152" t="s">
        <v>30</v>
      </c>
      <c r="G4862" s="153">
        <v>9</v>
      </c>
      <c r="H4862" s="154"/>
      <c r="I4862" s="152" t="str">
        <f>VLOOKUP(B4862,辅助信息!E:I,3,FALSE)</f>
        <v>(五冶钢构龙泉东洪片区85亩住宅、商业及配套工程项目三标段)成都市龙泉驿外东洪路地铁2号线惠王陵地铁C口</v>
      </c>
      <c r="J4862" s="152" t="str">
        <f>VLOOKUP(B4862,辅助信息!E:I,4,FALSE)</f>
        <v>王军宝</v>
      </c>
      <c r="K4862" s="152">
        <f>VLOOKUP(J4862,辅助信息!H:I,2,FALSE)</f>
        <v>13889142392</v>
      </c>
      <c r="L4862" s="155">
        <f>VLOOKUP(B4862,辅助信息!E:J,6,FALSE)</f>
        <v>0</v>
      </c>
      <c r="O4862" s="51" t="str">
        <f ca="1">IF(OR(M4862="",N4862&lt;&gt;""),"",MAX(M4862-TODAY(),0))</f>
        <v/>
      </c>
      <c r="P4862" s="51" t="str">
        <f ca="1">IF(M4862="","",IF(N4862&lt;&gt;"",MAX(N4862-M4862,0),IF(TODAY()&gt;M4862,TODAY()-M4862,0)))</f>
        <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51" t="s">
        <v>229</v>
      </c>
      <c r="C4863" s="146">
        <v>45951</v>
      </c>
      <c r="D4863" s="152" t="str">
        <f>VLOOKUP(B4863,辅助信息!E:K,7,FALSE)</f>
        <v>JWDDCD2025092400212</v>
      </c>
      <c r="E4863" s="152" t="str">
        <f>VLOOKUP(F4863,辅助信息!A:B,2,FALSE)</f>
        <v>螺纹钢</v>
      </c>
      <c r="F4863" s="152" t="s">
        <v>18</v>
      </c>
      <c r="G4863" s="153">
        <v>6</v>
      </c>
      <c r="H4863" s="154"/>
      <c r="I4863" s="152" t="str">
        <f>VLOOKUP(B4863,辅助信息!E:I,3,FALSE)</f>
        <v>(五冶钢构龙泉东洪片区85亩住宅、商业及配套工程项目三标段)成都市龙泉驿外东洪路地铁2号线惠王陵地铁C口</v>
      </c>
      <c r="J4863" s="152" t="str">
        <f>VLOOKUP(B4863,辅助信息!E:I,4,FALSE)</f>
        <v>王军宝</v>
      </c>
      <c r="K4863" s="152">
        <f>VLOOKUP(J4863,辅助信息!H:I,2,FALSE)</f>
        <v>13889142392</v>
      </c>
      <c r="L4863" s="155">
        <f>VLOOKUP(B4863,辅助信息!E:J,6,FALSE)</f>
        <v>0</v>
      </c>
      <c r="O4863" s="51" t="str">
        <f ca="1">IF(OR(M4863="",N4863&lt;&gt;""),"",MAX(M4863-TODAY(),0))</f>
        <v/>
      </c>
      <c r="P4863" s="51" t="str">
        <f ca="1">IF(M4863="","",IF(N4863&lt;&gt;"",MAX(N4863-M4863,0),IF(TODAY()&gt;M4863,TODAY()-M4863,0)))</f>
        <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51" t="s">
        <v>229</v>
      </c>
      <c r="C4864" s="146">
        <v>45951</v>
      </c>
      <c r="D4864" s="152" t="str">
        <f>VLOOKUP(B4864,辅助信息!E:K,7,FALSE)</f>
        <v>JWDDCD2025092400212</v>
      </c>
      <c r="E4864" s="152" t="str">
        <f>VLOOKUP(F4864,辅助信息!A:B,2,FALSE)</f>
        <v>螺纹钢</v>
      </c>
      <c r="F4864" s="152" t="s">
        <v>66</v>
      </c>
      <c r="G4864" s="153">
        <v>6</v>
      </c>
      <c r="H4864" s="154"/>
      <c r="I4864" s="152" t="str">
        <f>VLOOKUP(B4864,辅助信息!E:I,3,FALSE)</f>
        <v>(五冶钢构龙泉东洪片区85亩住宅、商业及配套工程项目三标段)成都市龙泉驿外东洪路地铁2号线惠王陵地铁C口</v>
      </c>
      <c r="J4864" s="152" t="str">
        <f>VLOOKUP(B4864,辅助信息!E:I,4,FALSE)</f>
        <v>王军宝</v>
      </c>
      <c r="K4864" s="152">
        <f>VLOOKUP(J4864,辅助信息!H:I,2,FALSE)</f>
        <v>13889142392</v>
      </c>
      <c r="L4864" s="155">
        <f>VLOOKUP(B4864,辅助信息!E:J,6,FALSE)</f>
        <v>0</v>
      </c>
      <c r="O4864" s="51" t="str">
        <f ca="1">IF(OR(M4864="",N4864&lt;&gt;""),"",MAX(M4864-TODAY(),0))</f>
        <v/>
      </c>
      <c r="P4864" s="51" t="str">
        <f ca="1">IF(M4864="","",IF(N4864&lt;&gt;"",MAX(N4864-M4864,0),IF(TODAY()&gt;M4864,TODAY()-M4864,0)))</f>
        <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51" t="s">
        <v>229</v>
      </c>
      <c r="C4865" s="146">
        <v>45951</v>
      </c>
      <c r="D4865" s="152" t="str">
        <f>VLOOKUP(B4865,辅助信息!E:K,7,FALSE)</f>
        <v>JWDDCD2025092400212</v>
      </c>
      <c r="E4865" s="152" t="str">
        <f>VLOOKUP(F4865,辅助信息!A:B,2,FALSE)</f>
        <v>螺纹钢</v>
      </c>
      <c r="F4865" s="152" t="s">
        <v>58</v>
      </c>
      <c r="G4865" s="153">
        <v>6</v>
      </c>
      <c r="H4865" s="154"/>
      <c r="I4865" s="152" t="str">
        <f>VLOOKUP(B4865,辅助信息!E:I,3,FALSE)</f>
        <v>(五冶钢构龙泉东洪片区85亩住宅、商业及配套工程项目三标段)成都市龙泉驿外东洪路地铁2号线惠王陵地铁C口</v>
      </c>
      <c r="J4865" s="152" t="str">
        <f>VLOOKUP(B4865,辅助信息!E:I,4,FALSE)</f>
        <v>王军宝</v>
      </c>
      <c r="K4865" s="152">
        <f>VLOOKUP(J4865,辅助信息!H:I,2,FALSE)</f>
        <v>13889142392</v>
      </c>
      <c r="L4865" s="155">
        <f>VLOOKUP(B4865,辅助信息!E:J,6,FALSE)</f>
        <v>0</v>
      </c>
      <c r="O4865" s="51" t="str">
        <f ca="1">IF(OR(M4865="",N4865&lt;&gt;""),"",MAX(M4865-TODAY(),0))</f>
        <v/>
      </c>
      <c r="P4865" s="51" t="str">
        <f ca="1">IF(M4865="","",IF(N4865&lt;&gt;"",MAX(N4865-M4865,0),IF(TODAY()&gt;M4865,TODAY()-M4865,0)))</f>
        <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51" t="s">
        <v>229</v>
      </c>
      <c r="C4866" s="146">
        <v>45951</v>
      </c>
      <c r="D4866" s="152" t="str">
        <f>VLOOKUP(B4866,辅助信息!E:K,7,FALSE)</f>
        <v>JWDDCD2025092400212</v>
      </c>
      <c r="E4866" s="152" t="str">
        <f>VLOOKUP(F4866,辅助信息!A:B,2,FALSE)</f>
        <v>螺纹钢</v>
      </c>
      <c r="F4866" s="152" t="s">
        <v>46</v>
      </c>
      <c r="G4866" s="153">
        <v>9</v>
      </c>
      <c r="H4866" s="154"/>
      <c r="I4866" s="152" t="str">
        <f>VLOOKUP(B4866,辅助信息!E:I,3,FALSE)</f>
        <v>(五冶钢构龙泉东洪片区85亩住宅、商业及配套工程项目三标段)成都市龙泉驿外东洪路地铁2号线惠王陵地铁C口</v>
      </c>
      <c r="J4866" s="152" t="str">
        <f>VLOOKUP(B4866,辅助信息!E:I,4,FALSE)</f>
        <v>王军宝</v>
      </c>
      <c r="K4866" s="152">
        <f>VLOOKUP(J4866,辅助信息!H:I,2,FALSE)</f>
        <v>13889142392</v>
      </c>
      <c r="L4866" s="155">
        <f>VLOOKUP(B4866,辅助信息!E:J,6,FALSE)</f>
        <v>0</v>
      </c>
      <c r="O4866" s="51" t="str">
        <f ca="1">IF(OR(M4866="",N4866&lt;&gt;""),"",MAX(M4866-TODAY(),0))</f>
        <v/>
      </c>
      <c r="P4866" s="51" t="str">
        <f ca="1">IF(M4866="","",IF(N4866&lt;&gt;"",MAX(N4866-M4866,0),IF(TODAY()&gt;M4866,TODAY()-M4866,0)))</f>
        <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51" t="s">
        <v>229</v>
      </c>
      <c r="C4867" s="146">
        <v>45951</v>
      </c>
      <c r="D4867" s="152" t="str">
        <f>VLOOKUP(B4867,辅助信息!E:K,7,FALSE)</f>
        <v>JWDDCD2025092400212</v>
      </c>
      <c r="E4867" s="152" t="str">
        <f>VLOOKUP(F4867,辅助信息!A:B,2,FALSE)</f>
        <v>螺纹钢</v>
      </c>
      <c r="F4867" s="152" t="s">
        <v>22</v>
      </c>
      <c r="G4867" s="153">
        <v>21</v>
      </c>
      <c r="H4867" s="154"/>
      <c r="I4867" s="152" t="str">
        <f>VLOOKUP(B4867,辅助信息!E:I,3,FALSE)</f>
        <v>(五冶钢构龙泉东洪片区85亩住宅、商业及配套工程项目三标段)成都市龙泉驿外东洪路地铁2号线惠王陵地铁C口</v>
      </c>
      <c r="J4867" s="152" t="str">
        <f>VLOOKUP(B4867,辅助信息!E:I,4,FALSE)</f>
        <v>王军宝</v>
      </c>
      <c r="K4867" s="152">
        <f>VLOOKUP(J4867,辅助信息!H:I,2,FALSE)</f>
        <v>13889142392</v>
      </c>
      <c r="L4867" s="155">
        <f>VLOOKUP(B4867,辅助信息!E:J,6,FALSE)</f>
        <v>0</v>
      </c>
      <c r="O4867" s="51" t="str">
        <f ca="1">IF(OR(M4867="",N4867&lt;&gt;""),"",MAX(M4867-TODAY(),0))</f>
        <v/>
      </c>
      <c r="P4867" s="51" t="str">
        <f ca="1">IF(M4867="","",IF(N4867&lt;&gt;"",MAX(N4867-M4867,0),IF(TODAY()&gt;M4867,TODAY()-M4867,0)))</f>
        <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
  <dimension ref="A1:K10494"/>
  <sheetViews>
    <sheetView zoomScale="90" zoomScaleNormal="90" workbookViewId="0">
      <selection activeCell="G40" sqref="G40"/>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hidden="1"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hidden="1"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hidden="1"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hidden="1"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hidden="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hidden="1"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hidden="1"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hidden="1"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hidden="1"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hidden="1"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hidden="1"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hidden="1"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hidden="1"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hidden="1"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hidden="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hidden="1"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hidden="1"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hidden="1"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hidden="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hidden="1"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hidden="1"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hidden="1"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hidden="1"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hidden="1"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hidden="1"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hidden="1"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hidden="1"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hidden="1"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hidden="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hidden="1"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hidden="1"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hidden="1"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hidden="1"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hidden="1"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hidden="1"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hidden="1"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hidden="1"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hidden="1"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hidden="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hidden="1"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hidden="1"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hidden="1"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hidden="1"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hidden="1"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hidden="1"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hidden="1"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hidden="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hidden="1"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hidden="1"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hidden="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hidden="1"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hidden="1"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hidden="1"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hidden="1"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hidden="1"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hidden="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hidden="1"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hidden="1"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hidden="1"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hidden="1"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hidden="1"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hidden="1"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hidden="1"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hidden="1"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hidden="1"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hidden="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hidden="1"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hidden="1"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hidden="1"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hidden="1"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hidden="1"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hidden="1"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hidden="1"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hidden="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hidden="1"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hidden="1"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hidden="1"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hidden="1"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hidden="1"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hidden="1"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hidden="1"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hidden="1"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hidden="1"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hidden="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hidden="1"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hidden="1"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hidden="1"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hidden="1"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hidden="1"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hidden="1"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hidden="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hidden="1"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hidden="1"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hidden="1"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hidden="1"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hidden="1"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hidden="1"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hidden="1"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hidden="1"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hidden="1"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hidden="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hidden="1"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hidden="1"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hidden="1"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hidden="1"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hidden="1"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hidden="1"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hidden="1"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hidden="1"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hidden="1"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hidden="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hidden="1"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hidden="1"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hidden="1"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hidden="1"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hidden="1"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hidden="1"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hidden="1"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hidden="1"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hidden="1"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hidden="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hidden="1"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hidden="1"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hidden="1"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hidden="1"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hidden="1"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hidden="1"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hidden="1"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hidden="1"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hidden="1"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hidden="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hidden="1"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hidden="1"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hidden="1"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hidden="1"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hidden="1"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hidden="1"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hidden="1"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hidden="1"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hidden="1"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hidden="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hidden="1"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hidden="1"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hidden="1"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hidden="1"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hidden="1"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hidden="1"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hidden="1"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hidden="1"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hidden="1"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hidden="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hidden="1"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hidden="1"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hidden="1"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hidden="1"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hidden="1"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hidden="1"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hidden="1"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hidden="1"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hidden="1"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hidden="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hidden="1"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hidden="1"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hidden="1"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hidden="1"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hidden="1"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hidden="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hidden="1"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hidden="1"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hidden="1"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hidden="1"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hidden="1"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hidden="1"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hidden="1"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hidden="1"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hidden="1"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hidden="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hidden="1"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hidden="1"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hidden="1"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hidden="1"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hidden="1"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hidden="1"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hidden="1"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hidden="1"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hidden="1"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hidden="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hidden="1"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hidden="1"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hidden="1"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hidden="1"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hidden="1"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hidden="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hidden="1"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hidden="1"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hidden="1"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hidden="1"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hidden="1"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hidden="1"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hidden="1"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hidden="1"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hidden="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hidden="1"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hidden="1"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hidden="1"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hidden="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hidden="1"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hidden="1"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hidden="1"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hidden="1"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hidden="1"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hidden="1"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hidden="1"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hidden="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hidden="1"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hidden="1"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hidden="1"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hidden="1"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hidden="1"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hidden="1"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hidden="1"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hidden="1"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hidden="1"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hidden="1"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hidden="1"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hidden="1"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hidden="1"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hidden="1"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hidden="1"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hidden="1"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hidden="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hidden="1"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hidden="1"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hidden="1"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hidden="1"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hidden="1"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hidden="1"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hidden="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hidden="1"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hidden="1"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hidden="1"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hidden="1"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hidden="1"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hidden="1"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hidden="1"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hidden="1"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hidden="1"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hidden="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hidden="1"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hidden="1"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hidden="1"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hidden="1"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hidden="1"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hidden="1"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hidden="1"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hidden="1"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hidden="1"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hidden="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hidden="1"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hidden="1"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hidden="1"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hidden="1"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hidden="1"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hidden="1"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hidden="1"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hidden="1"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hidden="1"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hidden="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hidden="1"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hidden="1"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hidden="1"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hidden="1"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hidden="1"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hidden="1"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hidden="1"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hidden="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hidden="1"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hidden="1"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hidden="1"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hidden="1"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hidden="1"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hidden="1"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hidden="1"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hidden="1"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hidden="1"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hidden="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hidden="1"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hidden="1"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hidden="1"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hidden="1"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hidden="1"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hidden="1"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hidden="1"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hidden="1"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hidden="1"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hidden="1"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hidden="1"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hidden="1"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hidden="1"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hidden="1"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hidden="1"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hidden="1"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hidden="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hidden="1"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hidden="1"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hidden="1"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hidden="1"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hidden="1"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hidden="1"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hidden="1"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hidden="1"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hidden="1"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hidden="1"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hidden="1"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hidden="1"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hidden="1"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hidden="1"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hidden="1"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hidden="1"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hidden="1"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hidden="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hidden="1"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hidden="1"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hidden="1"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hidden="1"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hidden="1"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hidden="1"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hidden="1"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hidden="1"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hidden="1"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hidden="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hidden="1"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hidden="1"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hidden="1"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hidden="1"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hidden="1"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hidden="1"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hidden="1"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hidden="1"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hidden="1"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hidden="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hidden="1"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hidden="1"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hidden="1"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hidden="1"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hidden="1"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hidden="1"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hidden="1"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hidden="1"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hidden="1"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hidden="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hidden="1"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hidden="1"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hidden="1"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hidden="1"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hidden="1"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hidden="1"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hidden="1"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hidden="1"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hidden="1"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hidden="1"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hidden="1"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hidden="1"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hidden="1"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hidden="1"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hidden="1"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hidden="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hidden="1"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hidden="1"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hidden="1"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hidden="1"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hidden="1"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hidden="1"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hidden="1"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hidden="1"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hidden="1"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hidden="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hidden="1"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hidden="1"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hidden="1"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hidden="1"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hidden="1"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hidden="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hidden="1"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hidden="1"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hidden="1"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hidden="1"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hidden="1"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hidden="1"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hidden="1"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hidden="1"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hidden="1"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hidden="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hidden="1"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hidden="1"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hidden="1"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hidden="1"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hidden="1"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hidden="1"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hidden="1"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hidden="1"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hidden="1"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hidden="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hidden="1"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hidden="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hidden="1"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hidden="1"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hidden="1"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hidden="1"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hidden="1"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hidden="1"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hidden="1"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hidden="1"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hidden="1"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hidden="1"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hidden="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hidden="1"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hidden="1"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hidden="1"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hidden="1"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hidden="1"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hidden="1"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hidden="1"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hidden="1"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hidden="1"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hidden="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hidden="1"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hidden="1"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hidden="1"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hidden="1"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hidden="1"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hidden="1"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hidden="1"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hidden="1"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hidden="1"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hidden="1"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hidden="1"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hidden="1"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hidden="1"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hidden="1"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hidden="1"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hidden="1"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hidden="1"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hidden="1"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hidden="1"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hidden="1"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hidden="1"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hidden="1"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hidden="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hidden="1"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hidden="1"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hidden="1"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hidden="1"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hidden="1"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hidden="1"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hidden="1"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hidden="1"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hidden="1"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hidden="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hidden="1"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hidden="1"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hidden="1"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hidden="1"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hidden="1"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hidden="1"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hidden="1"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hidden="1"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hidden="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hidden="1"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hidden="1"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hidden="1"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hidden="1"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hidden="1"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hidden="1"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hidden="1"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hidden="1"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hidden="1"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hidden="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hidden="1"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hidden="1"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hidden="1"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hidden="1"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hidden="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hidden="1"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hidden="1"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hidden="1"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hidden="1"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hidden="1"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hidden="1"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hidden="1"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hidden="1"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hidden="1"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hidden="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hidden="1"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hidden="1"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hidden="1"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hidden="1"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hidden="1"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hidden="1"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hidden="1"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hidden="1"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hidden="1"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hidden="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hidden="1"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hidden="1"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hidden="1"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hidden="1"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hidden="1"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hidden="1"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hidden="1"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hidden="1"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hidden="1"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hidden="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hidden="1"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hidden="1"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hidden="1"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hidden="1"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hidden="1"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hidden="1"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hidden="1"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hidden="1"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hidden="1"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hidden="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hidden="1"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hidden="1"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hidden="1"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hidden="1"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hidden="1"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hidden="1"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hidden="1"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hidden="1"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hidden="1"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hidden="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hidden="1"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hidden="1"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hidden="1"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hidden="1"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hidden="1"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hidden="1"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hidden="1"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hidden="1"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hidden="1"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hidden="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hidden="1"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hidden="1"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hidden="1"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hidden="1"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hidden="1"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hidden="1"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hidden="1"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hidden="1"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hidden="1"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hidden="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hidden="1"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hidden="1"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hidden="1"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hidden="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hidden="1"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hidden="1"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hidden="1"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hidden="1"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hidden="1"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hidden="1"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hidden="1"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hidden="1"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hidden="1"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hidden="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hidden="1"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hidden="1"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hidden="1"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hidden="1"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hidden="1"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hidden="1"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hidden="1"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hidden="1"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hidden="1"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hidden="1"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hidden="1"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hidden="1"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hidden="1"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hidden="1"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hidden="1"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hidden="1"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hidden="1"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hidden="1"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hidden="1"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hidden="1"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hidden="1"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hidden="1"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hidden="1"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hidden="1"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hidden="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hidden="1"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hidden="1"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hidden="1"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hidden="1"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hidden="1"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hidden="1"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hidden="1"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hidden="1"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hidden="1"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hidden="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hidden="1"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hidden="1"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hidden="1"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hidden="1"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hidden="1"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hidden="1"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hidden="1"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hidden="1"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hidden="1"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hidden="1"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hidden="1"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hidden="1"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hidden="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hidden="1"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hidden="1"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hidden="1"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hidden="1"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hidden="1"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hidden="1"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hidden="1"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hidden="1"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hidden="1"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hidden="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hidden="1"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hidden="1"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hidden="1"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hidden="1"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hidden="1"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hidden="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hidden="1"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hidden="1"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hidden="1"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hidden="1"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hidden="1"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hidden="1"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hidden="1"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hidden="1"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hidden="1"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hidden="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hidden="1"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hidden="1"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hidden="1"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hidden="1"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hidden="1"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hidden="1"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hidden="1"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hidden="1"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hidden="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hidden="1"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hidden="1"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hidden="1"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hidden="1"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hidden="1"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hidden="1"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hidden="1"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hidden="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hidden="1"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hidden="1"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hidden="1"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hidden="1"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hidden="1"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hidden="1"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hidden="1"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hidden="1"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hidden="1"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hidden="1"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hidden="1"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hidden="1"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hidden="1"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hidden="1"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hidden="1"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hidden="1"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hidden="1"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hidden="1"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hidden="1"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hidden="1"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hidden="1"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hidden="1"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hidden="1"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hidden="1"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hidden="1"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hidden="1"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hidden="1"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hidden="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hidden="1"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hidden="1"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hidden="1"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hidden="1"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hidden="1"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hidden="1"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hidden="1"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hidden="1"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hidden="1"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hidden="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hidden="1"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hidden="1"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hidden="1"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hidden="1"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hidden="1"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hidden="1"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hidden="1"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hidden="1"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hidden="1"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hidden="1"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hidden="1"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hidden="1"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hidden="1"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hidden="1"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hidden="1"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hidden="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hidden="1"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hidden="1"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hidden="1"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hidden="1"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hidden="1"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hidden="1"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hidden="1"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hidden="1"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hidden="1"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hidden="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hidden="1"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hidden="1"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hidden="1"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hidden="1"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hidden="1"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hidden="1"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hidden="1"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hidden="1"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hidden="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hidden="1"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hidden="1"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hidden="1"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hidden="1"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hidden="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hidden="1"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hidden="1"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hidden="1"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hidden="1"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hidden="1"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hidden="1"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hidden="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hidden="1"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hidden="1"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hidden="1"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hidden="1"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hidden="1"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hidden="1"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hidden="1"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hidden="1"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hidden="1"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hidden="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hidden="1"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hidden="1"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hidden="1"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hidden="1"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hidden="1"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hidden="1"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hidden="1"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hidden="1"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hidden="1"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hidden="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hidden="1"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hidden="1"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hidden="1"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hidden="1"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hidden="1"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hidden="1"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hidden="1"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hidden="1"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hidden="1"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hidden="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hidden="1"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hidden="1"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hidden="1"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hidden="1"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hidden="1"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hidden="1"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hidden="1"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hidden="1"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hidden="1"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hidden="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hidden="1"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hidden="1"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hidden="1"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hidden="1"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hidden="1"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hidden="1"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hidden="1"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hidden="1"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hidden="1"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hidden="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hidden="1"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hidden="1"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hidden="1"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hidden="1"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hidden="1"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hidden="1"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hidden="1"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hidden="1"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hidden="1"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hidden="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hidden="1"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hidden="1"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hidden="1"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hidden="1"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hidden="1"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hidden="1"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hidden="1"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hidden="1"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hidden="1"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hidden="1"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hidden="1"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hidden="1"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hidden="1"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hidden="1"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hidden="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hidden="1"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hidden="1"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hidden="1"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hidden="1"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hidden="1"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hidden="1"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hidden="1"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hidden="1"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hidden="1"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hidden="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hidden="1"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hidden="1"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hidden="1"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hidden="1"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hidden="1"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hidden="1"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hidden="1"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hidden="1"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hidden="1"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hidden="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hidden="1"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hidden="1"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hidden="1"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hidden="1"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hidden="1"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hidden="1"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hidden="1"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hidden="1"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hidden="1"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hidden="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hidden="1"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hidden="1"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hidden="1"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hidden="1"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hidden="1"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hidden="1"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hidden="1"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hidden="1"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hidden="1"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hidden="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hidden="1"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hidden="1"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hidden="1"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hidden="1"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hidden="1"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hidden="1"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hidden="1"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hidden="1"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hidden="1"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hidden="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hidden="1"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hidden="1"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hidden="1"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hidden="1"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hidden="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hidden="1"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hidden="1"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hidden="1"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hidden="1"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hidden="1"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hidden="1"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hidden="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hidden="1"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hidden="1"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hidden="1"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hidden="1"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hidden="1"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hidden="1"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hidden="1"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hidden="1"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hidden="1"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hidden="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hidden="1"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hidden="1"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hidden="1"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hidden="1"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hidden="1"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hidden="1"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hidden="1"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hidden="1"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hidden="1"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hidden="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hidden="1"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hidden="1"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hidden="1"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hidden="1"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hidden="1"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hidden="1"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hidden="1"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hidden="1"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hidden="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hidden="1"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hidden="1"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hidden="1"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hidden="1"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hidden="1"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hidden="1"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hidden="1"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hidden="1"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hidden="1"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hidden="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hidden="1"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hidden="1"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hidden="1"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hidden="1"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hidden="1"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hidden="1"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hidden="1"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hidden="1"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hidden="1"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hidden="1"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hidden="1"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hidden="1"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hidden="1"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hidden="1"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hidden="1"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hidden="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hidden="1"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hidden="1"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hidden="1"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hidden="1"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hidden="1"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hidden="1"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hidden="1"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hidden="1"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hidden="1"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hidden="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hidden="1"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hidden="1"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hidden="1"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hidden="1"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hidden="1"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hidden="1"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hidden="1"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hidden="1"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hidden="1"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hidden="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hidden="1"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hidden="1"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hidden="1"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hidden="1"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hidden="1"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hidden="1"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hidden="1"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hidden="1"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hidden="1"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hidden="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hidden="1"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hidden="1"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hidden="1"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hidden="1"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hidden="1"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hidden="1"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hidden="1"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hidden="1"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hidden="1"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hidden="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hidden="1"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hidden="1"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hidden="1"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hidden="1"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hidden="1"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hidden="1"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hidden="1"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hidden="1"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hidden="1"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hidden="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hidden="1"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hidden="1"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hidden="1"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hidden="1"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hidden="1"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hidden="1"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hidden="1"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hidden="1"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hidden="1"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hidden="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hidden="1"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hidden="1"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hidden="1"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hidden="1"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hidden="1"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hidden="1"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hidden="1"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hidden="1"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hidden="1"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hidden="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hidden="1"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hidden="1"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hidden="1"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hidden="1"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hidden="1"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hidden="1"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hidden="1"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hidden="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hidden="1"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hidden="1"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hidden="1"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hidden="1"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hidden="1"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hidden="1"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hidden="1"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hidden="1"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hidden="1"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hidden="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hidden="1"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hidden="1"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hidden="1"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hidden="1"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hidden="1"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hidden="1"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hidden="1"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hidden="1"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hidden="1"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hidden="1"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hidden="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hidden="1"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hidden="1"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hidden="1"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hidden="1"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hidden="1"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hidden="1"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hidden="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hidden="1"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hidden="1"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hidden="1"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hidden="1"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hidden="1"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hidden="1"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hidden="1"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hidden="1"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hidden="1"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hidden="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hidden="1"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hidden="1"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hidden="1"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hidden="1"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hidden="1"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hidden="1"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hidden="1"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hidden="1"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hidden="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hidden="1"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hidden="1"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hidden="1"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hidden="1"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hidden="1"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hidden="1"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hidden="1"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hidden="1"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hidden="1"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hidden="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hidden="1"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hidden="1"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hidden="1"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hidden="1"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hidden="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hidden="1"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hidden="1"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hidden="1"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hidden="1"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hidden="1"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hidden="1"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hidden="1"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hidden="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hidden="1"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hidden="1"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hidden="1"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hidden="1"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hidden="1"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hidden="1"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hidden="1"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hidden="1"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hidden="1"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hidden="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hidden="1"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hidden="1"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hidden="1"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hidden="1"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hidden="1"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hidden="1"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hidden="1"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hidden="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hidden="1"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hidden="1"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hidden="1"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hidden="1"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hidden="1"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hidden="1"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hidden="1"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hidden="1"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hidden="1"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hidden="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hidden="1"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hidden="1"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hidden="1"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hidden="1"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hidden="1"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hidden="1"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hidden="1"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hidden="1"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hidden="1"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hidden="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hidden="1"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hidden="1"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hidden="1"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hidden="1"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hidden="1"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hidden="1"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hidden="1"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hidden="1"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hidden="1"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hidden="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hidden="1"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hidden="1"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hidden="1"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hidden="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hidden="1"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hidden="1"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hidden="1"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hidden="1"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hidden="1"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hidden="1"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hidden="1"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hidden="1"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hidden="1"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hidden="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hidden="1"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hidden="1"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hidden="1"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hidden="1"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hidden="1"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hidden="1"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hidden="1"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hidden="1"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hidden="1"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hidden="1"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hidden="1"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hidden="1"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hidden="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hidden="1"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hidden="1"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hidden="1"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hidden="1"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hidden="1"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hidden="1"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hidden="1"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hidden="1"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hidden="1"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hidden="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hidden="1"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hidden="1"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hidden="1"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hidden="1"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hidden="1"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hidden="1"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hidden="1"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hidden="1"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hidden="1"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hidden="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hidden="1"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hidden="1"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hidden="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hidden="1"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hidden="1"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hidden="1"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hidden="1"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hidden="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hidden="1"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hidden="1"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hidden="1"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hidden="1"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hidden="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hidden="1"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hidden="1"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hidden="1"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hidden="1"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hidden="1"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hidden="1"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hidden="1"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hidden="1"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hidden="1"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hidden="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hidden="1"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hidden="1"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hidden="1"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hidden="1"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hidden="1"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hidden="1"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hidden="1"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hidden="1"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hidden="1"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hidden="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hidden="1"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hidden="1"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hidden="1"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hidden="1"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hidden="1"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hidden="1"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hidden="1"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hidden="1"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hidden="1"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hidden="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hidden="1"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hidden="1"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hidden="1"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hidden="1"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hidden="1"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hidden="1"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hidden="1"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hidden="1"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hidden="1"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hidden="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hidden="1"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hidden="1"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hidden="1"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hidden="1"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hidden="1"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hidden="1"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hidden="1"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hidden="1"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hidden="1"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hidden="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hidden="1"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hidden="1"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hidden="1"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hidden="1"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hidden="1"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hidden="1"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hidden="1"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hidden="1"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hidden="1"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hidden="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hidden="1"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hidden="1"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hidden="1"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hidden="1"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hidden="1"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hidden="1"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hidden="1"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hidden="1"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hidden="1"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hidden="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hidden="1"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hidden="1"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hidden="1"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hidden="1"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hidden="1"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hidden="1"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hidden="1"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hidden="1"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hidden="1"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hidden="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hidden="1"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hidden="1"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hidden="1"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hidden="1"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hidden="1"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hidden="1"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hidden="1"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hidden="1"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hidden="1"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hidden="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hidden="1"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hidden="1"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hidden="1"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hidden="1"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hidden="1"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hidden="1"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hidden="1"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hidden="1"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hidden="1"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hidden="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hidden="1"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hidden="1"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hidden="1"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hidden="1"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hidden="1"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hidden="1"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hidden="1"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hidden="1"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hidden="1"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hidden="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hidden="1"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hidden="1"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hidden="1"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hidden="1"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hidden="1"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hidden="1"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hidden="1"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hidden="1"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hidden="1"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hidden="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hidden="1"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hidden="1"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hidden="1"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hidden="1"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hidden="1"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hidden="1"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hidden="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hidden="1"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hidden="1"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hidden="1"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hidden="1"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hidden="1"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hidden="1"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hidden="1"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hidden="1"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hidden="1"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hidden="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hidden="1"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hidden="1"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hidden="1"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hidden="1"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hidden="1"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hidden="1"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hidden="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hidden="1"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hidden="1"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hidden="1"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hidden="1"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hidden="1"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hidden="1"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hidden="1"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hidden="1"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hidden="1"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hidden="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hidden="1"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hidden="1"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hidden="1"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hidden="1"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hidden="1"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hidden="1"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hidden="1"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hidden="1"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hidden="1"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hidden="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hidden="1"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hidden="1"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hidden="1"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hidden="1"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hidden="1"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hidden="1"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hidden="1"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hidden="1"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hidden="1"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hidden="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hidden="1"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hidden="1"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hidden="1"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hidden="1"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hidden="1"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hidden="1"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hidden="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hidden="1"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hidden="1"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hidden="1"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hidden="1"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hidden="1"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hidden="1"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hidden="1"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hidden="1"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hidden="1"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hidden="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hidden="1"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hidden="1"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hidden="1"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hidden="1"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hidden="1"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hidden="1"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hidden="1"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hidden="1"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hidden="1"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hidden="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hidden="1"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hidden="1"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hidden="1"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hidden="1"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hidden="1"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hidden="1"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hidden="1"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hidden="1"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hidden="1"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hidden="1"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hidden="1"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hidden="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hidden="1"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hidden="1"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hidden="1"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hidden="1"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hidden="1"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hidden="1"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hidden="1"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hidden="1"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hidden="1"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hidden="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hidden="1"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hidden="1"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hidden="1"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hidden="1"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hidden="1"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hidden="1"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hidden="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hidden="1"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hidden="1"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hidden="1"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hidden="1"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hidden="1"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hidden="1"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hidden="1"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hidden="1"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hidden="1"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hidden="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hidden="1"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hidden="1"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hidden="1"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hidden="1"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hidden="1"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hidden="1"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hidden="1"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hidden="1"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hidden="1"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hidden="1"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hidden="1"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hidden="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hidden="1"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hidden="1"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hidden="1"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hidden="1"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hidden="1"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hidden="1"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hidden="1"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hidden="1"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hidden="1"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hidden="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hidden="1"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hidden="1"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hidden="1"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hidden="1"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hidden="1"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hidden="1"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hidden="1"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hidden="1"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hidden="1"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hidden="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hidden="1"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hidden="1"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hidden="1"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hidden="1"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hidden="1"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hidden="1"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hidden="1"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hidden="1"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hidden="1"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hidden="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hidden="1"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hidden="1"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hidden="1"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hidden="1"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hidden="1"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hidden="1"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hidden="1"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hidden="1"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hidden="1"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hidden="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hidden="1"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hidden="1"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hidden="1"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hidden="1"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hidden="1"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hidden="1"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hidden="1"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hidden="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hidden="1"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hidden="1"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hidden="1"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hidden="1"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hidden="1"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hidden="1"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hidden="1"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hidden="1"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hidden="1"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hidden="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hidden="1"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hidden="1"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hidden="1"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hidden="1"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hidden="1"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hidden="1"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hidden="1"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hidden="1"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hidden="1"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hidden="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hidden="1"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hidden="1"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hidden="1"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hidden="1"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hidden="1"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hidden="1"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hidden="1"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hidden="1"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hidden="1"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hidden="1"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hidden="1"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hidden="1"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hidden="1"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hidden="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hidden="1"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hidden="1"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hidden="1"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hidden="1"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hidden="1"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hidden="1"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hidden="1"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hidden="1"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hidden="1"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hidden="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hidden="1"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hidden="1"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hidden="1"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hidden="1"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hidden="1"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hidden="1"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hidden="1"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hidden="1"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hidden="1"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hidden="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hidden="1"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hidden="1"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hidden="1"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hidden="1"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hidden="1"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hidden="1"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hidden="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hidden="1"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hidden="1"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hidden="1"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hidden="1"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hidden="1"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hidden="1"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hidden="1"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hidden="1"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hidden="1"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hidden="1"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hidden="1"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hidden="1"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hidden="1"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hidden="1"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hidden="1"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hidden="1"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hidden="1"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hidden="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hidden="1"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hidden="1"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hidden="1"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hidden="1"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hidden="1"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hidden="1"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hidden="1"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hidden="1"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hidden="1"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hidden="1"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hidden="1"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hidden="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hidden="1"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hidden="1"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hidden="1"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hidden="1"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hidden="1"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hidden="1"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hidden="1"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hidden="1"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hidden="1"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hidden="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hidden="1"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hidden="1"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hidden="1"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hidden="1"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hidden="1"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hidden="1"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hidden="1"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hidden="1"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hidden="1"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hidden="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hidden="1"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hidden="1"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hidden="1"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hidden="1"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hidden="1"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hidden="1"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hidden="1"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hidden="1"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hidden="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hidden="1"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hidden="1"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hidden="1"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hidden="1"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hidden="1"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hidden="1"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hidden="1"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hidden="1"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hidden="1"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hidden="1"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hidden="1"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hidden="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hidden="1"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hidden="1"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hidden="1"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hidden="1"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hidden="1"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hidden="1"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hidden="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hidden="1"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hidden="1"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hidden="1"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hidden="1"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hidden="1"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hidden="1"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hidden="1"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hidden="1"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hidden="1"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hidden="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hidden="1"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hidden="1"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hidden="1"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hidden="1"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hidden="1"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hidden="1"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hidden="1"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hidden="1"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hidden="1"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hidden="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hidden="1"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hidden="1"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hidden="1"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hidden="1"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hidden="1"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hidden="1"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hidden="1"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hidden="1"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hidden="1"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hidden="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hidden="1"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hidden="1"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hidden="1"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hidden="1"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hidden="1"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hidden="1"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hidden="1"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hidden="1"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hidden="1"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hidden="1"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hidden="1"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hidden="1"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hidden="1"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hidden="1"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hidden="1"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hidden="1"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hidden="1"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hidden="1"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hidden="1"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hidden="1"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hidden="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hidden="1"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hidden="1"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hidden="1"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hidden="1"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hidden="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hidden="1"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hidden="1"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hidden="1"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hidden="1"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hidden="1"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hidden="1"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hidden="1"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hidden="1"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hidden="1"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hidden="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hidden="1"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hidden="1"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hidden="1"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hidden="1"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hidden="1"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hidden="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hidden="1"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hidden="1"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hidden="1"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hidden="1"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hidden="1"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hidden="1"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hidden="1"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hidden="1"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hidden="1"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hidden="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hidden="1"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hidden="1"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hidden="1"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hidden="1"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hidden="1"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hidden="1"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hidden="1"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hidden="1"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hidden="1"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hidden="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hidden="1"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hidden="1"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hidden="1"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hidden="1"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hidden="1"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hidden="1"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hidden="1"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hidden="1"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hidden="1"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hidden="1"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hidden="1"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hidden="1"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hidden="1"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hidden="1"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hidden="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hidden="1"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hidden="1"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hidden="1"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hidden="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hidden="1"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hidden="1"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hidden="1"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hidden="1"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hidden="1"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hidden="1"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hidden="1"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hidden="1"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hidden="1"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hidden="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hidden="1"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hidden="1"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hidden="1"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hidden="1"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hidden="1"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hidden="1"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hidden="1"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hidden="1"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hidden="1"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hidden="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hidden="1"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hidden="1"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hidden="1"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hidden="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hidden="1"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hidden="1"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hidden="1"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hidden="1"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hidden="1"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hidden="1"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hidden="1"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hidden="1"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hidden="1"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hidden="1"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hidden="1"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hidden="1"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hidden="1"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hidden="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hidden="1"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hidden="1"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hidden="1"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hidden="1"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hidden="1"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hidden="1"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hidden="1"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hidden="1"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hidden="1"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hidden="1"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hidden="1"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hidden="1"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hidden="1"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hidden="1"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hidden="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hidden="1"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hidden="1"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hidden="1"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hidden="1"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hidden="1"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hidden="1"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hidden="1"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hidden="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hidden="1"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hidden="1"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hidden="1"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hidden="1"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hidden="1"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hidden="1"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hidden="1"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hidden="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hidden="1"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hidden="1"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hidden="1"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hidden="1"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hidden="1"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hidden="1"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hidden="1"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hidden="1"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hidden="1"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hidden="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hidden="1"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hidden="1"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hidden="1"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hidden="1"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hidden="1"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hidden="1"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hidden="1"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hidden="1"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hidden="1"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hidden="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hidden="1"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hidden="1"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hidden="1"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hidden="1"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hidden="1"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hidden="1"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hidden="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hidden="1"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hidden="1"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hidden="1"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hidden="1"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hidden="1"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hidden="1"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hidden="1"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hidden="1"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hidden="1"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hidden="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hidden="1"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hidden="1"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hidden="1"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hidden="1"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hidden="1"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hidden="1"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hidden="1"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hidden="1"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hidden="1"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hidden="1"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hidden="1"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hidden="1"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hidden="1"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hidden="1"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hidden="1"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hidden="1"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hidden="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hidden="1"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hidden="1"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hidden="1"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hidden="1"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hidden="1"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hidden="1"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hidden="1"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hidden="1"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hidden="1"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hidden="1"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hidden="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hidden="1"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hidden="1"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hidden="1"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hidden="1"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hidden="1"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hidden="1"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hidden="1"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hidden="1"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hidden="1"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hidden="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hidden="1"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hidden="1"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hidden="1"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hidden="1"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hidden="1"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hidden="1"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hidden="1"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hidden="1"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hidden="1"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hidden="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hidden="1"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hidden="1"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hidden="1"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hidden="1"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hidden="1"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hidden="1"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hidden="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hidden="1"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hidden="1"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hidden="1"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hidden="1"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hidden="1"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hidden="1"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hidden="1"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hidden="1"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hidden="1"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hidden="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hidden="1"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hidden="1"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hidden="1"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hidden="1"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hidden="1"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hidden="1"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hidden="1"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hidden="1"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hidden="1"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hidden="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hidden="1"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hidden="1"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hidden="1"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hidden="1"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hidden="1"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hidden="1"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hidden="1"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hidden="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hidden="1"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hidden="1"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hidden="1"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hidden="1"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hidden="1"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hidden="1"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hidden="1"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hidden="1"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hidden="1"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hidden="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hidden="1"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hidden="1"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hidden="1"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hidden="1"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hidden="1"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hidden="1"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hidden="1"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hidden="1"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hidden="1"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hidden="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hidden="1"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hidden="1"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hidden="1"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hidden="1"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hidden="1"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hidden="1"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hidden="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hidden="1"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hidden="1"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hidden="1"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hidden="1"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hidden="1"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hidden="1"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hidden="1"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hidden="1"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hidden="1"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hidden="1"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hidden="1"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hidden="1"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hidden="1"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hidden="1"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hidden="1"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hidden="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hidden="1"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hidden="1"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hidden="1"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hidden="1"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hidden="1"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hidden="1"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hidden="1"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hidden="1"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hidden="1"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hidden="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hidden="1"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hidden="1"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hidden="1"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hidden="1"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hidden="1"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hidden="1"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hidden="1"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hidden="1"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hidden="1"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hidden="1"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hidden="1"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hidden="1"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hidden="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hidden="1"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hidden="1"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hidden="1"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hidden="1"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hidden="1"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hidden="1"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hidden="1"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hidden="1"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hidden="1"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hidden="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hidden="1"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hidden="1"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hidden="1"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hidden="1"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hidden="1"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hidden="1"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hidden="1"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hidden="1"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hidden="1"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hidden="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hidden="1"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hidden="1"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hidden="1"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hidden="1"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hidden="1"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hidden="1"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hidden="1"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hidden="1"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hidden="1"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hidden="1"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hidden="1"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hidden="1"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hidden="1"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hidden="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hidden="1"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hidden="1"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hidden="1"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hidden="1"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hidden="1"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hidden="1"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hidden="1"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hidden="1"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hidden="1"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hidden="1"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hidden="1"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hidden="1"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hidden="1"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hidden="1"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hidden="1"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hidden="1"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hidden="1"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hidden="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hidden="1"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hidden="1"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hidden="1"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hidden="1"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hidden="1"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hidden="1"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hidden="1"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hidden="1"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hidden="1"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hidden="1"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hidden="1"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hidden="1"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hidden="1"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hidden="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hidden="1"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hidden="1"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hidden="1"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hidden="1"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hidden="1"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hidden="1"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hidden="1"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hidden="1"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hidden="1"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hidden="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hidden="1"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hidden="1"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hidden="1"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hidden="1"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hidden="1"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hidden="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hidden="1"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hidden="1"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hidden="1"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hidden="1"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hidden="1"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hidden="1"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hidden="1"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hidden="1"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hidden="1"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hidden="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hidden="1"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hidden="1"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hidden="1"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hidden="1"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hidden="1"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hidden="1"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hidden="1"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hidden="1"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hidden="1"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hidden="1"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hidden="1"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hidden="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hidden="1"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hidden="1"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hidden="1"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hidden="1"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hidden="1"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hidden="1"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hidden="1"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hidden="1"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hidden="1"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hidden="1"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hidden="1"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hidden="1"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hidden="1"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hidden="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hidden="1"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hidden="1"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hidden="1"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hidden="1"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hidden="1"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hidden="1"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hidden="1"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hidden="1"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hidden="1"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hidden="1"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hidden="1"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hidden="1"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hidden="1"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hidden="1"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hidden="1"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hidden="1"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hidden="1"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hidden="1"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hidden="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hidden="1"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hidden="1"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hidden="1"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hidden="1"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hidden="1"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hidden="1"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hidden="1"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hidden="1"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hidden="1"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hidden="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hidden="1"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hidden="1"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hidden="1"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hidden="1"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hidden="1"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hidden="1"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hidden="1"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hidden="1"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hidden="1"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hidden="1"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hidden="1"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hidden="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hidden="1"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hidden="1"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hidden="1"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hidden="1"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hidden="1"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hidden="1"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hidden="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hidden="1"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hidden="1"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hidden="1"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hidden="1"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hidden="1"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hidden="1"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hidden="1"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hidden="1"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hidden="1"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hidden="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hidden="1"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hidden="1"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hidden="1"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hidden="1"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hidden="1"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hidden="1"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hidden="1"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hidden="1"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hidden="1"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hidden="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hidden="1"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hidden="1"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hidden="1"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hidden="1"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hidden="1"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hidden="1"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hidden="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hidden="1"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hidden="1"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hidden="1"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hidden="1"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hidden="1"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hidden="1"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hidden="1"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hidden="1"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hidden="1"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hidden="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hidden="1"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hidden="1"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hidden="1"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hidden="1"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hidden="1"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hidden="1"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hidden="1"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hidden="1"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hidden="1"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hidden="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hidden="1"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hidden="1"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hidden="1"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hidden="1"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hidden="1"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hidden="1"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hidden="1"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hidden="1"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hidden="1"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hidden="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hidden="1"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hidden="1"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hidden="1"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hidden="1"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hidden="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hidden="1"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hidden="1"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hidden="1"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hidden="1"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hidden="1"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hidden="1"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hidden="1"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hidden="1"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hidden="1"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hidden="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hidden="1"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hidden="1"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hidden="1"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hidden="1"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hidden="1"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hidden="1"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hidden="1"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hidden="1"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hidden="1"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hidden="1"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hidden="1"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hidden="1"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hidden="1"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hidden="1"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hidden="1"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hidden="1"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hidden="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hidden="1"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hidden="1"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hidden="1"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hidden="1"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hidden="1"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hidden="1"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hidden="1"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hidden="1"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hidden="1"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hidden="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hidden="1"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hidden="1"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hidden="1"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hidden="1"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hidden="1"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hidden="1"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hidden="1"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hidden="1"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hidden="1"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hidden="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hidden="1"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hidden="1"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hidden="1"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hidden="1"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hidden="1"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hidden="1"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hidden="1"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hidden="1"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hidden="1"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hidden="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hidden="1"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hidden="1"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hidden="1"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hidden="1"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hidden="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hidden="1"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hidden="1"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hidden="1"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hidden="1"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hidden="1"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hidden="1"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hidden="1"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hidden="1"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hidden="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hidden="1"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hidden="1"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hidden="1"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hidden="1"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hidden="1"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hidden="1"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hidden="1"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hidden="1"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hidden="1"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hidden="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hidden="1"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hidden="1"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hidden="1"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hidden="1"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hidden="1"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hidden="1"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hidden="1"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hidden="1"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hidden="1"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hidden="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hidden="1"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hidden="1"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hidden="1"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hidden="1"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hidden="1"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hidden="1"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hidden="1"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hidden="1"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hidden="1"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hidden="1"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hidden="1"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hidden="1"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hidden="1"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hidden="1"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hidden="1"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hidden="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hidden="1"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hidden="1"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hidden="1"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hidden="1"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hidden="1"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hidden="1"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hidden="1"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hidden="1"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hidden="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hidden="1"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hidden="1"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hidden="1"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hidden="1"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hidden="1"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hidden="1"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hidden="1"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hidden="1"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hidden="1"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hidden="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hidden="1"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hidden="1"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hidden="1"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hidden="1"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hidden="1"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hidden="1"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hidden="1"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hidden="1"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hidden="1"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hidden="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hidden="1"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hidden="1"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hidden="1"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hidden="1"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hidden="1"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hidden="1"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hidden="1"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hidden="1"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hidden="1"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hidden="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hidden="1"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hidden="1"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hidden="1"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hidden="1"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hidden="1"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hidden="1"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hidden="1"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hidden="1"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hidden="1"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hidden="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hidden="1"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hidden="1"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hidden="1"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hidden="1"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hidden="1"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hidden="1"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hidden="1"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hidden="1"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hidden="1"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hidden="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hidden="1"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hidden="1"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hidden="1"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hidden="1"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hidden="1"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hidden="1"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hidden="1"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hidden="1"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hidden="1"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hidden="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hidden="1"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hidden="1"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hidden="1"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hidden="1"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hidden="1"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hidden="1"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hidden="1"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hidden="1"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hidden="1"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hidden="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hidden="1"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hidden="1"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hidden="1"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hidden="1"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hidden="1"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hidden="1"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hidden="1"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hidden="1"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hidden="1"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hidden="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hidden="1"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hidden="1"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hidden="1"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hidden="1"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hidden="1"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hidden="1"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hidden="1"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hidden="1"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hidden="1"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hidden="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hidden="1"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hidden="1"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hidden="1"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hidden="1"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hidden="1"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hidden="1"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hidden="1"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hidden="1"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hidden="1"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hidden="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hidden="1"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hidden="1"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hidden="1"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hidden="1"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hidden="1"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hidden="1"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hidden="1"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hidden="1"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hidden="1"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hidden="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hidden="1"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hidden="1"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hidden="1"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hidden="1"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hidden="1"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hidden="1"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hidden="1"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hidden="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hidden="1"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hidden="1"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hidden="1"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hidden="1"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hidden="1"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hidden="1"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hidden="1"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hidden="1"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hidden="1"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hidden="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hidden="1"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hidden="1"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hidden="1"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hidden="1"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hidden="1"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hidden="1"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hidden="1"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hidden="1"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hidden="1"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hidden="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hidden="1"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hidden="1"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hidden="1"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hidden="1"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hidden="1"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hidden="1"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hidden="1"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hidden="1"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hidden="1"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hidden="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hidden="1"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hidden="1"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hidden="1"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hidden="1"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hidden="1"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hidden="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hidden="1"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hidden="1"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hidden="1"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hidden="1"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hidden="1"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hidden="1"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hidden="1"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hidden="1"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hidden="1"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hidden="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hidden="1"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hidden="1"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hidden="1"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hidden="1"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hidden="1"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hidden="1"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hidden="1"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hidden="1"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hidden="1"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hidden="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hidden="1"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hidden="1"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hidden="1"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hidden="1"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hidden="1"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hidden="1"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hidden="1"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hidden="1"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hidden="1"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hidden="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hidden="1"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hidden="1"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hidden="1"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hidden="1"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hidden="1"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hidden="1"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hidden="1"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hidden="1"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hidden="1"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hidden="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hidden="1"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hidden="1"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hidden="1"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hidden="1"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hidden="1"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hidden="1"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hidden="1"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hidden="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hidden="1"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hidden="1"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hidden="1"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hidden="1"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hidden="1"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hidden="1"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hidden="1"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hidden="1"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hidden="1"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hidden="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hidden="1"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hidden="1"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hidden="1"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hidden="1"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hidden="1"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hidden="1"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hidden="1"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hidden="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hidden="1"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hidden="1"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hidden="1"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hidden="1"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hidden="1"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hidden="1"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hidden="1"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hidden="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hidden="1"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hidden="1"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hidden="1"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hidden="1"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hidden="1"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hidden="1"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hidden="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hidden="1"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hidden="1"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hidden="1"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hidden="1"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hidden="1"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hidden="1"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hidden="1"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hidden="1"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hidden="1"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hidden="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hidden="1"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hidden="1"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hidden="1"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hidden="1"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hidden="1"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hidden="1"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hidden="1"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hidden="1"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hidden="1"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hidden="1"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hidden="1"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hidden="1"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hidden="1"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hidden="1"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hidden="1"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hidden="1"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hidden="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hidden="1"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hidden="1"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hidden="1"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hidden="1"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hidden="1"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hidden="1"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hidden="1"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hidden="1"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hidden="1"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hidden="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hidden="1"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hidden="1"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hidden="1"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hidden="1"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hidden="1"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hidden="1"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hidden="1"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hidden="1"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hidden="1"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hidden="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hidden="1"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hidden="1"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hidden="1"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hidden="1"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hidden="1"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hidden="1"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hidden="1"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hidden="1"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hidden="1"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hidden="1"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hidden="1"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hidden="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hidden="1"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hidden="1"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hidden="1"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hidden="1"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hidden="1"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hidden="1"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hidden="1"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hidden="1"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hidden="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hidden="1"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hidden="1"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hidden="1"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hidden="1"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hidden="1"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hidden="1"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hidden="1"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hidden="1"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hidden="1"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hidden="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hidden="1"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hidden="1"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hidden="1"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hidden="1"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hidden="1"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hidden="1"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hidden="1"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hidden="1"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hidden="1"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hidden="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hidden="1"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hidden="1"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hidden="1"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hidden="1"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hidden="1"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hidden="1"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hidden="1"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hidden="1"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hidden="1"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hidden="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hidden="1"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hidden="1"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hidden="1"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hidden="1"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hidden="1"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hidden="1"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hidden="1"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hidden="1"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hidden="1"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hidden="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hidden="1"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hidden="1"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hidden="1"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hidden="1"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hidden="1"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hidden="1"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hidden="1"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hidden="1"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hidden="1"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hidden="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hidden="1"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hidden="1"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hidden="1"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hidden="1"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hidden="1"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hidden="1"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hidden="1"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hidden="1"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hidden="1"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hidden="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hidden="1"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hidden="1"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hidden="1"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hidden="1"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hidden="1"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hidden="1"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hidden="1"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hidden="1"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hidden="1"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hidden="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hidden="1"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hidden="1"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hidden="1"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hidden="1"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hidden="1"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hidden="1"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hidden="1"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hidden="1"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hidden="1"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hidden="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hidden="1"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hidden="1"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hidden="1"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hidden="1"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hidden="1"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hidden="1"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hidden="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hidden="1"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hidden="1"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hidden="1"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hidden="1"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hidden="1"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hidden="1"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hidden="1"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hidden="1"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hidden="1"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hidden="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hidden="1"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hidden="1"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hidden="1"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hidden="1"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hidden="1"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hidden="1"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hidden="1"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hidden="1"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hidden="1"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hidden="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hidden="1"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hidden="1"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hidden="1"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hidden="1"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hidden="1"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hidden="1"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hidden="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hidden="1"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hidden="1"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hidden="1"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hidden="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hidden="1"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hidden="1"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hidden="1"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hidden="1"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hidden="1"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hidden="1"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hidden="1"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hidden="1"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hidden="1"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hidden="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hidden="1"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hidden="1"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hidden="1"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hidden="1"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hidden="1"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hidden="1"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hidden="1"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hidden="1"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hidden="1"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hidden="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hidden="1"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hidden="1"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hidden="1"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hidden="1"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hidden="1"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hidden="1"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hidden="1"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hidden="1"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hidden="1"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hidden="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hidden="1"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hidden="1"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hidden="1"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hidden="1"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hidden="1"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hidden="1"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hidden="1"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hidden="1"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hidden="1"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hidden="1"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hidden="1"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hidden="1"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hidden="1"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hidden="1"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hidden="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hidden="1"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hidden="1"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hidden="1"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hidden="1"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hidden="1"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hidden="1"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hidden="1"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hidden="1"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hidden="1"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hidden="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hidden="1"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hidden="1"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hidden="1"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hidden="1"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hidden="1"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hidden="1"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hidden="1"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hidden="1"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hidden="1"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hidden="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hidden="1"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hidden="1"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hidden="1"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hidden="1"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hidden="1"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hidden="1"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hidden="1"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hidden="1"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hidden="1"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hidden="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hidden="1"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hidden="1"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hidden="1"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hidden="1"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hidden="1"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hidden="1"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hidden="1"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hidden="1"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hidden="1"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hidden="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hidden="1"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hidden="1"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hidden="1"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hidden="1"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hidden="1"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hidden="1"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hidden="1"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hidden="1"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hidden="1"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hidden="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hidden="1"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hidden="1"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hidden="1"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hidden="1"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hidden="1"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hidden="1"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hidden="1"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hidden="1"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hidden="1"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hidden="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hidden="1"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hidden="1"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hidden="1"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hidden="1"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hidden="1"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hidden="1"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hidden="1"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hidden="1"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hidden="1"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hidden="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hidden="1"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hidden="1"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hidden="1"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hidden="1"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hidden="1"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hidden="1"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hidden="1"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hidden="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hidden="1"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hidden="1"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hidden="1"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hidden="1"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hidden="1"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hidden="1"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hidden="1"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hidden="1"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hidden="1"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hidden="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hidden="1"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hidden="1"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hidden="1"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hidden="1"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hidden="1"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hidden="1"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hidden="1"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hidden="1"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hidden="1"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hidden="1"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hidden="1"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hidden="1"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hidden="1"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hidden="1"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hidden="1"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hidden="1"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hidden="1"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hidden="1"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hidden="1"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hidden="1"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hidden="1"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hidden="1"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hidden="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hidden="1"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hidden="1"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hidden="1"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hidden="1"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hidden="1"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hidden="1"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hidden="1"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hidden="1"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hidden="1"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hidden="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hidden="1"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hidden="1"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hidden="1"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hidden="1"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hidden="1"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hidden="1"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hidden="1"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hidden="1"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hidden="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hidden="1"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hidden="1"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hidden="1"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hidden="1"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hidden="1"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hidden="1"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hidden="1"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hidden="1"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hidden="1"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hidden="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hidden="1"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hidden="1"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hidden="1"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hidden="1"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hidden="1"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hidden="1"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hidden="1"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hidden="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hidden="1"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hidden="1"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hidden="1"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hidden="1"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hidden="1"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hidden="1"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hidden="1"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hidden="1"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hidden="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hidden="1"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hidden="1"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hidden="1"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hidden="1"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hidden="1"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hidden="1"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hidden="1"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hidden="1"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hidden="1"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hidden="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hidden="1"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hidden="1"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hidden="1"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hidden="1"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hidden="1"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hidden="1"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hidden="1"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hidden="1"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hidden="1"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hidden="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hidden="1"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hidden="1"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hidden="1"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hidden="1"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hidden="1"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hidden="1"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hidden="1"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hidden="1"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hidden="1"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hidden="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hidden="1"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hidden="1"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hidden="1"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hidden="1"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hidden="1"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hidden="1"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hidden="1"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hidden="1"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hidden="1"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hidden="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hidden="1"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hidden="1"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hidden="1"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hidden="1"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hidden="1"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hidden="1"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hidden="1"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hidden="1"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hidden="1"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hidden="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hidden="1"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hidden="1"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hidden="1"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hidden="1"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hidden="1"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hidden="1"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hidden="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hidden="1"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hidden="1"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hidden="1"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hidden="1"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hidden="1"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hidden="1"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hidden="1"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hidden="1"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hidden="1"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hidden="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hidden="1"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hidden="1"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hidden="1"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hidden="1"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hidden="1"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hidden="1"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hidden="1"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hidden="1"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hidden="1"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hidden="1"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hidden="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hidden="1"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hidden="1"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hidden="1"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hidden="1"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hidden="1"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hidden="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hidden="1"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hidden="1"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hidden="1"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hidden="1"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hidden="1"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hidden="1"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hidden="1"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hidden="1"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hidden="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hidden="1"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hidden="1"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hidden="1"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hidden="1"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hidden="1"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hidden="1"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hidden="1"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hidden="1"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hidden="1"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hidden="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hidden="1"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hidden="1"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hidden="1"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hidden="1"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hidden="1"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hidden="1"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hidden="1"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hidden="1"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hidden="1"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hidden="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hidden="1"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hidden="1"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hidden="1"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hidden="1"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hidden="1"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hidden="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hidden="1"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hidden="1"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hidden="1"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hidden="1"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hidden="1"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hidden="1"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hidden="1"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hidden="1"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hidden="1"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hidden="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hidden="1"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hidden="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hidden="1"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hidden="1"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hidden="1"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hidden="1"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hidden="1"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hidden="1"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hidden="1"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hidden="1"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hidden="1"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hidden="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hidden="1"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hidden="1"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hidden="1"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hidden="1"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hidden="1"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hidden="1"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hidden="1"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hidden="1"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hidden="1"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hidden="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hidden="1"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hidden="1"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hidden="1"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hidden="1"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hidden="1"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hidden="1"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hidden="1"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hidden="1"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hidden="1"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hidden="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hidden="1"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hidden="1"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hidden="1"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hidden="1"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hidden="1"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hidden="1"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hidden="1"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hidden="1"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hidden="1"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hidden="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hidden="1"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hidden="1"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hidden="1"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hidden="1"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hidden="1"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hidden="1"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hidden="1"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hidden="1"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hidden="1"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hidden="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hidden="1"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hidden="1"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hidden="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hidden="1"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hidden="1"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hidden="1"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hidden="1"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hidden="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hidden="1"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hidden="1"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hidden="1"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hidden="1"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hidden="1"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hidden="1"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hidden="1"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hidden="1"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hidden="1"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hidden="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hidden="1"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hidden="1"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hidden="1"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hidden="1"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hidden="1"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hidden="1"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hidden="1"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hidden="1"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hidden="1"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hidden="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hidden="1"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hidden="1"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hidden="1"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hidden="1"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hidden="1"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hidden="1"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hidden="1"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hidden="1"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hidden="1"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hidden="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hidden="1"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hidden="1"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hidden="1"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hidden="1"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hidden="1"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hidden="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hidden="1"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hidden="1"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hidden="1"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hidden="1"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hidden="1"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hidden="1"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hidden="1"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hidden="1"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hidden="1"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hidden="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hidden="1"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hidden="1"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hidden="1"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hidden="1"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hidden="1"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hidden="1"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hidden="1"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hidden="1"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hidden="1"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hidden="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hidden="1"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hidden="1"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hidden="1"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hidden="1"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hidden="1"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hidden="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hidden="1"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hidden="1"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hidden="1"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hidden="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hidden="1"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hidden="1"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hidden="1"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hidden="1"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hidden="1"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hidden="1"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hidden="1"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hidden="1"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hidden="1"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hidden="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hidden="1"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hidden="1"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hidden="1"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hidden="1"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hidden="1"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hidden="1"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hidden="1"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hidden="1"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hidden="1"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hidden="1"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hidden="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hidden="1"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hidden="1"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hidden="1"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hidden="1"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hidden="1"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hidden="1"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hidden="1"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hidden="1"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hidden="1"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hidden="1"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hidden="1"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hidden="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hidden="1"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hidden="1"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hidden="1"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hidden="1"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hidden="1"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hidden="1"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hidden="1"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hidden="1"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hidden="1"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hidden="1"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hidden="1"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hidden="1"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hidden="1"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hidden="1"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hidden="1"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hidden="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hidden="1"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hidden="1"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hidden="1"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hidden="1"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hidden="1"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hidden="1"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hidden="1"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hidden="1"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hidden="1"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hidden="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hidden="1"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hidden="1"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hidden="1"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hidden="1"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hidden="1"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hidden="1"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hidden="1"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hidden="1"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hidden="1"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hidden="1"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hidden="1"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hidden="1"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hidden="1"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hidden="1"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hidden="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hidden="1"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hidden="1"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hidden="1"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hidden="1"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hidden="1"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hidden="1"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hidden="1"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hidden="1"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hidden="1"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hidden="1"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hidden="1"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hidden="1"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hidden="1"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hidden="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hidden="1"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hidden="1"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hidden="1"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hidden="1"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hidden="1"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hidden="1"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hidden="1"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hidden="1"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hidden="1"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hidden="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hidden="1"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hidden="1"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hidden="1"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hidden="1"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hidden="1"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hidden="1"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hidden="1"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hidden="1"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hidden="1"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hidden="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hidden="1"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hidden="1"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hidden="1"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hidden="1"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hidden="1"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hidden="1"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hidden="1"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hidden="1"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hidden="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hidden="1"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hidden="1"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hidden="1"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hidden="1"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hidden="1"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hidden="1"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hidden="1"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hidden="1"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hidden="1"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hidden="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hidden="1"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hidden="1"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hidden="1"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hidden="1"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hidden="1"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hidden="1"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hidden="1"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hidden="1"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hidden="1"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hidden="1"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hidden="1"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hidden="1"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hidden="1"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hidden="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hidden="1"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hidden="1"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hidden="1"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hidden="1"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hidden="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hidden="1"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hidden="1"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hidden="1"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hidden="1"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hidden="1"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hidden="1"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hidden="1"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hidden="1"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hidden="1"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hidden="1"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hidden="1"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hidden="1"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hidden="1"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hidden="1"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hidden="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hidden="1"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hidden="1"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hidden="1"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hidden="1"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hidden="1"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hidden="1"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hidden="1"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hidden="1"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hidden="1"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hidden="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hidden="1"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hidden="1"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hidden="1"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hidden="1"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hidden="1"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hidden="1"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hidden="1"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hidden="1"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hidden="1"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hidden="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hidden="1"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hidden="1"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hidden="1"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hidden="1"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hidden="1"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hidden="1"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hidden="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hidden="1"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hidden="1"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hidden="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hidden="1"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hidden="1"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hidden="1"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hidden="1"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hidden="1"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hidden="1"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hidden="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hidden="1"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hidden="1"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hidden="1"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hidden="1"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hidden="1"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hidden="1"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hidden="1"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hidden="1"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hidden="1"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hidden="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hidden="1"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hidden="1"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hidden="1"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hidden="1"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hidden="1"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hidden="1"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hidden="1"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hidden="1"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hidden="1"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hidden="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hidden="1"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hidden="1"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hidden="1"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hidden="1"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hidden="1"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hidden="1"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hidden="1"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hidden="1"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hidden="1"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hidden="1"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hidden="1"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hidden="1"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hidden="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hidden="1"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hidden="1"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hidden="1"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hidden="1"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hidden="1"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hidden="1"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hidden="1"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hidden="1"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hidden="1"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hidden="1"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hidden="1"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hidden="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hidden="1"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hidden="1"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hidden="1"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hidden="1"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hidden="1"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hidden="1"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hidden="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hidden="1"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hidden="1"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hidden="1"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hidden="1"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hidden="1"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hidden="1"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hidden="1"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hidden="1"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hidden="1"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hidden="1"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hidden="1"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hidden="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hidden="1"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hidden="1"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hidden="1"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hidden="1"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hidden="1"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hidden="1"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hidden="1"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hidden="1"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hidden="1"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hidden="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hidden="1"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hidden="1"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hidden="1"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hidden="1"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hidden="1"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hidden="1"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hidden="1"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hidden="1"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hidden="1"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hidden="1"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hidden="1"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hidden="1"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hidden="1"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hidden="1"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hidden="1"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hidden="1"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hidden="1"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hidden="1"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hidden="1"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hidden="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hidden="1"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hidden="1"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hidden="1"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hidden="1"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hidden="1"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hidden="1"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hidden="1"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hidden="1"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hidden="1"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hidden="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hidden="1"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hidden="1"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hidden="1"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hidden="1"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hidden="1"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hidden="1"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hidden="1"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hidden="1"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hidden="1"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hidden="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hidden="1"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hidden="1"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hidden="1"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hidden="1"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hidden="1"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hidden="1"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hidden="1"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hidden="1"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hidden="1"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hidden="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hidden="1"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hidden="1"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hidden="1"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hidden="1"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hidden="1"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hidden="1"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hidden="1"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hidden="1"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hidden="1"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hidden="1"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hidden="1"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hidden="1"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hidden="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hidden="1"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hidden="1"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hidden="1"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hidden="1"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hidden="1"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hidden="1"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hidden="1"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hidden="1"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hidden="1"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hidden="1"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hidden="1"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hidden="1"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hidden="1"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hidden="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hidden="1"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hidden="1"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hidden="1"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hidden="1"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hidden="1"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hidden="1"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hidden="1"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hidden="1"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hidden="1"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hidden="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hidden="1"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hidden="1"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hidden="1"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hidden="1"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hidden="1"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hidden="1"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hidden="1"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hidden="1"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hidden="1"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hidden="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hidden="1"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hidden="1"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hidden="1"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hidden="1"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hidden="1"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hidden="1"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hidden="1"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hidden="1"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hidden="1"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hidden="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hidden="1"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hidden="1"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hidden="1"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hidden="1"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hidden="1"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hidden="1"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hidden="1"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hidden="1"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hidden="1"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hidden="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hidden="1"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hidden="1"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hidden="1"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hidden="1"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hidden="1"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hidden="1"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hidden="1"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hidden="1"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hidden="1"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hidden="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hidden="1"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hidden="1"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hidden="1"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hidden="1"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hidden="1"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hidden="1"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hidden="1"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hidden="1"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hidden="1"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hidden="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hidden="1"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hidden="1"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hidden="1"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hidden="1"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hidden="1"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hidden="1"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hidden="1"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hidden="1"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hidden="1"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hidden="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hidden="1"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hidden="1"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hidden="1"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hidden="1"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hidden="1"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hidden="1"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hidden="1"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hidden="1"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hidden="1"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hidden="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hidden="1"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hidden="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hidden="1"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hidden="1"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hidden="1"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hidden="1"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hidden="1"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hidden="1"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hidden="1"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hidden="1"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hidden="1"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hidden="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hidden="1"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hidden="1"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hidden="1"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hidden="1"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hidden="1"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hidden="1"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hidden="1"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hidden="1"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hidden="1"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hidden="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hidden="1"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hidden="1"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hidden="1"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hidden="1"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hidden="1"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hidden="1"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hidden="1"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hidden="1"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hidden="1"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hidden="1"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hidden="1"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hidden="1"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hidden="1"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hidden="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hidden="1"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hidden="1"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hidden="1"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hidden="1"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hidden="1"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hidden="1"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hidden="1"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hidden="1"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hidden="1"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hidden="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hidden="1"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hidden="1"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hidden="1"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hidden="1"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hidden="1"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hidden="1"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hidden="1"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hidden="1"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hidden="1"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hidden="1"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hidden="1"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hidden="1"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hidden="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hidden="1"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hidden="1"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hidden="1"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hidden="1"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hidden="1"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hidden="1"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hidden="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hidden="1"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hidden="1"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hidden="1"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hidden="1"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hidden="1"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hidden="1"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hidden="1"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hidden="1"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hidden="1"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hidden="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hidden="1"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hidden="1"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hidden="1"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hidden="1"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hidden="1"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hidden="1"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hidden="1"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hidden="1"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hidden="1"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hidden="1"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hidden="1"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hidden="1"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hidden="1"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hidden="1"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hidden="1"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hidden="1"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hidden="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hidden="1"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hidden="1"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hidden="1"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hidden="1"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hidden="1"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hidden="1"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hidden="1"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hidden="1"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hidden="1"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hidden="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hidden="1"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hidden="1"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hidden="1"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hidden="1"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hidden="1"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hidden="1"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hidden="1"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hidden="1"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hidden="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hidden="1"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hidden="1"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hidden="1"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hidden="1"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hidden="1"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hidden="1"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hidden="1"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hidden="1"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hidden="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hidden="1"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hidden="1"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hidden="1"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hidden="1"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hidden="1"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hidden="1"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hidden="1"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hidden="1"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hidden="1"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hidden="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hidden="1"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hidden="1"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hidden="1"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hidden="1"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hidden="1"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hidden="1"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hidden="1"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hidden="1"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hidden="1"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hidden="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hidden="1"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hidden="1"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hidden="1"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hidden="1"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hidden="1"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hidden="1"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hidden="1"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hidden="1"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hidden="1"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hidden="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hidden="1"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hidden="1"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hidden="1"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hidden="1"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hidden="1"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hidden="1"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hidden="1"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hidden="1"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hidden="1"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hidden="1"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hidden="1"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hidden="1"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hidden="1"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hidden="1"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hidden="1"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hidden="1"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hidden="1"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hidden="1"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hidden="1"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hidden="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hidden="1"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hidden="1"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hidden="1"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hidden="1"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hidden="1"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hidden="1"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hidden="1"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hidden="1"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hidden="1"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hidden="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hidden="1"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hidden="1"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hidden="1"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hidden="1"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hidden="1"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hidden="1"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hidden="1"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hidden="1"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hidden="1"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hidden="1"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hidden="1"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hidden="1"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hidden="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hidden="1"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hidden="1"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hidden="1"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hidden="1"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hidden="1"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hidden="1"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hidden="1"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hidden="1"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hidden="1"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hidden="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hidden="1"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hidden="1"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hidden="1"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hidden="1"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hidden="1"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hidden="1"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hidden="1"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hidden="1"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hidden="1"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hidden="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hidden="1"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hidden="1"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hidden="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hidden="1"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hidden="1"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hidden="1"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hidden="1"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hidden="1"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hidden="1"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hidden="1"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hidden="1"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hidden="1"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hidden="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hidden="1"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hidden="1"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hidden="1"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hidden="1"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hidden="1"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hidden="1"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hidden="1"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hidden="1"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hidden="1"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hidden="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hidden="1"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hidden="1"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hidden="1"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hidden="1"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hidden="1"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hidden="1"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hidden="1"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hidden="1"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hidden="1"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hidden="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hidden="1"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hidden="1"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hidden="1"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hidden="1"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hidden="1"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hidden="1"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hidden="1"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hidden="1"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hidden="1"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hidden="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hidden="1"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hidden="1"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hidden="1"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hidden="1"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hidden="1"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hidden="1"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hidden="1"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hidden="1"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hidden="1"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hidden="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hidden="1"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hidden="1"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hidden="1"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hidden="1"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hidden="1"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hidden="1"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hidden="1"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hidden="1"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hidden="1"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hidden="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hidden="1"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hidden="1"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hidden="1"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hidden="1"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hidden="1"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hidden="1"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hidden="1"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hidden="1"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hidden="1"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hidden="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hidden="1"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hidden="1"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hidden="1"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hidden="1"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hidden="1"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hidden="1"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hidden="1"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hidden="1"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hidden="1"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hidden="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hidden="1"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hidden="1"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hidden="1"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hidden="1"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hidden="1"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hidden="1"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hidden="1"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hidden="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hidden="1"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hidden="1"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hidden="1"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hidden="1"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hidden="1"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hidden="1"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hidden="1"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hidden="1"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hidden="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hidden="1"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hidden="1"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hidden="1"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hidden="1"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hidden="1"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hidden="1"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hidden="1"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hidden="1"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hidden="1"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hidden="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hidden="1"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hidden="1"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hidden="1"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hidden="1"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hidden="1"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hidden="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hidden="1"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hidden="1"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hidden="1"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hidden="1"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hidden="1"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hidden="1"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hidden="1"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hidden="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hidden="1"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hidden="1"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hidden="1"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hidden="1"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hidden="1"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hidden="1"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hidden="1"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hidden="1"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hidden="1"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hidden="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hidden="1"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hidden="1"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hidden="1"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hidden="1"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hidden="1"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hidden="1"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hidden="1"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hidden="1"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hidden="1"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hidden="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hidden="1"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hidden="1"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hidden="1"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hidden="1"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hidden="1"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hidden="1"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hidden="1"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hidden="1"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hidden="1"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hidden="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hidden="1"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hidden="1"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hidden="1"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hidden="1"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hidden="1"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hidden="1"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hidden="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hidden="1"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hidden="1"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hidden="1"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hidden="1"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hidden="1"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hidden="1"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hidden="1"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hidden="1"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hidden="1"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hidden="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hidden="1"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hidden="1"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hidden="1"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hidden="1"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hidden="1"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hidden="1"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hidden="1"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hidden="1"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hidden="1"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hidden="1"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hidden="1"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hidden="1"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hidden="1"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hidden="1"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hidden="1"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hidden="1"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hidden="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hidden="1"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hidden="1"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hidden="1"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hidden="1"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hidden="1"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hidden="1"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hidden="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hidden="1"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hidden="1"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hidden="1"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hidden="1"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hidden="1"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hidden="1"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hidden="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hidden="1"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hidden="1"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hidden="1"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hidden="1"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hidden="1"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hidden="1"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hidden="1"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hidden="1"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hidden="1"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hidden="1"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hidden="1"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hidden="1"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hidden="1"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hidden="1"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hidden="1"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hidden="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hidden="1"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hidden="1"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hidden="1"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hidden="1"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hidden="1"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hidden="1"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hidden="1"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hidden="1"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hidden="1"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hidden="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hidden="1"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hidden="1"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hidden="1"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hidden="1"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hidden="1"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hidden="1"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hidden="1"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hidden="1"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hidden="1"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hidden="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hidden="1"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hidden="1"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hidden="1"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hidden="1"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hidden="1"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hidden="1"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hidden="1"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hidden="1"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hidden="1"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hidden="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hidden="1"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hidden="1"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hidden="1"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hidden="1"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hidden="1"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hidden="1"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hidden="1"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hidden="1"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hidden="1"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hidden="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hidden="1"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hidden="1"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hidden="1"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hidden="1"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hidden="1"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hidden="1"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hidden="1"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hidden="1"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hidden="1"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hidden="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hidden="1"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hidden="1"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hidden="1"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hidden="1"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hidden="1"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hidden="1"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hidden="1"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hidden="1"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hidden="1"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hidden="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hidden="1"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hidden="1"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hidden="1"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hidden="1"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hidden="1"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hidden="1"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hidden="1"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hidden="1"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hidden="1"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hidden="1"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hidden="1"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hidden="1"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hidden="1"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hidden="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hidden="1"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hidden="1"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hidden="1"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hidden="1"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hidden="1"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hidden="1"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hidden="1"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hidden="1"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hidden="1"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hidden="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hidden="1"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hidden="1"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hidden="1"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hidden="1"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hidden="1"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hidden="1"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hidden="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hidden="1"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hidden="1"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hidden="1"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hidden="1"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hidden="1"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hidden="1"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hidden="1"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hidden="1"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hidden="1"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hidden="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hidden="1"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hidden="1"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hidden="1"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hidden="1"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hidden="1"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hidden="1"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hidden="1"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hidden="1"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hidden="1"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hidden="1"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hidden="1"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hidden="1"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hidden="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hidden="1"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hidden="1"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hidden="1"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hidden="1"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hidden="1"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hidden="1"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hidden="1"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hidden="1"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hidden="1"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hidden="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hidden="1"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hidden="1"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hidden="1"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hidden="1"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hidden="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hidden="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hidden="1"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hidden="1"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hidden="1"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hidden="1"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hidden="1"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hidden="1"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hidden="1"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hidden="1"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hidden="1"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hidden="1"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hidden="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hidden="1"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hidden="1"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hidden="1"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hidden="1"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hidden="1"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hidden="1"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hidden="1"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hidden="1"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hidden="1"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hidden="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hidden="1"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hidden="1"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hidden="1"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hidden="1"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hidden="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hidden="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hidden="1"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hidden="1"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hidden="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hidden="1"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hidden="1"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hidden="1"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hidden="1"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hidden="1"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hidden="1"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hidden="1"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hidden="1"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hidden="1"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hidden="1"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hidden="1"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hidden="1"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hidden="1"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hidden="1"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hidden="1"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hidden="1"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hidden="1"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hidden="1"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hidden="1"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hidden="1"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hidden="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hidden="1"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hidden="1"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hidden="1"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hidden="1"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hidden="1"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hidden="1"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hidden="1"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hidden="1"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hidden="1"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hidden="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hidden="1"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hidden="1"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hidden="1"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hidden="1"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hidden="1"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hidden="1"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hidden="1"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hidden="1"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hidden="1"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hidden="1"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hidden="1"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hidden="1"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hidden="1"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hidden="1"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hidden="1"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hidden="1"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hidden="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hidden="1"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hidden="1"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hidden="1"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hidden="1"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hidden="1"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hidden="1"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hidden="1"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hidden="1"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hidden="1"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hidden="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hidden="1"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hidden="1"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hidden="1"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hidden="1"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hidden="1"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hidden="1"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hidden="1"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hidden="1"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hidden="1"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hidden="1"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hidden="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hidden="1"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hidden="1"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hidden="1"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hidden="1"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hidden="1"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hidden="1"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hidden="1"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hidden="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hidden="1"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hidden="1"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hidden="1"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hidden="1"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hidden="1"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hidden="1"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hidden="1"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hidden="1"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hidden="1"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hidden="1"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hidden="1"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hidden="1"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hidden="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hidden="1"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hidden="1"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hidden="1"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hidden="1"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hidden="1"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hidden="1"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hidden="1"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hidden="1"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hidden="1"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hidden="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hidden="1"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hidden="1"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hidden="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hidden="1"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hidden="1"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hidden="1"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hidden="1"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hidden="1"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hidden="1"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hidden="1"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hidden="1"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hidden="1"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hidden="1"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hidden="1"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hidden="1"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hidden="1"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hidden="1"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hidden="1"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hidden="1"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hidden="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hidden="1"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hidden="1"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hidden="1"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hidden="1"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hidden="1"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hidden="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hidden="1"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hidden="1"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hidden="1"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hidden="1"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hidden="1"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hidden="1"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hidden="1"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hidden="1"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hidden="1"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hidden="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hidden="1"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hidden="1"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hidden="1"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hidden="1"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hidden="1"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hidden="1"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hidden="1"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hidden="1"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hidden="1"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hidden="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hidden="1"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hidden="1"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hidden="1"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hidden="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hidden="1"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hidden="1"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hidden="1"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hidden="1"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hidden="1"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hidden="1"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hidden="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hidden="1"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hidden="1"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hidden="1"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hidden="1"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hidden="1"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hidden="1"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hidden="1"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hidden="1"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hidden="1"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hidden="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hidden="1"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hidden="1"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hidden="1"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hidden="1"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hidden="1"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hidden="1"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hidden="1"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hidden="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hidden="1"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hidden="1"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hidden="1"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hidden="1"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hidden="1"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hidden="1"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hidden="1"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hidden="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hidden="1"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hidden="1"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hidden="1"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hidden="1"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hidden="1"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hidden="1"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hidden="1"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hidden="1"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hidden="1"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hidden="1"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hidden="1"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hidden="1"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hidden="1"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hidden="1"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hidden="1"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hidden="1"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hidden="1"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hidden="1"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hidden="1"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hidden="1"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hidden="1"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hidden="1"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hidden="1"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hidden="1"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hidden="1"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hidden="1"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hidden="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hidden="1"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hidden="1"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hidden="1"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hidden="1"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hidden="1"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hidden="1"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hidden="1"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hidden="1"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hidden="1"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hidden="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hidden="1"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hidden="1"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hidden="1"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hidden="1"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hidden="1"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hidden="1"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hidden="1"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hidden="1"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hidden="1"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hidden="1"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hidden="1"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hidden="1"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hidden="1"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hidden="1"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hidden="1"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hidden="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hidden="1"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hidden="1"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hidden="1"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hidden="1"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hidden="1"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hidden="1"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hidden="1"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hidden="1"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hidden="1"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hidden="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hidden="1"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hidden="1"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hidden="1"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hidden="1"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hidden="1"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hidden="1"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hidden="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hidden="1"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hidden="1"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hidden="1"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hidden="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hidden="1"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hidden="1"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hidden="1"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hidden="1"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hidden="1"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hidden="1"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hidden="1"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hidden="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hidden="1"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hidden="1"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hidden="1"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hidden="1"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hidden="1"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hidden="1"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hidden="1"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hidden="1"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hidden="1"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hidden="1"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hidden="1"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hidden="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hidden="1"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hidden="1"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hidden="1"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hidden="1"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hidden="1"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hidden="1"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hidden="1"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hidden="1"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hidden="1"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hidden="1"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hidden="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hidden="1"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hidden="1"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hidden="1"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hidden="1"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hidden="1"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hidden="1"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hidden="1"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hidden="1"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hidden="1"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hidden="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hidden="1"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hidden="1"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hidden="1"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hidden="1"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hidden="1"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hidden="1"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hidden="1"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hidden="1"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hidden="1"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hidden="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hidden="1"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hidden="1"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hidden="1"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hidden="1"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hidden="1"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hidden="1"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hidden="1"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hidden="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hidden="1"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hidden="1"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hidden="1"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hidden="1"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hidden="1"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hidden="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hidden="1"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hidden="1"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hidden="1"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hidden="1"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hidden="1"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hidden="1"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hidden="1"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hidden="1"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hidden="1"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hidden="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hidden="1"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hidden="1"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hidden="1"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hidden="1"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hidden="1"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hidden="1"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hidden="1"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hidden="1"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hidden="1"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hidden="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hidden="1"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hidden="1"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hidden="1"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hidden="1"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hidden="1"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hidden="1"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hidden="1"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hidden="1"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hidden="1"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hidden="1"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hidden="1"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hidden="1"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hidden="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hidden="1"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hidden="1"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hidden="1"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hidden="1"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hidden="1"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hidden="1"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hidden="1"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hidden="1"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hidden="1"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hidden="1"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hidden="1"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hidden="1"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hidden="1"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hidden="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hidden="1"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hidden="1"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hidden="1"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hidden="1"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hidden="1"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hidden="1"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hidden="1"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hidden="1"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hidden="1"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hidden="1"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hidden="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hidden="1"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hidden="1"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hidden="1"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hidden="1"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hidden="1"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hidden="1"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hidden="1"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hidden="1"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hidden="1"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hidden="1"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hidden="1"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hidden="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hidden="1"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hidden="1"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hidden="1"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hidden="1"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hidden="1"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hidden="1"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hidden="1"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hidden="1"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hidden="1"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hidden="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hidden="1"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hidden="1"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hidden="1"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hidden="1"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hidden="1"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hidden="1"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hidden="1"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hidden="1"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hidden="1"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hidden="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hidden="1"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hidden="1"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hidden="1"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hidden="1"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hidden="1"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hidden="1"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hidden="1"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hidden="1"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hidden="1"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hidden="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hidden="1"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hidden="1"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hidden="1"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hidden="1"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hidden="1"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hidden="1"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hidden="1"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hidden="1"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hidden="1"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hidden="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hidden="1"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hidden="1"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hidden="1"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hidden="1"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hidden="1"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hidden="1"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hidden="1"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hidden="1"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hidden="1"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hidden="1"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hidden="1"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hidden="1"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hidden="1"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hidden="1"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hidden="1"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hidden="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hidden="1"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hidden="1"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hidden="1"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hidden="1"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hidden="1"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hidden="1"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hidden="1"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hidden="1"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hidden="1"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hidden="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hidden="1"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hidden="1"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hidden="1"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hidden="1"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hidden="1"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hidden="1"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hidden="1"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hidden="1"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hidden="1"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hidden="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hidden="1"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hidden="1"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hidden="1"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hidden="1"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hidden="1"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hidden="1"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hidden="1"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hidden="1"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hidden="1"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hidden="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hidden="1"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hidden="1"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hidden="1"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hidden="1"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hidden="1"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hidden="1"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hidden="1"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hidden="1"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hidden="1"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hidden="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hidden="1"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hidden="1"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hidden="1"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hidden="1"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hidden="1"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hidden="1"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hidden="1"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hidden="1"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hidden="1"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hidden="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hidden="1"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hidden="1"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hidden="1"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hidden="1"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hidden="1"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hidden="1"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hidden="1"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hidden="1"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hidden="1"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hidden="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hidden="1"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hidden="1"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hidden="1"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hidden="1"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hidden="1"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hidden="1"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hidden="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hidden="1"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hidden="1"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hidden="1"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hidden="1"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hidden="1"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hidden="1"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hidden="1"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hidden="1"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hidden="1"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hidden="1"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hidden="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hidden="1"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hidden="1"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hidden="1"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hidden="1"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hidden="1"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hidden="1"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hidden="1"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hidden="1"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hidden="1"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hidden="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hidden="1"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hidden="1"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hidden="1"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hidden="1"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hidden="1"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hidden="1"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hidden="1"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hidden="1"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hidden="1"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hidden="1"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hidden="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hidden="1"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hidden="1"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hidden="1"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hidden="1"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hidden="1"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hidden="1"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hidden="1"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hidden="1"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hidden="1"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hidden="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hidden="1"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hidden="1"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hidden="1"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hidden="1"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hidden="1"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hidden="1"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hidden="1"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hidden="1"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hidden="1"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hidden="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hidden="1"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hidden="1"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hidden="1"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hidden="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hidden="1"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hidden="1"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hidden="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hidden="1"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hidden="1"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hidden="1"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hidden="1"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hidden="1"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hidden="1"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hidden="1"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hidden="1"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hidden="1"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hidden="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hidden="1"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hidden="1"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hidden="1"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hidden="1"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hidden="1"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hidden="1"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hidden="1"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hidden="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hidden="1"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hidden="1"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hidden="1"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hidden="1"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hidden="1"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hidden="1"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hidden="1"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hidden="1"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hidden="1"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hidden="1"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hidden="1"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hidden="1"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hidden="1"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hidden="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hidden="1"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hidden="1"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hidden="1"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hidden="1"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hidden="1"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hidden="1"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hidden="1"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hidden="1"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hidden="1"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hidden="1"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hidden="1"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hidden="1"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hidden="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hidden="1"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hidden="1"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hidden="1"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hidden="1"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hidden="1"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hidden="1"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hidden="1"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hidden="1"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hidden="1"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hidden="1"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hidden="1"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hidden="1"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hidden="1"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hidden="1"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hidden="1"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hidden="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hidden="1"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hidden="1"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hidden="1"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hidden="1"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hidden="1"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hidden="1"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hidden="1"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hidden="1"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hidden="1"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hidden="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hidden="1"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hidden="1"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hidden="1"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hidden="1"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hidden="1"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hidden="1"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hidden="1"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hidden="1"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hidden="1"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hidden="1"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hidden="1"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hidden="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hidden="1"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hidden="1"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hidden="1"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hidden="1"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hidden="1"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hidden="1"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hidden="1"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hidden="1"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hidden="1"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hidden="1"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hidden="1"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hidden="1"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hidden="1"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hidden="1"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hidden="1"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hidden="1"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hidden="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hidden="1"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hidden="1"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hidden="1"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hidden="1"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hidden="1"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hidden="1"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hidden="1"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hidden="1"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hidden="1"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hidden="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hidden="1"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hidden="1"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hidden="1"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hidden="1"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hidden="1"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hidden="1"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hidden="1"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hidden="1"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hidden="1"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hidden="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hidden="1"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hidden="1"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hidden="1"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hidden="1"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hidden="1"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hidden="1"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hidden="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hidden="1"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hidden="1"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hidden="1"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hidden="1"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hidden="1"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hidden="1"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hidden="1"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hidden="1"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hidden="1"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hidden="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hidden="1"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hidden="1"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hidden="1"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hidden="1"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hidden="1"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hidden="1"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hidden="1"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hidden="1"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hidden="1"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hidden="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hidden="1"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hidden="1"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hidden="1"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hidden="1"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hidden="1"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hidden="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hidden="1"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hidden="1"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hidden="1"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hidden="1"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hidden="1"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hidden="1"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hidden="1"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hidden="1"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hidden="1"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hidden="1"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hidden="1"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hidden="1"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hidden="1"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hidden="1"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hidden="1"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hidden="1"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hidden="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hidden="1"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hidden="1"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hidden="1"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hidden="1"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hidden="1"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hidden="1"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hidden="1"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hidden="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hidden="1"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hidden="1"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hidden="1"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hidden="1"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hidden="1"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hidden="1"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hidden="1"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hidden="1"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hidden="1"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hidden="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hidden="1"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hidden="1"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hidden="1"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hidden="1"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hidden="1"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hidden="1"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hidden="1"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hidden="1"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hidden="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hidden="1"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hidden="1"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hidden="1"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hidden="1"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hidden="1"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hidden="1"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hidden="1"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hidden="1"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hidden="1"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hidden="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hidden="1"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hidden="1"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hidden="1"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hidden="1"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hidden="1"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hidden="1"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hidden="1"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hidden="1"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hidden="1"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hidden="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hidden="1"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hidden="1"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hidden="1"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hidden="1"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hidden="1"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hidden="1"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hidden="1"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hidden="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hidden="1"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hidden="1"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hidden="1"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hidden="1"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hidden="1"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hidden="1"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hidden="1"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hidden="1"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hidden="1"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hidden="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hidden="1"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hidden="1"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hidden="1"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hidden="1"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hidden="1"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hidden="1"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hidden="1"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hidden="1"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hidden="1"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hidden="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hidden="1"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hidden="1"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hidden="1"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hidden="1"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hidden="1"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hidden="1"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hidden="1"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hidden="1"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hidden="1"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hidden="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hidden="1"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hidden="1"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hidden="1"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hidden="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hidden="1"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hidden="1"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hidden="1"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hidden="1"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hidden="1"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hidden="1"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hidden="1"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hidden="1"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hidden="1"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hidden="1"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hidden="1"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hidden="1"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hidden="1"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hidden="1"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hidden="1"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hidden="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hidden="1"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hidden="1"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hidden="1"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hidden="1"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hidden="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hidden="1"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hidden="1"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hidden="1"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hidden="1"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hidden="1"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hidden="1"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hidden="1"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hidden="1"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hidden="1"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hidden="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hidden="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hidden="1"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hidden="1"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hidden="1"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hidden="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hidden="1"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hidden="1"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hidden="1"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hidden="1"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hidden="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hidden="1"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hidden="1"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hidden="1"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hidden="1"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hidden="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hidden="1"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hidden="1"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hidden="1"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hidden="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hidden="1"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hidden="1"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hidden="1"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hidden="1"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hidden="1"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hidden="1"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hidden="1"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hidden="1"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hidden="1"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hidden="1"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hidden="1"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hidden="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hidden="1"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hidden="1"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hidden="1"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hidden="1"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hidden="1"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hidden="1"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hidden="1"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hidden="1"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hidden="1"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hidden="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hidden="1"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hidden="1"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hidden="1"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hidden="1"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hidden="1"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hidden="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hidden="1"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hidden="1"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hidden="1"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hidden="1"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hidden="1"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hidden="1"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hidden="1"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hidden="1"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hidden="1"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hidden="1"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hidden="1"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hidden="1"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hidden="1"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hidden="1"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hidden="1"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hidden="1"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hidden="1"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hidden="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hidden="1"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hidden="1"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hidden="1"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hidden="1"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hidden="1"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hidden="1"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hidden="1"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hidden="1"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hidden="1"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hidden="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hidden="1"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hidden="1"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hidden="1"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hidden="1"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hidden="1"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hidden="1"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hidden="1"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hidden="1"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hidden="1"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hidden="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hidden="1"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hidden="1"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hidden="1"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hidden="1"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hidden="1"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hidden="1"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hidden="1"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hidden="1"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hidden="1"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hidden="1"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hidden="1"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hidden="1"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hidden="1"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hidden="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hidden="1"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hidden="1"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hidden="1"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hidden="1"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hidden="1"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hidden="1"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hidden="1"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hidden="1"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hidden="1"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hidden="1"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hidden="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hidden="1"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hidden="1"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hidden="1"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hidden="1"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hidden="1"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hidden="1"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hidden="1"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hidden="1"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hidden="1"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hidden="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hidden="1"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hidden="1"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hidden="1"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hidden="1"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hidden="1"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hidden="1"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hidden="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hidden="1"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hidden="1"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hidden="1"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hidden="1"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hidden="1"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hidden="1"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hidden="1"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hidden="1"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hidden="1"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hidden="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hidden="1"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hidden="1"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hidden="1"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hidden="1"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hidden="1"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hidden="1"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hidden="1"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hidden="1"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hidden="1"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hidden="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hidden="1"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hidden="1"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hidden="1"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hidden="1"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hidden="1"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hidden="1"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hidden="1"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hidden="1"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hidden="1"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hidden="1"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hidden="1"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hidden="1"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hidden="1"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hidden="1"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hidden="1"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hidden="1"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hidden="1"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hidden="1"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hidden="1"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hidden="1"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hidden="1"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hidden="1"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hidden="1"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hidden="1"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hidden="1"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hidden="1"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hidden="1"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hidden="1"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hidden="1"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hidden="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hidden="1"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hidden="1"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hidden="1"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hidden="1"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hidden="1"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hidden="1"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hidden="1"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hidden="1"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hidden="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hidden="1"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hidden="1"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hidden="1"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hidden="1"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hidden="1"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hidden="1"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hidden="1"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hidden="1"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hidden="1"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hidden="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hidden="1"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hidden="1"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hidden="1"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hidden="1"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hidden="1"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hidden="1"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hidden="1"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hidden="1"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hidden="1"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hidden="1"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hidden="1"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hidden="1"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hidden="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hidden="1"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hidden="1"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hidden="1"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hidden="1"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hidden="1"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hidden="1"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hidden="1"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hidden="1"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hidden="1"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hidden="1"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hidden="1"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hidden="1"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hidden="1"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hidden="1"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hidden="1"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hidden="1"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hidden="1"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hidden="1"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hidden="1"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hidden="1"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hidden="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hidden="1"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hidden="1"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hidden="1"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hidden="1"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hidden="1"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hidden="1"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hidden="1"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hidden="1"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hidden="1"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hidden="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hidden="1"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hidden="1"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hidden="1"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hidden="1"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hidden="1"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hidden="1"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hidden="1"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hidden="1" spans="1:10">
      <c r="A8631" s="2" t="str">
        <f>'[1]2025年已发货'!A:A</f>
        <v>润耀</v>
      </c>
      <c r="B8631" s="2" t="str">
        <f>'[1]2025年已发货'!B:B</f>
        <v>螺纹钢</v>
      </c>
      <c r="C8631" s="2" t="str">
        <f>'[1]2025年已发货'!C:C</f>
        <v>HRB400EФ25，12m</v>
      </c>
      <c r="D8631" s="2" t="str">
        <f>'[1]2025年已发货'!D:D</f>
        <v>吨</v>
      </c>
      <c r="E8631" s="2">
        <f>'[1]2025年已发货'!E:E</f>
        <v>35</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hidden="1"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hidden="1"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hidden="1"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hidden="1"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hidden="1"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hidden="1"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hidden="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hidden="1"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hidden="1"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hidden="1"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hidden="1"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hidden="1"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hidden="1"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hidden="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hidden="1"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hidden="1"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hidden="1"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hidden="1"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hidden="1"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hidden="1"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hidden="1"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hidden="1"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hidden="1"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hidden="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hidden="1"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hidden="1"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hidden="1"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hidden="1"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hidden="1"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hidden="1"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hidden="1"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hidden="1"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hidden="1"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hidden="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hidden="1"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hidden="1"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hidden="1"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hidden="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hidden="1"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hidden="1"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hidden="1"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hidden="1"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hidden="1"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hidden="1"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hidden="1"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hidden="1"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hidden="1"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hidden="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hidden="1"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hidden="1"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hidden="1"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hidden="1"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hidden="1"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hidden="1"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hidden="1"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hidden="1"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hidden="1"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hidden="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hidden="1"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hidden="1"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hidden="1"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hidden="1"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hidden="1"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hidden="1"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hidden="1"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hidden="1"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hidden="1"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hidden="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hidden="1"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hidden="1"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hidden="1"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hidden="1"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hidden="1"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hidden="1"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hidden="1"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hidden="1"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hidden="1"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hidden="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hidden="1"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hidden="1"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hidden="1"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hidden="1"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hidden="1"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hidden="1"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hidden="1"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hidden="1"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hidden="1"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hidden="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hidden="1"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hidden="1"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hidden="1"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hidden="1"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hidden="1"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hidden="1"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hidden="1"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hidden="1"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hidden="1"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hidden="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hidden="1"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hidden="1"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hidden="1"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hidden="1"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hidden="1"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hidden="1"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hidden="1"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hidden="1"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hidden="1"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hidden="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hidden="1"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hidden="1" spans="1:10">
      <c r="A8753" s="2">
        <f>'[1]2025年已发货'!A:A</f>
        <v>0</v>
      </c>
      <c r="B8753" s="2">
        <f>'[1]2025年已发货'!B:B</f>
        <v>0</v>
      </c>
      <c r="C8753" s="2">
        <f>'[1]2025年已发货'!C:C</f>
        <v>0</v>
      </c>
      <c r="D8753" s="2">
        <f>'[1]2025年已发货'!D:D</f>
        <v>0</v>
      </c>
      <c r="E8753" s="2">
        <f>'[1]2025年已发货'!E:E</f>
        <v>0</v>
      </c>
      <c r="F8753" s="4">
        <f>'[1]2025年已发货'!F:F</f>
        <v>0</v>
      </c>
      <c r="G8753" s="2">
        <f>'[1]2025年已发货'!G:G</f>
        <v>0</v>
      </c>
      <c r="H8753" s="2">
        <f>'[1]2025年已发货'!H:H</f>
        <v>0</v>
      </c>
      <c r="I8753" s="2">
        <f>'[1]2025年已发货'!I:I</f>
        <v>0</v>
      </c>
      <c r="J8753" s="2" vm="1" t="e">
        <f>_xlfn._xlws.FILTER(辅助信息!D:D,辅助信息!G:G=G8753)</f>
        <v>#VALUE!</v>
      </c>
    </row>
    <row r="8754" hidden="1" spans="1:10">
      <c r="A8754" s="2">
        <f>'[1]2025年已发货'!A:A</f>
        <v>0</v>
      </c>
      <c r="B8754" s="2">
        <f>'[1]2025年已发货'!B:B</f>
        <v>0</v>
      </c>
      <c r="C8754" s="2">
        <f>'[1]2025年已发货'!C:C</f>
        <v>0</v>
      </c>
      <c r="D8754" s="2">
        <f>'[1]2025年已发货'!D:D</f>
        <v>0</v>
      </c>
      <c r="E8754" s="2">
        <f>'[1]2025年已发货'!E:E</f>
        <v>0</v>
      </c>
      <c r="F8754" s="4">
        <f>'[1]2025年已发货'!F:F</f>
        <v>0</v>
      </c>
      <c r="G8754" s="2">
        <f>'[1]2025年已发货'!G:G</f>
        <v>0</v>
      </c>
      <c r="H8754" s="2">
        <f>'[1]2025年已发货'!H:H</f>
        <v>0</v>
      </c>
      <c r="I8754" s="2">
        <f>'[1]2025年已发货'!I:I</f>
        <v>0</v>
      </c>
      <c r="J8754" s="2" vm="1" t="e">
        <f>_xlfn._xlws.FILTER(辅助信息!D:D,辅助信息!G:G=G8754)</f>
        <v>#VALUE!</v>
      </c>
    </row>
    <row r="8755" hidden="1" spans="1:10">
      <c r="A8755" s="2">
        <f>'[1]2025年已发货'!A:A</f>
        <v>0</v>
      </c>
      <c r="B8755" s="2">
        <f>'[1]2025年已发货'!B:B</f>
        <v>0</v>
      </c>
      <c r="C8755" s="2">
        <f>'[1]2025年已发货'!C:C</f>
        <v>0</v>
      </c>
      <c r="D8755" s="2">
        <f>'[1]2025年已发货'!D:D</f>
        <v>0</v>
      </c>
      <c r="E8755" s="2">
        <f>'[1]2025年已发货'!E:E</f>
        <v>0</v>
      </c>
      <c r="F8755" s="4">
        <f>'[1]2025年已发货'!F:F</f>
        <v>0</v>
      </c>
      <c r="G8755" s="2">
        <f>'[1]2025年已发货'!G:G</f>
        <v>0</v>
      </c>
      <c r="H8755" s="2">
        <f>'[1]2025年已发货'!H:H</f>
        <v>0</v>
      </c>
      <c r="I8755" s="2">
        <f>'[1]2025年已发货'!I:I</f>
        <v>0</v>
      </c>
      <c r="J8755" s="2" vm="1" t="e">
        <f>_xlfn._xlws.FILTER(辅助信息!D:D,辅助信息!G:G=G8755)</f>
        <v>#VALUE!</v>
      </c>
    </row>
    <row r="8756" hidden="1" spans="1:10">
      <c r="A8756" s="2">
        <f>'[1]2025年已发货'!A:A</f>
        <v>0</v>
      </c>
      <c r="B8756" s="2">
        <f>'[1]2025年已发货'!B:B</f>
        <v>0</v>
      </c>
      <c r="C8756" s="2">
        <f>'[1]2025年已发货'!C:C</f>
        <v>0</v>
      </c>
      <c r="D8756" s="2">
        <f>'[1]2025年已发货'!D:D</f>
        <v>0</v>
      </c>
      <c r="E8756" s="2">
        <f>'[1]2025年已发货'!E:E</f>
        <v>0</v>
      </c>
      <c r="F8756" s="4">
        <f>'[1]2025年已发货'!F:F</f>
        <v>0</v>
      </c>
      <c r="G8756" s="2">
        <f>'[1]2025年已发货'!G:G</f>
        <v>0</v>
      </c>
      <c r="H8756" s="2">
        <f>'[1]2025年已发货'!H:H</f>
        <v>0</v>
      </c>
      <c r="I8756" s="2">
        <f>'[1]2025年已发货'!I:I</f>
        <v>0</v>
      </c>
      <c r="J8756" s="2" vm="1" t="e">
        <f>_xlfn._xlws.FILTER(辅助信息!D:D,辅助信息!G:G=G8756)</f>
        <v>#VALUE!</v>
      </c>
    </row>
    <row r="8757" hidden="1" spans="1:10">
      <c r="A8757" s="2">
        <f>'[1]2025年已发货'!A:A</f>
        <v>0</v>
      </c>
      <c r="B8757" s="2">
        <f>'[1]2025年已发货'!B:B</f>
        <v>0</v>
      </c>
      <c r="C8757" s="2">
        <f>'[1]2025年已发货'!C:C</f>
        <v>0</v>
      </c>
      <c r="D8757" s="2">
        <f>'[1]2025年已发货'!D:D</f>
        <v>0</v>
      </c>
      <c r="E8757" s="2">
        <f>'[1]2025年已发货'!E:E</f>
        <v>0</v>
      </c>
      <c r="F8757" s="4">
        <f>'[1]2025年已发货'!F:F</f>
        <v>0</v>
      </c>
      <c r="G8757" s="2">
        <f>'[1]2025年已发货'!G:G</f>
        <v>0</v>
      </c>
      <c r="H8757" s="2">
        <f>'[1]2025年已发货'!H:H</f>
        <v>0</v>
      </c>
      <c r="I8757" s="2">
        <f>'[1]2025年已发货'!I:I</f>
        <v>0</v>
      </c>
      <c r="J8757" s="2" vm="1" t="e">
        <f>_xlfn._xlws.FILTER(辅助信息!D:D,辅助信息!G:G=G8757)</f>
        <v>#VALUE!</v>
      </c>
    </row>
    <row r="8758" hidden="1" spans="1:10">
      <c r="A8758" s="2">
        <f>'[1]2025年已发货'!A:A</f>
        <v>0</v>
      </c>
      <c r="B8758" s="2">
        <f>'[1]2025年已发货'!B:B</f>
        <v>0</v>
      </c>
      <c r="C8758" s="2">
        <f>'[1]2025年已发货'!C:C</f>
        <v>0</v>
      </c>
      <c r="D8758" s="2">
        <f>'[1]2025年已发货'!D:D</f>
        <v>0</v>
      </c>
      <c r="E8758" s="2">
        <f>'[1]2025年已发货'!E:E</f>
        <v>0</v>
      </c>
      <c r="F8758" s="4">
        <f>'[1]2025年已发货'!F:F</f>
        <v>0</v>
      </c>
      <c r="G8758" s="2">
        <f>'[1]2025年已发货'!G:G</f>
        <v>0</v>
      </c>
      <c r="H8758" s="2">
        <f>'[1]2025年已发货'!H:H</f>
        <v>0</v>
      </c>
      <c r="I8758" s="2">
        <f>'[1]2025年已发货'!I:I</f>
        <v>0</v>
      </c>
      <c r="J8758" s="2" vm="1" t="e">
        <f>_xlfn._xlws.FILTER(辅助信息!D:D,辅助信息!G:G=G8758)</f>
        <v>#VALUE!</v>
      </c>
    </row>
    <row r="8759" hidden="1" spans="1:10">
      <c r="A8759" s="2">
        <f>'[1]2025年已发货'!A:A</f>
        <v>0</v>
      </c>
      <c r="B8759" s="2">
        <f>'[1]2025年已发货'!B:B</f>
        <v>0</v>
      </c>
      <c r="C8759" s="2">
        <f>'[1]2025年已发货'!C:C</f>
        <v>0</v>
      </c>
      <c r="D8759" s="2">
        <f>'[1]2025年已发货'!D:D</f>
        <v>0</v>
      </c>
      <c r="E8759" s="2">
        <f>'[1]2025年已发货'!E:E</f>
        <v>0</v>
      </c>
      <c r="F8759" s="4">
        <f>'[1]2025年已发货'!F:F</f>
        <v>0</v>
      </c>
      <c r="G8759" s="2">
        <f>'[1]2025年已发货'!G:G</f>
        <v>0</v>
      </c>
      <c r="H8759" s="2">
        <f>'[1]2025年已发货'!H:H</f>
        <v>0</v>
      </c>
      <c r="I8759" s="2">
        <f>'[1]2025年已发货'!I:I</f>
        <v>0</v>
      </c>
      <c r="J8759" s="2" vm="1" t="e">
        <f>_xlfn._xlws.FILTER(辅助信息!D:D,辅助信息!G:G=G8759)</f>
        <v>#VALUE!</v>
      </c>
    </row>
    <row r="8760" hidden="1" spans="1:10">
      <c r="A8760" s="2">
        <f>'[1]2025年已发货'!A:A</f>
        <v>0</v>
      </c>
      <c r="B8760" s="2">
        <f>'[1]2025年已发货'!B:B</f>
        <v>0</v>
      </c>
      <c r="C8760" s="2">
        <f>'[1]2025年已发货'!C:C</f>
        <v>0</v>
      </c>
      <c r="D8760" s="2">
        <f>'[1]2025年已发货'!D:D</f>
        <v>0</v>
      </c>
      <c r="E8760" s="2">
        <f>'[1]2025年已发货'!E:E</f>
        <v>0</v>
      </c>
      <c r="F8760" s="4">
        <f>'[1]2025年已发货'!F:F</f>
        <v>0</v>
      </c>
      <c r="G8760" s="2">
        <f>'[1]2025年已发货'!G:G</f>
        <v>0</v>
      </c>
      <c r="H8760" s="2">
        <f>'[1]2025年已发货'!H:H</f>
        <v>0</v>
      </c>
      <c r="I8760" s="2">
        <f>'[1]2025年已发货'!I:I</f>
        <v>0</v>
      </c>
      <c r="J8760" s="2" vm="1" t="e">
        <f>_xlfn._xlws.FILTER(辅助信息!D:D,辅助信息!G:G=G8760)</f>
        <v>#VALUE!</v>
      </c>
    </row>
    <row r="8761" hidden="1" spans="1:10">
      <c r="A8761" s="2">
        <f>'[1]2025年已发货'!A:A</f>
        <v>0</v>
      </c>
      <c r="B8761" s="2">
        <f>'[1]2025年已发货'!B:B</f>
        <v>0</v>
      </c>
      <c r="C8761" s="2">
        <f>'[1]2025年已发货'!C:C</f>
        <v>0</v>
      </c>
      <c r="D8761" s="2">
        <f>'[1]2025年已发货'!D:D</f>
        <v>0</v>
      </c>
      <c r="E8761" s="2">
        <f>'[1]2025年已发货'!E:E</f>
        <v>0</v>
      </c>
      <c r="F8761" s="4">
        <f>'[1]2025年已发货'!F:F</f>
        <v>0</v>
      </c>
      <c r="G8761" s="2">
        <f>'[1]2025年已发货'!G:G</f>
        <v>0</v>
      </c>
      <c r="H8761" s="2">
        <f>'[1]2025年已发货'!H:H</f>
        <v>0</v>
      </c>
      <c r="I8761" s="2">
        <f>'[1]2025年已发货'!I:I</f>
        <v>0</v>
      </c>
      <c r="J8761" s="2" vm="1" t="e">
        <f>_xlfn._xlws.FILTER(辅助信息!D:D,辅助信息!G:G=G8761)</f>
        <v>#VALUE!</v>
      </c>
    </row>
    <row r="8762" hidden="1" spans="1:10">
      <c r="A8762" s="2">
        <f>'[1]2025年已发货'!A:A</f>
        <v>0</v>
      </c>
      <c r="B8762" s="2">
        <f>'[1]2025年已发货'!B:B</f>
        <v>0</v>
      </c>
      <c r="C8762" s="2">
        <f>'[1]2025年已发货'!C:C</f>
        <v>0</v>
      </c>
      <c r="D8762" s="2">
        <f>'[1]2025年已发货'!D:D</f>
        <v>0</v>
      </c>
      <c r="E8762" s="2">
        <f>'[1]2025年已发货'!E:E</f>
        <v>0</v>
      </c>
      <c r="F8762" s="4">
        <f>'[1]2025年已发货'!F:F</f>
        <v>0</v>
      </c>
      <c r="G8762" s="2">
        <f>'[1]2025年已发货'!G:G</f>
        <v>0</v>
      </c>
      <c r="H8762" s="2">
        <f>'[1]2025年已发货'!H:H</f>
        <v>0</v>
      </c>
      <c r="I8762" s="2">
        <f>'[1]2025年已发货'!I:I</f>
        <v>0</v>
      </c>
      <c r="J8762" s="2" vm="1" t="e">
        <f>_xlfn._xlws.FILTER(辅助信息!D:D,辅助信息!G:G=G8762)</f>
        <v>#VALUE!</v>
      </c>
    </row>
    <row r="8763" hidden="1" spans="1:10">
      <c r="A8763" s="2">
        <f>'[1]2025年已发货'!A:A</f>
        <v>0</v>
      </c>
      <c r="B8763" s="2">
        <f>'[1]2025年已发货'!B:B</f>
        <v>0</v>
      </c>
      <c r="C8763" s="2">
        <f>'[1]2025年已发货'!C:C</f>
        <v>0</v>
      </c>
      <c r="D8763" s="2">
        <f>'[1]2025年已发货'!D:D</f>
        <v>0</v>
      </c>
      <c r="E8763" s="2">
        <f>'[1]2025年已发货'!E:E</f>
        <v>0</v>
      </c>
      <c r="F8763" s="4">
        <f>'[1]2025年已发货'!F:F</f>
        <v>0</v>
      </c>
      <c r="G8763" s="2">
        <f>'[1]2025年已发货'!G:G</f>
        <v>0</v>
      </c>
      <c r="H8763" s="2">
        <f>'[1]2025年已发货'!H:H</f>
        <v>0</v>
      </c>
      <c r="I8763" s="2">
        <f>'[1]2025年已发货'!I:I</f>
        <v>0</v>
      </c>
      <c r="J8763" s="2" vm="1" t="e">
        <f>_xlfn._xlws.FILTER(辅助信息!D:D,辅助信息!G:G=G8763)</f>
        <v>#VALUE!</v>
      </c>
    </row>
    <row r="8764" hidden="1" spans="1:10">
      <c r="A8764" s="2">
        <f>'[1]2025年已发货'!A:A</f>
        <v>0</v>
      </c>
      <c r="B8764" s="2">
        <f>'[1]2025年已发货'!B:B</f>
        <v>0</v>
      </c>
      <c r="C8764" s="2">
        <f>'[1]2025年已发货'!C:C</f>
        <v>0</v>
      </c>
      <c r="D8764" s="2">
        <f>'[1]2025年已发货'!D:D</f>
        <v>0</v>
      </c>
      <c r="E8764" s="2">
        <f>'[1]2025年已发货'!E:E</f>
        <v>0</v>
      </c>
      <c r="F8764" s="4">
        <f>'[1]2025年已发货'!F:F</f>
        <v>0</v>
      </c>
      <c r="G8764" s="2">
        <f>'[1]2025年已发货'!G:G</f>
        <v>0</v>
      </c>
      <c r="H8764" s="2">
        <f>'[1]2025年已发货'!H:H</f>
        <v>0</v>
      </c>
      <c r="I8764" s="2">
        <f>'[1]2025年已发货'!I:I</f>
        <v>0</v>
      </c>
      <c r="J8764" s="2" vm="1" t="e">
        <f>_xlfn._xlws.FILTER(辅助信息!D:D,辅助信息!G:G=G8764)</f>
        <v>#VALUE!</v>
      </c>
    </row>
    <row r="8765" hidden="1" spans="1:10">
      <c r="A8765" s="2">
        <f>'[1]2025年已发货'!A:A</f>
        <v>0</v>
      </c>
      <c r="B8765" s="2">
        <f>'[1]2025年已发货'!B:B</f>
        <v>0</v>
      </c>
      <c r="C8765" s="2">
        <f>'[1]2025年已发货'!C:C</f>
        <v>0</v>
      </c>
      <c r="D8765" s="2">
        <f>'[1]2025年已发货'!D:D</f>
        <v>0</v>
      </c>
      <c r="E8765" s="2">
        <f>'[1]2025年已发货'!E:E</f>
        <v>0</v>
      </c>
      <c r="F8765" s="4">
        <f>'[1]2025年已发货'!F:F</f>
        <v>0</v>
      </c>
      <c r="G8765" s="2">
        <f>'[1]2025年已发货'!G:G</f>
        <v>0</v>
      </c>
      <c r="H8765" s="2">
        <f>'[1]2025年已发货'!H:H</f>
        <v>0</v>
      </c>
      <c r="I8765" s="2">
        <f>'[1]2025年已发货'!I:I</f>
        <v>0</v>
      </c>
      <c r="J8765" s="2" vm="1" t="e">
        <f>_xlfn._xlws.FILTER(辅助信息!D:D,辅助信息!G:G=G8765)</f>
        <v>#VALUE!</v>
      </c>
    </row>
    <row r="8766" hidden="1" spans="1:10">
      <c r="A8766" s="2">
        <f>'[1]2025年已发货'!A:A</f>
        <v>0</v>
      </c>
      <c r="B8766" s="2">
        <f>'[1]2025年已发货'!B:B</f>
        <v>0</v>
      </c>
      <c r="C8766" s="2">
        <f>'[1]2025年已发货'!C:C</f>
        <v>0</v>
      </c>
      <c r="D8766" s="2">
        <f>'[1]2025年已发货'!D:D</f>
        <v>0</v>
      </c>
      <c r="E8766" s="2">
        <f>'[1]2025年已发货'!E:E</f>
        <v>0</v>
      </c>
      <c r="F8766" s="4">
        <f>'[1]2025年已发货'!F:F</f>
        <v>0</v>
      </c>
      <c r="G8766" s="2">
        <f>'[1]2025年已发货'!G:G</f>
        <v>0</v>
      </c>
      <c r="H8766" s="2">
        <f>'[1]2025年已发货'!H:H</f>
        <v>0</v>
      </c>
      <c r="I8766" s="2">
        <f>'[1]2025年已发货'!I:I</f>
        <v>0</v>
      </c>
      <c r="J8766" s="2" vm="1" t="e">
        <f>_xlfn._xlws.FILTER(辅助信息!D:D,辅助信息!G:G=G8766)</f>
        <v>#VALUE!</v>
      </c>
    </row>
    <row r="8767" hidden="1" spans="1:10">
      <c r="A8767" s="2">
        <f>'[1]2025年已发货'!A:A</f>
        <v>0</v>
      </c>
      <c r="B8767" s="2">
        <f>'[1]2025年已发货'!B:B</f>
        <v>0</v>
      </c>
      <c r="C8767" s="2">
        <f>'[1]2025年已发货'!C:C</f>
        <v>0</v>
      </c>
      <c r="D8767" s="2">
        <f>'[1]2025年已发货'!D:D</f>
        <v>0</v>
      </c>
      <c r="E8767" s="2">
        <f>'[1]2025年已发货'!E:E</f>
        <v>0</v>
      </c>
      <c r="F8767" s="4">
        <f>'[1]2025年已发货'!F:F</f>
        <v>0</v>
      </c>
      <c r="G8767" s="2">
        <f>'[1]2025年已发货'!G:G</f>
        <v>0</v>
      </c>
      <c r="H8767" s="2">
        <f>'[1]2025年已发货'!H:H</f>
        <v>0</v>
      </c>
      <c r="I8767" s="2">
        <f>'[1]2025年已发货'!I:I</f>
        <v>0</v>
      </c>
      <c r="J8767" s="2" vm="1" t="e">
        <f>_xlfn._xlws.FILTER(辅助信息!D:D,辅助信息!G:G=G8767)</f>
        <v>#VALUE!</v>
      </c>
    </row>
    <row r="8768" hidden="1" spans="1:10">
      <c r="A8768" s="2">
        <f>'[1]2025年已发货'!A:A</f>
        <v>0</v>
      </c>
      <c r="B8768" s="2">
        <f>'[1]2025年已发货'!B:B</f>
        <v>0</v>
      </c>
      <c r="C8768" s="2">
        <f>'[1]2025年已发货'!C:C</f>
        <v>0</v>
      </c>
      <c r="D8768" s="2">
        <f>'[1]2025年已发货'!D:D</f>
        <v>0</v>
      </c>
      <c r="E8768" s="2">
        <f>'[1]2025年已发货'!E:E</f>
        <v>0</v>
      </c>
      <c r="F8768" s="4">
        <f>'[1]2025年已发货'!F:F</f>
        <v>0</v>
      </c>
      <c r="G8768" s="2">
        <f>'[1]2025年已发货'!G:G</f>
        <v>0</v>
      </c>
      <c r="H8768" s="2">
        <f>'[1]2025年已发货'!H:H</f>
        <v>0</v>
      </c>
      <c r="I8768" s="2">
        <f>'[1]2025年已发货'!I:I</f>
        <v>0</v>
      </c>
      <c r="J8768" s="2" vm="1" t="e">
        <f>_xlfn._xlws.FILTER(辅助信息!D:D,辅助信息!G:G=G8768)</f>
        <v>#VALUE!</v>
      </c>
    </row>
    <row r="8769" hidden="1" spans="1:10">
      <c r="A8769" s="2">
        <f>'[1]2025年已发货'!A:A</f>
        <v>0</v>
      </c>
      <c r="B8769" s="2">
        <f>'[1]2025年已发货'!B:B</f>
        <v>0</v>
      </c>
      <c r="C8769" s="2">
        <f>'[1]2025年已发货'!C:C</f>
        <v>0</v>
      </c>
      <c r="D8769" s="2">
        <f>'[1]2025年已发货'!D:D</f>
        <v>0</v>
      </c>
      <c r="E8769" s="2">
        <f>'[1]2025年已发货'!E:E</f>
        <v>0</v>
      </c>
      <c r="F8769" s="4">
        <f>'[1]2025年已发货'!F:F</f>
        <v>0</v>
      </c>
      <c r="G8769" s="2">
        <f>'[1]2025年已发货'!G:G</f>
        <v>0</v>
      </c>
      <c r="H8769" s="2">
        <f>'[1]2025年已发货'!H:H</f>
        <v>0</v>
      </c>
      <c r="I8769" s="2">
        <f>'[1]2025年已发货'!I:I</f>
        <v>0</v>
      </c>
      <c r="J8769" s="2" vm="1" t="e">
        <f>_xlfn._xlws.FILTER(辅助信息!D:D,辅助信息!G:G=G8769)</f>
        <v>#VALUE!</v>
      </c>
    </row>
    <row r="8770" hidden="1" spans="1:10">
      <c r="A8770" s="2">
        <f>'[1]2025年已发货'!A:A</f>
        <v>0</v>
      </c>
      <c r="B8770" s="2">
        <f>'[1]2025年已发货'!B:B</f>
        <v>0</v>
      </c>
      <c r="C8770" s="2">
        <f>'[1]2025年已发货'!C:C</f>
        <v>0</v>
      </c>
      <c r="D8770" s="2">
        <f>'[1]2025年已发货'!D:D</f>
        <v>0</v>
      </c>
      <c r="E8770" s="2">
        <f>'[1]2025年已发货'!E:E</f>
        <v>0</v>
      </c>
      <c r="F8770" s="4">
        <f>'[1]2025年已发货'!F:F</f>
        <v>0</v>
      </c>
      <c r="G8770" s="2">
        <f>'[1]2025年已发货'!G:G</f>
        <v>0</v>
      </c>
      <c r="H8770" s="2">
        <f>'[1]2025年已发货'!H:H</f>
        <v>0</v>
      </c>
      <c r="I8770" s="2">
        <f>'[1]2025年已发货'!I:I</f>
        <v>0</v>
      </c>
      <c r="J8770" s="2" vm="1" t="e">
        <f>_xlfn._xlws.FILTER(辅助信息!D:D,辅助信息!G:G=G8770)</f>
        <v>#VALUE!</v>
      </c>
    </row>
    <row r="8771" hidden="1" spans="1:10">
      <c r="A8771" s="2">
        <f>'[1]2025年已发货'!A:A</f>
        <v>0</v>
      </c>
      <c r="B8771" s="2">
        <f>'[1]2025年已发货'!B:B</f>
        <v>0</v>
      </c>
      <c r="C8771" s="2">
        <f>'[1]2025年已发货'!C:C</f>
        <v>0</v>
      </c>
      <c r="D8771" s="2">
        <f>'[1]2025年已发货'!D:D</f>
        <v>0</v>
      </c>
      <c r="E8771" s="2">
        <f>'[1]2025年已发货'!E:E</f>
        <v>0</v>
      </c>
      <c r="F8771" s="4">
        <f>'[1]2025年已发货'!F:F</f>
        <v>0</v>
      </c>
      <c r="G8771" s="2">
        <f>'[1]2025年已发货'!G:G</f>
        <v>0</v>
      </c>
      <c r="H8771" s="2">
        <f>'[1]2025年已发货'!H:H</f>
        <v>0</v>
      </c>
      <c r="I8771" s="2">
        <f>'[1]2025年已发货'!I:I</f>
        <v>0</v>
      </c>
      <c r="J8771" s="2" vm="1" t="e">
        <f>_xlfn._xlws.FILTER(辅助信息!D:D,辅助信息!G:G=G8771)</f>
        <v>#VALUE!</v>
      </c>
    </row>
    <row r="8772" hidden="1" spans="1:10">
      <c r="A8772" s="2">
        <f>'[1]2025年已发货'!A:A</f>
        <v>0</v>
      </c>
      <c r="B8772" s="2">
        <f>'[1]2025年已发货'!B:B</f>
        <v>0</v>
      </c>
      <c r="C8772" s="2">
        <f>'[1]2025年已发货'!C:C</f>
        <v>0</v>
      </c>
      <c r="D8772" s="2">
        <f>'[1]2025年已发货'!D:D</f>
        <v>0</v>
      </c>
      <c r="E8772" s="2">
        <f>'[1]2025年已发货'!E:E</f>
        <v>0</v>
      </c>
      <c r="F8772" s="4">
        <f>'[1]2025年已发货'!F:F</f>
        <v>0</v>
      </c>
      <c r="G8772" s="2">
        <f>'[1]2025年已发货'!G:G</f>
        <v>0</v>
      </c>
      <c r="H8772" s="2">
        <f>'[1]2025年已发货'!H:H</f>
        <v>0</v>
      </c>
      <c r="I8772" s="2">
        <f>'[1]2025年已发货'!I:I</f>
        <v>0</v>
      </c>
      <c r="J8772" s="2" vm="1" t="e">
        <f>_xlfn._xlws.FILTER(辅助信息!D:D,辅助信息!G:G=G8772)</f>
        <v>#VALUE!</v>
      </c>
    </row>
    <row r="8773" hidden="1" spans="1:10">
      <c r="A8773" s="2">
        <f>'[1]2025年已发货'!A:A</f>
        <v>0</v>
      </c>
      <c r="B8773" s="2">
        <f>'[1]2025年已发货'!B:B</f>
        <v>0</v>
      </c>
      <c r="C8773" s="2">
        <f>'[1]2025年已发货'!C:C</f>
        <v>0</v>
      </c>
      <c r="D8773" s="2">
        <f>'[1]2025年已发货'!D:D</f>
        <v>0</v>
      </c>
      <c r="E8773" s="2">
        <f>'[1]2025年已发货'!E:E</f>
        <v>0</v>
      </c>
      <c r="F8773" s="4">
        <f>'[1]2025年已发货'!F:F</f>
        <v>0</v>
      </c>
      <c r="G8773" s="2">
        <f>'[1]2025年已发货'!G:G</f>
        <v>0</v>
      </c>
      <c r="H8773" s="2">
        <f>'[1]2025年已发货'!H:H</f>
        <v>0</v>
      </c>
      <c r="I8773" s="2">
        <f>'[1]2025年已发货'!I:I</f>
        <v>0</v>
      </c>
      <c r="J8773" s="2" vm="1" t="e">
        <f>_xlfn._xlws.FILTER(辅助信息!D:D,辅助信息!G:G=G8773)</f>
        <v>#VALUE!</v>
      </c>
    </row>
    <row r="8774" hidden="1" spans="1:10">
      <c r="A8774" s="2">
        <f>'[1]2025年已发货'!A:A</f>
        <v>0</v>
      </c>
      <c r="B8774" s="2">
        <f>'[1]2025年已发货'!B:B</f>
        <v>0</v>
      </c>
      <c r="C8774" s="2">
        <f>'[1]2025年已发货'!C:C</f>
        <v>0</v>
      </c>
      <c r="D8774" s="2">
        <f>'[1]2025年已发货'!D:D</f>
        <v>0</v>
      </c>
      <c r="E8774" s="2">
        <f>'[1]2025年已发货'!E:E</f>
        <v>0</v>
      </c>
      <c r="F8774" s="4">
        <f>'[1]2025年已发货'!F:F</f>
        <v>0</v>
      </c>
      <c r="G8774" s="2">
        <f>'[1]2025年已发货'!G:G</f>
        <v>0</v>
      </c>
      <c r="H8774" s="2">
        <f>'[1]2025年已发货'!H:H</f>
        <v>0</v>
      </c>
      <c r="I8774" s="2">
        <f>'[1]2025年已发货'!I:I</f>
        <v>0</v>
      </c>
      <c r="J8774" s="2" vm="1" t="e">
        <f>_xlfn._xlws.FILTER(辅助信息!D:D,辅助信息!G:G=G8774)</f>
        <v>#VALUE!</v>
      </c>
    </row>
    <row r="8775" hidden="1" spans="1:10">
      <c r="A8775" s="2">
        <f>'[1]2025年已发货'!A:A</f>
        <v>0</v>
      </c>
      <c r="B8775" s="2">
        <f>'[1]2025年已发货'!B:B</f>
        <v>0</v>
      </c>
      <c r="C8775" s="2">
        <f>'[1]2025年已发货'!C:C</f>
        <v>0</v>
      </c>
      <c r="D8775" s="2">
        <f>'[1]2025年已发货'!D:D</f>
        <v>0</v>
      </c>
      <c r="E8775" s="2">
        <f>'[1]2025年已发货'!E:E</f>
        <v>0</v>
      </c>
      <c r="F8775" s="4">
        <f>'[1]2025年已发货'!F:F</f>
        <v>0</v>
      </c>
      <c r="G8775" s="2">
        <f>'[1]2025年已发货'!G:G</f>
        <v>0</v>
      </c>
      <c r="H8775" s="2">
        <f>'[1]2025年已发货'!H:H</f>
        <v>0</v>
      </c>
      <c r="I8775" s="2">
        <f>'[1]2025年已发货'!I:I</f>
        <v>0</v>
      </c>
      <c r="J8775" s="2" vm="1" t="e">
        <f>_xlfn._xlws.FILTER(辅助信息!D:D,辅助信息!G:G=G8775)</f>
        <v>#VALUE!</v>
      </c>
    </row>
    <row r="8776" hidden="1" spans="1:10">
      <c r="A8776" s="2">
        <f>'[1]2025年已发货'!A:A</f>
        <v>0</v>
      </c>
      <c r="B8776" s="2">
        <f>'[1]2025年已发货'!B:B</f>
        <v>0</v>
      </c>
      <c r="C8776" s="2">
        <f>'[1]2025年已发货'!C:C</f>
        <v>0</v>
      </c>
      <c r="D8776" s="2">
        <f>'[1]2025年已发货'!D:D</f>
        <v>0</v>
      </c>
      <c r="E8776" s="2">
        <f>'[1]2025年已发货'!E:E</f>
        <v>0</v>
      </c>
      <c r="F8776" s="4">
        <f>'[1]2025年已发货'!F:F</f>
        <v>0</v>
      </c>
      <c r="G8776" s="2">
        <f>'[1]2025年已发货'!G:G</f>
        <v>0</v>
      </c>
      <c r="H8776" s="2">
        <f>'[1]2025年已发货'!H:H</f>
        <v>0</v>
      </c>
      <c r="I8776" s="2">
        <f>'[1]2025年已发货'!I:I</f>
        <v>0</v>
      </c>
      <c r="J8776" s="2" vm="1" t="e">
        <f>_xlfn._xlws.FILTER(辅助信息!D:D,辅助信息!G:G=G8776)</f>
        <v>#VALUE!</v>
      </c>
    </row>
    <row r="8777" hidden="1" spans="1:10">
      <c r="A8777" s="2">
        <f>'[1]2025年已发货'!A:A</f>
        <v>0</v>
      </c>
      <c r="B8777" s="2">
        <f>'[1]2025年已发货'!B:B</f>
        <v>0</v>
      </c>
      <c r="C8777" s="2">
        <f>'[1]2025年已发货'!C:C</f>
        <v>0</v>
      </c>
      <c r="D8777" s="2">
        <f>'[1]2025年已发货'!D:D</f>
        <v>0</v>
      </c>
      <c r="E8777" s="2">
        <f>'[1]2025年已发货'!E:E</f>
        <v>0</v>
      </c>
      <c r="F8777" s="4">
        <f>'[1]2025年已发货'!F:F</f>
        <v>0</v>
      </c>
      <c r="G8777" s="2">
        <f>'[1]2025年已发货'!G:G</f>
        <v>0</v>
      </c>
      <c r="H8777" s="2">
        <f>'[1]2025年已发货'!H:H</f>
        <v>0</v>
      </c>
      <c r="I8777" s="2">
        <f>'[1]2025年已发货'!I:I</f>
        <v>0</v>
      </c>
      <c r="J8777" s="2" vm="1" t="e">
        <f>_xlfn._xlws.FILTER(辅助信息!D:D,辅助信息!G:G=G8777)</f>
        <v>#VALUE!</v>
      </c>
    </row>
    <row r="8778" hidden="1" spans="1:10">
      <c r="A8778" s="2">
        <f>'[1]2025年已发货'!A:A</f>
        <v>0</v>
      </c>
      <c r="B8778" s="2">
        <f>'[1]2025年已发货'!B:B</f>
        <v>0</v>
      </c>
      <c r="C8778" s="2">
        <f>'[1]2025年已发货'!C:C</f>
        <v>0</v>
      </c>
      <c r="D8778" s="2">
        <f>'[1]2025年已发货'!D:D</f>
        <v>0</v>
      </c>
      <c r="E8778" s="2">
        <f>'[1]2025年已发货'!E:E</f>
        <v>0</v>
      </c>
      <c r="F8778" s="4">
        <f>'[1]2025年已发货'!F:F</f>
        <v>0</v>
      </c>
      <c r="G8778" s="2">
        <f>'[1]2025年已发货'!G:G</f>
        <v>0</v>
      </c>
      <c r="H8778" s="2">
        <f>'[1]2025年已发货'!H:H</f>
        <v>0</v>
      </c>
      <c r="I8778" s="2">
        <f>'[1]2025年已发货'!I:I</f>
        <v>0</v>
      </c>
      <c r="J8778" s="2" vm="1" t="e">
        <f>_xlfn._xlws.FILTER(辅助信息!D:D,辅助信息!G:G=G8778)</f>
        <v>#VALUE!</v>
      </c>
    </row>
    <row r="8779" hidden="1" spans="1:10">
      <c r="A8779" s="2">
        <f>'[1]2025年已发货'!A:A</f>
        <v>0</v>
      </c>
      <c r="B8779" s="2">
        <f>'[1]2025年已发货'!B:B</f>
        <v>0</v>
      </c>
      <c r="C8779" s="2">
        <f>'[1]2025年已发货'!C:C</f>
        <v>0</v>
      </c>
      <c r="D8779" s="2">
        <f>'[1]2025年已发货'!D:D</f>
        <v>0</v>
      </c>
      <c r="E8779" s="2">
        <f>'[1]2025年已发货'!E:E</f>
        <v>0</v>
      </c>
      <c r="F8779" s="4">
        <f>'[1]2025年已发货'!F:F</f>
        <v>0</v>
      </c>
      <c r="G8779" s="2">
        <f>'[1]2025年已发货'!G:G</f>
        <v>0</v>
      </c>
      <c r="H8779" s="2">
        <f>'[1]2025年已发货'!H:H</f>
        <v>0</v>
      </c>
      <c r="I8779" s="2">
        <f>'[1]2025年已发货'!I:I</f>
        <v>0</v>
      </c>
      <c r="J8779" s="2" vm="1" t="e">
        <f>_xlfn._xlws.FILTER(辅助信息!D:D,辅助信息!G:G=G8779)</f>
        <v>#VALUE!</v>
      </c>
    </row>
    <row r="8780" hidden="1" spans="1:10">
      <c r="A8780" s="2">
        <f>'[1]2025年已发货'!A:A</f>
        <v>0</v>
      </c>
      <c r="B8780" s="2">
        <f>'[1]2025年已发货'!B:B</f>
        <v>0</v>
      </c>
      <c r="C8780" s="2">
        <f>'[1]2025年已发货'!C:C</f>
        <v>0</v>
      </c>
      <c r="D8780" s="2">
        <f>'[1]2025年已发货'!D:D</f>
        <v>0</v>
      </c>
      <c r="E8780" s="2">
        <f>'[1]2025年已发货'!E:E</f>
        <v>0</v>
      </c>
      <c r="F8780" s="4">
        <f>'[1]2025年已发货'!F:F</f>
        <v>0</v>
      </c>
      <c r="G8780" s="2">
        <f>'[1]2025年已发货'!G:G</f>
        <v>0</v>
      </c>
      <c r="H8780" s="2">
        <f>'[1]2025年已发货'!H:H</f>
        <v>0</v>
      </c>
      <c r="I8780" s="2">
        <f>'[1]2025年已发货'!I:I</f>
        <v>0</v>
      </c>
      <c r="J8780" s="2" vm="1" t="e">
        <f>_xlfn._xlws.FILTER(辅助信息!D:D,辅助信息!G:G=G8780)</f>
        <v>#VALUE!</v>
      </c>
    </row>
    <row r="8781" hidden="1" spans="1:10">
      <c r="A8781" s="2">
        <f>'[1]2025年已发货'!A:A</f>
        <v>0</v>
      </c>
      <c r="B8781" s="2">
        <f>'[1]2025年已发货'!B:B</f>
        <v>0</v>
      </c>
      <c r="C8781" s="2">
        <f>'[1]2025年已发货'!C:C</f>
        <v>0</v>
      </c>
      <c r="D8781" s="2">
        <f>'[1]2025年已发货'!D:D</f>
        <v>0</v>
      </c>
      <c r="E8781" s="2">
        <f>'[1]2025年已发货'!E:E</f>
        <v>0</v>
      </c>
      <c r="F8781" s="4">
        <f>'[1]2025年已发货'!F:F</f>
        <v>0</v>
      </c>
      <c r="G8781" s="2">
        <f>'[1]2025年已发货'!G:G</f>
        <v>0</v>
      </c>
      <c r="H8781" s="2">
        <f>'[1]2025年已发货'!H:H</f>
        <v>0</v>
      </c>
      <c r="I8781" s="2">
        <f>'[1]2025年已发货'!I:I</f>
        <v>0</v>
      </c>
      <c r="J8781" s="2" vm="1" t="e">
        <f>_xlfn._xlws.FILTER(辅助信息!D:D,辅助信息!G:G=G8781)</f>
        <v>#VALUE!</v>
      </c>
    </row>
    <row r="8782" hidden="1" spans="1:10">
      <c r="A8782" s="2">
        <f>'[1]2025年已发货'!A:A</f>
        <v>0</v>
      </c>
      <c r="B8782" s="2">
        <f>'[1]2025年已发货'!B:B</f>
        <v>0</v>
      </c>
      <c r="C8782" s="2">
        <f>'[1]2025年已发货'!C:C</f>
        <v>0</v>
      </c>
      <c r="D8782" s="2">
        <f>'[1]2025年已发货'!D:D</f>
        <v>0</v>
      </c>
      <c r="E8782" s="2">
        <f>'[1]2025年已发货'!E:E</f>
        <v>0</v>
      </c>
      <c r="F8782" s="4">
        <f>'[1]2025年已发货'!F:F</f>
        <v>0</v>
      </c>
      <c r="G8782" s="2">
        <f>'[1]2025年已发货'!G:G</f>
        <v>0</v>
      </c>
      <c r="H8782" s="2">
        <f>'[1]2025年已发货'!H:H</f>
        <v>0</v>
      </c>
      <c r="I8782" s="2">
        <f>'[1]2025年已发货'!I:I</f>
        <v>0</v>
      </c>
      <c r="J8782" s="2" vm="1" t="e">
        <f>_xlfn._xlws.FILTER(辅助信息!D:D,辅助信息!G:G=G8782)</f>
        <v>#VALUE!</v>
      </c>
    </row>
    <row r="8783" hidden="1" spans="1:10">
      <c r="A8783" s="2">
        <f>'[1]2025年已发货'!A:A</f>
        <v>0</v>
      </c>
      <c r="B8783" s="2">
        <f>'[1]2025年已发货'!B:B</f>
        <v>0</v>
      </c>
      <c r="C8783" s="2">
        <f>'[1]2025年已发货'!C:C</f>
        <v>0</v>
      </c>
      <c r="D8783" s="2">
        <f>'[1]2025年已发货'!D:D</f>
        <v>0</v>
      </c>
      <c r="E8783" s="2">
        <f>'[1]2025年已发货'!E:E</f>
        <v>0</v>
      </c>
      <c r="F8783" s="4">
        <f>'[1]2025年已发货'!F:F</f>
        <v>0</v>
      </c>
      <c r="G8783" s="2">
        <f>'[1]2025年已发货'!G:G</f>
        <v>0</v>
      </c>
      <c r="H8783" s="2">
        <f>'[1]2025年已发货'!H:H</f>
        <v>0</v>
      </c>
      <c r="I8783" s="2">
        <f>'[1]2025年已发货'!I:I</f>
        <v>0</v>
      </c>
      <c r="J8783" s="2" vm="1" t="e">
        <f>_xlfn._xlws.FILTER(辅助信息!D:D,辅助信息!G:G=G8783)</f>
        <v>#VALUE!</v>
      </c>
    </row>
    <row r="8784" hidden="1" spans="1:10">
      <c r="A8784" s="2">
        <f>'[1]2025年已发货'!A:A</f>
        <v>0</v>
      </c>
      <c r="B8784" s="2">
        <f>'[1]2025年已发货'!B:B</f>
        <v>0</v>
      </c>
      <c r="C8784" s="2">
        <f>'[1]2025年已发货'!C:C</f>
        <v>0</v>
      </c>
      <c r="D8784" s="2">
        <f>'[1]2025年已发货'!D:D</f>
        <v>0</v>
      </c>
      <c r="E8784" s="2">
        <f>'[1]2025年已发货'!E:E</f>
        <v>0</v>
      </c>
      <c r="F8784" s="4">
        <f>'[1]2025年已发货'!F:F</f>
        <v>0</v>
      </c>
      <c r="G8784" s="2">
        <f>'[1]2025年已发货'!G:G</f>
        <v>0</v>
      </c>
      <c r="H8784" s="2">
        <f>'[1]2025年已发货'!H:H</f>
        <v>0</v>
      </c>
      <c r="I8784" s="2">
        <f>'[1]2025年已发货'!I:I</f>
        <v>0</v>
      </c>
      <c r="J8784" s="2" vm="1" t="e">
        <f>_xlfn._xlws.FILTER(辅助信息!D:D,辅助信息!G:G=G8784)</f>
        <v>#VALUE!</v>
      </c>
    </row>
    <row r="8785" hidden="1" spans="1:10">
      <c r="A8785" s="2">
        <f>'[1]2025年已发货'!A:A</f>
        <v>0</v>
      </c>
      <c r="B8785" s="2">
        <f>'[1]2025年已发货'!B:B</f>
        <v>0</v>
      </c>
      <c r="C8785" s="2">
        <f>'[1]2025年已发货'!C:C</f>
        <v>0</v>
      </c>
      <c r="D8785" s="2">
        <f>'[1]2025年已发货'!D:D</f>
        <v>0</v>
      </c>
      <c r="E8785" s="2">
        <f>'[1]2025年已发货'!E:E</f>
        <v>0</v>
      </c>
      <c r="F8785" s="4">
        <f>'[1]2025年已发货'!F:F</f>
        <v>0</v>
      </c>
      <c r="G8785" s="2">
        <f>'[1]2025年已发货'!G:G</f>
        <v>0</v>
      </c>
      <c r="H8785" s="2">
        <f>'[1]2025年已发货'!H:H</f>
        <v>0</v>
      </c>
      <c r="I8785" s="2">
        <f>'[1]2025年已发货'!I:I</f>
        <v>0</v>
      </c>
      <c r="J8785" s="2" vm="1" t="e">
        <f>_xlfn._xlws.FILTER(辅助信息!D:D,辅助信息!G:G=G8785)</f>
        <v>#VALUE!</v>
      </c>
    </row>
    <row r="8786" hidden="1" spans="1:10">
      <c r="A8786" s="2">
        <f>'[1]2025年已发货'!A:A</f>
        <v>0</v>
      </c>
      <c r="B8786" s="2">
        <f>'[1]2025年已发货'!B:B</f>
        <v>0</v>
      </c>
      <c r="C8786" s="2">
        <f>'[1]2025年已发货'!C:C</f>
        <v>0</v>
      </c>
      <c r="D8786" s="2">
        <f>'[1]2025年已发货'!D:D</f>
        <v>0</v>
      </c>
      <c r="E8786" s="2">
        <f>'[1]2025年已发货'!E:E</f>
        <v>0</v>
      </c>
      <c r="F8786" s="4">
        <f>'[1]2025年已发货'!F:F</f>
        <v>0</v>
      </c>
      <c r="G8786" s="2">
        <f>'[1]2025年已发货'!G:G</f>
        <v>0</v>
      </c>
      <c r="H8786" s="2">
        <f>'[1]2025年已发货'!H:H</f>
        <v>0</v>
      </c>
      <c r="I8786" s="2">
        <f>'[1]2025年已发货'!I:I</f>
        <v>0</v>
      </c>
      <c r="J8786" s="2" vm="1" t="e">
        <f>_xlfn._xlws.FILTER(辅助信息!D:D,辅助信息!G:G=G8786)</f>
        <v>#VALUE!</v>
      </c>
    </row>
    <row r="8787" hidden="1" spans="1:10">
      <c r="A8787" s="2">
        <f>'[1]2025年已发货'!A:A</f>
        <v>0</v>
      </c>
      <c r="B8787" s="2">
        <f>'[1]2025年已发货'!B:B</f>
        <v>0</v>
      </c>
      <c r="C8787" s="2">
        <f>'[1]2025年已发货'!C:C</f>
        <v>0</v>
      </c>
      <c r="D8787" s="2">
        <f>'[1]2025年已发货'!D:D</f>
        <v>0</v>
      </c>
      <c r="E8787" s="2">
        <f>'[1]2025年已发货'!E:E</f>
        <v>0</v>
      </c>
      <c r="F8787" s="4">
        <f>'[1]2025年已发货'!F:F</f>
        <v>0</v>
      </c>
      <c r="G8787" s="2">
        <f>'[1]2025年已发货'!G:G</f>
        <v>0</v>
      </c>
      <c r="H8787" s="2">
        <f>'[1]2025年已发货'!H:H</f>
        <v>0</v>
      </c>
      <c r="I8787" s="2">
        <f>'[1]2025年已发货'!I:I</f>
        <v>0</v>
      </c>
      <c r="J8787" s="2" vm="1" t="e">
        <f>_xlfn._xlws.FILTER(辅助信息!D:D,辅助信息!G:G=G8787)</f>
        <v>#VALUE!</v>
      </c>
    </row>
    <row r="8788" hidden="1" spans="1:10">
      <c r="A8788" s="2">
        <f>'[1]2025年已发货'!A:A</f>
        <v>0</v>
      </c>
      <c r="B8788" s="2">
        <f>'[1]2025年已发货'!B:B</f>
        <v>0</v>
      </c>
      <c r="C8788" s="2">
        <f>'[1]2025年已发货'!C:C</f>
        <v>0</v>
      </c>
      <c r="D8788" s="2">
        <f>'[1]2025年已发货'!D:D</f>
        <v>0</v>
      </c>
      <c r="E8788" s="2">
        <f>'[1]2025年已发货'!E:E</f>
        <v>0</v>
      </c>
      <c r="F8788" s="4">
        <f>'[1]2025年已发货'!F:F</f>
        <v>0</v>
      </c>
      <c r="G8788" s="2">
        <f>'[1]2025年已发货'!G:G</f>
        <v>0</v>
      </c>
      <c r="H8788" s="2">
        <f>'[1]2025年已发货'!H:H</f>
        <v>0</v>
      </c>
      <c r="I8788" s="2">
        <f>'[1]2025年已发货'!I:I</f>
        <v>0</v>
      </c>
      <c r="J8788" s="2" vm="1" t="e">
        <f>_xlfn._xlws.FILTER(辅助信息!D:D,辅助信息!G:G=G8788)</f>
        <v>#VALUE!</v>
      </c>
    </row>
    <row r="8789" hidden="1" spans="1:10">
      <c r="A8789" s="2">
        <f>'[1]2025年已发货'!A:A</f>
        <v>0</v>
      </c>
      <c r="B8789" s="2">
        <f>'[1]2025年已发货'!B:B</f>
        <v>0</v>
      </c>
      <c r="C8789" s="2">
        <f>'[1]2025年已发货'!C:C</f>
        <v>0</v>
      </c>
      <c r="D8789" s="2">
        <f>'[1]2025年已发货'!D:D</f>
        <v>0</v>
      </c>
      <c r="E8789" s="2">
        <f>'[1]2025年已发货'!E:E</f>
        <v>0</v>
      </c>
      <c r="F8789" s="4">
        <f>'[1]2025年已发货'!F:F</f>
        <v>0</v>
      </c>
      <c r="G8789" s="2">
        <f>'[1]2025年已发货'!G:G</f>
        <v>0</v>
      </c>
      <c r="H8789" s="2">
        <f>'[1]2025年已发货'!H:H</f>
        <v>0</v>
      </c>
      <c r="I8789" s="2">
        <f>'[1]2025年已发货'!I:I</f>
        <v>0</v>
      </c>
      <c r="J8789" s="2" vm="1" t="e">
        <f>_xlfn._xlws.FILTER(辅助信息!D:D,辅助信息!G:G=G8789)</f>
        <v>#VALUE!</v>
      </c>
    </row>
    <row r="8790" hidden="1" spans="1:10">
      <c r="A8790" s="2">
        <f>'[1]2025年已发货'!A:A</f>
        <v>0</v>
      </c>
      <c r="B8790" s="2">
        <f>'[1]2025年已发货'!B:B</f>
        <v>0</v>
      </c>
      <c r="C8790" s="2">
        <f>'[1]2025年已发货'!C:C</f>
        <v>0</v>
      </c>
      <c r="D8790" s="2">
        <f>'[1]2025年已发货'!D:D</f>
        <v>0</v>
      </c>
      <c r="E8790" s="2">
        <f>'[1]2025年已发货'!E:E</f>
        <v>0</v>
      </c>
      <c r="F8790" s="4">
        <f>'[1]2025年已发货'!F:F</f>
        <v>0</v>
      </c>
      <c r="G8790" s="2">
        <f>'[1]2025年已发货'!G:G</f>
        <v>0</v>
      </c>
      <c r="H8790" s="2">
        <f>'[1]2025年已发货'!H:H</f>
        <v>0</v>
      </c>
      <c r="I8790" s="2">
        <f>'[1]2025年已发货'!I:I</f>
        <v>0</v>
      </c>
      <c r="J8790" s="2" vm="1" t="e">
        <f>_xlfn._xlws.FILTER(辅助信息!D:D,辅助信息!G:G=G8790)</f>
        <v>#VALUE!</v>
      </c>
    </row>
    <row r="8791" hidden="1" spans="1:10">
      <c r="A8791" s="2">
        <f>'[1]2025年已发货'!A:A</f>
        <v>0</v>
      </c>
      <c r="B8791" s="2">
        <f>'[1]2025年已发货'!B:B</f>
        <v>0</v>
      </c>
      <c r="C8791" s="2">
        <f>'[1]2025年已发货'!C:C</f>
        <v>0</v>
      </c>
      <c r="D8791" s="2">
        <f>'[1]2025年已发货'!D:D</f>
        <v>0</v>
      </c>
      <c r="E8791" s="2">
        <f>'[1]2025年已发货'!E:E</f>
        <v>0</v>
      </c>
      <c r="F8791" s="4">
        <f>'[1]2025年已发货'!F:F</f>
        <v>0</v>
      </c>
      <c r="G8791" s="2">
        <f>'[1]2025年已发货'!G:G</f>
        <v>0</v>
      </c>
      <c r="H8791" s="2">
        <f>'[1]2025年已发货'!H:H</f>
        <v>0</v>
      </c>
      <c r="I8791" s="2">
        <f>'[1]2025年已发货'!I:I</f>
        <v>0</v>
      </c>
      <c r="J8791" s="2" vm="1" t="e">
        <f>_xlfn._xlws.FILTER(辅助信息!D:D,辅助信息!G:G=G8791)</f>
        <v>#VALUE!</v>
      </c>
    </row>
    <row r="8792" hidden="1" spans="1:10">
      <c r="A8792" s="2">
        <f>'[1]2025年已发货'!A:A</f>
        <v>0</v>
      </c>
      <c r="B8792" s="2">
        <f>'[1]2025年已发货'!B:B</f>
        <v>0</v>
      </c>
      <c r="C8792" s="2">
        <f>'[1]2025年已发货'!C:C</f>
        <v>0</v>
      </c>
      <c r="D8792" s="2">
        <f>'[1]2025年已发货'!D:D</f>
        <v>0</v>
      </c>
      <c r="E8792" s="2">
        <f>'[1]2025年已发货'!E:E</f>
        <v>0</v>
      </c>
      <c r="F8792" s="4">
        <f>'[1]2025年已发货'!F:F</f>
        <v>0</v>
      </c>
      <c r="G8792" s="2">
        <f>'[1]2025年已发货'!G:G</f>
        <v>0</v>
      </c>
      <c r="H8792" s="2">
        <f>'[1]2025年已发货'!H:H</f>
        <v>0</v>
      </c>
      <c r="I8792" s="2">
        <f>'[1]2025年已发货'!I:I</f>
        <v>0</v>
      </c>
      <c r="J8792" s="2" vm="1" t="e">
        <f>_xlfn._xlws.FILTER(辅助信息!D:D,辅助信息!G:G=G8792)</f>
        <v>#VALUE!</v>
      </c>
    </row>
    <row r="8793" hidden="1" spans="1:10">
      <c r="A8793" s="2">
        <f>'[1]2025年已发货'!A:A</f>
        <v>0</v>
      </c>
      <c r="B8793" s="2">
        <f>'[1]2025年已发货'!B:B</f>
        <v>0</v>
      </c>
      <c r="C8793" s="2">
        <f>'[1]2025年已发货'!C:C</f>
        <v>0</v>
      </c>
      <c r="D8793" s="2">
        <f>'[1]2025年已发货'!D:D</f>
        <v>0</v>
      </c>
      <c r="E8793" s="2">
        <f>'[1]2025年已发货'!E:E</f>
        <v>0</v>
      </c>
      <c r="F8793" s="4">
        <f>'[1]2025年已发货'!F:F</f>
        <v>0</v>
      </c>
      <c r="G8793" s="2">
        <f>'[1]2025年已发货'!G:G</f>
        <v>0</v>
      </c>
      <c r="H8793" s="2">
        <f>'[1]2025年已发货'!H:H</f>
        <v>0</v>
      </c>
      <c r="I8793" s="2">
        <f>'[1]2025年已发货'!I:I</f>
        <v>0</v>
      </c>
      <c r="J8793" s="2" vm="1" t="e">
        <f>_xlfn._xlws.FILTER(辅助信息!D:D,辅助信息!G:G=G8793)</f>
        <v>#VALUE!</v>
      </c>
    </row>
    <row r="8794" hidden="1" spans="1:10">
      <c r="A8794" s="2">
        <f>'[1]2025年已发货'!A:A</f>
        <v>0</v>
      </c>
      <c r="B8794" s="2">
        <f>'[1]2025年已发货'!B:B</f>
        <v>0</v>
      </c>
      <c r="C8794" s="2">
        <f>'[1]2025年已发货'!C:C</f>
        <v>0</v>
      </c>
      <c r="D8794" s="2">
        <f>'[1]2025年已发货'!D:D</f>
        <v>0</v>
      </c>
      <c r="E8794" s="2">
        <f>'[1]2025年已发货'!E:E</f>
        <v>0</v>
      </c>
      <c r="F8794" s="4">
        <f>'[1]2025年已发货'!F:F</f>
        <v>0</v>
      </c>
      <c r="G8794" s="2">
        <f>'[1]2025年已发货'!G:G</f>
        <v>0</v>
      </c>
      <c r="H8794" s="2">
        <f>'[1]2025年已发货'!H:H</f>
        <v>0</v>
      </c>
      <c r="I8794" s="2">
        <f>'[1]2025年已发货'!I:I</f>
        <v>0</v>
      </c>
      <c r="J8794" s="2" vm="1" t="e">
        <f>_xlfn._xlws.FILTER(辅助信息!D:D,辅助信息!G:G=G8794)</f>
        <v>#VALUE!</v>
      </c>
    </row>
    <row r="8795" hidden="1" spans="1:10">
      <c r="A8795" s="2">
        <f>'[1]2025年已发货'!A:A</f>
        <v>0</v>
      </c>
      <c r="B8795" s="2">
        <f>'[1]2025年已发货'!B:B</f>
        <v>0</v>
      </c>
      <c r="C8795" s="2">
        <f>'[1]2025年已发货'!C:C</f>
        <v>0</v>
      </c>
      <c r="D8795" s="2">
        <f>'[1]2025年已发货'!D:D</f>
        <v>0</v>
      </c>
      <c r="E8795" s="2">
        <f>'[1]2025年已发货'!E:E</f>
        <v>0</v>
      </c>
      <c r="F8795" s="4">
        <f>'[1]2025年已发货'!F:F</f>
        <v>0</v>
      </c>
      <c r="G8795" s="2">
        <f>'[1]2025年已发货'!G:G</f>
        <v>0</v>
      </c>
      <c r="H8795" s="2">
        <f>'[1]2025年已发货'!H:H</f>
        <v>0</v>
      </c>
      <c r="I8795" s="2">
        <f>'[1]2025年已发货'!I:I</f>
        <v>0</v>
      </c>
      <c r="J8795" s="2" vm="1" t="e">
        <f>_xlfn._xlws.FILTER(辅助信息!D:D,辅助信息!G:G=G8795)</f>
        <v>#VALUE!</v>
      </c>
    </row>
    <row r="8796" hidden="1"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hidden="1"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hidden="1"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hidden="1"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hidden="1"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hidden="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hidden="1"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hidden="1"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hidden="1"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hidden="1"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hidden="1"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hidden="1"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hidden="1"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hidden="1"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hidden="1"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hidden="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hidden="1"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hidden="1"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hidden="1"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hidden="1"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hidden="1"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hidden="1"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hidden="1"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hidden="1"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hidden="1"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hidden="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hidden="1"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hidden="1"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hidden="1"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hidden="1"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hidden="1"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hidden="1"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hidden="1"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hidden="1"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hidden="1"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hidden="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hidden="1"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hidden="1"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hidden="1"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hidden="1"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hidden="1"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hidden="1"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hidden="1"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hidden="1"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hidden="1"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hidden="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hidden="1"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hidden="1"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hidden="1"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hidden="1"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hidden="1"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hidden="1"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hidden="1"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hidden="1"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hidden="1"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hidden="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hidden="1"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hidden="1"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hidden="1"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hidden="1"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hidden="1"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hidden="1"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hidden="1"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hidden="1"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hidden="1"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hidden="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hidden="1"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hidden="1"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hidden="1"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hidden="1"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hidden="1"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hidden="1"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hidden="1"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hidden="1"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hidden="1"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hidden="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hidden="1"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hidden="1"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hidden="1"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hidden="1"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hidden="1"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hidden="1"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hidden="1"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hidden="1"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hidden="1"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hidden="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hidden="1"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hidden="1"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hidden="1"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hidden="1"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hidden="1"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hidden="1"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hidden="1"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hidden="1"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hidden="1"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hidden="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hidden="1"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hidden="1"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hidden="1"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hidden="1"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hidden="1"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hidden="1"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hidden="1"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hidden="1"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hidden="1"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hidden="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hidden="1"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hidden="1"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hidden="1"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hidden="1"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hidden="1"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hidden="1"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hidden="1"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hidden="1"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hidden="1"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hidden="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hidden="1"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hidden="1"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hidden="1"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hidden="1"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hidden="1"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hidden="1"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hidden="1"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hidden="1"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hidden="1"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hidden="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hidden="1"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hidden="1"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hidden="1"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hidden="1"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hidden="1"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hidden="1"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hidden="1"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hidden="1"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hidden="1"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hidden="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hidden="1"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hidden="1"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hidden="1"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hidden="1"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hidden="1"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hidden="1"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hidden="1"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hidden="1"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hidden="1"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hidden="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hidden="1"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hidden="1"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hidden="1"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hidden="1"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hidden="1"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hidden="1"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hidden="1"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hidden="1"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hidden="1"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hidden="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hidden="1"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hidden="1"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hidden="1"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hidden="1"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hidden="1"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hidden="1"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hidden="1"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hidden="1"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hidden="1"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hidden="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hidden="1"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hidden="1"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hidden="1"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hidden="1"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hidden="1"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hidden="1"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hidden="1"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hidden="1"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hidden="1"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hidden="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hidden="1"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hidden="1"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hidden="1"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hidden="1"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hidden="1"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hidden="1"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hidden="1"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hidden="1"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hidden="1"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hidden="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hidden="1"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hidden="1"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hidden="1"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hidden="1"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hidden="1"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hidden="1"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hidden="1"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hidden="1"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hidden="1"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hidden="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hidden="1"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hidden="1"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hidden="1"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hidden="1"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hidden="1"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hidden="1"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hidden="1"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hidden="1"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hidden="1"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hidden="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hidden="1"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hidden="1"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hidden="1"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hidden="1"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hidden="1"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hidden="1"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hidden="1"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hidden="1"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hidden="1"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hidden="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hidden="1"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hidden="1"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hidden="1"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hidden="1"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hidden="1"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hidden="1"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hidden="1"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hidden="1"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hidden="1"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hidden="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hidden="1"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hidden="1"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hidden="1"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hidden="1"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hidden="1"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hidden="1"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hidden="1"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hidden="1"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hidden="1"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hidden="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hidden="1"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hidden="1"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hidden="1"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hidden="1"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hidden="1"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hidden="1"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hidden="1"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hidden="1"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hidden="1"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hidden="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hidden="1"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hidden="1"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hidden="1"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hidden="1"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hidden="1"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hidden="1"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hidden="1"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hidden="1"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hidden="1"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hidden="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hidden="1"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hidden="1"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hidden="1"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hidden="1"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hidden="1"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hidden="1"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hidden="1"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hidden="1"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hidden="1"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hidden="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hidden="1"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hidden="1"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hidden="1"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hidden="1"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hidden="1"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hidden="1"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hidden="1"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hidden="1"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hidden="1"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hidden="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hidden="1"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hidden="1"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hidden="1"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hidden="1"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hidden="1"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hidden="1"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hidden="1"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hidden="1"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hidden="1"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hidden="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hidden="1"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hidden="1"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hidden="1"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hidden="1"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hidden="1"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hidden="1"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hidden="1"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hidden="1"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hidden="1"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hidden="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hidden="1"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hidden="1"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hidden="1"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hidden="1"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hidden="1"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hidden="1"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hidden="1"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hidden="1"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hidden="1"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hidden="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hidden="1"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hidden="1"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hidden="1"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hidden="1"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hidden="1"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hidden="1"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hidden="1"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hidden="1"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hidden="1"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hidden="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hidden="1"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hidden="1"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hidden="1"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hidden="1"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hidden="1"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hidden="1"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hidden="1"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hidden="1"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hidden="1"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hidden="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hidden="1"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hidden="1"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hidden="1"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hidden="1"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hidden="1"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hidden="1"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hidden="1"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hidden="1"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hidden="1"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hidden="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hidden="1"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hidden="1"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hidden="1"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hidden="1"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hidden="1"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hidden="1"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hidden="1"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hidden="1"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hidden="1"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hidden="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hidden="1"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hidden="1"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hidden="1"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hidden="1"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hidden="1"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hidden="1"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hidden="1"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hidden="1"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hidden="1"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hidden="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hidden="1"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hidden="1"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hidden="1"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hidden="1"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hidden="1"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hidden="1"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hidden="1"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hidden="1"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hidden="1"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hidden="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hidden="1"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hidden="1"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hidden="1"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hidden="1"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hidden="1"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hidden="1"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hidden="1"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hidden="1"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hidden="1"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hidden="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hidden="1"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hidden="1"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hidden="1"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hidden="1"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hidden="1"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hidden="1"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hidden="1"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hidden="1"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hidden="1"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hidden="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hidden="1"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hidden="1"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hidden="1"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hidden="1"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hidden="1"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hidden="1"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hidden="1"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hidden="1"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hidden="1"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hidden="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hidden="1"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hidden="1"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hidden="1"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hidden="1"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hidden="1"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hidden="1"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hidden="1"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hidden="1"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hidden="1"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hidden="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hidden="1"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hidden="1"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hidden="1"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hidden="1"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hidden="1"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hidden="1"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hidden="1"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hidden="1"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hidden="1"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hidden="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hidden="1"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hidden="1"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hidden="1"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hidden="1"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hidden="1"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hidden="1"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hidden="1"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hidden="1"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hidden="1"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hidden="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hidden="1"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hidden="1"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hidden="1"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hidden="1"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hidden="1"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hidden="1"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hidden="1"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hidden="1"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hidden="1"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hidden="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hidden="1"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hidden="1"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hidden="1"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hidden="1"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hidden="1"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hidden="1"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hidden="1"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hidden="1"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hidden="1"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hidden="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hidden="1"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hidden="1"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hidden="1"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hidden="1"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hidden="1"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hidden="1"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hidden="1"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hidden="1"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hidden="1"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hidden="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hidden="1"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hidden="1"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hidden="1"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hidden="1"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hidden="1"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hidden="1"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hidden="1"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hidden="1"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hidden="1"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hidden="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hidden="1"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hidden="1"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hidden="1"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hidden="1"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hidden="1"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hidden="1"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hidden="1"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hidden="1"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hidden="1"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hidden="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hidden="1"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hidden="1"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hidden="1"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hidden="1"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hidden="1"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hidden="1"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hidden="1"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hidden="1"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hidden="1"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hidden="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hidden="1"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hidden="1"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hidden="1"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hidden="1"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hidden="1"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hidden="1"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hidden="1"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hidden="1"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hidden="1"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hidden="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hidden="1"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hidden="1"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hidden="1"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hidden="1"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hidden="1"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hidden="1"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hidden="1"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hidden="1"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hidden="1"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hidden="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hidden="1"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hidden="1"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hidden="1"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hidden="1"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hidden="1"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hidden="1"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hidden="1"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hidden="1"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hidden="1"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hidden="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hidden="1"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hidden="1"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hidden="1"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hidden="1"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hidden="1"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hidden="1"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hidden="1"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hidden="1"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hidden="1"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hidden="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hidden="1"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hidden="1"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hidden="1"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hidden="1"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hidden="1"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hidden="1"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hidden="1"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hidden="1"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hidden="1"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hidden="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hidden="1"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hidden="1"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hidden="1"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hidden="1"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hidden="1"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hidden="1"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hidden="1"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hidden="1"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hidden="1"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hidden="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hidden="1"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hidden="1"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hidden="1"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hidden="1"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hidden="1"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hidden="1"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hidden="1"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hidden="1"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hidden="1"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hidden="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hidden="1"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hidden="1"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hidden="1"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hidden="1"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hidden="1"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hidden="1"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hidden="1"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hidden="1"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hidden="1"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hidden="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hidden="1"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hidden="1"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hidden="1"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hidden="1"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hidden="1"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hidden="1"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hidden="1"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hidden="1"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hidden="1"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hidden="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hidden="1"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hidden="1"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hidden="1"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hidden="1"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hidden="1"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hidden="1"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hidden="1"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hidden="1"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hidden="1"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hidden="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hidden="1"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hidden="1"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hidden="1"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hidden="1"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hidden="1"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hidden="1"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hidden="1"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hidden="1"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hidden="1"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hidden="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hidden="1"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hidden="1"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hidden="1"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hidden="1"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hidden="1"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hidden="1"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hidden="1"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hidden="1"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hidden="1"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hidden="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hidden="1"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hidden="1"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hidden="1"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hidden="1"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hidden="1"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hidden="1"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hidden="1"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hidden="1"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hidden="1"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hidden="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hidden="1"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hidden="1"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hidden="1"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hidden="1"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hidden="1"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hidden="1"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hidden="1"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hidden="1"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hidden="1"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hidden="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hidden="1"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hidden="1"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hidden="1"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hidden="1"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hidden="1"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hidden="1"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hidden="1"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hidden="1"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hidden="1"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hidden="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hidden="1"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hidden="1"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hidden="1"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hidden="1"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hidden="1"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hidden="1"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hidden="1"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hidden="1"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hidden="1"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hidden="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hidden="1"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hidden="1"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hidden="1"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hidden="1"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hidden="1"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hidden="1"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hidden="1"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hidden="1"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hidden="1"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hidden="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hidden="1"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hidden="1"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hidden="1"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hidden="1"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hidden="1"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hidden="1"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hidden="1"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hidden="1"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hidden="1"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hidden="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hidden="1"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hidden="1"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hidden="1"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hidden="1"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hidden="1"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hidden="1"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hidden="1"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hidden="1"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hidden="1"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hidden="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hidden="1"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hidden="1"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hidden="1"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hidden="1"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hidden="1"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hidden="1"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hidden="1"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hidden="1"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hidden="1"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hidden="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hidden="1"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hidden="1"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hidden="1"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hidden="1"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hidden="1"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hidden="1"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hidden="1"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hidden="1"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hidden="1"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hidden="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hidden="1"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hidden="1"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hidden="1"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hidden="1"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hidden="1"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hidden="1"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hidden="1"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hidden="1"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hidden="1"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hidden="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hidden="1"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hidden="1"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hidden="1"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hidden="1"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hidden="1"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hidden="1"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hidden="1"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hidden="1"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hidden="1"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hidden="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hidden="1"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hidden="1"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hidden="1"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hidden="1"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hidden="1"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hidden="1"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hidden="1"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hidden="1"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hidden="1"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hidden="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hidden="1"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hidden="1"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hidden="1"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hidden="1"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hidden="1"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hidden="1"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hidden="1"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hidden="1"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hidden="1"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hidden="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hidden="1"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hidden="1"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hidden="1"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hidden="1"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hidden="1"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hidden="1"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hidden="1"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hidden="1"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hidden="1"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hidden="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hidden="1"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hidden="1"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hidden="1"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hidden="1"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hidden="1"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hidden="1"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hidden="1"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hidden="1"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hidden="1"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hidden="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hidden="1"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hidden="1"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hidden="1"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hidden="1"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hidden="1"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hidden="1"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hidden="1"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hidden="1"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hidden="1"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hidden="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hidden="1"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hidden="1"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hidden="1"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hidden="1"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hidden="1"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hidden="1"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hidden="1"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hidden="1"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hidden="1"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hidden="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hidden="1"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hidden="1"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hidden="1"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hidden="1"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hidden="1"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hidden="1"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hidden="1"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hidden="1"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hidden="1"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hidden="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hidden="1"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hidden="1"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hidden="1"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hidden="1"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hidden="1"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hidden="1"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hidden="1"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hidden="1"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hidden="1"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hidden="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hidden="1"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hidden="1"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hidden="1"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hidden="1"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hidden="1"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hidden="1"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hidden="1"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hidden="1"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hidden="1"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hidden="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hidden="1"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hidden="1"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hidden="1"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hidden="1"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hidden="1"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hidden="1"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hidden="1"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hidden="1"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hidden="1"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hidden="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hidden="1"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hidden="1"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hidden="1"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hidden="1"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hidden="1"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hidden="1"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hidden="1"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hidden="1"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hidden="1"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hidden="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hidden="1"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hidden="1"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hidden="1"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hidden="1"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hidden="1"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hidden="1"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hidden="1"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hidden="1"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hidden="1"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hidden="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hidden="1"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hidden="1"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hidden="1"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hidden="1"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hidden="1"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hidden="1"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hidden="1"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hidden="1"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hidden="1"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hidden="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hidden="1"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hidden="1"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hidden="1"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hidden="1"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hidden="1"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hidden="1"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hidden="1"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hidden="1"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hidden="1"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hidden="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hidden="1"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hidden="1"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hidden="1"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hidden="1"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hidden="1"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hidden="1"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hidden="1"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hidden="1"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hidden="1"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hidden="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hidden="1"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hidden="1"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hidden="1"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hidden="1"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hidden="1"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hidden="1"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hidden="1"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hidden="1"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hidden="1"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hidden="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hidden="1"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hidden="1"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hidden="1"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hidden="1"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hidden="1"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hidden="1"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hidden="1"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hidden="1"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hidden="1"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hidden="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hidden="1"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hidden="1"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hidden="1"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hidden="1"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hidden="1"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hidden="1"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hidden="1"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hidden="1"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hidden="1"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hidden="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hidden="1"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hidden="1"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hidden="1"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hidden="1"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hidden="1"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hidden="1"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hidden="1"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hidden="1"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hidden="1"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hidden="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hidden="1"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hidden="1"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hidden="1"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hidden="1"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hidden="1"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hidden="1"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hidden="1"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hidden="1"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hidden="1"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hidden="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hidden="1"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hidden="1"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hidden="1"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hidden="1"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hidden="1"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hidden="1"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hidden="1"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hidden="1"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hidden="1"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hidden="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hidden="1"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hidden="1"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hidden="1"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hidden="1"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hidden="1"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hidden="1"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hidden="1"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hidden="1"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hidden="1"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hidden="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hidden="1"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hidden="1"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hidden="1"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hidden="1"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hidden="1"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hidden="1"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hidden="1"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hidden="1"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hidden="1"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hidden="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hidden="1"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hidden="1"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hidden="1"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hidden="1"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hidden="1"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hidden="1"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hidden="1"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hidden="1"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hidden="1"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hidden="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hidden="1"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hidden="1"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hidden="1"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hidden="1"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hidden="1"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hidden="1"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hidden="1"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hidden="1"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hidden="1"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hidden="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hidden="1"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hidden="1"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hidden="1"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hidden="1"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hidden="1"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hidden="1"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hidden="1"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hidden="1"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hidden="1"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hidden="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hidden="1"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hidden="1"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hidden="1"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hidden="1"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hidden="1"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hidden="1"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hidden="1"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hidden="1"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hidden="1"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hidden="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hidden="1"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hidden="1"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hidden="1"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hidden="1"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hidden="1"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hidden="1"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hidden="1"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hidden="1"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hidden="1"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hidden="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hidden="1"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hidden="1"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hidden="1"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hidden="1"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hidden="1"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hidden="1"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hidden="1"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hidden="1"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hidden="1"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hidden="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hidden="1"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hidden="1"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hidden="1"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hidden="1"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hidden="1"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hidden="1"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hidden="1"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hidden="1"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hidden="1"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hidden="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hidden="1"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hidden="1"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hidden="1"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hidden="1"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hidden="1"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hidden="1"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hidden="1"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hidden="1"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hidden="1"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hidden="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hidden="1"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hidden="1"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hidden="1"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hidden="1"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hidden="1"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hidden="1"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hidden="1"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hidden="1"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hidden="1"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hidden="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hidden="1"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hidden="1"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hidden="1"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hidden="1"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hidden="1"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hidden="1"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hidden="1"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hidden="1"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hidden="1"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hidden="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hidden="1"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hidden="1"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hidden="1"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hidden="1"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hidden="1"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hidden="1"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hidden="1"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hidden="1"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hidden="1"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hidden="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hidden="1"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hidden="1"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hidden="1"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hidden="1"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hidden="1"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hidden="1"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hidden="1"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hidden="1"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hidden="1"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hidden="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hidden="1"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hidden="1"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hidden="1"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hidden="1"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hidden="1"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hidden="1"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hidden="1"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hidden="1"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hidden="1"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hidden="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hidden="1"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hidden="1"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hidden="1"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hidden="1"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hidden="1"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hidden="1"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hidden="1"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hidden="1"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hidden="1"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hidden="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hidden="1"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hidden="1"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hidden="1"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hidden="1"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hidden="1"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hidden="1"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hidden="1"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hidden="1"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hidden="1"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hidden="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hidden="1"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hidden="1"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hidden="1"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hidden="1"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hidden="1"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hidden="1"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hidden="1"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hidden="1"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hidden="1"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hidden="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hidden="1"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hidden="1"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hidden="1"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hidden="1"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hidden="1"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hidden="1"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hidden="1"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hidden="1"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hidden="1"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hidden="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hidden="1"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hidden="1"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hidden="1"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hidden="1"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hidden="1"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hidden="1"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hidden="1"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hidden="1"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hidden="1"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hidden="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hidden="1"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hidden="1"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hidden="1"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hidden="1"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hidden="1"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hidden="1"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hidden="1"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hidden="1"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hidden="1"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hidden="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hidden="1"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hidden="1"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hidden="1"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hidden="1"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hidden="1"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hidden="1"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hidden="1"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hidden="1"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hidden="1"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hidden="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hidden="1"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hidden="1"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hidden="1"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hidden="1"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hidden="1"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hidden="1"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hidden="1"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hidden="1"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hidden="1"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hidden="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hidden="1"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hidden="1"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hidden="1"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hidden="1"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hidden="1"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hidden="1"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hidden="1"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hidden="1"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hidden="1"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hidden="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hidden="1"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hidden="1"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hidden="1"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hidden="1"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hidden="1"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hidden="1"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hidden="1"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hidden="1"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hidden="1"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hidden="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hidden="1"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hidden="1"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hidden="1"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hidden="1"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hidden="1"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hidden="1"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hidden="1"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hidden="1"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hidden="1"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hidden="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hidden="1"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hidden="1"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hidden="1"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hidden="1"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hidden="1"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hidden="1"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hidden="1"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hidden="1"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hidden="1"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hidden="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hidden="1"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hidden="1"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hidden="1"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hidden="1"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hidden="1"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hidden="1"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hidden="1"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hidden="1"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hidden="1"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hidden="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hidden="1"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hidden="1"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hidden="1"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hidden="1"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hidden="1"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hidden="1"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hidden="1"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hidden="1"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hidden="1"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hidden="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hidden="1"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hidden="1"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hidden="1"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hidden="1"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hidden="1"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hidden="1"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hidden="1"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hidden="1"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hidden="1"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hidden="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hidden="1"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hidden="1"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hidden="1"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hidden="1"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hidden="1"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hidden="1"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hidden="1"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hidden="1"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hidden="1"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hidden="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hidden="1"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hidden="1"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hidden="1"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hidden="1"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hidden="1"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hidden="1"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hidden="1"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hidden="1"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hidden="1"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hidden="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hidden="1"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hidden="1"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hidden="1"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hidden="1"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hidden="1"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hidden="1"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hidden="1"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hidden="1"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hidden="1"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hidden="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hidden="1"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hidden="1"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hidden="1"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hidden="1"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hidden="1"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hidden="1"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hidden="1"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hidden="1"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hidden="1"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hidden="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hidden="1"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hidden="1"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hidden="1"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hidden="1"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hidden="1"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hidden="1"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hidden="1"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hidden="1"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hidden="1"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hidden="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hidden="1"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hidden="1"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hidden="1"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hidden="1"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hidden="1"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hidden="1"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hidden="1"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hidden="1"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hidden="1"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hidden="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hidden="1"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hidden="1"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hidden="1"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hidden="1"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hidden="1"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hidden="1"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hidden="1"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hidden="1"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hidden="1"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hidden="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hidden="1"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hidden="1"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hidden="1"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hidden="1"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hidden="1"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hidden="1"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hidden="1"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hidden="1"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hidden="1"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hidden="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hidden="1"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hidden="1"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hidden="1"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hidden="1"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hidden="1"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hidden="1"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hidden="1"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hidden="1"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hidden="1"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hidden="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hidden="1"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hidden="1"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hidden="1"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hidden="1"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hidden="1"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hidden="1"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hidden="1"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hidden="1"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hidden="1"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hidden="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hidden="1"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hidden="1"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hidden="1"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hidden="1"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hidden="1"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hidden="1"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hidden="1"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hidden="1"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hidden="1"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hidden="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hidden="1"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hidden="1"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hidden="1"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hidden="1"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hidden="1"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hidden="1"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hidden="1"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hidden="1"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hidden="1"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hidden="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hidden="1"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hidden="1"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hidden="1"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hidden="1"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hidden="1"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hidden="1"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hidden="1"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hidden="1"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hidden="1"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hidden="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hidden="1"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hidden="1"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hidden="1"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hidden="1"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hidden="1"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hidden="1"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hidden="1"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hidden="1"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hidden="1"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hidden="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hidden="1"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hidden="1"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hidden="1"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hidden="1"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hidden="1"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hidden="1"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hidden="1"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hidden="1"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hidden="1"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hidden="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hidden="1"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hidden="1"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hidden="1"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hidden="1"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hidden="1"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hidden="1"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hidden="1"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hidden="1"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hidden="1"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hidden="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hidden="1"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hidden="1"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hidden="1"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hidden="1"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hidden="1"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hidden="1"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hidden="1"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hidden="1"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hidden="1"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hidden="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hidden="1"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hidden="1"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hidden="1"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hidden="1"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hidden="1"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hidden="1"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hidden="1"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hidden="1"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hidden="1"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hidden="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hidden="1"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hidden="1"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hidden="1"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hidden="1"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hidden="1"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hidden="1"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hidden="1"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hidden="1"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hidden="1"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hidden="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hidden="1"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hidden="1"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hidden="1"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hidden="1"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hidden="1"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hidden="1"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hidden="1"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hidden="1"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hidden="1"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hidden="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hidden="1"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hidden="1"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hidden="1"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hidden="1"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hidden="1"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hidden="1"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hidden="1"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hidden="1"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hidden="1"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hidden="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hidden="1"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hidden="1"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hidden="1"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hidden="1"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hidden="1"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hidden="1"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hidden="1"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hidden="1"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hidden="1"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hidden="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hidden="1"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hidden="1"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hidden="1"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hidden="1"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hidden="1"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hidden="1"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hidden="1"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hidden="1"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hidden="1"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hidden="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hidden="1"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hidden="1"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hidden="1"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hidden="1"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hidden="1"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hidden="1"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hidden="1"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hidden="1"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hidden="1"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hidden="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hidden="1"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hidden="1"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hidden="1"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hidden="1"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hidden="1"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hidden="1"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hidden="1"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hidden="1"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hidden="1"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hidden="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hidden="1"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hidden="1"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hidden="1"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hidden="1"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hidden="1"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hidden="1"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hidden="1"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hidden="1"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hidden="1"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hidden="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hidden="1"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hidden="1"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hidden="1"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hidden="1"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hidden="1"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hidden="1"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hidden="1"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hidden="1"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hidden="1"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hidden="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hidden="1"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hidden="1"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hidden="1"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hidden="1"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hidden="1"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hidden="1"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hidden="1"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hidden="1"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hidden="1"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hidden="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hidden="1"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hidden="1"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hidden="1"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hidden="1"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hidden="1"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hidden="1"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hidden="1"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hidden="1"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hidden="1"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hidden="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hidden="1"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hidden="1"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hidden="1"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hidden="1"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hidden="1"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hidden="1"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hidden="1"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hidden="1"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hidden="1"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hidden="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hidden="1"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hidden="1"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hidden="1"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hidden="1"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hidden="1"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hidden="1"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hidden="1"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hidden="1"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hidden="1"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hidden="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hidden="1"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hidden="1"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hidden="1"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hidden="1"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hidden="1"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hidden="1"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hidden="1"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hidden="1"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hidden="1"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hidden="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hidden="1"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hidden="1"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hidden="1"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hidden="1"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hidden="1"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hidden="1"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hidden="1"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hidden="1"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hidden="1"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hidden="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hidden="1"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hidden="1"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hidden="1"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hidden="1"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hidden="1"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hidden="1"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hidden="1"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hidden="1"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hidden="1"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hidden="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hidden="1"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hidden="1"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hidden="1"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hidden="1"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hidden="1"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hidden="1"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hidden="1"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hidden="1"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hidden="1"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hidden="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hidden="1"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hidden="1"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hidden="1"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hidden="1"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hidden="1"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hidden="1"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hidden="1"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hidden="1"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hidden="1"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hidden="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hidden="1"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hidden="1"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hidden="1"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hidden="1"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hidden="1"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hidden="1"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hidden="1"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hidden="1"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hidden="1"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hidden="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hidden="1"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hidden="1"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hidden="1"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hidden="1"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hidden="1"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hidden="1"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hidden="1"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hidden="1"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hidden="1"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hidden="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hidden="1"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hidden="1"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hidden="1"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hidden="1"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hidden="1"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hidden="1"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hidden="1"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hidden="1"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hidden="1"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hidden="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hidden="1"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hidden="1"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hidden="1"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hidden="1"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hidden="1"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hidden="1"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hidden="1"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hidden="1"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hidden="1"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hidden="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hidden="1"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hidden="1"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hidden="1"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hidden="1"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hidden="1"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hidden="1"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hidden="1"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hidden="1"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hidden="1"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hidden="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hidden="1"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hidden="1"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hidden="1"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hidden="1"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hidden="1"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hidden="1"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hidden="1"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hidden="1"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hidden="1"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hidden="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hidden="1"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hidden="1"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hidden="1"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hidden="1"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hidden="1"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hidden="1"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hidden="1"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hidden="1"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hidden="1"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hidden="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hidden="1"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hidden="1"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hidden="1"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hidden="1"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hidden="1"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hidden="1"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hidden="1"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hidden="1"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hidden="1"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hidden="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hidden="1"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hidden="1"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hidden="1"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hidden="1"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hidden="1"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hidden="1"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hidden="1"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hidden="1"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hidden="1"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hidden="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hidden="1"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hidden="1"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hidden="1"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hidden="1"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hidden="1"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hidden="1"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hidden="1"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hidden="1"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hidden="1"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hidden="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hidden="1"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hidden="1"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hidden="1"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hidden="1"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hidden="1"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hidden="1"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hidden="1"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hidden="1"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hidden="1"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hidden="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hidden="1"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hidden="1"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hidden="1"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filterColumn colId="9">
      <filters>
        <filter val="乐山市校地共建产教融合基地配套设施项目（一,二标段）"/>
        <filter val="五冶达州新材料产业园"/>
        <filter val="五冶钢构达州市公共卫生临床医疗中心项目"/>
        <filter val="五冶建设成都怡心湖片区及龙泉驿医院等项目"/>
        <filter val="五冶钢构龙泉东洪片区（70亩、85亩）住宅商业及配套工程项目"/>
        <filter val="华西简阳西城嘉苑"/>
        <filter val="华西萌海-科创农业生态谷"/>
        <filter val="中铁三局集团西渝高铁康渝段站房四标工程"/>
        <filter val="四川商建&#10;射洪城乡一体化项目"/>
        <filter val="五冶钢构-宜宾市南溪区高县月江镇建设项目"/>
        <filter val="五冶钢构南充医学科学产业园建设项目"/>
        <filter val="华西颐海-科创农业生态谷"/>
        <filter val="华西酒城南"/>
        <filter val="宜宾兴港三江新区长江工业园建设项目"/>
        <filter val="商投建工达州中医药科技园"/>
        <filter val="武汉电气化局成达万高铁强电项目"/>
        <filter val="中铁科研院宜宾泥溪项目"/>
      </filters>
    </filterColumn>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2025-10-21T11:41:45Z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