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汇总计划!$A$1:$Q$4937</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<sst xmlns="http://schemas.openxmlformats.org/spreadsheetml/2006/main" count="11257" uniqueCount="522">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</sst>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m/d;@"/>
    <numFmt numFmtId="179" formatCode="yyyy/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5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8"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9"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9"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14" fontId="10" fillId="0" borderId="6" xfId="0" applyNumberFormat="1" applyFont="1" applyBorder="1" applyAlignment="1">
      <alignment horizontal="center" vertical="center" wrapText="1"/>
    </xf>
    <xf numFmtId="0" fontId="16" fillId="0" borderId="6"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37"/>
  <sheetViews>
    <sheetView tabSelected="1" workbookViewId="0">
      <pane ySplit="1" topLeftCell="A4898" activePane="bottomLeft" state="frozen"/>
      <selection/>
      <selection pane="bottomLeft" activeCell="H1" sqref="H$1:H$1048576"/>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19.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250</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250</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250</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250</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250</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250</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250</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250</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250</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250</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250</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250</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250</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250</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251</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251</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251</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251</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250</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250</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250</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250</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250</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250</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251</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251</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251</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251</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252</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251</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251</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251</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250</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250</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250</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249</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249</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249</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249</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248</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248</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248</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248</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248</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248</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248</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248</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248</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248</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248</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249</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249</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249</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249</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249</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249</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249</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249</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249</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249</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249</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249</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249</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249</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249</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250</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250</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250</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249</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249</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249</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249</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248</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248</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248</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248</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248</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248</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248</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248</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248</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249</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249</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249</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249</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248</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248</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248</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244</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244</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244</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244</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247</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247</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242</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242</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242</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242</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250</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250</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250</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249</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249</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248</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248</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248</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248</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248</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249</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249</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249</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249</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248</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248</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248</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244</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247</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247</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242</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242</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242</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242</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247</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247</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247</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247</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250</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250</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250</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248</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248</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248</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248</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248</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249</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249</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249</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249</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248</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248</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248</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244</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247</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247</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242</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242</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242</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242</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247</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247</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247</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247</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247</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247</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247</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247</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247</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247</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247</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247</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246</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246</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246</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246</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245</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245</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245</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245</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245</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245</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245</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245</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245</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245</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245</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245</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245</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245</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245</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250</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250</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250</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250</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248</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248</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248</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248</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249</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248</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248</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244</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247</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247</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242</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242</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242</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242</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247</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247</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247</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247</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245</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245</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245</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245</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245</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245</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245</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245</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245</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245</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245</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245</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245</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245</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245</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245</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245</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245</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248</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248</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248</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248</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249</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248</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248</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244</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247</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247</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242</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242</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242</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242</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247</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247</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247</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245</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245</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245</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245</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245</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244</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244</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244</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244</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244</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244</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245</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245</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245</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245</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245</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245</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245</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245</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245</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245</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245</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245</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245</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243</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249</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248</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248</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248</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248</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244</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247</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247</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242</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242</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242</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242</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247</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247</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247</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245</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245</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245</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245</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244</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244</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244</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244</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244</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244</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245</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245</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243</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242</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249</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243</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243</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248</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248</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248</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248</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242</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242</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242</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242</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244</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244</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244</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244</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244</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244</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245</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245</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242</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249</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248</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248</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248</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248</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242</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242</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242</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242</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244</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244</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244</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244</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244</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244</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245</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245</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241</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241</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241</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241</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241</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241</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235</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235</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235</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235</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235</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239</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239</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237</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237</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237</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237</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237</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241</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241</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241</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241</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239</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239</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237</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237</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237</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239</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239</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239</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239</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239</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239</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244</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244</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244</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244</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244</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237</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237</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237</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237</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237</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237</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237</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237</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237</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237</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237</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237</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237</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237</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237</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236</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236</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236</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236</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236</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237</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237</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237</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237</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237</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237</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237</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237</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237</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237</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237</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237</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237</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237</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237</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237</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237</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237</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237</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237</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237</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237</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236</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236</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236</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236</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236</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237</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237</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237</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237</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237</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237</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237</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237</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237</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236</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236</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236</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236</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236</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237</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237</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237</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237</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237</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237</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236</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235</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235</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235</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235</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235</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235</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233</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233</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235</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235</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235</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234</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234</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229</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229</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235</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235</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234</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234</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234</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234</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234</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234</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234</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236</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236</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236</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237</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237</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233</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235</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235</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231</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231</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231</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231</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231</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230</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230</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231</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231</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231</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231</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231</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231</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231</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237</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237</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233</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235</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235</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231</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231</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231</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231</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231</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231</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231</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231</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229</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229</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229</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229</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230</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230</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230</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230</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230</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230</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237</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237</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233</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227</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227</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231</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231</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231</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231</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231</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231</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231</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231</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229</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229</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229</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229</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227</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225</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225</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227</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227</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227</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227</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226</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226</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226</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226</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226</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226</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226</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226</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226</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226</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226</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226</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226</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226</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225</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225</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225</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225</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222</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222</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222</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225</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225</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225</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225</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225</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225</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225</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225</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225</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225</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225</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225</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225</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225</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225</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225</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225</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225</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225</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225</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227</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227</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227</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227</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227</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227</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227</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225</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225</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226</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226</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226</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226</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226</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225</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225</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225</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225</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225</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225</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227</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227</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227</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222</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222</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222</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222</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225</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225</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225</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225</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225</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225</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227</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227</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227</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222</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222</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222</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222</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220</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220</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220</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220</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215</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215</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215</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215</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220</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220</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220</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220</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220</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220</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220</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220</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220</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220</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220</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220</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220</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220</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220</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220</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220</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220</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220</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219</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222</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220</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220</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217</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215</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215</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215</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215</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215</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215</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215</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215</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215</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215</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215</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215</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215</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215</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215</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215</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215</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212</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212</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212</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215</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215</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215</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215</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215</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201</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201</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201</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201</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207</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207</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206</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206</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206</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206</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206</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206</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206</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203</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203</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203</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203</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203</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203</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203</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203</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203</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204</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204</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204</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204</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203</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203</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206</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206</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206</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206</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206</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206</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206</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206</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206</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206</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206</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206</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206</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185</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185</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185</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185</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185</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185</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185</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185</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185</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185</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185</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184</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184</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184</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184</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184</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184</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184</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184</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184</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184</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184</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184</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184</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184</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184</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184</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185</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184</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184</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184</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184</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184</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184</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181</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181</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181</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181</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181</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184</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184</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184</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184</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184</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184</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184</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184</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184</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184</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184</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184</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184</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184</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184</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184</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184</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184</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184</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184</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190</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190</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190</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190</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181</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181</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181</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181</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181</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181</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184</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184</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185</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181</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181</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181</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181</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181</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187</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187</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187</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187</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184</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184</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184</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184</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190</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190</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190</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190</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185</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185</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181</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181</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181</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181</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181</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181</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181</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181</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181</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181</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180</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180</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180</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180</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180</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180</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180</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180</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180</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180</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180</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180</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180</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180</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180</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180</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180</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180</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180</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180</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180</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180</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180</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180</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180</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180</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180</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180</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180</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180</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180</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180</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180</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180</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184</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184</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190</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190</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190</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190</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185</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185</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181</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181</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181</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181</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181</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180</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180</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180</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180</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180</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180</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174</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174</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174</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174</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174</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174</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174</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174</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174</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180</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180</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180</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180</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180</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180</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180</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180</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180</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180</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180</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180</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180</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180</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180</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180</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180</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180</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180</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180</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178</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178</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178</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178</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178</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178</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178</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178</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178</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178</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184</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184</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178</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178</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178</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174</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174</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174</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174</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174</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174</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178</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176</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176</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176</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176</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176</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176</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176</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176</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176</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176</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176</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176</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176</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176</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176</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176</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176</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176</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176</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176</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176</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176</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176</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174</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174</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174</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174</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174</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175</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175</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175</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175</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175</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175</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175</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175</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173</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173</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173</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174</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174</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174</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174</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174</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174</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178</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176</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176</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176</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176</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176</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176</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175</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175</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175</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175</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173</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173</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173</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171</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171</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171</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171</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171</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171</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171</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171</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171</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171</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171</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173</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173</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174</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174</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176</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176</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176</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176</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173</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173</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173</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173</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173</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173</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171</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171</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171</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171</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171</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171</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171</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171</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171</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171</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173</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173</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169</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169</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169</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169</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169</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169</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169</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169</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169</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169</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169</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169</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169</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169</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169</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169</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169</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169</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169</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169</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169</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169</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169</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169</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169</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169</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169</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169</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169</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168</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168</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168</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168</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168</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168</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168</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168</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168</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168</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168</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168</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168</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166</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166</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166</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166</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166</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166</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166</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166</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166</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166</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166</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166</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166</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166</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166</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169</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169</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169</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169</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168</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168</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168</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168</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168</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168</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168</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168</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168</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168</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168</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168</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166</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166</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166</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166</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166</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166</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166</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166</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166</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166</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166</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166</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166</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166</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166</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166</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166</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166</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166</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166</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166</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166</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166</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166</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166</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166</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166</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166</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166</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166</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166</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166</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166</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166</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166</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166</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169</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169</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168</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168</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168</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168</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168</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168</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168</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168</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168</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168</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166</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166</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166</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166</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165</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165</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166</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166</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166</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166</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166</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166</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166</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166</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165</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165</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165</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165</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165</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165</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165</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165</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161</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161</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161</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169</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169</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168</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168</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168</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168</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168</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166</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165</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165</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166</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166</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166</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166</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166</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165</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165</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165</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161</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161</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161</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169</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169</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168</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168</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168</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166</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165</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165</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166</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166</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166</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166</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166</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165</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165</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161</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161</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161</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159</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159</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160</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160</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160</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160</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160</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156</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156</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156</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156</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156</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156</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156</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156</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156</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156</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156</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156</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156</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156</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156</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156</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156</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156</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153</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153</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153</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153</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153</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153</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153</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153</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153</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153</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156</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156</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156</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153</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153</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153</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153</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153</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153</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153</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153</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154</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154</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154</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154</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154</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154</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154</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154</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154</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154</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154</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154</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154</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154</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154</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154</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154</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154</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154</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154</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150</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150</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150</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150</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150</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150</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148</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148</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149</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149</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149</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149</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149</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149</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150</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150</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149</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149</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149</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149</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154</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146</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149</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149</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149</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149</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149</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149</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147</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147</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147</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147</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147</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147</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147</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146</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146</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146</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146</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146</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146</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146</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146</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146</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146</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146</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146</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146</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146</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146</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146</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146</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146</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146</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146</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146</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140</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140</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140</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140</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142</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142</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142</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142</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142</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142</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142</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142</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142</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142</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142</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141</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141</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141</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141</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141</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141</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140</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140</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140</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140</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140</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140</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140</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140</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140</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140</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140</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140</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140</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140</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140</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140</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140</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140</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140</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140</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140</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140</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140</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140</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140</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140</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140</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140</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140</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140</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140</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140</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140</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140</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140</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140</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140</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140</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140</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140</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140</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140</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140</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140</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140</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140</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133</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133</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133</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133</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133</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133</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134</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134</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134</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134</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134</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134</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134</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134</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134</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134</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134</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134</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134</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134</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134</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134</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134</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134</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134</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134</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134</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134</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131</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131</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131</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131</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131</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131</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131</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131</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131</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131</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131</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131</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131</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131</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131</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131</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131</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131</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131</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131</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131</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131</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131</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131</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131</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131</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131</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131</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131</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131</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134</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134</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134</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134</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134</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134</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134</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134</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131</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131</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131</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131</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131</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131</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131</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131</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131</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131</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131</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134</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134</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131</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131</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125</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125</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125</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125</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125</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125</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125</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125</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125</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125</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125</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134</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134</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125</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125</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125</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125</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125</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125</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125</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125</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125</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125</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125</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125</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125</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125</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125</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125</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125</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125</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125</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125</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125</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125</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125</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125</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126</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126</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126</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126</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126</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126</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126</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126</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126</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126</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125</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125</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125</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125</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125</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125</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125</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125</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125</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125</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125</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125</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125</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125</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125</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125</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125</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125</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125</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125</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125</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125</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125</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125</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125</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125</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125</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124</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124</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124</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124</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124</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124</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124</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124</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124</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124</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124</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124</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124</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124</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124</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124</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124</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124</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122</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122</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122</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122</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122</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122</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122</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122</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122</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122</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123</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123</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123</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123</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122</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122</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122</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122</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122</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122</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122</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122</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122</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122</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122</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122</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122</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122</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122</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122</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122</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122</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122</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122</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122</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122</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122</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122</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122</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122</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122</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118</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118</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118</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118</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118</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118</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118</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118</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118</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118</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118</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118</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118</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118</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118</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118</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118</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118</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118</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118</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122</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122</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122</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122</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122</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122</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122</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122</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122</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122</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122</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122</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122</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122</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122</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122</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122</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122</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122</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122</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122</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122</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122</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118</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118</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118</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118</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118</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118</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118</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118</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118</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118</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118</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118</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118</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118</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118</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118</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118</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118</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118</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118</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118</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118</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118</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118</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118</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118</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118</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118</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118</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118</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118</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118</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118</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115</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115</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115</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115</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115</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115</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115</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115</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115</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115</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115</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115</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115</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115</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115</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115</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115</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115</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115</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115</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115</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115</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115</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115</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115</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115</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115</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115</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115</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115</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115</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115</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115</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115</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115</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115</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115</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115</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115</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115</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115</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115</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115</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112</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112</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112</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112</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111</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111</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111</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111</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108</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108</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108</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108</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108</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108</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108</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108</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110</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110</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110</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110</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110</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110</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108</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108</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108</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108</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108</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108</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108</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108</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108</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108</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108</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108</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108</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108</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108</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108</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108</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108</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108</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108</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108</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108</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108</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108</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108</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108</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108</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108</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108</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108</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108</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108</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108</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108</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108</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108</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108</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108</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108</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108</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108</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108</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108</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108</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108</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108</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108</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108</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108</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108</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108</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108</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108</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106</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106</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106</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106</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106</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106</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106</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106</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108</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108</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108</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108</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108</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108</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108</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108</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106</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106</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104</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104</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104</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104</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104</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104</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104</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104</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108</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108</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108</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108</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108</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108</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108</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108</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106</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102</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102</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102</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102</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102</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102</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102</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102</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102</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102</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102</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102</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102</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102</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102</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102</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102</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102</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102</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100</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100</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100</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100</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100</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100</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100</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100</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100</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98</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98</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98</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98</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98</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98</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98</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98</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98</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98</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98</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98</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98</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98</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98</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98</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100</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100</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98</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98</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98</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98</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98</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98</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98</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98</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98</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98</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98</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98</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98</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98</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98</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98</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98</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98</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98</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98</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98</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98</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100</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100</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98</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98</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98</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98</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98</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98</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98</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98</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93</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93</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93</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93</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93</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93</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93</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93</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93</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93</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93</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93</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93</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93</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93</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93</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93</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93</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93</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93</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93</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93</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93</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93</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93</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93</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93</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93</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93</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93</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93</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93</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93</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93</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93</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93</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93</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93</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93</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93</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93</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93</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93</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93</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93</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93</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93</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93</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93</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93</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93</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93</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93</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93</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93</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93</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93</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92</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92</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92</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92</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92</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92</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92</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92</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92</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90</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90</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90</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90</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90</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90</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90</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90</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90</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90</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90</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90</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90</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90</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90</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90</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90</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90</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90</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90</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90</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90</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90</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90</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90</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90</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90</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90</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90</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90</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90</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90</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90</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90</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90</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90</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90</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90</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90</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90</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90</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90</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90</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90</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90</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90</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90</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90</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90</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90</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90</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90</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90</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90</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90</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90</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90</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90</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90</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90</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90</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90</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90</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90</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90</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90</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90</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90</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90</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90</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90</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87</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87</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87</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87</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87</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87</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87</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87</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87</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87</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87</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87</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87</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87</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87</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87</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87</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87</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87</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84</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84</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84</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84</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84</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84</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84</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84</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84</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84</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87</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87</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87</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87</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87</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87</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87</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87</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87</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85</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85</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85</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85</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85</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85</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85</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85</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85</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85</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85</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85</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85</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85</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85</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85</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85</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85</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85</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85</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85</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85</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85</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85</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85</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85</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85</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83</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83</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83</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83</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83</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83</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83</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83</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83</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83</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83</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83</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83</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83</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83</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83</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83</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83</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83</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83</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83</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83</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83</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83</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83</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83</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83</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83</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79</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79</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79</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79</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79</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79</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79</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79</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79</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79</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79</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79</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79</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79</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79</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79</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79</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79</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79</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79</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79</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79</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79</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79</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78</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78</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78</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78</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78</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78</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78</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78</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78</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78</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78</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78</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78</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78</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78</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78</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78</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78</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78</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78</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78</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78</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78</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78</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78</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78</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78</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78</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78</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78</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78</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78</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78</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78</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78</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78</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78</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74</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74</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74</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74</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74</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74</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74</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74</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74</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74</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74</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74</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74</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74</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74</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74</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74</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74</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74</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74</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74</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74</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74</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74</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74</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74</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74</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74</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74</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74</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74</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74</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74</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74</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74</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74</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83</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83</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83</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83</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83</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83</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83</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83</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83</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83</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83</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83</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83</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83</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83</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83</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83</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83</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56</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56</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56</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56</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56</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56</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56</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56</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56</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56</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56</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56</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56</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56</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56</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56</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56</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56</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53</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52</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51</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51</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51</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50</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50</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50</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50</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50</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50</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50</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50</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50</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50</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50</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50</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50</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50</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50</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49</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49</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49</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49</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49</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49</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49</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49</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49</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49</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49</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49</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49</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49</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49</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51</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51</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51</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51</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51</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51</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51</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51</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52</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52</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52</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52</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52</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52</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49</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49</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49</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49</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49</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49</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49</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49</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49</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49</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51</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51</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51</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50</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50</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50</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50</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50</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50</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50</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50</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50</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50</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50</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50</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50</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50</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50</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49</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49</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49</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49</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49</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49</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49</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49</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49</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49</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49</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49</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49</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49</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49</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50</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50</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50</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50</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47</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47</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47</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47</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47</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47</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47</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47</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47</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47</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47</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50</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50</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50</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50</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50</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50</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50</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50</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50</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50</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50</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50</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50</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50</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49</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49</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49</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49</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49</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49</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49</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49</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50</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50</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50</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50</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50</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50</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49</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49</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49</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49</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49</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49</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49</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49</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50</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50</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50</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50</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47</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47</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47</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47</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47</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47</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47</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47</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47</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47</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47</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50</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50</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50</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48</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48</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48</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48</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48</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48</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48</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48</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48</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48</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48</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48</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48</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48</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48</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48</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48</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48</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48</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48</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48</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48</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48</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48</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48</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48</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48</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48</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48</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48</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48</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48</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48</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48</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49</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49</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49</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49</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49</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49</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49</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49</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50</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47</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47</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47</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47</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47</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47</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50</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50</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50</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48</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48</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48</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48</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48</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43</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43</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43</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43</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43</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43</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43</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43</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43</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43</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43</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43</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43</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43</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43</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43</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43</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43</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43</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43</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43</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43</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43</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43</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43</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43</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43</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45</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45</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45</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45</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45</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43</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43</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43</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43</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43</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43</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43</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43</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41</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41</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41</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41</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41</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41</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42</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42</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42</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42</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42</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42</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42</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42</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42</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35</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35</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35</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35</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35</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35</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35</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35</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35</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35</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35</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35</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35</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35</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36</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36</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36</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35</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35</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35</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35</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35</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35</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34</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34</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35</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35</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35</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35</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35</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35</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34</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32</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32</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32</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32</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32</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32</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32</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32</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32</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32</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32</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32</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32</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32</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32</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35</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35</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35</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35</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35</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35</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35</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35</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35</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35</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34</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34</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34</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32</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32</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32</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32</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32</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32</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32</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32</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32</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33</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33</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33</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33</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33</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33</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33</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33</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33</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33</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33</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33</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33</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33</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33</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33</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33</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33</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33</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33</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33</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33</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33</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33</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35</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35</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35</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35</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34</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32</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32</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32</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32</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32</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32</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32</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33</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33</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31</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31</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31</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31</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31</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31</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31</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31</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31</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31</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31</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31</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31</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31</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31</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31</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31</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31</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31</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31</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31</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31</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31</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31</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31</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31</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31</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31</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31</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31</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31</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31</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31</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31</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28</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28</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28</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28</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28</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28</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30</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30</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30</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30</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30</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30</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30</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30</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28</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28</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28</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28</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28</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28</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32</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32</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31</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31</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31</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31</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31</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28</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28</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28</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28</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28</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28</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28</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28</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28</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28</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28</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28</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29</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29</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29</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29</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29</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29</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29</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29</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29</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29</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29</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29</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29</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31</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31</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28</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28</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28</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28</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28</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28</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28</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28</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28</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31</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31</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28</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28</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28</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28</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28</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28</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28</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28</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28</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28</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28</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28</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28</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24</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24</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24</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24</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24</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24</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24</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24</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24</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24</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24</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24</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24</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24</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24</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24</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24</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24</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24</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24</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24</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24</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24</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24</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24</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24</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24</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24</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24</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24</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24</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24</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24</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25</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25</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24</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24</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24</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24</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24</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24</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24</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24</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24</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24</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24</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24</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24</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24</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24</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24</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24</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24</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24</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24</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24</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24</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24</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24</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24</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24</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24</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24</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24</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24</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24</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24</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24</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24</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24</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24</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24</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24</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24</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24</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24</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24</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24</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24</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24</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24</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24</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24</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24</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24</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24</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24</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24</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24</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24</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24</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24</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24</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24</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24</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24</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24</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24</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24</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24</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24</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24</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24</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24</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24</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24</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24</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24</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24</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24</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24</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24</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24</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24</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25</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25</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24</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24</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24</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24</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24</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24</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24</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24</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24</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24</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24</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24</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24</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24</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24</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24</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24</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24</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24</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24</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24</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24</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24</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24</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24</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25</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25</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24</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24</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24</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24</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24</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24</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24</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24</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24</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24</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24</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24</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24</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24</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24</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24</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13</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13</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13</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13</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13</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13</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13</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11</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11</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11</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11</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11</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11</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11</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11</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11</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12</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12</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12</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12</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12</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12</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12</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12</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12</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12</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12</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12</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12</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12</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12</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12</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12</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12</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12</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12</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12</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12</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12</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12</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12</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12</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12</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12</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12</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12</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12</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12</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12</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12</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12</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12</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12</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12</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12</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12</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12</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12</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12</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12</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12</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12</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12</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12</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12</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12</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12</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12</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12</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13</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13</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13</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13</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13</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13</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13</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11</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11</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11</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11</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11</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11</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11</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11</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11</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12</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12</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12</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12</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12</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12</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12</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12</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12</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12</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12</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12</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12</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12</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12</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12</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12</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12</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12</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12</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12</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12</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12</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12</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12</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12</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12</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12</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12</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12</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12</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12</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12</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12</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12</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12</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12</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12</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12</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12</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11</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11</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11</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12</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12</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12</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12</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12</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12</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12</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12</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12</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12</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12</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12</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12</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12</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12</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12</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12</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12</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12</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12</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12</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12</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12</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12</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12</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12</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12</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12</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12</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12</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12</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12</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12</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12</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9</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9</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9</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9</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9</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5</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5</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5</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5</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5</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5</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5</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5</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12</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5</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5</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5</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5</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5</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5</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5</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5</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5</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5</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5</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5</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5</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5</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5</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5</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5</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5</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5</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5</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5</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5</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5</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4</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4</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4</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4</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4</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4</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4</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4</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4</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4</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4</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7</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7</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7</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7</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4</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4</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4</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4</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4</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7</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7</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7</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7</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7</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7</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7</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7</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7</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7</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7</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7</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7</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3</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3</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3</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9</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5</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5</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5</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5</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5</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5</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5</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5</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5</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5</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5</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5</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5</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4</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4</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4</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4</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4</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4</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4</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7</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7</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7</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7</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4</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4</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4</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4</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7</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7</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7</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7</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3</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3</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3</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3</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3</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3</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3</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3</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3</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3</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3</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3</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3</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3</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3</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3</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3</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3</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3</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3</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3</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3</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3</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3</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3</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3</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3</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3</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3</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3</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3</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3</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3</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3</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3</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3</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3</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3</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3</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3</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3</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3</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3</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3</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3</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3</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3</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3</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3</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5</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5</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5</v>
      </c>
      <c r="Q4880" s="22" t="str">
        <f>VLOOKUP(B4880,辅助信息!E:M,9,FALSE)</f>
        <v>ZTWM-CDGS-XS-2024-0134-商投建工达州中医药科技成果示范园项目</v>
      </c>
      <c r="R4880" s="22" t="str">
        <f>_xlfn._xlws.FILTER(辅助信息!D:D,辅助信息!E:E=B4880)</f>
        <v>商投建工达州中医药科技园</v>
      </c>
    </row>
    <row r="488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5</v>
      </c>
      <c r="Q4881" s="22" t="str">
        <f>VLOOKUP(B4881,辅助信息!E:M,9,FALSE)</f>
        <v>ZTWM-CDGS-XS-2024-0134-商投建工达州中医药科技成果示范园项目</v>
      </c>
      <c r="R4881" s="22" t="str">
        <f>_xlfn._xlws.FILTER(辅助信息!D:D,辅助信息!E:E=B4881)</f>
        <v>商投建工达州中医药科技园</v>
      </c>
    </row>
    <row r="4882"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5</v>
      </c>
      <c r="Q4882" s="22" t="str">
        <f>VLOOKUP(B4882,辅助信息!E:M,9,FALSE)</f>
        <v>ZTWM-CDGS-XS-2024-0134-商投建工达州中医药科技成果示范园项目</v>
      </c>
      <c r="R4882" s="22" t="str">
        <f>_xlfn._xlws.FILTER(辅助信息!D:D,辅助信息!E:E=B4882)</f>
        <v>商投建工达州中医药科技园</v>
      </c>
    </row>
    <row r="4883"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5</v>
      </c>
      <c r="Q4883" s="22" t="str">
        <f>VLOOKUP(B4883,辅助信息!E:M,9,FALSE)</f>
        <v>ZTWM-CDGS-XS-2024-0134-商投建工达州中医药科技成果示范园项目</v>
      </c>
      <c r="R4883" s="22" t="str">
        <f>_xlfn._xlws.FILTER(辅助信息!D:D,辅助信息!E:E=B4883)</f>
        <v>商投建工达州中医药科技园</v>
      </c>
    </row>
    <row r="4884"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0</v>
      </c>
      <c r="Q4884" s="22" t="str">
        <f>VLOOKUP(B4884,辅助信息!E:M,9,FALSE)</f>
        <v>ZTWM-CDGS-XS-2024-0134-商投建工达州中医药科技成果示范园项目</v>
      </c>
      <c r="R4884" s="22" t="str">
        <f>_xlfn._xlws.FILTER(辅助信息!D:D,辅助信息!E:E=B4884)</f>
        <v>商投建工达州中医药科技园</v>
      </c>
    </row>
    <row r="4885"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0</v>
      </c>
      <c r="Q4885" s="22" t="str">
        <f>VLOOKUP(B4885,辅助信息!E:M,9,FALSE)</f>
        <v>ZTWM-CDGS-XS-2024-0134-商投建工达州中医药科技成果示范园项目</v>
      </c>
      <c r="R4885" s="22" t="str">
        <f>_xlfn._xlws.FILTER(辅助信息!D:D,辅助信息!E:E=B4885)</f>
        <v>商投建工达州中医药科技园</v>
      </c>
    </row>
    <row r="4886"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0</v>
      </c>
      <c r="Q4887" s="22" t="str">
        <f>VLOOKUP(B4887,辅助信息!E:M,9,FALSE)</f>
        <v>ZTWM-CDGS-XS-2024-0134-商投建工达州中医药科技成果示范园项目</v>
      </c>
      <c r="R4887" s="22" t="str">
        <f>_xlfn._xlws.FILTER(辅助信息!D:D,辅助信息!E:E=B4887)</f>
        <v>商投建工达州中医药科技园</v>
      </c>
    </row>
    <row r="4888"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0</v>
      </c>
      <c r="Q4888" s="22" t="str">
        <f>VLOOKUP(B4888,辅助信息!E:M,9,FALSE)</f>
        <v>ZTWM-CDGS-XS-2024-0134-商投建工达州中医药科技成果示范园项目</v>
      </c>
      <c r="R4888" s="22" t="str">
        <f>_xlfn._xlws.FILTER(辅助信息!D:D,辅助信息!E:E=B4888)</f>
        <v>商投建工达州中医药科技园</v>
      </c>
    </row>
    <row r="4889"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0</v>
      </c>
      <c r="Q4889" s="22" t="str">
        <f>VLOOKUP(B4889,辅助信息!E:M,9,FALSE)</f>
        <v>ZTWM-CDGS-XS-2024-0134-商投建工达州中医药科技成果示范园项目</v>
      </c>
      <c r="R4889" s="22" t="str">
        <f>_xlfn._xlws.FILTER(辅助信息!D:D,辅助信息!E:E=B4889)</f>
        <v>商投建工达州中医药科技园</v>
      </c>
    </row>
    <row r="4890"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3</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3</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3</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3</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3</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3</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3</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3</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3</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3</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37" si="236">IF(OR(M4900="",N4900&lt;&gt;""),"",MAX(M4900-TODAY(),0))</f>
        <v>0</v>
      </c>
      <c r="P4900" s="55">
        <f ca="1" t="shared" ref="P4900:P4937" si="237">IF(M4900="","",IF(N4900&lt;&gt;"",MAX(N4900-M4900,0),IF(TODAY()&gt;M4900,TODAY()-M4900,0)))</f>
        <v>3</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3</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3</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3</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3</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3</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3</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3</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0</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0</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0</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0</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0</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0</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0</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0</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0</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45953</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0</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45953</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0</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45953</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0</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45953</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0</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45953</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0</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45953</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0</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45953</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0</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45953</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0</v>
      </c>
      <c r="Q4924" s="22" t="str">
        <f>VLOOKUP(B4924,辅助信息!E:M,9,FALSE)</f>
        <v>ZTWM-CDGS-XS-2024-0134-商投建工达州中医药科技成果示范园项目</v>
      </c>
      <c r="R4924" s="22" t="str">
        <f>_xlfn._xlws.FILTER(辅助信息!D:D,辅助信息!E:E=B4924)</f>
        <v>商投建工达州中医药科技园</v>
      </c>
    </row>
    <row r="4925"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0</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0</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0</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0</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0</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0</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0</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0</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spans="2:18">
      <c r="B4933" s="150" t="s">
        <v>194</v>
      </c>
      <c r="C4933" s="151">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2"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0</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45953</v>
      </c>
      <c r="D4934" s="33" t="str">
        <f>VLOOKUP(B4934,辅助信息!E:K,7,FALSE)</f>
        <v>JWDDCD2025052800131</v>
      </c>
      <c r="E4934" s="33" t="str">
        <f>VLOOKUP(F4934,辅助信息!A:B,2,FALSE)</f>
        <v>盘螺</v>
      </c>
      <c r="F4934" s="33" t="s">
        <v>40</v>
      </c>
      <c r="G4934" s="29">
        <v>40</v>
      </c>
      <c r="H4934" s="131"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0</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45953</v>
      </c>
      <c r="D4935" s="33" t="str">
        <f>VLOOKUP(B4935,辅助信息!E:K,7,FALSE)</f>
        <v>JWDDCD2025052800131</v>
      </c>
      <c r="E4935" s="33" t="str">
        <f>VLOOKUP(F4935,辅助信息!A:B,2,FALSE)</f>
        <v>螺纹钢</v>
      </c>
      <c r="F4935" s="33" t="s">
        <v>66</v>
      </c>
      <c r="G4935" s="29">
        <v>18</v>
      </c>
      <c r="H4935" s="131"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0</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45953</v>
      </c>
      <c r="D4936" s="33" t="str">
        <f>VLOOKUP(B4936,辅助信息!E:K,7,FALSE)</f>
        <v>JWDDCD2025052800131</v>
      </c>
      <c r="E4936" s="33" t="str">
        <f>VLOOKUP(F4936,辅助信息!A:B,2,FALSE)</f>
        <v>螺纹钢</v>
      </c>
      <c r="F4936" s="33" t="s">
        <v>45</v>
      </c>
      <c r="G4936" s="29">
        <v>6</v>
      </c>
      <c r="H4936" s="131"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0</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45953</v>
      </c>
      <c r="D4937" s="33" t="str">
        <f>VLOOKUP(B4937,辅助信息!E:K,7,FALSE)</f>
        <v>JWDDCD2025052800131</v>
      </c>
      <c r="E4937" s="33" t="str">
        <f>VLOOKUP(F4937,辅助信息!A:B,2,FALSE)</f>
        <v>螺纹钢</v>
      </c>
      <c r="F4937" s="33" t="s">
        <v>21</v>
      </c>
      <c r="G4937" s="29">
        <v>18</v>
      </c>
      <c r="H4937" s="131"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0</v>
      </c>
      <c r="Q4937" s="22" t="str">
        <f>VLOOKUP(B4937,辅助信息!E:M,9,FALSE)</f>
        <v>ZTWM-CDGS-XS-2024-0134-商投建工达州中医药科技成果示范园项目</v>
      </c>
      <c r="R4937" s="22" t="str">
        <f>_xlfn._xlws.FILTER(辅助信息!D:D,辅助信息!E:E=B4937)</f>
        <v>商投建工达州中医药科技园</v>
      </c>
    </row>
  </sheetData>
  <protectedRanges>
    <protectedRange sqref="M3348:M3353" name="区域1"/>
  </protectedRanges>
  <autoFilter ref="A1:Q4937">
    <filterColumn colId="2">
      <filters>
        <dateGroupItem year="2025" month="10" day="23"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6" operator="lessThan">
      <formula>TODAY()</formula>
    </cfRule>
  </conditionalFormatting>
  <conditionalFormatting sqref="L32:O32">
    <cfRule type="containsText" dxfId="1" priority="1973" operator="between" text="送货车型9.6米">
      <formula>NOT(ISERROR(SEARCH("送货车型9.6米",L32)))</formula>
    </cfRule>
  </conditionalFormatting>
  <conditionalFormatting sqref="L40:O40">
    <cfRule type="containsText" dxfId="1" priority="1970" operator="between" text="送货车型9.6米">
      <formula>NOT(ISERROR(SEARCH("送货车型9.6米",L40)))</formula>
    </cfRule>
  </conditionalFormatting>
  <conditionalFormatting sqref="L45:O45">
    <cfRule type="containsText" dxfId="1" priority="1972" operator="between" text="送货车型9.6米">
      <formula>NOT(ISERROR(SEARCH("送货车型9.6米",L45)))</formula>
    </cfRule>
  </conditionalFormatting>
  <conditionalFormatting sqref="L50:O50">
    <cfRule type="containsText" dxfId="1" priority="1969" operator="between" text="送货车型9.6米">
      <formula>NOT(ISERROR(SEARCH("送货车型9.6米",L50)))</formula>
    </cfRule>
  </conditionalFormatting>
  <conditionalFormatting sqref="L85:O85">
    <cfRule type="containsText" dxfId="1" priority="1964" operator="between" text="送货车型9.6米">
      <formula>NOT(ISERROR(SEARCH("送货车型9.6米",L85)))</formula>
    </cfRule>
  </conditionalFormatting>
  <conditionalFormatting sqref="L89:O89">
    <cfRule type="containsText" dxfId="1" priority="1963" operator="between" text="送货车型9.6米">
      <formula>NOT(ISERROR(SEARCH("送货车型9.6米",L89)))</formula>
    </cfRule>
  </conditionalFormatting>
  <conditionalFormatting sqref="L166:O166">
    <cfRule type="containsText" dxfId="1" priority="1959" operator="between" text="送货车型9.6米">
      <formula>NOT(ISERROR(SEARCH("送货车型9.6米",L166)))</formula>
    </cfRule>
  </conditionalFormatting>
  <conditionalFormatting sqref="L178:O178">
    <cfRule type="containsText" dxfId="1" priority="1954" operator="between" text="送货车型9.6米">
      <formula>NOT(ISERROR(SEARCH("送货车型9.6米",L178)))</formula>
    </cfRule>
  </conditionalFormatting>
  <conditionalFormatting sqref="L193:O193">
    <cfRule type="containsText" dxfId="1" priority="1951" operator="between" text="送货车型9.6米">
      <formula>NOT(ISERROR(SEARCH("送货车型9.6米",L193)))</formula>
    </cfRule>
  </conditionalFormatting>
  <conditionalFormatting sqref="L197:O197">
    <cfRule type="containsText" dxfId="1" priority="1950" operator="between" text="送货车型9.6米">
      <formula>NOT(ISERROR(SEARCH("送货车型9.6米",L197)))</formula>
    </cfRule>
  </conditionalFormatting>
  <conditionalFormatting sqref="L270:O270">
    <cfRule type="containsText" dxfId="1" priority="1930" operator="between" text="送货车型9.6米">
      <formula>NOT(ISERROR(SEARCH("送货车型9.6米",L270)))</formula>
    </cfRule>
  </conditionalFormatting>
  <conditionalFormatting sqref="L274:O274">
    <cfRule type="containsText" dxfId="1" priority="1929" operator="between" text="送货车型9.6米">
      <formula>NOT(ISERROR(SEARCH("送货车型9.6米",L274)))</formula>
    </cfRule>
  </conditionalFormatting>
  <conditionalFormatting sqref="L278:O278">
    <cfRule type="containsText" dxfId="1" priority="1928" operator="between" text="送货车型9.6米">
      <formula>NOT(ISERROR(SEARCH("送货车型9.6米",L278)))</formula>
    </cfRule>
  </conditionalFormatting>
  <conditionalFormatting sqref="L284:O284">
    <cfRule type="containsText" dxfId="1" priority="1927" operator="between" text="送货车型9.6米">
      <formula>NOT(ISERROR(SEARCH("送货车型9.6米",L284)))</formula>
    </cfRule>
  </conditionalFormatting>
  <conditionalFormatting sqref="L288:O288">
    <cfRule type="containsText" dxfId="1" priority="1926" operator="between" text="送货车型9.6米">
      <formula>NOT(ISERROR(SEARCH("送货车型9.6米",L288)))</formula>
    </cfRule>
  </conditionalFormatting>
  <conditionalFormatting sqref="L290:O290">
    <cfRule type="containsText" dxfId="1" priority="1925" operator="between" text="送货车型9.6米">
      <formula>NOT(ISERROR(SEARCH("送货车型9.6米",L290)))</formula>
    </cfRule>
  </conditionalFormatting>
  <conditionalFormatting sqref="L295:O295">
    <cfRule type="containsText" dxfId="1" priority="1924" operator="between" text="送货车型9.6米">
      <formula>NOT(ISERROR(SEARCH("送货车型9.6米",L295)))</formula>
    </cfRule>
  </conditionalFormatting>
  <conditionalFormatting sqref="L299:O299">
    <cfRule type="containsText" dxfId="1" priority="1923" operator="between" text="送货车型9.6米">
      <formula>NOT(ISERROR(SEARCH("送货车型9.6米",L299)))</formula>
    </cfRule>
  </conditionalFormatting>
  <conditionalFormatting sqref="L307:O307">
    <cfRule type="containsText" dxfId="1" priority="1922" operator="between" text="送货车型9.6米">
      <formula>NOT(ISERROR(SEARCH("送货车型9.6米",L307)))</formula>
    </cfRule>
  </conditionalFormatting>
  <conditionalFormatting sqref="L310:O310">
    <cfRule type="containsText" dxfId="1" priority="1921" operator="between" text="送货车型9.6米">
      <formula>NOT(ISERROR(SEARCH("送货车型9.6米",L310)))</formula>
    </cfRule>
  </conditionalFormatting>
  <conditionalFormatting sqref="L318">
    <cfRule type="containsText" dxfId="1" priority="1920" operator="between" text="送货车型9.6米">
      <formula>NOT(ISERROR(SEARCH("送货车型9.6米",L318)))</formula>
    </cfRule>
  </conditionalFormatting>
  <conditionalFormatting sqref="L328">
    <cfRule type="containsText" dxfId="1" priority="1919" operator="between" text="送货车型9.6米">
      <formula>NOT(ISERROR(SEARCH("送货车型9.6米",L328)))</formula>
    </cfRule>
  </conditionalFormatting>
  <conditionalFormatting sqref="L332">
    <cfRule type="containsText" dxfId="1" priority="1916" operator="between" text="送货车型9.6米">
      <formula>NOT(ISERROR(SEARCH("送货车型9.6米",L332)))</formula>
    </cfRule>
  </conditionalFormatting>
  <conditionalFormatting sqref="L350:O350">
    <cfRule type="containsText" dxfId="1" priority="1914" operator="between" text="送货车型9.6米">
      <formula>NOT(ISERROR(SEARCH("送货车型9.6米",L350)))</formula>
    </cfRule>
  </conditionalFormatting>
  <conditionalFormatting sqref="L353">
    <cfRule type="containsText" dxfId="1" priority="1908" operator="between" text="送货车型9.6米">
      <formula>NOT(ISERROR(SEARCH("送货车型9.6米",L353)))</formula>
    </cfRule>
  </conditionalFormatting>
  <conditionalFormatting sqref="L357">
    <cfRule type="containsText" dxfId="1" priority="1907" operator="between" text="送货车型9.6米">
      <formula>NOT(ISERROR(SEARCH("送货车型9.6米",L357)))</formula>
    </cfRule>
  </conditionalFormatting>
  <conditionalFormatting sqref="L362">
    <cfRule type="containsText" dxfId="1" priority="1906" operator="between" text="送货车型9.6米">
      <formula>NOT(ISERROR(SEARCH("送货车型9.6米",L362)))</formula>
    </cfRule>
  </conditionalFormatting>
  <conditionalFormatting sqref="L365">
    <cfRule type="containsText" dxfId="1" priority="1905" operator="between" text="送货车型9.6米">
      <formula>NOT(ISERROR(SEARCH("送货车型9.6米",L365)))</formula>
    </cfRule>
  </conditionalFormatting>
  <conditionalFormatting sqref="L368">
    <cfRule type="containsText" dxfId="1" priority="1904" operator="between" text="送货车型9.6米">
      <formula>NOT(ISERROR(SEARCH("送货车型9.6米",L368)))</formula>
    </cfRule>
  </conditionalFormatting>
  <conditionalFormatting sqref="L395">
    <cfRule type="containsText" dxfId="1" priority="1875" operator="between" text="送货车型9.6米">
      <formula>NOT(ISERROR(SEARCH("送货车型9.6米",L395)))</formula>
    </cfRule>
  </conditionalFormatting>
  <conditionalFormatting sqref="L417:O417">
    <cfRule type="containsText" dxfId="1" priority="1867" operator="between" text="送货车型9.6米">
      <formula>NOT(ISERROR(SEARCH("送货车型9.6米",L417)))</formula>
    </cfRule>
  </conditionalFormatting>
  <conditionalFormatting sqref="L509">
    <cfRule type="containsText" dxfId="1" priority="1865" operator="between" text="送货车型9.6米">
      <formula>NOT(ISERROR(SEARCH("送货车型9.6米",L509)))</formula>
    </cfRule>
  </conditionalFormatting>
  <conditionalFormatting sqref="L559">
    <cfRule type="containsText" dxfId="1" priority="1864" operator="between" text="送货车型9.6米">
      <formula>NOT(ISERROR(SEARCH("送货车型9.6米",L559)))</formula>
    </cfRule>
  </conditionalFormatting>
  <conditionalFormatting sqref="L702">
    <cfRule type="containsText" dxfId="1" priority="1859" operator="between" text="送货车型9.6米">
      <formula>NOT(ISERROR(SEARCH("送货车型9.6米",L702)))</formula>
    </cfRule>
  </conditionalFormatting>
  <conditionalFormatting sqref="L713">
    <cfRule type="containsText" dxfId="1" priority="1856" operator="between" text="送货车型9.6米">
      <formula>NOT(ISERROR(SEARCH("送货车型9.6米",L713)))</formula>
    </cfRule>
  </conditionalFormatting>
  <conditionalFormatting sqref="L719">
    <cfRule type="containsText" dxfId="1" priority="1849" operator="between" text="送货车型9.6米">
      <formula>NOT(ISERROR(SEARCH("送货车型9.6米",L719)))</formula>
    </cfRule>
  </conditionalFormatting>
  <conditionalFormatting sqref="L726">
    <cfRule type="containsText" dxfId="1" priority="1848" operator="between" text="送货车型9.6米">
      <formula>NOT(ISERROR(SEARCH("送货车型9.6米",L726)))</formula>
    </cfRule>
  </conditionalFormatting>
  <conditionalFormatting sqref="L733">
    <cfRule type="containsText" dxfId="1" priority="1841" operator="between" text="送货车型9.6米">
      <formula>NOT(ISERROR(SEARCH("送货车型9.6米",L733)))</formula>
    </cfRule>
  </conditionalFormatting>
  <conditionalFormatting sqref="L738">
    <cfRule type="containsText" dxfId="1" priority="1845" operator="between" text="送货车型9.6米">
      <formula>NOT(ISERROR(SEARCH("送货车型9.6米",L738)))</formula>
    </cfRule>
  </conditionalFormatting>
  <conditionalFormatting sqref="L740">
    <cfRule type="containsText" dxfId="1" priority="1843" operator="between" text="送货车型9.6米">
      <formula>NOT(ISERROR(SEARCH("送货车型9.6米",L740)))</formula>
    </cfRule>
  </conditionalFormatting>
  <conditionalFormatting sqref="L746">
    <cfRule type="containsText" dxfId="1" priority="1840" operator="between" text="送货车型9.6米">
      <formula>NOT(ISERROR(SEARCH("送货车型9.6米",L746)))</formula>
    </cfRule>
  </conditionalFormatting>
  <conditionalFormatting sqref="L752">
    <cfRule type="containsText" dxfId="1" priority="1794" operator="between" text="送货车型9.6米">
      <formula>NOT(ISERROR(SEARCH("送货车型9.6米",L752)))</formula>
    </cfRule>
  </conditionalFormatting>
  <conditionalFormatting sqref="L755">
    <cfRule type="containsText" dxfId="1" priority="1786" operator="between" text="送货车型9.6米">
      <formula>NOT(ISERROR(SEARCH("送货车型9.6米",L755)))</formula>
    </cfRule>
  </conditionalFormatting>
  <conditionalFormatting sqref="L767">
    <cfRule type="containsText" dxfId="1" priority="1780" operator="between" text="送货车型9.6米">
      <formula>NOT(ISERROR(SEARCH("送货车型9.6米",L767)))</formula>
    </cfRule>
  </conditionalFormatting>
  <conditionalFormatting sqref="L793">
    <cfRule type="containsText" dxfId="1" priority="1764" operator="between" text="送货车型9.6米">
      <formula>NOT(ISERROR(SEARCH("送货车型9.6米",L793)))</formula>
    </cfRule>
  </conditionalFormatting>
  <conditionalFormatting sqref="L795">
    <cfRule type="containsText" dxfId="1" priority="1773" operator="between" text="送货车型9.6米">
      <formula>NOT(ISERROR(SEARCH("送货车型9.6米",L795)))</formula>
    </cfRule>
  </conditionalFormatting>
  <conditionalFormatting sqref="L799">
    <cfRule type="containsText" dxfId="1" priority="1772" operator="between" text="送货车型9.6米">
      <formula>NOT(ISERROR(SEARCH("送货车型9.6米",L799)))</formula>
    </cfRule>
  </conditionalFormatting>
  <conditionalFormatting sqref="L801">
    <cfRule type="containsText" dxfId="1" priority="1768" operator="between" text="送货车型9.6米">
      <formula>NOT(ISERROR(SEARCH("送货车型9.6米",L801)))</formula>
    </cfRule>
  </conditionalFormatting>
  <conditionalFormatting sqref="L803:N803">
    <cfRule type="containsText" dxfId="1" priority="1767" operator="between" text="送货车型9.6米">
      <formula>NOT(ISERROR(SEARCH("送货车型9.6米",L803)))</formula>
    </cfRule>
  </conditionalFormatting>
  <conditionalFormatting sqref="L805">
    <cfRule type="containsText" dxfId="1" priority="1766" operator="between" text="送货车型9.6米">
      <formula>NOT(ISERROR(SEARCH("送货车型9.6米",L805)))</formula>
    </cfRule>
  </conditionalFormatting>
  <conditionalFormatting sqref="L809">
    <cfRule type="containsText" dxfId="1" priority="1765" operator="between" text="送货车型9.6米">
      <formula>NOT(ISERROR(SEARCH("送货车型9.6米",L809)))</formula>
    </cfRule>
  </conditionalFormatting>
  <conditionalFormatting sqref="L820">
    <cfRule type="containsText" dxfId="1" priority="1762" operator="between" text="送货车型9.6米">
      <formula>NOT(ISERROR(SEARCH("送货车型9.6米",L820)))</formula>
    </cfRule>
  </conditionalFormatting>
  <conditionalFormatting sqref="L825">
    <cfRule type="containsText" dxfId="1" priority="1759" operator="between" text="送货车型9.6米">
      <formula>NOT(ISERROR(SEARCH("送货车型9.6米",L825)))</formula>
    </cfRule>
  </conditionalFormatting>
  <conditionalFormatting sqref="L827">
    <cfRule type="containsText" dxfId="1" priority="1758" operator="between" text="送货车型9.6米">
      <formula>NOT(ISERROR(SEARCH("送货车型9.6米",L827)))</formula>
    </cfRule>
  </conditionalFormatting>
  <conditionalFormatting sqref="L883">
    <cfRule type="containsText" dxfId="1" priority="1735" operator="between" text="送货车型9.6米">
      <formula>NOT(ISERROR(SEARCH("送货车型9.6米",L883)))</formula>
    </cfRule>
  </conditionalFormatting>
  <conditionalFormatting sqref="L887">
    <cfRule type="containsText" dxfId="1" priority="1733" operator="between" text="送货车型9.6米">
      <formula>NOT(ISERROR(SEARCH("送货车型9.6米",L887)))</formula>
    </cfRule>
  </conditionalFormatting>
  <conditionalFormatting sqref="N887">
    <cfRule type="expression" dxfId="2" priority="1716">
      <formula>N887&gt;0</formula>
    </cfRule>
  </conditionalFormatting>
  <conditionalFormatting sqref="L894">
    <cfRule type="containsText" dxfId="1" priority="1732" operator="between" text="送货车型9.6米">
      <formula>NOT(ISERROR(SEARCH("送货车型9.6米",L894)))</formula>
    </cfRule>
  </conditionalFormatting>
  <conditionalFormatting sqref="L901">
    <cfRule type="containsText" dxfId="1" priority="1689" operator="between" text="送货车型9.6米">
      <formula>NOT(ISERROR(SEARCH("送货车型9.6米",L901)))</formula>
    </cfRule>
  </conditionalFormatting>
  <conditionalFormatting sqref="L905">
    <cfRule type="containsText" dxfId="1" priority="1687" operator="between" text="送货车型9.6米">
      <formula>NOT(ISERROR(SEARCH("送货车型9.6米",L905)))</formula>
    </cfRule>
  </conditionalFormatting>
  <conditionalFormatting sqref="L908">
    <cfRule type="containsText" dxfId="1" priority="1686" operator="between" text="送货车型9.6米">
      <formula>NOT(ISERROR(SEARCH("送货车型9.6米",L908)))</formula>
    </cfRule>
  </conditionalFormatting>
  <conditionalFormatting sqref="L911">
    <cfRule type="containsText" dxfId="1" priority="1685" operator="between" text="送货车型9.6米">
      <formula>NOT(ISERROR(SEARCH("送货车型9.6米",L911)))</formula>
    </cfRule>
  </conditionalFormatting>
  <conditionalFormatting sqref="L923">
    <cfRule type="containsText" dxfId="1" priority="1682" operator="between" text="送货车型9.6米">
      <formula>NOT(ISERROR(SEARCH("送货车型9.6米",L923)))</formula>
    </cfRule>
  </conditionalFormatting>
  <conditionalFormatting sqref="L951">
    <cfRule type="containsText" dxfId="1" priority="1680" operator="between" text="送货车型9.6米">
      <formula>NOT(ISERROR(SEARCH("送货车型9.6米",L951)))</formula>
    </cfRule>
  </conditionalFormatting>
  <conditionalFormatting sqref="L955">
    <cfRule type="containsText" dxfId="1" priority="1592" operator="between" text="送货车型9.6米">
      <formula>NOT(ISERROR(SEARCH("送货车型9.6米",L955)))</formula>
    </cfRule>
  </conditionalFormatting>
  <conditionalFormatting sqref="L961">
    <cfRule type="containsText" dxfId="1" priority="1591" operator="between" text="送货车型9.6米">
      <formula>NOT(ISERROR(SEARCH("送货车型9.6米",L961)))</formula>
    </cfRule>
  </conditionalFormatting>
  <conditionalFormatting sqref="L964">
    <cfRule type="containsText" dxfId="1" priority="1590" operator="between" text="送货车型9.6米">
      <formula>NOT(ISERROR(SEARCH("送货车型9.6米",L964)))</formula>
    </cfRule>
  </conditionalFormatting>
  <conditionalFormatting sqref="L972">
    <cfRule type="containsText" dxfId="1" priority="1587" operator="between" text="送货车型9.6米">
      <formula>NOT(ISERROR(SEARCH("送货车型9.6米",L972)))</formula>
    </cfRule>
  </conditionalFormatting>
  <conditionalFormatting sqref="L976">
    <cfRule type="containsText" dxfId="1" priority="1586" operator="between" text="送货车型9.6米">
      <formula>NOT(ISERROR(SEARCH("送货车型9.6米",L976)))</formula>
    </cfRule>
  </conditionalFormatting>
  <conditionalFormatting sqref="L981">
    <cfRule type="containsText" dxfId="1" priority="1585" operator="between" text="送货车型9.6米">
      <formula>NOT(ISERROR(SEARCH("送货车型9.6米",L981)))</formula>
    </cfRule>
  </conditionalFormatting>
  <conditionalFormatting sqref="L987">
    <cfRule type="containsText" dxfId="1" priority="1584" operator="between" text="送货车型9.6米">
      <formula>NOT(ISERROR(SEARCH("送货车型9.6米",L987)))</formula>
    </cfRule>
  </conditionalFormatting>
  <conditionalFormatting sqref="L991">
    <cfRule type="containsText" dxfId="1" priority="1583" operator="between" text="送货车型9.6米">
      <formula>NOT(ISERROR(SEARCH("送货车型9.6米",L991)))</formula>
    </cfRule>
  </conditionalFormatting>
  <conditionalFormatting sqref="L998:O998">
    <cfRule type="containsText" dxfId="1" priority="1385" operator="between" text="送货车型9.6米">
      <formula>NOT(ISERROR(SEARCH("送货车型9.6米",L998)))</formula>
    </cfRule>
  </conditionalFormatting>
  <conditionalFormatting sqref="L1004">
    <cfRule type="containsText" dxfId="1" priority="1366" operator="between" text="送货车型9.6米">
      <formula>NOT(ISERROR(SEARCH("送货车型9.6米",L1004)))</formula>
    </cfRule>
  </conditionalFormatting>
  <conditionalFormatting sqref="L1006">
    <cfRule type="containsText" dxfId="1" priority="1370" operator="between" text="送货车型9.6米">
      <formula>NOT(ISERROR(SEARCH("送货车型9.6米",L1006)))</formula>
    </cfRule>
  </conditionalFormatting>
  <conditionalFormatting sqref="L1008">
    <cfRule type="containsText" dxfId="1" priority="1369" operator="between" text="送货车型9.6米">
      <formula>NOT(ISERROR(SEARCH("送货车型9.6米",L1008)))</formula>
    </cfRule>
  </conditionalFormatting>
  <conditionalFormatting sqref="L1012">
    <cfRule type="containsText" dxfId="1" priority="1368" operator="between" text="送货车型9.6米">
      <formula>NOT(ISERROR(SEARCH("送货车型9.6米",L1012)))</formula>
    </cfRule>
  </conditionalFormatting>
  <conditionalFormatting sqref="L1017">
    <cfRule type="containsText" dxfId="1" priority="1367" operator="between" text="送货车型9.6米">
      <formula>NOT(ISERROR(SEARCH("送货车型9.6米",L1017)))</formula>
    </cfRule>
  </conditionalFormatting>
  <conditionalFormatting sqref="L1028">
    <cfRule type="containsText" dxfId="1" priority="1345" operator="between" text="送货车型9.6米">
      <formula>NOT(ISERROR(SEARCH("送货车型9.6米",L1028)))</formula>
    </cfRule>
  </conditionalFormatting>
  <conditionalFormatting sqref="L1032">
    <cfRule type="containsText" dxfId="1" priority="1344" operator="between" text="送货车型9.6米">
      <formula>NOT(ISERROR(SEARCH("送货车型9.6米",L1032)))</formula>
    </cfRule>
  </conditionalFormatting>
  <conditionalFormatting sqref="L1034">
    <cfRule type="containsText" dxfId="1" priority="1343" operator="between" text="送货车型9.6米">
      <formula>NOT(ISERROR(SEARCH("送货车型9.6米",L1034)))</formula>
    </cfRule>
  </conditionalFormatting>
  <conditionalFormatting sqref="L1041">
    <cfRule type="containsText" dxfId="1" priority="1342" operator="between" text="送货车型9.6米">
      <formula>NOT(ISERROR(SEARCH("送货车型9.6米",L1041)))</formula>
    </cfRule>
  </conditionalFormatting>
  <conditionalFormatting sqref="L1045">
    <cfRule type="containsText" dxfId="1" priority="1341" operator="between" text="送货车型9.6米">
      <formula>NOT(ISERROR(SEARCH("送货车型9.6米",L1045)))</formula>
    </cfRule>
  </conditionalFormatting>
  <conditionalFormatting sqref="L1050">
    <cfRule type="containsText" dxfId="1" priority="1340" operator="between" text="送货车型9.6米">
      <formula>NOT(ISERROR(SEARCH("送货车型9.6米",L1050)))</formula>
    </cfRule>
  </conditionalFormatting>
  <conditionalFormatting sqref="L1054">
    <cfRule type="containsText" dxfId="1" priority="1339" operator="between" text="送货车型9.6米">
      <formula>NOT(ISERROR(SEARCH("送货车型9.6米",L1054)))</formula>
    </cfRule>
  </conditionalFormatting>
  <conditionalFormatting sqref="L1056">
    <cfRule type="containsText" dxfId="1" priority="1338" operator="between" text="送货车型9.6米">
      <formula>NOT(ISERROR(SEARCH("送货车型9.6米",L1056)))</formula>
    </cfRule>
  </conditionalFormatting>
  <conditionalFormatting sqref="L1059">
    <cfRule type="containsText" dxfId="1" priority="1337" operator="between" text="送货车型9.6米">
      <formula>NOT(ISERROR(SEARCH("送货车型9.6米",L1059)))</formula>
    </cfRule>
  </conditionalFormatting>
  <conditionalFormatting sqref="L1062">
    <cfRule type="containsText" dxfId="1" priority="1336" operator="between" text="送货车型9.6米">
      <formula>NOT(ISERROR(SEARCH("送货车型9.6米",L1062)))</formula>
    </cfRule>
  </conditionalFormatting>
  <conditionalFormatting sqref="L1066">
    <cfRule type="containsText" dxfId="1" priority="1335" operator="between" text="送货车型9.6米">
      <formula>NOT(ISERROR(SEARCH("送货车型9.6米",L1066)))</formula>
    </cfRule>
  </conditionalFormatting>
  <conditionalFormatting sqref="D1419:E1419">
    <cfRule type="expression" dxfId="3" priority="7701">
      <formula>AND(NOT(HasFormula(XEZ1419)),XEZ1419&lt;&gt;"")</formula>
    </cfRule>
    <cfRule type="expression" dxfId="4" priority="7700">
      <formula>AND(NOT(HasFormula(#REF!)),#REF!&lt;&gt;"")</formula>
    </cfRule>
  </conditionalFormatting>
  <conditionalFormatting sqref="H1419:L1419">
    <cfRule type="expression" dxfId="4" priority="7702">
      <formula>AND(NOT(HasFormula(#REF!)),#REF!&lt;&gt;"")</formula>
    </cfRule>
    <cfRule type="expression" dxfId="3" priority="7703">
      <formula>AND(NOT(HasFormula(XFD1419)),XFD1419&lt;&gt;"")</formula>
    </cfRule>
  </conditionalFormatting>
  <conditionalFormatting sqref="D1420">
    <cfRule type="expression" dxfId="4" priority="7656">
      <formula>AND(NOT(HasFormula(XFD1422)),XFD1422&lt;&gt;"")</formula>
    </cfRule>
    <cfRule type="expression" dxfId="3" priority="7657">
      <formula>AND(NOT(HasFormula(XEZ1420)),XEZ1420&lt;&gt;"")</formula>
    </cfRule>
  </conditionalFormatting>
  <conditionalFormatting sqref="D1421">
    <cfRule type="expression" dxfId="4" priority="7648">
      <formula>AND(NOT(HasFormula(#REF!)),#REF!&lt;&gt;"")</formula>
    </cfRule>
    <cfRule type="expression" dxfId="3" priority="7649">
      <formula>AND(NOT(HasFormula(XEZ1421)),XEZ1421&lt;&gt;"")</formula>
    </cfRule>
  </conditionalFormatting>
  <conditionalFormatting sqref="H1428:L1428">
    <cfRule type="expression" dxfId="4" priority="7672">
      <formula>AND(NOT(HasFormula(D1432)),D1432&lt;&gt;"")</formula>
    </cfRule>
    <cfRule type="expression" dxfId="3" priority="7673">
      <formula>AND(NOT(HasFormula(XFD1428)),XFD1428&lt;&gt;"")</formula>
    </cfRule>
  </conditionalFormatting>
  <conditionalFormatting sqref="H1431:L1431">
    <cfRule type="expression" dxfId="4" priority="7680">
      <formula>AND(NOT(HasFormula(D1435)),D1435&lt;&gt;"")</formula>
    </cfRule>
    <cfRule type="expression" dxfId="3" priority="7681">
      <formula>AND(NOT(HasFormula(XFD1431)),XFD1431&lt;&gt;"")</formula>
    </cfRule>
  </conditionalFormatting>
  <conditionalFormatting sqref="D1487:E1487">
    <cfRule type="expression" dxfId="4" priority="7724">
      <formula>AND(NOT(HasFormula(#REF!)),#REF!&lt;&gt;"")</formula>
    </cfRule>
    <cfRule type="expression" dxfId="3" priority="7725">
      <formula>AND(NOT(HasFormula(XEZ1487)),XEZ1487&lt;&gt;"")</formula>
    </cfRule>
  </conditionalFormatting>
  <conditionalFormatting sqref="H1487:L1487">
    <cfRule type="expression" dxfId="4" priority="7726">
      <formula>AND(NOT(HasFormula(#REF!)),#REF!&lt;&gt;"")</formula>
    </cfRule>
    <cfRule type="expression" dxfId="3" priority="7727">
      <formula>AND(NOT(HasFormula(XFD1487)),XFD1487&lt;&gt;"")</formula>
    </cfRule>
  </conditionalFormatting>
  <conditionalFormatting sqref="D1497:E1497">
    <cfRule type="expression" dxfId="4" priority="7742">
      <formula>AND(NOT(HasFormula(#REF!)),#REF!&lt;&gt;"")</formula>
    </cfRule>
    <cfRule type="expression" dxfId="3" priority="7743">
      <formula>AND(NOT(HasFormula(XEZ1497)),XEZ1497&lt;&gt;"")</formula>
    </cfRule>
  </conditionalFormatting>
  <conditionalFormatting sqref="H1497:L1497">
    <cfRule type="expression" dxfId="4" priority="7744">
      <formula>AND(NOT(HasFormula(#REF!)),#REF!&lt;&gt;"")</formula>
    </cfRule>
    <cfRule type="expression" dxfId="3" priority="7745">
      <formula>AND(NOT(HasFormula(XFD1497)),XFD1497&lt;&gt;"")</formula>
    </cfRule>
  </conditionalFormatting>
  <conditionalFormatting sqref="D1502:E1502">
    <cfRule type="expression" dxfId="4" priority="7730">
      <formula>AND(NOT(HasFormula(#REF!)),#REF!&lt;&gt;"")</formula>
    </cfRule>
    <cfRule type="expression" dxfId="3" priority="7731">
      <formula>AND(NOT(HasFormula(XEZ1502)),XEZ1502&lt;&gt;"")</formula>
    </cfRule>
  </conditionalFormatting>
  <conditionalFormatting sqref="D1503:E1503">
    <cfRule type="expression" dxfId="4" priority="955">
      <formula>AND(NOT(HasFormula(XFD1506)),XFD1506&lt;&gt;"")</formula>
    </cfRule>
    <cfRule type="expression" dxfId="3" priority="956">
      <formula>AND(NOT(HasFormula(XEZ1503)),XEZ1503&lt;&gt;"")</formula>
    </cfRule>
  </conditionalFormatting>
  <conditionalFormatting sqref="D1504:E1504">
    <cfRule type="expression" dxfId="4" priority="985">
      <formula>AND(NOT(HasFormula(XFD1505)),XFD1505&lt;&gt;"")</formula>
    </cfRule>
  </conditionalFormatting>
  <conditionalFormatting sqref="D1505:E1505">
    <cfRule type="expression" dxfId="4" priority="984">
      <formula>AND(NOT(HasFormula(XFD1514)),XFD1514&lt;&gt;"")</formula>
    </cfRule>
  </conditionalFormatting>
  <conditionalFormatting sqref="D1513:E1513">
    <cfRule type="expression" dxfId="4" priority="986">
      <formula>AND(NOT(HasFormula(XFD1504)),XFD1504&lt;&gt;"")</formula>
    </cfRule>
  </conditionalFormatting>
  <conditionalFormatting sqref="D1563">
    <cfRule type="expression" dxfId="4" priority="7750">
      <formula>AND(NOT(HasFormula(#REF!)),#REF!&lt;&gt;"")</formula>
    </cfRule>
  </conditionalFormatting>
  <conditionalFormatting sqref="H1563">
    <cfRule type="expression" dxfId="4" priority="7760">
      <formula>AND(NOT(HasFormula(#REF!)),#REF!&lt;&gt;"")</formula>
    </cfRule>
    <cfRule type="expression" dxfId="3" priority="7761">
      <formula>AND(NOT(HasFormula(XFD1563)),XFD1563&lt;&gt;"")</formula>
    </cfRule>
  </conditionalFormatting>
  <conditionalFormatting sqref="I1563:L1563">
    <cfRule type="expression" dxfId="4" priority="7746">
      <formula>AND(NOT(HasFormula(#REF!)),#REF!&lt;&gt;"")</formula>
    </cfRule>
    <cfRule type="expression" dxfId="3" priority="7747">
      <formula>AND(NOT(HasFormula(A1563)),A1563&lt;&gt;"")</formula>
    </cfRule>
  </conditionalFormatting>
  <conditionalFormatting sqref="D1565">
    <cfRule type="expression" dxfId="4" priority="7765">
      <formula>AND(NOT(HasFormula(#REF!)),#REF!&lt;&gt;"")</formula>
    </cfRule>
  </conditionalFormatting>
  <conditionalFormatting sqref="E1565">
    <cfRule type="expression" dxfId="4" priority="7762">
      <formula>AND(NOT(HasFormula(#REF!)),#REF!&lt;&gt;"")</formula>
    </cfRule>
  </conditionalFormatting>
  <conditionalFormatting sqref="H1565">
    <cfRule type="expression" dxfId="4" priority="7763">
      <formula>AND(NOT(HasFormula(#REF!)),#REF!&lt;&gt;"")</formula>
    </cfRule>
    <cfRule type="expression" dxfId="3" priority="7764">
      <formula>AND(NOT(HasFormula(XFD1565)),XFD1565&lt;&gt;"")</formula>
    </cfRule>
  </conditionalFormatting>
  <conditionalFormatting sqref="I1565:L1565">
    <cfRule type="expression" dxfId="4" priority="7766">
      <formula>AND(NOT(HasFormula(#REF!)),#REF!&lt;&gt;"")</formula>
    </cfRule>
    <cfRule type="expression" dxfId="3" priority="7767">
      <formula>AND(NOT(HasFormula(A1565)),A1565&lt;&gt;"")</formula>
    </cfRule>
  </conditionalFormatting>
  <conditionalFormatting sqref="D1609">
    <cfRule type="expression" dxfId="4" priority="7773">
      <formula>AND(NOT(HasFormula(#REF!)),#REF!&lt;&gt;"")</formula>
    </cfRule>
  </conditionalFormatting>
  <conditionalFormatting sqref="E1609">
    <cfRule type="expression" dxfId="4" priority="7774">
      <formula>AND(NOT(HasFormula(#REF!)),#REF!&lt;&gt;"")</formula>
    </cfRule>
  </conditionalFormatting>
  <conditionalFormatting sqref="H1609">
    <cfRule type="expression" dxfId="4" priority="7771">
      <formula>AND(NOT(HasFormula(#REF!)),#REF!&lt;&gt;"")</formula>
    </cfRule>
    <cfRule type="expression" dxfId="3" priority="7772">
      <formula>AND(NOT(HasFormula(XFD1609)),XFD1609&lt;&gt;"")</formula>
    </cfRule>
  </conditionalFormatting>
  <conditionalFormatting sqref="I1609:L1609">
    <cfRule type="expression" dxfId="4" priority="7775">
      <formula>AND(NOT(HasFormula(#REF!)),#REF!&lt;&gt;"")</formula>
    </cfRule>
    <cfRule type="expression" dxfId="3" priority="7776">
      <formula>AND(NOT(HasFormula(A1609)),A1609&lt;&gt;"")</formula>
    </cfRule>
  </conditionalFormatting>
  <conditionalFormatting sqref="M1630:O1630">
    <cfRule type="containsText" dxfId="1" priority="915" operator="between" text="送货车型9.6米">
      <formula>NOT(ISERROR(SEARCH("送货车型9.6米",M1630)))</formula>
    </cfRule>
  </conditionalFormatting>
  <conditionalFormatting sqref="M1631:O1631">
    <cfRule type="containsText" dxfId="1" priority="884" operator="between" text="送货车型9.6米">
      <formula>NOT(ISERROR(SEARCH("送货车型9.6米",M1631)))</formula>
    </cfRule>
  </conditionalFormatting>
  <conditionalFormatting sqref="M1632:O1632">
    <cfRule type="containsText" dxfId="1" priority="883" operator="between" text="送货车型9.6米">
      <formula>NOT(ISERROR(SEARCH("送货车型9.6米",M1632)))</formula>
    </cfRule>
  </conditionalFormatting>
  <conditionalFormatting sqref="M1633:O1633">
    <cfRule type="containsText" dxfId="1" priority="882" operator="between" text="送货车型9.6米">
      <formula>NOT(ISERROR(SEARCH("送货车型9.6米",M1633)))</formula>
    </cfRule>
  </conditionalFormatting>
  <conditionalFormatting sqref="M1634:O1634">
    <cfRule type="containsText" dxfId="1" priority="881" operator="between" text="送货车型9.6米">
      <formula>NOT(ISERROR(SEARCH("送货车型9.6米",M1634)))</formula>
    </cfRule>
  </conditionalFormatting>
  <conditionalFormatting sqref="D1650:E1650">
    <cfRule type="expression" dxfId="3" priority="868">
      <formula>AND(NOT(HasFormula(XEZ1650)),XEZ1650&lt;&gt;"")</formula>
    </cfRule>
  </conditionalFormatting>
  <conditionalFormatting sqref="D1650">
    <cfRule type="expression" dxfId="2" priority="866">
      <formula>AND(NOT(_xlfn.ISFORMULA(D1650)),D1650&lt;&gt;"")</formula>
    </cfRule>
    <cfRule type="expression" dxfId="4" priority="867">
      <formula>AND(NOT(HasFormula(#REF!)),#REF!&lt;&gt;"")</formula>
    </cfRule>
  </conditionalFormatting>
  <conditionalFormatting sqref="E1650">
    <cfRule type="expression" dxfId="4" priority="875">
      <formula>AND(NOT(HasFormula(#REF!)),#REF!&lt;&gt;"")</formula>
    </cfRule>
  </conditionalFormatting>
  <conditionalFormatting sqref="F1650">
    <cfRule type="containsText" dxfId="5" priority="870" operator="between" text="HRB500E">
      <formula>NOT(ISERROR(SEARCH("HRB500E",F1650)))</formula>
    </cfRule>
    <cfRule type="containsText" dxfId="6" priority="869" operator="between" text="12m">
      <formula>NOT(ISERROR(SEARCH("12m",F1650)))</formula>
    </cfRule>
  </conditionalFormatting>
  <conditionalFormatting sqref="H1650">
    <cfRule type="expression" dxfId="4" priority="871">
      <formula>AND(NOT(HasFormula(#REF!)),#REF!&lt;&gt;"")</formula>
    </cfRule>
    <cfRule type="expression" dxfId="3" priority="872">
      <formula>AND(NOT(HasFormula(XFD1650)),XFD1650&lt;&gt;"")</formula>
    </cfRule>
  </conditionalFormatting>
  <conditionalFormatting sqref="I1650:L1650">
    <cfRule type="expression" dxfId="4" priority="873">
      <formula>AND(NOT(HasFormula(#REF!)),#REF!&lt;&gt;"")</formula>
    </cfRule>
    <cfRule type="expression" dxfId="3" priority="874">
      <formula>AND(NOT(HasFormula(A1650)),A1650&lt;&gt;"")</formula>
    </cfRule>
  </conditionalFormatting>
  <conditionalFormatting sqref="L1650:N1650">
    <cfRule type="containsText" dxfId="1" priority="865" operator="between" text="送货车型9.6米">
      <formula>NOT(ISERROR(SEARCH("送货车型9.6米",L1650)))</formula>
    </cfRule>
  </conditionalFormatting>
  <conditionalFormatting sqref="O1650">
    <cfRule type="containsText" dxfId="1" priority="863" operator="between" text="送货车型9.6米">
      <formula>NOT(ISERROR(SEARCH("送货车型9.6米",O1650)))</formula>
    </cfRule>
  </conditionalFormatting>
  <conditionalFormatting sqref="O1665">
    <cfRule type="containsText" dxfId="1" priority="862" operator="between" text="送货车型9.6米">
      <formula>NOT(ISERROR(SEARCH("送货车型9.6米",O1665)))</formula>
    </cfRule>
  </conditionalFormatting>
  <conditionalFormatting sqref="O1666">
    <cfRule type="containsText" dxfId="1" priority="861" operator="between" text="送货车型9.6米">
      <formula>NOT(ISERROR(SEARCH("送货车型9.6米",O1666)))</formula>
    </cfRule>
  </conditionalFormatting>
  <conditionalFormatting sqref="O1667">
    <cfRule type="containsText" dxfId="1" priority="860" operator="between" text="送货车型9.6米">
      <formula>NOT(ISERROR(SEARCH("送货车型9.6米",O1667)))</formula>
    </cfRule>
  </conditionalFormatting>
  <conditionalFormatting sqref="O1668">
    <cfRule type="containsText" dxfId="1" priority="859" operator="between" text="送货车型9.6米">
      <formula>NOT(ISERROR(SEARCH("送货车型9.6米",O1668)))</formula>
    </cfRule>
  </conditionalFormatting>
  <conditionalFormatting sqref="O1669">
    <cfRule type="containsText" dxfId="1" priority="858" operator="between" text="送货车型9.6米">
      <formula>NOT(ISERROR(SEARCH("送货车型9.6米",O1669)))</formula>
    </cfRule>
  </conditionalFormatting>
  <conditionalFormatting sqref="O1670">
    <cfRule type="containsText" dxfId="1" priority="857" operator="between" text="送货车型9.6米">
      <formula>NOT(ISERROR(SEARCH("送货车型9.6米",O1670)))</formula>
    </cfRule>
  </conditionalFormatting>
  <conditionalFormatting sqref="O1671">
    <cfRule type="containsText" dxfId="1" priority="856" operator="between" text="送货车型9.6米">
      <formula>NOT(ISERROR(SEARCH("送货车型9.6米",O1671)))</formula>
    </cfRule>
  </conditionalFormatting>
  <conditionalFormatting sqref="O1672">
    <cfRule type="containsText" dxfId="1" priority="855" operator="between" text="送货车型9.6米">
      <formula>NOT(ISERROR(SEARCH("送货车型9.6米",O1672)))</formula>
    </cfRule>
  </conditionalFormatting>
  <conditionalFormatting sqref="N1673">
    <cfRule type="containsText" dxfId="1" priority="854" operator="between" text="送货车型9.6米">
      <formula>NOT(ISERROR(SEARCH("送货车型9.6米",N1673)))</formula>
    </cfRule>
  </conditionalFormatting>
  <conditionalFormatting sqref="O1673">
    <cfRule type="containsText" dxfId="1" priority="850" operator="between" text="送货车型9.6米">
      <formula>NOT(ISERROR(SEARCH("送货车型9.6米",O1673)))</formula>
    </cfRule>
  </conditionalFormatting>
  <conditionalFormatting sqref="N1674">
    <cfRule type="containsText" dxfId="1" priority="853" operator="between" text="送货车型9.6米">
      <formula>NOT(ISERROR(SEARCH("送货车型9.6米",N1674)))</formula>
    </cfRule>
  </conditionalFormatting>
  <conditionalFormatting sqref="O1674">
    <cfRule type="containsText" dxfId="1" priority="849" operator="between" text="送货车型9.6米">
      <formula>NOT(ISERROR(SEARCH("送货车型9.6米",O1674)))</formula>
    </cfRule>
  </conditionalFormatting>
  <conditionalFormatting sqref="N1675">
    <cfRule type="containsText" dxfId="1" priority="852" operator="between" text="送货车型9.6米">
      <formula>NOT(ISERROR(SEARCH("送货车型9.6米",N1675)))</formula>
    </cfRule>
  </conditionalFormatting>
  <conditionalFormatting sqref="O1675">
    <cfRule type="containsText" dxfId="1" priority="848" operator="between" text="送货车型9.6米">
      <formula>NOT(ISERROR(SEARCH("送货车型9.6米",O1675)))</formula>
    </cfRule>
  </conditionalFormatting>
  <conditionalFormatting sqref="N1676">
    <cfRule type="containsText" dxfId="1" priority="851" operator="between" text="送货车型9.6米">
      <formula>NOT(ISERROR(SEARCH("送货车型9.6米",N1676)))</formula>
    </cfRule>
  </conditionalFormatting>
  <conditionalFormatting sqref="O1676">
    <cfRule type="containsText" dxfId="1" priority="847" operator="between" text="送货车型9.6米">
      <formula>NOT(ISERROR(SEARCH("送货车型9.6米",O1676)))</formula>
    </cfRule>
  </conditionalFormatting>
  <conditionalFormatting sqref="M1811:O1811">
    <cfRule type="containsText" dxfId="1" priority="842" operator="between" text="送货车型9.6米">
      <formula>NOT(ISERROR(SEARCH("送货车型9.6米",M1811)))</formula>
    </cfRule>
  </conditionalFormatting>
  <conditionalFormatting sqref="D1844">
    <cfRule type="expression" dxfId="4" priority="7815">
      <formula>AND(NOT(HasFormula(XFD1846)),XFD1846&lt;&gt;"")</formula>
    </cfRule>
  </conditionalFormatting>
  <conditionalFormatting sqref="E1844">
    <cfRule type="expression" dxfId="4" priority="7816">
      <formula>AND(NOT(HasFormula(A1846)),A1846&lt;&gt;"")</formula>
    </cfRule>
  </conditionalFormatting>
  <conditionalFormatting sqref="H1844">
    <cfRule type="expression" dxfId="4" priority="7813">
      <formula>AND(NOT(HasFormula(D1846)),D1846&lt;&gt;"")</formula>
    </cfRule>
    <cfRule type="expression" dxfId="3" priority="7814">
      <formula>AND(NOT(HasFormula(XFD1844)),XFD1844&lt;&gt;"")</formula>
    </cfRule>
  </conditionalFormatting>
  <conditionalFormatting sqref="I1844:L1844">
    <cfRule type="expression" dxfId="4" priority="7817">
      <formula>AND(NOT(HasFormula(E1846)),E1846&lt;&gt;"")</formula>
    </cfRule>
    <cfRule type="expression" dxfId="3" priority="7818">
      <formula>AND(NOT(HasFormula(A1844)),A1844&lt;&gt;"")</formula>
    </cfRule>
  </conditionalFormatting>
  <conditionalFormatting sqref="C1845">
    <cfRule type="timePeriod" dxfId="7" priority="829" timePeriod="yesterday">
      <formula>FLOOR(C1845,1)=TODAY()-1</formula>
    </cfRule>
  </conditionalFormatting>
  <conditionalFormatting sqref="D1845:E1845">
    <cfRule type="expression" dxfId="3" priority="834">
      <formula>AND(NOT(HasFormula(XEZ1845)),XEZ1845&lt;&gt;"")</formula>
    </cfRule>
  </conditionalFormatting>
  <conditionalFormatting sqref="D1845">
    <cfRule type="expression" dxfId="4" priority="833">
      <formula>AND(NOT(HasFormula(XFD1846)),XFD1846&lt;&gt;"")</formula>
    </cfRule>
    <cfRule type="expression" dxfId="2" priority="831">
      <formula>AND(NOT(_xlfn.ISFORMULA(D1845)),D1845&lt;&gt;"")</formula>
    </cfRule>
  </conditionalFormatting>
  <conditionalFormatting sqref="E1845">
    <cfRule type="expression" dxfId="4" priority="841">
      <formula>AND(NOT(HasFormula(A1846)),A1846&lt;&gt;"")</formula>
    </cfRule>
  </conditionalFormatting>
  <conditionalFormatting sqref="F1845">
    <cfRule type="containsText" dxfId="5" priority="836" operator="between" text="HRB500E">
      <formula>NOT(ISERROR(SEARCH("HRB500E",F1845)))</formula>
    </cfRule>
    <cfRule type="containsText" dxfId="6" priority="835" operator="between" text="12m">
      <formula>NOT(ISERROR(SEARCH("12m",F1845)))</formula>
    </cfRule>
  </conditionalFormatting>
  <conditionalFormatting sqref="H1845">
    <cfRule type="expression" dxfId="3" priority="838">
      <formula>AND(NOT(HasFormula(XFD1845)),XFD1845&lt;&gt;"")</formula>
    </cfRule>
    <cfRule type="expression" dxfId="4" priority="837">
      <formula>AND(NOT(HasFormula(D1846)),D1846&lt;&gt;"")</formula>
    </cfRule>
  </conditionalFormatting>
  <conditionalFormatting sqref="I1845:L1845">
    <cfRule type="expression" dxfId="3" priority="840">
      <formula>AND(NOT(HasFormula(A1845)),A1845&lt;&gt;"")</formula>
    </cfRule>
    <cfRule type="expression" dxfId="4" priority="839">
      <formula>AND(NOT(HasFormula(E1846)),E1846&lt;&gt;"")</formula>
    </cfRule>
  </conditionalFormatting>
  <conditionalFormatting sqref="L1845:O1845">
    <cfRule type="containsText" dxfId="1" priority="830" operator="between" text="送货车型9.6米">
      <formula>NOT(ISERROR(SEARCH("送货车型9.6米",L1845)))</formula>
    </cfRule>
  </conditionalFormatting>
  <conditionalFormatting sqref="H1846">
    <cfRule type="expression" dxfId="3" priority="828">
      <formula>AND(NOT(HasFormula(XFD1846)),XFD1846&lt;&gt;"")</formula>
    </cfRule>
    <cfRule type="expression" dxfId="4" priority="827">
      <formula>AND(NOT(HasFormula(D1847)),D1847&lt;&gt;"")</formula>
    </cfRule>
  </conditionalFormatting>
  <conditionalFormatting sqref="O1871">
    <cfRule type="containsText" dxfId="1" priority="812" operator="between" text="送货车型9.6米">
      <formula>NOT(ISERROR(SEARCH("送货车型9.6米",O1871)))</formula>
    </cfRule>
  </conditionalFormatting>
  <conditionalFormatting sqref="O1872">
    <cfRule type="containsText" dxfId="1" priority="811" operator="between" text="送货车型9.6米">
      <formula>NOT(ISERROR(SEARCH("送货车型9.6米",O1872)))</formula>
    </cfRule>
  </conditionalFormatting>
  <conditionalFormatting sqref="O1873">
    <cfRule type="containsText" dxfId="1" priority="810" operator="between" text="送货车型9.6米">
      <formula>NOT(ISERROR(SEARCH("送货车型9.6米",O1873)))</formula>
    </cfRule>
  </conditionalFormatting>
  <conditionalFormatting sqref="O1874">
    <cfRule type="containsText" dxfId="1" priority="809" operator="between" text="送货车型9.6米">
      <formula>NOT(ISERROR(SEARCH("送货车型9.6米",O1874)))</formula>
    </cfRule>
  </conditionalFormatting>
  <conditionalFormatting sqref="O1875">
    <cfRule type="containsText" dxfId="1" priority="808" operator="between" text="送货车型9.6米">
      <formula>NOT(ISERROR(SEARCH("送货车型9.6米",O1875)))</formula>
    </cfRule>
  </conditionalFormatting>
  <conditionalFormatting sqref="O1876">
    <cfRule type="containsText" dxfId="1" priority="807" operator="between" text="送货车型9.6米">
      <formula>NOT(ISERROR(SEARCH("送货车型9.6米",O1876)))</formula>
    </cfRule>
  </conditionalFormatting>
  <conditionalFormatting sqref="O1877">
    <cfRule type="containsText" dxfId="1" priority="806" operator="between" text="送货车型9.6米">
      <formula>NOT(ISERROR(SEARCH("送货车型9.6米",O1877)))</formula>
    </cfRule>
  </conditionalFormatting>
  <conditionalFormatting sqref="O1878">
    <cfRule type="containsText" dxfId="1" priority="805" operator="between" text="送货车型9.6米">
      <formula>NOT(ISERROR(SEARCH("送货车型9.6米",O1878)))</formula>
    </cfRule>
  </conditionalFormatting>
  <conditionalFormatting sqref="O1879">
    <cfRule type="containsText" dxfId="1" priority="804" operator="between" text="送货车型9.6米">
      <formula>NOT(ISERROR(SEARCH("送货车型9.6米",O1879)))</formula>
    </cfRule>
  </conditionalFormatting>
  <conditionalFormatting sqref="O1880">
    <cfRule type="containsText" dxfId="1" priority="803" operator="between" text="送货车型9.6米">
      <formula>NOT(ISERROR(SEARCH("送货车型9.6米",O1880)))</formula>
    </cfRule>
  </conditionalFormatting>
  <conditionalFormatting sqref="D1897">
    <cfRule type="expression" dxfId="4" priority="7821">
      <formula>AND(NOT(HasFormula(#REF!)),#REF!&lt;&gt;"")</formula>
    </cfRule>
  </conditionalFormatting>
  <conditionalFormatting sqref="E1897">
    <cfRule type="expression" dxfId="4" priority="7822">
      <formula>AND(NOT(HasFormula(#REF!)),#REF!&lt;&gt;"")</formula>
    </cfRule>
  </conditionalFormatting>
  <conditionalFormatting sqref="H1897">
    <cfRule type="expression" dxfId="4" priority="7819">
      <formula>AND(NOT(HasFormula(#REF!)),#REF!&lt;&gt;"")</formula>
    </cfRule>
    <cfRule type="expression" dxfId="3" priority="7820">
      <formula>AND(NOT(HasFormula(XFD1897)),XFD1897&lt;&gt;"")</formula>
    </cfRule>
  </conditionalFormatting>
  <conditionalFormatting sqref="I1897:L1897">
    <cfRule type="expression" dxfId="4" priority="7823">
      <formula>AND(NOT(HasFormula(#REF!)),#REF!&lt;&gt;"")</formula>
    </cfRule>
    <cfRule type="expression" dxfId="3" priority="7824">
      <formula>AND(NOT(HasFormula(A1897)),A1897&lt;&gt;"")</formula>
    </cfRule>
  </conditionalFormatting>
  <conditionalFormatting sqref="J1907:L1907">
    <cfRule type="expression" dxfId="4" priority="7829">
      <formula>AND(NOT(HasFormula(#REF!)),#REF!&lt;&gt;"")</formula>
    </cfRule>
    <cfRule type="expression" dxfId="3" priority="7830">
      <formula>AND(NOT(HasFormula(B1907)),B1907&lt;&gt;"")</formula>
    </cfRule>
  </conditionalFormatting>
  <conditionalFormatting sqref="J1908:L1908">
    <cfRule type="expression" dxfId="3" priority="770">
      <formula>AND(NOT(HasFormula(B1908)),B1908&lt;&gt;"")</formula>
    </cfRule>
    <cfRule type="expression" dxfId="4" priority="759">
      <formula>AND(NOT(HasFormula(F1909)),F1909&lt;&gt;"")</formula>
    </cfRule>
  </conditionalFormatting>
  <conditionalFormatting sqref="J1909:L1909">
    <cfRule type="expression" dxfId="3" priority="769">
      <formula>AND(NOT(HasFormula(B1909)),B1909&lt;&gt;"")</formula>
    </cfRule>
    <cfRule type="expression" dxfId="4" priority="758">
      <formula>AND(NOT(HasFormula(F1910)),F1910&lt;&gt;"")</formula>
    </cfRule>
  </conditionalFormatting>
  <conditionalFormatting sqref="J1910:L1910">
    <cfRule type="expression" dxfId="3" priority="768">
      <formula>AND(NOT(HasFormula(B1910)),B1910&lt;&gt;"")</formula>
    </cfRule>
    <cfRule type="expression" dxfId="4" priority="757">
      <formula>AND(NOT(HasFormula(F1911)),F1911&lt;&gt;"")</formula>
    </cfRule>
  </conditionalFormatting>
  <conditionalFormatting sqref="J1911:L1911">
    <cfRule type="expression" dxfId="3" priority="767">
      <formula>AND(NOT(HasFormula(B1911)),B1911&lt;&gt;"")</formula>
    </cfRule>
    <cfRule type="expression" dxfId="4" priority="756">
      <formula>AND(NOT(HasFormula(F1912)),F1912&lt;&gt;"")</formula>
    </cfRule>
  </conditionalFormatting>
  <conditionalFormatting sqref="J1912:L1912">
    <cfRule type="expression" dxfId="3" priority="766">
      <formula>AND(NOT(HasFormula(B1912)),B1912&lt;&gt;"")</formula>
    </cfRule>
    <cfRule type="expression" dxfId="4" priority="755">
      <formula>AND(NOT(HasFormula(F1913)),F1913&lt;&gt;"")</formula>
    </cfRule>
  </conditionalFormatting>
  <conditionalFormatting sqref="J1913:L1913">
    <cfRule type="expression" dxfId="3" priority="765">
      <formula>AND(NOT(HasFormula(B1913)),B1913&lt;&gt;"")</formula>
    </cfRule>
    <cfRule type="expression" dxfId="4" priority="754">
      <formula>AND(NOT(HasFormula(F1914)),F1914&lt;&gt;"")</formula>
    </cfRule>
  </conditionalFormatting>
  <conditionalFormatting sqref="J1914:L1914">
    <cfRule type="expression" dxfId="3" priority="764">
      <formula>AND(NOT(HasFormula(B1914)),B1914&lt;&gt;"")</formula>
    </cfRule>
    <cfRule type="expression" dxfId="4" priority="753">
      <formula>AND(NOT(HasFormula(F1915)),F1915&lt;&gt;"")</formula>
    </cfRule>
  </conditionalFormatting>
  <conditionalFormatting sqref="J1915:L1915">
    <cfRule type="expression" dxfId="3" priority="763">
      <formula>AND(NOT(HasFormula(B1915)),B1915&lt;&gt;"")</formula>
    </cfRule>
    <cfRule type="expression" dxfId="4" priority="752">
      <formula>AND(NOT(HasFormula(F1916)),F1916&lt;&gt;"")</formula>
    </cfRule>
  </conditionalFormatting>
  <conditionalFormatting sqref="J1916:L1916">
    <cfRule type="expression" dxfId="3" priority="762">
      <formula>AND(NOT(HasFormula(B1916)),B1916&lt;&gt;"")</formula>
    </cfRule>
    <cfRule type="expression" dxfId="4" priority="751">
      <formula>AND(NOT(HasFormula(F1917)),F1917&lt;&gt;"")</formula>
    </cfRule>
  </conditionalFormatting>
  <conditionalFormatting sqref="J1917:L1917">
    <cfRule type="expression" dxfId="3" priority="761">
      <formula>AND(NOT(HasFormula(B1917)),B1917&lt;&gt;"")</formula>
    </cfRule>
    <cfRule type="expression" dxfId="4" priority="750">
      <formula>AND(NOT(HasFormula(F1918)),F1918&lt;&gt;"")</formula>
    </cfRule>
  </conditionalFormatting>
  <conditionalFormatting sqref="J1918:L1918">
    <cfRule type="expression" dxfId="3" priority="760">
      <formula>AND(NOT(HasFormula(B1918)),B1918&lt;&gt;"")</formula>
    </cfRule>
    <cfRule type="expression" dxfId="4" priority="749">
      <formula>AND(NOT(HasFormula(F1919)),F1919&lt;&gt;"")</formula>
    </cfRule>
  </conditionalFormatting>
  <conditionalFormatting sqref="C1936">
    <cfRule type="timePeriod" dxfId="7" priority="710" timePeriod="yesterday">
      <formula>FLOOR(C1936,1)=TODAY()-1</formula>
    </cfRule>
  </conditionalFormatting>
  <conditionalFormatting sqref="D1936:E1936">
    <cfRule type="expression" dxfId="3" priority="722">
      <formula>AND(NOT(HasFormula(XEZ1936)),XEZ1936&lt;&gt;"")</formula>
    </cfRule>
  </conditionalFormatting>
  <conditionalFormatting sqref="D1936">
    <cfRule type="expression" dxfId="4" priority="718">
      <formula>AND(NOT(HasFormula(XFD1937)),XFD1937&lt;&gt;"")</formula>
    </cfRule>
    <cfRule type="expression" dxfId="2" priority="714">
      <formula>AND(NOT(_xlfn.ISFORMULA(D1936)),D1936&lt;&gt;"")</formula>
    </cfRule>
  </conditionalFormatting>
  <conditionalFormatting sqref="E1936">
    <cfRule type="expression" dxfId="4" priority="726">
      <formula>AND(NOT(HasFormula(A1937)),A1937&lt;&gt;"")</formula>
    </cfRule>
  </conditionalFormatting>
  <conditionalFormatting sqref="C1937">
    <cfRule type="timePeriod" dxfId="7" priority="709" timePeriod="yesterday">
      <formula>FLOOR(C1937,1)=TODAY()-1</formula>
    </cfRule>
  </conditionalFormatting>
  <conditionalFormatting sqref="D1937:E1937">
    <cfRule type="expression" dxfId="3" priority="721">
      <formula>AND(NOT(HasFormula(XEZ1937)),XEZ1937&lt;&gt;"")</formula>
    </cfRule>
  </conditionalFormatting>
  <conditionalFormatting sqref="D1937">
    <cfRule type="expression" dxfId="4" priority="717">
      <formula>AND(NOT(HasFormula(XFD1938)),XFD1938&lt;&gt;"")</formula>
    </cfRule>
    <cfRule type="expression" dxfId="2" priority="713">
      <formula>AND(NOT(_xlfn.ISFORMULA(D1937)),D1937&lt;&gt;"")</formula>
    </cfRule>
  </conditionalFormatting>
  <conditionalFormatting sqref="E1937">
    <cfRule type="expression" dxfId="4" priority="725">
      <formula>AND(NOT(HasFormula(A1938)),A1938&lt;&gt;"")</formula>
    </cfRule>
  </conditionalFormatting>
  <conditionalFormatting sqref="C1938">
    <cfRule type="timePeriod" dxfId="7" priority="708" timePeriod="yesterday">
      <formula>FLOOR(C1938,1)=TODAY()-1</formula>
    </cfRule>
  </conditionalFormatting>
  <conditionalFormatting sqref="D1938:E1938">
    <cfRule type="expression" dxfId="3" priority="720">
      <formula>AND(NOT(HasFormula(XEZ1938)),XEZ1938&lt;&gt;"")</formula>
    </cfRule>
  </conditionalFormatting>
  <conditionalFormatting sqref="D1938">
    <cfRule type="expression" dxfId="4" priority="716">
      <formula>AND(NOT(HasFormula(XFD1939)),XFD1939&lt;&gt;"")</formula>
    </cfRule>
    <cfRule type="expression" dxfId="2" priority="712">
      <formula>AND(NOT(_xlfn.ISFORMULA(D1938)),D1938&lt;&gt;"")</formula>
    </cfRule>
  </conditionalFormatting>
  <conditionalFormatting sqref="E1938">
    <cfRule type="expression" dxfId="4" priority="724">
      <formula>AND(NOT(HasFormula(A1939)),A1939&lt;&gt;"")</formula>
    </cfRule>
  </conditionalFormatting>
  <conditionalFormatting sqref="C1939">
    <cfRule type="timePeriod" dxfId="7" priority="707" timePeriod="yesterday">
      <formula>FLOOR(C1939,1)=TODAY()-1</formula>
    </cfRule>
  </conditionalFormatting>
  <conditionalFormatting sqref="D1939:E1939">
    <cfRule type="expression" dxfId="3" priority="719">
      <formula>AND(NOT(HasFormula(XEZ1939)),XEZ1939&lt;&gt;"")</formula>
    </cfRule>
  </conditionalFormatting>
  <conditionalFormatting sqref="D1939">
    <cfRule type="expression" dxfId="4" priority="715">
      <formula>AND(NOT(HasFormula(XFD1940)),XFD1940&lt;&gt;"")</formula>
    </cfRule>
    <cfRule type="expression" dxfId="2" priority="711">
      <formula>AND(NOT(_xlfn.ISFORMULA(D1939)),D1939&lt;&gt;"")</formula>
    </cfRule>
  </conditionalFormatting>
  <conditionalFormatting sqref="E1939">
    <cfRule type="expression" dxfId="4" priority="723">
      <formula>AND(NOT(HasFormula(A1940)),A1940&lt;&gt;"")</formula>
    </cfRule>
  </conditionalFormatting>
  <conditionalFormatting sqref="D2022">
    <cfRule type="expression" dxfId="4" priority="7833">
      <formula>AND(NOT(HasFormula(#REF!)),#REF!&lt;&gt;"")</formula>
    </cfRule>
  </conditionalFormatting>
  <conditionalFormatting sqref="E2022">
    <cfRule type="expression" dxfId="4" priority="7834">
      <formula>AND(NOT(HasFormula(#REF!)),#REF!&lt;&gt;"")</formula>
    </cfRule>
  </conditionalFormatting>
  <conditionalFormatting sqref="H2022">
    <cfRule type="expression" dxfId="4" priority="7831">
      <formula>AND(NOT(HasFormula(#REF!)),#REF!&lt;&gt;"")</formula>
    </cfRule>
    <cfRule type="expression" dxfId="3" priority="7832">
      <formula>AND(NOT(HasFormula(XFD2022)),XFD2022&lt;&gt;"")</formula>
    </cfRule>
  </conditionalFormatting>
  <conditionalFormatting sqref="I2022:L2022">
    <cfRule type="expression" dxfId="4" priority="7835">
      <formula>AND(NOT(HasFormula(#REF!)),#REF!&lt;&gt;"")</formula>
    </cfRule>
    <cfRule type="expression" dxfId="3" priority="7836">
      <formula>AND(NOT(HasFormula(A2022)),A2022&lt;&gt;"")</formula>
    </cfRule>
  </conditionalFormatting>
  <conditionalFormatting sqref="M2109:O2109">
    <cfRule type="containsText" dxfId="1" priority="684" operator="between" text="送货车型9.6米">
      <formula>NOT(ISERROR(SEARCH("送货车型9.6米",M2109)))</formula>
    </cfRule>
  </conditionalFormatting>
  <conditionalFormatting sqref="M2110:O2110">
    <cfRule type="containsText" dxfId="1" priority="683" operator="between" text="送货车型9.6米">
      <formula>NOT(ISERROR(SEARCH("送货车型9.6米",M2110)))</formula>
    </cfRule>
  </conditionalFormatting>
  <conditionalFormatting sqref="M2111:O2111">
    <cfRule type="containsText" dxfId="1" priority="682" operator="between" text="送货车型9.6米">
      <formula>NOT(ISERROR(SEARCH("送货车型9.6米",M2111)))</formula>
    </cfRule>
  </conditionalFormatting>
  <conditionalFormatting sqref="M2112:O2112">
    <cfRule type="containsText" dxfId="1" priority="681" operator="between" text="送货车型9.6米">
      <formula>NOT(ISERROR(SEARCH("送货车型9.6米",M2112)))</formula>
    </cfRule>
  </conditionalFormatting>
  <conditionalFormatting sqref="M2113:O2113">
    <cfRule type="containsText" dxfId="1" priority="680" operator="between" text="送货车型9.6米">
      <formula>NOT(ISERROR(SEARCH("送货车型9.6米",M2113)))</formula>
    </cfRule>
  </conditionalFormatting>
  <conditionalFormatting sqref="M2114:O2114">
    <cfRule type="containsText" dxfId="1" priority="679" operator="between" text="送货车型9.6米">
      <formula>NOT(ISERROR(SEARCH("送货车型9.6米",M2114)))</formula>
    </cfRule>
  </conditionalFormatting>
  <conditionalFormatting sqref="M2115:O2115">
    <cfRule type="containsText" dxfId="1" priority="678" operator="between" text="送货车型9.6米">
      <formula>NOT(ISERROR(SEARCH("送货车型9.6米",M2115)))</formula>
    </cfRule>
  </conditionalFormatting>
  <conditionalFormatting sqref="M2116:O2116">
    <cfRule type="containsText" dxfId="1" priority="677" operator="between" text="送货车型9.6米">
      <formula>NOT(ISERROR(SEARCH("送货车型9.6米",M2116)))</formula>
    </cfRule>
  </conditionalFormatting>
  <conditionalFormatting sqref="M2117:O2117">
    <cfRule type="containsText" dxfId="1" priority="676" operator="between" text="送货车型9.6米">
      <formula>NOT(ISERROR(SEARCH("送货车型9.6米",M2117)))</formula>
    </cfRule>
  </conditionalFormatting>
  <conditionalFormatting sqref="M2118:O2118">
    <cfRule type="containsText" dxfId="1" priority="675" operator="between" text="送货车型9.6米">
      <formula>NOT(ISERROR(SEARCH("送货车型9.6米",M2118)))</formula>
    </cfRule>
  </conditionalFormatting>
  <conditionalFormatting sqref="M2119:O2119">
    <cfRule type="containsText" dxfId="1" priority="674" operator="between" text="送货车型9.6米">
      <formula>NOT(ISERROR(SEARCH("送货车型9.6米",M2119)))</formula>
    </cfRule>
  </conditionalFormatting>
  <conditionalFormatting sqref="M2129:O2129">
    <cfRule type="containsText" dxfId="1" priority="672" operator="between" text="送货车型9.6米">
      <formula>NOT(ISERROR(SEARCH("送货车型9.6米",M2129)))</formula>
    </cfRule>
  </conditionalFormatting>
  <conditionalFormatting sqref="M2130:O2130">
    <cfRule type="containsText" dxfId="1" priority="671" operator="between" text="送货车型9.6米">
      <formula>NOT(ISERROR(SEARCH("送货车型9.6米",M2130)))</formula>
    </cfRule>
  </conditionalFormatting>
  <conditionalFormatting sqref="M2131:O2131">
    <cfRule type="containsText" dxfId="1" priority="670" operator="between" text="送货车型9.6米">
      <formula>NOT(ISERROR(SEARCH("送货车型9.6米",M2131)))</formula>
    </cfRule>
  </conditionalFormatting>
  <conditionalFormatting sqref="M2132:O2132">
    <cfRule type="containsText" dxfId="1" priority="669" operator="between" text="送货车型9.6米">
      <formula>NOT(ISERROR(SEARCH("送货车型9.6米",M2132)))</formula>
    </cfRule>
  </conditionalFormatting>
  <conditionalFormatting sqref="M2133:O2133">
    <cfRule type="containsText" dxfId="1" priority="668" operator="between" text="送货车型9.6米">
      <formula>NOT(ISERROR(SEARCH("送货车型9.6米",M2133)))</formula>
    </cfRule>
  </conditionalFormatting>
  <conditionalFormatting sqref="M2134:O2134">
    <cfRule type="containsText" dxfId="1" priority="667" operator="between" text="送货车型9.6米">
      <formula>NOT(ISERROR(SEARCH("送货车型9.6米",M2134)))</formula>
    </cfRule>
  </conditionalFormatting>
  <conditionalFormatting sqref="D2135">
    <cfRule type="expression" dxfId="4" priority="7902">
      <formula>AND(NOT(HasFormula(#REF!)),#REF!&lt;&gt;"")</formula>
    </cfRule>
  </conditionalFormatting>
  <conditionalFormatting sqref="E2135">
    <cfRule type="expression" dxfId="4" priority="7903">
      <formula>AND(NOT(HasFormula(#REF!)),#REF!&lt;&gt;"")</formula>
    </cfRule>
  </conditionalFormatting>
  <conditionalFormatting sqref="H2135">
    <cfRule type="expression" dxfId="4" priority="7900">
      <formula>AND(NOT(HasFormula(#REF!)),#REF!&lt;&gt;"")</formula>
    </cfRule>
    <cfRule type="expression" dxfId="3" priority="7901">
      <formula>AND(NOT(HasFormula(XFD2135)),XFD2135&lt;&gt;"")</formula>
    </cfRule>
  </conditionalFormatting>
  <conditionalFormatting sqref="I2135:L2135">
    <cfRule type="expression" dxfId="4" priority="7904">
      <formula>AND(NOT(HasFormula(#REF!)),#REF!&lt;&gt;"")</formula>
    </cfRule>
    <cfRule type="expression" dxfId="3" priority="7905">
      <formula>AND(NOT(HasFormula(A2135)),A2135&lt;&gt;"")</formula>
    </cfRule>
  </conditionalFormatting>
  <conditionalFormatting sqref="M2135:O2135">
    <cfRule type="containsText" dxfId="1" priority="666" operator="between" text="送货车型9.6米">
      <formula>NOT(ISERROR(SEARCH("送货车型9.6米",M2135)))</formula>
    </cfRule>
  </conditionalFormatting>
  <conditionalFormatting sqref="M2136:O2136">
    <cfRule type="containsText" dxfId="1" priority="637" operator="between" text="送货车型9.6米">
      <formula>NOT(ISERROR(SEARCH("送货车型9.6米",M2136)))</formula>
    </cfRule>
  </conditionalFormatting>
  <conditionalFormatting sqref="M2137:O2137">
    <cfRule type="containsText" dxfId="1" priority="636" operator="between" text="送货车型9.6米">
      <formula>NOT(ISERROR(SEARCH("送货车型9.6米",M2137)))</formula>
    </cfRule>
  </conditionalFormatting>
  <conditionalFormatting sqref="M2138:O2138">
    <cfRule type="containsText" dxfId="1" priority="635" operator="between" text="送货车型9.6米">
      <formula>NOT(ISERROR(SEARCH("送货车型9.6米",M2138)))</formula>
    </cfRule>
  </conditionalFormatting>
  <conditionalFormatting sqref="M2139:O2139">
    <cfRule type="containsText" dxfId="1" priority="633" operator="between" text="送货车型9.6米">
      <formula>NOT(ISERROR(SEARCH("送货车型9.6米",M2139)))</formula>
    </cfRule>
  </conditionalFormatting>
  <conditionalFormatting sqref="M2140:O2140">
    <cfRule type="containsText" dxfId="1" priority="631" operator="between" text="送货车型9.6米">
      <formula>NOT(ISERROR(SEARCH("送货车型9.6米",M2140)))</formula>
    </cfRule>
  </conditionalFormatting>
  <conditionalFormatting sqref="M2141:O2141">
    <cfRule type="containsText" dxfId="1" priority="630" operator="between" text="送货车型9.6米">
      <formula>NOT(ISERROR(SEARCH("送货车型9.6米",M2141)))</formula>
    </cfRule>
  </conditionalFormatting>
  <conditionalFormatting sqref="M2142:O2142">
    <cfRule type="containsText" dxfId="1" priority="629" operator="between" text="送货车型9.6米">
      <formula>NOT(ISERROR(SEARCH("送货车型9.6米",M2142)))</formula>
    </cfRule>
  </conditionalFormatting>
  <conditionalFormatting sqref="E2165">
    <cfRule type="expression" dxfId="4" priority="7926">
      <formula>AND(NOT(HasFormula(#REF!)),#REF!&lt;&gt;"")</formula>
    </cfRule>
  </conditionalFormatting>
  <conditionalFormatting sqref="D2167">
    <cfRule type="expression" dxfId="4" priority="7968">
      <formula>AND(NOT(HasFormula(#REF!)),#REF!&lt;&gt;"")</formula>
    </cfRule>
  </conditionalFormatting>
  <conditionalFormatting sqref="H2167">
    <cfRule type="expression" dxfId="4" priority="7969">
      <formula>AND(NOT(HasFormula(#REF!)),#REF!&lt;&gt;"")</formula>
    </cfRule>
    <cfRule type="expression" dxfId="3" priority="7970">
      <formula>AND(NOT(HasFormula(XFD2167)),XFD2167&lt;&gt;"")</formula>
    </cfRule>
  </conditionalFormatting>
  <conditionalFormatting sqref="I2167:L2167">
    <cfRule type="expression" dxfId="4" priority="7972">
      <formula>AND(NOT(HasFormula(#REF!)),#REF!&lt;&gt;"")</formula>
    </cfRule>
    <cfRule type="expression" dxfId="3" priority="7973">
      <formula>AND(NOT(HasFormula(A2167)),A2167&lt;&gt;"")</formula>
    </cfRule>
  </conditionalFormatting>
  <conditionalFormatting sqref="E2168">
    <cfRule type="expression" dxfId="4" priority="7917">
      <formula>AND(NOT(HasFormula(#REF!)),#REF!&lt;&gt;"")</formula>
    </cfRule>
  </conditionalFormatting>
  <conditionalFormatting sqref="I2168:L2168">
    <cfRule type="expression" dxfId="4" priority="7958">
      <formula>AND(NOT(HasFormula(#REF!)),#REF!&lt;&gt;"")</formula>
    </cfRule>
    <cfRule type="expression" dxfId="3" priority="7959">
      <formula>AND(NOT(HasFormula(A2168)),A2168&lt;&gt;"")</formula>
    </cfRule>
  </conditionalFormatting>
  <conditionalFormatting sqref="D2173">
    <cfRule type="expression" dxfId="4" priority="7986">
      <formula>AND(NOT(HasFormula(#REF!)),#REF!&lt;&gt;"")</formula>
    </cfRule>
  </conditionalFormatting>
  <conditionalFormatting sqref="E2173">
    <cfRule type="expression" dxfId="4" priority="7987">
      <formula>AND(NOT(HasFormula(#REF!)),#REF!&lt;&gt;"")</formula>
    </cfRule>
  </conditionalFormatting>
  <conditionalFormatting sqref="I2173:L2173">
    <cfRule type="expression" dxfId="4" priority="7988">
      <formula>AND(NOT(HasFormula(#REF!)),#REF!&lt;&gt;"")</formula>
    </cfRule>
    <cfRule type="expression" dxfId="3" priority="7989">
      <formula>AND(NOT(HasFormula(A2173)),A2173&lt;&gt;"")</formula>
    </cfRule>
  </conditionalFormatting>
  <conditionalFormatting sqref="D2188">
    <cfRule type="expression" dxfId="4" priority="7982">
      <formula>AND(NOT(HasFormula(#REF!)),#REF!&lt;&gt;"")</formula>
    </cfRule>
  </conditionalFormatting>
  <conditionalFormatting sqref="E2188">
    <cfRule type="expression" dxfId="4" priority="7983">
      <formula>AND(NOT(HasFormula(#REF!)),#REF!&lt;&gt;"")</formula>
    </cfRule>
  </conditionalFormatting>
  <conditionalFormatting sqref="H2188">
    <cfRule type="expression" dxfId="4" priority="7980">
      <formula>AND(NOT(HasFormula(#REF!)),#REF!&lt;&gt;"")</formula>
    </cfRule>
    <cfRule type="expression" dxfId="3" priority="7981">
      <formula>AND(NOT(HasFormula(XFD2188)),XFD2188&lt;&gt;"")</formula>
    </cfRule>
  </conditionalFormatting>
  <conditionalFormatting sqref="I2188:L2188">
    <cfRule type="expression" dxfId="4" priority="7984">
      <formula>AND(NOT(HasFormula(#REF!)),#REF!&lt;&gt;"")</formula>
    </cfRule>
    <cfRule type="expression" dxfId="3" priority="7985">
      <formula>AND(NOT(HasFormula(A2188)),A2188&lt;&gt;"")</formula>
    </cfRule>
  </conditionalFormatting>
  <conditionalFormatting sqref="D2190">
    <cfRule type="expression" dxfId="4" priority="7976">
      <formula>AND(NOT(HasFormula(#REF!)),#REF!&lt;&gt;"")</formula>
    </cfRule>
  </conditionalFormatting>
  <conditionalFormatting sqref="E2190">
    <cfRule type="expression" dxfId="4" priority="7977">
      <formula>AND(NOT(HasFormula(#REF!)),#REF!&lt;&gt;"")</formula>
    </cfRule>
  </conditionalFormatting>
  <conditionalFormatting sqref="H2190">
    <cfRule type="expression" dxfId="4" priority="7974">
      <formula>AND(NOT(HasFormula(#REF!)),#REF!&lt;&gt;"")</formula>
    </cfRule>
    <cfRule type="expression" dxfId="3" priority="7975">
      <formula>AND(NOT(HasFormula(XFD2190)),XFD2190&lt;&gt;"")</formula>
    </cfRule>
  </conditionalFormatting>
  <conditionalFormatting sqref="I2190:L2190">
    <cfRule type="expression" dxfId="4" priority="7978">
      <formula>AND(NOT(HasFormula(#REF!)),#REF!&lt;&gt;"")</formula>
    </cfRule>
    <cfRule type="expression" dxfId="3" priority="7979">
      <formula>AND(NOT(HasFormula(A2190)),A2190&lt;&gt;"")</formula>
    </cfRule>
  </conditionalFormatting>
  <conditionalFormatting sqref="D2200">
    <cfRule type="expression" dxfId="4" priority="7998">
      <formula>AND(NOT(HasFormula(#REF!)),#REF!&lt;&gt;"")</formula>
    </cfRule>
  </conditionalFormatting>
  <conditionalFormatting sqref="E2200">
    <cfRule type="expression" dxfId="4" priority="7999">
      <formula>AND(NOT(HasFormula(#REF!)),#REF!&lt;&gt;"")</formula>
    </cfRule>
  </conditionalFormatting>
  <conditionalFormatting sqref="H2200">
    <cfRule type="expression" dxfId="4" priority="7996">
      <formula>AND(NOT(HasFormula(#REF!)),#REF!&lt;&gt;"")</formula>
    </cfRule>
    <cfRule type="expression" dxfId="3" priority="7997">
      <formula>AND(NOT(HasFormula(XFD2200)),XFD2200&lt;&gt;"")</formula>
    </cfRule>
  </conditionalFormatting>
  <conditionalFormatting sqref="I2200:L2200">
    <cfRule type="expression" dxfId="4" priority="8000">
      <formula>AND(NOT(HasFormula(#REF!)),#REF!&lt;&gt;"")</formula>
    </cfRule>
    <cfRule type="expression" dxfId="3" priority="8001">
      <formula>AND(NOT(HasFormula(A2200)),A2200&lt;&gt;"")</formula>
    </cfRule>
  </conditionalFormatting>
  <conditionalFormatting sqref="D2216">
    <cfRule type="expression" dxfId="4" priority="7992">
      <formula>AND(NOT(HasFormula(#REF!)),#REF!&lt;&gt;"")</formula>
    </cfRule>
  </conditionalFormatting>
  <conditionalFormatting sqref="E2216">
    <cfRule type="expression" dxfId="4" priority="7993">
      <formula>AND(NOT(HasFormula(#REF!)),#REF!&lt;&gt;"")</formula>
    </cfRule>
  </conditionalFormatting>
  <conditionalFormatting sqref="I2216:L2216">
    <cfRule type="expression" dxfId="4" priority="7994">
      <formula>AND(NOT(HasFormula(#REF!)),#REF!&lt;&gt;"")</formula>
    </cfRule>
    <cfRule type="expression" dxfId="3" priority="7995">
      <formula>AND(NOT(HasFormula(A2216)),A2216&lt;&gt;"")</formula>
    </cfRule>
  </conditionalFormatting>
  <conditionalFormatting sqref="D2219">
    <cfRule type="expression" dxfId="4" priority="8004">
      <formula>AND(NOT(HasFormula(#REF!)),#REF!&lt;&gt;"")</formula>
    </cfRule>
  </conditionalFormatting>
  <conditionalFormatting sqref="E2219">
    <cfRule type="expression" dxfId="4" priority="8005">
      <formula>AND(NOT(HasFormula(#REF!)),#REF!&lt;&gt;"")</formula>
    </cfRule>
  </conditionalFormatting>
  <conditionalFormatting sqref="I2219:L2219">
    <cfRule type="expression" dxfId="4" priority="8006">
      <formula>AND(NOT(HasFormula(#REF!)),#REF!&lt;&gt;"")</formula>
    </cfRule>
    <cfRule type="expression" dxfId="3" priority="8007">
      <formula>AND(NOT(HasFormula(A2219)),A2219&lt;&gt;"")</formula>
    </cfRule>
  </conditionalFormatting>
  <conditionalFormatting sqref="D2229">
    <cfRule type="expression" dxfId="4" priority="8028">
      <formula>AND(NOT(HasFormula(#REF!)),#REF!&lt;&gt;"")</formula>
    </cfRule>
  </conditionalFormatting>
  <conditionalFormatting sqref="E2229">
    <cfRule type="expression" dxfId="4" priority="8029">
      <formula>AND(NOT(HasFormula(#REF!)),#REF!&lt;&gt;"")</formula>
    </cfRule>
  </conditionalFormatting>
  <conditionalFormatting sqref="I2229:L2229">
    <cfRule type="expression" dxfId="4" priority="8030">
      <formula>AND(NOT(HasFormula(#REF!)),#REF!&lt;&gt;"")</formula>
    </cfRule>
    <cfRule type="expression" dxfId="3" priority="8031">
      <formula>AND(NOT(HasFormula(A2229)),A2229&lt;&gt;"")</formula>
    </cfRule>
  </conditionalFormatting>
  <conditionalFormatting sqref="D2233">
    <cfRule type="expression" dxfId="4" priority="8040">
      <formula>AND(NOT(HasFormula(#REF!)),#REF!&lt;&gt;"")</formula>
    </cfRule>
  </conditionalFormatting>
  <conditionalFormatting sqref="E2233">
    <cfRule type="expression" dxfId="4" priority="8041">
      <formula>AND(NOT(HasFormula(#REF!)),#REF!&lt;&gt;"")</formula>
    </cfRule>
  </conditionalFormatting>
  <conditionalFormatting sqref="I2233:L2233">
    <cfRule type="expression" dxfId="4" priority="8042">
      <formula>AND(NOT(HasFormula(#REF!)),#REF!&lt;&gt;"")</formula>
    </cfRule>
    <cfRule type="expression" dxfId="3" priority="8043">
      <formula>AND(NOT(HasFormula(A2233)),A2233&lt;&gt;"")</formula>
    </cfRule>
  </conditionalFormatting>
  <conditionalFormatting sqref="M2238">
    <cfRule type="containsText" dxfId="1" priority="604" operator="between" text="送货车型9.6米">
      <formula>NOT(ISERROR(SEARCH("送货车型9.6米",M2238)))</formula>
    </cfRule>
  </conditionalFormatting>
  <conditionalFormatting sqref="D2245">
    <cfRule type="expression" dxfId="4" priority="8058">
      <formula>AND(NOT(HasFormula(XFD2250)),XFD2250&lt;&gt;"")</formula>
    </cfRule>
  </conditionalFormatting>
  <conditionalFormatting sqref="E2245">
    <cfRule type="expression" dxfId="4" priority="8060">
      <formula>AND(NOT(HasFormula(A2250)),A2250&lt;&gt;"")</formula>
    </cfRule>
  </conditionalFormatting>
  <conditionalFormatting sqref="H2245">
    <cfRule type="expression" dxfId="4" priority="8054">
      <formula>AND(NOT(HasFormula(D2250)),D2250&lt;&gt;"")</formula>
    </cfRule>
    <cfRule type="expression" dxfId="3" priority="8055">
      <formula>AND(NOT(HasFormula(XFD2245)),XFD2245&lt;&gt;"")</formula>
    </cfRule>
  </conditionalFormatting>
  <conditionalFormatting sqref="I2245:L2245">
    <cfRule type="expression" dxfId="4" priority="8066">
      <formula>AND(NOT(HasFormula(E2250)),E2250&lt;&gt;"")</formula>
    </cfRule>
    <cfRule type="expression" dxfId="3" priority="8067">
      <formula>AND(NOT(HasFormula(A2245)),A2245&lt;&gt;"")</formula>
    </cfRule>
  </conditionalFormatting>
  <conditionalFormatting sqref="D2246">
    <cfRule type="expression" dxfId="4" priority="8050">
      <formula>AND(NOT(HasFormula(XFD2247)),XFD2247&lt;&gt;"")</formula>
    </cfRule>
  </conditionalFormatting>
  <conditionalFormatting sqref="E2246">
    <cfRule type="expression" dxfId="4" priority="8051">
      <formula>AND(NOT(HasFormula(A2247)),A2247&lt;&gt;"")</formula>
    </cfRule>
  </conditionalFormatting>
  <conditionalFormatting sqref="H2246">
    <cfRule type="expression" dxfId="4" priority="585">
      <formula>AND(NOT(HasFormula(#REF!)),#REF!&lt;&gt;"")</formula>
    </cfRule>
    <cfRule type="expression" dxfId="3" priority="586">
      <formula>AND(NOT(HasFormula(XFD2246)),XFD2246&lt;&gt;"")</formula>
    </cfRule>
  </conditionalFormatting>
  <conditionalFormatting sqref="I2246:L2246">
    <cfRule type="expression" dxfId="4" priority="8052">
      <formula>AND(NOT(HasFormula(E2247)),E2247&lt;&gt;"")</formula>
    </cfRule>
    <cfRule type="expression" dxfId="3" priority="8053">
      <formula>AND(NOT(HasFormula(A2246)),A2246&lt;&gt;"")</formula>
    </cfRule>
  </conditionalFormatting>
  <conditionalFormatting sqref="D2250">
    <cfRule type="expression" dxfId="4" priority="8059">
      <formula>AND(NOT(HasFormula(XFD2251)),XFD2251&lt;&gt;"")</formula>
    </cfRule>
  </conditionalFormatting>
  <conditionalFormatting sqref="E2250">
    <cfRule type="expression" dxfId="4" priority="8061">
      <formula>AND(NOT(HasFormula(A2251)),A2251&lt;&gt;"")</formula>
    </cfRule>
  </conditionalFormatting>
  <conditionalFormatting sqref="H2250">
    <cfRule type="expression" dxfId="4" priority="8062">
      <formula>AND(NOT(HasFormula(D2251)),D2251&lt;&gt;"")</formula>
    </cfRule>
    <cfRule type="expression" dxfId="3" priority="8063">
      <formula>AND(NOT(HasFormula(XFD2250)),XFD2250&lt;&gt;"")</formula>
    </cfRule>
    <cfRule type="expression" dxfId="4" priority="8064">
      <formula>AND(NOT(HasFormula(D2251)),D2251&lt;&gt;"")</formula>
    </cfRule>
    <cfRule type="expression" dxfId="3" priority="8065">
      <formula>AND(NOT(HasFormula(XFD2250)),XFD2250&lt;&gt;"")</formula>
    </cfRule>
  </conditionalFormatting>
  <conditionalFormatting sqref="I2250:L2250">
    <cfRule type="expression" dxfId="4" priority="8068">
      <formula>AND(NOT(HasFormula(E2251)),E2251&lt;&gt;"")</formula>
    </cfRule>
    <cfRule type="expression" dxfId="3" priority="8069">
      <formula>AND(NOT(HasFormula(A2250)),A2250&lt;&gt;"")</formula>
    </cfRule>
  </conditionalFormatting>
  <conditionalFormatting sqref="M2270">
    <cfRule type="containsText" dxfId="1" priority="589" operator="between" text="送货车型9.6米">
      <formula>NOT(ISERROR(SEARCH("送货车型9.6米",M2270)))</formula>
    </cfRule>
  </conditionalFormatting>
  <conditionalFormatting sqref="D2323">
    <cfRule type="expression" dxfId="4" priority="8078">
      <formula>AND(NOT(HasFormula(XFD2337)),XFD2337&lt;&gt;"")</formula>
    </cfRule>
  </conditionalFormatting>
  <conditionalFormatting sqref="E2323">
    <cfRule type="expression" dxfId="4" priority="8080">
      <formula>AND(NOT(HasFormula(A2337)),A2337&lt;&gt;"")</formula>
    </cfRule>
  </conditionalFormatting>
  <conditionalFormatting sqref="H2323">
    <cfRule type="expression" dxfId="4" priority="8070">
      <formula>AND(NOT(HasFormula(D2337)),D2337&lt;&gt;"")</formula>
    </cfRule>
    <cfRule type="expression" dxfId="3" priority="8071">
      <formula>AND(NOT(HasFormula(XFD2323)),XFD2323&lt;&gt;"")</formula>
    </cfRule>
  </conditionalFormatting>
  <conditionalFormatting sqref="I2323:L2323">
    <cfRule type="expression" dxfId="4" priority="8082">
      <formula>AND(NOT(HasFormula(E2337)),E2337&lt;&gt;"")</formula>
    </cfRule>
    <cfRule type="expression" dxfId="3" priority="8083">
      <formula>AND(NOT(HasFormula(A2323)),A2323&lt;&gt;"")</formula>
    </cfRule>
  </conditionalFormatting>
  <conditionalFormatting sqref="D2336">
    <cfRule type="expression" dxfId="4" priority="8079">
      <formula>AND(NOT(HasFormula(#REF!)),#REF!&lt;&gt;"")</formula>
    </cfRule>
  </conditionalFormatting>
  <conditionalFormatting sqref="E2336">
    <cfRule type="expression" dxfId="4" priority="8081">
      <formula>AND(NOT(HasFormula(#REF!)),#REF!&lt;&gt;"")</formula>
    </cfRule>
  </conditionalFormatting>
  <conditionalFormatting sqref="H2336">
    <cfRule type="expression" dxfId="4" priority="8072">
      <formula>AND(NOT(HasFormula(#REF!)),#REF!&lt;&gt;"")</formula>
    </cfRule>
    <cfRule type="expression" dxfId="3" priority="8073">
      <formula>AND(NOT(HasFormula(XFD2336)),XFD2336&lt;&gt;"")</formula>
    </cfRule>
    <cfRule type="expression" dxfId="4" priority="8076">
      <formula>AND(NOT(HasFormula(#REF!)),#REF!&lt;&gt;"")</formula>
    </cfRule>
    <cfRule type="expression" dxfId="3" priority="8077">
      <formula>AND(NOT(HasFormula(XFD2336)),XFD2336&lt;&gt;"")</formula>
    </cfRule>
  </conditionalFormatting>
  <conditionalFormatting sqref="I2336:L2336">
    <cfRule type="expression" dxfId="4" priority="8084">
      <formula>AND(NOT(HasFormula(#REF!)),#REF!&lt;&gt;"")</formula>
    </cfRule>
    <cfRule type="expression" dxfId="3" priority="8085">
      <formula>AND(NOT(HasFormula(A2336)),A2336&lt;&gt;"")</formula>
    </cfRule>
  </conditionalFormatting>
  <conditionalFormatting sqref="D2337:E2337">
    <cfRule type="expression" dxfId="3" priority="574">
      <formula>AND(NOT(HasFormula(XEZ2337)),XEZ2337&lt;&gt;"")</formula>
    </cfRule>
  </conditionalFormatting>
  <conditionalFormatting sqref="D2337">
    <cfRule type="expression" dxfId="2" priority="571">
      <formula>AND(NOT(_xlfn.ISFORMULA(D2337)),D2337&lt;&gt;"")</formula>
    </cfRule>
    <cfRule type="expression" dxfId="4" priority="573">
      <formula>AND(NOT(HasFormula(XFD2324)),XFD2324&lt;&gt;"")</formula>
    </cfRule>
  </conditionalFormatting>
  <conditionalFormatting sqref="E2337">
    <cfRule type="expression" dxfId="4" priority="581">
      <formula>AND(NOT(HasFormula(A2324)),A2324&lt;&gt;"")</formula>
    </cfRule>
  </conditionalFormatting>
  <conditionalFormatting sqref="F2337">
    <cfRule type="containsText" dxfId="6" priority="575" operator="between" text="12m">
      <formula>NOT(ISERROR(SEARCH("12m",F2337)))</formula>
    </cfRule>
    <cfRule type="containsText" dxfId="5" priority="576" operator="between" text="HRB500E">
      <formula>NOT(ISERROR(SEARCH("HRB500E",F2337)))</formula>
    </cfRule>
  </conditionalFormatting>
  <conditionalFormatting sqref="H2337">
    <cfRule type="expression" dxfId="4" priority="8074">
      <formula>AND(NOT(HasFormula(D2324)),D2324&lt;&gt;"")</formula>
    </cfRule>
    <cfRule type="expression" dxfId="3" priority="8075">
      <formula>AND(NOT(HasFormula(XFD2337)),XFD2337&lt;&gt;"")</formula>
    </cfRule>
  </conditionalFormatting>
  <conditionalFormatting sqref="I2337:L2337">
    <cfRule type="expression" dxfId="4" priority="579">
      <formula>AND(NOT(HasFormula(E2324)),E2324&lt;&gt;"")</formula>
    </cfRule>
    <cfRule type="expression" dxfId="3" priority="580">
      <formula>AND(NOT(HasFormula(A2337)),A2337&lt;&gt;"")</formula>
    </cfRule>
  </conditionalFormatting>
  <conditionalFormatting sqref="D2338:E2338">
    <cfRule type="expression" dxfId="3" priority="557">
      <formula>AND(NOT(HasFormula(XEZ2338)),XEZ2338&lt;&gt;"")</formula>
    </cfRule>
  </conditionalFormatting>
  <conditionalFormatting sqref="D2338">
    <cfRule type="expression" dxfId="4" priority="556">
      <formula>AND(NOT(HasFormula(XFD2325)),XFD2325&lt;&gt;"")</formula>
    </cfRule>
    <cfRule type="expression" dxfId="2" priority="555">
      <formula>AND(NOT(_xlfn.ISFORMULA(D2338)),D2338&lt;&gt;"")</formula>
    </cfRule>
  </conditionalFormatting>
  <conditionalFormatting sqref="E2338">
    <cfRule type="expression" dxfId="4" priority="562">
      <formula>AND(NOT(HasFormula(A2325)),A2325&lt;&gt;"")</formula>
    </cfRule>
  </conditionalFormatting>
  <conditionalFormatting sqref="F2338">
    <cfRule type="containsText" dxfId="5" priority="559" operator="between" text="HRB500E">
      <formula>NOT(ISERROR(SEARCH("HRB500E",F2338)))</formula>
    </cfRule>
    <cfRule type="containsText" dxfId="6" priority="558" operator="between" text="12m">
      <formula>NOT(ISERROR(SEARCH("12m",F2338)))</formula>
    </cfRule>
  </conditionalFormatting>
  <conditionalFormatting sqref="I2338:L2338">
    <cfRule type="expression" dxfId="3" priority="561">
      <formula>AND(NOT(HasFormula(A2338)),A2338&lt;&gt;"")</formula>
    </cfRule>
    <cfRule type="expression" dxfId="4" priority="560">
      <formula>AND(NOT(HasFormula(E2325)),E2325&lt;&gt;"")</formula>
    </cfRule>
  </conditionalFormatting>
  <conditionalFormatting sqref="D2349">
    <cfRule type="expression" dxfId="4" priority="541">
      <formula>AND(NOT(HasFormula(XFD2336)),XFD2336&lt;&gt;"")</formula>
    </cfRule>
    <cfRule type="expression" dxfId="2" priority="540">
      <formula>AND(NOT(_xlfn.ISFORMULA(D2349)),D2349&lt;&gt;"")</formula>
    </cfRule>
  </conditionalFormatting>
  <conditionalFormatting sqref="F2349">
    <cfRule type="containsText" dxfId="5" priority="544" operator="between" text="HRB500E">
      <formula>NOT(ISERROR(SEARCH("HRB500E",F2349)))</formula>
    </cfRule>
    <cfRule type="containsText" dxfId="6" priority="543" operator="between" text="12m">
      <formula>NOT(ISERROR(SEARCH("12m",F2349)))</formula>
    </cfRule>
  </conditionalFormatting>
  <conditionalFormatting sqref="I2349:L2349">
    <cfRule type="expression" dxfId="3" priority="546">
      <formula>AND(NOT(HasFormula(A2349)),A2349&lt;&gt;"")</formula>
    </cfRule>
    <cfRule type="expression" dxfId="4" priority="545">
      <formula>AND(NOT(HasFormula(E2336)),E2336&lt;&gt;"")</formula>
    </cfRule>
  </conditionalFormatting>
  <conditionalFormatting sqref="M2349">
    <cfRule type="containsText" dxfId="1" priority="537" operator="between" text="送货车型9.6米">
      <formula>NOT(ISERROR(SEARCH("送货车型9.6米",M2349)))</formula>
    </cfRule>
  </conditionalFormatting>
  <conditionalFormatting sqref="D2358">
    <cfRule type="expression" dxfId="4" priority="8086">
      <formula>AND(NOT(HasFormula(#REF!)),#REF!&lt;&gt;"")</formula>
    </cfRule>
  </conditionalFormatting>
  <conditionalFormatting sqref="E2358">
    <cfRule type="expression" dxfId="4" priority="8087">
      <formula>AND(NOT(HasFormula(#REF!)),#REF!&lt;&gt;"")</formula>
    </cfRule>
  </conditionalFormatting>
  <conditionalFormatting sqref="I2358:L2358">
    <cfRule type="expression" dxfId="4" priority="8088">
      <formula>AND(NOT(HasFormula(#REF!)),#REF!&lt;&gt;"")</formula>
    </cfRule>
    <cfRule type="expression" dxfId="3" priority="8089">
      <formula>AND(NOT(HasFormula(A2358)),A2358&lt;&gt;"")</formula>
    </cfRule>
  </conditionalFormatting>
  <conditionalFormatting sqref="M2359">
    <cfRule type="containsText" dxfId="1" priority="523" operator="between" text="送货车型9.6米">
      <formula>NOT(ISERROR(SEARCH("送货车型9.6米",M2359)))</formula>
    </cfRule>
  </conditionalFormatting>
  <conditionalFormatting sqref="D2428">
    <cfRule type="expression" dxfId="4" priority="8090">
      <formula>AND(NOT(HasFormula(XFD2429)),XFD2429&lt;&gt;"")</formula>
    </cfRule>
  </conditionalFormatting>
  <conditionalFormatting sqref="E2428">
    <cfRule type="expression" dxfId="4" priority="8091">
      <formula>AND(NOT(HasFormula(A2429)),A2429&lt;&gt;"")</formula>
    </cfRule>
  </conditionalFormatting>
  <conditionalFormatting sqref="I2428:K2428">
    <cfRule type="expression" dxfId="4" priority="8092">
      <formula>AND(NOT(HasFormula(E2429)),E2429&lt;&gt;"")</formula>
    </cfRule>
    <cfRule type="expression" dxfId="3" priority="8093">
      <formula>AND(NOT(HasFormula(A2428)),A2428&lt;&gt;"")</formula>
    </cfRule>
  </conditionalFormatting>
  <conditionalFormatting sqref="D2438">
    <cfRule type="expression" dxfId="4" priority="8096">
      <formula>AND(NOT(HasFormula(#REF!)),#REF!&lt;&gt;"")</formula>
    </cfRule>
  </conditionalFormatting>
  <conditionalFormatting sqref="E2438">
    <cfRule type="expression" dxfId="4" priority="8097">
      <formula>AND(NOT(HasFormula(#REF!)),#REF!&lt;&gt;"")</formula>
    </cfRule>
  </conditionalFormatting>
  <conditionalFormatting sqref="H2438">
    <cfRule type="expression" dxfId="4" priority="8094">
      <formula>AND(NOT(HasFormula(#REF!)),#REF!&lt;&gt;"")</formula>
    </cfRule>
    <cfRule type="expression" dxfId="3" priority="8095">
      <formula>AND(NOT(HasFormula(XFD2438)),XFD2438&lt;&gt;"")</formula>
    </cfRule>
  </conditionalFormatting>
  <conditionalFormatting sqref="I2438:L2438">
    <cfRule type="expression" dxfId="4" priority="8098">
      <formula>AND(NOT(HasFormula(#REF!)),#REF!&lt;&gt;"")</formula>
    </cfRule>
    <cfRule type="expression" dxfId="3" priority="8099">
      <formula>AND(NOT(HasFormula(A2438)),A2438&lt;&gt;"")</formula>
    </cfRule>
  </conditionalFormatting>
  <conditionalFormatting sqref="D2455">
    <cfRule type="expression" dxfId="4" priority="8106">
      <formula>AND(NOT(HasFormula(XFD2461)),XFD2461&lt;&gt;"")</formula>
    </cfRule>
  </conditionalFormatting>
  <conditionalFormatting sqref="E2455">
    <cfRule type="expression" dxfId="4" priority="8109">
      <formula>AND(NOT(HasFormula(A2461)),A2461&lt;&gt;"")</formula>
    </cfRule>
  </conditionalFormatting>
  <conditionalFormatting sqref="I2455:L2455">
    <cfRule type="expression" dxfId="4" priority="8112">
      <formula>AND(NOT(HasFormula(E2461)),E2461&lt;&gt;"")</formula>
    </cfRule>
    <cfRule type="expression" dxfId="3" priority="8113">
      <formula>AND(NOT(HasFormula(A2455)),A2455&lt;&gt;"")</formula>
    </cfRule>
  </conditionalFormatting>
  <conditionalFormatting sqref="D2458">
    <cfRule type="expression" dxfId="4" priority="8108">
      <formula>AND(NOT(HasFormula(XFD2475)),XFD2475&lt;&gt;"")</formula>
    </cfRule>
  </conditionalFormatting>
  <conditionalFormatting sqref="E2458">
    <cfRule type="expression" dxfId="4" priority="8111">
      <formula>AND(NOT(HasFormula(A2475)),A2475&lt;&gt;"")</formula>
    </cfRule>
  </conditionalFormatting>
  <conditionalFormatting sqref="I2458:L2458">
    <cfRule type="expression" dxfId="4" priority="8116">
      <formula>AND(NOT(HasFormula(E2475)),E2475&lt;&gt;"")</formula>
    </cfRule>
    <cfRule type="expression" dxfId="3" priority="8117">
      <formula>AND(NOT(HasFormula(A2458)),A2458&lt;&gt;"")</formula>
    </cfRule>
  </conditionalFormatting>
  <conditionalFormatting sqref="D2459">
    <cfRule type="expression" dxfId="4" priority="8123">
      <formula>AND(NOT(HasFormula(XFD2463)),XFD2463&lt;&gt;"")</formula>
    </cfRule>
  </conditionalFormatting>
  <conditionalFormatting sqref="E2459">
    <cfRule type="expression" dxfId="4" priority="8125">
      <formula>AND(NOT(HasFormula(A2463)),A2463&lt;&gt;"")</formula>
    </cfRule>
  </conditionalFormatting>
  <conditionalFormatting sqref="I2459:L2459">
    <cfRule type="expression" dxfId="4" priority="8128">
      <formula>AND(NOT(HasFormula(E2463)),E2463&lt;&gt;"")</formula>
    </cfRule>
    <cfRule type="expression" dxfId="3" priority="8129">
      <formula>AND(NOT(HasFormula(A2459)),A2459&lt;&gt;"")</formula>
    </cfRule>
  </conditionalFormatting>
  <conditionalFormatting sqref="D2460">
    <cfRule type="expression" dxfId="4" priority="8135">
      <formula>AND(NOT(HasFormula(XFD2464)),XFD2464&lt;&gt;"")</formula>
    </cfRule>
  </conditionalFormatting>
  <conditionalFormatting sqref="E2460">
    <cfRule type="expression" dxfId="4" priority="8137">
      <formula>AND(NOT(HasFormula(A2464)),A2464&lt;&gt;"")</formula>
    </cfRule>
  </conditionalFormatting>
  <conditionalFormatting sqref="I2460:L2460">
    <cfRule type="expression" dxfId="4" priority="8140">
      <formula>AND(NOT(HasFormula(E2464)),E2464&lt;&gt;"")</formula>
    </cfRule>
    <cfRule type="expression" dxfId="3" priority="8141">
      <formula>AND(NOT(HasFormula(A2460)),A2460&lt;&gt;"")</formula>
    </cfRule>
  </conditionalFormatting>
  <conditionalFormatting sqref="D2462">
    <cfRule type="expression" dxfId="4" priority="8122">
      <formula>AND(NOT(HasFormula(XFD2459)),XFD2459&lt;&gt;"")</formula>
    </cfRule>
  </conditionalFormatting>
  <conditionalFormatting sqref="E2462">
    <cfRule type="expression" dxfId="4" priority="8124">
      <formula>AND(NOT(HasFormula(A2459)),A2459&lt;&gt;"")</formula>
    </cfRule>
  </conditionalFormatting>
  <conditionalFormatting sqref="I2462:L2462">
    <cfRule type="expression" dxfId="4" priority="8126">
      <formula>AND(NOT(HasFormula(E2459)),E2459&lt;&gt;"")</formula>
    </cfRule>
    <cfRule type="expression" dxfId="3" priority="8127">
      <formula>AND(NOT(HasFormula(A2462)),A2462&lt;&gt;"")</formula>
    </cfRule>
  </conditionalFormatting>
  <conditionalFormatting sqref="D2463">
    <cfRule type="expression" dxfId="4" priority="8134">
      <formula>AND(NOT(HasFormula(XFD2460)),XFD2460&lt;&gt;"")</formula>
    </cfRule>
  </conditionalFormatting>
  <conditionalFormatting sqref="E2463">
    <cfRule type="expression" dxfId="4" priority="8136">
      <formula>AND(NOT(HasFormula(A2460)),A2460&lt;&gt;"")</formula>
    </cfRule>
  </conditionalFormatting>
  <conditionalFormatting sqref="I2463:L2463">
    <cfRule type="expression" dxfId="4" priority="8138">
      <formula>AND(NOT(HasFormula(E2460)),E2460&lt;&gt;"")</formula>
    </cfRule>
    <cfRule type="expression" dxfId="3" priority="8139">
      <formula>AND(NOT(HasFormula(A2463)),A2463&lt;&gt;"")</formula>
    </cfRule>
  </conditionalFormatting>
  <conditionalFormatting sqref="D2474">
    <cfRule type="expression" dxfId="4" priority="8107">
      <formula>AND(NOT(HasFormula(XFD2456)),XFD2456&lt;&gt;"")</formula>
    </cfRule>
  </conditionalFormatting>
  <conditionalFormatting sqref="E2474">
    <cfRule type="expression" dxfId="4" priority="8110">
      <formula>AND(NOT(HasFormula(A2456)),A2456&lt;&gt;"")</formula>
    </cfRule>
  </conditionalFormatting>
  <conditionalFormatting sqref="I2474:L2474">
    <cfRule type="expression" dxfId="4" priority="8114">
      <formula>AND(NOT(HasFormula(E2456)),E2456&lt;&gt;"")</formula>
    </cfRule>
    <cfRule type="expression" dxfId="3" priority="8115">
      <formula>AND(NOT(HasFormula(A2474)),A2474&lt;&gt;"")</formula>
    </cfRule>
  </conditionalFormatting>
  <conditionalFormatting sqref="D2483">
    <cfRule type="expression" dxfId="4" priority="8150">
      <formula>AND(NOT(HasFormula(#REF!)),#REF!&lt;&gt;"")</formula>
    </cfRule>
  </conditionalFormatting>
  <conditionalFormatting sqref="E2483">
    <cfRule type="expression" dxfId="4" priority="8151">
      <formula>AND(NOT(HasFormula(#REF!)),#REF!&lt;&gt;"")</formula>
    </cfRule>
  </conditionalFormatting>
  <conditionalFormatting sqref="I2483:L2483">
    <cfRule type="expression" dxfId="4" priority="8152">
      <formula>AND(NOT(HasFormula(#REF!)),#REF!&lt;&gt;"")</formula>
    </cfRule>
    <cfRule type="expression" dxfId="3" priority="8153">
      <formula>AND(NOT(HasFormula(A2483)),A2483&lt;&gt;"")</formula>
    </cfRule>
  </conditionalFormatting>
  <conditionalFormatting sqref="D2484">
    <cfRule type="expression" dxfId="4" priority="8144">
      <formula>AND(NOT(HasFormula(XFD2486)),XFD2486&lt;&gt;"")</formula>
    </cfRule>
  </conditionalFormatting>
  <conditionalFormatting sqref="E2484">
    <cfRule type="expression" dxfId="4" priority="8145">
      <formula>AND(NOT(HasFormula(A2486)),A2486&lt;&gt;"")</formula>
    </cfRule>
  </conditionalFormatting>
  <conditionalFormatting sqref="I2484:L2484">
    <cfRule type="expression" dxfId="4" priority="8146">
      <formula>AND(NOT(HasFormula(E2486)),E2486&lt;&gt;"")</formula>
    </cfRule>
    <cfRule type="expression" dxfId="3" priority="8147">
      <formula>AND(NOT(HasFormula(A2484)),A2484&lt;&gt;"")</formula>
    </cfRule>
  </conditionalFormatting>
  <conditionalFormatting sqref="E2548">
    <cfRule type="expression" dxfId="4" priority="8161">
      <formula>AND(NOT(HasFormula(#REF!)),#REF!&lt;&gt;"")</formula>
    </cfRule>
  </conditionalFormatting>
  <conditionalFormatting sqref="H2548">
    <cfRule type="expression" dxfId="4" priority="8164">
      <formula>AND(NOT(HasFormula(#REF!)),#REF!&lt;&gt;"")</formula>
    </cfRule>
    <cfRule type="expression" dxfId="3" priority="8165">
      <formula>AND(NOT(HasFormula(XFD2548)),XFD2548&lt;&gt;"")</formula>
    </cfRule>
  </conditionalFormatting>
  <conditionalFormatting sqref="I2548:L2548">
    <cfRule type="expression" dxfId="4" priority="8162">
      <formula>AND(NOT(HasFormula(#REF!)),#REF!&lt;&gt;"")</formula>
    </cfRule>
    <cfRule type="expression" dxfId="3" priority="8163">
      <formula>AND(NOT(HasFormula(A2548)),A2548&lt;&gt;"")</formula>
    </cfRule>
  </conditionalFormatting>
  <conditionalFormatting sqref="D2554">
    <cfRule type="expression" dxfId="4" priority="8168">
      <formula>AND(NOT(HasFormula(#REF!)),#REF!&lt;&gt;"")</formula>
    </cfRule>
  </conditionalFormatting>
  <conditionalFormatting sqref="E2554">
    <cfRule type="expression" dxfId="4" priority="8169">
      <formula>AND(NOT(HasFormula(#REF!)),#REF!&lt;&gt;"")</formula>
    </cfRule>
  </conditionalFormatting>
  <conditionalFormatting sqref="H2554">
    <cfRule type="expression" dxfId="4" priority="8166">
      <formula>AND(NOT(HasFormula(#REF!)),#REF!&lt;&gt;"")</formula>
    </cfRule>
    <cfRule type="expression" dxfId="3" priority="8167">
      <formula>AND(NOT(HasFormula(XFD2554)),XFD2554&lt;&gt;"")</formula>
    </cfRule>
  </conditionalFormatting>
  <conditionalFormatting sqref="I2554:L2554">
    <cfRule type="expression" dxfId="4" priority="8170">
      <formula>AND(NOT(HasFormula(#REF!)),#REF!&lt;&gt;"")</formula>
    </cfRule>
    <cfRule type="expression" dxfId="3" priority="8171">
      <formula>AND(NOT(HasFormula(A2554)),A2554&lt;&gt;"")</formula>
    </cfRule>
  </conditionalFormatting>
  <conditionalFormatting sqref="D2576:E2576">
    <cfRule type="expression" dxfId="3" priority="509">
      <formula>AND(NOT(HasFormula(XEZ2576)),XEZ2576&lt;&gt;"")</formula>
    </cfRule>
  </conditionalFormatting>
  <conditionalFormatting sqref="D2576">
    <cfRule type="expression" dxfId="4" priority="508">
      <formula>AND(NOT(HasFormula(XFD2577)),XFD2577&lt;&gt;"")</formula>
    </cfRule>
    <cfRule type="expression" dxfId="2" priority="506">
      <formula>AND(NOT(_xlfn.ISFORMULA(D2576)),D2576&lt;&gt;"")</formula>
    </cfRule>
  </conditionalFormatting>
  <conditionalFormatting sqref="E2576">
    <cfRule type="expression" dxfId="4" priority="516">
      <formula>AND(NOT(HasFormula(A2577)),A2577&lt;&gt;"")</formula>
    </cfRule>
  </conditionalFormatting>
  <conditionalFormatting sqref="F2576">
    <cfRule type="containsText" dxfId="5" priority="511" operator="between" text="HRB500E">
      <formula>NOT(ISERROR(SEARCH("HRB500E",F2576)))</formula>
    </cfRule>
    <cfRule type="containsText" dxfId="6" priority="510" operator="between" text="12m">
      <formula>NOT(ISERROR(SEARCH("12m",F2576)))</formula>
    </cfRule>
  </conditionalFormatting>
  <conditionalFormatting sqref="I2576:L2576">
    <cfRule type="expression" dxfId="3" priority="515">
      <formula>AND(NOT(HasFormula(A2576)),A2576&lt;&gt;"")</formula>
    </cfRule>
    <cfRule type="expression" dxfId="4" priority="514">
      <formula>AND(NOT(HasFormula(E2577)),E2577&lt;&gt;"")</formula>
    </cfRule>
  </conditionalFormatting>
  <conditionalFormatting sqref="L2576:O2576">
    <cfRule type="containsText" dxfId="1" priority="505" operator="between" text="送货车型9.6米">
      <formula>NOT(ISERROR(SEARCH("送货车型9.6米",L2576)))</formula>
    </cfRule>
  </conditionalFormatting>
  <conditionalFormatting sqref="D2604">
    <cfRule type="expression" dxfId="4" priority="8174">
      <formula>AND(NOT(HasFormula(XFD2606)),XFD2606&lt;&gt;"")</formula>
    </cfRule>
  </conditionalFormatting>
  <conditionalFormatting sqref="E2604">
    <cfRule type="expression" dxfId="4" priority="8175">
      <formula>AND(NOT(HasFormula(A2606)),A2606&lt;&gt;"")</formula>
    </cfRule>
  </conditionalFormatting>
  <conditionalFormatting sqref="I2604:L2604">
    <cfRule type="expression" dxfId="4" priority="8176">
      <formula>AND(NOT(HasFormula(E2606)),E2606&lt;&gt;"")</formula>
    </cfRule>
    <cfRule type="expression" dxfId="3" priority="8177">
      <formula>AND(NOT(HasFormula(A2604)),A2604&lt;&gt;"")</formula>
    </cfRule>
  </conditionalFormatting>
  <conditionalFormatting sqref="D2611">
    <cfRule type="expression" dxfId="4" priority="8186">
      <formula>AND(NOT(HasFormula(#REF!)),#REF!&lt;&gt;"")</formula>
    </cfRule>
  </conditionalFormatting>
  <conditionalFormatting sqref="E2611">
    <cfRule type="expression" dxfId="4" priority="8187">
      <formula>AND(NOT(HasFormula(#REF!)),#REF!&lt;&gt;"")</formula>
    </cfRule>
  </conditionalFormatting>
  <conditionalFormatting sqref="I2611:L2611">
    <cfRule type="expression" dxfId="4" priority="8188">
      <formula>AND(NOT(HasFormula(#REF!)),#REF!&lt;&gt;"")</formula>
    </cfRule>
    <cfRule type="expression" dxfId="3" priority="8189">
      <formula>AND(NOT(HasFormula(A2611)),A2611&lt;&gt;"")</formula>
    </cfRule>
  </conditionalFormatting>
  <conditionalFormatting sqref="D2619">
    <cfRule type="expression" dxfId="4" priority="8192">
      <formula>AND(NOT(HasFormula(#REF!)),#REF!&lt;&gt;"")</formula>
    </cfRule>
  </conditionalFormatting>
  <conditionalFormatting sqref="E2619">
    <cfRule type="expression" dxfId="4" priority="8193">
      <formula>AND(NOT(HasFormula(#REF!)),#REF!&lt;&gt;"")</formula>
    </cfRule>
  </conditionalFormatting>
  <conditionalFormatting sqref="I2619:L2619">
    <cfRule type="expression" dxfId="4" priority="8194">
      <formula>AND(NOT(HasFormula(#REF!)),#REF!&lt;&gt;"")</formula>
    </cfRule>
    <cfRule type="expression" dxfId="3" priority="8195">
      <formula>AND(NOT(HasFormula(A2619)),A2619&lt;&gt;"")</formula>
    </cfRule>
  </conditionalFormatting>
  <conditionalFormatting sqref="D2643">
    <cfRule type="expression" dxfId="4" priority="8202">
      <formula>AND(NOT(HasFormula(#REF!)),#REF!&lt;&gt;"")</formula>
    </cfRule>
  </conditionalFormatting>
  <conditionalFormatting sqref="E2643">
    <cfRule type="expression" dxfId="4" priority="8203">
      <formula>AND(NOT(HasFormula(#REF!)),#REF!&lt;&gt;"")</formula>
    </cfRule>
  </conditionalFormatting>
  <conditionalFormatting sqref="I2643:L2643">
    <cfRule type="expression" dxfId="4" priority="8204">
      <formula>AND(NOT(HasFormula(#REF!)),#REF!&lt;&gt;"")</formula>
    </cfRule>
    <cfRule type="expression" dxfId="3" priority="8205">
      <formula>AND(NOT(HasFormula(A2643)),A2643&lt;&gt;"")</formula>
    </cfRule>
  </conditionalFormatting>
  <conditionalFormatting sqref="D2646">
    <cfRule type="expression" dxfId="4" priority="8198">
      <formula>AND(NOT(HasFormula(#REF!)),#REF!&lt;&gt;"")</formula>
    </cfRule>
  </conditionalFormatting>
  <conditionalFormatting sqref="E2646">
    <cfRule type="expression" dxfId="4" priority="8199">
      <formula>AND(NOT(HasFormula(#REF!)),#REF!&lt;&gt;"")</formula>
    </cfRule>
  </conditionalFormatting>
  <conditionalFormatting sqref="H2646">
    <cfRule type="expression" dxfId="4" priority="8228">
      <formula>AND(NOT(HasFormula(D2650)),D2650&lt;&gt;"")</formula>
    </cfRule>
    <cfRule type="expression" dxfId="3" priority="8229">
      <formula>AND(NOT(HasFormula(XFD2646)),XFD2646&lt;&gt;"")</formula>
    </cfRule>
  </conditionalFormatting>
  <conditionalFormatting sqref="I2646:L2646">
    <cfRule type="expression" dxfId="4" priority="8200">
      <formula>AND(NOT(HasFormula(#REF!)),#REF!&lt;&gt;"")</formula>
    </cfRule>
    <cfRule type="expression" dxfId="3" priority="8201">
      <formula>AND(NOT(HasFormula(A2646)),A2646&lt;&gt;"")</formula>
    </cfRule>
  </conditionalFormatting>
  <conditionalFormatting sqref="D2647">
    <cfRule type="expression" dxfId="4" priority="8216">
      <formula>AND(NOT(HasFormula(#REF!)),#REF!&lt;&gt;"")</formula>
    </cfRule>
  </conditionalFormatting>
  <conditionalFormatting sqref="E2647">
    <cfRule type="expression" dxfId="4" priority="8217">
      <formula>AND(NOT(HasFormula(#REF!)),#REF!&lt;&gt;"")</formula>
    </cfRule>
  </conditionalFormatting>
  <conditionalFormatting sqref="I2647:L2647">
    <cfRule type="expression" dxfId="4" priority="8218">
      <formula>AND(NOT(HasFormula(#REF!)),#REF!&lt;&gt;"")</formula>
    </cfRule>
    <cfRule type="expression" dxfId="3" priority="8219">
      <formula>AND(NOT(HasFormula(A2647)),A2647&lt;&gt;"")</formula>
    </cfRule>
  </conditionalFormatting>
  <conditionalFormatting sqref="D2649">
    <cfRule type="expression" dxfId="4" priority="8221">
      <formula>AND(NOT(HasFormula(XFD2647)),XFD2647&lt;&gt;"")</formula>
    </cfRule>
  </conditionalFormatting>
  <conditionalFormatting sqref="E2649">
    <cfRule type="expression" dxfId="4" priority="8223">
      <formula>AND(NOT(HasFormula(A2647)),A2647&lt;&gt;"")</formula>
    </cfRule>
  </conditionalFormatting>
  <conditionalFormatting sqref="I2649:L2649">
    <cfRule type="expression" dxfId="4" priority="8226">
      <formula>AND(NOT(HasFormula(E2647)),E2647&lt;&gt;"")</formula>
    </cfRule>
    <cfRule type="expression" dxfId="3" priority="8227">
      <formula>AND(NOT(HasFormula(A2649)),A2649&lt;&gt;"")</formula>
    </cfRule>
  </conditionalFormatting>
  <conditionalFormatting sqref="D2665">
    <cfRule type="expression" dxfId="4" priority="8208">
      <formula>AND(NOT(HasFormula(#REF!)),#REF!&lt;&gt;"")</formula>
    </cfRule>
  </conditionalFormatting>
  <conditionalFormatting sqref="E2665">
    <cfRule type="expression" dxfId="4" priority="8209">
      <formula>AND(NOT(HasFormula(#REF!)),#REF!&lt;&gt;"")</formula>
    </cfRule>
  </conditionalFormatting>
  <conditionalFormatting sqref="I2665:L2665">
    <cfRule type="expression" dxfId="4" priority="8210">
      <formula>AND(NOT(HasFormula(#REF!)),#REF!&lt;&gt;"")</formula>
    </cfRule>
    <cfRule type="expression" dxfId="3" priority="8211">
      <formula>AND(NOT(HasFormula(A2665)),A2665&lt;&gt;"")</formula>
    </cfRule>
  </conditionalFormatting>
  <conditionalFormatting sqref="D2669">
    <cfRule type="expression" dxfId="4" priority="8220">
      <formula>AND(NOT(HasFormula(XFD2648)),XFD2648&lt;&gt;"")</formula>
    </cfRule>
  </conditionalFormatting>
  <conditionalFormatting sqref="E2669">
    <cfRule type="expression" dxfId="4" priority="8222">
      <formula>AND(NOT(HasFormula(A2648)),A2648&lt;&gt;"")</formula>
    </cfRule>
  </conditionalFormatting>
  <conditionalFormatting sqref="I2669:L2669">
    <cfRule type="expression" dxfId="4" priority="8224">
      <formula>AND(NOT(HasFormula(E2648)),E2648&lt;&gt;"")</formula>
    </cfRule>
    <cfRule type="expression" dxfId="3" priority="8225">
      <formula>AND(NOT(HasFormula(A2669)),A2669&lt;&gt;"")</formula>
    </cfRule>
  </conditionalFormatting>
  <conditionalFormatting sqref="D2699">
    <cfRule type="expression" dxfId="4" priority="8232">
      <formula>AND(NOT(HasFormula(XFD2700)),XFD2700&lt;&gt;"")</formula>
    </cfRule>
  </conditionalFormatting>
  <conditionalFormatting sqref="E2699">
    <cfRule type="expression" dxfId="4" priority="8233">
      <formula>AND(NOT(HasFormula(A2700)),A2700&lt;&gt;"")</formula>
    </cfRule>
  </conditionalFormatting>
  <conditionalFormatting sqref="I2699:L2699">
    <cfRule type="expression" dxfId="4" priority="8234">
      <formula>AND(NOT(HasFormula(E2700)),E2700&lt;&gt;"")</formula>
    </cfRule>
    <cfRule type="expression" dxfId="3" priority="8235">
      <formula>AND(NOT(HasFormula(A2699)),A2699&lt;&gt;"")</formula>
    </cfRule>
  </conditionalFormatting>
  <conditionalFormatting sqref="D2709">
    <cfRule type="expression" dxfId="4" priority="8241">
      <formula>AND(NOT(HasFormula(#REF!)),#REF!&lt;&gt;"")</formula>
    </cfRule>
  </conditionalFormatting>
  <conditionalFormatting sqref="E2709">
    <cfRule type="expression" dxfId="4" priority="8242">
      <formula>AND(NOT(HasFormula(#REF!)),#REF!&lt;&gt;"")</formula>
    </cfRule>
  </conditionalFormatting>
  <conditionalFormatting sqref="I2709:L2709">
    <cfRule type="expression" dxfId="4" priority="8243">
      <formula>AND(NOT(HasFormula(#REF!)),#REF!&lt;&gt;"")</formula>
    </cfRule>
    <cfRule type="expression" dxfId="3" priority="8244">
      <formula>AND(NOT(HasFormula(A2709)),A2709&lt;&gt;"")</formula>
    </cfRule>
  </conditionalFormatting>
  <conditionalFormatting sqref="D2721">
    <cfRule type="expression" dxfId="4" priority="8251">
      <formula>AND(NOT(HasFormula(#REF!)),#REF!&lt;&gt;"")</formula>
    </cfRule>
  </conditionalFormatting>
  <conditionalFormatting sqref="E2721">
    <cfRule type="expression" dxfId="4" priority="8252">
      <formula>AND(NOT(HasFormula(#REF!)),#REF!&lt;&gt;"")</formula>
    </cfRule>
  </conditionalFormatting>
  <conditionalFormatting sqref="I2721:L2721">
    <cfRule type="expression" dxfId="4" priority="8253">
      <formula>AND(NOT(HasFormula(#REF!)),#REF!&lt;&gt;"")</formula>
    </cfRule>
    <cfRule type="expression" dxfId="3" priority="8254">
      <formula>AND(NOT(HasFormula(A2721)),A2721&lt;&gt;"")</formula>
    </cfRule>
  </conditionalFormatting>
  <conditionalFormatting sqref="D2794">
    <cfRule type="expression" dxfId="4" priority="8261">
      <formula>AND(NOT(HasFormula(XFD2796)),XFD2796&lt;&gt;"")</formula>
    </cfRule>
  </conditionalFormatting>
  <conditionalFormatting sqref="E2794">
    <cfRule type="expression" dxfId="4" priority="8262">
      <formula>AND(NOT(HasFormula(A2796)),A2796&lt;&gt;"")</formula>
    </cfRule>
  </conditionalFormatting>
  <conditionalFormatting sqref="I2794:L2794">
    <cfRule type="expression" dxfId="4" priority="8263">
      <formula>AND(NOT(HasFormula(E2796)),E2796&lt;&gt;"")</formula>
    </cfRule>
    <cfRule type="expression" dxfId="3" priority="8264">
      <formula>AND(NOT(HasFormula(A2794)),A2794&lt;&gt;"")</formula>
    </cfRule>
  </conditionalFormatting>
  <conditionalFormatting sqref="D2795">
    <cfRule type="expression" dxfId="4" priority="8265">
      <formula>AND(NOT(HasFormula(XFD2798)),XFD2798&lt;&gt;"")</formula>
    </cfRule>
  </conditionalFormatting>
  <conditionalFormatting sqref="E2795">
    <cfRule type="expression" dxfId="4" priority="8266">
      <formula>AND(NOT(HasFormula(A2798)),A2798&lt;&gt;"")</formula>
    </cfRule>
  </conditionalFormatting>
  <conditionalFormatting sqref="I2795:L2795">
    <cfRule type="expression" dxfId="4" priority="8275">
      <formula>AND(NOT(HasFormula(E2798)),E2798&lt;&gt;"")</formula>
    </cfRule>
    <cfRule type="expression" dxfId="3" priority="8276">
      <formula>AND(NOT(HasFormula(A2795)),A2795&lt;&gt;"")</formula>
    </cfRule>
  </conditionalFormatting>
  <conditionalFormatting sqref="D2808">
    <cfRule type="expression" dxfId="4" priority="8299">
      <formula>AND(NOT(HasFormula(XFD2813)),XFD2813&lt;&gt;"")</formula>
    </cfRule>
  </conditionalFormatting>
  <conditionalFormatting sqref="E2808">
    <cfRule type="expression" dxfId="4" priority="8302">
      <formula>AND(NOT(HasFormula(A2813)),A2813&lt;&gt;"")</formula>
    </cfRule>
  </conditionalFormatting>
  <conditionalFormatting sqref="I2808:L2808">
    <cfRule type="expression" dxfId="4" priority="8305">
      <formula>AND(NOT(HasFormula(E2813)),E2813&lt;&gt;"")</formula>
    </cfRule>
    <cfRule type="expression" dxfId="3" priority="8306">
      <formula>AND(NOT(HasFormula(A2808)),A2808&lt;&gt;"")</formula>
    </cfRule>
  </conditionalFormatting>
  <conditionalFormatting sqref="D2809">
    <cfRule type="expression" dxfId="4" priority="8319">
      <formula>AND(NOT(HasFormula(XFD2810)),XFD2810&lt;&gt;"")</formula>
    </cfRule>
  </conditionalFormatting>
  <conditionalFormatting sqref="E2809">
    <cfRule type="expression" dxfId="4" priority="8320">
      <formula>AND(NOT(HasFormula(A2810)),A2810&lt;&gt;"")</formula>
    </cfRule>
  </conditionalFormatting>
  <conditionalFormatting sqref="I2809:L2809">
    <cfRule type="expression" dxfId="4" priority="8321">
      <formula>AND(NOT(HasFormula(E2810)),E2810&lt;&gt;"")</formula>
    </cfRule>
    <cfRule type="expression" dxfId="3" priority="8322">
      <formula>AND(NOT(HasFormula(A2809)),A2809&lt;&gt;"")</formula>
    </cfRule>
  </conditionalFormatting>
  <conditionalFormatting sqref="D2810">
    <cfRule type="expression" dxfId="4" priority="8289">
      <formula>AND(NOT(HasFormula(#REF!)),#REF!&lt;&gt;"")</formula>
    </cfRule>
  </conditionalFormatting>
  <conditionalFormatting sqref="E2810">
    <cfRule type="expression" dxfId="4" priority="8290">
      <formula>AND(NOT(HasFormula(#REF!)),#REF!&lt;&gt;"")</formula>
    </cfRule>
  </conditionalFormatting>
  <conditionalFormatting sqref="I2810:L2810">
    <cfRule type="expression" dxfId="4" priority="8291">
      <formula>AND(NOT(HasFormula(#REF!)),#REF!&lt;&gt;"")</formula>
    </cfRule>
    <cfRule type="expression" dxfId="3" priority="8292">
      <formula>AND(NOT(HasFormula(A2810)),A2810&lt;&gt;"")</formula>
    </cfRule>
  </conditionalFormatting>
  <conditionalFormatting sqref="D2811">
    <cfRule type="expression" dxfId="4" priority="8300">
      <formula>AND(NOT(HasFormula(XFD2812)),XFD2812&lt;&gt;"")</formula>
    </cfRule>
  </conditionalFormatting>
  <conditionalFormatting sqref="E2811">
    <cfRule type="expression" dxfId="4" priority="8303">
      <formula>AND(NOT(HasFormula(A2812)),A2812&lt;&gt;"")</formula>
    </cfRule>
  </conditionalFormatting>
  <conditionalFormatting sqref="I2811:L2811">
    <cfRule type="expression" dxfId="4" priority="8307">
      <formula>AND(NOT(HasFormula(E2812)),E2812&lt;&gt;"")</formula>
    </cfRule>
    <cfRule type="expression" dxfId="3" priority="8308">
      <formula>AND(NOT(HasFormula(A2811)),A2811&lt;&gt;"")</formula>
    </cfRule>
  </conditionalFormatting>
  <conditionalFormatting sqref="D2812">
    <cfRule type="expression" dxfId="4" priority="8301">
      <formula>AND(NOT(HasFormula(XFD2809)),XFD2809&lt;&gt;"")</formula>
    </cfRule>
  </conditionalFormatting>
  <conditionalFormatting sqref="E2812">
    <cfRule type="expression" dxfId="4" priority="8304">
      <formula>AND(NOT(HasFormula(A2809)),A2809&lt;&gt;"")</formula>
    </cfRule>
  </conditionalFormatting>
  <conditionalFormatting sqref="I2812:L2812">
    <cfRule type="expression" dxfId="4" priority="8309">
      <formula>AND(NOT(HasFormula(E2809)),E2809&lt;&gt;"")</formula>
    </cfRule>
    <cfRule type="expression" dxfId="3" priority="8310">
      <formula>AND(NOT(HasFormula(A2812)),A2812&lt;&gt;"")</formula>
    </cfRule>
  </conditionalFormatting>
  <conditionalFormatting sqref="D2818">
    <cfRule type="expression" dxfId="4" priority="8283">
      <formula>AND(NOT(HasFormula(#REF!)),#REF!&lt;&gt;"")</formula>
    </cfRule>
  </conditionalFormatting>
  <conditionalFormatting sqref="E2818">
    <cfRule type="expression" dxfId="4" priority="8284">
      <formula>AND(NOT(HasFormula(#REF!)),#REF!&lt;&gt;"")</formula>
    </cfRule>
  </conditionalFormatting>
  <conditionalFormatting sqref="I2818:L2818">
    <cfRule type="expression" dxfId="4" priority="8285">
      <formula>AND(NOT(HasFormula(#REF!)),#REF!&lt;&gt;"")</formula>
    </cfRule>
    <cfRule type="expression" dxfId="3" priority="8286">
      <formula>AND(NOT(HasFormula(A2818)),A2818&lt;&gt;"")</formula>
    </cfRule>
  </conditionalFormatting>
  <conditionalFormatting sqref="D2825">
    <cfRule type="expression" dxfId="4" priority="8313">
      <formula>AND(NOT(HasFormula(XFD2811)),XFD2811&lt;&gt;"")</formula>
    </cfRule>
  </conditionalFormatting>
  <conditionalFormatting sqref="E2825">
    <cfRule type="expression" dxfId="4" priority="8314">
      <formula>AND(NOT(HasFormula(A2811)),A2811&lt;&gt;"")</formula>
    </cfRule>
  </conditionalFormatting>
  <conditionalFormatting sqref="I2825:L2825">
    <cfRule type="expression" dxfId="4" priority="8315">
      <formula>AND(NOT(HasFormula(E2811)),E2811&lt;&gt;"")</formula>
    </cfRule>
    <cfRule type="expression" dxfId="3" priority="8316">
      <formula>AND(NOT(HasFormula(A2825)),A2825&lt;&gt;"")</formula>
    </cfRule>
  </conditionalFormatting>
  <conditionalFormatting sqref="D2845">
    <cfRule type="expression" dxfId="4" priority="8347">
      <formula>AND(NOT(HasFormula(#REF!)),#REF!&lt;&gt;"")</formula>
    </cfRule>
  </conditionalFormatting>
  <conditionalFormatting sqref="E2845">
    <cfRule type="expression" dxfId="4" priority="8348">
      <formula>AND(NOT(HasFormula(#REF!)),#REF!&lt;&gt;"")</formula>
    </cfRule>
  </conditionalFormatting>
  <conditionalFormatting sqref="H2845">
    <cfRule type="expression" dxfId="4" priority="8345">
      <formula>AND(NOT(HasFormula(#REF!)),#REF!&lt;&gt;"")</formula>
    </cfRule>
    <cfRule type="expression" dxfId="3" priority="8346">
      <formula>AND(NOT(HasFormula(XFD2845)),XFD2845&lt;&gt;"")</formula>
    </cfRule>
  </conditionalFormatting>
  <conditionalFormatting sqref="I2845:L2845">
    <cfRule type="expression" dxfId="4" priority="8349">
      <formula>AND(NOT(HasFormula(#REF!)),#REF!&lt;&gt;"")</formula>
    </cfRule>
    <cfRule type="expression" dxfId="3" priority="8350">
      <formula>AND(NOT(HasFormula(A2845)),A2845&lt;&gt;"")</formula>
    </cfRule>
  </conditionalFormatting>
  <conditionalFormatting sqref="D2851">
    <cfRule type="expression" dxfId="4" priority="8325">
      <formula>AND(NOT(HasFormula(#REF!)),#REF!&lt;&gt;"")</formula>
    </cfRule>
  </conditionalFormatting>
  <conditionalFormatting sqref="E2851">
    <cfRule type="expression" dxfId="4" priority="8326">
      <formula>AND(NOT(HasFormula(#REF!)),#REF!&lt;&gt;"")</formula>
    </cfRule>
  </conditionalFormatting>
  <conditionalFormatting sqref="I2851:L2851">
    <cfRule type="expression" dxfId="4" priority="8327">
      <formula>AND(NOT(HasFormula(#REF!)),#REF!&lt;&gt;"")</formula>
    </cfRule>
    <cfRule type="expression" dxfId="3" priority="8328">
      <formula>AND(NOT(HasFormula(A2851)),A2851&lt;&gt;"")</formula>
    </cfRule>
  </conditionalFormatting>
  <conditionalFormatting sqref="D2852">
    <cfRule type="expression" dxfId="4" priority="8339">
      <formula>AND(NOT(HasFormula(XFD2854)),XFD2854&lt;&gt;"")</formula>
    </cfRule>
  </conditionalFormatting>
  <conditionalFormatting sqref="E2852">
    <cfRule type="expression" dxfId="4" priority="8340">
      <formula>AND(NOT(HasFormula(A2854)),A2854&lt;&gt;"")</formula>
    </cfRule>
  </conditionalFormatting>
  <conditionalFormatting sqref="I2852:L2852">
    <cfRule type="expression" dxfId="4" priority="8343">
      <formula>AND(NOT(HasFormula(E2854)),E2854&lt;&gt;"")</formula>
    </cfRule>
    <cfRule type="expression" dxfId="3" priority="8344">
      <formula>AND(NOT(HasFormula(A2852)),A2852&lt;&gt;"")</formula>
    </cfRule>
  </conditionalFormatting>
  <conditionalFormatting sqref="D2853">
    <cfRule type="expression" dxfId="4" priority="8329">
      <formula>AND(NOT(HasFormula(#REF!)),#REF!&lt;&gt;"")</formula>
    </cfRule>
  </conditionalFormatting>
  <conditionalFormatting sqref="E2853">
    <cfRule type="expression" dxfId="4" priority="8330">
      <formula>AND(NOT(HasFormula(#REF!)),#REF!&lt;&gt;"")</formula>
    </cfRule>
  </conditionalFormatting>
  <conditionalFormatting sqref="I2853:L2853">
    <cfRule type="expression" dxfId="4" priority="8337">
      <formula>AND(NOT(HasFormula(#REF!)),#REF!&lt;&gt;"")</formula>
    </cfRule>
    <cfRule type="expression" dxfId="3" priority="8338">
      <formula>AND(NOT(HasFormula(A2853)),A2853&lt;&gt;"")</formula>
    </cfRule>
  </conditionalFormatting>
  <conditionalFormatting sqref="D2891">
    <cfRule type="expression" dxfId="4" priority="8437">
      <formula>AND(NOT(HasFormula(#REF!)),#REF!&lt;&gt;"")</formula>
    </cfRule>
  </conditionalFormatting>
  <conditionalFormatting sqref="E2891">
    <cfRule type="expression" dxfId="4" priority="8438">
      <formula>AND(NOT(HasFormula(#REF!)),#REF!&lt;&gt;"")</formula>
    </cfRule>
  </conditionalFormatting>
  <conditionalFormatting sqref="H2891">
    <cfRule type="expression" dxfId="4" priority="8435">
      <formula>AND(NOT(HasFormula(#REF!)),#REF!&lt;&gt;"")</formula>
    </cfRule>
    <cfRule type="expression" dxfId="3" priority="8436">
      <formula>AND(NOT(HasFormula(XFD2891)),XFD2891&lt;&gt;"")</formula>
    </cfRule>
  </conditionalFormatting>
  <conditionalFormatting sqref="J2891:K2891">
    <cfRule type="expression" dxfId="4" priority="8353">
      <formula>AND(NOT(HasFormula(F2892)),F2892&lt;&gt;"")</formula>
    </cfRule>
    <cfRule type="expression" dxfId="3" priority="8354">
      <formula>AND(NOT(HasFormula(B2891)),B2891&lt;&gt;"")</formula>
    </cfRule>
  </conditionalFormatting>
  <conditionalFormatting sqref="D2927">
    <cfRule type="expression" dxfId="4" priority="8375">
      <formula>AND(NOT(HasFormula(#REF!)),#REF!&lt;&gt;"")</formula>
    </cfRule>
  </conditionalFormatting>
  <conditionalFormatting sqref="E2927">
    <cfRule type="expression" dxfId="4" priority="8376">
      <formula>AND(NOT(HasFormula(#REF!)),#REF!&lt;&gt;"")</formula>
    </cfRule>
  </conditionalFormatting>
  <conditionalFormatting sqref="H2927">
    <cfRule type="expression" dxfId="4" priority="8373">
      <formula>AND(NOT(HasFormula(#REF!)),#REF!&lt;&gt;"")</formula>
    </cfRule>
    <cfRule type="expression" dxfId="3" priority="8374">
      <formula>AND(NOT(HasFormula(XFD2927)),XFD2927&lt;&gt;"")</formula>
    </cfRule>
  </conditionalFormatting>
  <conditionalFormatting sqref="I2927:L2927">
    <cfRule type="expression" dxfId="4" priority="8377">
      <formula>AND(NOT(HasFormula(#REF!)),#REF!&lt;&gt;"")</formula>
    </cfRule>
    <cfRule type="expression" dxfId="3" priority="8378">
      <formula>AND(NOT(HasFormula(A2927)),A2927&lt;&gt;"")</formula>
    </cfRule>
  </conditionalFormatting>
  <conditionalFormatting sqref="D2931">
    <cfRule type="expression" dxfId="4" priority="8385">
      <formula>AND(NOT(HasFormula(#REF!)),#REF!&lt;&gt;"")</formula>
    </cfRule>
  </conditionalFormatting>
  <conditionalFormatting sqref="E2931">
    <cfRule type="expression" dxfId="4" priority="8386">
      <formula>AND(NOT(HasFormula(#REF!)),#REF!&lt;&gt;"")</formula>
    </cfRule>
  </conditionalFormatting>
  <conditionalFormatting sqref="H2931">
    <cfRule type="expression" dxfId="4" priority="8387">
      <formula>AND(NOT(HasFormula(#REF!)),#REF!&lt;&gt;"")</formula>
    </cfRule>
    <cfRule type="expression" dxfId="3" priority="8388">
      <formula>AND(NOT(HasFormula(XFD2931)),XFD2931&lt;&gt;"")</formula>
    </cfRule>
  </conditionalFormatting>
  <conditionalFormatting sqref="I2931:L2931">
    <cfRule type="expression" dxfId="4" priority="8401">
      <formula>AND(NOT(HasFormula(#REF!)),#REF!&lt;&gt;"")</formula>
    </cfRule>
    <cfRule type="expression" dxfId="3" priority="8402">
      <formula>AND(NOT(HasFormula(A2931)),A2931&lt;&gt;"")</formula>
    </cfRule>
  </conditionalFormatting>
  <conditionalFormatting sqref="D2933">
    <cfRule type="expression" dxfId="4" priority="8394">
      <formula>AND(NOT(HasFormula(XFD2938)),XFD2938&lt;&gt;"")</formula>
    </cfRule>
  </conditionalFormatting>
  <conditionalFormatting sqref="E2933">
    <cfRule type="expression" dxfId="4" priority="8396">
      <formula>AND(NOT(HasFormula(A2938)),A2938&lt;&gt;"")</formula>
    </cfRule>
  </conditionalFormatting>
  <conditionalFormatting sqref="I2933:L2933">
    <cfRule type="expression" dxfId="4" priority="8399">
      <formula>AND(NOT(HasFormula(E2938)),E2938&lt;&gt;"")</formula>
    </cfRule>
    <cfRule type="expression" dxfId="3" priority="8400">
      <formula>AND(NOT(HasFormula(A2933)),A2933&lt;&gt;"")</formula>
    </cfRule>
  </conditionalFormatting>
  <conditionalFormatting sqref="D2935">
    <cfRule type="expression" dxfId="4" priority="8407">
      <formula>AND(NOT(HasFormula(XFD2937)),XFD2937&lt;&gt;"")</formula>
    </cfRule>
  </conditionalFormatting>
  <conditionalFormatting sqref="E2935">
    <cfRule type="expression" dxfId="4" priority="8409">
      <formula>AND(NOT(HasFormula(A2937)),A2937&lt;&gt;"")</formula>
    </cfRule>
  </conditionalFormatting>
  <conditionalFormatting sqref="I2935:L2935">
    <cfRule type="expression" dxfId="4" priority="8411">
      <formula>AND(NOT(HasFormula(E2937)),E2937&lt;&gt;"")</formula>
    </cfRule>
    <cfRule type="expression" dxfId="3" priority="8412">
      <formula>AND(NOT(HasFormula(A2935)),A2935&lt;&gt;"")</formula>
    </cfRule>
  </conditionalFormatting>
  <conditionalFormatting sqref="D2936">
    <cfRule type="expression" dxfId="4" priority="8393">
      <formula>AND(NOT(HasFormula(XFD2932)),XFD2932&lt;&gt;"")</formula>
    </cfRule>
  </conditionalFormatting>
  <conditionalFormatting sqref="E2936">
    <cfRule type="expression" dxfId="4" priority="8395">
      <formula>AND(NOT(HasFormula(A2932)),A2932&lt;&gt;"")</formula>
    </cfRule>
  </conditionalFormatting>
  <conditionalFormatting sqref="I2936:L2936">
    <cfRule type="expression" dxfId="4" priority="8397">
      <formula>AND(NOT(HasFormula(E2932)),E2932&lt;&gt;"")</formula>
    </cfRule>
    <cfRule type="expression" dxfId="3" priority="8398">
      <formula>AND(NOT(HasFormula(A2936)),A2936&lt;&gt;"")</formula>
    </cfRule>
  </conditionalFormatting>
  <conditionalFormatting sqref="D2937">
    <cfRule type="expression" dxfId="4" priority="8408">
      <formula>AND(NOT(HasFormula(XFD2936)),XFD2936&lt;&gt;"")</formula>
    </cfRule>
  </conditionalFormatting>
  <conditionalFormatting sqref="E2937">
    <cfRule type="expression" dxfId="4" priority="8410">
      <formula>AND(NOT(HasFormula(A2936)),A2936&lt;&gt;"")</formula>
    </cfRule>
  </conditionalFormatting>
  <conditionalFormatting sqref="I2937:L2937">
    <cfRule type="expression" dxfId="4" priority="8413">
      <formula>AND(NOT(HasFormula(E2936)),E2936&lt;&gt;"")</formula>
    </cfRule>
    <cfRule type="expression" dxfId="3" priority="8414">
      <formula>AND(NOT(HasFormula(A2937)),A2937&lt;&gt;"")</formula>
    </cfRule>
  </conditionalFormatting>
  <conditionalFormatting sqref="C2996">
    <cfRule type="timePeriod" dxfId="7" priority="405" timePeriod="yesterday">
      <formula>FLOOR(C2996,1)=TODAY()-1</formula>
    </cfRule>
  </conditionalFormatting>
  <conditionalFormatting sqref="D2999">
    <cfRule type="expression" dxfId="4" priority="417">
      <formula>AND(NOT(HasFormula(XFD3001)),XFD3001&lt;&gt;"")</formula>
    </cfRule>
  </conditionalFormatting>
  <conditionalFormatting sqref="E2999">
    <cfRule type="expression" dxfId="4" priority="418">
      <formula>AND(NOT(HasFormula(A3001)),A3001&lt;&gt;"")</formula>
    </cfRule>
  </conditionalFormatting>
  <conditionalFormatting sqref="I2999:L2999">
    <cfRule type="expression" dxfId="4" priority="419">
      <formula>AND(NOT(HasFormula(E3001)),E3001&lt;&gt;"")</formula>
    </cfRule>
    <cfRule type="expression" dxfId="3" priority="420">
      <formula>AND(NOT(HasFormula(A2999)),A2999&lt;&gt;"")</formula>
    </cfRule>
  </conditionalFormatting>
  <conditionalFormatting sqref="D3023">
    <cfRule type="expression" dxfId="4" priority="8427">
      <formula>AND(NOT(HasFormula(XFD3025)),XFD3025&lt;&gt;"")</formula>
    </cfRule>
  </conditionalFormatting>
  <conditionalFormatting sqref="E3023">
    <cfRule type="expression" dxfId="4" priority="8428">
      <formula>AND(NOT(HasFormula(A3025)),A3025&lt;&gt;"")</formula>
    </cfRule>
  </conditionalFormatting>
  <conditionalFormatting sqref="I3023:L3023">
    <cfRule type="expression" dxfId="4" priority="8429">
      <formula>AND(NOT(HasFormula(E3025)),E3025&lt;&gt;"")</formula>
    </cfRule>
    <cfRule type="expression" dxfId="3" priority="8430">
      <formula>AND(NOT(HasFormula(A3023)),A3023&lt;&gt;"")</formula>
    </cfRule>
  </conditionalFormatting>
  <conditionalFormatting sqref="D3024">
    <cfRule type="expression" dxfId="4" priority="8441">
      <formula>AND(NOT(HasFormula(#REF!)),#REF!&lt;&gt;"")</formula>
    </cfRule>
  </conditionalFormatting>
  <conditionalFormatting sqref="E3024">
    <cfRule type="expression" dxfId="4" priority="8442">
      <formula>AND(NOT(HasFormula(#REF!)),#REF!&lt;&gt;"")</formula>
    </cfRule>
  </conditionalFormatting>
  <conditionalFormatting sqref="I3024:L3024">
    <cfRule type="expression" dxfId="4" priority="8447">
      <formula>AND(NOT(HasFormula(#REF!)),#REF!&lt;&gt;"")</formula>
    </cfRule>
    <cfRule type="expression" dxfId="3" priority="8448">
      <formula>AND(NOT(HasFormula(A3024)),A3024&lt;&gt;"")</formula>
    </cfRule>
  </conditionalFormatting>
  <conditionalFormatting sqref="D3028">
    <cfRule type="expression" dxfId="4" priority="8449">
      <formula>AND(NOT(HasFormula(#REF!)),#REF!&lt;&gt;"")</formula>
    </cfRule>
  </conditionalFormatting>
  <conditionalFormatting sqref="E3028">
    <cfRule type="expression" dxfId="4" priority="8450">
      <formula>AND(NOT(HasFormula(#REF!)),#REF!&lt;&gt;"")</formula>
    </cfRule>
  </conditionalFormatting>
  <conditionalFormatting sqref="I3028:L3028">
    <cfRule type="expression" dxfId="4" priority="8451">
      <formula>AND(NOT(HasFormula(#REF!)),#REF!&lt;&gt;"")</formula>
    </cfRule>
    <cfRule type="expression" dxfId="3" priority="8452">
      <formula>AND(NOT(HasFormula(A3028)),A3028&lt;&gt;"")</formula>
    </cfRule>
  </conditionalFormatting>
  <conditionalFormatting sqref="D3040">
    <cfRule type="expression" dxfId="4" priority="8431">
      <formula>AND(NOT(HasFormula(#REF!)),#REF!&lt;&gt;"")</formula>
    </cfRule>
  </conditionalFormatting>
  <conditionalFormatting sqref="E3040">
    <cfRule type="expression" dxfId="4" priority="8432">
      <formula>AND(NOT(HasFormula(#REF!)),#REF!&lt;&gt;"")</formula>
    </cfRule>
  </conditionalFormatting>
  <conditionalFormatting sqref="I3040:L3040">
    <cfRule type="expression" dxfId="4" priority="8433">
      <formula>AND(NOT(HasFormula(#REF!)),#REF!&lt;&gt;"")</formula>
    </cfRule>
    <cfRule type="expression" dxfId="3" priority="8434">
      <formula>AND(NOT(HasFormula(A3040)),A3040&lt;&gt;"")</formula>
    </cfRule>
  </conditionalFormatting>
  <conditionalFormatting sqref="D3045">
    <cfRule type="expression" dxfId="4" priority="315">
      <formula>AND(NOT(HasFormula(XFD3047)),XFD3047&lt;&gt;"")</formula>
    </cfRule>
  </conditionalFormatting>
  <conditionalFormatting sqref="E3045">
    <cfRule type="expression" dxfId="4" priority="316">
      <formula>AND(NOT(HasFormula(A3047)),A3047&lt;&gt;"")</formula>
    </cfRule>
  </conditionalFormatting>
  <conditionalFormatting sqref="I3045:L3045">
    <cfRule type="expression" dxfId="4" priority="317">
      <formula>AND(NOT(HasFormula(E3047)),E3047&lt;&gt;"")</formula>
    </cfRule>
    <cfRule type="expression" dxfId="3" priority="318">
      <formula>AND(NOT(HasFormula(A3045)),A3045&lt;&gt;"")</formula>
    </cfRule>
  </conditionalFormatting>
  <conditionalFormatting sqref="D3050">
    <cfRule type="expression" dxfId="4" priority="328">
      <formula>AND(NOT(HasFormula(XFD3052)),XFD3052&lt;&gt;"")</formula>
    </cfRule>
  </conditionalFormatting>
  <conditionalFormatting sqref="E3050">
    <cfRule type="expression" dxfId="4" priority="329">
      <formula>AND(NOT(HasFormula(A3052)),A3052&lt;&gt;"")</formula>
    </cfRule>
  </conditionalFormatting>
  <conditionalFormatting sqref="I3050:L3050">
    <cfRule type="expression" dxfId="4" priority="330">
      <formula>AND(NOT(HasFormula(E3052)),E3052&lt;&gt;"")</formula>
    </cfRule>
    <cfRule type="expression" dxfId="3" priority="331">
      <formula>AND(NOT(HasFormula(A3050)),A3050&lt;&gt;"")</formula>
    </cfRule>
  </conditionalFormatting>
  <conditionalFormatting sqref="D3054">
    <cfRule type="expression" dxfId="2" priority="8459">
      <formula>AND(NOT(_xlfn.ISFORMULA(D3054)),D3054&lt;&gt;"")</formula>
    </cfRule>
    <cfRule type="expression" dxfId="4" priority="8460">
      <formula>AND(NOT(HasFormula(#REF!)),#REF!&lt;&gt;"")</formula>
    </cfRule>
  </conditionalFormatting>
  <conditionalFormatting sqref="E3054">
    <cfRule type="expression" dxfId="4" priority="8461">
      <formula>AND(NOT(HasFormula(#REF!)),#REF!&lt;&gt;"")</formula>
    </cfRule>
  </conditionalFormatting>
  <conditionalFormatting sqref="I3054:L3054">
    <cfRule type="expression" dxfId="4" priority="8462">
      <formula>AND(NOT(HasFormula(#REF!)),#REF!&lt;&gt;"")</formula>
    </cfRule>
    <cfRule type="expression" dxfId="3" priority="8463">
      <formula>AND(NOT(HasFormula(A3054)),A3054&lt;&gt;"")</formula>
    </cfRule>
  </conditionalFormatting>
  <conditionalFormatting sqref="E3055">
    <cfRule type="expression" dxfId="4" priority="8454">
      <formula>AND(NOT(HasFormula(A3055)),A3055&lt;&gt;"")</formula>
    </cfRule>
  </conditionalFormatting>
  <conditionalFormatting sqref="I3055">
    <cfRule type="expression" dxfId="4" priority="8455">
      <formula>AND(NOT(HasFormula(E3056)),E3056&lt;&gt;"")</formula>
    </cfRule>
    <cfRule type="expression" dxfId="3" priority="8456">
      <formula>AND(NOT(HasFormula(#REF!)),#REF!&lt;&gt;"")</formula>
    </cfRule>
  </conditionalFormatting>
  <conditionalFormatting sqref="I3056">
    <cfRule type="expression" dxfId="4" priority="8457">
      <formula>AND(NOT(HasFormula(E3057)),E3057&lt;&gt;"")</formula>
    </cfRule>
    <cfRule type="expression" dxfId="3" priority="8458">
      <formula>AND(NOT(HasFormula(A3055)),A3055&lt;&gt;"")</formula>
    </cfRule>
  </conditionalFormatting>
  <conditionalFormatting sqref="D3088">
    <cfRule type="expression" dxfId="2" priority="8470">
      <formula>AND(NOT(_xlfn.ISFORMULA(D3088)),D3088&lt;&gt;"")</formula>
    </cfRule>
    <cfRule type="expression" dxfId="4" priority="8471">
      <formula>AND(NOT(HasFormula(XFD3092)),XFD3092&lt;&gt;"")</formula>
    </cfRule>
  </conditionalFormatting>
  <conditionalFormatting sqref="I3088:L3088">
    <cfRule type="expression" dxfId="4" priority="8472">
      <formula>AND(NOT(HasFormula(E3092)),E3092&lt;&gt;"")</formula>
    </cfRule>
    <cfRule type="expression" dxfId="3" priority="8473">
      <formula>AND(NOT(HasFormula(A3088)),A3088&lt;&gt;"")</formula>
    </cfRule>
  </conditionalFormatting>
  <conditionalFormatting sqref="M3089">
    <cfRule type="containsText" dxfId="1" priority="272" operator="between" text="送货车型9.6米">
      <formula>NOT(ISERROR(SEARCH("送货车型9.6米",M3089)))</formula>
    </cfRule>
  </conditionalFormatting>
  <conditionalFormatting sqref="D3100">
    <cfRule type="expression" dxfId="4" priority="8466">
      <formula>AND(NOT(HasFormula(XFD3102)),XFD3102&lt;&gt;"")</formula>
    </cfRule>
  </conditionalFormatting>
  <conditionalFormatting sqref="E3100">
    <cfRule type="expression" dxfId="4" priority="8467">
      <formula>AND(NOT(HasFormula(A3102)),A3102&lt;&gt;"")</formula>
    </cfRule>
  </conditionalFormatting>
  <conditionalFormatting sqref="I3100:L3100">
    <cfRule type="expression" dxfId="4" priority="8468">
      <formula>AND(NOT(HasFormula(E3102)),E3102&lt;&gt;"")</formula>
    </cfRule>
    <cfRule type="expression" dxfId="3" priority="8469">
      <formula>AND(NOT(HasFormula(A3100)),A3100&lt;&gt;"")</formula>
    </cfRule>
  </conditionalFormatting>
  <conditionalFormatting sqref="D3101">
    <cfRule type="expression" dxfId="4" priority="8512">
      <formula>AND(NOT(HasFormula(#REF!)),#REF!&lt;&gt;"")</formula>
    </cfRule>
  </conditionalFormatting>
  <conditionalFormatting sqref="E3101">
    <cfRule type="expression" dxfId="4" priority="8513">
      <formula>AND(NOT(HasFormula(#REF!)),#REF!&lt;&gt;"")</formula>
    </cfRule>
  </conditionalFormatting>
  <conditionalFormatting sqref="I3101:L3101">
    <cfRule type="expression" dxfId="4" priority="8518">
      <formula>AND(NOT(HasFormula(#REF!)),#REF!&lt;&gt;"")</formula>
    </cfRule>
    <cfRule type="expression" dxfId="3" priority="8519">
      <formula>AND(NOT(HasFormula(A3101)),A3101&lt;&gt;"")</formula>
    </cfRule>
  </conditionalFormatting>
  <conditionalFormatting sqref="D3102">
    <cfRule type="expression" dxfId="4" priority="8514">
      <formula>AND(NOT(HasFormula(#REF!)),#REF!&lt;&gt;"")</formula>
    </cfRule>
  </conditionalFormatting>
  <conditionalFormatting sqref="E3102">
    <cfRule type="expression" dxfId="4" priority="8515">
      <formula>AND(NOT(HasFormula(#REF!)),#REF!&lt;&gt;"")</formula>
    </cfRule>
  </conditionalFormatting>
  <conditionalFormatting sqref="I3102:L3102">
    <cfRule type="expression" dxfId="4" priority="8516">
      <formula>AND(NOT(HasFormula(#REF!)),#REF!&lt;&gt;"")</formula>
    </cfRule>
    <cfRule type="expression" dxfId="3" priority="8517">
      <formula>AND(NOT(HasFormula(A3102)),A3102&lt;&gt;"")</formula>
    </cfRule>
  </conditionalFormatting>
  <conditionalFormatting sqref="D3133">
    <cfRule type="expression" dxfId="4" priority="8508">
      <formula>AND(NOT(HasFormula(#REF!)),#REF!&lt;&gt;"")</formula>
    </cfRule>
  </conditionalFormatting>
  <conditionalFormatting sqref="E3133">
    <cfRule type="expression" dxfId="4" priority="8509">
      <formula>AND(NOT(HasFormula(#REF!)),#REF!&lt;&gt;"")</formula>
    </cfRule>
  </conditionalFormatting>
  <conditionalFormatting sqref="H3133">
    <cfRule type="expression" dxfId="4" priority="8532">
      <formula>AND(NOT(HasFormula(#REF!)),#REF!&lt;&gt;"")</formula>
    </cfRule>
    <cfRule type="expression" dxfId="3" priority="8533">
      <formula>AND(NOT(HasFormula(XFD3133)),XFD3133&lt;&gt;"")</formula>
    </cfRule>
  </conditionalFormatting>
  <conditionalFormatting sqref="I3133:L3133">
    <cfRule type="expression" dxfId="4" priority="8510">
      <formula>AND(NOT(HasFormula(#REF!)),#REF!&lt;&gt;"")</formula>
    </cfRule>
    <cfRule type="expression" dxfId="3" priority="8511">
      <formula>AND(NOT(HasFormula(A3133)),A3133&lt;&gt;"")</formula>
    </cfRule>
  </conditionalFormatting>
  <conditionalFormatting sqref="D3154">
    <cfRule type="expression" dxfId="4" priority="8528">
      <formula>AND(NOT(HasFormula(#REF!)),#REF!&lt;&gt;"")</formula>
    </cfRule>
  </conditionalFormatting>
  <conditionalFormatting sqref="E3154">
    <cfRule type="expression" dxfId="4" priority="8529">
      <formula>AND(NOT(HasFormula(#REF!)),#REF!&lt;&gt;"")</formula>
    </cfRule>
  </conditionalFormatting>
  <conditionalFormatting sqref="I3154:L3154">
    <cfRule type="expression" dxfId="4" priority="8530">
      <formula>AND(NOT(HasFormula(#REF!)),#REF!&lt;&gt;"")</formula>
    </cfRule>
    <cfRule type="expression" dxfId="3" priority="8531">
      <formula>AND(NOT(HasFormula(A3154)),A3154&lt;&gt;"")</formula>
    </cfRule>
  </conditionalFormatting>
  <conditionalFormatting sqref="D3205">
    <cfRule type="expression" dxfId="4" priority="240">
      <formula>AND(NOT(HasFormula(#REF!)),#REF!&lt;&gt;"")</formula>
    </cfRule>
  </conditionalFormatting>
  <conditionalFormatting sqref="E3205">
    <cfRule type="expression" dxfId="4" priority="241">
      <formula>AND(NOT(HasFormula(#REF!)),#REF!&lt;&gt;"")</formula>
    </cfRule>
  </conditionalFormatting>
  <conditionalFormatting sqref="I3205:L3205">
    <cfRule type="expression" dxfId="3" priority="243">
      <formula>AND(NOT(HasFormula(A3205)),A3205&lt;&gt;"")</formula>
    </cfRule>
    <cfRule type="expression" dxfId="4" priority="242">
      <formula>AND(NOT(HasFormula(#REF!)),#REF!&lt;&gt;"")</formula>
    </cfRule>
  </conditionalFormatting>
  <conditionalFormatting sqref="D3206">
    <cfRule type="expression" dxfId="4" priority="8540">
      <formula>AND(NOT(HasFormula(XFD3208)),XFD3208&lt;&gt;"")</formula>
    </cfRule>
  </conditionalFormatting>
  <conditionalFormatting sqref="E3206">
    <cfRule type="expression" dxfId="4" priority="8541">
      <formula>AND(NOT(HasFormula(A3208)),A3208&lt;&gt;"")</formula>
    </cfRule>
  </conditionalFormatting>
  <conditionalFormatting sqref="I3206:L3206">
    <cfRule type="expression" dxfId="4" priority="8542">
      <formula>AND(NOT(HasFormula(E3208)),E3208&lt;&gt;"")</formula>
    </cfRule>
    <cfRule type="expression" dxfId="3" priority="8543">
      <formula>AND(NOT(HasFormula(A3206)),A3206&lt;&gt;"")</formula>
    </cfRule>
  </conditionalFormatting>
  <conditionalFormatting sqref="D3207">
    <cfRule type="expression" dxfId="4" priority="8544">
      <formula>AND(NOT(HasFormula(XFD3210)),XFD3210&lt;&gt;"")</formula>
    </cfRule>
  </conditionalFormatting>
  <conditionalFormatting sqref="E3207">
    <cfRule type="expression" dxfId="4" priority="8545">
      <formula>AND(NOT(HasFormula(A3210)),A3210&lt;&gt;"")</formula>
    </cfRule>
  </conditionalFormatting>
  <conditionalFormatting sqref="I3207:L3207">
    <cfRule type="expression" dxfId="4" priority="8550">
      <formula>AND(NOT(HasFormula(E3210)),E3210&lt;&gt;"")</formula>
    </cfRule>
    <cfRule type="expression" dxfId="3" priority="8551">
      <formula>AND(NOT(HasFormula(A3207)),A3207&lt;&gt;"")</formula>
    </cfRule>
  </conditionalFormatting>
  <conditionalFormatting sqref="D3208">
    <cfRule type="expression" dxfId="4" priority="8546">
      <formula>AND(NOT(HasFormula(XFD3210)),XFD3210&lt;&gt;"")</formula>
    </cfRule>
  </conditionalFormatting>
  <conditionalFormatting sqref="E3208">
    <cfRule type="expression" dxfId="4" priority="8547">
      <formula>AND(NOT(HasFormula(A3210)),A3210&lt;&gt;"")</formula>
    </cfRule>
  </conditionalFormatting>
  <conditionalFormatting sqref="I3208:L3208">
    <cfRule type="expression" dxfId="4" priority="8548">
      <formula>AND(NOT(HasFormula(E3210)),E3210&lt;&gt;"")</formula>
    </cfRule>
    <cfRule type="expression" dxfId="3" priority="8549">
      <formula>AND(NOT(HasFormula(A3208)),A3208&lt;&gt;"")</formula>
    </cfRule>
  </conditionalFormatting>
  <conditionalFormatting sqref="D3209">
    <cfRule type="expression" dxfId="4" priority="8552">
      <formula>AND(NOT(HasFormula(XFD3212)),XFD3212&lt;&gt;"")</formula>
    </cfRule>
  </conditionalFormatting>
  <conditionalFormatting sqref="E3209">
    <cfRule type="expression" dxfId="4" priority="8553">
      <formula>AND(NOT(HasFormula(A3212)),A3212&lt;&gt;"")</formula>
    </cfRule>
  </conditionalFormatting>
  <conditionalFormatting sqref="I3209:L3209">
    <cfRule type="expression" dxfId="4" priority="8558">
      <formula>AND(NOT(HasFormula(E3212)),E3212&lt;&gt;"")</formula>
    </cfRule>
    <cfRule type="expression" dxfId="3" priority="8559">
      <formula>AND(NOT(HasFormula(A3209)),A3209&lt;&gt;"")</formula>
    </cfRule>
  </conditionalFormatting>
  <conditionalFormatting sqref="D3210">
    <cfRule type="expression" dxfId="4" priority="8554">
      <formula>AND(NOT(HasFormula(XFD3212)),XFD3212&lt;&gt;"")</formula>
    </cfRule>
  </conditionalFormatting>
  <conditionalFormatting sqref="E3210">
    <cfRule type="expression" dxfId="4" priority="8555">
      <formula>AND(NOT(HasFormula(A3212)),A3212&lt;&gt;"")</formula>
    </cfRule>
  </conditionalFormatting>
  <conditionalFormatting sqref="I3210:L3210">
    <cfRule type="expression" dxfId="4" priority="8556">
      <formula>AND(NOT(HasFormula(E3212)),E3212&lt;&gt;"")</formula>
    </cfRule>
    <cfRule type="expression" dxfId="3" priority="8557">
      <formula>AND(NOT(HasFormula(A3210)),A3210&lt;&gt;"")</formula>
    </cfRule>
  </conditionalFormatting>
  <conditionalFormatting sqref="D3211">
    <cfRule type="expression" dxfId="4" priority="8560">
      <formula>AND(NOT(HasFormula(XFD3214)),XFD3214&lt;&gt;"")</formula>
    </cfRule>
  </conditionalFormatting>
  <conditionalFormatting sqref="E3211">
    <cfRule type="expression" dxfId="4" priority="8561">
      <formula>AND(NOT(HasFormula(A3214)),A3214&lt;&gt;"")</formula>
    </cfRule>
  </conditionalFormatting>
  <conditionalFormatting sqref="I3211:L3211">
    <cfRule type="expression" dxfId="4" priority="8566">
      <formula>AND(NOT(HasFormula(E3214)),E3214&lt;&gt;"")</formula>
    </cfRule>
    <cfRule type="expression" dxfId="3" priority="8567">
      <formula>AND(NOT(HasFormula(A3211)),A3211&lt;&gt;"")</formula>
    </cfRule>
  </conditionalFormatting>
  <conditionalFormatting sqref="D3256">
    <cfRule type="expression" dxfId="4" priority="8536">
      <formula>AND(NOT(HasFormula(#REF!)),#REF!&lt;&gt;"")</formula>
    </cfRule>
  </conditionalFormatting>
  <conditionalFormatting sqref="E3256">
    <cfRule type="expression" dxfId="4" priority="8537">
      <formula>AND(NOT(HasFormula(#REF!)),#REF!&lt;&gt;"")</formula>
    </cfRule>
  </conditionalFormatting>
  <conditionalFormatting sqref="I3256:L3256">
    <cfRule type="expression" dxfId="4" priority="8538">
      <formula>AND(NOT(HasFormula(#REF!)),#REF!&lt;&gt;"")</formula>
    </cfRule>
    <cfRule type="expression" dxfId="3" priority="8539">
      <formula>AND(NOT(HasFormula(A3256)),A3256&lt;&gt;"")</formula>
    </cfRule>
  </conditionalFormatting>
  <conditionalFormatting sqref="D3318">
    <cfRule type="expression" dxfId="4" priority="8586">
      <formula>AND(NOT(HasFormula(#REF!)),#REF!&lt;&gt;"")</formula>
    </cfRule>
  </conditionalFormatting>
  <conditionalFormatting sqref="E3318">
    <cfRule type="expression" dxfId="4" priority="8587">
      <formula>AND(NOT(HasFormula(#REF!)),#REF!&lt;&gt;"")</formula>
    </cfRule>
  </conditionalFormatting>
  <conditionalFormatting sqref="I3318:L3318">
    <cfRule type="expression" dxfId="4" priority="8588">
      <formula>AND(NOT(HasFormula(#REF!)),#REF!&lt;&gt;"")</formula>
    </cfRule>
    <cfRule type="expression" dxfId="3" priority="8589">
      <formula>AND(NOT(HasFormula(A3318)),A3318&lt;&gt;"")</formula>
    </cfRule>
  </conditionalFormatting>
  <conditionalFormatting sqref="D3319">
    <cfRule type="expression" dxfId="4" priority="8582">
      <formula>AND(NOT(HasFormula(#REF!)),#REF!&lt;&gt;"")</formula>
    </cfRule>
  </conditionalFormatting>
  <conditionalFormatting sqref="E3319">
    <cfRule type="expression" dxfId="4" priority="8583">
      <formula>AND(NOT(HasFormula(#REF!)),#REF!&lt;&gt;"")</formula>
    </cfRule>
  </conditionalFormatting>
  <conditionalFormatting sqref="I3319:L3319">
    <cfRule type="expression" dxfId="4" priority="8584">
      <formula>AND(NOT(HasFormula(#REF!)),#REF!&lt;&gt;"")</formula>
    </cfRule>
    <cfRule type="expression" dxfId="3" priority="8585">
      <formula>AND(NOT(HasFormula(A3319)),A3319&lt;&gt;"")</formula>
    </cfRule>
  </conditionalFormatting>
  <conditionalFormatting sqref="D3329">
    <cfRule type="expression" dxfId="4" priority="8594">
      <formula>AND(NOT(HasFormula(#REF!)),#REF!&lt;&gt;"")</formula>
    </cfRule>
  </conditionalFormatting>
  <conditionalFormatting sqref="E3329">
    <cfRule type="expression" dxfId="4" priority="8595">
      <formula>AND(NOT(HasFormula(#REF!)),#REF!&lt;&gt;"")</formula>
    </cfRule>
  </conditionalFormatting>
  <conditionalFormatting sqref="I3329:L3329">
    <cfRule type="expression" dxfId="4" priority="8596">
      <formula>AND(NOT(HasFormula(#REF!)),#REF!&lt;&gt;"")</formula>
    </cfRule>
    <cfRule type="expression" dxfId="3" priority="8597">
      <formula>AND(NOT(HasFormula(A3329)),A3329&lt;&gt;"")</formula>
    </cfRule>
  </conditionalFormatting>
  <conditionalFormatting sqref="D3338">
    <cfRule type="expression" dxfId="4" priority="8598">
      <formula>AND(NOT(HasFormula(#REF!)),#REF!&lt;&gt;"")</formula>
    </cfRule>
  </conditionalFormatting>
  <conditionalFormatting sqref="E3338">
    <cfRule type="expression" dxfId="4" priority="8599">
      <formula>AND(NOT(HasFormula(#REF!)),#REF!&lt;&gt;"")</formula>
    </cfRule>
  </conditionalFormatting>
  <conditionalFormatting sqref="I3338:L3338">
    <cfRule type="expression" dxfId="4" priority="8600">
      <formula>AND(NOT(HasFormula(#REF!)),#REF!&lt;&gt;"")</formula>
    </cfRule>
    <cfRule type="expression" dxfId="3" priority="8601">
      <formula>AND(NOT(HasFormula(A3338)),A3338&lt;&gt;"")</formula>
    </cfRule>
  </conditionalFormatting>
  <conditionalFormatting sqref="D3346">
    <cfRule type="expression" dxfId="4" priority="8606">
      <formula>AND(NOT(HasFormula(XFD3348)),XFD3348&lt;&gt;"")</formula>
    </cfRule>
  </conditionalFormatting>
  <conditionalFormatting sqref="E3346">
    <cfRule type="expression" dxfId="4" priority="8607">
      <formula>AND(NOT(HasFormula(A3348)),A3348&lt;&gt;"")</formula>
    </cfRule>
  </conditionalFormatting>
  <conditionalFormatting sqref="C3347">
    <cfRule type="timePeriod" dxfId="7" priority="207" timePeriod="yesterday">
      <formula>FLOOR(C3347,1)=TODAY()-1</formula>
    </cfRule>
  </conditionalFormatting>
  <conditionalFormatting sqref="D3347:E3347">
    <cfRule type="expression" dxfId="3" priority="209">
      <formula>AND(NOT(HasFormula(XEZ3347)),XEZ3347&lt;&gt;"")</formula>
    </cfRule>
  </conditionalFormatting>
  <conditionalFormatting sqref="D3347">
    <cfRule type="expression" dxfId="4" priority="208">
      <formula>AND(NOT(HasFormula(XFD3348)),XFD3348&lt;&gt;"")</formula>
    </cfRule>
    <cfRule type="expression" dxfId="2" priority="206">
      <formula>AND(NOT(_xlfn.ISFORMULA(D3347)),D3347&lt;&gt;"")</formula>
    </cfRule>
  </conditionalFormatting>
  <conditionalFormatting sqref="E3347">
    <cfRule type="expression" dxfId="4" priority="210">
      <formula>AND(NOT(HasFormula(A3348)),A3348&lt;&gt;"")</formula>
    </cfRule>
  </conditionalFormatting>
  <conditionalFormatting sqref="D3375">
    <cfRule type="expression" dxfId="4" priority="8640">
      <formula>AND(NOT(HasFormula(#REF!)),#REF!&lt;&gt;"")</formula>
    </cfRule>
  </conditionalFormatting>
  <conditionalFormatting sqref="E3375">
    <cfRule type="expression" dxfId="4" priority="8641">
      <formula>AND(NOT(HasFormula(#REF!)),#REF!&lt;&gt;"")</formula>
    </cfRule>
  </conditionalFormatting>
  <conditionalFormatting sqref="I3375:L3375">
    <cfRule type="expression" dxfId="4" priority="8642">
      <formula>AND(NOT(HasFormula(#REF!)),#REF!&lt;&gt;"")</formula>
    </cfRule>
    <cfRule type="expression" dxfId="3" priority="8643">
      <formula>AND(NOT(HasFormula(A3375)),A3375&lt;&gt;"")</formula>
    </cfRule>
  </conditionalFormatting>
  <conditionalFormatting sqref="D3474">
    <cfRule type="expression" dxfId="4" priority="8736">
      <formula>AND(NOT(HasFormula(#REF!)),#REF!&lt;&gt;"")</formula>
    </cfRule>
  </conditionalFormatting>
  <conditionalFormatting sqref="E3474">
    <cfRule type="expression" dxfId="4" priority="8737">
      <formula>AND(NOT(HasFormula(#REF!)),#REF!&lt;&gt;"")</formula>
    </cfRule>
  </conditionalFormatting>
  <conditionalFormatting sqref="H3474">
    <cfRule type="expression" dxfId="4" priority="8734">
      <formula>AND(NOT(HasFormula(#REF!)),#REF!&lt;&gt;"")</formula>
    </cfRule>
    <cfRule type="expression" dxfId="3" priority="8735">
      <formula>AND(NOT(HasFormula(XFD3474)),XFD3474&lt;&gt;"")</formula>
    </cfRule>
  </conditionalFormatting>
  <conditionalFormatting sqref="I3474:L3474">
    <cfRule type="expression" dxfId="4" priority="8738">
      <formula>AND(NOT(HasFormula(#REF!)),#REF!&lt;&gt;"")</formula>
    </cfRule>
    <cfRule type="expression" dxfId="3" priority="8739">
      <formula>AND(NOT(HasFormula(A3474)),A3474&lt;&gt;"")</formula>
    </cfRule>
  </conditionalFormatting>
  <conditionalFormatting sqref="D3475">
    <cfRule type="expression" dxfId="4" priority="8746">
      <formula>AND(NOT(HasFormula(#REF!)),#REF!&lt;&gt;"")</formula>
    </cfRule>
  </conditionalFormatting>
  <conditionalFormatting sqref="E3475">
    <cfRule type="expression" dxfId="4" priority="8747">
      <formula>AND(NOT(HasFormula(#REF!)),#REF!&lt;&gt;"")</formula>
    </cfRule>
  </conditionalFormatting>
  <conditionalFormatting sqref="H3475">
    <cfRule type="expression" dxfId="4" priority="8744">
      <formula>AND(NOT(HasFormula(#REF!)),#REF!&lt;&gt;"")</formula>
    </cfRule>
    <cfRule type="expression" dxfId="3" priority="8745">
      <formula>AND(NOT(HasFormula(XFD3475)),XFD3475&lt;&gt;"")</formula>
    </cfRule>
  </conditionalFormatting>
  <conditionalFormatting sqref="I3475:L3475">
    <cfRule type="expression" dxfId="4" priority="8748">
      <formula>AND(NOT(HasFormula(#REF!)),#REF!&lt;&gt;"")</formula>
    </cfRule>
    <cfRule type="expression" dxfId="3" priority="8749">
      <formula>AND(NOT(HasFormula(A3475)),A3475&lt;&gt;"")</formula>
    </cfRule>
  </conditionalFormatting>
  <conditionalFormatting sqref="D3484">
    <cfRule type="expression" dxfId="4" priority="8712">
      <formula>AND(NOT(HasFormula(XFD3485)),XFD3485&lt;&gt;"")</formula>
    </cfRule>
  </conditionalFormatting>
  <conditionalFormatting sqref="E3484">
    <cfRule type="expression" dxfId="4" priority="8713">
      <formula>AND(NOT(HasFormula(A3485)),A3485&lt;&gt;"")</formula>
    </cfRule>
  </conditionalFormatting>
  <conditionalFormatting sqref="I3484:L3484">
    <cfRule type="expression" dxfId="4" priority="8714">
      <formula>AND(NOT(HasFormula(E3485)),E3485&lt;&gt;"")</formula>
    </cfRule>
    <cfRule type="expression" dxfId="3" priority="8715">
      <formula>AND(NOT(HasFormula(A3484)),A3484&lt;&gt;"")</formula>
    </cfRule>
  </conditionalFormatting>
  <conditionalFormatting sqref="D3485">
    <cfRule type="expression" dxfId="4" priority="8728">
      <formula>AND(NOT(HasFormula(XFD3486)),XFD3486&lt;&gt;"")</formula>
    </cfRule>
  </conditionalFormatting>
  <conditionalFormatting sqref="E3485">
    <cfRule type="expression" dxfId="4" priority="8729">
      <formula>AND(NOT(HasFormula(A3486)),A3486&lt;&gt;"")</formula>
    </cfRule>
  </conditionalFormatting>
  <conditionalFormatting sqref="I3485:L3485">
    <cfRule type="expression" dxfId="4" priority="8732">
      <formula>AND(NOT(HasFormula(E3486)),E3486&lt;&gt;"")</formula>
    </cfRule>
    <cfRule type="expression" dxfId="3" priority="8733">
      <formula>AND(NOT(HasFormula(A3485)),A3485&lt;&gt;"")</formula>
    </cfRule>
  </conditionalFormatting>
  <conditionalFormatting sqref="D3488">
    <cfRule type="expression" dxfId="4" priority="8760">
      <formula>AND(NOT(HasFormula(#REF!)),#REF!&lt;&gt;"")</formula>
    </cfRule>
  </conditionalFormatting>
  <conditionalFormatting sqref="E3488">
    <cfRule type="expression" dxfId="4" priority="8761">
      <formula>AND(NOT(HasFormula(#REF!)),#REF!&lt;&gt;"")</formula>
    </cfRule>
  </conditionalFormatting>
  <conditionalFormatting sqref="H3488">
    <cfRule type="expression" dxfId="4" priority="195">
      <formula>AND(NOT(HasFormula(#REF!)),#REF!&lt;&gt;"")</formula>
    </cfRule>
    <cfRule type="expression" dxfId="3" priority="196">
      <formula>AND(NOT(HasFormula(XFD3488)),XFD3488&lt;&gt;"")</formula>
    </cfRule>
  </conditionalFormatting>
  <conditionalFormatting sqref="I3488:L3488">
    <cfRule type="expression" dxfId="4" priority="8762">
      <formula>AND(NOT(HasFormula(#REF!)),#REF!&lt;&gt;"")</formula>
    </cfRule>
    <cfRule type="expression" dxfId="3" priority="8763">
      <formula>AND(NOT(HasFormula(A3488)),A3488&lt;&gt;"")</formula>
    </cfRule>
  </conditionalFormatting>
  <conditionalFormatting sqref="D3509">
    <cfRule type="expression" dxfId="4" priority="8756">
      <formula>AND(NOT(HasFormula(#REF!)),#REF!&lt;&gt;"")</formula>
    </cfRule>
  </conditionalFormatting>
  <conditionalFormatting sqref="E3509">
    <cfRule type="expression" dxfId="4" priority="8757">
      <formula>AND(NOT(HasFormula(#REF!)),#REF!&lt;&gt;"")</formula>
    </cfRule>
  </conditionalFormatting>
  <conditionalFormatting sqref="I3509:L3509">
    <cfRule type="expression" dxfId="4" priority="8758">
      <formula>AND(NOT(HasFormula(#REF!)),#REF!&lt;&gt;"")</formula>
    </cfRule>
    <cfRule type="expression" dxfId="3" priority="8759">
      <formula>AND(NOT(HasFormula(A3509)),A3509&lt;&gt;"")</formula>
    </cfRule>
  </conditionalFormatting>
  <conditionalFormatting sqref="H3569">
    <cfRule type="expression" dxfId="4" priority="8778">
      <formula>AND(NOT(HasFormula(D3572)),D3572&lt;&gt;"")</formula>
    </cfRule>
    <cfRule type="expression" dxfId="3" priority="8779">
      <formula>AND(NOT(HasFormula(XFD3569)),XFD3569&lt;&gt;"")</formula>
    </cfRule>
  </conditionalFormatting>
  <conditionalFormatting sqref="D3571">
    <cfRule type="expression" dxfId="4" priority="8772">
      <formula>AND(NOT(HasFormula(XFD3573)),XFD3573&lt;&gt;"")</formula>
    </cfRule>
  </conditionalFormatting>
  <conditionalFormatting sqref="E3571">
    <cfRule type="expression" dxfId="4" priority="8773">
      <formula>AND(NOT(HasFormula(A3573)),A3573&lt;&gt;"")</formula>
    </cfRule>
  </conditionalFormatting>
  <conditionalFormatting sqref="I3571:L3571">
    <cfRule type="expression" dxfId="4" priority="8774">
      <formula>AND(NOT(HasFormula(E3573)),E3573&lt;&gt;"")</formula>
    </cfRule>
    <cfRule type="expression" dxfId="3" priority="8775">
      <formula>AND(NOT(HasFormula(A3571)),A3571&lt;&gt;"")</formula>
    </cfRule>
  </conditionalFormatting>
  <conditionalFormatting sqref="D3581">
    <cfRule type="expression" dxfId="4" priority="8784">
      <formula>AND(NOT(HasFormula(#REF!)),#REF!&lt;&gt;"")</formula>
    </cfRule>
  </conditionalFormatting>
  <conditionalFormatting sqref="E3581">
    <cfRule type="expression" dxfId="4" priority="8785">
      <formula>AND(NOT(HasFormula(#REF!)),#REF!&lt;&gt;"")</formula>
    </cfRule>
  </conditionalFormatting>
  <conditionalFormatting sqref="H3581">
    <cfRule type="expression" dxfId="4" priority="8794">
      <formula>AND(NOT(HasFormula(#REF!)),#REF!&lt;&gt;"")</formula>
    </cfRule>
    <cfRule type="expression" dxfId="3" priority="8795">
      <formula>AND(NOT(HasFormula(XFD3581)),XFD3581&lt;&gt;"")</formula>
    </cfRule>
  </conditionalFormatting>
  <conditionalFormatting sqref="I3581:L3581">
    <cfRule type="expression" dxfId="4" priority="8786">
      <formula>AND(NOT(HasFormula(#REF!)),#REF!&lt;&gt;"")</formula>
    </cfRule>
    <cfRule type="expression" dxfId="3" priority="8787">
      <formula>AND(NOT(HasFormula(A3581)),A3581&lt;&gt;"")</formula>
    </cfRule>
  </conditionalFormatting>
  <conditionalFormatting sqref="D3586">
    <cfRule type="expression" dxfId="4" priority="8790">
      <formula>AND(NOT(HasFormula(#REF!)),#REF!&lt;&gt;"")</formula>
    </cfRule>
  </conditionalFormatting>
  <conditionalFormatting sqref="E3586">
    <cfRule type="expression" dxfId="4" priority="8791">
      <formula>AND(NOT(HasFormula(#REF!)),#REF!&lt;&gt;"")</formula>
    </cfRule>
  </conditionalFormatting>
  <conditionalFormatting sqref="H3586">
    <cfRule type="expression" dxfId="4" priority="8788">
      <formula>AND(NOT(HasFormula(#REF!)),#REF!&lt;&gt;"")</formula>
    </cfRule>
    <cfRule type="expression" dxfId="3" priority="8789">
      <formula>AND(NOT(HasFormula(XFD3586)),XFD3586&lt;&gt;"")</formula>
    </cfRule>
  </conditionalFormatting>
  <conditionalFormatting sqref="I3586:L3586">
    <cfRule type="expression" dxfId="4" priority="8792">
      <formula>AND(NOT(HasFormula(#REF!)),#REF!&lt;&gt;"")</formula>
    </cfRule>
    <cfRule type="expression" dxfId="3" priority="8793">
      <formula>AND(NOT(HasFormula(A3586)),A3586&lt;&gt;"")</formula>
    </cfRule>
  </conditionalFormatting>
  <conditionalFormatting sqref="D3593">
    <cfRule type="expression" dxfId="4" priority="8834">
      <formula>AND(NOT(HasFormula(#REF!)),#REF!&lt;&gt;"")</formula>
    </cfRule>
  </conditionalFormatting>
  <conditionalFormatting sqref="E3593">
    <cfRule type="expression" dxfId="4" priority="8835">
      <formula>AND(NOT(HasFormula(#REF!)),#REF!&lt;&gt;"")</formula>
    </cfRule>
  </conditionalFormatting>
  <conditionalFormatting sqref="I3593:L3593">
    <cfRule type="expression" dxfId="4" priority="8836">
      <formula>AND(NOT(HasFormula(#REF!)),#REF!&lt;&gt;"")</formula>
    </cfRule>
    <cfRule type="expression" dxfId="3" priority="8837">
      <formula>AND(NOT(HasFormula(A3593)),A3593&lt;&gt;"")</formula>
    </cfRule>
  </conditionalFormatting>
  <conditionalFormatting sqref="D3606">
    <cfRule type="expression" dxfId="4" priority="8801">
      <formula>AND(NOT(HasFormula(XFD3605)),XFD3605&lt;&gt;"")</formula>
    </cfRule>
  </conditionalFormatting>
  <conditionalFormatting sqref="E3606">
    <cfRule type="expression" dxfId="4" priority="8803">
      <formula>AND(NOT(HasFormula(A3605)),A3605&lt;&gt;"")</formula>
    </cfRule>
  </conditionalFormatting>
  <conditionalFormatting sqref="I3606:L3606">
    <cfRule type="expression" dxfId="4" priority="8806">
      <formula>AND(NOT(HasFormula(E3605)),E3605&lt;&gt;"")</formula>
    </cfRule>
    <cfRule type="expression" dxfId="3" priority="8807">
      <formula>AND(NOT(HasFormula(A3606)),A3606&lt;&gt;"")</formula>
    </cfRule>
  </conditionalFormatting>
  <conditionalFormatting sqref="D3607">
    <cfRule type="expression" dxfId="4" priority="8810">
      <formula>AND(NOT(HasFormula(XFD3609)),XFD3609&lt;&gt;"")</formula>
    </cfRule>
  </conditionalFormatting>
  <conditionalFormatting sqref="E3607">
    <cfRule type="expression" dxfId="4" priority="8811">
      <formula>AND(NOT(HasFormula(A3609)),A3609&lt;&gt;"")</formula>
    </cfRule>
  </conditionalFormatting>
  <conditionalFormatting sqref="I3607:L3607">
    <cfRule type="expression" dxfId="4" priority="8812">
      <formula>AND(NOT(HasFormula(E3609)),E3609&lt;&gt;"")</formula>
    </cfRule>
    <cfRule type="expression" dxfId="3" priority="8813">
      <formula>AND(NOT(HasFormula(A3607)),A3607&lt;&gt;"")</formula>
    </cfRule>
  </conditionalFormatting>
  <conditionalFormatting sqref="D3608">
    <cfRule type="expression" dxfId="4" priority="8814">
      <formula>AND(NOT(HasFormula(XFD3611)),XFD3611&lt;&gt;"")</formula>
    </cfRule>
  </conditionalFormatting>
  <conditionalFormatting sqref="E3608">
    <cfRule type="expression" dxfId="4" priority="8815">
      <formula>AND(NOT(HasFormula(A3611)),A3611&lt;&gt;"")</formula>
    </cfRule>
  </conditionalFormatting>
  <conditionalFormatting sqref="I3608:L3608">
    <cfRule type="expression" dxfId="4" priority="8824">
      <formula>AND(NOT(HasFormula(E3611)),E3611&lt;&gt;"")</formula>
    </cfRule>
    <cfRule type="expression" dxfId="3" priority="8825">
      <formula>AND(NOT(HasFormula(A3608)),A3608&lt;&gt;"")</formula>
    </cfRule>
  </conditionalFormatting>
  <conditionalFormatting sqref="D3672">
    <cfRule type="expression" dxfId="4" priority="8852">
      <formula>AND(NOT(HasFormula(XFD3675)),XFD3675&lt;&gt;"")</formula>
    </cfRule>
  </conditionalFormatting>
  <conditionalFormatting sqref="E3672">
    <cfRule type="expression" dxfId="4" priority="8853">
      <formula>AND(NOT(HasFormula(A3675)),A3675&lt;&gt;"")</formula>
    </cfRule>
  </conditionalFormatting>
  <conditionalFormatting sqref="I3672:L3672">
    <cfRule type="expression" dxfId="4" priority="8854">
      <formula>AND(NOT(HasFormula(E3675)),E3675&lt;&gt;"")</formula>
    </cfRule>
    <cfRule type="expression" dxfId="3" priority="8855">
      <formula>AND(NOT(HasFormula(A3672)),A3672&lt;&gt;"")</formula>
    </cfRule>
  </conditionalFormatting>
  <conditionalFormatting sqref="D3761">
    <cfRule type="expression" dxfId="4" priority="8900">
      <formula>AND(NOT(HasFormula(#REF!)),#REF!&lt;&gt;"")</formula>
    </cfRule>
  </conditionalFormatting>
  <conditionalFormatting sqref="E3761">
    <cfRule type="expression" dxfId="4" priority="8901">
      <formula>AND(NOT(HasFormula(#REF!)),#REF!&lt;&gt;"")</formula>
    </cfRule>
  </conditionalFormatting>
  <conditionalFormatting sqref="I3761:L3761">
    <cfRule type="expression" dxfId="4" priority="8902">
      <formula>AND(NOT(HasFormula(#REF!)),#REF!&lt;&gt;"")</formula>
    </cfRule>
    <cfRule type="expression" dxfId="3" priority="8903">
      <formula>AND(NOT(HasFormula(A3761)),A3761&lt;&gt;"")</formula>
    </cfRule>
  </conditionalFormatting>
  <conditionalFormatting sqref="D3763">
    <cfRule type="expression" dxfId="4" priority="8876">
      <formula>AND(NOT(HasFormula(#REF!)),#REF!&lt;&gt;"")</formula>
    </cfRule>
  </conditionalFormatting>
  <conditionalFormatting sqref="E3763">
    <cfRule type="expression" dxfId="4" priority="8877">
      <formula>AND(NOT(HasFormula(#REF!)),#REF!&lt;&gt;"")</formula>
    </cfRule>
  </conditionalFormatting>
  <conditionalFormatting sqref="I3763:L3763">
    <cfRule type="expression" dxfId="4" priority="8878">
      <formula>AND(NOT(HasFormula(#REF!)),#REF!&lt;&gt;"")</formula>
    </cfRule>
    <cfRule type="expression" dxfId="3" priority="8879">
      <formula>AND(NOT(HasFormula(A3763)),A3763&lt;&gt;"")</formula>
    </cfRule>
  </conditionalFormatting>
  <conditionalFormatting sqref="D3766">
    <cfRule type="expression" dxfId="4" priority="8885">
      <formula>AND(NOT(HasFormula(XFD3762)),XFD3762&lt;&gt;"")</formula>
    </cfRule>
  </conditionalFormatting>
  <conditionalFormatting sqref="E3766">
    <cfRule type="expression" dxfId="4" priority="8887">
      <formula>AND(NOT(HasFormula(A3762)),A3762&lt;&gt;"")</formula>
    </cfRule>
  </conditionalFormatting>
  <conditionalFormatting sqref="I3766:L3766">
    <cfRule type="expression" dxfId="4" priority="8890">
      <formula>AND(NOT(HasFormula(E3762)),E3762&lt;&gt;"")</formula>
    </cfRule>
    <cfRule type="expression" dxfId="3" priority="8891">
      <formula>AND(NOT(HasFormula(A3766)),A3766&lt;&gt;"")</formula>
    </cfRule>
  </conditionalFormatting>
  <conditionalFormatting sqref="D3767">
    <cfRule type="expression" dxfId="4" priority="8892">
      <formula>AND(NOT(HasFormula(XFD3768)),XFD3768&lt;&gt;"")</formula>
    </cfRule>
  </conditionalFormatting>
  <conditionalFormatting sqref="E3767">
    <cfRule type="expression" dxfId="4" priority="8893">
      <formula>AND(NOT(HasFormula(A3768)),A3768&lt;&gt;"")</formula>
    </cfRule>
  </conditionalFormatting>
  <conditionalFormatting sqref="I3767:L3767">
    <cfRule type="expression" dxfId="4" priority="8896">
      <formula>AND(NOT(HasFormula(E3768)),E3768&lt;&gt;"")</formula>
    </cfRule>
    <cfRule type="expression" dxfId="3" priority="8897">
      <formula>AND(NOT(HasFormula(A3767)),A3767&lt;&gt;"")</formula>
    </cfRule>
  </conditionalFormatting>
  <conditionalFormatting sqref="D3776">
    <cfRule type="expression" dxfId="4" priority="8906">
      <formula>AND(NOT(HasFormula(#REF!)),#REF!&lt;&gt;"")</formula>
    </cfRule>
  </conditionalFormatting>
  <conditionalFormatting sqref="E3776">
    <cfRule type="expression" dxfId="4" priority="8907">
      <formula>AND(NOT(HasFormula(#REF!)),#REF!&lt;&gt;"")</formula>
    </cfRule>
  </conditionalFormatting>
  <conditionalFormatting sqref="I3776:L3776">
    <cfRule type="expression" dxfId="4" priority="8908">
      <formula>AND(NOT(HasFormula(#REF!)),#REF!&lt;&gt;"")</formula>
    </cfRule>
    <cfRule type="expression" dxfId="3" priority="8909">
      <formula>AND(NOT(HasFormula(A3776)),A3776&lt;&gt;"")</formula>
    </cfRule>
  </conditionalFormatting>
  <conditionalFormatting sqref="H3876">
    <cfRule type="expression" dxfId="4" priority="8928">
      <formula>AND(NOT(HasFormula(#REF!)),#REF!&lt;&gt;"")</formula>
    </cfRule>
    <cfRule type="expression" dxfId="3" priority="8929">
      <formula>AND(NOT(HasFormula(XFD3876)),XFD3876&lt;&gt;"")</formula>
    </cfRule>
  </conditionalFormatting>
  <conditionalFormatting sqref="D3888">
    <cfRule type="expression" dxfId="4" priority="8912">
      <formula>AND(NOT(HasFormula(#REF!)),#REF!&lt;&gt;"")</formula>
    </cfRule>
  </conditionalFormatting>
  <conditionalFormatting sqref="E3888">
    <cfRule type="expression" dxfId="4" priority="8913">
      <formula>AND(NOT(HasFormula(#REF!)),#REF!&lt;&gt;"")</formula>
    </cfRule>
  </conditionalFormatting>
  <conditionalFormatting sqref="I3888:L3888">
    <cfRule type="expression" dxfId="4" priority="8914">
      <formula>AND(NOT(HasFormula(#REF!)),#REF!&lt;&gt;"")</formula>
    </cfRule>
    <cfRule type="expression" dxfId="3" priority="8915">
      <formula>AND(NOT(HasFormula(A3888)),A3888&lt;&gt;"")</formula>
    </cfRule>
  </conditionalFormatting>
  <conditionalFormatting sqref="D3895">
    <cfRule type="expression" dxfId="4" priority="8940">
      <formula>AND(NOT(HasFormula(#REF!)),#REF!&lt;&gt;"")</formula>
    </cfRule>
  </conditionalFormatting>
  <conditionalFormatting sqref="E3895">
    <cfRule type="expression" dxfId="4" priority="8941">
      <formula>AND(NOT(HasFormula(#REF!)),#REF!&lt;&gt;"")</formula>
    </cfRule>
  </conditionalFormatting>
  <conditionalFormatting sqref="I3895:L3895">
    <cfRule type="expression" dxfId="4" priority="8942">
      <formula>AND(NOT(HasFormula(#REF!)),#REF!&lt;&gt;"")</formula>
    </cfRule>
    <cfRule type="expression" dxfId="3" priority="8943">
      <formula>AND(NOT(HasFormula(A3895)),A3895&lt;&gt;"")</formula>
    </cfRule>
  </conditionalFormatting>
  <conditionalFormatting sqref="D3896">
    <cfRule type="expression" dxfId="4" priority="8918">
      <formula>AND(NOT(HasFormula(XFD3898)),XFD3898&lt;&gt;"")</formula>
    </cfRule>
  </conditionalFormatting>
  <conditionalFormatting sqref="E3896">
    <cfRule type="expression" dxfId="4" priority="8919">
      <formula>AND(NOT(HasFormula(A3898)),A3898&lt;&gt;"")</formula>
    </cfRule>
  </conditionalFormatting>
  <conditionalFormatting sqref="I3896:L3896">
    <cfRule type="expression" dxfId="4" priority="8920">
      <formula>AND(NOT(HasFormula(E3898)),E3898&lt;&gt;"")</formula>
    </cfRule>
    <cfRule type="expression" dxfId="3" priority="8921">
      <formula>AND(NOT(HasFormula(A3896)),A3896&lt;&gt;"")</formula>
    </cfRule>
  </conditionalFormatting>
  <conditionalFormatting sqref="D3968">
    <cfRule type="expression" dxfId="4" priority="8950">
      <formula>AND(NOT(HasFormula(#REF!)),#REF!&lt;&gt;"")</formula>
    </cfRule>
  </conditionalFormatting>
  <conditionalFormatting sqref="E3968">
    <cfRule type="expression" dxfId="4" priority="8951">
      <formula>AND(NOT(HasFormula(#REF!)),#REF!&lt;&gt;"")</formula>
    </cfRule>
  </conditionalFormatting>
  <conditionalFormatting sqref="I3968:L3968">
    <cfRule type="expression" dxfId="4" priority="8952">
      <formula>AND(NOT(HasFormula(#REF!)),#REF!&lt;&gt;"")</formula>
    </cfRule>
    <cfRule type="expression" dxfId="3" priority="8953">
      <formula>AND(NOT(HasFormula(A3968)),A3968&lt;&gt;"")</formula>
    </cfRule>
  </conditionalFormatting>
  <conditionalFormatting sqref="D4066">
    <cfRule type="expression" dxfId="4" priority="8960">
      <formula>AND(NOT(HasFormula(XFD4068)),XFD4068&lt;&gt;"")</formula>
    </cfRule>
  </conditionalFormatting>
  <conditionalFormatting sqref="E4066">
    <cfRule type="expression" dxfId="4" priority="8961">
      <formula>AND(NOT(HasFormula(A4068)),A4068&lt;&gt;"")</formula>
    </cfRule>
  </conditionalFormatting>
  <conditionalFormatting sqref="H4066">
    <cfRule type="expression" dxfId="4" priority="8958">
      <formula>AND(NOT(HasFormula(D4068)),D4068&lt;&gt;"")</formula>
    </cfRule>
    <cfRule type="expression" dxfId="3" priority="8959">
      <formula>AND(NOT(HasFormula(XFD4066)),XFD4066&lt;&gt;"")</formula>
    </cfRule>
  </conditionalFormatting>
  <conditionalFormatting sqref="I4066:L4066">
    <cfRule type="expression" dxfId="4" priority="8962">
      <formula>AND(NOT(HasFormula(E4068)),E4068&lt;&gt;"")</formula>
    </cfRule>
    <cfRule type="expression" dxfId="3" priority="8963">
      <formula>AND(NOT(HasFormula(A4066)),A4066&lt;&gt;"")</formula>
    </cfRule>
  </conditionalFormatting>
  <conditionalFormatting sqref="D4161">
    <cfRule type="expression" dxfId="4" priority="8972">
      <formula>AND(NOT(HasFormula(#REF!)),#REF!&lt;&gt;"")</formula>
    </cfRule>
  </conditionalFormatting>
  <conditionalFormatting sqref="E4161">
    <cfRule type="expression" dxfId="4" priority="8973">
      <formula>AND(NOT(HasFormula(#REF!)),#REF!&lt;&gt;"")</formula>
    </cfRule>
  </conditionalFormatting>
  <conditionalFormatting sqref="H4161">
    <cfRule type="expression" dxfId="4" priority="8970">
      <formula>AND(NOT(HasFormula(#REF!)),#REF!&lt;&gt;"")</formula>
    </cfRule>
    <cfRule type="expression" dxfId="3" priority="8971">
      <formula>AND(NOT(HasFormula(XFD4161)),XFD4161&lt;&gt;"")</formula>
    </cfRule>
  </conditionalFormatting>
  <conditionalFormatting sqref="I4161:L4161">
    <cfRule type="expression" dxfId="4" priority="8974">
      <formula>AND(NOT(HasFormula(#REF!)),#REF!&lt;&gt;"")</formula>
    </cfRule>
    <cfRule type="expression" dxfId="3" priority="8975">
      <formula>AND(NOT(HasFormula(A4161)),A4161&lt;&gt;"")</formula>
    </cfRule>
  </conditionalFormatting>
  <conditionalFormatting sqref="D4400">
    <cfRule type="expression" dxfId="4" priority="8978">
      <formula>AND(NOT(HasFormula(#REF!)),#REF!&lt;&gt;"")</formula>
    </cfRule>
  </conditionalFormatting>
  <conditionalFormatting sqref="E4400">
    <cfRule type="expression" dxfId="4" priority="8979">
      <formula>AND(NOT(HasFormula(#REF!)),#REF!&lt;&gt;"")</formula>
    </cfRule>
  </conditionalFormatting>
  <conditionalFormatting sqref="H4400">
    <cfRule type="expression" dxfId="4" priority="8976">
      <formula>AND(NOT(HasFormula(#REF!)),#REF!&lt;&gt;"")</formula>
    </cfRule>
    <cfRule type="expression" dxfId="3" priority="8977">
      <formula>AND(NOT(HasFormula(XFD4400)),XFD4400&lt;&gt;"")</formula>
    </cfRule>
  </conditionalFormatting>
  <conditionalFormatting sqref="I4400:L4400">
    <cfRule type="expression" dxfId="4" priority="8980">
      <formula>AND(NOT(HasFormula(#REF!)),#REF!&lt;&gt;"")</formula>
    </cfRule>
    <cfRule type="expression" dxfId="3" priority="8981">
      <formula>AND(NOT(HasFormula(A4400)),A4400&lt;&gt;"")</formula>
    </cfRule>
  </conditionalFormatting>
  <conditionalFormatting sqref="D4401">
    <cfRule type="expression" dxfId="4" priority="9078">
      <formula>AND(NOT(HasFormula(#REF!)),#REF!&lt;&gt;"")</formula>
    </cfRule>
  </conditionalFormatting>
  <conditionalFormatting sqref="E4401">
    <cfRule type="expression" dxfId="4" priority="9079">
      <formula>AND(NOT(HasFormula(#REF!)),#REF!&lt;&gt;"")</formula>
    </cfRule>
  </conditionalFormatting>
  <conditionalFormatting sqref="H4401">
    <cfRule type="expression" dxfId="3" priority="80">
      <formula>AND(NOT(HasFormula(XFD4401)),XFD4401&lt;&gt;"")</formula>
    </cfRule>
    <cfRule type="expression" dxfId="4" priority="79">
      <formula>AND(NOT(HasFormula(#REF!)),#REF!&lt;&gt;"")</formula>
    </cfRule>
  </conditionalFormatting>
  <conditionalFormatting sqref="I4401:L4401">
    <cfRule type="expression" dxfId="4" priority="9080">
      <formula>AND(NOT(HasFormula(#REF!)),#REF!&lt;&gt;"")</formula>
    </cfRule>
    <cfRule type="expression" dxfId="3" priority="9081">
      <formula>AND(NOT(HasFormula(A4401)),A4401&lt;&gt;"")</formula>
    </cfRule>
  </conditionalFormatting>
  <conditionalFormatting sqref="D4403">
    <cfRule type="expression" dxfId="4" priority="9072">
      <formula>AND(NOT(HasFormula(#REF!)),#REF!&lt;&gt;"")</formula>
    </cfRule>
  </conditionalFormatting>
  <conditionalFormatting sqref="E4403">
    <cfRule type="expression" dxfId="4" priority="9073">
      <formula>AND(NOT(HasFormula(#REF!)),#REF!&lt;&gt;"")</formula>
    </cfRule>
  </conditionalFormatting>
  <conditionalFormatting sqref="I4403:L4403">
    <cfRule type="expression" dxfId="4" priority="9074">
      <formula>AND(NOT(HasFormula(#REF!)),#REF!&lt;&gt;"")</formula>
    </cfRule>
    <cfRule type="expression" dxfId="3" priority="9075">
      <formula>AND(NOT(HasFormula(A4403)),A4403&lt;&gt;"")</formula>
    </cfRule>
  </conditionalFormatting>
  <conditionalFormatting sqref="H4529">
    <cfRule type="expression" dxfId="3" priority="76">
      <formula>AND(NOT(HasFormula(XFD4529)),XFD4529&lt;&gt;"")</formula>
    </cfRule>
    <cfRule type="expression" dxfId="4" priority="75">
      <formula>AND(NOT(HasFormula(#REF!)),#REF!&lt;&gt;"")</formula>
    </cfRule>
  </conditionalFormatting>
  <conditionalFormatting sqref="D4635">
    <cfRule type="expression" dxfId="2" priority="64">
      <formula>AND(NOT(_xlfn.ISFORMULA(D4635)),D4635&lt;&gt;"")</formula>
    </cfRule>
    <cfRule type="expression" dxfId="4" priority="65">
      <formula>AND(NOT(HasFormula(#REF!)),#REF!&lt;&gt;"")</formula>
    </cfRule>
  </conditionalFormatting>
  <conditionalFormatting sqref="D4635:E4635">
    <cfRule type="expression" dxfId="3" priority="66">
      <formula>AND(NOT(HasFormula(XEZ4635)),XEZ4635&lt;&gt;"")</formula>
    </cfRule>
  </conditionalFormatting>
  <conditionalFormatting sqref="E4635">
    <cfRule type="expression" dxfId="4" priority="69">
      <formula>AND(NOT(HasFormula(#REF!)),#REF!&lt;&gt;"")</formula>
    </cfRule>
  </conditionalFormatting>
  <conditionalFormatting sqref="F4635">
    <cfRule type="containsText" dxfId="6" priority="67" operator="between" text="12m">
      <formula>NOT(ISERROR(SEARCH("12m",F4635)))</formula>
    </cfRule>
    <cfRule type="containsText" dxfId="5" priority="68" operator="between" text="HRB500E">
      <formula>NOT(ISERROR(SEARCH("HRB500E",F4635)))</formula>
    </cfRule>
  </conditionalFormatting>
  <conditionalFormatting sqref="I4635:L4635">
    <cfRule type="expression" dxfId="4" priority="71">
      <formula>AND(NOT(HasFormula(#REF!)),#REF!&lt;&gt;"")</formula>
    </cfRule>
    <cfRule type="expression" dxfId="3" priority="72">
      <formula>AND(NOT(HasFormula(A4635)),A4635&lt;&gt;"")</formula>
    </cfRule>
  </conditionalFormatting>
  <conditionalFormatting sqref="L4635:O4635">
    <cfRule type="containsText" dxfId="1" priority="70" operator="between" text="送货车型9.6米">
      <formula>NOT(ISERROR(SEARCH("送货车型9.6米",L4635)))</formula>
    </cfRule>
  </conditionalFormatting>
  <conditionalFormatting sqref="D4649">
    <cfRule type="expression" dxfId="4" priority="9109">
      <formula>AND(NOT(HasFormula(#REF!)),#REF!&lt;&gt;"")</formula>
    </cfRule>
  </conditionalFormatting>
  <conditionalFormatting sqref="E4649">
    <cfRule type="expression" dxfId="4" priority="9110">
      <formula>AND(NOT(HasFormula(#REF!)),#REF!&lt;&gt;"")</formula>
    </cfRule>
  </conditionalFormatting>
  <conditionalFormatting sqref="I4649:L4649">
    <cfRule type="expression" dxfId="4" priority="9111">
      <formula>AND(NOT(HasFormula(#REF!)),#REF!&lt;&gt;"")</formula>
    </cfRule>
    <cfRule type="expression" dxfId="3" priority="9112">
      <formula>AND(NOT(HasFormula(A4649)),A4649&lt;&gt;"")</formula>
    </cfRule>
  </conditionalFormatting>
  <conditionalFormatting sqref="H4658">
    <cfRule type="expression" dxfId="4" priority="9135">
      <formula>AND(NOT(HasFormula(D4660)),D4660&lt;&gt;"")</formula>
    </cfRule>
    <cfRule type="expression" dxfId="3" priority="9136">
      <formula>AND(NOT(HasFormula(XFD4658)),XFD4658&lt;&gt;"")</formula>
    </cfRule>
  </conditionalFormatting>
  <conditionalFormatting sqref="H4659">
    <cfRule type="expression" dxfId="3" priority="28">
      <formula>AND(NOT(HasFormula(XFD4659)),XFD4659&lt;&gt;"")</formula>
    </cfRule>
    <cfRule type="expression" dxfId="4" priority="27">
      <formula>AND(NOT(HasFormula(D4660)),D4660&lt;&gt;"")</formula>
    </cfRule>
  </conditionalFormatting>
  <conditionalFormatting sqref="D4662">
    <cfRule type="expression" dxfId="4" priority="9115">
      <formula>AND(NOT(HasFormula(#REF!)),#REF!&lt;&gt;"")</formula>
    </cfRule>
  </conditionalFormatting>
  <conditionalFormatting sqref="E4662">
    <cfRule type="expression" dxfId="4" priority="9116">
      <formula>AND(NOT(HasFormula(#REF!)),#REF!&lt;&gt;"")</formula>
    </cfRule>
  </conditionalFormatting>
  <conditionalFormatting sqref="H4662">
    <cfRule type="expression" dxfId="4" priority="9113">
      <formula>AND(NOT(HasFormula(#REF!)),#REF!&lt;&gt;"")</formula>
    </cfRule>
    <cfRule type="expression" dxfId="3" priority="9114">
      <formula>AND(NOT(HasFormula(XFD4662)),XFD4662&lt;&gt;"")</formula>
    </cfRule>
  </conditionalFormatting>
  <conditionalFormatting sqref="I4662:L4662">
    <cfRule type="expression" dxfId="4" priority="9117">
      <formula>AND(NOT(HasFormula(#REF!)),#REF!&lt;&gt;"")</formula>
    </cfRule>
    <cfRule type="expression" dxfId="3" priority="9118">
      <formula>AND(NOT(HasFormula(A4662)),A4662&lt;&gt;"")</formula>
    </cfRule>
  </conditionalFormatting>
  <conditionalFormatting sqref="D4691">
    <cfRule type="expression" dxfId="4" priority="9131">
      <formula>AND(NOT(HasFormula(#REF!)),#REF!&lt;&gt;"")</formula>
    </cfRule>
  </conditionalFormatting>
  <conditionalFormatting sqref="E4691">
    <cfRule type="expression" dxfId="4" priority="9132">
      <formula>AND(NOT(HasFormula(#REF!)),#REF!&lt;&gt;"")</formula>
    </cfRule>
  </conditionalFormatting>
  <conditionalFormatting sqref="H4691">
    <cfRule type="expression" dxfId="4" priority="9129">
      <formula>AND(NOT(HasFormula(#REF!)),#REF!&lt;&gt;"")</formula>
    </cfRule>
    <cfRule type="expression" dxfId="3" priority="9130">
      <formula>AND(NOT(HasFormula(XFD4691)),XFD4691&lt;&gt;"")</formula>
    </cfRule>
  </conditionalFormatting>
  <conditionalFormatting sqref="I4691:L4691">
    <cfRule type="expression" dxfId="4" priority="9133">
      <formula>AND(NOT(HasFormula(#REF!)),#REF!&lt;&gt;"")</formula>
    </cfRule>
    <cfRule type="expression" dxfId="3" priority="9134">
      <formula>AND(NOT(HasFormula(A4691)),A4691&lt;&gt;"")</formula>
    </cfRule>
  </conditionalFormatting>
  <conditionalFormatting sqref="K4744">
    <cfRule type="expression" dxfId="4" priority="9127">
      <formula>AND(NOT(HasFormula(G4745)),G4745&lt;&gt;"")</formula>
    </cfRule>
    <cfRule type="expression" dxfId="3" priority="9128">
      <formula>AND(NOT(HasFormula(C4748)),C4748&lt;&gt;"")</formula>
    </cfRule>
  </conditionalFormatting>
  <conditionalFormatting sqref="K4748">
    <cfRule type="expression" dxfId="4" priority="9125">
      <formula>AND(NOT(HasFormula(G4749)),G4749&lt;&gt;"")</formula>
    </cfRule>
    <cfRule type="expression" dxfId="3" priority="9126">
      <formula>AND(NOT(HasFormula(#REF!)),#REF!&lt;&gt;"")</formula>
    </cfRule>
  </conditionalFormatting>
  <conditionalFormatting sqref="C4785">
    <cfRule type="timePeriod" dxfId="7" priority="26" timePeriod="yesterday">
      <formula>FLOOR(C4785,1)=TODAY()-1</formula>
    </cfRule>
  </conditionalFormatting>
  <conditionalFormatting sqref="D4848">
    <cfRule type="expression" dxfId="4" priority="9143">
      <formula>AND(NOT(HasFormula(#REF!)),#REF!&lt;&gt;"")</formula>
    </cfRule>
  </conditionalFormatting>
  <conditionalFormatting sqref="E4848">
    <cfRule type="expression" dxfId="4" priority="9144">
      <formula>AND(NOT(HasFormula(#REF!)),#REF!&lt;&gt;"")</formula>
    </cfRule>
  </conditionalFormatting>
  <conditionalFormatting sqref="I4848:L4848">
    <cfRule type="expression" dxfId="4" priority="9145">
      <formula>AND(NOT(HasFormula(#REF!)),#REF!&lt;&gt;"")</formula>
    </cfRule>
    <cfRule type="expression" dxfId="3" priority="9146">
      <formula>AND(NOT(HasFormula(A4848)),A4848&lt;&gt;"")</formula>
    </cfRule>
  </conditionalFormatting>
  <conditionalFormatting sqref="C4867">
    <cfRule type="timePeriod" dxfId="7" priority="25" timePeriod="yesterday">
      <formula>FLOOR(C4867,1)=TODAY()-1</formula>
    </cfRule>
  </conditionalFormatting>
  <conditionalFormatting sqref="K4867">
    <cfRule type="expression" dxfId="4" priority="9149">
      <formula>AND(NOT(HasFormula(G4868)),G4868&lt;&gt;"")</formula>
    </cfRule>
    <cfRule type="expression" dxfId="3" priority="9150">
      <formula>AND(NOT(HasFormula(C4872)),C4872&lt;&gt;"")</formula>
    </cfRule>
  </conditionalFormatting>
  <conditionalFormatting sqref="K4872">
    <cfRule type="expression" dxfId="4" priority="9147">
      <formula>AND(NOT(HasFormula(G4873)),G4873&lt;&gt;"")</formula>
    </cfRule>
    <cfRule type="expression" dxfId="3" priority="9148">
      <formula>AND(NOT(HasFormula(#REF!)),#REF!&lt;&gt;"")</formula>
    </cfRule>
  </conditionalFormatting>
  <conditionalFormatting sqref="D4877">
    <cfRule type="expression" dxfId="4" priority="9153">
      <formula>AND(NOT(HasFormula(#REF!)),#REF!&lt;&gt;"")</formula>
    </cfRule>
  </conditionalFormatting>
  <conditionalFormatting sqref="E4877">
    <cfRule type="expression" dxfId="4" priority="9154">
      <formula>AND(NOT(HasFormula(#REF!)),#REF!&lt;&gt;"")</formula>
    </cfRule>
  </conditionalFormatting>
  <conditionalFormatting sqref="I4877:L4877">
    <cfRule type="expression" dxfId="4" priority="9155">
      <formula>AND(NOT(HasFormula(#REF!)),#REF!&lt;&gt;"")</formula>
    </cfRule>
    <cfRule type="expression" dxfId="3" priority="9156">
      <formula>AND(NOT(HasFormula(A4877)),A4877&lt;&gt;"")</formula>
    </cfRule>
  </conditionalFormatting>
  <conditionalFormatting sqref="C4878">
    <cfRule type="timePeriod" dxfId="7" priority="13" timePeriod="yesterday">
      <formula>FLOOR(C4878,1)=TODAY()-1</formula>
    </cfRule>
  </conditionalFormatting>
  <conditionalFormatting sqref="H4884">
    <cfRule type="expression" dxfId="4" priority="9157">
      <formula>AND(NOT(HasFormula(D4887)),D4887&lt;&gt;"")</formula>
    </cfRule>
    <cfRule type="expression" dxfId="3" priority="9158">
      <formula>AND(NOT(HasFormula(XFD4884)),XFD4884&lt;&gt;"")</formula>
    </cfRule>
  </conditionalFormatting>
  <conditionalFormatting sqref="K4907">
    <cfRule type="expression" dxfId="4" priority="23">
      <formula>AND(NOT(HasFormula(G4908)),G4908&lt;&gt;"")</formula>
    </cfRule>
    <cfRule type="expression" dxfId="3" priority="24">
      <formula>AND(NOT(HasFormula(C4912)),C4912&lt;&gt;"")</formula>
    </cfRule>
  </conditionalFormatting>
  <conditionalFormatting sqref="C1589:C1625">
    <cfRule type="timePeriod" dxfId="7" priority="919" timePeriod="yesterday">
      <formula>FLOOR(C1589,1)=TODAY()-1</formula>
    </cfRule>
  </conditionalFormatting>
  <conditionalFormatting sqref="C1962:C1966">
    <cfRule type="timePeriod" dxfId="7" priority="705" timePeriod="yesterday">
      <formula>FLOOR(C1962,1)=TODAY()-1</formula>
    </cfRule>
  </conditionalFormatting>
  <conditionalFormatting sqref="C2043:C2046">
    <cfRule type="timePeriod" dxfId="7" priority="692" timePeriod="yesterday">
      <formula>FLOOR(C2043,1)=TODAY()-1</formula>
    </cfRule>
  </conditionalFormatting>
  <conditionalFormatting sqref="C2053:C2057">
    <cfRule type="timePeriod" dxfId="7" priority="691" timePeriod="yesterday">
      <formula>FLOOR(C2053,1)=TODAY()-1</formula>
    </cfRule>
  </conditionalFormatting>
  <conditionalFormatting sqref="C2058:C2086">
    <cfRule type="timePeriod" dxfId="7" priority="690" timePeriod="yesterday">
      <formula>FLOOR(C2058,1)=TODAY()-1</formula>
    </cfRule>
  </conditionalFormatting>
  <conditionalFormatting sqref="C2220:C2245">
    <cfRule type="timePeriod" dxfId="7" priority="605" timePeriod="yesterday">
      <formula>FLOOR(C2220,1)=TODAY()-1</formula>
    </cfRule>
  </conditionalFormatting>
  <conditionalFormatting sqref="C2246:C2250">
    <cfRule type="timePeriod" dxfId="7" priority="584" timePeriod="yesterday">
      <formula>FLOOR(C2246,1)=TODAY()-1</formula>
    </cfRule>
  </conditionalFormatting>
  <conditionalFormatting sqref="C2265:C2277">
    <cfRule type="timePeriod" dxfId="7" priority="587" timePeriod="yesterday">
      <formula>FLOOR(C2265,1)=TODAY()-1</formula>
    </cfRule>
  </conditionalFormatting>
  <conditionalFormatting sqref="C2306:C2337">
    <cfRule type="timePeriod" dxfId="7" priority="568" timePeriod="yesterday">
      <formula>FLOOR(C2306,1)=TODAY()-1</formula>
    </cfRule>
  </conditionalFormatting>
  <conditionalFormatting sqref="C2338:C2342">
    <cfRule type="timePeriod" dxfId="7" priority="553" timePeriod="yesterday">
      <formula>FLOOR(C2338,1)=TODAY()-1</formula>
    </cfRule>
  </conditionalFormatting>
  <conditionalFormatting sqref="C2343:C2348">
    <cfRule type="timePeriod" dxfId="7" priority="551" timePeriod="yesterday">
      <formula>FLOOR(C2343,1)=TODAY()-1</formula>
    </cfRule>
  </conditionalFormatting>
  <conditionalFormatting sqref="C2349:C2358">
    <cfRule type="timePeriod" dxfId="7" priority="538" timePeriod="yesterday">
      <formula>FLOOR(C2349,1)=TODAY()-1</formula>
    </cfRule>
  </conditionalFormatting>
  <conditionalFormatting sqref="C2359:C2428">
    <cfRule type="timePeriod" dxfId="7" priority="525" timePeriod="yesterday">
      <formula>FLOOR(C2359,1)=TODAY()-1</formula>
    </cfRule>
  </conditionalFormatting>
  <conditionalFormatting sqref="C2576:C2581">
    <cfRule type="timePeriod" dxfId="7" priority="507" timePeriod="yesterday">
      <formula>FLOOR(C2576,1)=TODAY()-1</formula>
    </cfRule>
  </conditionalFormatting>
  <conditionalFormatting sqref="C2706:C2723">
    <cfRule type="timePeriod" dxfId="7" priority="478" timePeriod="yesterday">
      <formula>FLOOR(C2706,1)=TODAY()-1</formula>
    </cfRule>
  </conditionalFormatting>
  <conditionalFormatting sqref="C2724:C2742">
    <cfRule type="timePeriod" dxfId="7" priority="477" timePeriod="yesterday">
      <formula>FLOOR(C2724,1)=TODAY()-1</formula>
    </cfRule>
  </conditionalFormatting>
  <conditionalFormatting sqref="C2743:C2757">
    <cfRule type="timePeriod" dxfId="7" priority="476" timePeriod="yesterday">
      <formula>FLOOR(C2743,1)=TODAY()-1</formula>
    </cfRule>
  </conditionalFormatting>
  <conditionalFormatting sqref="C2758:C2768">
    <cfRule type="timePeriod" dxfId="7" priority="464" timePeriod="yesterday">
      <formula>FLOOR(C2758,1)=TODAY()-1</formula>
    </cfRule>
  </conditionalFormatting>
  <conditionalFormatting sqref="C2769:C2802">
    <cfRule type="timePeriod" dxfId="7" priority="459" timePeriod="yesterday">
      <formula>FLOOR(C2769,1)=TODAY()-1</formula>
    </cfRule>
  </conditionalFormatting>
  <conditionalFormatting sqref="C2803:C2833">
    <cfRule type="timePeriod" dxfId="7" priority="453" timePeriod="yesterday">
      <formula>FLOOR(C2803,1)=TODAY()-1</formula>
    </cfRule>
  </conditionalFormatting>
  <conditionalFormatting sqref="C2834:C2842">
    <cfRule type="timePeriod" dxfId="7" priority="456" timePeriod="yesterday">
      <formula>FLOOR(C2834,1)=TODAY()-1</formula>
    </cfRule>
  </conditionalFormatting>
  <conditionalFormatting sqref="C2949:C2957">
    <cfRule type="timePeriod" dxfId="7" priority="441" timePeriod="yesterday">
      <formula>FLOOR(C2949,1)=TODAY()-1</formula>
    </cfRule>
  </conditionalFormatting>
  <conditionalFormatting sqref="C2958:C2960">
    <cfRule type="timePeriod" dxfId="7" priority="427" timePeriod="yesterday">
      <formula>FLOOR(C2958,1)=TODAY()-1</formula>
    </cfRule>
  </conditionalFormatting>
  <conditionalFormatting sqref="C2961:C2973">
    <cfRule type="timePeriod" dxfId="7" priority="422" timePeriod="yesterday">
      <formula>FLOOR(C2961,1)=TODAY()-1</formula>
    </cfRule>
  </conditionalFormatting>
  <conditionalFormatting sqref="C2974:C2995">
    <cfRule type="timePeriod" dxfId="7" priority="421" timePeriod="yesterday">
      <formula>FLOOR(C2974,1)=TODAY()-1</formula>
    </cfRule>
  </conditionalFormatting>
  <conditionalFormatting sqref="C2997:C3002">
    <cfRule type="timePeriod" dxfId="7" priority="404" timePeriod="yesterday">
      <formula>FLOOR(C2997,1)=TODAY()-1</formula>
    </cfRule>
  </conditionalFormatting>
  <conditionalFormatting sqref="C3003:C3010">
    <cfRule type="timePeriod" dxfId="7" priority="403" timePeriod="yesterday">
      <formula>FLOOR(C3003,1)=TODAY()-1</formula>
    </cfRule>
  </conditionalFormatting>
  <conditionalFormatting sqref="C3011:C3025">
    <cfRule type="timePeriod" dxfId="7" priority="400" timePeriod="yesterday">
      <formula>FLOOR(C3011,1)=TODAY()-1</formula>
    </cfRule>
  </conditionalFormatting>
  <conditionalFormatting sqref="C3026:C3028">
    <cfRule type="timePeriod" dxfId="7" priority="364" timePeriod="yesterday">
      <formula>FLOOR(C3026,1)=TODAY()-1</formula>
    </cfRule>
  </conditionalFormatting>
  <conditionalFormatting sqref="C3029:C3038">
    <cfRule type="timePeriod" dxfId="7" priority="351" timePeriod="yesterday">
      <formula>FLOOR(C3029,1)=TODAY()-1</formula>
    </cfRule>
  </conditionalFormatting>
  <conditionalFormatting sqref="C3039:C3042">
    <cfRule type="timePeriod" dxfId="7" priority="360" timePeriod="yesterday">
      <formula>FLOOR(C3039,1)=TODAY()-1</formula>
    </cfRule>
  </conditionalFormatting>
  <conditionalFormatting sqref="C3043:C3058">
    <cfRule type="timePeriod" dxfId="7" priority="287" timePeriod="yesterday">
      <formula>FLOOR(C3043,1)=TODAY()-1</formula>
    </cfRule>
  </conditionalFormatting>
  <conditionalFormatting sqref="C3059:C3063">
    <cfRule type="timePeriod" dxfId="7" priority="286" timePeriod="yesterday">
      <formula>FLOOR(C3059,1)=TODAY()-1</formula>
    </cfRule>
  </conditionalFormatting>
  <conditionalFormatting sqref="C3064:C3073">
    <cfRule type="timePeriod" dxfId="7" priority="285" timePeriod="yesterday">
      <formula>FLOOR(C3064,1)=TODAY()-1</formula>
    </cfRule>
  </conditionalFormatting>
  <conditionalFormatting sqref="C3074:C3089">
    <cfRule type="timePeriod" dxfId="7" priority="271" timePeriod="yesterday">
      <formula>FLOOR(C3074,1)=TODAY()-1</formula>
    </cfRule>
  </conditionalFormatting>
  <conditionalFormatting sqref="C3090:C3096">
    <cfRule type="timePeriod" dxfId="7" priority="267" timePeriod="yesterday">
      <formula>FLOOR(C3090,1)=TODAY()-1</formula>
    </cfRule>
  </conditionalFormatting>
  <conditionalFormatting sqref="C3097:C3102">
    <cfRule type="timePeriod" dxfId="7" priority="262" timePeriod="yesterday">
      <formula>FLOOR(C3097,1)=TODAY()-1</formula>
    </cfRule>
  </conditionalFormatting>
  <conditionalFormatting sqref="C3184:C3261">
    <cfRule type="timePeriod" dxfId="7" priority="225" timePeriod="yesterday">
      <formula>FLOOR(C3184,1)=TODAY()-1</formula>
    </cfRule>
  </conditionalFormatting>
  <conditionalFormatting sqref="C4067:C4068">
    <cfRule type="timePeriod" dxfId="7" priority="137" timePeriod="yesterday">
      <formula>FLOOR(C4067,1)=TODAY()-1</formula>
    </cfRule>
  </conditionalFormatting>
  <conditionalFormatting sqref="C4139:C4150">
    <cfRule type="timePeriod" dxfId="7" priority="122" timePeriod="yesterday">
      <formula>FLOOR(C4139,1)=TODAY()-1</formula>
    </cfRule>
  </conditionalFormatting>
  <conditionalFormatting sqref="C4151:C4155">
    <cfRule type="timePeriod" dxfId="7" priority="121" timePeriod="yesterday">
      <formula>FLOOR(C4151,1)=TODAY()-1</formula>
    </cfRule>
  </conditionalFormatting>
  <conditionalFormatting sqref="C4156:C4161">
    <cfRule type="timePeriod" dxfId="7" priority="118" timePeriod="yesterday">
      <formula>FLOOR(C4156,1)=TODAY()-1</formula>
    </cfRule>
  </conditionalFormatting>
  <conditionalFormatting sqref="C4162:C4168">
    <cfRule type="timePeriod" dxfId="7" priority="112" timePeriod="yesterday">
      <formula>FLOOR(C4162,1)=TODAY()-1</formula>
    </cfRule>
  </conditionalFormatting>
  <conditionalFormatting sqref="C4169:C4184">
    <cfRule type="timePeriod" dxfId="7" priority="111" timePeriod="yesterday">
      <formula>FLOOR(C4169,1)=TODAY()-1</formula>
    </cfRule>
  </conditionalFormatting>
  <conditionalFormatting sqref="C4185:C4219">
    <cfRule type="timePeriod" dxfId="7" priority="110" timePeriod="yesterday">
      <formula>FLOOR(C4185,1)=TODAY()-1</formula>
    </cfRule>
  </conditionalFormatting>
  <conditionalFormatting sqref="C4220:C4224">
    <cfRule type="timePeriod" dxfId="7" priority="102" timePeriod="yesterday">
      <formula>FLOOR(C4220,1)=TODAY()-1</formula>
    </cfRule>
  </conditionalFormatting>
  <conditionalFormatting sqref="C4225:C4227">
    <cfRule type="timePeriod" dxfId="7" priority="99" timePeriod="yesterday">
      <formula>FLOOR(C4225,1)=TODAY()-1</formula>
    </cfRule>
  </conditionalFormatting>
  <conditionalFormatting sqref="C4228:C4233">
    <cfRule type="timePeriod" dxfId="7" priority="96" timePeriod="yesterday">
      <formula>FLOOR(C4228,1)=TODAY()-1</formula>
    </cfRule>
  </conditionalFormatting>
  <conditionalFormatting sqref="C4234:C4238">
    <cfRule type="timePeriod" dxfId="7" priority="95" timePeriod="yesterday">
      <formula>FLOOR(C4234,1)=TODAY()-1</formula>
    </cfRule>
  </conditionalFormatting>
  <conditionalFormatting sqref="C4239:C4242">
    <cfRule type="timePeriod" dxfId="7" priority="94" timePeriod="yesterday">
      <formula>FLOOR(C4239,1)=TODAY()-1</formula>
    </cfRule>
  </conditionalFormatting>
  <conditionalFormatting sqref="C4243:C4245">
    <cfRule type="timePeriod" dxfId="7" priority="93" timePeriod="yesterday">
      <formula>FLOOR(C4243,1)=TODAY()-1</formula>
    </cfRule>
  </conditionalFormatting>
  <conditionalFormatting sqref="C4744:C4748">
    <cfRule type="timePeriod" dxfId="7" priority="33" timePeriod="yesterday">
      <formula>FLOOR(C4744,1)=TODAY()-1</formula>
    </cfRule>
  </conditionalFormatting>
  <conditionalFormatting sqref="C4749:C4753">
    <cfRule type="timePeriod" dxfId="7" priority="32" timePeriod="yesterday">
      <formula>FLOOR(C4749,1)=TODAY()-1</formula>
    </cfRule>
  </conditionalFormatting>
  <conditionalFormatting sqref="C4754:C4766">
    <cfRule type="timePeriod" dxfId="7" priority="31" timePeriod="yesterday">
      <formula>FLOOR(C4754,1)=TODAY()-1</formula>
    </cfRule>
  </conditionalFormatting>
  <conditionalFormatting sqref="C4767:C4774">
    <cfRule type="timePeriod" dxfId="7" priority="30" timePeriod="yesterday">
      <formula>FLOOR(C4767,1)=TODAY()-1</formula>
    </cfRule>
  </conditionalFormatting>
  <conditionalFormatting sqref="C4775:C4784">
    <cfRule type="timePeriod" dxfId="7" priority="29" timePeriod="yesterday">
      <formula>FLOOR(C4775,1)=TODAY()-1</formula>
    </cfRule>
  </conditionalFormatting>
  <conditionalFormatting sqref="C4879:C4916">
    <cfRule type="timePeriod" dxfId="7" priority="9" timePeriod="yesterday">
      <formula>FLOOR(C4879,1)=TODAY()-1</formula>
    </cfRule>
  </conditionalFormatting>
  <conditionalFormatting sqref="C4917:C4924">
    <cfRule type="containsText" dxfId="1" priority="2" operator="between" text="送货车型9.6米">
      <formula>NOT(ISERROR(SEARCH("送货车型9.6米",C4917)))</formula>
    </cfRule>
  </conditionalFormatting>
  <conditionalFormatting sqref="C4925:C4937">
    <cfRule type="containsText" dxfId="1" priority="1" operator="between" text="送货车型9.6米">
      <formula>NOT(ISERROR(SEARCH("送货车型9.6米",C4925)))</formula>
    </cfRule>
  </conditionalFormatting>
  <conditionalFormatting sqref="D1401:D1402">
    <cfRule type="expression" dxfId="3" priority="7707">
      <formula>AND(NOT(HasFormula(XEZ1401)),XEZ1401&lt;&gt;"")</formula>
    </cfRule>
    <cfRule type="expression" dxfId="4" priority="7706">
      <formula>AND(NOT(HasFormula(#REF!)),#REF!&lt;&gt;"")</formula>
    </cfRule>
  </conditionalFormatting>
  <conditionalFormatting sqref="D1589:D1597">
    <cfRule type="expression" dxfId="2" priority="918">
      <formula>AND(NOT(_xlfn.ISFORMULA(D1589)),D1589&lt;&gt;"")</formula>
    </cfRule>
    <cfRule type="expression" dxfId="4" priority="920">
      <formula>AND(NOT(HasFormula(XFD1590)),XFD1590&lt;&gt;"")</formula>
    </cfRule>
  </conditionalFormatting>
  <conditionalFormatting sqref="D1598:D1604">
    <cfRule type="expression" dxfId="2" priority="7768">
      <formula>AND(NOT(_xlfn.ISFORMULA(D1598)),D1598&lt;&gt;"")</formula>
    </cfRule>
    <cfRule type="expression" dxfId="4" priority="7769">
      <formula>AND(NOT(HasFormula(#REF!)),#REF!&lt;&gt;"")</formula>
    </cfRule>
  </conditionalFormatting>
  <conditionalFormatting sqref="D1702:D1706">
    <cfRule type="expression" dxfId="4" priority="7791">
      <formula>AND(NOT(HasFormula(#REF!)),#REF!&lt;&gt;"")</formula>
    </cfRule>
  </conditionalFormatting>
  <conditionalFormatting sqref="D1708:D1740">
    <cfRule type="expression" dxfId="4" priority="7797">
      <formula>AND(NOT(HasFormula(#REF!)),#REF!&lt;&gt;"")</formula>
    </cfRule>
  </conditionalFormatting>
  <conditionalFormatting sqref="D1762:D1769">
    <cfRule type="expression" dxfId="4" priority="7803">
      <formula>AND(NOT(HasFormula(#REF!)),#REF!&lt;&gt;"")</formula>
    </cfRule>
  </conditionalFormatting>
  <conditionalFormatting sqref="D1881:D1882">
    <cfRule type="expression" dxfId="4" priority="818">
      <formula>AND(NOT(HasFormula(XFD1882)),XFD1882&lt;&gt;"")</formula>
    </cfRule>
    <cfRule type="expression" dxfId="2" priority="816">
      <formula>AND(NOT(_xlfn.ISFORMULA(D1881)),D1881&lt;&gt;"")</formula>
    </cfRule>
  </conditionalFormatting>
  <conditionalFormatting sqref="D1907:D1918">
    <cfRule type="expression" dxfId="4" priority="7827">
      <formula>AND(NOT(HasFormula(#REF!)),#REF!&lt;&gt;"")</formula>
    </cfRule>
  </conditionalFormatting>
  <conditionalFormatting sqref="D1919:D1924">
    <cfRule type="expression" dxfId="4" priority="776">
      <formula>AND(NOT(HasFormula(XFD1920)),XFD1920&lt;&gt;"")</formula>
    </cfRule>
  </conditionalFormatting>
  <conditionalFormatting sqref="D2053:D2054">
    <cfRule type="expression" dxfId="4" priority="7845">
      <formula>AND(NOT(HasFormula(#REF!)),#REF!&lt;&gt;"")</formula>
    </cfRule>
  </conditionalFormatting>
  <conditionalFormatting sqref="D2056:D2057">
    <cfRule type="expression" dxfId="4" priority="7851">
      <formula>AND(NOT(HasFormula(#REF!)),#REF!&lt;&gt;"")</formula>
    </cfRule>
  </conditionalFormatting>
  <conditionalFormatting sqref="D2058:D2086">
    <cfRule type="expression" dxfId="2" priority="695">
      <formula>AND(NOT(_xlfn.ISFORMULA(D2058)),D2058&lt;&gt;"")</formula>
    </cfRule>
    <cfRule type="expression" dxfId="4" priority="697">
      <formula>AND(NOT(HasFormula(XFD2059)),XFD2059&lt;&gt;"")</formula>
    </cfRule>
  </conditionalFormatting>
  <conditionalFormatting sqref="D2090:D2108">
    <cfRule type="expression" dxfId="4" priority="7868">
      <formula>AND(NOT(HasFormula(#REF!)),#REF!&lt;&gt;"")</formula>
    </cfRule>
  </conditionalFormatting>
  <conditionalFormatting sqref="D2110:D2111">
    <cfRule type="expression" dxfId="4" priority="7874">
      <formula>AND(NOT(HasFormula(XFD2119)),XFD2119&lt;&gt;"")</formula>
    </cfRule>
  </conditionalFormatting>
  <conditionalFormatting sqref="D2112:D2118">
    <cfRule type="expression" dxfId="4" priority="7878">
      <formula>AND(NOT(HasFormula(XFD2129)),XFD2129&lt;&gt;"")</formula>
    </cfRule>
  </conditionalFormatting>
  <conditionalFormatting sqref="D2120:D2126">
    <cfRule type="expression" dxfId="4" priority="7890">
      <formula>AND(NOT(HasFormula(XFD2129)),XFD2129&lt;&gt;"")</formula>
    </cfRule>
  </conditionalFormatting>
  <conditionalFormatting sqref="D2127:D2128">
    <cfRule type="expression" dxfId="4" priority="7896">
      <formula>AND(NOT(HasFormula(#REF!)),#REF!&lt;&gt;"")</formula>
    </cfRule>
  </conditionalFormatting>
  <conditionalFormatting sqref="D2138:D2139">
    <cfRule type="expression" dxfId="4" priority="7910">
      <formula>AND(NOT(HasFormula(#REF!)),#REF!&lt;&gt;"")</formula>
    </cfRule>
  </conditionalFormatting>
  <conditionalFormatting sqref="D2165:D2166">
    <cfRule type="expression" dxfId="4" priority="7916">
      <formula>AND(NOT(HasFormula(#REF!)),#REF!&lt;&gt;"")</formula>
    </cfRule>
  </conditionalFormatting>
  <conditionalFormatting sqref="D2168:D2170">
    <cfRule type="expression" dxfId="4" priority="7951">
      <formula>AND(NOT(HasFormula(#REF!)),#REF!&lt;&gt;"")</formula>
    </cfRule>
  </conditionalFormatting>
  <conditionalFormatting sqref="D2225:D2226">
    <cfRule type="expression" dxfId="4" priority="8034">
      <formula>AND(NOT(HasFormula(XFD2227)),XFD2227&lt;&gt;"")</formula>
    </cfRule>
  </conditionalFormatting>
  <conditionalFormatting sqref="D2234:D2237">
    <cfRule type="expression" dxfId="2" priority="610">
      <formula>AND(NOT(_xlfn.ISFORMULA(D2234)),D2234&lt;&gt;"")</formula>
    </cfRule>
    <cfRule type="expression" dxfId="4" priority="612">
      <formula>AND(NOT(HasFormula(XFD2235)),XFD2235&lt;&gt;"")</formula>
    </cfRule>
  </conditionalFormatting>
  <conditionalFormatting sqref="D2247:D2249">
    <cfRule type="expression" dxfId="4" priority="8046">
      <formula>AND(NOT(HasFormula(XFD2252)),XFD2252&lt;&gt;"")</formula>
    </cfRule>
  </conditionalFormatting>
  <conditionalFormatting sqref="D2270:D2277">
    <cfRule type="expression" dxfId="2" priority="594">
      <formula>AND(NOT(_xlfn.ISFORMULA(D2270)),D2270&lt;&gt;"")</formula>
    </cfRule>
    <cfRule type="expression" dxfId="4" priority="595">
      <formula>AND(NOT(HasFormula(XFD2271)),XFD2271&lt;&gt;"")</formula>
    </cfRule>
  </conditionalFormatting>
  <conditionalFormatting sqref="D2529:D2532">
    <cfRule type="expression" dxfId="4" priority="8156">
      <formula>AND(NOT(HasFormula(XFD2533)),XFD2533&lt;&gt;"")</formula>
    </cfRule>
  </conditionalFormatting>
  <conditionalFormatting sqref="D2537:D2548">
    <cfRule type="expression" dxfId="4" priority="517">
      <formula>AND(NOT(HasFormula(XFD2538)),XFD2538&lt;&gt;"")</formula>
    </cfRule>
  </conditionalFormatting>
  <conditionalFormatting sqref="D2602:D2603">
    <cfRule type="expression" dxfId="4" priority="8178">
      <formula>AND(NOT(HasFormula(XFD2605)),XFD2605&lt;&gt;"")</formula>
    </cfRule>
  </conditionalFormatting>
  <conditionalFormatting sqref="D2725:D2726">
    <cfRule type="expression" dxfId="4" priority="8247">
      <formula>AND(NOT(HasFormula(XFD2727)),XFD2727&lt;&gt;"")</formula>
    </cfRule>
  </conditionalFormatting>
  <conditionalFormatting sqref="D2758:D2761">
    <cfRule type="expression" dxfId="4" priority="467">
      <formula>AND(NOT(HasFormula(XFD2759)),XFD2759&lt;&gt;"")</formula>
    </cfRule>
    <cfRule type="expression" dxfId="2" priority="466">
      <formula>AND(NOT(_xlfn.ISFORMULA(D2758)),D2758&lt;&gt;"")</formula>
    </cfRule>
  </conditionalFormatting>
  <conditionalFormatting sqref="D2768:D2769">
    <cfRule type="expression" dxfId="4" priority="8277">
      <formula>AND(NOT(HasFormula(XFD2770)),XFD2770&lt;&gt;"")</formula>
    </cfRule>
  </conditionalFormatting>
  <conditionalFormatting sqref="D2771:D2772">
    <cfRule type="expression" dxfId="4" priority="8255">
      <formula>AND(NOT(HasFormula(#REF!)),#REF!&lt;&gt;"")</formula>
    </cfRule>
  </conditionalFormatting>
  <conditionalFormatting sqref="D2796:D2797">
    <cfRule type="expression" dxfId="4" priority="8271">
      <formula>AND(NOT(HasFormula(XFD2798)),XFD2798&lt;&gt;"")</formula>
    </cfRule>
  </conditionalFormatting>
  <conditionalFormatting sqref="D2906:D2907">
    <cfRule type="expression" dxfId="4" priority="8363">
      <formula>AND(NOT(HasFormula(XFD2908)),XFD2908&lt;&gt;"")</formula>
    </cfRule>
  </conditionalFormatting>
  <conditionalFormatting sqref="D2924:D2925">
    <cfRule type="expression" dxfId="4" priority="8357">
      <formula>AND(NOT(HasFormula(XFD2926)),XFD2926&lt;&gt;"")</formula>
    </cfRule>
  </conditionalFormatting>
  <conditionalFormatting sqref="D2949:D2953">
    <cfRule type="expression" dxfId="2" priority="440">
      <formula>AND(NOT(_xlfn.ISFORMULA(D2949)),D2949&lt;&gt;"")</formula>
    </cfRule>
    <cfRule type="expression" dxfId="4" priority="442">
      <formula>AND(NOT(HasFormula(XFD2950)),XFD2950&lt;&gt;"")</formula>
    </cfRule>
  </conditionalFormatting>
  <conditionalFormatting sqref="D2958:D2960">
    <cfRule type="expression" dxfId="2" priority="426">
      <formula>AND(NOT(_xlfn.ISFORMULA(D2958)),D2958&lt;&gt;"")</formula>
    </cfRule>
    <cfRule type="expression" dxfId="4" priority="428">
      <formula>AND(NOT(HasFormula(XFD2959)),XFD2959&lt;&gt;"")</formula>
    </cfRule>
  </conditionalFormatting>
  <conditionalFormatting sqref="D2966:D2967">
    <cfRule type="expression" dxfId="4" priority="8417">
      <formula>AND(NOT(HasFormula(XFD2968)),XFD2968&lt;&gt;"")</formula>
    </cfRule>
  </conditionalFormatting>
  <conditionalFormatting sqref="D2974:D2975">
    <cfRule type="expression" dxfId="4" priority="8421">
      <formula>AND(NOT(HasFormula(XFD2976)),XFD2976&lt;&gt;"")</formula>
    </cfRule>
  </conditionalFormatting>
  <conditionalFormatting sqref="D2996:D3002">
    <cfRule type="expression" dxfId="2" priority="409">
      <formula>AND(NOT(_xlfn.ISFORMULA(D2996)),D2996&lt;&gt;"")</formula>
    </cfRule>
  </conditionalFormatting>
  <conditionalFormatting sqref="D3026:D3028">
    <cfRule type="expression" dxfId="2" priority="384">
      <formula>AND(NOT(_xlfn.ISFORMULA(D3026)),D3026&lt;&gt;"")</formula>
    </cfRule>
  </conditionalFormatting>
  <conditionalFormatting sqref="D3026:D3027">
    <cfRule type="expression" dxfId="4" priority="385">
      <formula>AND(NOT(HasFormula(XFD3027)),XFD3027&lt;&gt;"")</formula>
    </cfRule>
  </conditionalFormatting>
  <conditionalFormatting sqref="D3043:D3048">
    <cfRule type="expression" dxfId="2" priority="307">
      <formula>AND(NOT(_xlfn.ISFORMULA(D3043)),D3043&lt;&gt;"")</formula>
    </cfRule>
  </conditionalFormatting>
  <conditionalFormatting sqref="D3049:D3051">
    <cfRule type="expression" dxfId="2" priority="320">
      <formula>AND(NOT(_xlfn.ISFORMULA(D3049)),D3049&lt;&gt;"")</formula>
    </cfRule>
  </conditionalFormatting>
  <conditionalFormatting sqref="D3057:D3058">
    <cfRule type="expression" dxfId="2" priority="8478">
      <formula>AND(NOT(_xlfn.ISFORMULA(D3057)),D3057&lt;&gt;"")</formula>
    </cfRule>
    <cfRule type="expression" dxfId="4" priority="8479">
      <formula>AND(NOT(HasFormula(XFD3059)),XFD3059&lt;&gt;"")</formula>
    </cfRule>
  </conditionalFormatting>
  <conditionalFormatting sqref="D3075:D3077">
    <cfRule type="expression" dxfId="2" priority="276">
      <formula>AND(NOT(_xlfn.ISFORMULA(D3075)),D3075&lt;&gt;"")</formula>
    </cfRule>
    <cfRule type="expression" dxfId="4" priority="277">
      <formula>AND(NOT(HasFormula(XFD3076)),XFD3076&lt;&gt;"")</formula>
    </cfRule>
  </conditionalFormatting>
  <conditionalFormatting sqref="D3078:D3087">
    <cfRule type="expression" dxfId="2" priority="8474">
      <formula>AND(NOT(_xlfn.ISFORMULA(D3078)),D3078&lt;&gt;"")</formula>
    </cfRule>
    <cfRule type="expression" dxfId="4" priority="8475">
      <formula>AND(NOT(HasFormula(XFD3089)),XFD3089&lt;&gt;"")</formula>
    </cfRule>
  </conditionalFormatting>
  <conditionalFormatting sqref="D3141:D3142">
    <cfRule type="expression" dxfId="4" priority="8522">
      <formula>AND(NOT(HasFormula(XFD3143)),XFD3143&lt;&gt;"")</formula>
    </cfRule>
  </conditionalFormatting>
  <conditionalFormatting sqref="D3184:D3227">
    <cfRule type="expression" dxfId="2" priority="227">
      <formula>AND(NOT(_xlfn.ISFORMULA(D3184)),D3184&lt;&gt;"")</formula>
    </cfRule>
  </conditionalFormatting>
  <conditionalFormatting sqref="D3212:D3213">
    <cfRule type="expression" dxfId="4" priority="8562">
      <formula>AND(NOT(HasFormula(XFD3214)),XFD3214&lt;&gt;"")</formula>
    </cfRule>
  </conditionalFormatting>
  <conditionalFormatting sqref="D3284:D3285">
    <cfRule type="expression" dxfId="4" priority="8570">
      <formula>AND(NOT(HasFormula(#REF!)),#REF!&lt;&gt;"")</formula>
    </cfRule>
  </conditionalFormatting>
  <conditionalFormatting sqref="D3322:D3323">
    <cfRule type="expression" dxfId="4" priority="8576">
      <formula>AND(NOT(HasFormula(XFD3324)),XFD3324&lt;&gt;"")</formula>
    </cfRule>
  </conditionalFormatting>
  <conditionalFormatting sqref="D3330:D3331">
    <cfRule type="expression" dxfId="4" priority="8602">
      <formula>AND(NOT(HasFormula(XFD3332)),XFD3332&lt;&gt;"")</formula>
    </cfRule>
  </conditionalFormatting>
  <conditionalFormatting sqref="D3540:D3541">
    <cfRule type="expression" dxfId="4" priority="8766">
      <formula>AND(NOT(HasFormula(XFD3542)),XFD3542&lt;&gt;"")</formula>
    </cfRule>
  </conditionalFormatting>
  <conditionalFormatting sqref="D3569:D3570">
    <cfRule type="expression" dxfId="4" priority="8776">
      <formula>AND(NOT(HasFormula(XFD3572)),XFD3572&lt;&gt;"")</formula>
    </cfRule>
  </conditionalFormatting>
  <conditionalFormatting sqref="D3604:D3605">
    <cfRule type="expression" dxfId="4" priority="8800">
      <formula>AND(NOT(HasFormula(XFD3606)),XFD3606&lt;&gt;"")</formula>
    </cfRule>
  </conditionalFormatting>
  <conditionalFormatting sqref="D3609:D3610">
    <cfRule type="expression" dxfId="4" priority="8820">
      <formula>AND(NOT(HasFormula(XFD3611)),XFD3611&lt;&gt;"")</formula>
    </cfRule>
  </conditionalFormatting>
  <conditionalFormatting sqref="D3617:D3618">
    <cfRule type="expression" dxfId="4" priority="8828">
      <formula>AND(NOT(HasFormula(XFD3619)),XFD3619&lt;&gt;"")</formula>
    </cfRule>
  </conditionalFormatting>
  <conditionalFormatting sqref="D3627:D3628">
    <cfRule type="expression" dxfId="4" priority="8840">
      <formula>AND(NOT(HasFormula(XFD3629)),XFD3629&lt;&gt;"")</formula>
    </cfRule>
  </conditionalFormatting>
  <conditionalFormatting sqref="D3630:D3633">
    <cfRule type="expression" dxfId="4" priority="8846">
      <formula>AND(NOT(HasFormula(XFD3634)),XFD3634&lt;&gt;"")</formula>
    </cfRule>
  </conditionalFormatting>
  <conditionalFormatting sqref="D3673:D3674">
    <cfRule type="expression" dxfId="4" priority="8856">
      <formula>AND(NOT(HasFormula(XFD3679)),XFD3679&lt;&gt;"")</formula>
    </cfRule>
  </conditionalFormatting>
  <conditionalFormatting sqref="D3675:D3678">
    <cfRule type="expression" dxfId="4" priority="8862">
      <formula>AND(NOT(HasFormula(XFD3679)),XFD3679&lt;&gt;"")</formula>
    </cfRule>
  </conditionalFormatting>
  <conditionalFormatting sqref="D3852:D3853">
    <cfRule type="expression" dxfId="4" priority="8936">
      <formula>AND(NOT(HasFormula(XFD3854)),XFD3854&lt;&gt;"")</formula>
    </cfRule>
  </conditionalFormatting>
  <conditionalFormatting sqref="D3876:D3877">
    <cfRule type="expression" dxfId="4" priority="8930">
      <formula>AND(NOT(HasFormula(#REF!)),#REF!&lt;&gt;"")</formula>
    </cfRule>
  </conditionalFormatting>
  <conditionalFormatting sqref="D3911:D3913">
    <cfRule type="expression" dxfId="4" priority="8954">
      <formula>AND(NOT(HasFormula(#REF!)),#REF!&lt;&gt;"")</formula>
    </cfRule>
  </conditionalFormatting>
  <conditionalFormatting sqref="D4087:D4088">
    <cfRule type="expression" dxfId="4" priority="8966">
      <formula>AND(NOT(HasFormula(XFD4089)),XFD4089&lt;&gt;"")</formula>
    </cfRule>
  </conditionalFormatting>
  <conditionalFormatting sqref="D4220:D4224">
    <cfRule type="expression" dxfId="2" priority="103">
      <formula>AND(NOT(_xlfn.ISFORMULA(D4220)),D4220&lt;&gt;"")</formula>
    </cfRule>
    <cfRule type="expression" dxfId="4" priority="105">
      <formula>AND(NOT(HasFormula(XFD4221)),XFD4221&lt;&gt;"")</formula>
    </cfRule>
  </conditionalFormatting>
  <conditionalFormatting sqref="D4633:D4634">
    <cfRule type="expression" dxfId="4" priority="9103">
      <formula>AND(NOT(HasFormula(XFD4635)),XFD4635&lt;&gt;"")</formula>
    </cfRule>
  </conditionalFormatting>
  <conditionalFormatting sqref="D4658:D4659">
    <cfRule type="expression" dxfId="4" priority="9137">
      <formula>AND(NOT(HasFormula(XFD4660)),XFD4660&lt;&gt;"")</formula>
    </cfRule>
  </conditionalFormatting>
  <conditionalFormatting sqref="D4884:D4886">
    <cfRule type="expression" dxfId="2" priority="9159">
      <formula>AND(NOT(_xlfn.ISFORMULA(D4884)),D4884&lt;&gt;"")</formula>
    </cfRule>
    <cfRule type="expression" dxfId="4" priority="9160">
      <formula>AND(NOT(HasFormula(XFD4887)),XFD4887&lt;&gt;"")</formula>
    </cfRule>
  </conditionalFormatting>
  <conditionalFormatting sqref="D4888:D4889">
    <cfRule type="expression" dxfId="2" priority="9166">
      <formula>AND(NOT(_xlfn.ISFORMULA(D4888)),D4888&lt;&gt;"")</formula>
    </cfRule>
    <cfRule type="expression" dxfId="4" priority="9167">
      <formula>AND(NOT(HasFormula(XFD4890)),XFD4890&lt;&gt;"")</formula>
    </cfRule>
  </conditionalFormatting>
  <conditionalFormatting sqref="E1589:E1597">
    <cfRule type="expression" dxfId="4" priority="928">
      <formula>AND(NOT(HasFormula(A1590)),A1590&lt;&gt;"")</formula>
    </cfRule>
  </conditionalFormatting>
  <conditionalFormatting sqref="E1598:E1604">
    <cfRule type="expression" dxfId="4" priority="7770">
      <formula>AND(NOT(HasFormula(#REF!)),#REF!&lt;&gt;"")</formula>
    </cfRule>
  </conditionalFormatting>
  <conditionalFormatting sqref="E1702:E1706">
    <cfRule type="expression" dxfId="4" priority="7792">
      <formula>AND(NOT(HasFormula(#REF!)),#REF!&lt;&gt;"")</formula>
    </cfRule>
  </conditionalFormatting>
  <conditionalFormatting sqref="E1708:E1740">
    <cfRule type="expression" dxfId="4" priority="7798">
      <formula>AND(NOT(HasFormula(#REF!)),#REF!&lt;&gt;"")</formula>
    </cfRule>
  </conditionalFormatting>
  <conditionalFormatting sqref="E1762:E1769">
    <cfRule type="expression" dxfId="4" priority="7804">
      <formula>AND(NOT(HasFormula(#REF!)),#REF!&lt;&gt;"")</formula>
    </cfRule>
  </conditionalFormatting>
  <conditionalFormatting sqref="E1881:E1882">
    <cfRule type="expression" dxfId="4" priority="826">
      <formula>AND(NOT(HasFormula(A1882)),A1882&lt;&gt;"")</formula>
    </cfRule>
  </conditionalFormatting>
  <conditionalFormatting sqref="E1907:E1918">
    <cfRule type="expression" dxfId="4" priority="7828">
      <formula>AND(NOT(HasFormula(#REF!)),#REF!&lt;&gt;"")</formula>
    </cfRule>
  </conditionalFormatting>
  <conditionalFormatting sqref="E1919:E1924">
    <cfRule type="expression" dxfId="4" priority="784">
      <formula>AND(NOT(HasFormula(A1920)),A1920&lt;&gt;"")</formula>
    </cfRule>
  </conditionalFormatting>
  <conditionalFormatting sqref="E2053:E2054">
    <cfRule type="expression" dxfId="4" priority="7846">
      <formula>AND(NOT(HasFormula(#REF!)),#REF!&lt;&gt;"")</formula>
    </cfRule>
  </conditionalFormatting>
  <conditionalFormatting sqref="E2056:E2057">
    <cfRule type="expression" dxfId="4" priority="7852">
      <formula>AND(NOT(HasFormula(#REF!)),#REF!&lt;&gt;"")</formula>
    </cfRule>
  </conditionalFormatting>
  <conditionalFormatting sqref="E2058:E2086">
    <cfRule type="expression" dxfId="4" priority="703">
      <formula>AND(NOT(HasFormula(A2059)),A2059&lt;&gt;"")</formula>
    </cfRule>
  </conditionalFormatting>
  <conditionalFormatting sqref="E2090:E2108">
    <cfRule type="expression" dxfId="4" priority="7869">
      <formula>AND(NOT(HasFormula(#REF!)),#REF!&lt;&gt;"")</formula>
    </cfRule>
  </conditionalFormatting>
  <conditionalFormatting sqref="E2110:E2111">
    <cfRule type="expression" dxfId="4" priority="7875">
      <formula>AND(NOT(HasFormula(A2119)),A2119&lt;&gt;"")</formula>
    </cfRule>
  </conditionalFormatting>
  <conditionalFormatting sqref="E2112:E2118">
    <cfRule type="expression" dxfId="4" priority="7879">
      <formula>AND(NOT(HasFormula(A2129)),A2129&lt;&gt;"")</formula>
    </cfRule>
  </conditionalFormatting>
  <conditionalFormatting sqref="E2120:E2126">
    <cfRule type="expression" dxfId="4" priority="7891">
      <formula>AND(NOT(HasFormula(A2129)),A2129&lt;&gt;"")</formula>
    </cfRule>
  </conditionalFormatting>
  <conditionalFormatting sqref="E2127:E2128">
    <cfRule type="expression" dxfId="4" priority="7897">
      <formula>AND(NOT(HasFormula(#REF!)),#REF!&lt;&gt;"")</formula>
    </cfRule>
  </conditionalFormatting>
  <conditionalFormatting sqref="E2138:E2139">
    <cfRule type="expression" dxfId="4" priority="7911">
      <formula>AND(NOT(HasFormula(#REF!)),#REF!&lt;&gt;"")</formula>
    </cfRule>
  </conditionalFormatting>
  <conditionalFormatting sqref="E2166:E2167">
    <cfRule type="expression" dxfId="4" priority="7971">
      <formula>AND(NOT(HasFormula(#REF!)),#REF!&lt;&gt;"")</formula>
    </cfRule>
  </conditionalFormatting>
  <conditionalFormatting sqref="E2169:E2170">
    <cfRule type="expression" dxfId="4" priority="7965">
      <formula>AND(NOT(HasFormula(#REF!)),#REF!&lt;&gt;"")</formula>
    </cfRule>
  </conditionalFormatting>
  <conditionalFormatting sqref="E2225:E2226">
    <cfRule type="expression" dxfId="4" priority="8035">
      <formula>AND(NOT(HasFormula(A2227)),A2227&lt;&gt;"")</formula>
    </cfRule>
  </conditionalFormatting>
  <conditionalFormatting sqref="E2234:E2237">
    <cfRule type="expression" dxfId="4" priority="620">
      <formula>AND(NOT(HasFormula(A2235)),A2235&lt;&gt;"")</formula>
    </cfRule>
  </conditionalFormatting>
  <conditionalFormatting sqref="E2247:E2249">
    <cfRule type="expression" dxfId="4" priority="8047">
      <formula>AND(NOT(HasFormula(A2252)),A2252&lt;&gt;"")</formula>
    </cfRule>
  </conditionalFormatting>
  <conditionalFormatting sqref="E2270:E2277">
    <cfRule type="expression" dxfId="4" priority="601">
      <formula>AND(NOT(HasFormula(A2271)),A2271&lt;&gt;"")</formula>
    </cfRule>
  </conditionalFormatting>
  <conditionalFormatting sqref="E2349:E2351">
    <cfRule type="expression" dxfId="4" priority="547">
      <formula>AND(NOT(HasFormula(A2336)),A2336&lt;&gt;"")</formula>
    </cfRule>
  </conditionalFormatting>
  <conditionalFormatting sqref="E2529:E2532">
    <cfRule type="expression" dxfId="4" priority="8157">
      <formula>AND(NOT(HasFormula(A2533)),A2533&lt;&gt;"")</formula>
    </cfRule>
  </conditionalFormatting>
  <conditionalFormatting sqref="E2602:E2603">
    <cfRule type="expression" dxfId="4" priority="8179">
      <formula>AND(NOT(HasFormula(A2605)),A2605&lt;&gt;"")</formula>
    </cfRule>
  </conditionalFormatting>
  <conditionalFormatting sqref="E2725:E2726">
    <cfRule type="expression" dxfId="4" priority="8248">
      <formula>AND(NOT(HasFormula(A2727)),A2727&lt;&gt;"")</formula>
    </cfRule>
  </conditionalFormatting>
  <conditionalFormatting sqref="E2758:E2761">
    <cfRule type="expression" dxfId="4" priority="473">
      <formula>AND(NOT(HasFormula(A2759)),A2759&lt;&gt;"")</formula>
    </cfRule>
  </conditionalFormatting>
  <conditionalFormatting sqref="E2768:E2769">
    <cfRule type="expression" dxfId="4" priority="8278">
      <formula>AND(NOT(HasFormula(A2770)),A2770&lt;&gt;"")</formula>
    </cfRule>
  </conditionalFormatting>
  <conditionalFormatting sqref="E2771:E2772">
    <cfRule type="expression" dxfId="4" priority="8256">
      <formula>AND(NOT(HasFormula(#REF!)),#REF!&lt;&gt;"")</formula>
    </cfRule>
  </conditionalFormatting>
  <conditionalFormatting sqref="E2796:E2797">
    <cfRule type="expression" dxfId="4" priority="8272">
      <formula>AND(NOT(HasFormula(A2798)),A2798&lt;&gt;"")</formula>
    </cfRule>
  </conditionalFormatting>
  <conditionalFormatting sqref="E2906:E2907">
    <cfRule type="expression" dxfId="4" priority="8364">
      <formula>AND(NOT(HasFormula(A2908)),A2908&lt;&gt;"")</formula>
    </cfRule>
  </conditionalFormatting>
  <conditionalFormatting sqref="E2924:E2925">
    <cfRule type="expression" dxfId="4" priority="8358">
      <formula>AND(NOT(HasFormula(A2926)),A2926&lt;&gt;"")</formula>
    </cfRule>
  </conditionalFormatting>
  <conditionalFormatting sqref="E2949:E2953">
    <cfRule type="expression" dxfId="4" priority="450">
      <formula>AND(NOT(HasFormula(A2950)),A2950&lt;&gt;"")</formula>
    </cfRule>
  </conditionalFormatting>
  <conditionalFormatting sqref="E2958:E2960">
    <cfRule type="expression" dxfId="4" priority="434">
      <formula>AND(NOT(HasFormula(A2959)),A2959&lt;&gt;"")</formula>
    </cfRule>
  </conditionalFormatting>
  <conditionalFormatting sqref="E2966:E2967">
    <cfRule type="expression" dxfId="4" priority="8418">
      <formula>AND(NOT(HasFormula(A2968)),A2968&lt;&gt;"")</formula>
    </cfRule>
  </conditionalFormatting>
  <conditionalFormatting sqref="E2974:E2975">
    <cfRule type="expression" dxfId="4" priority="8422">
      <formula>AND(NOT(HasFormula(A2976)),A2976&lt;&gt;"")</formula>
    </cfRule>
  </conditionalFormatting>
  <conditionalFormatting sqref="E3026:E3027">
    <cfRule type="expression" dxfId="4" priority="391">
      <formula>AND(NOT(HasFormula(A3027)),A3027&lt;&gt;"")</formula>
    </cfRule>
  </conditionalFormatting>
  <conditionalFormatting sqref="E3057:E3058">
    <cfRule type="expression" dxfId="3" priority="292">
      <formula>AND(NOT(HasFormula(XFA3057)),XFA3057&lt;&gt;"")</formula>
    </cfRule>
    <cfRule type="expression" dxfId="4" priority="295">
      <formula>AND(NOT(HasFormula(A3059)),A3059&lt;&gt;"")</formula>
    </cfRule>
  </conditionalFormatting>
  <conditionalFormatting sqref="E3075:E3077">
    <cfRule type="expression" dxfId="4" priority="281">
      <formula>AND(NOT(HasFormula(A3076)),A3076&lt;&gt;"")</formula>
    </cfRule>
  </conditionalFormatting>
  <conditionalFormatting sqref="E3078:E3088">
    <cfRule type="expression" dxfId="4" priority="282">
      <formula>AND(NOT(HasFormula(#REF!)),#REF!&lt;&gt;"")</formula>
    </cfRule>
  </conditionalFormatting>
  <conditionalFormatting sqref="E3141:E3142">
    <cfRule type="expression" dxfId="4" priority="8523">
      <formula>AND(NOT(HasFormula(A3143)),A3143&lt;&gt;"")</formula>
    </cfRule>
  </conditionalFormatting>
  <conditionalFormatting sqref="E3212:E3213">
    <cfRule type="expression" dxfId="4" priority="8563">
      <formula>AND(NOT(HasFormula(A3214)),A3214&lt;&gt;"")</formula>
    </cfRule>
  </conditionalFormatting>
  <conditionalFormatting sqref="E3284:E3285">
    <cfRule type="expression" dxfId="4" priority="8571">
      <formula>AND(NOT(HasFormula(#REF!)),#REF!&lt;&gt;"")</formula>
    </cfRule>
  </conditionalFormatting>
  <conditionalFormatting sqref="E3322:E3323">
    <cfRule type="expression" dxfId="4" priority="8577">
      <formula>AND(NOT(HasFormula(A3324)),A3324&lt;&gt;"")</formula>
    </cfRule>
  </conditionalFormatting>
  <conditionalFormatting sqref="E3330:E3331">
    <cfRule type="expression" dxfId="4" priority="8603">
      <formula>AND(NOT(HasFormula(A3332)),A3332&lt;&gt;"")</formula>
    </cfRule>
  </conditionalFormatting>
  <conditionalFormatting sqref="E3540:E3541">
    <cfRule type="expression" dxfId="4" priority="8767">
      <formula>AND(NOT(HasFormula(A3542)),A3542&lt;&gt;"")</formula>
    </cfRule>
  </conditionalFormatting>
  <conditionalFormatting sqref="E3569:E3570">
    <cfRule type="expression" dxfId="4" priority="8777">
      <formula>AND(NOT(HasFormula(A3572)),A3572&lt;&gt;"")</formula>
    </cfRule>
  </conditionalFormatting>
  <conditionalFormatting sqref="E3604:E3605">
    <cfRule type="expression" dxfId="4" priority="8802">
      <formula>AND(NOT(HasFormula(A3606)),A3606&lt;&gt;"")</formula>
    </cfRule>
  </conditionalFormatting>
  <conditionalFormatting sqref="E3609:E3610">
    <cfRule type="expression" dxfId="4" priority="8821">
      <formula>AND(NOT(HasFormula(A3611)),A3611&lt;&gt;"")</formula>
    </cfRule>
  </conditionalFormatting>
  <conditionalFormatting sqref="E3617:E3618">
    <cfRule type="expression" dxfId="4" priority="8829">
      <formula>AND(NOT(HasFormula(A3619)),A3619&lt;&gt;"")</formula>
    </cfRule>
  </conditionalFormatting>
  <conditionalFormatting sqref="E3627:E3628">
    <cfRule type="expression" dxfId="4" priority="8841">
      <formula>AND(NOT(HasFormula(A3629)),A3629&lt;&gt;"")</formula>
    </cfRule>
  </conditionalFormatting>
  <conditionalFormatting sqref="E3630:E3633">
    <cfRule type="expression" dxfId="4" priority="8847">
      <formula>AND(NOT(HasFormula(A3634)),A3634&lt;&gt;"")</formula>
    </cfRule>
  </conditionalFormatting>
  <conditionalFormatting sqref="E3673:E3674">
    <cfRule type="expression" dxfId="4" priority="8857">
      <formula>AND(NOT(HasFormula(A3679)),A3679&lt;&gt;"")</formula>
    </cfRule>
  </conditionalFormatting>
  <conditionalFormatting sqref="E3675:E3678">
    <cfRule type="expression" dxfId="4" priority="8863">
      <formula>AND(NOT(HasFormula(A3679)),A3679&lt;&gt;"")</formula>
    </cfRule>
  </conditionalFormatting>
  <conditionalFormatting sqref="E3852:E3853">
    <cfRule type="expression" dxfId="4" priority="8937">
      <formula>AND(NOT(HasFormula(A3854)),A3854&lt;&gt;"")</formula>
    </cfRule>
  </conditionalFormatting>
  <conditionalFormatting sqref="E3876:E3877">
    <cfRule type="expression" dxfId="4" priority="8931">
      <formula>AND(NOT(HasFormula(#REF!)),#REF!&lt;&gt;"")</formula>
    </cfRule>
  </conditionalFormatting>
  <conditionalFormatting sqref="E3911:E3913">
    <cfRule type="expression" dxfId="4" priority="8955">
      <formula>AND(NOT(HasFormula(#REF!)),#REF!&lt;&gt;"")</formula>
    </cfRule>
  </conditionalFormatting>
  <conditionalFormatting sqref="E4087:E4088">
    <cfRule type="expression" dxfId="4" priority="8967">
      <formula>AND(NOT(HasFormula(A4089)),A4089&lt;&gt;"")</formula>
    </cfRule>
  </conditionalFormatting>
  <conditionalFormatting sqref="E4220:E4224">
    <cfRule type="expression" dxfId="4" priority="109">
      <formula>AND(NOT(HasFormula(A4221)),A4221&lt;&gt;"")</formula>
    </cfRule>
  </conditionalFormatting>
  <conditionalFormatting sqref="E4633:E4634">
    <cfRule type="expression" dxfId="4" priority="9104">
      <formula>AND(NOT(HasFormula(A4635)),A4635&lt;&gt;"")</formula>
    </cfRule>
  </conditionalFormatting>
  <conditionalFormatting sqref="E4658:E4659">
    <cfRule type="expression" dxfId="4" priority="9138">
      <formula>AND(NOT(HasFormula(A4660)),A4660&lt;&gt;"")</formula>
    </cfRule>
  </conditionalFormatting>
  <conditionalFormatting sqref="E4884:E4886">
    <cfRule type="expression" dxfId="4" priority="9161">
      <formula>AND(NOT(HasFormula(A4887)),A4887&lt;&gt;"")</formula>
    </cfRule>
  </conditionalFormatting>
  <conditionalFormatting sqref="E4888:E4889">
    <cfRule type="expression" dxfId="4" priority="9168">
      <formula>AND(NOT(HasFormula(A4890)),A4890&lt;&gt;"")</formula>
    </cfRule>
  </conditionalFormatting>
  <conditionalFormatting sqref="F1:F170">
    <cfRule type="containsText" dxfId="6" priority="1967" operator="between" text="12m">
      <formula>NOT(ISERROR(SEARCH("12m",F1)))</formula>
    </cfRule>
    <cfRule type="containsText" dxfId="5" priority="1968" operator="between" text="HRB500E">
      <formula>NOT(ISERROR(SEARCH("HRB500E",F1)))</formula>
    </cfRule>
  </conditionalFormatting>
  <conditionalFormatting sqref="F172:F607">
    <cfRule type="containsText" dxfId="5" priority="1869" operator="between" text="HRB500E">
      <formula>NOT(ISERROR(SEARCH("HRB500E",F172)))</formula>
    </cfRule>
    <cfRule type="containsText" dxfId="6" priority="1868" operator="between" text="12m">
      <formula>NOT(ISERROR(SEARCH("12m",F172)))</formula>
    </cfRule>
  </conditionalFormatting>
  <conditionalFormatting sqref="F1589:F1591">
    <cfRule type="containsText" dxfId="5" priority="923" operator="between" text="HRB500E">
      <formula>NOT(ISERROR(SEARCH("HRB500E",F1589)))</formula>
    </cfRule>
    <cfRule type="containsText" dxfId="6" priority="922" operator="between" text="12m">
      <formula>NOT(ISERROR(SEARCH("12m",F1589)))</formula>
    </cfRule>
  </conditionalFormatting>
  <conditionalFormatting sqref="F1881:F1882">
    <cfRule type="containsText" dxfId="5" priority="821" operator="between" text="HRB500E">
      <formula>NOT(ISERROR(SEARCH("HRB500E",F1881)))</formula>
    </cfRule>
    <cfRule type="containsText" dxfId="6" priority="820" operator="between" text="12m">
      <formula>NOT(ISERROR(SEARCH("12m",F1881)))</formula>
    </cfRule>
  </conditionalFormatting>
  <conditionalFormatting sqref="F1919:F1925">
    <cfRule type="containsText" dxfId="5" priority="779" operator="between" text="HRB500E">
      <formula>NOT(ISERROR(SEARCH("HRB500E",F1919)))</formula>
    </cfRule>
    <cfRule type="containsText" dxfId="6" priority="778" operator="between" text="12m">
      <formula>NOT(ISERROR(SEARCH("12m",F1919)))</formula>
    </cfRule>
  </conditionalFormatting>
  <conditionalFormatting sqref="F2234:F2237">
    <cfRule type="containsText" dxfId="6" priority="614" operator="between" text="12m">
      <formula>NOT(ISERROR(SEARCH("12m",F2234)))</formula>
    </cfRule>
    <cfRule type="containsText" dxfId="5" priority="615" operator="between" text="HRB500E">
      <formula>NOT(ISERROR(SEARCH("HRB500E",F2234)))</formula>
    </cfRule>
  </conditionalFormatting>
  <conditionalFormatting sqref="F2270:F2277">
    <cfRule type="containsText" dxfId="6" priority="597" operator="between" text="12m">
      <formula>NOT(ISERROR(SEARCH("12m",F2270)))</formula>
    </cfRule>
    <cfRule type="containsText" dxfId="5" priority="598" operator="between" text="HRB500E">
      <formula>NOT(ISERROR(SEARCH("HRB500E",F2270)))</formula>
    </cfRule>
  </conditionalFormatting>
  <conditionalFormatting sqref="F2758:F2761">
    <cfRule type="containsText" dxfId="5" priority="470" operator="between" text="HRB500E">
      <formula>NOT(ISERROR(SEARCH("HRB500E",F2758)))</formula>
    </cfRule>
    <cfRule type="containsText" dxfId="6" priority="469" operator="between" text="12m">
      <formula>NOT(ISERROR(SEARCH("12m",F2758)))</formula>
    </cfRule>
  </conditionalFormatting>
  <conditionalFormatting sqref="F2778:F2784">
    <cfRule type="containsText" dxfId="5" priority="463" operator="between" text="HRB500E">
      <formula>NOT(ISERROR(SEARCH("HRB500E",F2778)))</formula>
    </cfRule>
  </conditionalFormatting>
  <conditionalFormatting sqref="F2949:F2953">
    <cfRule type="containsText" dxfId="6" priority="444" operator="between" text="12m">
      <formula>NOT(ISERROR(SEARCH("12m",F2949)))</formula>
    </cfRule>
    <cfRule type="containsText" dxfId="5" priority="445" operator="between" text="HRB500E">
      <formula>NOT(ISERROR(SEARCH("HRB500E",F2949)))</formula>
    </cfRule>
  </conditionalFormatting>
  <conditionalFormatting sqref="F2958:F2960">
    <cfRule type="containsText" dxfId="6" priority="430" operator="between" text="12m">
      <formula>NOT(ISERROR(SEARCH("12m",F2958)))</formula>
    </cfRule>
    <cfRule type="containsText" dxfId="5" priority="431" operator="between" text="HRB500E">
      <formula>NOT(ISERROR(SEARCH("HRB500E",F2958)))</formula>
    </cfRule>
  </conditionalFormatting>
  <conditionalFormatting sqref="F2996:F3002">
    <cfRule type="containsText" dxfId="6" priority="412" operator="between" text="12m">
      <formula>NOT(ISERROR(SEARCH("12m",F2996)))</formula>
    </cfRule>
    <cfRule type="containsText" dxfId="5" priority="413" operator="between" text="HRB500E">
      <formula>NOT(ISERROR(SEARCH("HRB500E",F2996)))</formula>
    </cfRule>
  </conditionalFormatting>
  <conditionalFormatting sqref="F3026:F3028">
    <cfRule type="containsText" dxfId="6" priority="387" operator="between" text="12m">
      <formula>NOT(ISERROR(SEARCH("12m",F3026)))</formula>
    </cfRule>
    <cfRule type="containsText" dxfId="5" priority="388" operator="between" text="HRB500E">
      <formula>NOT(ISERROR(SEARCH("HRB500E",F3026)))</formula>
    </cfRule>
  </conditionalFormatting>
  <conditionalFormatting sqref="F3043:F3048">
    <cfRule type="containsText" dxfId="6" priority="310" operator="between" text="12m">
      <formula>NOT(ISERROR(SEARCH("12m",F3043)))</formula>
    </cfRule>
    <cfRule type="containsText" dxfId="5" priority="311" operator="between" text="HRB500E">
      <formula>NOT(ISERROR(SEARCH("HRB500E",F3043)))</formula>
    </cfRule>
  </conditionalFormatting>
  <conditionalFormatting sqref="F3049:F3051">
    <cfRule type="containsText" dxfId="6" priority="323" operator="between" text="12m">
      <formula>NOT(ISERROR(SEARCH("12m",F3049)))</formula>
    </cfRule>
    <cfRule type="containsText" dxfId="5" priority="324" operator="between" text="HRB500E">
      <formula>NOT(ISERROR(SEARCH("HRB500E",F3049)))</formula>
    </cfRule>
  </conditionalFormatting>
  <conditionalFormatting sqref="F3052:F3056">
    <cfRule type="containsText" dxfId="6" priority="336" operator="between" text="12m">
      <formula>NOT(ISERROR(SEARCH("12m",F3052)))</formula>
    </cfRule>
    <cfRule type="containsText" dxfId="5" priority="337" operator="between" text="HRB500E">
      <formula>NOT(ISERROR(SEARCH("HRB500E",F3052)))</formula>
    </cfRule>
  </conditionalFormatting>
  <conditionalFormatting sqref="F3057:F3058">
    <cfRule type="containsText" dxfId="6" priority="293" operator="between" text="12m">
      <formula>NOT(ISERROR(SEARCH("12m",F3057)))</formula>
    </cfRule>
    <cfRule type="containsText" dxfId="5" priority="294" operator="between" text="HRB500E">
      <formula>NOT(ISERROR(SEARCH("HRB500E",F3057)))</formula>
    </cfRule>
  </conditionalFormatting>
  <conditionalFormatting sqref="F3075:F3088">
    <cfRule type="containsText" dxfId="6" priority="279" operator="between" text="12m">
      <formula>NOT(ISERROR(SEARCH("12m",F3075)))</formula>
    </cfRule>
    <cfRule type="containsText" dxfId="5" priority="280" operator="between" text="HRB500E">
      <formula>NOT(ISERROR(SEARCH("HRB500E",F3075)))</formula>
    </cfRule>
  </conditionalFormatting>
  <conditionalFormatting sqref="F3184:F3227">
    <cfRule type="containsText" dxfId="6" priority="231" operator="between" text="12m">
      <formula>NOT(ISERROR(SEARCH("12m",F3184)))</formula>
    </cfRule>
    <cfRule type="containsText" dxfId="5" priority="232" operator="between" text="HRB500E">
      <formula>NOT(ISERROR(SEARCH("HRB500E",F3184)))</formula>
    </cfRule>
  </conditionalFormatting>
  <conditionalFormatting sqref="F4220:F4224">
    <cfRule type="containsText" dxfId="6" priority="107" operator="between" text="12m">
      <formula>NOT(ISERROR(SEARCH("12m",F4220)))</formula>
    </cfRule>
    <cfRule type="containsText" dxfId="5" priority="108" operator="between" text="HRB500E">
      <formula>NOT(ISERROR(SEARCH("HRB500E",F4220)))</formula>
    </cfRule>
  </conditionalFormatting>
  <conditionalFormatting sqref="F4878:F4907">
    <cfRule type="containsText" dxfId="6" priority="16" operator="between" text="12m">
      <formula>NOT(ISERROR(SEARCH("12m",F4878)))</formula>
    </cfRule>
    <cfRule type="containsText" dxfId="5" priority="17" operator="between" text="HRB500E">
      <formula>NOT(ISERROR(SEARCH("HRB500E",F4878)))</formula>
    </cfRule>
  </conditionalFormatting>
  <conditionalFormatting sqref="H1589:H1604">
    <cfRule type="expression" dxfId="3" priority="925">
      <formula>AND(NOT(HasFormula(XFD1589)),XFD1589&lt;&gt;"")</formula>
    </cfRule>
    <cfRule type="expression" dxfId="4" priority="924">
      <formula>AND(NOT(HasFormula(D1590)),D1590&lt;&gt;"")</formula>
    </cfRule>
  </conditionalFormatting>
  <conditionalFormatting sqref="H1702:H1706">
    <cfRule type="expression" dxfId="4" priority="7789">
      <formula>AND(NOT(HasFormula(#REF!)),#REF!&lt;&gt;"")</formula>
    </cfRule>
    <cfRule type="expression" dxfId="3" priority="7790">
      <formula>AND(NOT(HasFormula(XFD1702)),XFD1702&lt;&gt;"")</formula>
    </cfRule>
  </conditionalFormatting>
  <conditionalFormatting sqref="H1708:H1740">
    <cfRule type="expression" dxfId="4" priority="7795">
      <formula>AND(NOT(HasFormula(#REF!)),#REF!&lt;&gt;"")</formula>
    </cfRule>
    <cfRule type="expression" dxfId="3" priority="7796">
      <formula>AND(NOT(HasFormula(XFD1708)),XFD1708&lt;&gt;"")</formula>
    </cfRule>
  </conditionalFormatting>
  <conditionalFormatting sqref="H1753:H1769">
    <cfRule type="expression" dxfId="3" priority="844">
      <formula>AND(NOT(HasFormula(XFD1753)),XFD1753&lt;&gt;"")</formula>
    </cfRule>
    <cfRule type="expression" dxfId="4" priority="843">
      <formula>AND(NOT(HasFormula(D1754)),D1754&lt;&gt;"")</formula>
    </cfRule>
  </conditionalFormatting>
  <conditionalFormatting sqref="H1881:H1882">
    <cfRule type="expression" dxfId="3" priority="823">
      <formula>AND(NOT(HasFormula(XFD1881)),XFD1881&lt;&gt;"")</formula>
    </cfRule>
    <cfRule type="expression" dxfId="4" priority="822">
      <formula>AND(NOT(HasFormula(D1882)),D1882&lt;&gt;"")</formula>
    </cfRule>
  </conditionalFormatting>
  <conditionalFormatting sqref="H2053:H2054">
    <cfRule type="expression" dxfId="4" priority="7843">
      <formula>AND(NOT(HasFormula(#REF!)),#REF!&lt;&gt;"")</formula>
    </cfRule>
    <cfRule type="expression" dxfId="3" priority="7844">
      <formula>AND(NOT(HasFormula(XFD2053)),XFD2053&lt;&gt;"")</formula>
    </cfRule>
  </conditionalFormatting>
  <conditionalFormatting sqref="H2056:H2057">
    <cfRule type="expression" dxfId="4" priority="7849">
      <formula>AND(NOT(HasFormula(#REF!)),#REF!&lt;&gt;"")</formula>
    </cfRule>
    <cfRule type="expression" dxfId="3" priority="7850">
      <formula>AND(NOT(HasFormula(XFD2056)),XFD2056&lt;&gt;"")</formula>
    </cfRule>
  </conditionalFormatting>
  <conditionalFormatting sqref="H2090:H2108">
    <cfRule type="expression" dxfId="4" priority="7866">
      <formula>AND(NOT(HasFormula(#REF!)),#REF!&lt;&gt;"")</formula>
    </cfRule>
    <cfRule type="expression" dxfId="3" priority="7867">
      <formula>AND(NOT(HasFormula(XFD2090)),XFD2090&lt;&gt;"")</formula>
    </cfRule>
  </conditionalFormatting>
  <conditionalFormatting sqref="H2110:H2111">
    <cfRule type="expression" dxfId="4" priority="7872">
      <formula>AND(NOT(HasFormula(D2119)),D2119&lt;&gt;"")</formula>
    </cfRule>
    <cfRule type="expression" dxfId="3" priority="7873">
      <formula>AND(NOT(HasFormula(XFD2110)),XFD2110&lt;&gt;"")</formula>
    </cfRule>
  </conditionalFormatting>
  <conditionalFormatting sqref="H2112:H2118">
    <cfRule type="expression" dxfId="4" priority="7880">
      <formula>AND(NOT(HasFormula(D2129)),D2129&lt;&gt;"")</formula>
    </cfRule>
    <cfRule type="expression" dxfId="3" priority="7881">
      <formula>AND(NOT(HasFormula(XFD2112)),XFD2112&lt;&gt;"")</formula>
    </cfRule>
  </conditionalFormatting>
  <conditionalFormatting sqref="H2120:H2126">
    <cfRule type="expression" dxfId="4" priority="7892">
      <formula>AND(NOT(HasFormula(D2129)),D2129&lt;&gt;"")</formula>
    </cfRule>
    <cfRule type="expression" dxfId="3" priority="7893">
      <formula>AND(NOT(HasFormula(XFD2120)),XFD2120&lt;&gt;"")</formula>
    </cfRule>
  </conditionalFormatting>
  <conditionalFormatting sqref="H2127:H2128">
    <cfRule type="expression" dxfId="4" priority="7898">
      <formula>AND(NOT(HasFormula(#REF!)),#REF!&lt;&gt;"")</formula>
    </cfRule>
    <cfRule type="expression" dxfId="3" priority="7899">
      <formula>AND(NOT(HasFormula(XFD2127)),XFD2127&lt;&gt;"")</formula>
    </cfRule>
  </conditionalFormatting>
  <conditionalFormatting sqref="H2138:H2139">
    <cfRule type="expression" dxfId="4" priority="7908">
      <formula>AND(NOT(HasFormula(#REF!)),#REF!&lt;&gt;"")</formula>
    </cfRule>
    <cfRule type="expression" dxfId="3" priority="7909">
      <formula>AND(NOT(HasFormula(XFD2138)),XFD2138&lt;&gt;"")</formula>
    </cfRule>
  </conditionalFormatting>
  <conditionalFormatting sqref="H2165:H2166">
    <cfRule type="expression" dxfId="4" priority="7914">
      <formula>AND(NOT(HasFormula(#REF!)),#REF!&lt;&gt;"")</formula>
    </cfRule>
    <cfRule type="expression" dxfId="3" priority="7915">
      <formula>AND(NOT(HasFormula(XFD2165)),XFD2165&lt;&gt;"")</formula>
    </cfRule>
  </conditionalFormatting>
  <conditionalFormatting sqref="H2168:H2173">
    <cfRule type="expression" dxfId="4" priority="7953">
      <formula>AND(NOT(HasFormula(#REF!)),#REF!&lt;&gt;"")</formula>
    </cfRule>
    <cfRule type="expression" dxfId="3" priority="7954">
      <formula>AND(NOT(HasFormula(XFD2168)),XFD2168&lt;&gt;"")</formula>
    </cfRule>
  </conditionalFormatting>
  <conditionalFormatting sqref="H2247:H2249">
    <cfRule type="expression" dxfId="4" priority="8044">
      <formula>AND(NOT(HasFormula(D2252)),D2252&lt;&gt;"")</formula>
    </cfRule>
    <cfRule type="expression" dxfId="3" priority="8045">
      <formula>AND(NOT(HasFormula(XFD2247)),XFD2247&lt;&gt;"")</formula>
    </cfRule>
    <cfRule type="expression" dxfId="4" priority="8056">
      <formula>AND(NOT(HasFormula(D2252)),D2252&lt;&gt;"")</formula>
    </cfRule>
    <cfRule type="expression" dxfId="3" priority="8057">
      <formula>AND(NOT(HasFormula(XFD2247)),XFD2247&lt;&gt;"")</formula>
    </cfRule>
  </conditionalFormatting>
  <conditionalFormatting sqref="H2270:H2277">
    <cfRule type="expression" dxfId="4" priority="591">
      <formula>AND(NOT(HasFormula(D2271)),D2271&lt;&gt;"")</formula>
    </cfRule>
    <cfRule type="expression" dxfId="3" priority="592">
      <formula>AND(NOT(HasFormula(XFD2270)),XFD2270&lt;&gt;"")</formula>
    </cfRule>
  </conditionalFormatting>
  <conditionalFormatting sqref="H2338:H2348">
    <cfRule type="expression" dxfId="3" priority="564">
      <formula>AND(NOT(HasFormula(XFD2338)),XFD2338&lt;&gt;"")</formula>
    </cfRule>
    <cfRule type="expression" dxfId="4" priority="563">
      <formula>AND(NOT(HasFormula(D2325)),D2325&lt;&gt;"")</formula>
    </cfRule>
  </conditionalFormatting>
  <conditionalFormatting sqref="H2349:H2358">
    <cfRule type="expression" dxfId="3" priority="549">
      <formula>AND(NOT(HasFormula(XFD2349)),XFD2349&lt;&gt;"")</formula>
    </cfRule>
    <cfRule type="expression" dxfId="4" priority="548">
      <formula>AND(NOT(HasFormula(D2336)),D2336&lt;&gt;"")</formula>
    </cfRule>
  </conditionalFormatting>
  <conditionalFormatting sqref="H2359:H2437">
    <cfRule type="expression" dxfId="4" priority="535">
      <formula>AND(NOT(HasFormula(D2347)),D2347&lt;&gt;"")</formula>
    </cfRule>
    <cfRule type="expression" dxfId="3" priority="536">
      <formula>AND(NOT(HasFormula(XFD2359)),XFD2359&lt;&gt;"")</formula>
    </cfRule>
  </conditionalFormatting>
  <conditionalFormatting sqref="H2483:H2521">
    <cfRule type="expression" dxfId="3" priority="521">
      <formula>AND(NOT(HasFormula(XFD2483)),XFD2483&lt;&gt;"")</formula>
    </cfRule>
    <cfRule type="expression" dxfId="4" priority="520">
      <formula>AND(NOT(HasFormula(D2484)),D2484&lt;&gt;"")</formula>
    </cfRule>
  </conditionalFormatting>
  <conditionalFormatting sqref="H2529:H2534">
    <cfRule type="expression" dxfId="4" priority="8154">
      <formula>AND(NOT(HasFormula(D2533)),D2533&lt;&gt;"")</formula>
    </cfRule>
    <cfRule type="expression" dxfId="3" priority="8155">
      <formula>AND(NOT(HasFormula(XFD2529)),XFD2529&lt;&gt;"")</formula>
    </cfRule>
  </conditionalFormatting>
  <conditionalFormatting sqref="H2576:H2581">
    <cfRule type="expression" dxfId="3" priority="513">
      <formula>AND(NOT(HasFormula(XFD2576)),XFD2576&lt;&gt;"")</formula>
    </cfRule>
    <cfRule type="expression" dxfId="4" priority="512">
      <formula>AND(NOT(HasFormula(D2577)),D2577&lt;&gt;"")</formula>
    </cfRule>
  </conditionalFormatting>
  <conditionalFormatting sqref="H2602:H2604">
    <cfRule type="expression" dxfId="4" priority="8180">
      <formula>AND(NOT(HasFormula(D2605)),D2605&lt;&gt;"")</formula>
    </cfRule>
    <cfRule type="expression" dxfId="3" priority="8181">
      <formula>AND(NOT(HasFormula(XFD2602)),XFD2602&lt;&gt;"")</formula>
    </cfRule>
  </conditionalFormatting>
  <conditionalFormatting sqref="H2611:H2643">
    <cfRule type="expression" dxfId="4" priority="8184">
      <formula>AND(NOT(HasFormula(#REF!)),#REF!&lt;&gt;"")</formula>
    </cfRule>
    <cfRule type="expression" dxfId="3" priority="8185">
      <formula>AND(NOT(HasFormula(XFD2611)),XFD2611&lt;&gt;"")</formula>
    </cfRule>
  </conditionalFormatting>
  <conditionalFormatting sqref="H2650:H2664">
    <cfRule type="expression" dxfId="4" priority="503">
      <formula>AND(NOT(HasFormula(D2651)),D2651&lt;&gt;"")</formula>
    </cfRule>
    <cfRule type="expression" dxfId="3" priority="504">
      <formula>AND(NOT(HasFormula(XFD2650)),XFD2650&lt;&gt;"")</formula>
    </cfRule>
  </conditionalFormatting>
  <conditionalFormatting sqref="H2758:H2777">
    <cfRule type="expression" dxfId="4" priority="474">
      <formula>AND(NOT(HasFormula(#REF!)),#REF!&lt;&gt;"")</formula>
    </cfRule>
    <cfRule type="expression" dxfId="3" priority="475">
      <formula>AND(NOT(HasFormula(XFD2758)),XFD2758&lt;&gt;"")</formula>
    </cfRule>
  </conditionalFormatting>
  <conditionalFormatting sqref="H2778:H2801">
    <cfRule type="expression" dxfId="4" priority="460">
      <formula>AND(NOT(HasFormula(#REF!)),#REF!&lt;&gt;"")</formula>
    </cfRule>
    <cfRule type="expression" dxfId="3" priority="461">
      <formula>AND(NOT(HasFormula(XFD2778)),XFD2778&lt;&gt;"")</formula>
    </cfRule>
  </conditionalFormatting>
  <conditionalFormatting sqref="H2802:H2842">
    <cfRule type="expression" dxfId="3" priority="455">
      <formula>AND(NOT(HasFormula(XFD2802)),XFD2802&lt;&gt;"")</formula>
    </cfRule>
    <cfRule type="expression" dxfId="4" priority="454">
      <formula>AND(NOT(HasFormula(#REF!)),#REF!&lt;&gt;"")</formula>
    </cfRule>
  </conditionalFormatting>
  <conditionalFormatting sqref="H2851:H2859">
    <cfRule type="expression" dxfId="4" priority="8323">
      <formula>AND(NOT(HasFormula(#REF!)),#REF!&lt;&gt;"")</formula>
    </cfRule>
    <cfRule type="expression" dxfId="3" priority="8324">
      <formula>AND(NOT(HasFormula(XFD2851)),XFD2851&lt;&gt;"")</formula>
    </cfRule>
  </conditionalFormatting>
  <conditionalFormatting sqref="H2906:H2907">
    <cfRule type="expression" dxfId="4" priority="8361">
      <formula>AND(NOT(HasFormula(D2908)),D2908&lt;&gt;"")</formula>
    </cfRule>
    <cfRule type="expression" dxfId="3" priority="8362">
      <formula>AND(NOT(HasFormula(XFD2906)),XFD2906&lt;&gt;"")</formula>
    </cfRule>
  </conditionalFormatting>
  <conditionalFormatting sqref="H2932:H2948">
    <cfRule type="expression" dxfId="4" priority="451">
      <formula>AND(NOT(HasFormula(#REF!)),#REF!&lt;&gt;"")</formula>
    </cfRule>
    <cfRule type="expression" dxfId="3" priority="452">
      <formula>AND(NOT(HasFormula(XFD2932)),XFD2932&lt;&gt;"")</formula>
    </cfRule>
  </conditionalFormatting>
  <conditionalFormatting sqref="H2949:H2957">
    <cfRule type="expression" dxfId="4" priority="435">
      <formula>AND(NOT(HasFormula(#REF!)),#REF!&lt;&gt;"")</formula>
    </cfRule>
    <cfRule type="expression" dxfId="3" priority="436">
      <formula>AND(NOT(HasFormula(XFD2949)),XFD2949&lt;&gt;"")</formula>
    </cfRule>
  </conditionalFormatting>
  <conditionalFormatting sqref="H2958:H2995">
    <cfRule type="expression" dxfId="4" priority="423">
      <formula>AND(NOT(HasFormula(#REF!)),#REF!&lt;&gt;"")</formula>
    </cfRule>
    <cfRule type="expression" dxfId="3" priority="424">
      <formula>AND(NOT(HasFormula(XFD2958)),XFD2958&lt;&gt;"")</formula>
    </cfRule>
  </conditionalFormatting>
  <conditionalFormatting sqref="H2996:H3025">
    <cfRule type="expression" dxfId="4" priority="396">
      <formula>AND(NOT(HasFormula(#REF!)),#REF!&lt;&gt;"")</formula>
    </cfRule>
    <cfRule type="expression" dxfId="3" priority="397">
      <formula>AND(NOT(HasFormula(XFD2996)),XFD2996&lt;&gt;"")</formula>
    </cfRule>
  </conditionalFormatting>
  <conditionalFormatting sqref="H3026:H3032">
    <cfRule type="expression" dxfId="4" priority="356">
      <formula>AND(NOT(HasFormula(#REF!)),#REF!&lt;&gt;"")</formula>
    </cfRule>
    <cfRule type="expression" dxfId="3" priority="357">
      <formula>AND(NOT(HasFormula(XFD3026)),XFD3026&lt;&gt;"")</formula>
    </cfRule>
  </conditionalFormatting>
  <conditionalFormatting sqref="H3033:H3038">
    <cfRule type="expression" dxfId="4" priority="290">
      <formula>AND(NOT(HasFormula(#REF!)),#REF!&lt;&gt;"")</formula>
    </cfRule>
    <cfRule type="expression" dxfId="3" priority="291">
      <formula>AND(NOT(HasFormula(XFD3033)),XFD3033&lt;&gt;"")</formula>
    </cfRule>
  </conditionalFormatting>
  <conditionalFormatting sqref="H3039:H3042">
    <cfRule type="expression" dxfId="4" priority="352">
      <formula>AND(NOT(HasFormula(#REF!)),#REF!&lt;&gt;"")</formula>
    </cfRule>
    <cfRule type="expression" dxfId="3" priority="353">
      <formula>AND(NOT(HasFormula(XFD3039)),XFD3039&lt;&gt;"")</formula>
    </cfRule>
  </conditionalFormatting>
  <conditionalFormatting sqref="H3043:H3054">
    <cfRule type="expression" dxfId="4" priority="288">
      <formula>AND(NOT(HasFormula(#REF!)),#REF!&lt;&gt;"")</formula>
    </cfRule>
    <cfRule type="expression" dxfId="3" priority="289">
      <formula>AND(NOT(HasFormula(XFD3043)),XFD3043&lt;&gt;"")</formula>
    </cfRule>
  </conditionalFormatting>
  <conditionalFormatting sqref="H3055:H3102">
    <cfRule type="expression" dxfId="3" priority="245">
      <formula>AND(NOT(HasFormula(XFD3055)),XFD3055&lt;&gt;"")</formula>
    </cfRule>
    <cfRule type="expression" dxfId="4" priority="244">
      <formula>AND(NOT(HasFormula(#REF!)),#REF!&lt;&gt;"")</formula>
    </cfRule>
  </conditionalFormatting>
  <conditionalFormatting sqref="H3141:H3142">
    <cfRule type="expression" dxfId="4" priority="8520">
      <formula>AND(NOT(HasFormula(D3143)),D3143&lt;&gt;"")</formula>
    </cfRule>
    <cfRule type="expression" dxfId="3" priority="8521">
      <formula>AND(NOT(HasFormula(XFD3141)),XFD3141&lt;&gt;"")</formula>
    </cfRule>
  </conditionalFormatting>
  <conditionalFormatting sqref="H3154:H3183">
    <cfRule type="expression" dxfId="4" priority="8526">
      <formula>AND(NOT(HasFormula(#REF!)),#REF!&lt;&gt;"")</formula>
    </cfRule>
    <cfRule type="expression" dxfId="3" priority="8527">
      <formula>AND(NOT(HasFormula(XFD3154)),XFD3154&lt;&gt;"")</formula>
    </cfRule>
  </conditionalFormatting>
  <conditionalFormatting sqref="H3184:H3261">
    <cfRule type="expression" dxfId="4" priority="223">
      <formula>AND(NOT(HasFormula(#REF!)),#REF!&lt;&gt;"")</formula>
    </cfRule>
    <cfRule type="expression" dxfId="3" priority="224">
      <formula>AND(NOT(HasFormula(XFD3184)),XFD3184&lt;&gt;"")</formula>
    </cfRule>
  </conditionalFormatting>
  <conditionalFormatting sqref="H3284:H3289">
    <cfRule type="expression" dxfId="4" priority="8568">
      <formula>AND(NOT(HasFormula(#REF!)),#REF!&lt;&gt;"")</formula>
    </cfRule>
    <cfRule type="expression" dxfId="3" priority="8569">
      <formula>AND(NOT(HasFormula(XFD3284)),XFD3284&lt;&gt;"")</formula>
    </cfRule>
  </conditionalFormatting>
  <conditionalFormatting sqref="H3290:H3316">
    <cfRule type="expression" dxfId="4" priority="221">
      <formula>AND(NOT(HasFormula(#REF!)),#REF!&lt;&gt;"")</formula>
    </cfRule>
    <cfRule type="expression" dxfId="3" priority="222">
      <formula>AND(NOT(HasFormula(XFD3290)),XFD3290&lt;&gt;"")</formula>
    </cfRule>
  </conditionalFormatting>
  <conditionalFormatting sqref="H3317:H3318">
    <cfRule type="expression" dxfId="4" priority="219">
      <formula>AND(NOT(HasFormula(#REF!)),#REF!&lt;&gt;"")</formula>
    </cfRule>
    <cfRule type="expression" dxfId="3" priority="220">
      <formula>AND(NOT(HasFormula(XFD3317)),XFD3317&lt;&gt;"")</formula>
    </cfRule>
  </conditionalFormatting>
  <conditionalFormatting sqref="H3319:H3329">
    <cfRule type="expression" dxfId="4" priority="217">
      <formula>AND(NOT(HasFormula(#REF!)),#REF!&lt;&gt;"")</formula>
    </cfRule>
    <cfRule type="expression" dxfId="3" priority="218">
      <formula>AND(NOT(HasFormula(XFD3319)),XFD3319&lt;&gt;"")</formula>
    </cfRule>
  </conditionalFormatting>
  <conditionalFormatting sqref="H3330:H3335">
    <cfRule type="expression" dxfId="4" priority="213">
      <formula>AND(NOT(HasFormula(#REF!)),#REF!&lt;&gt;"")</formula>
    </cfRule>
    <cfRule type="expression" dxfId="3" priority="214">
      <formula>AND(NOT(HasFormula(XFD3330)),XFD3330&lt;&gt;"")</formula>
    </cfRule>
  </conditionalFormatting>
  <conditionalFormatting sqref="H3336:H3375">
    <cfRule type="expression" dxfId="4" priority="211">
      <formula>AND(NOT(HasFormula(#REF!)),#REF!&lt;&gt;"")</formula>
    </cfRule>
    <cfRule type="expression" dxfId="3" priority="212">
      <formula>AND(NOT(HasFormula(XFD3336)),XFD3336&lt;&gt;"")</formula>
    </cfRule>
  </conditionalFormatting>
  <conditionalFormatting sqref="H3376:H3408">
    <cfRule type="expression" dxfId="4" priority="199">
      <formula>AND(NOT(HasFormula(#REF!)),#REF!&lt;&gt;"")</formula>
    </cfRule>
    <cfRule type="expression" dxfId="3" priority="200">
      <formula>AND(NOT(HasFormula(XFD3376)),XFD3376&lt;&gt;"")</formula>
    </cfRule>
  </conditionalFormatting>
  <conditionalFormatting sqref="H3489:H3503">
    <cfRule type="expression" dxfId="4" priority="193">
      <formula>AND(NOT(HasFormula(#REF!)),#REF!&lt;&gt;"")</formula>
    </cfRule>
    <cfRule type="expression" dxfId="3" priority="194">
      <formula>AND(NOT(HasFormula(XFD3489)),XFD3489&lt;&gt;"")</formula>
    </cfRule>
  </conditionalFormatting>
  <conditionalFormatting sqref="H3504:H3509">
    <cfRule type="expression" dxfId="4" priority="189">
      <formula>AND(NOT(HasFormula(#REF!)),#REF!&lt;&gt;"")</formula>
    </cfRule>
    <cfRule type="expression" dxfId="3" priority="190">
      <formula>AND(NOT(HasFormula(XFD3504)),XFD3504&lt;&gt;"")</formula>
    </cfRule>
  </conditionalFormatting>
  <conditionalFormatting sqref="H3510:H3527">
    <cfRule type="expression" dxfId="4" priority="187">
      <formula>AND(NOT(HasFormula(#REF!)),#REF!&lt;&gt;"")</formula>
    </cfRule>
    <cfRule type="expression" dxfId="3" priority="188">
      <formula>AND(NOT(HasFormula(XFD3510)),XFD3510&lt;&gt;"")</formula>
    </cfRule>
  </conditionalFormatting>
  <conditionalFormatting sqref="H3540:H3541">
    <cfRule type="expression" dxfId="4" priority="8764">
      <formula>AND(NOT(HasFormula(D3542)),D3542&lt;&gt;"")</formula>
    </cfRule>
    <cfRule type="expression" dxfId="3" priority="8765">
      <formula>AND(NOT(HasFormula(XFD3540)),XFD3540&lt;&gt;"")</formula>
    </cfRule>
  </conditionalFormatting>
  <conditionalFormatting sqref="H3570:H3571">
    <cfRule type="expression" dxfId="3" priority="186">
      <formula>AND(NOT(HasFormula(XFD3570)),XFD3570&lt;&gt;"")</formula>
    </cfRule>
    <cfRule type="expression" dxfId="4" priority="185">
      <formula>AND(NOT(HasFormula(D3573)),D3573&lt;&gt;"")</formula>
    </cfRule>
  </conditionalFormatting>
  <conditionalFormatting sqref="H3572:H3580">
    <cfRule type="expression" dxfId="4" priority="183">
      <formula>AND(NOT(HasFormula(D3573)),D3573&lt;&gt;"")</formula>
    </cfRule>
    <cfRule type="expression" dxfId="3" priority="184">
      <formula>AND(NOT(HasFormula(XFD3572)),XFD3572&lt;&gt;"")</formula>
    </cfRule>
  </conditionalFormatting>
  <conditionalFormatting sqref="H3587:H3588">
    <cfRule type="expression" dxfId="3" priority="170">
      <formula>AND(NOT(HasFormula(XFD3587)),XFD3587&lt;&gt;"")</formula>
    </cfRule>
    <cfRule type="expression" dxfId="4" priority="169">
      <formula>AND(NOT(HasFormula(D3588)),D3588&lt;&gt;"")</formula>
    </cfRule>
  </conditionalFormatting>
  <conditionalFormatting sqref="H3590:H3593">
    <cfRule type="expression" dxfId="3" priority="168">
      <formula>AND(NOT(HasFormula(XFD3590)),XFD3590&lt;&gt;"")</formula>
    </cfRule>
    <cfRule type="expression" dxfId="4" priority="167">
      <formula>AND(NOT(HasFormula(D3591)),D3591&lt;&gt;"")</formula>
    </cfRule>
  </conditionalFormatting>
  <conditionalFormatting sqref="H3596:H3598">
    <cfRule type="expression" dxfId="3" priority="166">
      <formula>AND(NOT(HasFormula(XFD3596)),XFD3596&lt;&gt;"")</formula>
    </cfRule>
    <cfRule type="expression" dxfId="4" priority="165">
      <formula>AND(NOT(HasFormula(D3597)),D3597&lt;&gt;"")</formula>
    </cfRule>
  </conditionalFormatting>
  <conditionalFormatting sqref="H3599:H3602">
    <cfRule type="expression" dxfId="4" priority="181">
      <formula>AND(NOT(HasFormula(D3600)),D3600&lt;&gt;"")</formula>
    </cfRule>
    <cfRule type="expression" dxfId="3" priority="182">
      <formula>AND(NOT(HasFormula(XFD3599)),XFD3599&lt;&gt;"")</formula>
    </cfRule>
  </conditionalFormatting>
  <conditionalFormatting sqref="H3603:H3661">
    <cfRule type="expression" dxfId="3" priority="164">
      <formula>AND(NOT(HasFormula(XFD3603)),XFD3603&lt;&gt;"")</formula>
    </cfRule>
    <cfRule type="expression" dxfId="4" priority="163">
      <formula>AND(NOT(HasFormula(D3604)),D3604&lt;&gt;"")</formula>
    </cfRule>
  </conditionalFormatting>
  <conditionalFormatting sqref="H3669:H3716">
    <cfRule type="expression" dxfId="3" priority="162">
      <formula>AND(NOT(HasFormula(XFD3669)),XFD3669&lt;&gt;"")</formula>
    </cfRule>
    <cfRule type="expression" dxfId="4" priority="161">
      <formula>AND(NOT(HasFormula(D3670)),D3670&lt;&gt;"")</formula>
    </cfRule>
  </conditionalFormatting>
  <conditionalFormatting sqref="H3753:H3781">
    <cfRule type="expression" dxfId="3" priority="160">
      <formula>AND(NOT(HasFormula(XFD3753)),XFD3753&lt;&gt;"")</formula>
    </cfRule>
    <cfRule type="expression" dxfId="4" priority="159">
      <formula>AND(NOT(HasFormula(D3754)),D3754&lt;&gt;"")</formula>
    </cfRule>
  </conditionalFormatting>
  <conditionalFormatting sqref="H3852:H3854">
    <cfRule type="expression" dxfId="4" priority="8934">
      <formula>AND(NOT(HasFormula(D3854)),D3854&lt;&gt;"")</formula>
    </cfRule>
    <cfRule type="expression" dxfId="3" priority="8935">
      <formula>AND(NOT(HasFormula(XFD3852)),XFD3852&lt;&gt;"")</formula>
    </cfRule>
  </conditionalFormatting>
  <conditionalFormatting sqref="H3882:H3997">
    <cfRule type="expression" dxfId="3" priority="151">
      <formula>AND(NOT(HasFormula(XFD3882)),XFD3882&lt;&gt;"")</formula>
    </cfRule>
    <cfRule type="expression" dxfId="4" priority="150">
      <formula>AND(NOT(HasFormula(D3883)),D3883&lt;&gt;"")</formula>
    </cfRule>
  </conditionalFormatting>
  <conditionalFormatting sqref="H4067:H4086">
    <cfRule type="expression" dxfId="4" priority="135">
      <formula>AND(NOT(HasFormula(D4068)),D4068&lt;&gt;"")</formula>
    </cfRule>
    <cfRule type="expression" dxfId="3" priority="136">
      <formula>AND(NOT(HasFormula(XFD4067)),XFD4067&lt;&gt;"")</formula>
    </cfRule>
  </conditionalFormatting>
  <conditionalFormatting sqref="H4087:H4104">
    <cfRule type="expression" dxfId="4" priority="8964">
      <formula>AND(NOT(HasFormula(D4089)),D4089&lt;&gt;"")</formula>
    </cfRule>
    <cfRule type="expression" dxfId="3" priority="8965">
      <formula>AND(NOT(HasFormula(XFD4087)),XFD4087&lt;&gt;"")</formula>
    </cfRule>
  </conditionalFormatting>
  <conditionalFormatting sqref="H4156:H4158">
    <cfRule type="expression" dxfId="3" priority="92">
      <formula>AND(NOT(HasFormula(XFD4156)),XFD4156&lt;&gt;"")</formula>
    </cfRule>
    <cfRule type="expression" dxfId="4" priority="91">
      <formula>AND(NOT(HasFormula(D4157)),D4157&lt;&gt;"")</formula>
    </cfRule>
  </conditionalFormatting>
  <conditionalFormatting sqref="H4162:H4245">
    <cfRule type="expression" dxfId="3" priority="90">
      <formula>AND(NOT(HasFormula(XFD4162)),XFD4162&lt;&gt;"")</formula>
    </cfRule>
    <cfRule type="expression" dxfId="4" priority="89">
      <formula>AND(NOT(HasFormula(D4163)),D4163&lt;&gt;"")</formula>
    </cfRule>
  </conditionalFormatting>
  <conditionalFormatting sqref="H4402:H4403">
    <cfRule type="expression" dxfId="4" priority="87">
      <formula>AND(NOT(HasFormula(#REF!)),#REF!&lt;&gt;"")</formula>
    </cfRule>
    <cfRule type="expression" dxfId="3" priority="88">
      <formula>AND(NOT(HasFormula(XFD4402)),XFD4402&lt;&gt;"")</formula>
    </cfRule>
  </conditionalFormatting>
  <conditionalFormatting sqref="H4404:H4528">
    <cfRule type="expression" dxfId="3" priority="78">
      <formula>AND(NOT(HasFormula(XFD4404)),XFD4404&lt;&gt;"")</formula>
    </cfRule>
    <cfRule type="expression" dxfId="4" priority="77">
      <formula>AND(NOT(HasFormula(#REF!)),#REF!&lt;&gt;"")</formula>
    </cfRule>
  </conditionalFormatting>
  <conditionalFormatting sqref="H4547:H4601">
    <cfRule type="expression" dxfId="3" priority="74">
      <formula>AND(NOT(HasFormula(XFD4547)),XFD4547&lt;&gt;"")</formula>
    </cfRule>
    <cfRule type="expression" dxfId="4" priority="73">
      <formula>AND(NOT(HasFormula(D4548)),D4548&lt;&gt;"")</formula>
    </cfRule>
  </conditionalFormatting>
  <conditionalFormatting sqref="H4726:H4736">
    <cfRule type="expression" dxfId="4" priority="34">
      <formula>AND(NOT(HasFormula(#REF!)),#REF!&lt;&gt;"")</formula>
    </cfRule>
    <cfRule type="expression" dxfId="3" priority="35">
      <formula>AND(NOT(HasFormula(XFD4726)),XFD4726&lt;&gt;"")</formula>
    </cfRule>
  </conditionalFormatting>
  <conditionalFormatting sqref="H4885:H4886">
    <cfRule type="expression" dxfId="4" priority="5">
      <formula>AND(NOT(HasFormula(D4887)),D4887&lt;&gt;"")</formula>
    </cfRule>
    <cfRule type="expression" dxfId="3" priority="6">
      <formula>AND(NOT(HasFormula(XFD4885)),XFD4885&lt;&gt;"")</formula>
    </cfRule>
  </conditionalFormatting>
  <conditionalFormatting sqref="H4888:H4890">
    <cfRule type="expression" dxfId="4" priority="9164">
      <formula>AND(NOT(HasFormula(D4890)),D4890&lt;&gt;"")</formula>
    </cfRule>
    <cfRule type="expression" dxfId="3" priority="9165">
      <formula>AND(NOT(HasFormula(XFD4888)),XFD4888&lt;&gt;"")</formula>
    </cfRule>
  </conditionalFormatting>
  <conditionalFormatting sqref="H4907:H4937">
    <cfRule type="expression" dxfId="4" priority="3">
      <formula>AND(NOT(HasFormula(D4908)),D4908&lt;&gt;"")</formula>
    </cfRule>
    <cfRule type="expression" dxfId="3" priority="4">
      <formula>AND(NOT(HasFormula(XFD4907)),XFD4907&lt;&gt;"")</formula>
    </cfRule>
  </conditionalFormatting>
  <conditionalFormatting sqref="H1047549:H1048576">
    <cfRule type="expression" dxfId="4" priority="7690">
      <formula>AND(NOT(HasFormula(D1)),D1&lt;&gt;"")</formula>
    </cfRule>
    <cfRule type="expression" dxfId="3" priority="7691">
      <formula>AND(NOT(HasFormula(XFD1047549)),XFD1047549&lt;&gt;"")</formula>
    </cfRule>
  </conditionalFormatting>
  <conditionalFormatting sqref="L880:L881">
    <cfRule type="containsText" dxfId="1" priority="1688" operator="between" text="送货车型9.6米">
      <formula>NOT(ISERROR(SEARCH("送货车型9.6米",L880)))</formula>
    </cfRule>
  </conditionalFormatting>
  <conditionalFormatting sqref="L917:L918">
    <cfRule type="containsText" dxfId="1" priority="1683" operator="between" text="送货车型9.6米">
      <formula>NOT(ISERROR(SEARCH("送货车型9.6米",L917)))</formula>
    </cfRule>
  </conditionalFormatting>
  <conditionalFormatting sqref="L968:L969">
    <cfRule type="containsText" dxfId="1" priority="1588" operator="between" text="送货车型9.6米">
      <formula>NOT(ISERROR(SEARCH("送货车型9.6米",L968)))</formula>
    </cfRule>
  </conditionalFormatting>
  <conditionalFormatting sqref="L1000:L1002">
    <cfRule type="containsText" dxfId="1" priority="1365" operator="between" text="送货车型9.6米">
      <formula>NOT(ISERROR(SEARCH("送货车型9.6米",L1000)))</formula>
    </cfRule>
  </conditionalFormatting>
  <conditionalFormatting sqref="L1069:L1137">
    <cfRule type="containsText" dxfId="1" priority="1177" operator="between" text="送货车型9.6米">
      <formula>NOT(ISERROR(SEARCH("送货车型9.6米",L1069)))</formula>
    </cfRule>
  </conditionalFormatting>
  <conditionalFormatting sqref="M887:M904">
    <cfRule type="containsText" dxfId="1" priority="1698" operator="between" text="送货车型9.6米">
      <formula>NOT(ISERROR(SEARCH("送货车型9.6米",M887)))</formula>
    </cfRule>
  </conditionalFormatting>
  <conditionalFormatting sqref="M1599:M1601">
    <cfRule type="containsText" dxfId="1" priority="916" operator="between" text="送货车型9.6米">
      <formula>NOT(ISERROR(SEARCH("送货车型9.6米",M1599)))</formula>
    </cfRule>
  </conditionalFormatting>
  <conditionalFormatting sqref="M1636:M1637">
    <cfRule type="containsText" dxfId="1" priority="879" operator="between" text="送货车型9.6米">
      <formula>NOT(ISERROR(SEARCH("送货车型9.6米",M1636)))</formula>
    </cfRule>
  </conditionalFormatting>
  <conditionalFormatting sqref="M1638:M1643">
    <cfRule type="containsText" dxfId="1" priority="878" operator="between" text="送货车型9.6米">
      <formula>NOT(ISERROR(SEARCH("送货车型9.6米",M1638)))</formula>
    </cfRule>
  </conditionalFormatting>
  <conditionalFormatting sqref="M1644:M1645">
    <cfRule type="containsText" dxfId="1" priority="877" operator="between" text="送货车型9.6米">
      <formula>NOT(ISERROR(SEARCH("送货车型9.6米",M1644)))</formula>
    </cfRule>
  </conditionalFormatting>
  <conditionalFormatting sqref="M1646:M1649">
    <cfRule type="containsText" dxfId="1" priority="876" operator="between" text="送货车型9.6米">
      <formula>NOT(ISERROR(SEARCH("送货车型9.6米",M1646)))</formula>
    </cfRule>
  </conditionalFormatting>
  <conditionalFormatting sqref="M1665:M1685">
    <cfRule type="containsText" dxfId="1" priority="845" operator="between" text="送货车型9.6米">
      <formula>NOT(ISERROR(SEARCH("送货车型9.6米",M1665)))</formula>
    </cfRule>
  </conditionalFormatting>
  <conditionalFormatting sqref="M1871:M1880">
    <cfRule type="containsText" dxfId="1" priority="813" operator="between" text="送货车型9.6米">
      <formula>NOT(ISERROR(SEARCH("送货车型9.6米",M1871)))</formula>
    </cfRule>
  </conditionalFormatting>
  <conditionalFormatting sqref="M1883:M1899">
    <cfRule type="containsText" dxfId="1" priority="814" operator="between" text="送货车型9.6米">
      <formula>NOT(ISERROR(SEARCH("送货车型9.6米",M1883)))</formula>
    </cfRule>
  </conditionalFormatting>
  <conditionalFormatting sqref="M1908:M1925">
    <cfRule type="containsText" dxfId="1" priority="737" operator="between" text="送货车型9.6米">
      <formula>NOT(ISERROR(SEARCH("送货车型9.6米",M1908)))</formula>
    </cfRule>
  </conditionalFormatting>
  <conditionalFormatting sqref="M1936:M1939">
    <cfRule type="containsText" dxfId="1" priority="706" operator="between" text="送货车型9.6米">
      <formula>NOT(ISERROR(SEARCH("送货车型9.6米",M1936)))</formula>
    </cfRule>
  </conditionalFormatting>
  <conditionalFormatting sqref="M1967:M1986">
    <cfRule type="containsText" dxfId="1" priority="704" operator="between" text="送货车型9.6米">
      <formula>NOT(ISERROR(SEARCH("送货车型9.6米",M1967)))</formula>
    </cfRule>
  </conditionalFormatting>
  <conditionalFormatting sqref="M2234:M2237">
    <cfRule type="containsText" dxfId="1" priority="603" operator="between" text="送货车型9.6米">
      <formula>NOT(ISERROR(SEARCH("送货车型9.6米",M2234)))</formula>
    </cfRule>
  </conditionalFormatting>
  <conditionalFormatting sqref="M2239:M2246">
    <cfRule type="containsText" dxfId="1" priority="602" operator="between" text="送货车型9.6米">
      <formula>NOT(ISERROR(SEARCH("送货车型9.6米",M2239)))</formula>
    </cfRule>
  </conditionalFormatting>
  <conditionalFormatting sqref="M2271:M2277">
    <cfRule type="containsText" dxfId="1" priority="588" operator="between" text="送货车型9.6米">
      <formula>NOT(ISERROR(SEARCH("送货车型9.6米",M2271)))</formula>
    </cfRule>
  </conditionalFormatting>
  <conditionalFormatting sqref="M2300:M2305">
    <cfRule type="containsText" dxfId="1" priority="582" operator="between" text="送货车型9.6米">
      <formula>NOT(ISERROR(SEARCH("送货车型9.6米",M2300)))</formula>
    </cfRule>
  </conditionalFormatting>
  <conditionalFormatting sqref="M2306:M2337">
    <cfRule type="containsText" dxfId="1" priority="565" operator="between" text="送货车型9.6米">
      <formula>NOT(ISERROR(SEARCH("送货车型9.6米",M2306)))</formula>
    </cfRule>
  </conditionalFormatting>
  <conditionalFormatting sqref="M2338:M2342">
    <cfRule type="containsText" dxfId="1" priority="552" operator="between" text="送货车型9.6米">
      <formula>NOT(ISERROR(SEARCH("送货车型9.6米",M2338)))</formula>
    </cfRule>
  </conditionalFormatting>
  <conditionalFormatting sqref="M2343:M2348">
    <cfRule type="containsText" dxfId="1" priority="550" operator="between" text="送货车型9.6米">
      <formula>NOT(ISERROR(SEARCH("送货车型9.6米",M2343)))</formula>
    </cfRule>
  </conditionalFormatting>
  <conditionalFormatting sqref="M2360:M2428">
    <cfRule type="containsText" dxfId="1" priority="522" operator="between" text="送货车型9.6米">
      <formula>NOT(ISERROR(SEARCH("送货车型9.6米",M2360)))</formula>
    </cfRule>
  </conditionalFormatting>
  <conditionalFormatting sqref="M3043:M3048">
    <cfRule type="containsText" dxfId="1" priority="300" operator="between" text="送货车型9.6米">
      <formula>NOT(ISERROR(SEARCH("送货车型9.6米",M3043)))</formula>
    </cfRule>
  </conditionalFormatting>
  <conditionalFormatting sqref="M3052:M3053">
    <cfRule type="containsText" dxfId="1" priority="299" operator="between" text="送货车型9.6米">
      <formula>NOT(ISERROR(SEARCH("送货车型9.6米",M3052)))</formula>
    </cfRule>
  </conditionalFormatting>
  <conditionalFormatting sqref="M3090:M3096">
    <cfRule type="containsText" dxfId="1" priority="268" operator="between" text="送货车型9.6米">
      <formula>NOT(ISERROR(SEARCH("送货车型9.6米",M3090)))</formula>
    </cfRule>
  </conditionalFormatting>
  <conditionalFormatting sqref="N888:N904">
    <cfRule type="containsText" dxfId="1" priority="1710" operator="between" text="送货车型9.6米">
      <formula>NOT(ISERROR(SEARCH("送货车型9.6米",N888)))</formula>
    </cfRule>
  </conditionalFormatting>
  <conditionalFormatting sqref="O955:O996">
    <cfRule type="containsText" dxfId="1" priority="1375" operator="between" text="送货车型9.6米">
      <formula>NOT(ISERROR(SEARCH("送货车型9.6米",O955)))</formula>
    </cfRule>
  </conditionalFormatting>
  <conditionalFormatting sqref="P598:P692">
    <cfRule type="expression" dxfId="2" priority="1861">
      <formula>P598&gt;0</formula>
    </cfRule>
  </conditionalFormatting>
  <conditionalFormatting sqref="P751:P773">
    <cfRule type="expression" dxfId="2" priority="1761">
      <formula>P751&gt;0</formula>
    </cfRule>
  </conditionalFormatting>
  <conditionalFormatting sqref="P812:P1315">
    <cfRule type="expression" dxfId="2" priority="1064">
      <formula>P812&gt;0</formula>
    </cfRule>
  </conditionalFormatting>
  <conditionalFormatting sqref="P1402:P1524">
    <cfRule type="expression" dxfId="2" priority="1062">
      <formula>P1402&gt;0</formula>
    </cfRule>
  </conditionalFormatting>
  <conditionalFormatting sqref="C1:C1588 C1626:C1844 C1846:C1907 C1967:C2042 C2047:C2052 C2087:C2219 C2247:C2264 C2278:C2305 C2429:C2575 C2582:C2705 C2843:C2948 C3103:C3183 C3262:C3346 C3348:C4066 C4069:C4138 C4246:C4743 C4786:C4866 C4868:C4877 C4938:C1048576">
    <cfRule type="timePeriod" dxfId="7" priority="938" timePeriod="yesterday">
      <formula>FLOOR(C1,1)=TODAY()-1</formula>
    </cfRule>
  </conditionalFormatting>
  <conditionalFormatting sqref="D2:E1400 D1403:E1404 D1407:E1418 D1422:E1427 D1429:E1430 D1432:E1433 D1436:E1486 D1488:E1496 E1 I1:L1 H2:L1401 E1401">
    <cfRule type="expression" dxfId="4" priority="1068">
      <formula>AND(NOT(HasFormula(XFD2)),XFD2&lt;&gt;"")</formula>
    </cfRule>
  </conditionalFormatting>
  <conditionalFormatting sqref="E1 I1:L1 H2:L1401 D2:E1400 E1401 D1403:E1404 D1407:E1418 D1422:E1427 D1429:E1430 D1432:E1433 D1436:E1486 D1488:E1496">
    <cfRule type="expression" dxfId="3" priority="1069">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38"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2">
      <formula>AND(NOT(_xlfn.ISFORMULA(D2)),D2&lt;&gt;"")</formula>
    </cfRule>
  </conditionalFormatting>
  <conditionalFormatting sqref="L13:O14">
    <cfRule type="containsText" dxfId="1" priority="1978" operator="between" text="送货车型9.6米">
      <formula>NOT(ISERROR(SEARCH("送货车型9.6米",L13)))</formula>
    </cfRule>
  </conditionalFormatting>
  <conditionalFormatting sqref="L18:O18 L21:O21 L23:O23">
    <cfRule type="containsText" dxfId="1" priority="1977" operator="between" text="送货车型9.6米">
      <formula>NOT(ISERROR(SEARCH("送货车型9.6米",L18)))</formula>
    </cfRule>
  </conditionalFormatting>
  <conditionalFormatting sqref="L27:O28">
    <cfRule type="containsText" dxfId="1" priority="1974" operator="between" text="送货车型9.6米">
      <formula>NOT(ISERROR(SEARCH("送货车型9.6米",L27)))</formula>
    </cfRule>
  </conditionalFormatting>
  <conditionalFormatting sqref="L174:O176">
    <cfRule type="containsText" dxfId="1" priority="1955" operator="between" text="送货车型9.6米">
      <formula>NOT(ISERROR(SEARCH("送货车型9.6米",L174)))</formula>
    </cfRule>
  </conditionalFormatting>
  <conditionalFormatting sqref="L185:O188">
    <cfRule type="containsText" dxfId="1" priority="1952" operator="between" text="送货车型9.6米">
      <formula>NOT(ISERROR(SEARCH("送货车型9.6米",L185)))</formula>
    </cfRule>
  </conditionalFormatting>
  <conditionalFormatting sqref="L200:O201">
    <cfRule type="containsText" dxfId="1" priority="1949" operator="between" text="送货车型9.6米">
      <formula>NOT(ISERROR(SEARCH("送货车型9.6米",L200)))</formula>
    </cfRule>
  </conditionalFormatting>
  <conditionalFormatting sqref="M318:O335">
    <cfRule type="containsText" dxfId="1" priority="1917" operator="between" text="送货车型9.6米">
      <formula>NOT(ISERROR(SEARCH("送货车型9.6米",M318)))</formula>
    </cfRule>
  </conditionalFormatting>
  <conditionalFormatting sqref="M351:O382">
    <cfRule type="containsText" dxfId="1" priority="1882" operator="between" text="送货车型9.6米">
      <formula>NOT(ISERROR(SEARCH("送货车型9.6米",M351)))</formula>
    </cfRule>
  </conditionalFormatting>
  <conditionalFormatting sqref="M391:O397">
    <cfRule type="containsText" dxfId="1" priority="1876"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1" operator="between" text="12m">
      <formula>NOT(ISERROR(SEARCH("12m",F613)))</formula>
    </cfRule>
    <cfRule type="containsText" dxfId="5" priority="1092" operator="between" text="HRB500E">
      <formula>NOT(ISERROR(SEARCH("HRB500E",F613)))</formula>
    </cfRule>
  </conditionalFormatting>
  <conditionalFormatting sqref="M689:O696">
    <cfRule type="containsText" dxfId="1" priority="1857" operator="between" text="送货车型9.6米">
      <formula>NOT(ISERROR(SEARCH("送货车型9.6米",M689)))</formula>
    </cfRule>
  </conditionalFormatting>
  <conditionalFormatting sqref="M700:O717">
    <cfRule type="containsText" dxfId="1" priority="1850" operator="between" text="送货车型9.6米">
      <formula>NOT(ISERROR(SEARCH("送货车型9.6米",M700)))</formula>
    </cfRule>
  </conditionalFormatting>
  <conditionalFormatting sqref="M719:O758">
    <cfRule type="containsText" dxfId="1" priority="1782" operator="between" text="送货车型9.6米">
      <formula>NOT(ISERROR(SEARCH("送货车型9.6米",M719)))</formula>
    </cfRule>
  </conditionalFormatting>
  <conditionalFormatting sqref="M787:O800 O801:O803">
    <cfRule type="containsText" dxfId="1" priority="1774" operator="between" text="送货车型9.6米">
      <formula>NOT(ISERROR(SEARCH("送货车型9.6米",M787)))</formula>
    </cfRule>
  </conditionalFormatting>
  <conditionalFormatting sqref="M801:N802">
    <cfRule type="containsText" dxfId="1" priority="1771" operator="between" text="送货车型9.6米">
      <formula>NOT(ISERROR(SEARCH("送货车型9.6米",M801)))</formula>
    </cfRule>
  </conditionalFormatting>
  <conditionalFormatting sqref="M804:O811">
    <cfRule type="containsText" dxfId="1" priority="1769" operator="between" text="送货车型9.6米">
      <formula>NOT(ISERROR(SEARCH("送货车型9.6米",M804)))</formula>
    </cfRule>
  </conditionalFormatting>
  <conditionalFormatting sqref="M819:O833">
    <cfRule type="containsText" dxfId="1" priority="1751" operator="between" text="送货车型9.6米">
      <formula>NOT(ISERROR(SEARCH("送货车型9.6米",M819)))</formula>
    </cfRule>
  </conditionalFormatting>
  <conditionalFormatting sqref="M845:O855">
    <cfRule type="containsText" dxfId="1" priority="1739" operator="between" text="送货车型9.6米">
      <formula>NOT(ISERROR(SEARCH("送货车型9.6米",M845)))</formula>
    </cfRule>
  </conditionalFormatting>
  <conditionalFormatting sqref="L856:O857">
    <cfRule type="containsText" dxfId="1" priority="1743" operator="between" text="送货车型9.6米">
      <formula>NOT(ISERROR(SEARCH("送货车型9.6米",L856)))</formula>
    </cfRule>
  </conditionalFormatting>
  <conditionalFormatting sqref="M955:N994">
    <cfRule type="containsText" dxfId="1" priority="1675" operator="between" text="送货车型9.6米">
      <formula>NOT(ISERROR(SEARCH("送货车型9.6米",M955)))</formula>
    </cfRule>
  </conditionalFormatting>
  <conditionalFormatting sqref="L995:N996">
    <cfRule type="containsText" dxfId="1" priority="1376" operator="between" text="送货车型9.6米">
      <formula>NOT(ISERROR(SEARCH("送货车型9.6米",L995)))</formula>
    </cfRule>
  </conditionalFormatting>
  <conditionalFormatting sqref="M999:O1019">
    <cfRule type="containsText" dxfId="1" priority="1364" operator="between" text="送货车型9.6米">
      <formula>NOT(ISERROR(SEARCH("送货车型9.6米",M999)))</formula>
    </cfRule>
  </conditionalFormatting>
  <conditionalFormatting sqref="M1024:O1137">
    <cfRule type="containsText" dxfId="1" priority="1089" operator="between" text="送货车型9.6米">
      <formula>NOT(ISERROR(SEARCH("送货车型9.6米",M1024)))</formula>
    </cfRule>
  </conditionalFormatting>
  <conditionalFormatting sqref="L1138:O1503">
    <cfRule type="containsText" dxfId="1" priority="929" operator="between" text="送货车型9.6米">
      <formula>NOT(ISERROR(SEARCH("送货车型9.6米",L1138)))</formula>
    </cfRule>
  </conditionalFormatting>
  <conditionalFormatting sqref="E1402 H1402:L1402">
    <cfRule type="expression" dxfId="4" priority="7708">
      <formula>AND(NOT(HasFormula(#REF!)),#REF!&lt;&gt;"")</formula>
    </cfRule>
    <cfRule type="expression" dxfId="3" priority="7709">
      <formula>AND(NOT(HasFormula(XFA1402)),XFA1402&lt;&gt;"")</formula>
    </cfRule>
  </conditionalFormatting>
  <conditionalFormatting sqref="H1403:L1404 H1407:L1418 E1420 H1420:L1420">
    <cfRule type="expression" dxfId="4" priority="7686">
      <formula>AND(NOT(HasFormula(A1404)),A1404&lt;&gt;"")</formula>
    </cfRule>
    <cfRule type="expression" dxfId="3" priority="7687">
      <formula>AND(NOT(HasFormula(XFA1403)),XFA1403&lt;&gt;"")</formula>
    </cfRule>
  </conditionalFormatting>
  <conditionalFormatting sqref="D1405:E1406">
    <cfRule type="expression" dxfId="4" priority="7712">
      <formula>AND(NOT(HasFormula(XFD1407)),XFD1407&lt;&gt;"")</formula>
    </cfRule>
    <cfRule type="expression" dxfId="3" priority="7713">
      <formula>AND(NOT(HasFormula(XEZ1405)),XEZ1405&lt;&gt;"")</formula>
    </cfRule>
  </conditionalFormatting>
  <conditionalFormatting sqref="H1405:L1406">
    <cfRule type="expression" dxfId="3" priority="7715">
      <formula>AND(NOT(HasFormula(XFD1405)),XFD1405&lt;&gt;"")</formula>
    </cfRule>
    <cfRule type="expression" dxfId="4" priority="7714">
      <formula>AND(NOT(HasFormula(D1407)),D1407&lt;&gt;"")</formula>
    </cfRule>
  </conditionalFormatting>
  <conditionalFormatting sqref="E1421 H1421:L1421">
    <cfRule type="expression" dxfId="3" priority="7665">
      <formula>AND(NOT(HasFormula(XFA1421)),XFA1421&lt;&gt;"")</formula>
    </cfRule>
    <cfRule type="expression" dxfId="4" priority="7664">
      <formula>AND(NOT(HasFormula(A1429)),A1429&lt;&gt;"")</formula>
    </cfRule>
  </conditionalFormatting>
  <conditionalFormatting sqref="H1422:L1427 H1432:L1433">
    <cfRule type="expression" dxfId="3" priority="7659">
      <formula>AND(NOT(HasFormula(XFD1422)),XFD1422&lt;&gt;"")</formula>
    </cfRule>
    <cfRule type="expression" dxfId="4" priority="7658">
      <formula>AND(NOT(HasFormula(D1423)),D1423&lt;&gt;"")</formula>
    </cfRule>
  </conditionalFormatting>
  <conditionalFormatting sqref="D1428:E1428 D1431:E1431">
    <cfRule type="expression" dxfId="3" priority="7671">
      <formula>AND(NOT(HasFormula(XEZ1428)),XEZ1428&lt;&gt;"")</formula>
    </cfRule>
    <cfRule type="expression" dxfId="4" priority="7670">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2">
      <formula>AND(NOT(HasFormula(D1430)),D1430&lt;&gt;"")</formula>
    </cfRule>
    <cfRule type="expression" dxfId="3" priority="7653">
      <formula>AND(NOT(HasFormula(XFD1429)),XFD1429&lt;&gt;"")</formula>
    </cfRule>
  </conditionalFormatting>
  <conditionalFormatting sqref="D1434:E1435">
    <cfRule type="expression" dxfId="3" priority="7661">
      <formula>AND(NOT(HasFormula(XEZ1434)),XEZ1434&lt;&gt;"")</formula>
    </cfRule>
    <cfRule type="expression" dxfId="4" priority="7660">
      <formula>AND(NOT(HasFormula(XFD1421)),XFD1421&lt;&gt;"")</formula>
    </cfRule>
  </conditionalFormatting>
  <conditionalFormatting sqref="H1434:L1435">
    <cfRule type="expression" dxfId="4" priority="7674">
      <formula>AND(NOT(HasFormula(D1429)),D1429&lt;&gt;"")</formula>
    </cfRule>
    <cfRule type="expression" dxfId="3" priority="7675">
      <formula>AND(NOT(HasFormula(XFD1434)),XFD1434&lt;&gt;"")</formula>
    </cfRule>
  </conditionalFormatting>
  <conditionalFormatting sqref="D1498:E1501">
    <cfRule type="expression" dxfId="4" priority="934">
      <formula>AND(NOT(HasFormula(XFD1499)),XFD1499&lt;&gt;"")</formula>
    </cfRule>
    <cfRule type="expression" dxfId="3" priority="936">
      <formula>AND(NOT(HasFormula(XEZ1498)),XEZ1498&lt;&gt;"")</formula>
    </cfRule>
  </conditionalFormatting>
  <conditionalFormatting sqref="H1498:L1501">
    <cfRule type="expression" dxfId="4" priority="946">
      <formula>AND(NOT(HasFormula(D1499)),D1499&lt;&gt;"")</formula>
    </cfRule>
    <cfRule type="expression" dxfId="3" priority="948">
      <formula>AND(NOT(HasFormula(XFD1498)),XFD1498&lt;&gt;"")</formula>
    </cfRule>
  </conditionalFormatting>
  <conditionalFormatting sqref="H1502:L1524">
    <cfRule type="expression" dxfId="3" priority="7733">
      <formula>AND(NOT(HasFormula(XFD1502)),XFD1502&lt;&gt;"")</formula>
    </cfRule>
    <cfRule type="expression" dxfId="4" priority="7732">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4">
      <formula>AND(NOT(HasFormula(XEZ1504)),XEZ1504&lt;&gt;"")</formula>
    </cfRule>
  </conditionalFormatting>
  <conditionalFormatting sqref="D1506:E1512">
    <cfRule type="expression" dxfId="4" priority="987">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7">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1"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1">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48">
      <formula>AND(NOT(HasFormula(E1565)),E1565&lt;&gt;"")</formula>
    </cfRule>
    <cfRule type="expression" dxfId="3" priority="7749">
      <formula>AND(NOT(HasFormula(A1564)),A1564&lt;&gt;"")</formula>
    </cfRule>
  </conditionalFormatting>
  <conditionalFormatting sqref="D1589:E1604">
    <cfRule type="expression" dxfId="3" priority="921">
      <formula>AND(NOT(HasFormula(XEZ1589)),XEZ1589&lt;&gt;"")</formula>
    </cfRule>
  </conditionalFormatting>
  <conditionalFormatting sqref="I1589:L1604">
    <cfRule type="expression" dxfId="3" priority="927">
      <formula>AND(NOT(HasFormula(A1589)),A1589&lt;&gt;"")</formula>
    </cfRule>
    <cfRule type="expression" dxfId="4" priority="926">
      <formula>AND(NOT(HasFormula(E1590)),E1590&lt;&gt;"")</formula>
    </cfRule>
  </conditionalFormatting>
  <conditionalFormatting sqref="L1589:O1598 L1599:L1604 O1599:O1625">
    <cfRule type="containsText" dxfId="1" priority="917" operator="between" text="送货车型9.6米">
      <formula>NOT(ISERROR(SEARCH("送货车型9.6米",L1589)))</formula>
    </cfRule>
  </conditionalFormatting>
  <conditionalFormatting sqref="D1625 D1629">
    <cfRule type="expression" dxfId="4" priority="7779">
      <formula>AND(NOT(HasFormula(#REF!)),#REF!&lt;&gt;"")</formula>
    </cfRule>
  </conditionalFormatting>
  <conditionalFormatting sqref="E1625 E1629">
    <cfRule type="expression" dxfId="4" priority="7780">
      <formula>AND(NOT(HasFormula(#REF!)),#REF!&lt;&gt;"")</formula>
    </cfRule>
  </conditionalFormatting>
  <conditionalFormatting sqref="H1625 H1629">
    <cfRule type="expression" dxfId="4" priority="7777">
      <formula>AND(NOT(HasFormula(#REF!)),#REF!&lt;&gt;"")</formula>
    </cfRule>
    <cfRule type="expression" dxfId="3" priority="7778">
      <formula>AND(NOT(HasFormula(XFD1625)),XFD1625&lt;&gt;"")</formula>
    </cfRule>
  </conditionalFormatting>
  <conditionalFormatting sqref="I1625:L1625 I1629:L1629">
    <cfRule type="expression" dxfId="4" priority="7781">
      <formula>AND(NOT(HasFormula(#REF!)),#REF!&lt;&gt;"")</formula>
    </cfRule>
    <cfRule type="expression" dxfId="3" priority="7782">
      <formula>AND(NOT(HasFormula(A1625)),A1625&lt;&gt;"")</formula>
    </cfRule>
  </conditionalFormatting>
  <conditionalFormatting sqref="D1630:D1649 D1651:D1676 D1686:D1700">
    <cfRule type="expression" dxfId="4" priority="7785">
      <formula>AND(NOT(HasFormula(#REF!)),#REF!&lt;&gt;"")</formula>
    </cfRule>
  </conditionalFormatting>
  <conditionalFormatting sqref="E1630:E1649 E1651:E1676 E1686:E1700">
    <cfRule type="expression" dxfId="4" priority="7786">
      <formula>AND(NOT(HasFormula(#REF!)),#REF!&lt;&gt;"")</formula>
    </cfRule>
  </conditionalFormatting>
  <conditionalFormatting sqref="H1630:H1649 H1651:H1700">
    <cfRule type="expression" dxfId="4" priority="7783">
      <formula>AND(NOT(HasFormula(#REF!)),#REF!&lt;&gt;"")</formula>
    </cfRule>
    <cfRule type="expression" dxfId="3" priority="7784">
      <formula>AND(NOT(HasFormula(XFD1630)),XFD1630&lt;&gt;"")</formula>
    </cfRule>
  </conditionalFormatting>
  <conditionalFormatting sqref="I1630:L1649 I1651:L1676 I1686:L1700">
    <cfRule type="expression" dxfId="4" priority="7787">
      <formula>AND(NOT(HasFormula(#REF!)),#REF!&lt;&gt;"")</formula>
    </cfRule>
    <cfRule type="expression" dxfId="3" priority="7788">
      <formula>AND(NOT(HasFormula(A1630)),A1630&lt;&gt;"")</formula>
    </cfRule>
  </conditionalFormatting>
  <conditionalFormatting sqref="M1635:O1635 O1636:O1649 O1651:O1664 O1686:O1700">
    <cfRule type="containsText" dxfId="1" priority="880" operator="between" text="送货车型9.6米">
      <formula>NOT(ISERROR(SEARCH("送货车型9.6米",M1635)))</formula>
    </cfRule>
  </conditionalFormatting>
  <conditionalFormatting sqref="I1702:L1706">
    <cfRule type="expression" dxfId="4" priority="7793">
      <formula>AND(NOT(HasFormula(#REF!)),#REF!&lt;&gt;"")</formula>
    </cfRule>
    <cfRule type="expression" dxfId="3" priority="7794">
      <formula>AND(NOT(HasFormula(A1702)),A1702&lt;&gt;"")</formula>
    </cfRule>
  </conditionalFormatting>
  <conditionalFormatting sqref="I1708:L1740">
    <cfRule type="expression" dxfId="4" priority="7799">
      <formula>AND(NOT(HasFormula(#REF!)),#REF!&lt;&gt;"")</formula>
    </cfRule>
    <cfRule type="expression" dxfId="3" priority="7800">
      <formula>AND(NOT(HasFormula(A1708)),A1708&lt;&gt;"")</formula>
    </cfRule>
  </conditionalFormatting>
  <conditionalFormatting sqref="D1758 D1761">
    <cfRule type="expression" dxfId="4" priority="7809">
      <formula>AND(NOT(HasFormula(#REF!)),#REF!&lt;&gt;"")</formula>
    </cfRule>
  </conditionalFormatting>
  <conditionalFormatting sqref="E1758 E1761">
    <cfRule type="expression" dxfId="4" priority="7810">
      <formula>AND(NOT(HasFormula(#REF!)),#REF!&lt;&gt;"")</formula>
    </cfRule>
  </conditionalFormatting>
  <conditionalFormatting sqref="I1758:L1758 I1761:L1761 L1762:L1769">
    <cfRule type="expression" dxfId="4" priority="7811">
      <formula>AND(NOT(HasFormula(#REF!)),#REF!&lt;&gt;"")</formula>
    </cfRule>
    <cfRule type="expression" dxfId="3" priority="7812">
      <formula>AND(NOT(HasFormula(A1758)),A1758&lt;&gt;"")</formula>
    </cfRule>
  </conditionalFormatting>
  <conditionalFormatting sqref="I1762:K1769">
    <cfRule type="expression" dxfId="4" priority="7805">
      <formula>AND(NOT(HasFormula(#REF!)),#REF!&lt;&gt;"")</formula>
    </cfRule>
    <cfRule type="expression" dxfId="3" priority="7806">
      <formula>AND(NOT(HasFormula(A1762)),A1762&lt;&gt;"")</formula>
    </cfRule>
  </conditionalFormatting>
  <conditionalFormatting sqref="D1881:E1882">
    <cfRule type="expression" dxfId="3" priority="819">
      <formula>AND(NOT(HasFormula(XEZ1881)),XEZ1881&lt;&gt;"")</formula>
    </cfRule>
  </conditionalFormatting>
  <conditionalFormatting sqref="I1881:L1882">
    <cfRule type="expression" dxfId="3" priority="825">
      <formula>AND(NOT(HasFormula(A1881)),A1881&lt;&gt;"")</formula>
    </cfRule>
    <cfRule type="expression" dxfId="4" priority="824">
      <formula>AND(NOT(HasFormula(E1882)),E1882&lt;&gt;"")</formula>
    </cfRule>
  </conditionalFormatting>
  <conditionalFormatting sqref="L1881:O1882">
    <cfRule type="containsText" dxfId="1" priority="815" operator="between" text="送货车型9.6米">
      <formula>NOT(ISERROR(SEARCH("送货车型9.6米",L1881)))</formula>
    </cfRule>
  </conditionalFormatting>
  <conditionalFormatting sqref="C1908:C1935 C1940:C1961">
    <cfRule type="timePeriod" dxfId="7" priority="771" timePeriod="yesterday">
      <formula>FLOOR(C1908,1)=TODAY()-1</formula>
    </cfRule>
  </conditionalFormatting>
  <conditionalFormatting sqref="L1908 N1908:O1908">
    <cfRule type="containsText" dxfId="1" priority="748" operator="between" text="送货车型9.6米">
      <formula>NOT(ISERROR(SEARCH("送货车型9.6米",L1908)))</formula>
    </cfRule>
  </conditionalFormatting>
  <conditionalFormatting sqref="L1909 N1909:O1909">
    <cfRule type="containsText" dxfId="1" priority="747" operator="between" text="送货车型9.6米">
      <formula>NOT(ISERROR(SEARCH("送货车型9.6米",L1909)))</formula>
    </cfRule>
  </conditionalFormatting>
  <conditionalFormatting sqref="L1910 N1910:O1910">
    <cfRule type="containsText" dxfId="1" priority="746" operator="between" text="送货车型9.6米">
      <formula>NOT(ISERROR(SEARCH("送货车型9.6米",L1910)))</formula>
    </cfRule>
  </conditionalFormatting>
  <conditionalFormatting sqref="L1911 N1911:O1911">
    <cfRule type="containsText" dxfId="1" priority="745" operator="between" text="送货车型9.6米">
      <formula>NOT(ISERROR(SEARCH("送货车型9.6米",L1911)))</formula>
    </cfRule>
  </conditionalFormatting>
  <conditionalFormatting sqref="L1912 N1912:O1912">
    <cfRule type="containsText" dxfId="1" priority="744" operator="between" text="送货车型9.6米">
      <formula>NOT(ISERROR(SEARCH("送货车型9.6米",L1912)))</formula>
    </cfRule>
  </conditionalFormatting>
  <conditionalFormatting sqref="L1913 N1913:O1913">
    <cfRule type="containsText" dxfId="1" priority="743" operator="between" text="送货车型9.6米">
      <formula>NOT(ISERROR(SEARCH("送货车型9.6米",L1913)))</formula>
    </cfRule>
  </conditionalFormatting>
  <conditionalFormatting sqref="L1914 N1914:O1914">
    <cfRule type="containsText" dxfId="1" priority="742" operator="between" text="送货车型9.6米">
      <formula>NOT(ISERROR(SEARCH("送货车型9.6米",L1914)))</formula>
    </cfRule>
  </conditionalFormatting>
  <conditionalFormatting sqref="L1915 N1915:O1915">
    <cfRule type="containsText" dxfId="1" priority="741" operator="between" text="送货车型9.6米">
      <formula>NOT(ISERROR(SEARCH("送货车型9.6米",L1915)))</formula>
    </cfRule>
  </conditionalFormatting>
  <conditionalFormatting sqref="L1916 N1916:O1916">
    <cfRule type="containsText" dxfId="1" priority="740" operator="between" text="送货车型9.6米">
      <formula>NOT(ISERROR(SEARCH("送货车型9.6米",L1916)))</formula>
    </cfRule>
  </conditionalFormatting>
  <conditionalFormatting sqref="L1917 N1917:O1917">
    <cfRule type="containsText" dxfId="1" priority="739" operator="between" text="送货车型9.6米">
      <formula>NOT(ISERROR(SEARCH("送货车型9.6米",L1917)))</formula>
    </cfRule>
  </conditionalFormatting>
  <conditionalFormatting sqref="L1918 N1918:O1918">
    <cfRule type="containsText" dxfId="1" priority="738" operator="between" text="送货车型9.6米">
      <formula>NOT(ISERROR(SEARCH("送货车型9.6米",L1918)))</formula>
    </cfRule>
  </conditionalFormatting>
  <conditionalFormatting sqref="D1919:D1935 D1940:D1961">
    <cfRule type="expression" dxfId="2" priority="774">
      <formula>AND(NOT(_xlfn.ISFORMULA(D1919)),D1919&lt;&gt;"")</formula>
    </cfRule>
  </conditionalFormatting>
  <conditionalFormatting sqref="D1919:E1935 D1940:E1961">
    <cfRule type="expression" dxfId="3" priority="777">
      <formula>AND(NOT(HasFormula(XEZ1919)),XEZ1919&lt;&gt;"")</formula>
    </cfRule>
  </conditionalFormatting>
  <conditionalFormatting sqref="J1919:L1921 I1922:L1924">
    <cfRule type="expression" dxfId="3" priority="783">
      <formula>AND(NOT(HasFormula(A1919)),A1919&lt;&gt;"")</formula>
    </cfRule>
    <cfRule type="expression" dxfId="4" priority="782">
      <formula>AND(NOT(HasFormula(E1920)),E1920&lt;&gt;"")</formula>
    </cfRule>
  </conditionalFormatting>
  <conditionalFormatting sqref="L1919:L1961 N1919:O1935 O1936:O1986 N1940:N1966">
    <cfRule type="containsText" dxfId="1" priority="773" operator="between" text="送货车型9.6米">
      <formula>NOT(ISERROR(SEARCH("送货车型9.6米",L1919)))</formula>
    </cfRule>
  </conditionalFormatting>
  <conditionalFormatting sqref="D1925:D1935 D1940:D1961">
    <cfRule type="expression" dxfId="4" priority="787">
      <formula>AND(NOT(HasFormula(#REF!)),#REF!&lt;&gt;"")</formula>
    </cfRule>
  </conditionalFormatting>
  <conditionalFormatting sqref="E1925:E1935 E1940:E1961">
    <cfRule type="expression" dxfId="4" priority="788">
      <formula>AND(NOT(HasFormula(#REF!)),#REF!&lt;&gt;"")</formula>
    </cfRule>
  </conditionalFormatting>
  <conditionalFormatting sqref="I1925:L1961">
    <cfRule type="expression" dxfId="3" priority="790">
      <formula>AND(NOT(HasFormula(A1925)),A1925&lt;&gt;"")</formula>
    </cfRule>
    <cfRule type="expression" dxfId="4" priority="789">
      <formula>AND(NOT(HasFormula(#REF!)),#REF!&lt;&gt;"")</formula>
    </cfRule>
  </conditionalFormatting>
  <conditionalFormatting sqref="M1926:M1935 M1940:M1966">
    <cfRule type="containsText" dxfId="1" priority="772" operator="between" text="送货车型9.6米">
      <formula>NOT(ISERROR(SEARCH("送货车型9.6米",M1926)))</formula>
    </cfRule>
  </conditionalFormatting>
  <conditionalFormatting sqref="I2053:L2054">
    <cfRule type="expression" dxfId="4" priority="7847">
      <formula>AND(NOT(HasFormula(#REF!)),#REF!&lt;&gt;"")</formula>
    </cfRule>
    <cfRule type="expression" dxfId="3" priority="7848">
      <formula>AND(NOT(HasFormula(A2053)),A2053&lt;&gt;"")</formula>
    </cfRule>
  </conditionalFormatting>
  <conditionalFormatting sqref="I2056:L2057">
    <cfRule type="expression" dxfId="4" priority="7853">
      <formula>AND(NOT(HasFormula(#REF!)),#REF!&lt;&gt;"")</formula>
    </cfRule>
    <cfRule type="expression" dxfId="3" priority="7854">
      <formula>AND(NOT(HasFormula(A2056)),A2056&lt;&gt;"")</formula>
    </cfRule>
  </conditionalFormatting>
  <conditionalFormatting sqref="D2058:E2086">
    <cfRule type="expression" dxfId="3" priority="698">
      <formula>AND(NOT(HasFormula(XEZ2058)),XEZ2058&lt;&gt;"")</formula>
    </cfRule>
  </conditionalFormatting>
  <conditionalFormatting sqref="I2090:L2108">
    <cfRule type="expression" dxfId="4" priority="7870">
      <formula>AND(NOT(HasFormula(#REF!)),#REF!&lt;&gt;"")</formula>
    </cfRule>
    <cfRule type="expression" dxfId="3" priority="7871">
      <formula>AND(NOT(HasFormula(A2090)),A2090&lt;&gt;"")</formula>
    </cfRule>
  </conditionalFormatting>
  <conditionalFormatting sqref="I2110:L2111">
    <cfRule type="expression" dxfId="4" priority="7876">
      <formula>AND(NOT(HasFormula(E2119)),E2119&lt;&gt;"")</formula>
    </cfRule>
    <cfRule type="expression" dxfId="3" priority="7877">
      <formula>AND(NOT(HasFormula(A2110)),A2110&lt;&gt;"")</formula>
    </cfRule>
  </conditionalFormatting>
  <conditionalFormatting sqref="I2112:L2118">
    <cfRule type="expression" dxfId="4" priority="7888">
      <formula>AND(NOT(HasFormula(E2129)),E2129&lt;&gt;"")</formula>
    </cfRule>
    <cfRule type="expression" dxfId="3" priority="7889">
      <formula>AND(NOT(HasFormula(A2112)),A2112&lt;&gt;"")</formula>
    </cfRule>
  </conditionalFormatting>
  <conditionalFormatting sqref="I2120:L2126">
    <cfRule type="expression" dxfId="4" priority="7894">
      <formula>AND(NOT(HasFormula(E2129)),E2129&lt;&gt;"")</formula>
    </cfRule>
    <cfRule type="expression" dxfId="3" priority="7895">
      <formula>AND(NOT(HasFormula(A2120)),A2120&lt;&gt;"")</formula>
    </cfRule>
  </conditionalFormatting>
  <conditionalFormatting sqref="M2120:O2128">
    <cfRule type="containsText" dxfId="1" priority="673" operator="between" text="送货车型9.6米">
      <formula>NOT(ISERROR(SEARCH("送货车型9.6米",M2120)))</formula>
    </cfRule>
  </conditionalFormatting>
  <conditionalFormatting sqref="I2127:L2128">
    <cfRule type="expression" dxfId="4" priority="7906">
      <formula>AND(NOT(HasFormula(#REF!)),#REF!&lt;&gt;"")</formula>
    </cfRule>
    <cfRule type="expression" dxfId="3" priority="7907">
      <formula>AND(NOT(HasFormula(A2127)),A2127&lt;&gt;"")</formula>
    </cfRule>
  </conditionalFormatting>
  <conditionalFormatting sqref="I2138:L2139">
    <cfRule type="expression" dxfId="4" priority="7912">
      <formula>AND(NOT(HasFormula(#REF!)),#REF!&lt;&gt;"")</formula>
    </cfRule>
    <cfRule type="expression" dxfId="3" priority="7913">
      <formula>AND(NOT(HasFormula(A2138)),A2138&lt;&gt;"")</formula>
    </cfRule>
  </conditionalFormatting>
  <conditionalFormatting sqref="I2165:L2166">
    <cfRule type="expression" dxfId="4" priority="7918">
      <formula>AND(NOT(HasFormula(#REF!)),#REF!&lt;&gt;"")</formula>
    </cfRule>
    <cfRule type="expression" dxfId="3" priority="7919">
      <formula>AND(NOT(HasFormula(A2165)),A2165&lt;&gt;"")</formula>
    </cfRule>
  </conditionalFormatting>
  <conditionalFormatting sqref="H2201:H2218 H2234:H2244 H2220:H2232">
    <cfRule type="expression" dxfId="4" priority="606">
      <formula>AND(NOT(HasFormula(D2202)),D2202&lt;&gt;"")</formula>
    </cfRule>
    <cfRule type="expression" dxfId="3" priority="607">
      <formula>AND(NOT(HasFormula(XFD2201)),XFD2201&lt;&gt;"")</formula>
    </cfRule>
  </conditionalFormatting>
  <conditionalFormatting sqref="H2219 H2233">
    <cfRule type="expression" dxfId="4" priority="8038">
      <formula>AND(NOT(HasFormula(#REF!)),#REF!&lt;&gt;"")</formula>
    </cfRule>
    <cfRule type="expression" dxfId="3" priority="8039">
      <formula>AND(NOT(HasFormula(XFD2219)),XFD2219&lt;&gt;"")</formula>
    </cfRule>
  </conditionalFormatting>
  <conditionalFormatting sqref="I2225:L2226">
    <cfRule type="expression" dxfId="4" priority="8036">
      <formula>AND(NOT(HasFormula(E2227)),E2227&lt;&gt;"")</formula>
    </cfRule>
    <cfRule type="expression" dxfId="3" priority="8037">
      <formula>AND(NOT(HasFormula(A2225)),A2225&lt;&gt;"")</formula>
    </cfRule>
  </conditionalFormatting>
  <conditionalFormatting sqref="D2234:E2237">
    <cfRule type="expression" dxfId="3" priority="613">
      <formula>AND(NOT(HasFormula(XEZ2234)),XEZ2234&lt;&gt;"")</formula>
    </cfRule>
  </conditionalFormatting>
  <conditionalFormatting sqref="I2234:L2237">
    <cfRule type="expression" dxfId="4" priority="618">
      <formula>AND(NOT(HasFormula(E2235)),E2235&lt;&gt;"")</formula>
    </cfRule>
    <cfRule type="expression" dxfId="3" priority="619">
      <formula>AND(NOT(HasFormula(A2234)),A2234&lt;&gt;"")</formula>
    </cfRule>
  </conditionalFormatting>
  <conditionalFormatting sqref="L2234:L2237 N2234:O2237">
    <cfRule type="containsText" dxfId="1" priority="609" operator="between" text="送货车型9.6米">
      <formula>NOT(ISERROR(SEARCH("送货车型9.6米",L2234)))</formula>
    </cfRule>
  </conditionalFormatting>
  <conditionalFormatting sqref="I2247:L2249">
    <cfRule type="expression" dxfId="4" priority="8048">
      <formula>AND(NOT(HasFormula(E2252)),E2252&lt;&gt;"")</formula>
    </cfRule>
    <cfRule type="expression" dxfId="3" priority="8049">
      <formula>AND(NOT(HasFormula(A2247)),A2247&lt;&gt;"")</formula>
    </cfRule>
  </conditionalFormatting>
  <conditionalFormatting sqref="D2270:E2277">
    <cfRule type="expression" dxfId="3" priority="596">
      <formula>AND(NOT(HasFormula(XEZ2270)),XEZ2270&lt;&gt;"")</formula>
    </cfRule>
  </conditionalFormatting>
  <conditionalFormatting sqref="I2270:L2277">
    <cfRule type="expression" dxfId="4" priority="599">
      <formula>AND(NOT(HasFormula(E2271)),E2271&lt;&gt;"")</formula>
    </cfRule>
    <cfRule type="expression" dxfId="3" priority="600">
      <formula>AND(NOT(HasFormula(A2270)),A2270&lt;&gt;"")</formula>
    </cfRule>
  </conditionalFormatting>
  <conditionalFormatting sqref="L2270:L2277 N2270:O2277">
    <cfRule type="containsText" dxfId="1" priority="593" operator="between" text="送货车型9.6米">
      <formula>NOT(ISERROR(SEARCH("送货车型9.6米",L2270)))</formula>
    </cfRule>
  </conditionalFormatting>
  <conditionalFormatting sqref="H2306:H2322 H2324:H2335">
    <cfRule type="expression" dxfId="4" priority="566">
      <formula>AND(NOT(HasFormula(D2307)),D2307&lt;&gt;"")</formula>
    </cfRule>
    <cfRule type="expression" dxfId="3" priority="567">
      <formula>AND(NOT(HasFormula(XFD2306)),XFD2306&lt;&gt;"")</formula>
    </cfRule>
  </conditionalFormatting>
  <conditionalFormatting sqref="N2337:O2337 L2337">
    <cfRule type="containsText" dxfId="1" priority="570" operator="between" text="送货车型9.6米">
      <formula>NOT(ISERROR(SEARCH("送货车型9.6米",L2337)))</formula>
    </cfRule>
  </conditionalFormatting>
  <conditionalFormatting sqref="N2338:O2338 L2338">
    <cfRule type="containsText" dxfId="1" priority="554" operator="between" text="送货车型9.6米">
      <formula>NOT(ISERROR(SEARCH("送货车型9.6米",L2338)))</formula>
    </cfRule>
  </conditionalFormatting>
  <conditionalFormatting sqref="D2349:E2349 E2350:E2351">
    <cfRule type="expression" dxfId="3" priority="542">
      <formula>AND(NOT(HasFormula(XEZ2349)),XEZ2349&lt;&gt;"")</formula>
    </cfRule>
  </conditionalFormatting>
  <conditionalFormatting sqref="N2349:O2349 L2349">
    <cfRule type="containsText" dxfId="1" priority="539" operator="between" text="送货车型9.6米">
      <formula>NOT(ISERROR(SEARCH("送货车型9.6米",L2349)))</formula>
    </cfRule>
  </conditionalFormatting>
  <conditionalFormatting sqref="H2522:H2528 H2535:H2547">
    <cfRule type="expression" dxfId="4" priority="518">
      <formula>AND(NOT(HasFormula(D2523)),D2523&lt;&gt;"")</formula>
    </cfRule>
    <cfRule type="expression" dxfId="3" priority="519">
      <formula>AND(NOT(HasFormula(XFD2522)),XFD2522&lt;&gt;"")</formula>
    </cfRule>
  </conditionalFormatting>
  <conditionalFormatting sqref="I2529:L2532">
    <cfRule type="expression" dxfId="4" priority="8158">
      <formula>AND(NOT(HasFormula(E2533)),E2533&lt;&gt;"")</formula>
    </cfRule>
    <cfRule type="expression" dxfId="3" priority="8159">
      <formula>AND(NOT(HasFormula(A2529)),A2529&lt;&gt;"")</formula>
    </cfRule>
  </conditionalFormatting>
  <conditionalFormatting sqref="I2602:L2603">
    <cfRule type="expression" dxfId="4" priority="8182">
      <formula>AND(NOT(HasFormula(E2605)),E2605&lt;&gt;"")</formula>
    </cfRule>
    <cfRule type="expression" dxfId="3" priority="8183">
      <formula>AND(NOT(HasFormula(A2602)),A2602&lt;&gt;"")</formula>
    </cfRule>
  </conditionalFormatting>
  <conditionalFormatting sqref="H2665:H2757 H2647:H2649">
    <cfRule type="expression" dxfId="4" priority="8212">
      <formula>AND(NOT(HasFormula(#REF!)),#REF!&lt;&gt;"")</formula>
    </cfRule>
    <cfRule type="expression" dxfId="3" priority="8213">
      <formula>AND(NOT(HasFormula(XFD2647)),XFD2647&lt;&gt;"")</formula>
    </cfRule>
  </conditionalFormatting>
  <conditionalFormatting sqref="I2725:L2726">
    <cfRule type="expression" dxfId="4" priority="8249">
      <formula>AND(NOT(HasFormula(E2727)),E2727&lt;&gt;"")</formula>
    </cfRule>
    <cfRule type="expression" dxfId="3" priority="8250">
      <formula>AND(NOT(HasFormula(A2725)),A2725&lt;&gt;"")</formula>
    </cfRule>
  </conditionalFormatting>
  <conditionalFormatting sqref="D2758:E2761">
    <cfRule type="expression" dxfId="3" priority="468">
      <formula>AND(NOT(HasFormula(XEZ2758)),XEZ2758&lt;&gt;"")</formula>
    </cfRule>
  </conditionalFormatting>
  <conditionalFormatting sqref="I2758:L2761">
    <cfRule type="expression" dxfId="3" priority="472">
      <formula>AND(NOT(HasFormula(A2758)),A2758&lt;&gt;"")</formula>
    </cfRule>
    <cfRule type="expression" dxfId="4" priority="471">
      <formula>AND(NOT(HasFormula(E2759)),E2759&lt;&gt;"")</formula>
    </cfRule>
  </conditionalFormatting>
  <conditionalFormatting sqref="L2758:O2761">
    <cfRule type="containsText" dxfId="1" priority="465" operator="between" text="送货车型9.6米">
      <formula>NOT(ISERROR(SEARCH("送货车型9.6米",L2758)))</formula>
    </cfRule>
  </conditionalFormatting>
  <conditionalFormatting sqref="I2768:L2769">
    <cfRule type="expression" dxfId="4" priority="8279">
      <formula>AND(NOT(HasFormula(E2770)),E2770&lt;&gt;"")</formula>
    </cfRule>
    <cfRule type="expression" dxfId="3" priority="8280">
      <formula>AND(NOT(HasFormula(A2768)),A2768&lt;&gt;"")</formula>
    </cfRule>
  </conditionalFormatting>
  <conditionalFormatting sqref="I2771:L2772">
    <cfRule type="expression" dxfId="4" priority="8257">
      <formula>AND(NOT(HasFormula(#REF!)),#REF!&lt;&gt;"")</formula>
    </cfRule>
    <cfRule type="expression" dxfId="3" priority="8258">
      <formula>AND(NOT(HasFormula(A2771)),A2771&lt;&gt;"")</formula>
    </cfRule>
  </conditionalFormatting>
  <conditionalFormatting sqref="I2796:L2797">
    <cfRule type="expression" dxfId="4" priority="8273">
      <formula>AND(NOT(HasFormula(E2798)),E2798&lt;&gt;"")</formula>
    </cfRule>
    <cfRule type="expression" dxfId="3" priority="8274">
      <formula>AND(NOT(HasFormula(A2796)),A2796&lt;&gt;"")</formula>
    </cfRule>
  </conditionalFormatting>
  <conditionalFormatting sqref="L2891 I2891">
    <cfRule type="expression" dxfId="4" priority="8439">
      <formula>AND(NOT(HasFormula(#REF!)),#REF!&lt;&gt;"")</formula>
    </cfRule>
    <cfRule type="expression" dxfId="3" priority="8440">
      <formula>AND(NOT(HasFormula(A2891)),A2891&lt;&gt;"")</formula>
    </cfRule>
  </conditionalFormatting>
  <conditionalFormatting sqref="J2892:K2899">
    <cfRule type="expression" dxfId="4" priority="8351">
      <formula>AND(NOT(HasFormula(#REF!)),#REF!&lt;&gt;"")</formula>
    </cfRule>
    <cfRule type="expression" dxfId="3" priority="8352">
      <formula>AND(NOT(HasFormula(B2892)),B2892&lt;&gt;"")</formula>
    </cfRule>
  </conditionalFormatting>
  <conditionalFormatting sqref="I2906:L2907">
    <cfRule type="expression" dxfId="4" priority="8365">
      <formula>AND(NOT(HasFormula(E2908)),E2908&lt;&gt;"")</formula>
    </cfRule>
    <cfRule type="expression" dxfId="3" priority="8366">
      <formula>AND(NOT(HasFormula(A2906)),A2906&lt;&gt;"")</formula>
    </cfRule>
  </conditionalFormatting>
  <conditionalFormatting sqref="I2924:L2925">
    <cfRule type="expression" dxfId="4" priority="8359">
      <formula>AND(NOT(HasFormula(E2926)),E2926&lt;&gt;"")</formula>
    </cfRule>
    <cfRule type="expression" dxfId="3" priority="8360">
      <formula>AND(NOT(HasFormula(A2924)),A2924&lt;&gt;"")</formula>
    </cfRule>
  </conditionalFormatting>
  <conditionalFormatting sqref="D2949:E2953">
    <cfRule type="expression" dxfId="3" priority="443">
      <formula>AND(NOT(HasFormula(XEZ2949)),XEZ2949&lt;&gt;"")</formula>
    </cfRule>
  </conditionalFormatting>
  <conditionalFormatting sqref="I2949:L2953">
    <cfRule type="expression" dxfId="4" priority="448">
      <formula>AND(NOT(HasFormula(E2950)),E2950&lt;&gt;"")</formula>
    </cfRule>
    <cfRule type="expression" dxfId="3" priority="449">
      <formula>AND(NOT(HasFormula(A2949)),A2949&lt;&gt;"")</formula>
    </cfRule>
  </conditionalFormatting>
  <conditionalFormatting sqref="L2949:O2953">
    <cfRule type="containsText" dxfId="1" priority="439" operator="between" text="送货车型9.6米">
      <formula>NOT(ISERROR(SEARCH("送货车型9.6米",L2949)))</formula>
    </cfRule>
  </conditionalFormatting>
  <conditionalFormatting sqref="D2958:E2960">
    <cfRule type="expression" dxfId="3" priority="429">
      <formula>AND(NOT(HasFormula(XEZ2958)),XEZ2958&lt;&gt;"")</formula>
    </cfRule>
  </conditionalFormatting>
  <conditionalFormatting sqref="I2958:L2960">
    <cfRule type="expression" dxfId="4" priority="432">
      <formula>AND(NOT(HasFormula(E2959)),E2959&lt;&gt;"")</formula>
    </cfRule>
    <cfRule type="expression" dxfId="3" priority="433">
      <formula>AND(NOT(HasFormula(A2958)),A2958&lt;&gt;"")</formula>
    </cfRule>
  </conditionalFormatting>
  <conditionalFormatting sqref="L2958:O2960">
    <cfRule type="containsText" dxfId="1" priority="425" operator="between" text="送货车型9.6米">
      <formula>NOT(ISERROR(SEARCH("送货车型9.6米",L2958)))</formula>
    </cfRule>
  </conditionalFormatting>
  <conditionalFormatting sqref="I2966:L2967">
    <cfRule type="expression" dxfId="4" priority="8419">
      <formula>AND(NOT(HasFormula(E2968)),E2968&lt;&gt;"")</formula>
    </cfRule>
    <cfRule type="expression" dxfId="3" priority="8420">
      <formula>AND(NOT(HasFormula(A2966)),A2966&lt;&gt;"")</formula>
    </cfRule>
  </conditionalFormatting>
  <conditionalFormatting sqref="I2974:L2975">
    <cfRule type="expression" dxfId="4" priority="8423">
      <formula>AND(NOT(HasFormula(E2976)),E2976&lt;&gt;"")</formula>
    </cfRule>
    <cfRule type="expression" dxfId="3" priority="8424">
      <formula>AND(NOT(HasFormula(A2974)),A2974&lt;&gt;"")</formula>
    </cfRule>
  </conditionalFormatting>
  <conditionalFormatting sqref="D2996:E3002">
    <cfRule type="expression" dxfId="3" priority="411">
      <formula>AND(NOT(HasFormula(XEZ2996)),XEZ2996&lt;&gt;"")</formula>
    </cfRule>
  </conditionalFormatting>
  <conditionalFormatting sqref="D2996:D2998 D3000:D3002">
    <cfRule type="expression" dxfId="4" priority="410">
      <formula>AND(NOT(HasFormula(XFD2997)),XFD2997&lt;&gt;"")</formula>
    </cfRule>
  </conditionalFormatting>
  <conditionalFormatting sqref="E2996:E2998 E3000:E3002">
    <cfRule type="expression" dxfId="4" priority="416">
      <formula>AND(NOT(HasFormula(A2997)),A2997&lt;&gt;"")</formula>
    </cfRule>
  </conditionalFormatting>
  <conditionalFormatting sqref="I2996:L2998 I3000:L3002">
    <cfRule type="expression" dxfId="4" priority="414">
      <formula>AND(NOT(HasFormula(E2997)),E2997&lt;&gt;"")</formula>
    </cfRule>
    <cfRule type="expression" dxfId="3" priority="415">
      <formula>AND(NOT(HasFormula(A2996)),A2996&lt;&gt;"")</formula>
    </cfRule>
  </conditionalFormatting>
  <conditionalFormatting sqref="L2996:O3002">
    <cfRule type="containsText" dxfId="1" priority="408" operator="between" text="送货车型9.6米">
      <formula>NOT(ISERROR(SEARCH("送货车型9.6米",L2996)))</formula>
    </cfRule>
  </conditionalFormatting>
  <conditionalFormatting sqref="D3025 D3042">
    <cfRule type="expression" dxfId="4" priority="8443">
      <formula>AND(NOT(HasFormula(#REF!)),#REF!&lt;&gt;"")</formula>
    </cfRule>
  </conditionalFormatting>
  <conditionalFormatting sqref="E3025 E3042">
    <cfRule type="expression" dxfId="4" priority="8444">
      <formula>AND(NOT(HasFormula(#REF!)),#REF!&lt;&gt;"")</formula>
    </cfRule>
  </conditionalFormatting>
  <conditionalFormatting sqref="I3025:L3025 I3042:L3042">
    <cfRule type="expression" dxfId="4" priority="8445">
      <formula>AND(NOT(HasFormula(#REF!)),#REF!&lt;&gt;"")</formula>
    </cfRule>
    <cfRule type="expression" dxfId="3" priority="8446">
      <formula>AND(NOT(HasFormula(A3025)),A3025&lt;&gt;"")</formula>
    </cfRule>
  </conditionalFormatting>
  <conditionalFormatting sqref="D3026:E3028">
    <cfRule type="expression" dxfId="3" priority="386">
      <formula>AND(NOT(HasFormula(XEZ3026)),XEZ3026&lt;&gt;"")</formula>
    </cfRule>
  </conditionalFormatting>
  <conditionalFormatting sqref="I3026:L3027">
    <cfRule type="expression" dxfId="4" priority="389">
      <formula>AND(NOT(HasFormula(E3027)),E3027&lt;&gt;"")</formula>
    </cfRule>
    <cfRule type="expression" dxfId="3" priority="390">
      <formula>AND(NOT(HasFormula(A3026)),A3026&lt;&gt;"")</formula>
    </cfRule>
  </conditionalFormatting>
  <conditionalFormatting sqref="L3026:O3028">
    <cfRule type="containsText" dxfId="1" priority="383" operator="between" text="送货车型9.6米">
      <formula>NOT(ISERROR(SEARCH("送货车型9.6米",L3026)))</formula>
    </cfRule>
  </conditionalFormatting>
  <conditionalFormatting sqref="D3043:E3048">
    <cfRule type="expression" dxfId="3" priority="309">
      <formula>AND(NOT(HasFormula(XEZ3043)),XEZ3043&lt;&gt;"")</formula>
    </cfRule>
  </conditionalFormatting>
  <conditionalFormatting sqref="D3043:D3044 D3046:D3048">
    <cfRule type="expression" dxfId="4" priority="308">
      <formula>AND(NOT(HasFormula(XFD3044)),XFD3044&lt;&gt;"")</formula>
    </cfRule>
  </conditionalFormatting>
  <conditionalFormatting sqref="E3043:E3044 E3046:E3048">
    <cfRule type="expression" dxfId="4" priority="314">
      <formula>AND(NOT(HasFormula(A3044)),A3044&lt;&gt;"")</formula>
    </cfRule>
  </conditionalFormatting>
  <conditionalFormatting sqref="I3043:L3044 I3046:L3048">
    <cfRule type="expression" dxfId="4" priority="312">
      <formula>AND(NOT(HasFormula(E3044)),E3044&lt;&gt;"")</formula>
    </cfRule>
    <cfRule type="expression" dxfId="3" priority="313">
      <formula>AND(NOT(HasFormula(A3043)),A3043&lt;&gt;"")</formula>
    </cfRule>
  </conditionalFormatting>
  <conditionalFormatting sqref="L3043:L3048 N3043:O3048">
    <cfRule type="containsText" dxfId="1" priority="306" operator="between" text="送货车型9.6米">
      <formula>NOT(ISERROR(SEARCH("送货车型9.6米",L3043)))</formula>
    </cfRule>
  </conditionalFormatting>
  <conditionalFormatting sqref="D3049:E3051">
    <cfRule type="expression" dxfId="3" priority="322">
      <formula>AND(NOT(HasFormula(XEZ3049)),XEZ3049&lt;&gt;"")</formula>
    </cfRule>
  </conditionalFormatting>
  <conditionalFormatting sqref="D3049 D3051">
    <cfRule type="expression" dxfId="4" priority="321">
      <formula>AND(NOT(HasFormula(XFD3050)),XFD3050&lt;&gt;"")</formula>
    </cfRule>
  </conditionalFormatting>
  <conditionalFormatting sqref="E3049 E3051">
    <cfRule type="expression" dxfId="4" priority="327">
      <formula>AND(NOT(HasFormula(A3050)),A3050&lt;&gt;"")</formula>
    </cfRule>
  </conditionalFormatting>
  <conditionalFormatting sqref="I3049:L3049 I3051:L3051">
    <cfRule type="expression" dxfId="4" priority="325">
      <formula>AND(NOT(HasFormula(E3050)),E3050&lt;&gt;"")</formula>
    </cfRule>
    <cfRule type="expression" dxfId="3" priority="326">
      <formula>AND(NOT(HasFormula(A3049)),A3049&lt;&gt;"")</formula>
    </cfRule>
  </conditionalFormatting>
  <conditionalFormatting sqref="L3049:O3051">
    <cfRule type="containsText" dxfId="1" priority="319" operator="between" text="送货车型9.6米">
      <formula>NOT(ISERROR(SEARCH("送货车型9.6米",L3049)))</formula>
    </cfRule>
  </conditionalFormatting>
  <conditionalFormatting sqref="D3052:D3053 D3055:D3056">
    <cfRule type="expression" dxfId="2" priority="333">
      <formula>AND(NOT(_xlfn.ISFORMULA(D3052)),D3052&lt;&gt;"")</formula>
    </cfRule>
    <cfRule type="expression" dxfId="4" priority="334">
      <formula>AND(NOT(HasFormula(XFD3053)),XFD3053&lt;&gt;"")</formula>
    </cfRule>
  </conditionalFormatting>
  <conditionalFormatting sqref="D3052:E3056 D3057:D3058">
    <cfRule type="expression" dxfId="3" priority="335">
      <formula>AND(NOT(HasFormula(XEZ3052)),XEZ3052&lt;&gt;"")</formula>
    </cfRule>
  </conditionalFormatting>
  <conditionalFormatting sqref="E3052:E3053 E3056">
    <cfRule type="expression" dxfId="4" priority="340">
      <formula>AND(NOT(HasFormula(A3053)),A3053&lt;&gt;"")</formula>
    </cfRule>
  </conditionalFormatting>
  <conditionalFormatting sqref="I3052:L3053 J3055:L3056">
    <cfRule type="expression" dxfId="4" priority="338">
      <formula>AND(NOT(HasFormula(E3053)),E3053&lt;&gt;"")</formula>
    </cfRule>
    <cfRule type="expression" dxfId="3" priority="339">
      <formula>AND(NOT(HasFormula(A3052)),A3052&lt;&gt;"")</formula>
    </cfRule>
  </conditionalFormatting>
  <conditionalFormatting sqref="L3052:L3053 N3052:O3053 L3054:O3058">
    <cfRule type="containsText" dxfId="1" priority="332" operator="between" text="送货车型9.6米">
      <formula>NOT(ISERROR(SEARCH("送货车型9.6米",L3052)))</formula>
    </cfRule>
  </conditionalFormatting>
  <conditionalFormatting sqref="I3057:L3058">
    <cfRule type="expression" dxfId="4" priority="8480">
      <formula>AND(NOT(HasFormula(E3059)),E3059&lt;&gt;"")</formula>
    </cfRule>
    <cfRule type="expression" dxfId="3" priority="8481">
      <formula>AND(NOT(HasFormula(A3057)),A3057&lt;&gt;"")</formula>
    </cfRule>
  </conditionalFormatting>
  <conditionalFormatting sqref="D3075:E3088">
    <cfRule type="expression" dxfId="3" priority="278">
      <formula>AND(NOT(HasFormula(XEZ3075)),XEZ3075&lt;&gt;"")</formula>
    </cfRule>
  </conditionalFormatting>
  <conditionalFormatting sqref="I3078:L3087">
    <cfRule type="expression" dxfId="4" priority="8476">
      <formula>AND(NOT(HasFormula(E3089)),E3089&lt;&gt;"")</formula>
    </cfRule>
    <cfRule type="expression" dxfId="3" priority="8477">
      <formula>AND(NOT(HasFormula(A3078)),A3078&lt;&gt;"")</formula>
    </cfRule>
  </conditionalFormatting>
  <conditionalFormatting sqref="I3141:L3142">
    <cfRule type="expression" dxfId="4" priority="8524">
      <formula>AND(NOT(HasFormula(E3143)),E3143&lt;&gt;"")</formula>
    </cfRule>
    <cfRule type="expression" dxfId="3" priority="8525">
      <formula>AND(NOT(HasFormula(A3141)),A3141&lt;&gt;"")</formula>
    </cfRule>
  </conditionalFormatting>
  <conditionalFormatting sqref="D3184:D3204 D3214:D3227">
    <cfRule type="expression" dxfId="4" priority="229">
      <formula>AND(NOT(HasFormula(XFD3185)),XFD3185&lt;&gt;"")</formula>
    </cfRule>
  </conditionalFormatting>
  <conditionalFormatting sqref="D3184:E3227">
    <cfRule type="expression" dxfId="3" priority="230">
      <formula>AND(NOT(HasFormula(XEZ3184)),XEZ3184&lt;&gt;"")</formula>
    </cfRule>
  </conditionalFormatting>
  <conditionalFormatting sqref="E3184:E3204 E3214:E3227">
    <cfRule type="expression" dxfId="4" priority="237">
      <formula>AND(NOT(HasFormula(A3185)),A3185&lt;&gt;"")</formula>
    </cfRule>
  </conditionalFormatting>
  <conditionalFormatting sqref="I3184:L3204 I3214:L3227">
    <cfRule type="expression" dxfId="4" priority="235">
      <formula>AND(NOT(HasFormula(E3185)),E3185&lt;&gt;"")</formula>
    </cfRule>
    <cfRule type="expression" dxfId="3" priority="236">
      <formula>AND(NOT(HasFormula(A3184)),A3184&lt;&gt;"")</formula>
    </cfRule>
  </conditionalFormatting>
  <conditionalFormatting sqref="L3184:O3227">
    <cfRule type="containsText" dxfId="1" priority="226" operator="between" text="送货车型9.6米">
      <formula>NOT(ISERROR(SEARCH("送货车型9.6米",L3184)))</formula>
    </cfRule>
  </conditionalFormatting>
  <conditionalFormatting sqref="I3212:L3213">
    <cfRule type="expression" dxfId="4" priority="8564">
      <formula>AND(NOT(HasFormula(E3214)),E3214&lt;&gt;"")</formula>
    </cfRule>
    <cfRule type="expression" dxfId="3" priority="8565">
      <formula>AND(NOT(HasFormula(A3212)),A3212&lt;&gt;"")</formula>
    </cfRule>
  </conditionalFormatting>
  <conditionalFormatting sqref="I3284:L3285">
    <cfRule type="expression" dxfId="4" priority="8572">
      <formula>AND(NOT(HasFormula(#REF!)),#REF!&lt;&gt;"")</formula>
    </cfRule>
    <cfRule type="expression" dxfId="3" priority="8573">
      <formula>AND(NOT(HasFormula(A3284)),A3284&lt;&gt;"")</formula>
    </cfRule>
  </conditionalFormatting>
  <conditionalFormatting sqref="I3322:L3323">
    <cfRule type="expression" dxfId="4" priority="8578">
      <formula>AND(NOT(HasFormula(E3324)),E3324&lt;&gt;"")</formula>
    </cfRule>
    <cfRule type="expression" dxfId="3" priority="8579">
      <formula>AND(NOT(HasFormula(A3322)),A3322&lt;&gt;"")</formula>
    </cfRule>
  </conditionalFormatting>
  <conditionalFormatting sqref="I3330:L3331">
    <cfRule type="expression" dxfId="4" priority="8604">
      <formula>AND(NOT(HasFormula(E3332)),E3332&lt;&gt;"")</formula>
    </cfRule>
    <cfRule type="expression" dxfId="3" priority="8605">
      <formula>AND(NOT(HasFormula(A3330)),A3330&lt;&gt;"")</formula>
    </cfRule>
  </conditionalFormatting>
  <conditionalFormatting sqref="I3346:L3347">
    <cfRule type="expression" dxfId="4" priority="8608">
      <formula>AND(NOT(HasFormula(E3348)),E3348&lt;&gt;"")</formula>
    </cfRule>
    <cfRule type="expression" dxfId="3" priority="8609">
      <formula>AND(NOT(HasFormula(A3346)),A3346&lt;&gt;"")</formula>
    </cfRule>
  </conditionalFormatting>
  <conditionalFormatting sqref="D3469 D3481">
    <cfRule type="expression" dxfId="4" priority="8706">
      <formula>AND(NOT(HasFormula(#REF!)),#REF!&lt;&gt;"")</formula>
    </cfRule>
  </conditionalFormatting>
  <conditionalFormatting sqref="E3469 E3481">
    <cfRule type="expression" dxfId="4" priority="8707">
      <formula>AND(NOT(HasFormula(#REF!)),#REF!&lt;&gt;"")</formula>
    </cfRule>
  </conditionalFormatting>
  <conditionalFormatting sqref="H3469 H3481:H3487">
    <cfRule type="expression" dxfId="4" priority="8704">
      <formula>AND(NOT(HasFormula(#REF!)),#REF!&lt;&gt;"")</formula>
    </cfRule>
    <cfRule type="expression" dxfId="3" priority="8705">
      <formula>AND(NOT(HasFormula(XFD3469)),XFD3469&lt;&gt;"")</formula>
    </cfRule>
  </conditionalFormatting>
  <conditionalFormatting sqref="I3469:L3469 I3481:L3481">
    <cfRule type="expression" dxfId="4" priority="8708">
      <formula>AND(NOT(HasFormula(#REF!)),#REF!&lt;&gt;"")</formula>
    </cfRule>
    <cfRule type="expression" dxfId="3" priority="8709">
      <formula>AND(NOT(HasFormula(A3469)),A3469&lt;&gt;"")</formula>
    </cfRule>
  </conditionalFormatting>
  <conditionalFormatting sqref="I3540:L3541">
    <cfRule type="expression" dxfId="4" priority="8768">
      <formula>AND(NOT(HasFormula(E3542)),E3542&lt;&gt;"")</formula>
    </cfRule>
    <cfRule type="expression" dxfId="3" priority="8769">
      <formula>AND(NOT(HasFormula(A3540)),A3540&lt;&gt;"")</formula>
    </cfRule>
  </conditionalFormatting>
  <conditionalFormatting sqref="I3569:L3570">
    <cfRule type="expression" dxfId="4" priority="8780">
      <formula>AND(NOT(HasFormula(E3572)),E3572&lt;&gt;"")</formula>
    </cfRule>
    <cfRule type="expression" dxfId="3" priority="8781">
      <formula>AND(NOT(HasFormula(A3569)),A3569&lt;&gt;"")</formula>
    </cfRule>
  </conditionalFormatting>
  <conditionalFormatting sqref="I3604:L3605">
    <cfRule type="expression" dxfId="4" priority="8804">
      <formula>AND(NOT(HasFormula(E3606)),E3606&lt;&gt;"")</formula>
    </cfRule>
    <cfRule type="expression" dxfId="3" priority="8805">
      <formula>AND(NOT(HasFormula(A3604)),A3604&lt;&gt;"")</formula>
    </cfRule>
  </conditionalFormatting>
  <conditionalFormatting sqref="I3609:L3610">
    <cfRule type="expression" dxfId="4" priority="8822">
      <formula>AND(NOT(HasFormula(E3611)),E3611&lt;&gt;"")</formula>
    </cfRule>
    <cfRule type="expression" dxfId="3" priority="8823">
      <formula>AND(NOT(HasFormula(A3609)),A3609&lt;&gt;"")</formula>
    </cfRule>
  </conditionalFormatting>
  <conditionalFormatting sqref="I3617:L3618">
    <cfRule type="expression" dxfId="4" priority="8830">
      <formula>AND(NOT(HasFormula(E3619)),E3619&lt;&gt;"")</formula>
    </cfRule>
    <cfRule type="expression" dxfId="3" priority="8831">
      <formula>AND(NOT(HasFormula(A3617)),A3617&lt;&gt;"")</formula>
    </cfRule>
  </conditionalFormatting>
  <conditionalFormatting sqref="I3627:L3628">
    <cfRule type="expression" dxfId="4" priority="8842">
      <formula>AND(NOT(HasFormula(E3629)),E3629&lt;&gt;"")</formula>
    </cfRule>
    <cfRule type="expression" dxfId="3" priority="8843">
      <formula>AND(NOT(HasFormula(A3627)),A3627&lt;&gt;"")</formula>
    </cfRule>
  </conditionalFormatting>
  <conditionalFormatting sqref="I3630:L3633">
    <cfRule type="expression" dxfId="4" priority="8848">
      <formula>AND(NOT(HasFormula(E3634)),E3634&lt;&gt;"")</formula>
    </cfRule>
    <cfRule type="expression" dxfId="3" priority="8849">
      <formula>AND(NOT(HasFormula(A3630)),A3630&lt;&gt;"")</formula>
    </cfRule>
  </conditionalFormatting>
  <conditionalFormatting sqref="I3673:L3674">
    <cfRule type="expression" dxfId="4" priority="8866">
      <formula>AND(NOT(HasFormula(E3679)),E3679&lt;&gt;"")</formula>
    </cfRule>
    <cfRule type="expression" dxfId="3" priority="8867">
      <formula>AND(NOT(HasFormula(A3673)),A3673&lt;&gt;"")</formula>
    </cfRule>
  </conditionalFormatting>
  <conditionalFormatting sqref="I3675:L3678">
    <cfRule type="expression" dxfId="4" priority="8864">
      <formula>AND(NOT(HasFormula(E3679)),E3679&lt;&gt;"")</formula>
    </cfRule>
    <cfRule type="expression" dxfId="3" priority="8865">
      <formula>AND(NOT(HasFormula(A3675)),A3675&lt;&gt;"")</formula>
    </cfRule>
  </conditionalFormatting>
  <conditionalFormatting sqref="D3723:D3724 D3727">
    <cfRule type="expression" dxfId="4" priority="8870">
      <formula>AND(NOT(HasFormula(#REF!)),#REF!&lt;&gt;"")</formula>
    </cfRule>
  </conditionalFormatting>
  <conditionalFormatting sqref="E3723:E3724 E3727">
    <cfRule type="expression" dxfId="4" priority="8871">
      <formula>AND(NOT(HasFormula(#REF!)),#REF!&lt;&gt;"")</formula>
    </cfRule>
  </conditionalFormatting>
  <conditionalFormatting sqref="H3723:H3724 H3727">
    <cfRule type="expression" dxfId="4" priority="8868">
      <formula>AND(NOT(HasFormula(#REF!)),#REF!&lt;&gt;"")</formula>
    </cfRule>
    <cfRule type="expression" dxfId="3" priority="8869">
      <formula>AND(NOT(HasFormula(XFD3723)),XFD3723&lt;&gt;"")</formula>
    </cfRule>
  </conditionalFormatting>
  <conditionalFormatting sqref="I3723:L3724 I3727:L3727">
    <cfRule type="expression" dxfId="4" priority="8872">
      <formula>AND(NOT(HasFormula(#REF!)),#REF!&lt;&gt;"")</formula>
    </cfRule>
    <cfRule type="expression" dxfId="3" priority="8873">
      <formula>AND(NOT(HasFormula(A3723)),A3723&lt;&gt;"")</formula>
    </cfRule>
  </conditionalFormatting>
  <conditionalFormatting sqref="I3852:L3853">
    <cfRule type="expression" dxfId="4" priority="8938">
      <formula>AND(NOT(HasFormula(E3854)),E3854&lt;&gt;"")</formula>
    </cfRule>
    <cfRule type="expression" dxfId="3" priority="8939">
      <formula>AND(NOT(HasFormula(A3852)),A3852&lt;&gt;"")</formula>
    </cfRule>
  </conditionalFormatting>
  <conditionalFormatting sqref="I3876:L3877">
    <cfRule type="expression" dxfId="4" priority="8932">
      <formula>AND(NOT(HasFormula(#REF!)),#REF!&lt;&gt;"")</formula>
    </cfRule>
    <cfRule type="expression" dxfId="3" priority="8933">
      <formula>AND(NOT(HasFormula(A3876)),A3876&lt;&gt;"")</formula>
    </cfRule>
  </conditionalFormatting>
  <conditionalFormatting sqref="I3911:L3913">
    <cfRule type="expression" dxfId="4" priority="8956">
      <formula>AND(NOT(HasFormula(#REF!)),#REF!&lt;&gt;"")</formula>
    </cfRule>
    <cfRule type="expression" dxfId="3" priority="8957">
      <formula>AND(NOT(HasFormula(A3911)),A3911&lt;&gt;"")</formula>
    </cfRule>
  </conditionalFormatting>
  <conditionalFormatting sqref="D4067:E4067 D4068:E4068">
    <cfRule type="expression" dxfId="3" priority="142">
      <formula>AND(NOT(HasFormula(XEZ4067)),XEZ4067&lt;&gt;"")</formula>
    </cfRule>
  </conditionalFormatting>
  <conditionalFormatting sqref="D4067 D4068">
    <cfRule type="expression" dxfId="4" priority="141">
      <formula>AND(NOT(HasFormula(XFD4068)),XFD4068&lt;&gt;"")</formula>
    </cfRule>
    <cfRule type="expression" dxfId="2" priority="139">
      <formula>AND(NOT(_xlfn.ISFORMULA(D4067)),D4067&lt;&gt;"")</formula>
    </cfRule>
  </conditionalFormatting>
  <conditionalFormatting sqref="E4067 E4068">
    <cfRule type="expression" dxfId="4" priority="149">
      <formula>AND(NOT(HasFormula(A4068)),A4068&lt;&gt;"")</formula>
    </cfRule>
  </conditionalFormatting>
  <conditionalFormatting sqref="F4067 F4068">
    <cfRule type="containsText" dxfId="5" priority="144" operator="between" text="HRB500E">
      <formula>NOT(ISERROR(SEARCH("HRB500E",F4067)))</formula>
    </cfRule>
    <cfRule type="containsText" dxfId="6" priority="143" operator="between" text="12m">
      <formula>NOT(ISERROR(SEARCH("12m",F4067)))</formula>
    </cfRule>
  </conditionalFormatting>
  <conditionalFormatting sqref="I4067:L4067 I4068:L4068">
    <cfRule type="expression" dxfId="3" priority="148">
      <formula>AND(NOT(HasFormula(A4067)),A4067&lt;&gt;"")</formula>
    </cfRule>
    <cfRule type="expression" dxfId="4" priority="147">
      <formula>AND(NOT(HasFormula(E4068)),E4068&lt;&gt;"")</formula>
    </cfRule>
  </conditionalFormatting>
  <conditionalFormatting sqref="L4067:O4067 L4068:O4068">
    <cfRule type="containsText" dxfId="1" priority="138" operator="between" text="送货车型9.6米">
      <formula>NOT(ISERROR(SEARCH("送货车型9.6米",L4067)))</formula>
    </cfRule>
  </conditionalFormatting>
  <conditionalFormatting sqref="I4087:L4088">
    <cfRule type="expression" dxfId="4" priority="8968">
      <formula>AND(NOT(HasFormula(E4089)),E4089&lt;&gt;"")</formula>
    </cfRule>
    <cfRule type="expression" dxfId="3" priority="8969">
      <formula>AND(NOT(HasFormula(A4087)),A4087&lt;&gt;"")</formula>
    </cfRule>
  </conditionalFormatting>
  <conditionalFormatting sqref="H4125:H4155 H4159:H4160">
    <cfRule type="expression" dxfId="4" priority="113">
      <formula>AND(NOT(HasFormula(D4126)),D4126&lt;&gt;"")</formula>
    </cfRule>
    <cfRule type="expression" dxfId="3" priority="114">
      <formula>AND(NOT(HasFormula(XFD4125)),XFD4125&lt;&gt;"")</formula>
    </cfRule>
  </conditionalFormatting>
  <conditionalFormatting sqref="D4148:E4149 D4150:E4150">
    <cfRule type="expression" dxfId="3" priority="127">
      <formula>AND(NOT(HasFormula(XEZ4148)),XEZ4148&lt;&gt;"")</formula>
    </cfRule>
  </conditionalFormatting>
  <conditionalFormatting sqref="D4148:D4149 D4150">
    <cfRule type="expression" dxfId="4" priority="126">
      <formula>AND(NOT(HasFormula(XFD4149)),XFD4149&lt;&gt;"")</formula>
    </cfRule>
    <cfRule type="expression" dxfId="2" priority="124">
      <formula>AND(NOT(_xlfn.ISFORMULA(D4148)),D4148&lt;&gt;"")</formula>
    </cfRule>
  </conditionalFormatting>
  <conditionalFormatting sqref="E4148:E4149 E4150">
    <cfRule type="expression" dxfId="4" priority="134">
      <formula>AND(NOT(HasFormula(A4149)),A4149&lt;&gt;"")</formula>
    </cfRule>
  </conditionalFormatting>
  <conditionalFormatting sqref="F4148:F4149 F4150">
    <cfRule type="containsText" dxfId="5" priority="129" operator="between" text="HRB500E">
      <formula>NOT(ISERROR(SEARCH("HRB500E",F4148)))</formula>
    </cfRule>
    <cfRule type="containsText" dxfId="6" priority="128" operator="between" text="12m">
      <formula>NOT(ISERROR(SEARCH("12m",F4148)))</formula>
    </cfRule>
  </conditionalFormatting>
  <conditionalFormatting sqref="I4148:L4149 I4150:L4150">
    <cfRule type="expression" dxfId="3" priority="133">
      <formula>AND(NOT(HasFormula(A4148)),A4148&lt;&gt;"")</formula>
    </cfRule>
    <cfRule type="expression" dxfId="4" priority="132">
      <formula>AND(NOT(HasFormula(E4149)),E4149&lt;&gt;"")</formula>
    </cfRule>
  </conditionalFormatting>
  <conditionalFormatting sqref="L4148:O4149 L4150:O4150">
    <cfRule type="containsText" dxfId="1" priority="123" operator="between" text="送货车型9.6米">
      <formula>NOT(ISERROR(SEARCH("送货车型9.6米",L4148)))</formula>
    </cfRule>
  </conditionalFormatting>
  <conditionalFormatting sqref="D4220:E4224">
    <cfRule type="expression" dxfId="3" priority="106">
      <formula>AND(NOT(HasFormula(XEZ4220)),XEZ4220&lt;&gt;"")</formula>
    </cfRule>
  </conditionalFormatting>
  <conditionalFormatting sqref="D4549 D4552 D4574">
    <cfRule type="expression" dxfId="4" priority="9090">
      <formula>AND(NOT(HasFormula(#REF!)),#REF!&lt;&gt;"")</formula>
    </cfRule>
  </conditionalFormatting>
  <conditionalFormatting sqref="E4549 E4552 E4574">
    <cfRule type="expression" dxfId="4" priority="9091">
      <formula>AND(NOT(HasFormula(#REF!)),#REF!&lt;&gt;"")</formula>
    </cfRule>
  </conditionalFormatting>
  <conditionalFormatting sqref="I4549:L4549 I4552:L4552 I4574:L4574">
    <cfRule type="expression" dxfId="4" priority="9092">
      <formula>AND(NOT(HasFormula(#REF!)),#REF!&lt;&gt;"")</formula>
    </cfRule>
    <cfRule type="expression" dxfId="3" priority="9093">
      <formula>AND(NOT(HasFormula(A4549)),A4549&lt;&gt;"")</formula>
    </cfRule>
  </conditionalFormatting>
  <conditionalFormatting sqref="I4633:L4634">
    <cfRule type="expression" dxfId="4" priority="9105">
      <formula>AND(NOT(HasFormula(E4635)),E4635&lt;&gt;"")</formula>
    </cfRule>
    <cfRule type="expression" dxfId="3" priority="9106">
      <formula>AND(NOT(HasFormula(A4633)),A4633&lt;&gt;"")</formula>
    </cfRule>
  </conditionalFormatting>
  <conditionalFormatting sqref="I4658:L4659">
    <cfRule type="expression" dxfId="4" priority="9139">
      <formula>AND(NOT(HasFormula(E4660)),E4660&lt;&gt;"")</formula>
    </cfRule>
    <cfRule type="expression" dxfId="3" priority="9140">
      <formula>AND(NOT(HasFormula(A4658)),A4658&lt;&gt;"")</formula>
    </cfRule>
  </conditionalFormatting>
  <conditionalFormatting sqref="D4702:D4704 D4725">
    <cfRule type="expression" dxfId="4" priority="9121">
      <formula>AND(NOT(HasFormula(#REF!)),#REF!&lt;&gt;"")</formula>
    </cfRule>
  </conditionalFormatting>
  <conditionalFormatting sqref="E4702:E4704 E4725">
    <cfRule type="expression" dxfId="4" priority="9122">
      <formula>AND(NOT(HasFormula(#REF!)),#REF!&lt;&gt;"")</formula>
    </cfRule>
  </conditionalFormatting>
  <conditionalFormatting sqref="H4702:H4704 H4725">
    <cfRule type="expression" dxfId="4" priority="9119">
      <formula>AND(NOT(HasFormula(#REF!)),#REF!&lt;&gt;"")</formula>
    </cfRule>
    <cfRule type="expression" dxfId="3" priority="9120">
      <formula>AND(NOT(HasFormula(XFD4702)),XFD4702&lt;&gt;"")</formula>
    </cfRule>
  </conditionalFormatting>
  <conditionalFormatting sqref="I4702:L4704 I4725:L4725">
    <cfRule type="expression" dxfId="4" priority="9123">
      <formula>AND(NOT(HasFormula(#REF!)),#REF!&lt;&gt;"")</formula>
    </cfRule>
    <cfRule type="expression" dxfId="3" priority="9124">
      <formula>AND(NOT(HasFormula(A4702)),A4702&lt;&gt;"")</formula>
    </cfRule>
  </conditionalFormatting>
  <conditionalFormatting sqref="H4868:H4883 H4887 H4891:H4906">
    <cfRule type="expression" dxfId="4" priority="7">
      <formula>AND(NOT(HasFormula(D4869)),D4869&lt;&gt;"")</formula>
    </cfRule>
    <cfRule type="expression" dxfId="3" priority="8">
      <formula>AND(NOT(HasFormula(XFD4868)),XFD4868&lt;&gt;"")</formula>
    </cfRule>
  </conditionalFormatting>
  <conditionalFormatting sqref="D4878:E4907">
    <cfRule type="expression" dxfId="3" priority="15">
      <formula>AND(NOT(HasFormula(XEZ4878)),XEZ4878&lt;&gt;"")</formula>
    </cfRule>
  </conditionalFormatting>
  <conditionalFormatting sqref="D4878:D4883 D4887 D4890:D4907">
    <cfRule type="expression" dxfId="2" priority="12">
      <formula>AND(NOT(_xlfn.ISFORMULA(D4878)),D4878&lt;&gt;"")</formula>
    </cfRule>
    <cfRule type="expression" dxfId="4" priority="14">
      <formula>AND(NOT(HasFormula(XFD4879)),XFD4879&lt;&gt;"")</formula>
    </cfRule>
  </conditionalFormatting>
  <conditionalFormatting sqref="E4878:E4883 E4887 E4890:E4907">
    <cfRule type="expression" dxfId="4" priority="22">
      <formula>AND(NOT(HasFormula(A4879)),A4879&lt;&gt;"")</formula>
    </cfRule>
  </conditionalFormatting>
  <conditionalFormatting sqref="I4878:L4883 I4887:L4887 I4890:L4906 I4907:J4907 L4907">
    <cfRule type="expression" dxfId="4" priority="20">
      <formula>AND(NOT(HasFormula(E4879)),E4879&lt;&gt;"")</formula>
    </cfRule>
    <cfRule type="expression" dxfId="3" priority="21">
      <formula>AND(NOT(HasFormula(A4878)),A4878&lt;&gt;"")</formula>
    </cfRule>
  </conditionalFormatting>
  <conditionalFormatting sqref="L4878:O4907">
    <cfRule type="containsText" dxfId="1" priority="11" operator="between" text="送货车型9.6米">
      <formula>NOT(ISERROR(SEARCH("送货车型9.6米",L4878)))</formula>
    </cfRule>
  </conditionalFormatting>
  <conditionalFormatting sqref="I4884:L4886">
    <cfRule type="expression" dxfId="4" priority="9162">
      <formula>AND(NOT(HasFormula(E4887)),E4887&lt;&gt;"")</formula>
    </cfRule>
    <cfRule type="expression" dxfId="3" priority="9163">
      <formula>AND(NOT(HasFormula(A4884)),A4884&lt;&gt;"")</formula>
    </cfRule>
  </conditionalFormatting>
  <conditionalFormatting sqref="I4888:L4889">
    <cfRule type="expression" dxfId="4" priority="9169">
      <formula>AND(NOT(HasFormula(E4890)),E4890&lt;&gt;"")</formula>
    </cfRule>
    <cfRule type="expression" dxfId="3" priority="9170">
      <formula>AND(NOT(HasFormula(A4888)),A4888&lt;&gt;"")</formula>
    </cfRule>
  </conditionalFormatting>
  <conditionalFormatting sqref="D1047543:E1048576">
    <cfRule type="expression" dxfId="4" priority="7650">
      <formula>AND(NOT(HasFormula(XFD1)),XFD1&lt;&gt;"")</formula>
    </cfRule>
    <cfRule type="expression" dxfId="3" priority="7651">
      <formula>AND(NOT(HasFormula(XEZ1047543)),XEZ1047543&lt;&gt;"")</formula>
    </cfRule>
  </conditionalFormatting>
  <conditionalFormatting sqref="I1047549:L1048576">
    <cfRule type="expression" dxfId="4" priority="7752">
      <formula>AND(NOT(HasFormula(E1)),E1&lt;&gt;"")</formula>
    </cfRule>
    <cfRule type="expression" dxfId="3" priority="7753">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19" workbookViewId="0">
      <pane xSplit="2" topLeftCell="D1" activePane="topRight" state="frozen"/>
      <selection/>
      <selection pane="topRight" activeCell="E39" sqref="E39"/>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242</v>
      </c>
      <c r="F1" s="28" t="s">
        <v>243</v>
      </c>
      <c r="G1" s="27" t="s">
        <v>7</v>
      </c>
      <c r="H1" s="28" t="s">
        <v>8</v>
      </c>
      <c r="I1" s="28" t="s">
        <v>9</v>
      </c>
      <c r="J1" s="28" t="s">
        <v>244</v>
      </c>
      <c r="K1" s="25" t="s">
        <v>2</v>
      </c>
      <c r="L1" s="40" t="s">
        <v>245</v>
      </c>
      <c r="M1" s="25" t="s">
        <v>15</v>
      </c>
    </row>
    <row r="2" spans="1:13">
      <c r="A2" s="29" t="s">
        <v>57</v>
      </c>
      <c r="B2" s="29" t="s">
        <v>246</v>
      </c>
      <c r="C2" s="30"/>
      <c r="D2" s="31" t="s">
        <v>247</v>
      </c>
      <c r="E2" s="32" t="s">
        <v>247</v>
      </c>
      <c r="F2" s="33" t="s">
        <v>248</v>
      </c>
      <c r="G2" s="32" t="s">
        <v>249</v>
      </c>
      <c r="H2" s="33" t="s">
        <v>250</v>
      </c>
      <c r="I2" s="33">
        <v>18980927613</v>
      </c>
      <c r="J2" s="38" t="s">
        <v>251</v>
      </c>
      <c r="K2" s="41"/>
      <c r="L2" s="40"/>
      <c r="M2" s="40"/>
    </row>
    <row r="3" spans="1:13">
      <c r="A3" s="29" t="s">
        <v>53</v>
      </c>
      <c r="B3" s="29" t="s">
        <v>246</v>
      </c>
      <c r="C3" s="30"/>
      <c r="D3" s="31" t="s">
        <v>252</v>
      </c>
      <c r="E3" s="32" t="s">
        <v>252</v>
      </c>
      <c r="F3" s="33" t="s">
        <v>253</v>
      </c>
      <c r="G3" s="32" t="s">
        <v>254</v>
      </c>
      <c r="H3" s="33" t="s">
        <v>255</v>
      </c>
      <c r="I3" s="33">
        <v>18308463588</v>
      </c>
      <c r="J3" s="38" t="s">
        <v>256</v>
      </c>
      <c r="K3" s="41"/>
      <c r="L3" s="40"/>
      <c r="M3" s="40"/>
    </row>
    <row r="4" spans="1:13">
      <c r="A4" s="29" t="s">
        <v>51</v>
      </c>
      <c r="B4" s="29" t="s">
        <v>246</v>
      </c>
      <c r="C4" s="30"/>
      <c r="D4" s="31" t="s">
        <v>257</v>
      </c>
      <c r="E4" s="32" t="s">
        <v>257</v>
      </c>
      <c r="F4" s="33" t="s">
        <v>258</v>
      </c>
      <c r="G4" s="34" t="s">
        <v>259</v>
      </c>
      <c r="H4" s="33" t="s">
        <v>260</v>
      </c>
      <c r="I4" s="33">
        <v>18683358310</v>
      </c>
      <c r="J4" s="38" t="s">
        <v>261</v>
      </c>
      <c r="K4" s="41"/>
      <c r="L4" s="40"/>
      <c r="M4" s="40"/>
    </row>
    <row r="5" spans="1:13">
      <c r="A5" s="29" t="s">
        <v>61</v>
      </c>
      <c r="B5" s="29" t="s">
        <v>246</v>
      </c>
      <c r="C5" s="30"/>
      <c r="D5" s="31" t="s">
        <v>44</v>
      </c>
      <c r="E5" s="32" t="s">
        <v>44</v>
      </c>
      <c r="F5" s="33" t="s">
        <v>262</v>
      </c>
      <c r="G5" s="32" t="s">
        <v>263</v>
      </c>
      <c r="H5" s="33" t="s">
        <v>264</v>
      </c>
      <c r="I5" s="33">
        <v>18384145895</v>
      </c>
      <c r="J5" s="38" t="s">
        <v>265</v>
      </c>
      <c r="K5" s="42" t="s">
        <v>266</v>
      </c>
      <c r="L5" s="40"/>
      <c r="M5" s="32" t="s">
        <v>267</v>
      </c>
    </row>
    <row r="6" spans="1:13">
      <c r="A6" s="33"/>
      <c r="B6" s="33"/>
      <c r="C6" s="30"/>
      <c r="D6" s="31" t="s">
        <v>81</v>
      </c>
      <c r="E6" s="32" t="s">
        <v>81</v>
      </c>
      <c r="F6" s="33" t="s">
        <v>268</v>
      </c>
      <c r="G6" s="32" t="s">
        <v>269</v>
      </c>
      <c r="H6" s="33" t="s">
        <v>270</v>
      </c>
      <c r="I6" s="33">
        <v>15884666220</v>
      </c>
      <c r="J6" s="38" t="s">
        <v>271</v>
      </c>
      <c r="K6" s="42" t="s">
        <v>272</v>
      </c>
      <c r="L6" s="40"/>
      <c r="M6" s="32" t="s">
        <v>273</v>
      </c>
    </row>
    <row r="7" spans="1:13">
      <c r="A7" s="29" t="s">
        <v>49</v>
      </c>
      <c r="B7" s="29" t="s">
        <v>119</v>
      </c>
      <c r="C7" s="30"/>
      <c r="D7" s="31" t="s">
        <v>274</v>
      </c>
      <c r="E7" s="32" t="s">
        <v>274</v>
      </c>
      <c r="F7" s="33" t="s">
        <v>275</v>
      </c>
      <c r="G7" s="32" t="s">
        <v>276</v>
      </c>
      <c r="H7" s="33" t="s">
        <v>277</v>
      </c>
      <c r="I7" s="33">
        <v>18180498749</v>
      </c>
      <c r="J7" s="38" t="s">
        <v>278</v>
      </c>
      <c r="K7" s="43" t="s">
        <v>279</v>
      </c>
      <c r="L7" s="40"/>
      <c r="M7" s="40"/>
    </row>
    <row r="8" spans="1:13">
      <c r="A8" s="29" t="s">
        <v>40</v>
      </c>
      <c r="B8" s="29" t="s">
        <v>119</v>
      </c>
      <c r="C8" s="30"/>
      <c r="D8" s="31" t="s">
        <v>92</v>
      </c>
      <c r="E8" s="32" t="s">
        <v>92</v>
      </c>
      <c r="F8" s="33" t="s">
        <v>280</v>
      </c>
      <c r="G8" s="32" t="s">
        <v>281</v>
      </c>
      <c r="H8" s="33" t="s">
        <v>282</v>
      </c>
      <c r="I8" s="33">
        <v>13458642015</v>
      </c>
      <c r="J8" s="38" t="s">
        <v>283</v>
      </c>
      <c r="K8" s="42" t="s">
        <v>284</v>
      </c>
      <c r="L8" s="40"/>
      <c r="M8" s="32" t="s">
        <v>285</v>
      </c>
    </row>
    <row r="9" spans="1:13">
      <c r="A9" s="29" t="s">
        <v>41</v>
      </c>
      <c r="B9" s="29" t="s">
        <v>119</v>
      </c>
      <c r="C9" s="30"/>
      <c r="D9" s="31" t="s">
        <v>286</v>
      </c>
      <c r="E9" s="35" t="s">
        <v>48</v>
      </c>
      <c r="F9" s="33" t="s">
        <v>280</v>
      </c>
      <c r="G9" s="32" t="str">
        <f>"("&amp;(E9)&amp;")"&amp;"成都市简阳市白金山水库"</f>
        <v>(华西颐海-科创农业生态谷-1号钢筋房)成都市简阳市白金山水库</v>
      </c>
      <c r="H9" s="33" t="s">
        <v>282</v>
      </c>
      <c r="I9" s="33">
        <v>13458642015</v>
      </c>
      <c r="J9" s="38" t="s">
        <v>283</v>
      </c>
      <c r="K9" s="42" t="s">
        <v>287</v>
      </c>
      <c r="L9" s="40"/>
      <c r="M9" s="32" t="s">
        <v>288</v>
      </c>
    </row>
    <row r="10" spans="1:13">
      <c r="A10" s="29" t="s">
        <v>26</v>
      </c>
      <c r="B10" s="29" t="s">
        <v>119</v>
      </c>
      <c r="C10" s="30"/>
      <c r="D10" s="31" t="s">
        <v>286</v>
      </c>
      <c r="E10" s="35" t="s">
        <v>289</v>
      </c>
      <c r="F10" s="33" t="s">
        <v>280</v>
      </c>
      <c r="G10" s="32" t="str">
        <f>"("&amp;(E10)&amp;")"&amp;"成都市简阳市白金山水库"</f>
        <v>(华西颐海-科创农业生态谷-2号钢筋房)成都市简阳市白金山水库</v>
      </c>
      <c r="H10" s="33" t="s">
        <v>282</v>
      </c>
      <c r="I10" s="33">
        <v>13458642015</v>
      </c>
      <c r="J10" s="38" t="s">
        <v>283</v>
      </c>
      <c r="K10" s="42" t="s">
        <v>287</v>
      </c>
      <c r="L10" s="40"/>
      <c r="M10" s="32" t="s">
        <v>288</v>
      </c>
    </row>
    <row r="11" spans="1:13">
      <c r="A11" s="29"/>
      <c r="B11" s="29"/>
      <c r="C11" s="30"/>
      <c r="D11" s="31" t="s">
        <v>290</v>
      </c>
      <c r="E11" s="32" t="s">
        <v>290</v>
      </c>
      <c r="F11" s="33" t="s">
        <v>291</v>
      </c>
      <c r="G11" s="32" t="s">
        <v>292</v>
      </c>
      <c r="H11" s="33" t="s">
        <v>293</v>
      </c>
      <c r="I11" s="33">
        <v>18683201292</v>
      </c>
      <c r="J11" s="38" t="s">
        <v>265</v>
      </c>
      <c r="K11" s="42" t="s">
        <v>294</v>
      </c>
      <c r="L11" s="40"/>
      <c r="M11" s="32" t="s">
        <v>295</v>
      </c>
    </row>
    <row r="12" spans="1:13">
      <c r="A12" s="29" t="s">
        <v>27</v>
      </c>
      <c r="B12" s="29" t="s">
        <v>116</v>
      </c>
      <c r="C12" s="30"/>
      <c r="D12" s="31" t="s">
        <v>296</v>
      </c>
      <c r="E12" s="32" t="s">
        <v>296</v>
      </c>
      <c r="F12" s="33" t="s">
        <v>297</v>
      </c>
      <c r="G12" s="32" t="s">
        <v>298</v>
      </c>
      <c r="H12" s="33" t="s">
        <v>299</v>
      </c>
      <c r="I12" s="33">
        <v>19982812229</v>
      </c>
      <c r="J12" s="38"/>
      <c r="K12" s="42" t="s">
        <v>300</v>
      </c>
      <c r="L12" s="40"/>
      <c r="M12" s="32"/>
    </row>
    <row r="13" spans="1:13">
      <c r="A13" s="29" t="s">
        <v>19</v>
      </c>
      <c r="B13" s="29" t="s">
        <v>116</v>
      </c>
      <c r="C13" s="30"/>
      <c r="D13" s="31" t="s">
        <v>145</v>
      </c>
      <c r="E13" s="32" t="s">
        <v>145</v>
      </c>
      <c r="F13" s="33" t="s">
        <v>301</v>
      </c>
      <c r="G13" s="32" t="s">
        <v>302</v>
      </c>
      <c r="H13" s="33" t="s">
        <v>303</v>
      </c>
      <c r="I13" s="33">
        <v>15528785906</v>
      </c>
      <c r="J13" s="38" t="s">
        <v>304</v>
      </c>
      <c r="K13" s="42" t="s">
        <v>305</v>
      </c>
      <c r="L13" s="40"/>
      <c r="M13" s="32"/>
    </row>
    <row r="14" spans="1:13">
      <c r="A14" s="29" t="s">
        <v>32</v>
      </c>
      <c r="B14" s="29" t="s">
        <v>116</v>
      </c>
      <c r="C14" s="30"/>
      <c r="D14" s="31" t="s">
        <v>306</v>
      </c>
      <c r="E14" s="32" t="s">
        <v>47</v>
      </c>
      <c r="F14" s="33" t="s">
        <v>307</v>
      </c>
      <c r="G14" s="32" t="s">
        <v>308</v>
      </c>
      <c r="H14" s="36" t="s">
        <v>309</v>
      </c>
      <c r="I14" s="33">
        <v>15108211617</v>
      </c>
      <c r="J14" s="38" t="s">
        <v>310</v>
      </c>
      <c r="K14" s="42" t="s">
        <v>311</v>
      </c>
      <c r="L14" s="40"/>
      <c r="M14" s="32" t="s">
        <v>312</v>
      </c>
    </row>
    <row r="15" spans="1:13">
      <c r="A15" s="29" t="s">
        <v>30</v>
      </c>
      <c r="B15" s="29" t="s">
        <v>116</v>
      </c>
      <c r="C15" s="30"/>
      <c r="D15" s="31" t="s">
        <v>306</v>
      </c>
      <c r="E15" s="32" t="s">
        <v>68</v>
      </c>
      <c r="F15" s="33" t="s">
        <v>307</v>
      </c>
      <c r="G15" s="32" t="s">
        <v>313</v>
      </c>
      <c r="H15" s="36" t="s">
        <v>314</v>
      </c>
      <c r="I15" s="33">
        <v>18381899787</v>
      </c>
      <c r="J15" s="38" t="s">
        <v>310</v>
      </c>
      <c r="K15" s="42" t="s">
        <v>311</v>
      </c>
      <c r="L15" s="40"/>
      <c r="M15" s="32" t="s">
        <v>312</v>
      </c>
    </row>
    <row r="16" spans="1:13">
      <c r="A16" s="29" t="s">
        <v>33</v>
      </c>
      <c r="B16" s="29" t="s">
        <v>116</v>
      </c>
      <c r="C16" s="30"/>
      <c r="D16" s="31" t="s">
        <v>306</v>
      </c>
      <c r="E16" s="32" t="s">
        <v>232</v>
      </c>
      <c r="F16" s="33" t="s">
        <v>307</v>
      </c>
      <c r="G16" s="32" t="s">
        <v>315</v>
      </c>
      <c r="H16" s="36" t="s">
        <v>314</v>
      </c>
      <c r="I16" s="33">
        <v>18381899787</v>
      </c>
      <c r="J16" s="38" t="s">
        <v>310</v>
      </c>
      <c r="K16" s="42" t="s">
        <v>311</v>
      </c>
      <c r="L16" s="40"/>
      <c r="M16" s="32" t="s">
        <v>312</v>
      </c>
    </row>
    <row r="17" spans="1:13">
      <c r="A17" s="29" t="s">
        <v>28</v>
      </c>
      <c r="B17" s="29" t="s">
        <v>116</v>
      </c>
      <c r="C17" s="30"/>
      <c r="D17" s="31" t="s">
        <v>306</v>
      </c>
      <c r="E17" s="32" t="s">
        <v>159</v>
      </c>
      <c r="F17" s="33" t="s">
        <v>307</v>
      </c>
      <c r="G17" s="32" t="s">
        <v>316</v>
      </c>
      <c r="H17" s="36" t="s">
        <v>309</v>
      </c>
      <c r="I17" s="33">
        <v>15108211617</v>
      </c>
      <c r="J17" s="38" t="s">
        <v>310</v>
      </c>
      <c r="K17" s="42" t="s">
        <v>311</v>
      </c>
      <c r="L17" s="40"/>
      <c r="M17" s="32" t="s">
        <v>312</v>
      </c>
    </row>
    <row r="18" spans="1:13">
      <c r="A18" s="29" t="s">
        <v>18</v>
      </c>
      <c r="B18" s="29" t="s">
        <v>116</v>
      </c>
      <c r="C18" s="30"/>
      <c r="D18" s="31" t="s">
        <v>306</v>
      </c>
      <c r="E18" s="32" t="s">
        <v>69</v>
      </c>
      <c r="F18" s="33" t="s">
        <v>307</v>
      </c>
      <c r="G18" s="32" t="s">
        <v>317</v>
      </c>
      <c r="H18" s="36" t="s">
        <v>318</v>
      </c>
      <c r="I18" s="33">
        <v>18381904567</v>
      </c>
      <c r="J18" s="38" t="s">
        <v>310</v>
      </c>
      <c r="K18" s="42" t="s">
        <v>311</v>
      </c>
      <c r="L18" s="40"/>
      <c r="M18" s="32" t="s">
        <v>312</v>
      </c>
    </row>
    <row r="19" spans="1:13">
      <c r="A19" s="29" t="s">
        <v>65</v>
      </c>
      <c r="B19" s="29" t="s">
        <v>116</v>
      </c>
      <c r="C19" s="30"/>
      <c r="D19" s="31" t="s">
        <v>306</v>
      </c>
      <c r="E19" s="32" t="s">
        <v>179</v>
      </c>
      <c r="F19" s="33" t="s">
        <v>307</v>
      </c>
      <c r="G19" s="32" t="s">
        <v>319</v>
      </c>
      <c r="H19" s="36" t="s">
        <v>318</v>
      </c>
      <c r="I19" s="33">
        <v>18381904567</v>
      </c>
      <c r="J19" s="38" t="s">
        <v>310</v>
      </c>
      <c r="K19" s="42" t="s">
        <v>311</v>
      </c>
      <c r="L19" s="40"/>
      <c r="M19" s="32" t="s">
        <v>312</v>
      </c>
    </row>
    <row r="20" ht="12.95" customHeight="1" spans="1:13">
      <c r="A20" s="29" t="s">
        <v>52</v>
      </c>
      <c r="B20" s="29" t="s">
        <v>116</v>
      </c>
      <c r="C20" s="30"/>
      <c r="D20" s="31" t="s">
        <v>306</v>
      </c>
      <c r="E20" s="32" t="s">
        <v>56</v>
      </c>
      <c r="F20" s="33" t="s">
        <v>307</v>
      </c>
      <c r="G20" s="32" t="s">
        <v>320</v>
      </c>
      <c r="H20" s="36" t="s">
        <v>318</v>
      </c>
      <c r="I20" s="33">
        <v>18381904567</v>
      </c>
      <c r="J20" s="38" t="s">
        <v>310</v>
      </c>
      <c r="K20" s="42" t="s">
        <v>311</v>
      </c>
      <c r="L20" s="40"/>
      <c r="M20" s="32" t="s">
        <v>312</v>
      </c>
    </row>
    <row r="21" ht="12.95" customHeight="1" spans="1:13">
      <c r="A21" s="29"/>
      <c r="B21" s="29"/>
      <c r="C21" s="30"/>
      <c r="D21" s="31" t="s">
        <v>306</v>
      </c>
      <c r="E21" s="32" t="s">
        <v>180</v>
      </c>
      <c r="F21" s="33" t="s">
        <v>307</v>
      </c>
      <c r="G21" s="32" t="s">
        <v>321</v>
      </c>
      <c r="H21" s="36" t="s">
        <v>318</v>
      </c>
      <c r="I21" s="33">
        <v>18381904567</v>
      </c>
      <c r="J21" s="38" t="s">
        <v>310</v>
      </c>
      <c r="K21" s="42" t="s">
        <v>311</v>
      </c>
      <c r="L21" s="40"/>
      <c r="M21" s="32" t="s">
        <v>312</v>
      </c>
    </row>
    <row r="22" ht="12.95" customHeight="1" spans="1:13">
      <c r="A22" s="29" t="s">
        <v>111</v>
      </c>
      <c r="B22" s="29" t="s">
        <v>116</v>
      </c>
      <c r="C22" s="30"/>
      <c r="D22" s="31" t="s">
        <v>306</v>
      </c>
      <c r="E22" s="32" t="s">
        <v>163</v>
      </c>
      <c r="F22" s="33" t="s">
        <v>307</v>
      </c>
      <c r="G22" s="32" t="s">
        <v>322</v>
      </c>
      <c r="H22" s="36" t="s">
        <v>318</v>
      </c>
      <c r="I22" s="33">
        <v>18381904567</v>
      </c>
      <c r="J22" s="38" t="s">
        <v>310</v>
      </c>
      <c r="K22" s="42" t="s">
        <v>311</v>
      </c>
      <c r="L22" s="40"/>
      <c r="M22" s="32" t="s">
        <v>312</v>
      </c>
    </row>
    <row r="23" ht="12.95" customHeight="1" spans="1:13">
      <c r="A23" s="29" t="s">
        <v>76</v>
      </c>
      <c r="B23" s="29" t="s">
        <v>116</v>
      </c>
      <c r="C23" s="30"/>
      <c r="D23" s="31" t="s">
        <v>306</v>
      </c>
      <c r="E23" s="32" t="s">
        <v>112</v>
      </c>
      <c r="F23" s="33" t="s">
        <v>307</v>
      </c>
      <c r="G23" s="32" t="s">
        <v>323</v>
      </c>
      <c r="H23" s="36" t="s">
        <v>318</v>
      </c>
      <c r="I23" s="33">
        <v>18381904567</v>
      </c>
      <c r="J23" s="38" t="s">
        <v>310</v>
      </c>
      <c r="K23" s="42" t="s">
        <v>311</v>
      </c>
      <c r="L23" s="40"/>
      <c r="M23" s="32" t="s">
        <v>312</v>
      </c>
    </row>
    <row r="24" spans="1:13">
      <c r="A24" s="29" t="s">
        <v>90</v>
      </c>
      <c r="B24" s="29" t="s">
        <v>116</v>
      </c>
      <c r="C24" s="30"/>
      <c r="D24" s="31" t="s">
        <v>306</v>
      </c>
      <c r="E24" s="32" t="s">
        <v>147</v>
      </c>
      <c r="F24" s="33" t="s">
        <v>307</v>
      </c>
      <c r="G24" s="32" t="s">
        <v>324</v>
      </c>
      <c r="H24" s="36" t="s">
        <v>318</v>
      </c>
      <c r="I24" s="33">
        <v>18381904567</v>
      </c>
      <c r="J24" s="38" t="s">
        <v>310</v>
      </c>
      <c r="K24" s="42" t="s">
        <v>311</v>
      </c>
      <c r="L24" s="40"/>
      <c r="M24" s="32" t="s">
        <v>312</v>
      </c>
    </row>
    <row r="25" spans="1:13">
      <c r="A25" s="29" t="s">
        <v>130</v>
      </c>
      <c r="B25" s="29" t="s">
        <v>116</v>
      </c>
      <c r="C25" s="30"/>
      <c r="D25" s="31" t="s">
        <v>325</v>
      </c>
      <c r="E25" s="32" t="s">
        <v>325</v>
      </c>
      <c r="F25" s="33" t="s">
        <v>326</v>
      </c>
      <c r="G25" s="32" t="s">
        <v>327</v>
      </c>
      <c r="H25" s="33" t="s">
        <v>328</v>
      </c>
      <c r="I25" s="33">
        <v>15283947738</v>
      </c>
      <c r="J25" s="38" t="s">
        <v>329</v>
      </c>
      <c r="K25" s="42" t="s">
        <v>330</v>
      </c>
      <c r="L25" s="40"/>
      <c r="M25" s="32" t="s">
        <v>331</v>
      </c>
    </row>
    <row r="26" spans="1:13">
      <c r="A26" s="29" t="s">
        <v>138</v>
      </c>
      <c r="B26" s="29" t="s">
        <v>116</v>
      </c>
      <c r="C26" s="30"/>
      <c r="D26" s="31" t="s">
        <v>332</v>
      </c>
      <c r="E26" s="32" t="s">
        <v>31</v>
      </c>
      <c r="F26" s="33" t="s">
        <v>307</v>
      </c>
      <c r="G26" s="32" t="s">
        <v>333</v>
      </c>
      <c r="H26" s="33" t="s">
        <v>334</v>
      </c>
      <c r="I26" s="33">
        <v>15692885305</v>
      </c>
      <c r="J26" s="38" t="s">
        <v>38</v>
      </c>
      <c r="K26" s="42" t="s">
        <v>335</v>
      </c>
      <c r="L26" s="40"/>
      <c r="M26" s="32" t="s">
        <v>336</v>
      </c>
    </row>
    <row r="27" spans="1:13">
      <c r="A27" s="29" t="s">
        <v>133</v>
      </c>
      <c r="B27" s="29" t="s">
        <v>116</v>
      </c>
      <c r="C27" s="30"/>
      <c r="D27" s="37" t="s">
        <v>337</v>
      </c>
      <c r="E27" s="32" t="s">
        <v>106</v>
      </c>
      <c r="F27" s="33" t="s">
        <v>338</v>
      </c>
      <c r="G27" s="32" t="s">
        <v>122</v>
      </c>
      <c r="H27" s="33" t="s">
        <v>123</v>
      </c>
      <c r="I27" s="33">
        <v>15228205853</v>
      </c>
      <c r="J27" s="38" t="s">
        <v>124</v>
      </c>
      <c r="K27" s="43" t="s">
        <v>121</v>
      </c>
      <c r="L27" s="40"/>
      <c r="M27" s="32" t="s">
        <v>339</v>
      </c>
    </row>
    <row r="28" spans="1:13">
      <c r="A28" s="29" t="s">
        <v>91</v>
      </c>
      <c r="B28" s="29" t="s">
        <v>116</v>
      </c>
      <c r="C28" s="30"/>
      <c r="D28" s="37" t="s">
        <v>337</v>
      </c>
      <c r="E28" s="32" t="s">
        <v>107</v>
      </c>
      <c r="F28" s="33" t="s">
        <v>338</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339</v>
      </c>
    </row>
    <row r="29" spans="1:13">
      <c r="A29" s="29" t="s">
        <v>77</v>
      </c>
      <c r="B29" s="29" t="s">
        <v>116</v>
      </c>
      <c r="C29" s="30"/>
      <c r="D29" s="37" t="s">
        <v>337</v>
      </c>
      <c r="E29" s="32" t="s">
        <v>155</v>
      </c>
      <c r="F29" s="33" t="s">
        <v>338</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339</v>
      </c>
    </row>
    <row r="30" spans="1:13">
      <c r="A30" s="29" t="s">
        <v>86</v>
      </c>
      <c r="B30" s="29" t="s">
        <v>116</v>
      </c>
      <c r="C30" s="30"/>
      <c r="D30" s="37" t="s">
        <v>337</v>
      </c>
      <c r="E30" s="32" t="s">
        <v>171</v>
      </c>
      <c r="F30" s="33" t="s">
        <v>338</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339</v>
      </c>
    </row>
    <row r="31" spans="1:13">
      <c r="A31" s="33"/>
      <c r="B31" s="33"/>
      <c r="C31" s="30"/>
      <c r="D31" s="31" t="s">
        <v>340</v>
      </c>
      <c r="E31" s="38" t="s">
        <v>17</v>
      </c>
      <c r="F31" s="33" t="s">
        <v>341</v>
      </c>
      <c r="G31" s="32" t="s">
        <v>342</v>
      </c>
      <c r="H31" s="33" t="s">
        <v>343</v>
      </c>
      <c r="I31" s="33">
        <v>13658059919</v>
      </c>
      <c r="J31" s="38" t="s">
        <v>344</v>
      </c>
      <c r="K31" s="43" t="s">
        <v>345</v>
      </c>
      <c r="L31" s="43" t="s">
        <v>346</v>
      </c>
      <c r="M31" s="32" t="s">
        <v>347</v>
      </c>
    </row>
    <row r="32" spans="1:13">
      <c r="A32" s="29" t="s">
        <v>66</v>
      </c>
      <c r="B32" s="29" t="s">
        <v>116</v>
      </c>
      <c r="C32" s="30"/>
      <c r="D32" s="31" t="s">
        <v>340</v>
      </c>
      <c r="E32" s="38" t="s">
        <v>39</v>
      </c>
      <c r="F32" s="33" t="s">
        <v>341</v>
      </c>
      <c r="G32" s="32" t="s">
        <v>348</v>
      </c>
      <c r="H32" s="33" t="s">
        <v>343</v>
      </c>
      <c r="I32" s="33">
        <v>13658059919</v>
      </c>
      <c r="J32" s="38" t="s">
        <v>344</v>
      </c>
      <c r="K32" s="42" t="s">
        <v>345</v>
      </c>
      <c r="L32" s="43" t="s">
        <v>346</v>
      </c>
      <c r="M32" s="32" t="s">
        <v>347</v>
      </c>
    </row>
    <row r="33" spans="1:13">
      <c r="A33" s="29" t="s">
        <v>82</v>
      </c>
      <c r="B33" s="29" t="s">
        <v>116</v>
      </c>
      <c r="C33" s="30"/>
      <c r="D33" s="31" t="s">
        <v>340</v>
      </c>
      <c r="E33" s="38" t="s">
        <v>43</v>
      </c>
      <c r="F33" s="33" t="s">
        <v>341</v>
      </c>
      <c r="G33" s="32" t="s">
        <v>349</v>
      </c>
      <c r="H33" s="33" t="s">
        <v>350</v>
      </c>
      <c r="I33" s="33">
        <v>15982487227</v>
      </c>
      <c r="J33" s="38" t="s">
        <v>344</v>
      </c>
      <c r="K33" s="42" t="s">
        <v>345</v>
      </c>
      <c r="L33" s="43" t="s">
        <v>346</v>
      </c>
      <c r="M33" s="32" t="s">
        <v>347</v>
      </c>
    </row>
    <row r="34" spans="1:13">
      <c r="A34" s="29" t="s">
        <v>45</v>
      </c>
      <c r="B34" s="29" t="s">
        <v>116</v>
      </c>
      <c r="C34" s="30"/>
      <c r="D34" s="31" t="s">
        <v>340</v>
      </c>
      <c r="E34" s="38" t="s">
        <v>104</v>
      </c>
      <c r="F34" s="33" t="s">
        <v>341</v>
      </c>
      <c r="G34" s="32" t="s">
        <v>351</v>
      </c>
      <c r="H34" s="33" t="s">
        <v>350</v>
      </c>
      <c r="I34" s="33">
        <v>15982487227</v>
      </c>
      <c r="J34" s="38" t="s">
        <v>344</v>
      </c>
      <c r="K34" s="42" t="s">
        <v>345</v>
      </c>
      <c r="L34" s="43" t="s">
        <v>346</v>
      </c>
      <c r="M34" s="32" t="s">
        <v>347</v>
      </c>
    </row>
    <row r="35" spans="1:13">
      <c r="A35" s="29" t="s">
        <v>21</v>
      </c>
      <c r="B35" s="29" t="s">
        <v>116</v>
      </c>
      <c r="C35" s="30"/>
      <c r="D35" s="37" t="s">
        <v>150</v>
      </c>
      <c r="E35" s="32" t="s">
        <v>150</v>
      </c>
      <c r="F35" s="33" t="s">
        <v>352</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353</v>
      </c>
      <c r="I35" s="36">
        <v>19130850820</v>
      </c>
      <c r="J35" s="38" t="s">
        <v>354</v>
      </c>
      <c r="K35" s="43" t="s">
        <v>355</v>
      </c>
      <c r="L35" s="40"/>
      <c r="M35" s="32" t="s">
        <v>356</v>
      </c>
    </row>
    <row r="36" spans="1:13">
      <c r="A36" s="29" t="s">
        <v>58</v>
      </c>
      <c r="B36" s="29" t="s">
        <v>116</v>
      </c>
      <c r="C36" s="30"/>
      <c r="D36" s="37" t="s">
        <v>150</v>
      </c>
      <c r="E36" s="32" t="s">
        <v>150</v>
      </c>
      <c r="F36" s="33" t="s">
        <v>352</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357</v>
      </c>
      <c r="I36" s="36">
        <v>18208257412</v>
      </c>
      <c r="J36" s="38" t="s">
        <v>354</v>
      </c>
      <c r="K36" s="43" t="s">
        <v>355</v>
      </c>
      <c r="L36" s="40"/>
      <c r="M36" s="32" t="s">
        <v>356</v>
      </c>
    </row>
    <row r="37" s="18" customFormat="1" spans="1:13">
      <c r="A37" s="29" t="s">
        <v>46</v>
      </c>
      <c r="B37" s="29" t="s">
        <v>116</v>
      </c>
      <c r="C37" s="30"/>
      <c r="D37" s="39" t="s">
        <v>128</v>
      </c>
      <c r="E37" s="32" t="s">
        <v>132</v>
      </c>
      <c r="F37" s="33" t="s">
        <v>358</v>
      </c>
      <c r="G37" s="32" t="str">
        <f t="shared" ref="G37:G47" si="0">"("&amp;E37&amp;")"&amp;"宜宾市翠屏区宜宾汽车零部件配套产业基地(纬五路南)"</f>
        <v>(宜宾兴港三江新区长江工业园建设项目-9#厂房)宜宾市翠屏区宜宾汽车零部件配套产业基地(纬五路南)</v>
      </c>
      <c r="H37" s="33" t="s">
        <v>359</v>
      </c>
      <c r="I37" s="33">
        <v>15924731822</v>
      </c>
      <c r="J37" s="44" t="s">
        <v>354</v>
      </c>
      <c r="K37" s="45" t="s">
        <v>360</v>
      </c>
      <c r="L37" s="46"/>
      <c r="M37" s="32" t="s">
        <v>361</v>
      </c>
    </row>
    <row r="38" s="18" customFormat="1" spans="1:13">
      <c r="A38" s="29" t="s">
        <v>22</v>
      </c>
      <c r="B38" s="29" t="s">
        <v>116</v>
      </c>
      <c r="C38" s="30"/>
      <c r="D38" s="37" t="s">
        <v>128</v>
      </c>
      <c r="E38" s="32" t="s">
        <v>135</v>
      </c>
      <c r="F38" s="33" t="s">
        <v>358</v>
      </c>
      <c r="G38" s="32" t="str">
        <f t="shared" si="0"/>
        <v>(宜宾兴港三江新区长江工业园建设项目-M2-2#厂房)宜宾市翠屏区宜宾汽车零部件配套产业基地(纬五路南)</v>
      </c>
      <c r="H38" s="33" t="s">
        <v>362</v>
      </c>
      <c r="I38" s="33">
        <v>17713876279</v>
      </c>
      <c r="J38" s="44" t="s">
        <v>354</v>
      </c>
      <c r="K38" s="45" t="s">
        <v>360</v>
      </c>
      <c r="L38" s="46"/>
      <c r="M38" s="32" t="s">
        <v>361</v>
      </c>
    </row>
    <row r="39" s="18" customFormat="1" spans="1:13">
      <c r="A39" s="29" t="s">
        <v>181</v>
      </c>
      <c r="B39" s="29" t="s">
        <v>116</v>
      </c>
      <c r="C39" s="30"/>
      <c r="D39" s="37" t="s">
        <v>128</v>
      </c>
      <c r="E39" s="32" t="s">
        <v>136</v>
      </c>
      <c r="F39" s="33" t="s">
        <v>358</v>
      </c>
      <c r="G39" s="32" t="str">
        <f t="shared" si="0"/>
        <v>(宜宾兴港三江新区长江工业园建设项目-M2-00-04桩)宜宾市翠屏区宜宾汽车零部件配套产业基地(纬五路南)</v>
      </c>
      <c r="H39" s="33" t="s">
        <v>362</v>
      </c>
      <c r="I39" s="33">
        <v>17713876279</v>
      </c>
      <c r="J39" s="44" t="s">
        <v>354</v>
      </c>
      <c r="K39" s="45" t="s">
        <v>360</v>
      </c>
      <c r="L39" s="46"/>
      <c r="M39" s="32" t="s">
        <v>361</v>
      </c>
    </row>
    <row r="40" s="18" customFormat="1" spans="1:13">
      <c r="A40" s="29" t="s">
        <v>182</v>
      </c>
      <c r="B40" s="29" t="s">
        <v>116</v>
      </c>
      <c r="C40" s="30"/>
      <c r="D40" s="37" t="s">
        <v>128</v>
      </c>
      <c r="E40" s="32" t="s">
        <v>363</v>
      </c>
      <c r="F40" s="33" t="s">
        <v>358</v>
      </c>
      <c r="G40" s="32" t="str">
        <f t="shared" si="0"/>
        <v>(宜宾兴港三江新区长江工业园建设项目-M2-3#厂房)宜宾市翠屏区宜宾汽车零部件配套产业基地(纬五路南)</v>
      </c>
      <c r="H40" s="33" t="s">
        <v>362</v>
      </c>
      <c r="I40" s="33">
        <v>17713876279</v>
      </c>
      <c r="J40" s="44" t="s">
        <v>354</v>
      </c>
      <c r="K40" s="45" t="s">
        <v>360</v>
      </c>
      <c r="L40" s="46"/>
      <c r="M40" s="32" t="s">
        <v>361</v>
      </c>
    </row>
    <row r="41" s="18" customFormat="1" spans="1:13">
      <c r="A41" s="33"/>
      <c r="B41" s="33"/>
      <c r="C41" s="30"/>
      <c r="D41" s="37" t="s">
        <v>128</v>
      </c>
      <c r="E41" s="32" t="s">
        <v>153</v>
      </c>
      <c r="F41" s="33" t="s">
        <v>358</v>
      </c>
      <c r="G41" s="32" t="str">
        <f t="shared" si="0"/>
        <v>(宜宾兴港三江新区长江工业园建设项目-M2-4#厂房)宜宾市翠屏区宜宾汽车零部件配套产业基地(纬五路南)</v>
      </c>
      <c r="H41" s="33" t="s">
        <v>362</v>
      </c>
      <c r="I41" s="33">
        <v>17713876279</v>
      </c>
      <c r="J41" s="44" t="s">
        <v>354</v>
      </c>
      <c r="K41" s="45" t="s">
        <v>360</v>
      </c>
      <c r="L41" s="46"/>
      <c r="M41" s="32" t="s">
        <v>361</v>
      </c>
    </row>
    <row r="42" s="18" customFormat="1" spans="1:13">
      <c r="A42" s="29" t="s">
        <v>205</v>
      </c>
      <c r="B42" s="29" t="s">
        <v>116</v>
      </c>
      <c r="C42" s="30"/>
      <c r="D42" s="37" t="s">
        <v>128</v>
      </c>
      <c r="E42" s="32" t="s">
        <v>154</v>
      </c>
      <c r="F42" s="33" t="s">
        <v>358</v>
      </c>
      <c r="G42" s="32" t="str">
        <f t="shared" si="0"/>
        <v>(宜宾兴港三江新区长江工业园建设项目-M2-5#厂房)宜宾市翠屏区宜宾汽车零部件配套产业基地(纬五路南)</v>
      </c>
      <c r="H42" s="33" t="s">
        <v>362</v>
      </c>
      <c r="I42" s="33">
        <v>17713876279</v>
      </c>
      <c r="J42" s="44" t="s">
        <v>354</v>
      </c>
      <c r="K42" s="45" t="s">
        <v>360</v>
      </c>
      <c r="L42" s="46"/>
      <c r="M42" s="32" t="s">
        <v>361</v>
      </c>
    </row>
    <row r="43" s="18" customFormat="1" spans="1:13">
      <c r="A43" s="29" t="s">
        <v>140</v>
      </c>
      <c r="B43" s="29" t="s">
        <v>116</v>
      </c>
      <c r="C43" s="30"/>
      <c r="D43" s="37" t="s">
        <v>128</v>
      </c>
      <c r="E43" s="32" t="s">
        <v>137</v>
      </c>
      <c r="F43" s="33" t="s">
        <v>358</v>
      </c>
      <c r="G43" s="32" t="str">
        <f t="shared" si="0"/>
        <v>(宜宾兴港三江新区长江工业园建设项目-M2-6#厂房)宜宾市翠屏区宜宾汽车零部件配套产业基地(纬五路南)</v>
      </c>
      <c r="H43" s="33" t="s">
        <v>362</v>
      </c>
      <c r="I43" s="33">
        <v>17713876279</v>
      </c>
      <c r="J43" s="44" t="s">
        <v>354</v>
      </c>
      <c r="K43" s="45" t="s">
        <v>360</v>
      </c>
      <c r="L43" s="46"/>
      <c r="M43" s="32" t="s">
        <v>361</v>
      </c>
    </row>
    <row r="44" s="18" customFormat="1" spans="1:13">
      <c r="A44" s="29" t="s">
        <v>197</v>
      </c>
      <c r="B44" s="29" t="s">
        <v>116</v>
      </c>
      <c r="C44" s="30"/>
      <c r="D44" s="37" t="s">
        <v>128</v>
      </c>
      <c r="E44" s="32" t="s">
        <v>139</v>
      </c>
      <c r="F44" s="33" t="s">
        <v>358</v>
      </c>
      <c r="G44" s="32" t="str">
        <f t="shared" si="0"/>
        <v>(宜宾兴港三江新区长江工业园建设项目-M2-7#厂房)宜宾市翠屏区宜宾汽车零部件配套产业基地(纬五路南)</v>
      </c>
      <c r="H44" s="33" t="s">
        <v>362</v>
      </c>
      <c r="I44" s="33">
        <v>17713876279</v>
      </c>
      <c r="J44" s="44" t="s">
        <v>354</v>
      </c>
      <c r="K44" s="45" t="s">
        <v>360</v>
      </c>
      <c r="L44" s="46"/>
      <c r="M44" s="32" t="s">
        <v>361</v>
      </c>
    </row>
    <row r="45" s="18" customFormat="1" spans="1:13">
      <c r="A45" s="29" t="s">
        <v>198</v>
      </c>
      <c r="B45" s="29" t="s">
        <v>116</v>
      </c>
      <c r="C45" s="20"/>
      <c r="D45" s="37" t="s">
        <v>128</v>
      </c>
      <c r="E45" s="32" t="s">
        <v>131</v>
      </c>
      <c r="F45" s="33" t="s">
        <v>358</v>
      </c>
      <c r="G45" s="32" t="str">
        <f t="shared" si="0"/>
        <v>(宜宾兴港三江新区长江工业园建设项目-11#厂房)宜宾市翠屏区宜宾汽车零部件配套产业基地(纬五路南)</v>
      </c>
      <c r="H45" s="33" t="s">
        <v>359</v>
      </c>
      <c r="I45" s="33">
        <v>15924731822</v>
      </c>
      <c r="J45" s="44" t="s">
        <v>354</v>
      </c>
      <c r="K45" s="45" t="s">
        <v>360</v>
      </c>
      <c r="L45" s="46"/>
      <c r="M45" s="32" t="s">
        <v>361</v>
      </c>
    </row>
    <row r="46" s="18" customFormat="1" spans="1:13">
      <c r="A46" s="29" t="s">
        <v>199</v>
      </c>
      <c r="B46" s="29" t="s">
        <v>116</v>
      </c>
      <c r="C46" s="20"/>
      <c r="D46" s="37" t="s">
        <v>128</v>
      </c>
      <c r="E46" s="32" t="s">
        <v>364</v>
      </c>
      <c r="F46" s="33" t="s">
        <v>358</v>
      </c>
      <c r="G46" s="32" t="str">
        <f t="shared" si="0"/>
        <v>(宜宾兴港三江新区长江工业园建设项目-3#8#9#承台)宜宾市翠屏区宜宾汽车零部件配套产业基地(纬五路南)</v>
      </c>
      <c r="H46" s="33" t="s">
        <v>359</v>
      </c>
      <c r="I46" s="33">
        <v>15924731822</v>
      </c>
      <c r="J46" s="44" t="s">
        <v>354</v>
      </c>
      <c r="K46" s="45" t="s">
        <v>360</v>
      </c>
      <c r="L46" s="47"/>
      <c r="M46" s="32" t="s">
        <v>361</v>
      </c>
    </row>
    <row r="47" s="18" customFormat="1" spans="1:13">
      <c r="A47" s="29" t="s">
        <v>141</v>
      </c>
      <c r="B47" s="29" t="s">
        <v>116</v>
      </c>
      <c r="C47" s="20"/>
      <c r="D47" s="37" t="s">
        <v>128</v>
      </c>
      <c r="E47" s="32" t="s">
        <v>148</v>
      </c>
      <c r="F47" s="33" t="s">
        <v>358</v>
      </c>
      <c r="G47" s="32" t="str">
        <f t="shared" si="0"/>
        <v>(宜宾兴港三江新区长江工业园建设项目-3#8#土建)宜宾市翠屏区宜宾汽车零部件配套产业基地(纬五路南)</v>
      </c>
      <c r="H47" s="33" t="s">
        <v>359</v>
      </c>
      <c r="I47" s="33">
        <v>15924731822</v>
      </c>
      <c r="J47" s="44" t="s">
        <v>354</v>
      </c>
      <c r="K47" s="45" t="s">
        <v>360</v>
      </c>
      <c r="L47" s="47"/>
      <c r="M47" s="32" t="s">
        <v>361</v>
      </c>
    </row>
    <row r="48" s="18" customFormat="1" spans="1:13">
      <c r="A48" s="29" t="s">
        <v>142</v>
      </c>
      <c r="B48" s="29" t="s">
        <v>116</v>
      </c>
      <c r="C48" s="20"/>
      <c r="D48" s="37" t="s">
        <v>128</v>
      </c>
      <c r="E48" s="32" t="s">
        <v>161</v>
      </c>
      <c r="F48" s="33" t="s">
        <v>365</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366</v>
      </c>
      <c r="I48" s="33">
        <v>13684167136</v>
      </c>
      <c r="J48" s="44" t="s">
        <v>367</v>
      </c>
      <c r="K48" s="45" t="s">
        <v>368</v>
      </c>
      <c r="L48" s="47"/>
      <c r="M48" s="32" t="s">
        <v>369</v>
      </c>
    </row>
    <row r="49" s="18" customFormat="1" spans="1:13">
      <c r="A49" s="29" t="s">
        <v>200</v>
      </c>
      <c r="B49" s="29" t="s">
        <v>116</v>
      </c>
      <c r="C49" s="20"/>
      <c r="D49" s="37" t="s">
        <v>128</v>
      </c>
      <c r="E49" s="32" t="s">
        <v>162</v>
      </c>
      <c r="F49" s="33" t="s">
        <v>365</v>
      </c>
      <c r="G49" s="32" t="str">
        <f t="shared" si="1"/>
        <v>(宜宾兴港三江新区长江工业园保障性租赁住房建设项目-2标)四川省宜宾市翠屏区永善路南段宜宾市三江新区长江工业园区</v>
      </c>
      <c r="H49" s="33" t="s">
        <v>366</v>
      </c>
      <c r="I49" s="33">
        <v>13684167136</v>
      </c>
      <c r="J49" s="44" t="s">
        <v>367</v>
      </c>
      <c r="K49" s="45" t="s">
        <v>368</v>
      </c>
      <c r="L49" s="47"/>
      <c r="M49" s="32" t="s">
        <v>369</v>
      </c>
    </row>
    <row r="50" s="18" customFormat="1" spans="1:13">
      <c r="A50" s="29" t="s">
        <v>201</v>
      </c>
      <c r="B50" s="29" t="s">
        <v>116</v>
      </c>
      <c r="C50" s="20"/>
      <c r="D50" s="37" t="s">
        <v>128</v>
      </c>
      <c r="E50" s="32" t="s">
        <v>194</v>
      </c>
      <c r="F50" s="33" t="s">
        <v>365</v>
      </c>
      <c r="G50" s="32" t="str">
        <f t="shared" si="1"/>
        <v>(宜宾兴港三江新区长江工业园保障性租赁住房建设项目-土建)四川省宜宾市翠屏区永善路南段宜宾市三江新区长江工业园区</v>
      </c>
      <c r="H50" s="33" t="s">
        <v>366</v>
      </c>
      <c r="I50" s="33">
        <v>13684167136</v>
      </c>
      <c r="J50" s="44" t="s">
        <v>367</v>
      </c>
      <c r="K50" s="45" t="s">
        <v>368</v>
      </c>
      <c r="L50" s="47"/>
      <c r="M50" s="32" t="s">
        <v>369</v>
      </c>
    </row>
    <row r="51" s="18" customFormat="1" spans="3:13">
      <c r="C51" s="20"/>
      <c r="D51" s="37" t="s">
        <v>128</v>
      </c>
      <c r="E51" s="32" t="s">
        <v>184</v>
      </c>
      <c r="F51" s="33" t="s">
        <v>365</v>
      </c>
      <c r="G51" s="32" t="str">
        <f t="shared" si="1"/>
        <v>(宜宾兴港三江新区长江工业园保障性租赁住房建设项目-边坡支护)四川省宜宾市翠屏区永善路南段宜宾市三江新区长江工业园区</v>
      </c>
      <c r="H51" s="33" t="s">
        <v>366</v>
      </c>
      <c r="I51" s="33">
        <v>13684167136</v>
      </c>
      <c r="J51" s="44" t="s">
        <v>367</v>
      </c>
      <c r="K51" s="45" t="s">
        <v>368</v>
      </c>
      <c r="L51" s="47"/>
      <c r="M51" s="32" t="s">
        <v>369</v>
      </c>
    </row>
    <row r="52" s="18" customFormat="1" spans="3:13">
      <c r="C52" s="20"/>
      <c r="D52" s="32" t="s">
        <v>370</v>
      </c>
      <c r="E52" s="32" t="s">
        <v>169</v>
      </c>
      <c r="F52" s="33" t="s">
        <v>371</v>
      </c>
      <c r="G52" s="32" t="str">
        <f>"("&amp;E52&amp;")"&amp;"龙泉驿区北川路双堰塘钓鱼东100米(北川路)"</f>
        <v>(五冶建设龙泉芙蓉花语项目-1,3地块)龙泉驿区北川路双堰塘钓鱼东100米(北川路)</v>
      </c>
      <c r="H52" s="33" t="s">
        <v>372</v>
      </c>
      <c r="I52" s="33">
        <v>15583590797</v>
      </c>
      <c r="J52" s="48" t="s">
        <v>373</v>
      </c>
      <c r="K52" s="45" t="s">
        <v>374</v>
      </c>
      <c r="L52" s="47"/>
      <c r="M52" s="32" t="s">
        <v>375</v>
      </c>
    </row>
    <row r="53" s="18" customFormat="1" spans="1:13">
      <c r="A53" s="19"/>
      <c r="B53" s="19"/>
      <c r="C53" s="20"/>
      <c r="D53" s="32" t="s">
        <v>370</v>
      </c>
      <c r="E53" s="32" t="s">
        <v>158</v>
      </c>
      <c r="F53" s="33" t="s">
        <v>371</v>
      </c>
      <c r="G53" s="32" t="str">
        <f>"("&amp;E53&amp;")"&amp;"龙泉驿区北川路双堰塘钓鱼东100米(北川路)"</f>
        <v>(五冶建设龙泉芙蓉花语项目-2地块)龙泉驿区北川路双堰塘钓鱼东100米(北川路)</v>
      </c>
      <c r="H53" s="33" t="s">
        <v>376</v>
      </c>
      <c r="I53" s="33">
        <v>15982002377</v>
      </c>
      <c r="J53" s="48" t="s">
        <v>377</v>
      </c>
      <c r="K53" s="45" t="s">
        <v>374</v>
      </c>
      <c r="L53" s="47"/>
      <c r="M53" s="32" t="s">
        <v>375</v>
      </c>
    </row>
    <row r="54" s="18" customFormat="1" spans="1:13">
      <c r="A54" s="19"/>
      <c r="B54" s="19"/>
      <c r="C54" s="20"/>
      <c r="D54" s="32" t="s">
        <v>167</v>
      </c>
      <c r="E54" s="32" t="s">
        <v>167</v>
      </c>
      <c r="F54" s="33" t="s">
        <v>378</v>
      </c>
      <c r="G54" s="32" t="str">
        <f>"("&amp;E54&amp;")"&amp;"四川省成都市双流区光荣路成都艺体中学南200米"</f>
        <v>(五冶建设扩建艺体中学二期工程)四川省成都市双流区光荣路成都艺体中学南200米</v>
      </c>
      <c r="H54" s="33" t="s">
        <v>379</v>
      </c>
      <c r="I54" s="33">
        <v>13458588232</v>
      </c>
      <c r="J54" s="48" t="s">
        <v>380</v>
      </c>
      <c r="K54" s="45" t="s">
        <v>381</v>
      </c>
      <c r="L54" s="47"/>
      <c r="M54" s="32" t="s">
        <v>375</v>
      </c>
    </row>
    <row r="55" s="18" customFormat="1" spans="1:13">
      <c r="A55" s="19"/>
      <c r="B55" s="19"/>
      <c r="C55" s="20"/>
      <c r="D55" s="32" t="s">
        <v>192</v>
      </c>
      <c r="E55" s="32" t="s">
        <v>192</v>
      </c>
      <c r="F55" s="33" t="s">
        <v>382</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383</v>
      </c>
      <c r="I55" s="33">
        <v>13880580196</v>
      </c>
      <c r="J55" s="48" t="s">
        <v>384</v>
      </c>
      <c r="K55" s="45" t="s">
        <v>385</v>
      </c>
      <c r="L55" s="47"/>
      <c r="M55" s="32" t="s">
        <v>375</v>
      </c>
    </row>
    <row r="56" s="18" customFormat="1" spans="1:13">
      <c r="A56" s="19"/>
      <c r="B56" s="19"/>
      <c r="C56" s="20"/>
      <c r="D56" s="32" t="s">
        <v>196</v>
      </c>
      <c r="E56" s="32" t="s">
        <v>196</v>
      </c>
      <c r="F56" s="33" t="s">
        <v>386</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387</v>
      </c>
      <c r="I56" s="33">
        <v>13980880820</v>
      </c>
      <c r="J56" s="48" t="s">
        <v>388</v>
      </c>
      <c r="K56" s="45" t="s">
        <v>389</v>
      </c>
      <c r="L56" s="47"/>
      <c r="M56" s="32" t="s">
        <v>375</v>
      </c>
    </row>
    <row r="57" s="18" customFormat="1" spans="1:13">
      <c r="A57" s="19"/>
      <c r="B57" s="19"/>
      <c r="C57" s="20"/>
      <c r="D57" s="32" t="s">
        <v>203</v>
      </c>
      <c r="E57" s="32" t="s">
        <v>203</v>
      </c>
      <c r="F57" s="33" t="s">
        <v>390</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391</v>
      </c>
      <c r="I57" s="33">
        <v>15881190525</v>
      </c>
      <c r="J57" s="48" t="s">
        <v>392</v>
      </c>
      <c r="K57" s="45" t="s">
        <v>393</v>
      </c>
      <c r="L57" s="47"/>
      <c r="M57" s="32" t="s">
        <v>375</v>
      </c>
    </row>
    <row r="58" s="18" customFormat="1" spans="1:13">
      <c r="A58" s="19"/>
      <c r="B58" s="19"/>
      <c r="C58" s="20"/>
      <c r="D58" s="32" t="s">
        <v>208</v>
      </c>
      <c r="E58" s="32" t="s">
        <v>208</v>
      </c>
      <c r="F58" s="33" t="s">
        <v>386</v>
      </c>
      <c r="G58" s="32" t="str">
        <f>"("&amp;E58&amp;")"&amp;"锦江区泰昌路锦江28亩项目部"</f>
        <v>(五冶建设锦江区林家坝片区20号地块商业项目)锦江区泰昌路锦江28亩项目部</v>
      </c>
      <c r="H58" s="33" t="s">
        <v>394</v>
      </c>
      <c r="I58" s="33">
        <v>13980247952</v>
      </c>
      <c r="J58" s="48" t="s">
        <v>395</v>
      </c>
      <c r="K58" s="45" t="s">
        <v>396</v>
      </c>
      <c r="L58" s="47"/>
      <c r="M58" s="32" t="s">
        <v>375</v>
      </c>
    </row>
    <row r="59" s="18" customFormat="1" spans="1:13">
      <c r="A59" s="19"/>
      <c r="B59" s="19"/>
      <c r="C59" s="20"/>
      <c r="D59" s="32" t="s">
        <v>231</v>
      </c>
      <c r="E59" s="32" t="s">
        <v>231</v>
      </c>
      <c r="F59" s="33" t="s">
        <v>386</v>
      </c>
      <c r="G59" s="32" t="str">
        <f>"("&amp;E59&amp;")"&amp;"四川省成都市锦江区春熙路街道盐道街4号（盐道街中学初中部）"</f>
        <v>(五冶建设成都盐道街中学初中部改扩建工程-一标)四川省成都市锦江区春熙路街道盐道街4号（盐道街中学初中部）</v>
      </c>
      <c r="H59" s="33" t="s">
        <v>397</v>
      </c>
      <c r="I59" s="33">
        <v>18228465067</v>
      </c>
      <c r="J59" s="48" t="s">
        <v>398</v>
      </c>
      <c r="K59" s="45" t="s">
        <v>399</v>
      </c>
      <c r="L59" s="47"/>
      <c r="M59" s="32" t="s">
        <v>375</v>
      </c>
    </row>
    <row r="60" s="18" customFormat="1" spans="1:13">
      <c r="A60" s="19"/>
      <c r="B60" s="19"/>
      <c r="C60" s="20"/>
      <c r="D60" s="32" t="s">
        <v>230</v>
      </c>
      <c r="E60" s="32" t="s">
        <v>230</v>
      </c>
      <c r="F60" s="33" t="s">
        <v>386</v>
      </c>
      <c r="G60" s="32" t="str">
        <f>"("&amp;E60&amp;")"&amp;"四川省成都市锦江区春熙路街道盐道街4号（盐道街中学初中部）"</f>
        <v>(五冶建设成都盐道街中学初中部改扩建工程-二标)四川省成都市锦江区春熙路街道盐道街4号（盐道街中学初中部）</v>
      </c>
      <c r="H60" s="33" t="s">
        <v>397</v>
      </c>
      <c r="I60" s="33">
        <v>18228465067</v>
      </c>
      <c r="J60" s="48" t="s">
        <v>398</v>
      </c>
      <c r="K60" s="45" t="s">
        <v>399</v>
      </c>
      <c r="L60" s="47"/>
      <c r="M60" s="32" t="s">
        <v>375</v>
      </c>
    </row>
    <row r="61" s="18" customFormat="1" spans="1:13">
      <c r="A61" s="19"/>
      <c r="B61" s="19"/>
      <c r="C61" s="20"/>
      <c r="D61" s="32" t="s">
        <v>215</v>
      </c>
      <c r="E61" s="32" t="s">
        <v>215</v>
      </c>
      <c r="F61" s="33" t="s">
        <v>400</v>
      </c>
      <c r="G61" s="32" t="str">
        <f>"("&amp;E61&amp;")"&amp;"成都市龙泉驿区董朗路69号龙泉驿一医院5号门"</f>
        <v>(五冶建设龙泉驿一医院配套建设工程)成都市龙泉驿区董朗路69号龙泉驿一医院5号门</v>
      </c>
      <c r="H61" s="33" t="s">
        <v>401</v>
      </c>
      <c r="I61" s="33">
        <v>13617695006</v>
      </c>
      <c r="J61" s="48" t="s">
        <v>402</v>
      </c>
      <c r="K61" s="45" t="s">
        <v>403</v>
      </c>
      <c r="L61" s="47"/>
      <c r="M61" s="32" t="s">
        <v>375</v>
      </c>
    </row>
    <row r="62" s="18" customFormat="1" spans="1:13">
      <c r="A62" s="19"/>
      <c r="B62" s="19"/>
      <c r="C62" s="20"/>
      <c r="D62" s="32" t="s">
        <v>224</v>
      </c>
      <c r="E62" s="32" t="s">
        <v>224</v>
      </c>
      <c r="F62" s="33" t="s">
        <v>404</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405</v>
      </c>
      <c r="I62" s="33">
        <v>13540231225</v>
      </c>
      <c r="J62" s="48"/>
      <c r="K62" s="45" t="s">
        <v>406</v>
      </c>
      <c r="L62" s="47"/>
      <c r="M62" s="32" t="s">
        <v>407</v>
      </c>
    </row>
    <row r="63" s="18" customFormat="1" spans="1:13">
      <c r="A63" s="19"/>
      <c r="B63" s="19"/>
      <c r="C63" s="20"/>
      <c r="D63" s="32" t="s">
        <v>228</v>
      </c>
      <c r="E63" s="32" t="s">
        <v>228</v>
      </c>
      <c r="F63" s="33" t="s">
        <v>404</v>
      </c>
      <c r="G63" s="32" t="str">
        <f t="shared" si="2"/>
        <v>(五冶钢构龙泉东洪片区70亩住宅、商业及配套工程项目二标段)成都市龙泉驿外东洪路地铁2号线惠王陵地铁C口</v>
      </c>
      <c r="H63" s="33" t="s">
        <v>408</v>
      </c>
      <c r="I63" s="33">
        <v>15014331252</v>
      </c>
      <c r="J63" s="48"/>
      <c r="K63" s="45" t="s">
        <v>409</v>
      </c>
      <c r="L63" s="47"/>
      <c r="M63" s="32" t="s">
        <v>407</v>
      </c>
    </row>
    <row r="64" s="18" customFormat="1" spans="1:13">
      <c r="A64" s="19"/>
      <c r="B64" s="19"/>
      <c r="C64" s="20"/>
      <c r="D64" s="32" t="s">
        <v>240</v>
      </c>
      <c r="E64" s="32" t="s">
        <v>240</v>
      </c>
      <c r="F64" s="33" t="s">
        <v>404</v>
      </c>
      <c r="G64" s="32" t="str">
        <f t="shared" si="2"/>
        <v>(五冶钢构龙泉东洪片区70亩住宅、商业及配套工程项目三标段)成都市龙泉驿外东洪路地铁2号线惠王陵地铁C口</v>
      </c>
      <c r="H64" s="33" t="s">
        <v>408</v>
      </c>
      <c r="I64" s="33">
        <v>15014331252</v>
      </c>
      <c r="J64" s="48"/>
      <c r="K64" s="45" t="s">
        <v>410</v>
      </c>
      <c r="L64" s="47"/>
      <c r="M64" s="32" t="s">
        <v>407</v>
      </c>
    </row>
    <row r="65" s="18" customFormat="1" spans="1:13">
      <c r="A65" s="19"/>
      <c r="B65" s="19"/>
      <c r="C65" s="20"/>
      <c r="D65" s="32" t="s">
        <v>225</v>
      </c>
      <c r="E65" s="32" t="s">
        <v>225</v>
      </c>
      <c r="F65" s="33" t="s">
        <v>404</v>
      </c>
      <c r="G65" s="32" t="str">
        <f t="shared" si="2"/>
        <v>(五冶钢构龙泉东洪片区85亩住宅、商业及配套工程项目一标段)成都市龙泉驿外东洪路地铁2号线惠王陵地铁C口</v>
      </c>
      <c r="H65" s="33" t="s">
        <v>411</v>
      </c>
      <c r="I65" s="33">
        <v>18599951655</v>
      </c>
      <c r="J65" s="48"/>
      <c r="K65" s="45" t="s">
        <v>412</v>
      </c>
      <c r="L65" s="47"/>
      <c r="M65" s="32" t="s">
        <v>407</v>
      </c>
    </row>
    <row r="66" s="18" customFormat="1" spans="1:13">
      <c r="A66" s="19"/>
      <c r="B66" s="19"/>
      <c r="C66" s="20"/>
      <c r="D66" s="32" t="s">
        <v>226</v>
      </c>
      <c r="E66" s="32" t="s">
        <v>226</v>
      </c>
      <c r="F66" s="33" t="s">
        <v>404</v>
      </c>
      <c r="G66" s="32" t="str">
        <f t="shared" si="2"/>
        <v>(五冶钢构龙泉东洪片区85亩住宅、商业及配套工程项目二标段)成都市龙泉驿外东洪路地铁2号线惠王陵地铁C口</v>
      </c>
      <c r="H66" s="33" t="s">
        <v>413</v>
      </c>
      <c r="I66" s="33">
        <v>18381013849</v>
      </c>
      <c r="J66" s="48"/>
      <c r="K66" s="45" t="s">
        <v>414</v>
      </c>
      <c r="L66" s="47"/>
      <c r="M66" s="32" t="s">
        <v>407</v>
      </c>
    </row>
    <row r="67" s="18" customFormat="1" spans="1:13">
      <c r="A67" s="19"/>
      <c r="B67" s="19"/>
      <c r="C67" s="20"/>
      <c r="D67" s="32" t="s">
        <v>229</v>
      </c>
      <c r="E67" s="32" t="s">
        <v>229</v>
      </c>
      <c r="F67" s="33" t="s">
        <v>404</v>
      </c>
      <c r="G67" s="32" t="str">
        <f t="shared" si="2"/>
        <v>(五冶钢构龙泉东洪片区85亩住宅、商业及配套工程项目三标段)成都市龙泉驿外东洪路地铁2号线惠王陵地铁C口</v>
      </c>
      <c r="H67" s="33" t="s">
        <v>415</v>
      </c>
      <c r="I67" s="33">
        <v>13889142392</v>
      </c>
      <c r="J67" s="48"/>
      <c r="K67" s="45" t="s">
        <v>416</v>
      </c>
      <c r="L67" s="47"/>
      <c r="M67" s="32" t="s">
        <v>407</v>
      </c>
    </row>
    <row r="68" s="18" customFormat="1" spans="1:13">
      <c r="A68" s="19"/>
      <c r="B68" s="19"/>
      <c r="C68" s="20"/>
      <c r="D68" s="39" t="s">
        <v>417</v>
      </c>
      <c r="E68" s="32" t="s">
        <v>188</v>
      </c>
      <c r="F68" s="33" t="s">
        <v>400</v>
      </c>
      <c r="G68" s="32" t="str">
        <f>"("&amp;E68&amp;")"&amp;"四川省达州市达川区斌郎街道四川省达州市达川区洞洞湾256米"</f>
        <v>(武汉电气化局成达万高铁强电项目-达州主城区)四川省达州市达川区斌郎街道四川省达州市达川区洞洞湾256米</v>
      </c>
      <c r="H68" s="33" t="s">
        <v>418</v>
      </c>
      <c r="I68" s="33">
        <v>18228076992</v>
      </c>
      <c r="J68" s="44" t="s">
        <v>419</v>
      </c>
      <c r="K68" s="45" t="s">
        <v>420</v>
      </c>
      <c r="L68" s="47"/>
      <c r="M68" s="32" t="s">
        <v>421</v>
      </c>
    </row>
    <row r="69" s="18" customFormat="1" spans="1:13">
      <c r="A69" s="19"/>
      <c r="B69" s="19"/>
      <c r="C69" s="20"/>
      <c r="D69" s="39" t="s">
        <v>417</v>
      </c>
      <c r="E69" s="32" t="s">
        <v>204</v>
      </c>
      <c r="F69" s="33" t="s">
        <v>400</v>
      </c>
      <c r="G69" s="32" t="str">
        <f>"("&amp;E69&amp;")"&amp;"四川省达州市达川区达州南站"</f>
        <v>(武汉电气化局成达万高铁强电项目-达州主城区-达州南站)四川省达州市达川区达州南站</v>
      </c>
      <c r="H69" s="33" t="s">
        <v>422</v>
      </c>
      <c r="I69" s="33">
        <v>18782679099</v>
      </c>
      <c r="J69" s="44" t="s">
        <v>419</v>
      </c>
      <c r="K69" s="45" t="s">
        <v>420</v>
      </c>
      <c r="L69" s="47"/>
      <c r="M69" s="32" t="s">
        <v>421</v>
      </c>
    </row>
    <row r="70" s="18" customFormat="1" spans="1:13">
      <c r="A70" s="19"/>
      <c r="B70" s="19"/>
      <c r="C70" s="20"/>
      <c r="D70" s="39" t="s">
        <v>417</v>
      </c>
      <c r="E70" s="32" t="s">
        <v>423</v>
      </c>
      <c r="F70" s="33" t="s">
        <v>400</v>
      </c>
      <c r="G70" s="32" t="str">
        <f>"("&amp;E70&amp;")"&amp;"四川省达州市达川区斌郎街道四川省达州市达川区洞洞湾256米"</f>
        <v>(武汉电气化局成达万高铁强电项目-开江县)四川省达州市达川区斌郎街道四川省达州市达川区洞洞湾256米</v>
      </c>
      <c r="H70" s="33" t="s">
        <v>418</v>
      </c>
      <c r="I70" s="33">
        <v>18228076992</v>
      </c>
      <c r="J70" s="44" t="s">
        <v>419</v>
      </c>
      <c r="K70" s="45" t="s">
        <v>420</v>
      </c>
      <c r="L70" s="47"/>
      <c r="M70" s="32" t="s">
        <v>421</v>
      </c>
    </row>
    <row r="71" s="18" customFormat="1" spans="1:13">
      <c r="A71" s="19"/>
      <c r="B71" s="19"/>
      <c r="C71" s="20"/>
      <c r="D71" s="39" t="s">
        <v>417</v>
      </c>
      <c r="E71" s="32" t="s">
        <v>176</v>
      </c>
      <c r="F71" s="33" t="s">
        <v>400</v>
      </c>
      <c r="G71" s="32" t="str">
        <f>"("&amp;E71&amp;")"&amp;"四川省达州市渠县渠北镇雷家湾渠县北站旁"</f>
        <v>(武汉电气化局成达万高铁强电项目-渠县)四川省达州市渠县渠北镇雷家湾渠县北站旁</v>
      </c>
      <c r="H71" s="33" t="s">
        <v>424</v>
      </c>
      <c r="I71" s="33">
        <v>18779627939</v>
      </c>
      <c r="J71" s="44" t="s">
        <v>419</v>
      </c>
      <c r="K71" s="45" t="s">
        <v>420</v>
      </c>
      <c r="L71" s="47"/>
      <c r="M71" s="32" t="s">
        <v>421</v>
      </c>
    </row>
    <row r="72" s="18" customFormat="1" spans="1:13">
      <c r="A72" s="19"/>
      <c r="B72" s="19"/>
      <c r="C72" s="20"/>
      <c r="D72" s="39" t="s">
        <v>417</v>
      </c>
      <c r="E72" s="32" t="s">
        <v>425</v>
      </c>
      <c r="F72" s="33" t="s">
        <v>400</v>
      </c>
      <c r="G72" s="32" t="str">
        <f>"("&amp;E72&amp;")"&amp;"四川省达州市达川区斌郎街道四川省达州市达川区洞洞湾256米"</f>
        <v>(武汉电气化局成达万高铁强电项目-重庆开州)四川省达州市达川区斌郎街道四川省达州市达川区洞洞湾256米</v>
      </c>
      <c r="H72" s="33" t="s">
        <v>418</v>
      </c>
      <c r="I72" s="33">
        <v>18228076992</v>
      </c>
      <c r="J72" s="44" t="s">
        <v>419</v>
      </c>
      <c r="K72" s="45" t="s">
        <v>420</v>
      </c>
      <c r="L72" s="47"/>
      <c r="M72" s="32" t="s">
        <v>421</v>
      </c>
    </row>
    <row r="73" s="18" customFormat="1" spans="1:13">
      <c r="A73" s="19"/>
      <c r="B73" s="19"/>
      <c r="C73" s="20"/>
      <c r="D73" s="39" t="s">
        <v>417</v>
      </c>
      <c r="E73" s="32" t="s">
        <v>177</v>
      </c>
      <c r="F73" s="33" t="s">
        <v>400</v>
      </c>
      <c r="G73" s="32" t="str">
        <f>"("&amp;E73&amp;")"&amp;"四川省南充市营山县保真路景阳名城南50米(保真路东)"</f>
        <v>(武汉电气化局成达万高铁强电项目-南充营山)四川省南充市营山县保真路景阳名城南50米(保真路东)</v>
      </c>
      <c r="H73" s="33" t="s">
        <v>426</v>
      </c>
      <c r="I73" s="33">
        <v>18381485052</v>
      </c>
      <c r="J73" s="44" t="s">
        <v>419</v>
      </c>
      <c r="K73" s="45" t="s">
        <v>420</v>
      </c>
      <c r="L73" s="47"/>
      <c r="M73" s="32" t="s">
        <v>421</v>
      </c>
    </row>
    <row r="74" s="18" customFormat="1" spans="1:13">
      <c r="A74" s="19"/>
      <c r="B74" s="19"/>
      <c r="C74" s="20"/>
      <c r="D74" s="37" t="s">
        <v>160</v>
      </c>
      <c r="E74" s="32" t="s">
        <v>160</v>
      </c>
      <c r="F74" s="33" t="s">
        <v>400</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427</v>
      </c>
      <c r="I74" s="33">
        <v>18883488177</v>
      </c>
      <c r="J74" s="44" t="s">
        <v>428</v>
      </c>
      <c r="K74" s="45" t="s">
        <v>429</v>
      </c>
      <c r="L74" s="47"/>
      <c r="M74" s="32" t="s">
        <v>430</v>
      </c>
    </row>
    <row r="75" s="18" customFormat="1" spans="1:13">
      <c r="A75" s="19"/>
      <c r="B75" s="19"/>
      <c r="C75" s="20"/>
      <c r="D75" s="32" t="s">
        <v>187</v>
      </c>
      <c r="E75" s="32" t="s">
        <v>187</v>
      </c>
      <c r="F75" s="33" t="s">
        <v>431</v>
      </c>
      <c r="G75" s="32" t="str">
        <f>"("&amp;E75&amp;")"&amp;"四川省乐山市市中区苏稽镇周山嘴"</f>
        <v>(乐山市校地共建产教融合基地建设项目一标段)四川省乐山市市中区苏稽镇周山嘴</v>
      </c>
      <c r="H75" s="33" t="s">
        <v>432</v>
      </c>
      <c r="I75" s="33">
        <v>13668153241</v>
      </c>
      <c r="J75" s="44" t="s">
        <v>433</v>
      </c>
      <c r="K75" s="45" t="s">
        <v>434</v>
      </c>
      <c r="L75" s="47"/>
      <c r="M75" s="32" t="s">
        <v>435</v>
      </c>
    </row>
    <row r="76" s="18" customFormat="1" spans="1:13">
      <c r="A76" s="19"/>
      <c r="B76" s="19"/>
      <c r="C76" s="20"/>
      <c r="D76" s="32" t="s">
        <v>186</v>
      </c>
      <c r="E76" s="32" t="s">
        <v>186</v>
      </c>
      <c r="F76" s="33" t="s">
        <v>431</v>
      </c>
      <c r="G76" s="32" t="str">
        <f>"("&amp;E76&amp;")"&amp;"四川省乐山市市中区苏稽镇"</f>
        <v>(乐山市校地共建产教融合基地建设项目二标段)四川省乐山市市中区苏稽镇</v>
      </c>
      <c r="H76" s="33" t="s">
        <v>436</v>
      </c>
      <c r="I76" s="33">
        <v>13990276572</v>
      </c>
      <c r="J76" s="44" t="s">
        <v>437</v>
      </c>
      <c r="K76" s="45" t="s">
        <v>438</v>
      </c>
      <c r="L76" s="47"/>
      <c r="M76" s="32" t="s">
        <v>439</v>
      </c>
    </row>
    <row r="77" hidden="1" spans="4:13">
      <c r="D77" s="37" t="s">
        <v>440</v>
      </c>
      <c r="E77" s="38" t="s">
        <v>441</v>
      </c>
      <c r="F77" s="33" t="s">
        <v>442</v>
      </c>
      <c r="G77" s="32" t="str">
        <f t="shared" ref="G71:G116" si="3">"("&amp;E77&amp;")"&amp;"四川省南充市顺庆区搬罾街道学府大道二段"</f>
        <v>(五冶钢构医学科学产业园建设项目房建一部-二标（3-3）)四川省南充市顺庆区搬罾街道学府大道二段</v>
      </c>
      <c r="H77" s="33" t="s">
        <v>443</v>
      </c>
      <c r="I77" s="33">
        <v>18141337338</v>
      </c>
      <c r="J77" s="38" t="s">
        <v>444</v>
      </c>
      <c r="K77" s="43" t="s">
        <v>445</v>
      </c>
      <c r="L77" s="40"/>
      <c r="M77" s="32" t="s">
        <v>446</v>
      </c>
    </row>
    <row r="78" hidden="1" spans="4:13">
      <c r="D78" s="37" t="s">
        <v>440</v>
      </c>
      <c r="E78" s="38" t="s">
        <v>447</v>
      </c>
      <c r="F78" s="33" t="s">
        <v>442</v>
      </c>
      <c r="G78" s="32" t="str">
        <f t="shared" si="3"/>
        <v>(五冶钢构医学科学产业园建设项目房建一部-三标（2-1）)四川省南充市顺庆区搬罾街道学府大道二段</v>
      </c>
      <c r="H78" s="33" t="s">
        <v>443</v>
      </c>
      <c r="I78" s="33">
        <v>18141337338</v>
      </c>
      <c r="J78" s="38" t="s">
        <v>444</v>
      </c>
      <c r="K78" s="43" t="s">
        <v>445</v>
      </c>
      <c r="L78" s="40"/>
      <c r="M78" s="32" t="s">
        <v>446</v>
      </c>
    </row>
    <row r="79" hidden="1" spans="4:13">
      <c r="D79" s="37" t="s">
        <v>440</v>
      </c>
      <c r="E79" s="38" t="s">
        <v>448</v>
      </c>
      <c r="F79" s="33" t="s">
        <v>442</v>
      </c>
      <c r="G79" s="32" t="str">
        <f t="shared" si="3"/>
        <v>(五冶钢构医学科学产业园建设项目房建一部-三标（2-2）)四川省南充市顺庆区搬罾街道学府大道二段</v>
      </c>
      <c r="H79" s="33" t="s">
        <v>443</v>
      </c>
      <c r="I79" s="33">
        <v>18141337338</v>
      </c>
      <c r="J79" s="38" t="s">
        <v>444</v>
      </c>
      <c r="K79" s="43" t="s">
        <v>445</v>
      </c>
      <c r="L79" s="40"/>
      <c r="M79" s="32" t="s">
        <v>446</v>
      </c>
    </row>
    <row r="80" hidden="1" spans="4:13">
      <c r="D80" s="37" t="s">
        <v>440</v>
      </c>
      <c r="E80" s="38" t="s">
        <v>449</v>
      </c>
      <c r="F80" s="33" t="s">
        <v>442</v>
      </c>
      <c r="G80" s="32" t="str">
        <f t="shared" si="3"/>
        <v>(五冶钢构医学科学产业园建设项目房建一部-三标（2-3）)四川省南充市顺庆区搬罾街道学府大道二段</v>
      </c>
      <c r="H80" s="33" t="s">
        <v>443</v>
      </c>
      <c r="I80" s="33">
        <v>18141337338</v>
      </c>
      <c r="J80" s="38" t="s">
        <v>444</v>
      </c>
      <c r="K80" s="43" t="s">
        <v>445</v>
      </c>
      <c r="L80" s="40"/>
      <c r="M80" s="32" t="s">
        <v>446</v>
      </c>
    </row>
    <row r="81" hidden="1" spans="4:13">
      <c r="D81" s="37" t="s">
        <v>440</v>
      </c>
      <c r="E81" s="38" t="s">
        <v>450</v>
      </c>
      <c r="F81" s="33" t="s">
        <v>442</v>
      </c>
      <c r="G81" s="32" t="str">
        <f t="shared" si="3"/>
        <v>(五冶钢构医学科学产业园建设项目房建一部-四标（3-4）)四川省南充市顺庆区搬罾街道学府大道二段</v>
      </c>
      <c r="H81" s="33" t="s">
        <v>443</v>
      </c>
      <c r="I81" s="33">
        <v>18141337338</v>
      </c>
      <c r="J81" s="38" t="s">
        <v>444</v>
      </c>
      <c r="K81" s="43" t="s">
        <v>445</v>
      </c>
      <c r="L81" s="40"/>
      <c r="M81" s="32" t="s">
        <v>446</v>
      </c>
    </row>
    <row r="82" hidden="1" spans="4:13">
      <c r="D82" s="37" t="s">
        <v>440</v>
      </c>
      <c r="E82" s="38" t="s">
        <v>451</v>
      </c>
      <c r="F82" s="33" t="s">
        <v>442</v>
      </c>
      <c r="G82" s="32" t="str">
        <f t="shared" si="3"/>
        <v>(五冶钢构医学科学产业园建设项目房建一部-四标（3-5）)四川省南充市顺庆区搬罾街道学府大道二段</v>
      </c>
      <c r="H82" s="33" t="s">
        <v>443</v>
      </c>
      <c r="I82" s="33">
        <v>18141337338</v>
      </c>
      <c r="J82" s="38" t="s">
        <v>444</v>
      </c>
      <c r="K82" s="43" t="s">
        <v>445</v>
      </c>
      <c r="L82" s="40"/>
      <c r="M82" s="32" t="s">
        <v>446</v>
      </c>
    </row>
    <row r="83" hidden="1" spans="4:13">
      <c r="D83" s="37" t="s">
        <v>440</v>
      </c>
      <c r="E83" s="38" t="s">
        <v>452</v>
      </c>
      <c r="F83" s="33" t="s">
        <v>442</v>
      </c>
      <c r="G83" s="32" t="str">
        <f t="shared" si="3"/>
        <v>(五冶钢构医学科学产业园建设项目房建一部-四标（3-6）)四川省南充市顺庆区搬罾街道学府大道二段</v>
      </c>
      <c r="H83" s="33" t="s">
        <v>443</v>
      </c>
      <c r="I83" s="33">
        <v>18141337338</v>
      </c>
      <c r="J83" s="38" t="s">
        <v>444</v>
      </c>
      <c r="K83" s="43" t="s">
        <v>445</v>
      </c>
      <c r="L83" s="40"/>
      <c r="M83" s="32" t="s">
        <v>446</v>
      </c>
    </row>
    <row r="84" hidden="1" spans="4:13">
      <c r="D84" s="37" t="s">
        <v>440</v>
      </c>
      <c r="E84" s="38" t="s">
        <v>151</v>
      </c>
      <c r="F84" s="33" t="s">
        <v>442</v>
      </c>
      <c r="G84" s="32" t="str">
        <f t="shared" si="3"/>
        <v>(五冶钢构医学科学产业园建设项目房建一部-四标（3-7）)四川省南充市顺庆区搬罾街道学府大道二段</v>
      </c>
      <c r="H84" s="33" t="s">
        <v>443</v>
      </c>
      <c r="I84" s="33">
        <v>18141337338</v>
      </c>
      <c r="J84" s="38" t="s">
        <v>444</v>
      </c>
      <c r="K84" s="43" t="s">
        <v>445</v>
      </c>
      <c r="L84" s="40"/>
      <c r="M84" s="32" t="s">
        <v>446</v>
      </c>
    </row>
    <row r="85" hidden="1" spans="4:13">
      <c r="D85" s="37" t="s">
        <v>440</v>
      </c>
      <c r="E85" s="38" t="s">
        <v>453</v>
      </c>
      <c r="F85" s="33" t="s">
        <v>442</v>
      </c>
      <c r="G85" s="32" t="str">
        <f t="shared" si="3"/>
        <v>(五冶钢构医学科学产业园建设项目房建一部-五标（校医院6-1）)四川省南充市顺庆区搬罾街道学府大道二段</v>
      </c>
      <c r="H85" s="33" t="s">
        <v>443</v>
      </c>
      <c r="I85" s="33">
        <v>18141337338</v>
      </c>
      <c r="J85" s="38" t="s">
        <v>444</v>
      </c>
      <c r="K85" s="43" t="s">
        <v>445</v>
      </c>
      <c r="L85" s="40"/>
      <c r="M85" s="32" t="s">
        <v>446</v>
      </c>
    </row>
    <row r="86" hidden="1" spans="4:13">
      <c r="D86" s="37" t="s">
        <v>440</v>
      </c>
      <c r="E86" s="38" t="s">
        <v>454</v>
      </c>
      <c r="F86" s="33" t="s">
        <v>442</v>
      </c>
      <c r="G86" s="32" t="str">
        <f t="shared" si="3"/>
        <v>(五冶钢构医学科学产业园建设项目房建一部-六标（3-1）)四川省南充市顺庆区搬罾街道学府大道二段</v>
      </c>
      <c r="H86" s="33" t="s">
        <v>443</v>
      </c>
      <c r="I86" s="33">
        <v>18141337338</v>
      </c>
      <c r="J86" s="38" t="s">
        <v>444</v>
      </c>
      <c r="K86" s="43" t="s">
        <v>445</v>
      </c>
      <c r="L86" s="40"/>
      <c r="M86" s="32" t="s">
        <v>446</v>
      </c>
    </row>
    <row r="87" hidden="1" spans="4:13">
      <c r="D87" s="37" t="s">
        <v>440</v>
      </c>
      <c r="E87" s="38" t="s">
        <v>455</v>
      </c>
      <c r="F87" s="33" t="s">
        <v>442</v>
      </c>
      <c r="G87" s="32" t="str">
        <f t="shared" si="3"/>
        <v>(五冶钢构医学科学产业园建设项目房建二部-一标（1-3）)四川省南充市顺庆区搬罾街道学府大道二段</v>
      </c>
      <c r="H87" s="33" t="s">
        <v>456</v>
      </c>
      <c r="I87" s="33">
        <v>19950525030</v>
      </c>
      <c r="J87" s="38" t="s">
        <v>444</v>
      </c>
      <c r="K87" s="43" t="s">
        <v>445</v>
      </c>
      <c r="L87" s="40"/>
      <c r="M87" s="32" t="s">
        <v>446</v>
      </c>
    </row>
    <row r="88" hidden="1" spans="4:13">
      <c r="D88" s="37" t="s">
        <v>440</v>
      </c>
      <c r="E88" s="38" t="s">
        <v>457</v>
      </c>
      <c r="F88" s="33" t="s">
        <v>442</v>
      </c>
      <c r="G88" s="32" t="str">
        <f t="shared" si="3"/>
        <v>(五冶钢构医学科学产业园建设项目房建二部-一标（1-4）)四川省南充市顺庆区搬罾街道学府大道二段</v>
      </c>
      <c r="H88" s="33" t="s">
        <v>456</v>
      </c>
      <c r="I88" s="33">
        <v>19950525030</v>
      </c>
      <c r="J88" s="38" t="s">
        <v>444</v>
      </c>
      <c r="K88" s="43" t="s">
        <v>445</v>
      </c>
      <c r="L88" s="40"/>
      <c r="M88" s="32" t="s">
        <v>446</v>
      </c>
    </row>
    <row r="89" hidden="1" spans="4:13">
      <c r="D89" s="37" t="s">
        <v>440</v>
      </c>
      <c r="E89" s="38" t="s">
        <v>458</v>
      </c>
      <c r="F89" s="33" t="s">
        <v>442</v>
      </c>
      <c r="G89" s="32" t="str">
        <f t="shared" si="3"/>
        <v>(五冶钢构医学科学产业园建设项目房建二部-一标（1-6）)四川省南充市顺庆区搬罾街道学府大道二段</v>
      </c>
      <c r="H89" s="33" t="s">
        <v>456</v>
      </c>
      <c r="I89" s="33">
        <v>19950525030</v>
      </c>
      <c r="J89" s="38" t="s">
        <v>444</v>
      </c>
      <c r="K89" s="43" t="s">
        <v>445</v>
      </c>
      <c r="L89" s="40"/>
      <c r="M89" s="32" t="s">
        <v>446</v>
      </c>
    </row>
    <row r="90" hidden="1" spans="4:13">
      <c r="D90" s="37" t="s">
        <v>440</v>
      </c>
      <c r="E90" s="38" t="s">
        <v>459</v>
      </c>
      <c r="F90" s="33" t="s">
        <v>442</v>
      </c>
      <c r="G90" s="32" t="str">
        <f t="shared" si="3"/>
        <v>(五冶钢构医学科学产业园建设项目房建二部-一标（1-7）)四川省南充市顺庆区搬罾街道学府大道二段</v>
      </c>
      <c r="H90" s="33" t="s">
        <v>456</v>
      </c>
      <c r="I90" s="33">
        <v>19950525030</v>
      </c>
      <c r="J90" s="38" t="s">
        <v>444</v>
      </c>
      <c r="K90" s="43" t="s">
        <v>445</v>
      </c>
      <c r="L90" s="40"/>
      <c r="M90" s="32" t="s">
        <v>446</v>
      </c>
    </row>
    <row r="91" hidden="1" spans="4:13">
      <c r="D91" s="37" t="s">
        <v>440</v>
      </c>
      <c r="E91" s="38" t="s">
        <v>460</v>
      </c>
      <c r="F91" s="33" t="s">
        <v>442</v>
      </c>
      <c r="G91" s="32" t="str">
        <f t="shared" si="3"/>
        <v>(五冶钢构医学科学产业园建设项目房建二部-二标（图情信息中心1-1）)四川省南充市顺庆区搬罾街道学府大道二段</v>
      </c>
      <c r="H91" s="33" t="s">
        <v>456</v>
      </c>
      <c r="I91" s="33">
        <v>19950525030</v>
      </c>
      <c r="J91" s="38" t="s">
        <v>444</v>
      </c>
      <c r="K91" s="43" t="s">
        <v>445</v>
      </c>
      <c r="L91" s="40"/>
      <c r="M91" s="32" t="s">
        <v>446</v>
      </c>
    </row>
    <row r="92" hidden="1" spans="4:13">
      <c r="D92" s="37" t="s">
        <v>440</v>
      </c>
      <c r="E92" s="38" t="s">
        <v>59</v>
      </c>
      <c r="F92" s="33" t="s">
        <v>442</v>
      </c>
      <c r="G92" s="32" t="str">
        <f t="shared" si="3"/>
        <v>(五冶钢构医学科学产业园建设项目房建二部-三标（1-2）)四川省南充市顺庆区搬罾街道学府大道二段</v>
      </c>
      <c r="H92" s="33" t="s">
        <v>456</v>
      </c>
      <c r="I92" s="33">
        <v>19950525030</v>
      </c>
      <c r="J92" s="38" t="s">
        <v>444</v>
      </c>
      <c r="K92" s="43" t="s">
        <v>445</v>
      </c>
      <c r="L92" s="40"/>
      <c r="M92" s="32" t="s">
        <v>446</v>
      </c>
    </row>
    <row r="93" hidden="1" spans="4:13">
      <c r="D93" s="37" t="s">
        <v>440</v>
      </c>
      <c r="E93" s="38" t="s">
        <v>71</v>
      </c>
      <c r="F93" s="33" t="s">
        <v>442</v>
      </c>
      <c r="G93" s="32" t="str">
        <f t="shared" si="3"/>
        <v>(五冶钢构医学科学产业园建设项目房建二部-三标（1-5）)四川省南充市顺庆区搬罾街道学府大道二段</v>
      </c>
      <c r="H93" s="33" t="s">
        <v>456</v>
      </c>
      <c r="I93" s="33">
        <v>19950525030</v>
      </c>
      <c r="J93" s="38" t="s">
        <v>444</v>
      </c>
      <c r="K93" s="43" t="s">
        <v>445</v>
      </c>
      <c r="L93" s="40"/>
      <c r="M93" s="32" t="s">
        <v>446</v>
      </c>
    </row>
    <row r="94" hidden="1" spans="4:13">
      <c r="D94" s="37" t="s">
        <v>440</v>
      </c>
      <c r="E94" s="38" t="s">
        <v>461</v>
      </c>
      <c r="F94" s="33" t="s">
        <v>442</v>
      </c>
      <c r="G94" s="32" t="str">
        <f t="shared" si="3"/>
        <v>(五冶钢构医学科学产业园建设项目房建二部-三标（5-1）)四川省南充市顺庆区搬罾街道学府大道二段</v>
      </c>
      <c r="H94" s="33" t="s">
        <v>456</v>
      </c>
      <c r="I94" s="33">
        <v>19950525030</v>
      </c>
      <c r="J94" s="38" t="s">
        <v>444</v>
      </c>
      <c r="K94" s="43" t="s">
        <v>445</v>
      </c>
      <c r="L94" s="40"/>
      <c r="M94" s="32" t="s">
        <v>446</v>
      </c>
    </row>
    <row r="95" hidden="1" spans="4:13">
      <c r="D95" s="37" t="s">
        <v>440</v>
      </c>
      <c r="E95" s="38" t="s">
        <v>462</v>
      </c>
      <c r="F95" s="33" t="s">
        <v>442</v>
      </c>
      <c r="G95" s="32" t="str">
        <f t="shared" si="3"/>
        <v>(五冶钢构医学科学产业园建设项目房建二部-三标（5-2）)四川省南充市顺庆区搬罾街道学府大道二段</v>
      </c>
      <c r="H95" s="33" t="s">
        <v>456</v>
      </c>
      <c r="I95" s="33">
        <v>19950525030</v>
      </c>
      <c r="J95" s="38" t="s">
        <v>444</v>
      </c>
      <c r="K95" s="43" t="s">
        <v>445</v>
      </c>
      <c r="L95" s="40"/>
      <c r="M95" s="32" t="s">
        <v>446</v>
      </c>
    </row>
    <row r="96" hidden="1" spans="4:13">
      <c r="D96" s="37" t="s">
        <v>440</v>
      </c>
      <c r="E96" s="38" t="s">
        <v>463</v>
      </c>
      <c r="F96" s="33" t="s">
        <v>442</v>
      </c>
      <c r="G96" s="32" t="str">
        <f t="shared" si="3"/>
        <v>(五冶钢构医学科学产业园建设项目房建二部-三标（5-3）)四川省南充市顺庆区搬罾街道学府大道二段</v>
      </c>
      <c r="H96" s="33" t="s">
        <v>456</v>
      </c>
      <c r="I96" s="33">
        <v>19950525030</v>
      </c>
      <c r="J96" s="38" t="s">
        <v>444</v>
      </c>
      <c r="K96" s="43" t="s">
        <v>445</v>
      </c>
      <c r="L96" s="40"/>
      <c r="M96" s="32" t="s">
        <v>446</v>
      </c>
    </row>
    <row r="97" hidden="1" spans="4:13">
      <c r="D97" s="37" t="s">
        <v>440</v>
      </c>
      <c r="E97" s="38" t="s">
        <v>88</v>
      </c>
      <c r="F97" s="33" t="s">
        <v>442</v>
      </c>
      <c r="G97" s="32" t="str">
        <f t="shared" si="3"/>
        <v>(五冶钢构医学科学产业园建设项目房建二部-四标（5-4）)四川省南充市顺庆区搬罾街道学府大道二段</v>
      </c>
      <c r="H97" s="33" t="s">
        <v>456</v>
      </c>
      <c r="I97" s="33">
        <v>19950525030</v>
      </c>
      <c r="J97" s="38" t="s">
        <v>444</v>
      </c>
      <c r="K97" s="43" t="s">
        <v>445</v>
      </c>
      <c r="L97" s="40"/>
      <c r="M97" s="32" t="s">
        <v>446</v>
      </c>
    </row>
    <row r="98" hidden="1" spans="4:13">
      <c r="D98" s="37" t="s">
        <v>440</v>
      </c>
      <c r="E98" s="38" t="s">
        <v>464</v>
      </c>
      <c r="F98" s="33" t="s">
        <v>442</v>
      </c>
      <c r="G98" s="32" t="str">
        <f t="shared" si="3"/>
        <v>(五冶钢构医学科学产业园建设项目房建二部-四标（5-5）)四川省南充市顺庆区搬罾街道学府大道二段</v>
      </c>
      <c r="H98" s="33" t="s">
        <v>456</v>
      </c>
      <c r="I98" s="33">
        <v>19950525030</v>
      </c>
      <c r="J98" s="38" t="s">
        <v>444</v>
      </c>
      <c r="K98" s="43" t="s">
        <v>445</v>
      </c>
      <c r="L98" s="40"/>
      <c r="M98" s="32" t="s">
        <v>446</v>
      </c>
    </row>
    <row r="99" hidden="1" spans="4:13">
      <c r="D99" s="37" t="s">
        <v>440</v>
      </c>
      <c r="E99" s="38" t="s">
        <v>113</v>
      </c>
      <c r="F99" s="33" t="s">
        <v>442</v>
      </c>
      <c r="G99" s="32" t="str">
        <f t="shared" si="3"/>
        <v>(五冶钢构医学科学产业园建设项目房建二部-排洪渠（五标）)四川省南充市顺庆区搬罾街道学府大道二段</v>
      </c>
      <c r="H99" s="33" t="s">
        <v>456</v>
      </c>
      <c r="I99" s="33">
        <v>19950525030</v>
      </c>
      <c r="J99" s="38" t="s">
        <v>444</v>
      </c>
      <c r="K99" s="43" t="s">
        <v>445</v>
      </c>
      <c r="L99" s="40"/>
      <c r="M99" s="32" t="s">
        <v>446</v>
      </c>
    </row>
    <row r="100" hidden="1" spans="4:13">
      <c r="D100" s="37" t="s">
        <v>440</v>
      </c>
      <c r="E100" s="38" t="s">
        <v>60</v>
      </c>
      <c r="F100" s="33" t="s">
        <v>442</v>
      </c>
      <c r="G100" s="32" t="str">
        <f t="shared" si="3"/>
        <v>(五冶钢构医学科学产业园建设项目房建二部-六标)四川省南充市顺庆区搬罾街道学府大道二段</v>
      </c>
      <c r="H100" s="33" t="s">
        <v>456</v>
      </c>
      <c r="I100" s="33">
        <v>19950525030</v>
      </c>
      <c r="J100" s="38" t="s">
        <v>444</v>
      </c>
      <c r="K100" s="43" t="s">
        <v>445</v>
      </c>
      <c r="L100" s="40"/>
      <c r="M100" s="32" t="s">
        <v>446</v>
      </c>
    </row>
    <row r="101" hidden="1" spans="4:13">
      <c r="D101" s="37" t="s">
        <v>440</v>
      </c>
      <c r="E101" s="38" t="s">
        <v>72</v>
      </c>
      <c r="F101" s="33" t="s">
        <v>442</v>
      </c>
      <c r="G101" s="32" t="str">
        <f t="shared" si="3"/>
        <v>(五冶钢构医学科学产业园建设项目房建二部-网羽馆（6-5）)四川省南充市顺庆区搬罾街道学府大道二段</v>
      </c>
      <c r="H101" s="33" t="s">
        <v>456</v>
      </c>
      <c r="I101" s="33">
        <v>19950525030</v>
      </c>
      <c r="J101" s="38" t="s">
        <v>444</v>
      </c>
      <c r="K101" s="43" t="s">
        <v>445</v>
      </c>
      <c r="L101" s="40"/>
      <c r="M101" s="32" t="s">
        <v>446</v>
      </c>
    </row>
    <row r="102" hidden="1" spans="4:13">
      <c r="D102" s="37" t="s">
        <v>440</v>
      </c>
      <c r="E102" s="38" t="s">
        <v>465</v>
      </c>
      <c r="F102" s="33" t="s">
        <v>442</v>
      </c>
      <c r="G102" s="32" t="str">
        <f t="shared" si="3"/>
        <v>(五冶钢构医学科学产业园建设项目房建三部-一标（4-1）)四川省南充市顺庆区搬罾街道学府大道二段</v>
      </c>
      <c r="H102" s="33" t="s">
        <v>466</v>
      </c>
      <c r="I102" s="33">
        <v>18349955455</v>
      </c>
      <c r="J102" s="38" t="s">
        <v>444</v>
      </c>
      <c r="K102" s="43" t="s">
        <v>445</v>
      </c>
      <c r="L102" s="40"/>
      <c r="M102" s="32" t="s">
        <v>446</v>
      </c>
    </row>
    <row r="103" hidden="1" spans="4:13">
      <c r="D103" s="37" t="s">
        <v>440</v>
      </c>
      <c r="E103" s="38" t="s">
        <v>467</v>
      </c>
      <c r="F103" s="33" t="s">
        <v>442</v>
      </c>
      <c r="G103" s="32" t="str">
        <f t="shared" si="3"/>
        <v>(五冶钢构医学科学产业园建设项目房建三部-一标（4-2）)四川省南充市顺庆区搬罾街道学府大道二段</v>
      </c>
      <c r="H103" s="33" t="s">
        <v>466</v>
      </c>
      <c r="I103" s="33">
        <v>18349955455</v>
      </c>
      <c r="J103" s="38" t="s">
        <v>444</v>
      </c>
      <c r="K103" s="43" t="s">
        <v>445</v>
      </c>
      <c r="L103" s="40"/>
      <c r="M103" s="32" t="s">
        <v>446</v>
      </c>
    </row>
    <row r="104" hidden="1" spans="4:13">
      <c r="D104" s="37" t="s">
        <v>440</v>
      </c>
      <c r="E104" s="38" t="s">
        <v>468</v>
      </c>
      <c r="F104" s="33" t="s">
        <v>442</v>
      </c>
      <c r="G104" s="32" t="str">
        <f t="shared" si="3"/>
        <v>(五冶钢构医学科学产业园建设项目房建三部-一标（4-3）)四川省南充市顺庆区搬罾街道学府大道二段</v>
      </c>
      <c r="H104" s="33" t="s">
        <v>466</v>
      </c>
      <c r="I104" s="33">
        <v>18349955455</v>
      </c>
      <c r="J104" s="38" t="s">
        <v>444</v>
      </c>
      <c r="K104" s="43" t="s">
        <v>445</v>
      </c>
      <c r="L104" s="40"/>
      <c r="M104" s="32" t="s">
        <v>446</v>
      </c>
    </row>
    <row r="105" hidden="1" spans="4:13">
      <c r="D105" s="37" t="s">
        <v>440</v>
      </c>
      <c r="E105" s="38" t="s">
        <v>469</v>
      </c>
      <c r="F105" s="33" t="s">
        <v>442</v>
      </c>
      <c r="G105" s="32" t="str">
        <f t="shared" si="3"/>
        <v>(五冶钢构医学科学产业园建设项目房建三部-一标（4-4）)四川省南充市顺庆区搬罾街道学府大道二段</v>
      </c>
      <c r="H105" s="33" t="s">
        <v>466</v>
      </c>
      <c r="I105" s="33">
        <v>18349955455</v>
      </c>
      <c r="J105" s="38" t="s">
        <v>444</v>
      </c>
      <c r="K105" s="43" t="s">
        <v>445</v>
      </c>
      <c r="L105" s="40"/>
      <c r="M105" s="32" t="s">
        <v>446</v>
      </c>
    </row>
    <row r="106" hidden="1" spans="4:13">
      <c r="D106" s="37" t="s">
        <v>440</v>
      </c>
      <c r="E106" s="38" t="s">
        <v>470</v>
      </c>
      <c r="F106" s="33" t="s">
        <v>442</v>
      </c>
      <c r="G106" s="32" t="str">
        <f t="shared" si="3"/>
        <v>(五冶钢构医学科学产业园建设项目房建三部-一标（4-5）)四川省南充市顺庆区搬罾街道学府大道二段</v>
      </c>
      <c r="H106" s="33" t="s">
        <v>466</v>
      </c>
      <c r="I106" s="33">
        <v>18349955455</v>
      </c>
      <c r="J106" s="38" t="s">
        <v>444</v>
      </c>
      <c r="K106" s="43" t="s">
        <v>445</v>
      </c>
      <c r="L106" s="40"/>
      <c r="M106" s="32" t="s">
        <v>446</v>
      </c>
    </row>
    <row r="107" hidden="1" spans="4:13">
      <c r="D107" s="37" t="s">
        <v>440</v>
      </c>
      <c r="E107" s="38" t="s">
        <v>471</v>
      </c>
      <c r="F107" s="33" t="s">
        <v>442</v>
      </c>
      <c r="G107" s="32" t="str">
        <f t="shared" si="3"/>
        <v>(五冶钢构医学科学产业园建设项目房建三部-一标（4-6）)四川省南充市顺庆区搬罾街道学府大道二段</v>
      </c>
      <c r="H107" s="33" t="s">
        <v>466</v>
      </c>
      <c r="I107" s="33">
        <v>18349955455</v>
      </c>
      <c r="J107" s="38" t="s">
        <v>444</v>
      </c>
      <c r="K107" s="43" t="s">
        <v>445</v>
      </c>
      <c r="L107" s="40"/>
      <c r="M107" s="32" t="s">
        <v>446</v>
      </c>
    </row>
    <row r="108" hidden="1" spans="4:13">
      <c r="D108" s="37" t="s">
        <v>440</v>
      </c>
      <c r="E108" s="38" t="s">
        <v>73</v>
      </c>
      <c r="F108" s="33" t="s">
        <v>442</v>
      </c>
      <c r="G108" s="32" t="str">
        <f t="shared" si="3"/>
        <v>(五冶钢构医学科学产业园建设项目房建三部-一标（7-1）)四川省南充市顺庆区搬罾街道学府大道二段</v>
      </c>
      <c r="H108" s="33" t="s">
        <v>466</v>
      </c>
      <c r="I108" s="33">
        <v>18349955455</v>
      </c>
      <c r="J108" s="38" t="s">
        <v>444</v>
      </c>
      <c r="K108" s="43" t="s">
        <v>445</v>
      </c>
      <c r="L108" s="40"/>
      <c r="M108" s="32" t="s">
        <v>446</v>
      </c>
    </row>
    <row r="109" hidden="1" spans="4:13">
      <c r="D109" s="37" t="s">
        <v>440</v>
      </c>
      <c r="E109" s="38" t="s">
        <v>20</v>
      </c>
      <c r="F109" s="33" t="s">
        <v>442</v>
      </c>
      <c r="G109" s="32" t="str">
        <f t="shared" si="3"/>
        <v>(五冶钢构医学科学产业园建设项目房建三部-一标（7-2）)四川省南充市顺庆区搬罾街道学府大道二段</v>
      </c>
      <c r="H109" s="33" t="s">
        <v>466</v>
      </c>
      <c r="I109" s="33">
        <v>18349955455</v>
      </c>
      <c r="J109" s="38" t="s">
        <v>444</v>
      </c>
      <c r="K109" s="43" t="s">
        <v>445</v>
      </c>
      <c r="L109" s="40"/>
      <c r="M109" s="32" t="s">
        <v>446</v>
      </c>
    </row>
    <row r="110" hidden="1" spans="4:13">
      <c r="D110" s="37" t="s">
        <v>440</v>
      </c>
      <c r="E110" s="38" t="s">
        <v>23</v>
      </c>
      <c r="F110" s="33" t="s">
        <v>442</v>
      </c>
      <c r="G110" s="32" t="str">
        <f t="shared" si="3"/>
        <v>(五冶钢构医学科学产业园建设项目房建三部-一标（7-3）)四川省南充市顺庆区搬罾街道学府大道二段</v>
      </c>
      <c r="H110" s="33" t="s">
        <v>466</v>
      </c>
      <c r="I110" s="33">
        <v>18349955455</v>
      </c>
      <c r="J110" s="38" t="s">
        <v>444</v>
      </c>
      <c r="K110" s="43" t="s">
        <v>445</v>
      </c>
      <c r="L110" s="40"/>
      <c r="M110" s="32" t="s">
        <v>446</v>
      </c>
    </row>
    <row r="111" hidden="1" spans="4:13">
      <c r="D111" s="37" t="s">
        <v>440</v>
      </c>
      <c r="E111" s="38" t="s">
        <v>24</v>
      </c>
      <c r="F111" s="33" t="s">
        <v>442</v>
      </c>
      <c r="G111" s="32" t="str">
        <f t="shared" si="3"/>
        <v>(五冶钢构医学科学产业园建设项目房建三部-一标（7-4）)四川省南充市顺庆区搬罾街道学府大道二段</v>
      </c>
      <c r="H111" s="33" t="s">
        <v>466</v>
      </c>
      <c r="I111" s="33">
        <v>18349955455</v>
      </c>
      <c r="J111" s="38" t="s">
        <v>444</v>
      </c>
      <c r="K111" s="43" t="s">
        <v>445</v>
      </c>
      <c r="L111" s="40"/>
      <c r="M111" s="32" t="s">
        <v>446</v>
      </c>
    </row>
    <row r="112" hidden="1" spans="4:13">
      <c r="D112" s="37" t="s">
        <v>440</v>
      </c>
      <c r="E112" s="32" t="s">
        <v>89</v>
      </c>
      <c r="F112" s="33" t="s">
        <v>442</v>
      </c>
      <c r="G112" s="32" t="str">
        <f t="shared" si="3"/>
        <v>(五冶钢构医学科学产业园建设项目房建三部-排洪渠)四川省南充市顺庆区搬罾街道学府大道二段</v>
      </c>
      <c r="H112" s="33" t="s">
        <v>466</v>
      </c>
      <c r="I112" s="33">
        <v>18349955455</v>
      </c>
      <c r="J112" s="38" t="s">
        <v>444</v>
      </c>
      <c r="K112" s="43" t="s">
        <v>445</v>
      </c>
      <c r="L112" s="40"/>
      <c r="M112" s="32" t="s">
        <v>446</v>
      </c>
    </row>
    <row r="113" hidden="1" spans="4:13">
      <c r="D113" s="37" t="s">
        <v>440</v>
      </c>
      <c r="E113" s="32" t="s">
        <v>127</v>
      </c>
      <c r="F113" s="33" t="s">
        <v>442</v>
      </c>
      <c r="G113" s="32" t="str">
        <f t="shared" si="3"/>
        <v>(五冶钢构医学科学产业园建设项目房建三部-管网总坪)四川省南充市顺庆区搬罾街道学府大道二段</v>
      </c>
      <c r="H113" s="33" t="s">
        <v>466</v>
      </c>
      <c r="I113" s="33">
        <v>18349955455</v>
      </c>
      <c r="J113" s="38" t="s">
        <v>444</v>
      </c>
      <c r="K113" s="43" t="s">
        <v>445</v>
      </c>
      <c r="L113" s="40"/>
      <c r="M113" s="32" t="s">
        <v>446</v>
      </c>
    </row>
    <row r="114" hidden="1" spans="4:13">
      <c r="D114" s="37" t="s">
        <v>440</v>
      </c>
      <c r="E114" s="32" t="s">
        <v>117</v>
      </c>
      <c r="F114" s="33" t="s">
        <v>442</v>
      </c>
      <c r="G114" s="32" t="str">
        <f t="shared" si="3"/>
        <v>(五冶钢构医学科学产业园建设项目房建三部-配套用房及围墙)四川省南充市顺庆区搬罾街道学府大道二段</v>
      </c>
      <c r="H114" s="33" t="s">
        <v>466</v>
      </c>
      <c r="I114" s="33">
        <v>18349955455</v>
      </c>
      <c r="J114" s="38" t="s">
        <v>444</v>
      </c>
      <c r="K114" s="43" t="s">
        <v>445</v>
      </c>
      <c r="L114" s="40"/>
      <c r="M114" s="32" t="s">
        <v>446</v>
      </c>
    </row>
    <row r="115" hidden="1" spans="4:13">
      <c r="D115" s="37" t="s">
        <v>440</v>
      </c>
      <c r="E115" s="32" t="s">
        <v>472</v>
      </c>
      <c r="F115" s="33" t="s">
        <v>442</v>
      </c>
      <c r="G115" s="32" t="str">
        <f t="shared" si="3"/>
        <v>(五冶钢构医学科学产业园建设项目房建连接线道路工程-1)四川省南充市顺庆区搬罾街道学府大道二段</v>
      </c>
      <c r="H115" s="33" t="s">
        <v>473</v>
      </c>
      <c r="I115" s="33">
        <v>13908143055</v>
      </c>
      <c r="J115" s="38" t="s">
        <v>444</v>
      </c>
      <c r="K115" s="43" t="s">
        <v>445</v>
      </c>
      <c r="L115" s="40"/>
      <c r="M115" s="32" t="s">
        <v>446</v>
      </c>
    </row>
    <row r="116" hidden="1" spans="4:13">
      <c r="D116" s="37" t="s">
        <v>440</v>
      </c>
      <c r="E116" s="32" t="s">
        <v>474</v>
      </c>
      <c r="F116" s="33" t="s">
        <v>442</v>
      </c>
      <c r="G116" s="32" t="str">
        <f t="shared" si="3"/>
        <v>(五冶钢构医学科学产业园建设项目房建连接线道路工程-2)四川省南充市顺庆区搬罾街道学府大道二段</v>
      </c>
      <c r="H116" s="33" t="s">
        <v>475</v>
      </c>
      <c r="I116" s="33">
        <v>15982411682</v>
      </c>
      <c r="J116" s="38" t="s">
        <v>444</v>
      </c>
      <c r="K116" s="43" t="s">
        <v>445</v>
      </c>
      <c r="L116" s="40"/>
      <c r="M116" s="32"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476</v>
      </c>
      <c r="C2" s="14" t="s">
        <v>477</v>
      </c>
    </row>
    <row r="3" spans="1:3">
      <c r="A3" s="14" t="s">
        <v>44</v>
      </c>
      <c r="B3" s="15" t="s">
        <v>476</v>
      </c>
      <c r="C3" s="14" t="s">
        <v>478</v>
      </c>
    </row>
    <row r="4" spans="1:3">
      <c r="A4" s="14" t="s">
        <v>92</v>
      </c>
      <c r="B4" s="15" t="s">
        <v>476</v>
      </c>
      <c r="C4" s="14" t="s">
        <v>479</v>
      </c>
    </row>
    <row r="5" spans="1:3">
      <c r="A5" s="14" t="s">
        <v>274</v>
      </c>
      <c r="B5" s="15" t="s">
        <v>476</v>
      </c>
      <c r="C5" s="14" t="s">
        <v>480</v>
      </c>
    </row>
    <row r="6" spans="1:3">
      <c r="A6" s="14" t="s">
        <v>286</v>
      </c>
      <c r="B6" s="15" t="s">
        <v>476</v>
      </c>
      <c r="C6" s="14" t="s">
        <v>481</v>
      </c>
    </row>
    <row r="7" spans="1:3">
      <c r="A7" s="14" t="s">
        <v>290</v>
      </c>
      <c r="B7" s="15" t="s">
        <v>476</v>
      </c>
      <c r="C7" s="14" t="s">
        <v>482</v>
      </c>
    </row>
    <row r="8" spans="1:3">
      <c r="A8" s="14" t="s">
        <v>186</v>
      </c>
      <c r="B8" s="15" t="s">
        <v>476</v>
      </c>
      <c r="C8" s="14" t="s">
        <v>483</v>
      </c>
    </row>
    <row r="9" spans="1:3">
      <c r="A9" s="14" t="s">
        <v>187</v>
      </c>
      <c r="B9" s="15" t="s">
        <v>476</v>
      </c>
      <c r="C9" s="14" t="s">
        <v>484</v>
      </c>
    </row>
    <row r="10" ht="13.5" spans="1:3">
      <c r="A10" s="14" t="s">
        <v>306</v>
      </c>
      <c r="B10" s="15" t="s">
        <v>476</v>
      </c>
      <c r="C10" s="16" t="s">
        <v>485</v>
      </c>
    </row>
    <row r="11" spans="1:3">
      <c r="A11" s="14" t="s">
        <v>332</v>
      </c>
      <c r="B11" s="15" t="s">
        <v>476</v>
      </c>
      <c r="C11" s="14" t="s">
        <v>486</v>
      </c>
    </row>
    <row r="12" spans="1:3">
      <c r="A12" s="14" t="s">
        <v>252</v>
      </c>
      <c r="B12" s="15" t="s">
        <v>476</v>
      </c>
      <c r="C12" s="14" t="s">
        <v>487</v>
      </c>
    </row>
    <row r="13" spans="1:3">
      <c r="A13" s="14" t="s">
        <v>145</v>
      </c>
      <c r="B13" s="15" t="s">
        <v>476</v>
      </c>
      <c r="C13" s="14" t="s">
        <v>488</v>
      </c>
    </row>
    <row r="14" spans="1:3">
      <c r="A14" s="14" t="s">
        <v>340</v>
      </c>
      <c r="B14" s="15" t="s">
        <v>476</v>
      </c>
      <c r="C14" s="14" t="s">
        <v>489</v>
      </c>
    </row>
    <row r="15" spans="1:3">
      <c r="A15" s="14" t="s">
        <v>228</v>
      </c>
      <c r="B15" s="15" t="s">
        <v>476</v>
      </c>
      <c r="C15" s="14" t="s">
        <v>490</v>
      </c>
    </row>
    <row r="16" spans="1:3">
      <c r="A16" s="14" t="s">
        <v>240</v>
      </c>
      <c r="B16" s="15" t="s">
        <v>476</v>
      </c>
      <c r="C16" s="14" t="s">
        <v>491</v>
      </c>
    </row>
    <row r="17" spans="1:3">
      <c r="A17" s="14" t="s">
        <v>224</v>
      </c>
      <c r="B17" s="15" t="s">
        <v>476</v>
      </c>
      <c r="C17" s="14" t="s">
        <v>492</v>
      </c>
    </row>
    <row r="18" spans="1:3">
      <c r="A18" s="14" t="s">
        <v>226</v>
      </c>
      <c r="B18" s="15" t="s">
        <v>476</v>
      </c>
      <c r="C18" s="14" t="s">
        <v>493</v>
      </c>
    </row>
    <row r="19" spans="1:3">
      <c r="A19" s="14" t="s">
        <v>229</v>
      </c>
      <c r="B19" s="15" t="s">
        <v>476</v>
      </c>
      <c r="C19" s="14" t="s">
        <v>494</v>
      </c>
    </row>
    <row r="20" spans="1:3">
      <c r="A20" s="14" t="s">
        <v>225</v>
      </c>
      <c r="B20" s="15" t="s">
        <v>476</v>
      </c>
      <c r="C20" s="14" t="s">
        <v>495</v>
      </c>
    </row>
    <row r="21" spans="1:3">
      <c r="A21" s="14" t="s">
        <v>337</v>
      </c>
      <c r="B21" s="15" t="s">
        <v>476</v>
      </c>
      <c r="C21" s="14" t="s">
        <v>496</v>
      </c>
    </row>
    <row r="22" spans="1:3">
      <c r="A22" s="14" t="s">
        <v>192</v>
      </c>
      <c r="B22" s="15" t="s">
        <v>476</v>
      </c>
      <c r="C22" s="14" t="s">
        <v>497</v>
      </c>
    </row>
    <row r="23" spans="1:3">
      <c r="A23" s="14" t="s">
        <v>230</v>
      </c>
      <c r="B23" s="15" t="s">
        <v>476</v>
      </c>
      <c r="C23" s="14" t="s">
        <v>498</v>
      </c>
    </row>
    <row r="24" spans="1:3">
      <c r="A24" s="14" t="s">
        <v>231</v>
      </c>
      <c r="B24" s="15" t="s">
        <v>476</v>
      </c>
      <c r="C24" s="14" t="s">
        <v>499</v>
      </c>
    </row>
    <row r="25" spans="1:3">
      <c r="A25" s="14" t="s">
        <v>208</v>
      </c>
      <c r="B25" s="15" t="s">
        <v>476</v>
      </c>
      <c r="C25" s="14" t="s">
        <v>500</v>
      </c>
    </row>
    <row r="26" spans="1:3">
      <c r="A26" s="14" t="s">
        <v>203</v>
      </c>
      <c r="B26" s="15" t="s">
        <v>476</v>
      </c>
      <c r="C26" s="14" t="s">
        <v>501</v>
      </c>
    </row>
    <row r="27" spans="1:3">
      <c r="A27" s="14" t="s">
        <v>167</v>
      </c>
      <c r="B27" s="15" t="s">
        <v>476</v>
      </c>
      <c r="C27" s="14" t="s">
        <v>502</v>
      </c>
    </row>
    <row r="28" spans="1:3">
      <c r="A28" s="14" t="s">
        <v>370</v>
      </c>
      <c r="B28" s="15" t="s">
        <v>476</v>
      </c>
      <c r="C28" s="14" t="s">
        <v>503</v>
      </c>
    </row>
    <row r="29" spans="1:3">
      <c r="A29" s="14" t="s">
        <v>215</v>
      </c>
      <c r="B29" s="15" t="s">
        <v>476</v>
      </c>
      <c r="C29" s="14" t="s">
        <v>504</v>
      </c>
    </row>
    <row r="30" spans="1:3">
      <c r="A30" s="14" t="s">
        <v>196</v>
      </c>
      <c r="B30" s="17" t="s">
        <v>476</v>
      </c>
      <c r="C30" s="14" t="s">
        <v>505</v>
      </c>
    </row>
    <row r="31" spans="1:3">
      <c r="A31" s="14" t="s">
        <v>296</v>
      </c>
      <c r="B31" s="15" t="s">
        <v>476</v>
      </c>
      <c r="C31" s="14" t="s">
        <v>506</v>
      </c>
    </row>
    <row r="32" spans="1:3">
      <c r="A32" s="14" t="s">
        <v>247</v>
      </c>
      <c r="B32" s="15" t="s">
        <v>476</v>
      </c>
      <c r="C32" s="14" t="s">
        <v>507</v>
      </c>
    </row>
    <row r="33" spans="1:3">
      <c r="A33" s="14" t="s">
        <v>257</v>
      </c>
      <c r="B33" s="15" t="s">
        <v>476</v>
      </c>
      <c r="C33" s="14" t="s">
        <v>508</v>
      </c>
    </row>
    <row r="34" spans="1:3">
      <c r="A34" s="14" t="s">
        <v>417</v>
      </c>
      <c r="B34" s="15" t="s">
        <v>476</v>
      </c>
      <c r="C34" s="14" t="s">
        <v>509</v>
      </c>
    </row>
    <row r="35" spans="1:3">
      <c r="A35" s="14" t="s">
        <v>128</v>
      </c>
      <c r="B35" s="15" t="s">
        <v>476</v>
      </c>
      <c r="C35" s="14" t="s">
        <v>510</v>
      </c>
    </row>
    <row r="36" spans="1:3">
      <c r="A36" s="14" t="s">
        <v>150</v>
      </c>
      <c r="B36" s="15" t="s">
        <v>476</v>
      </c>
      <c r="C36" s="14" t="s">
        <v>511</v>
      </c>
    </row>
    <row r="37" spans="1:3">
      <c r="A37" s="14" t="s">
        <v>160</v>
      </c>
      <c r="B37" s="15" t="s">
        <v>476</v>
      </c>
      <c r="C37" s="14" t="s">
        <v>512</v>
      </c>
    </row>
    <row r="38" spans="1:3">
      <c r="A38" s="14" t="s">
        <v>325</v>
      </c>
      <c r="B38" s="15" t="s">
        <v>476</v>
      </c>
      <c r="C38" s="14" t="s">
        <v>513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514</v>
      </c>
      <c r="B1" s="11" t="s">
        <v>515</v>
      </c>
      <c r="C1" s="11" t="s">
        <v>3</v>
      </c>
      <c r="D1" s="11" t="s">
        <v>4</v>
      </c>
    </row>
    <row r="2" spans="1:4">
      <c r="A2" s="12">
        <f ca="1" t="shared" ref="A2:A12" si="0">TODAY()</f>
        <v>45953</v>
      </c>
      <c r="B2" s="9" t="s">
        <v>516</v>
      </c>
      <c r="C2" s="9" t="str">
        <f>VLOOKUP(D2,辅助信息!A:B,2,FALSE)</f>
        <v>盘螺</v>
      </c>
      <c r="D2" s="9" t="s">
        <v>41</v>
      </c>
    </row>
    <row r="3" spans="1:4">
      <c r="A3" s="12">
        <f ca="1" t="shared" si="0"/>
        <v>45953</v>
      </c>
      <c r="B3" s="9" t="s">
        <v>516</v>
      </c>
      <c r="C3" s="9" t="str">
        <f>VLOOKUP(D3,辅助信息!A:B,2,FALSE)</f>
        <v>螺纹钢</v>
      </c>
      <c r="D3" s="9" t="s">
        <v>27</v>
      </c>
    </row>
    <row r="4" spans="1:4">
      <c r="A4" s="12">
        <f ca="1" t="shared" si="0"/>
        <v>45953</v>
      </c>
      <c r="B4" s="9" t="s">
        <v>516</v>
      </c>
      <c r="C4" s="9" t="str">
        <f>VLOOKUP(D4,辅助信息!A:B,2,FALSE)</f>
        <v>螺纹钢</v>
      </c>
      <c r="D4" s="9" t="s">
        <v>19</v>
      </c>
    </row>
    <row r="5" spans="1:4">
      <c r="A5" s="12">
        <f ca="1" t="shared" si="0"/>
        <v>45953</v>
      </c>
      <c r="B5" s="9" t="s">
        <v>516</v>
      </c>
      <c r="C5" s="9" t="str">
        <f>VLOOKUP(D5,辅助信息!A:B,2,FALSE)</f>
        <v>螺纹钢</v>
      </c>
      <c r="D5" s="9" t="s">
        <v>28</v>
      </c>
    </row>
    <row r="6" spans="1:4">
      <c r="A6" s="12">
        <f ca="1" t="shared" si="0"/>
        <v>45953</v>
      </c>
      <c r="B6" s="9" t="s">
        <v>516</v>
      </c>
      <c r="C6" s="9" t="str">
        <f>VLOOKUP(D6,辅助信息!A:B,2,FALSE)</f>
        <v>螺纹钢</v>
      </c>
      <c r="D6" s="9" t="s">
        <v>52</v>
      </c>
    </row>
    <row r="7" spans="1:4">
      <c r="A7" s="12">
        <f ca="1" t="shared" si="0"/>
        <v>45953</v>
      </c>
      <c r="B7" s="9" t="s">
        <v>516</v>
      </c>
      <c r="C7" s="9" t="str">
        <f>VLOOKUP(D7,辅助信息!A:B,2,FALSE)</f>
        <v>螺纹钢</v>
      </c>
      <c r="D7" s="9" t="s">
        <v>76</v>
      </c>
    </row>
    <row r="8" spans="1:4">
      <c r="A8" s="12">
        <f ca="1" t="shared" si="0"/>
        <v>45953</v>
      </c>
      <c r="B8" s="9" t="s">
        <v>516</v>
      </c>
      <c r="C8" s="9" t="str">
        <f>VLOOKUP(D8,辅助信息!A:B,2,FALSE)</f>
        <v>螺纹钢</v>
      </c>
      <c r="D8" s="9" t="s">
        <v>86</v>
      </c>
    </row>
    <row r="9" spans="1:4">
      <c r="A9" s="12">
        <f ca="1" t="shared" si="0"/>
        <v>45953</v>
      </c>
      <c r="B9" s="9" t="s">
        <v>516</v>
      </c>
      <c r="C9" s="9" t="str">
        <f>VLOOKUP(D9,辅助信息!A:B,2,FALSE)</f>
        <v>螺纹钢</v>
      </c>
      <c r="D9" s="9" t="s">
        <v>82</v>
      </c>
    </row>
    <row r="10" spans="1:4">
      <c r="A10" s="12">
        <f ca="1" t="shared" si="0"/>
        <v>45953</v>
      </c>
      <c r="B10" s="9" t="s">
        <v>516</v>
      </c>
      <c r="C10" s="9" t="str">
        <f>VLOOKUP(D10,辅助信息!A:B,2,FALSE)</f>
        <v>螺纹钢</v>
      </c>
      <c r="D10" s="9" t="s">
        <v>45</v>
      </c>
    </row>
    <row r="11" spans="1:4">
      <c r="A11" s="12">
        <f ca="1" t="shared" si="0"/>
        <v>45953</v>
      </c>
      <c r="B11" s="9" t="s">
        <v>516</v>
      </c>
      <c r="C11" s="9" t="str">
        <f>VLOOKUP(D11,辅助信息!A:B,2,FALSE)</f>
        <v>螺纹钢</v>
      </c>
      <c r="D11" s="9" t="s">
        <v>21</v>
      </c>
    </row>
    <row r="12" ht="18.95" customHeight="1" spans="1:1">
      <c r="A12" s="12">
        <f ca="1" t="shared" si="0"/>
        <v>45953</v>
      </c>
    </row>
    <row r="13" spans="1:4">
      <c r="A13" s="12">
        <f ca="1" t="shared" ref="A13:A26" si="1">TODAY()</f>
        <v>45953</v>
      </c>
      <c r="B13" s="13" t="s">
        <v>517</v>
      </c>
      <c r="C13" s="9" t="str">
        <f>VLOOKUP(D13,辅助信息!A:B,2,FALSE)</f>
        <v>螺纹钢</v>
      </c>
      <c r="D13" s="9" t="s">
        <v>133</v>
      </c>
    </row>
    <row r="14" spans="1:4">
      <c r="A14" s="12">
        <f ca="1" t="shared" si="1"/>
        <v>45953</v>
      </c>
      <c r="B14" s="13" t="s">
        <v>517</v>
      </c>
      <c r="C14" s="9" t="str">
        <f>VLOOKUP(D14,辅助信息!A:B,2,FALSE)</f>
        <v>螺纹钢</v>
      </c>
      <c r="D14" s="9" t="s">
        <v>91</v>
      </c>
    </row>
    <row r="15" spans="1:4">
      <c r="A15" s="12">
        <f ca="1" t="shared" si="1"/>
        <v>45953</v>
      </c>
      <c r="B15" s="13" t="s">
        <v>517</v>
      </c>
      <c r="C15" s="9" t="str">
        <f>VLOOKUP(D15,辅助信息!A:B,2,FALSE)</f>
        <v>螺纹钢</v>
      </c>
      <c r="D15" s="9" t="s">
        <v>77</v>
      </c>
    </row>
    <row r="16" spans="1:4">
      <c r="A16" s="12">
        <f ca="1" t="shared" si="1"/>
        <v>45953</v>
      </c>
      <c r="B16" s="13" t="s">
        <v>517</v>
      </c>
      <c r="C16" s="9" t="str">
        <f>VLOOKUP(D16,辅助信息!A:B,2,FALSE)</f>
        <v>螺纹钢</v>
      </c>
      <c r="D16" s="9" t="s">
        <v>86</v>
      </c>
    </row>
    <row r="17" spans="1:4">
      <c r="A17" s="12">
        <f ca="1" t="shared" si="1"/>
        <v>45953</v>
      </c>
      <c r="B17" s="13" t="s">
        <v>517</v>
      </c>
      <c r="C17" s="9" t="str">
        <f>VLOOKUP(D17,辅助信息!A:B,2,FALSE)</f>
        <v>螺纹钢</v>
      </c>
      <c r="D17" s="9" t="s">
        <v>66</v>
      </c>
    </row>
    <row r="18" spans="1:4">
      <c r="A18" s="12">
        <f ca="1" t="shared" si="1"/>
        <v>45953</v>
      </c>
      <c r="B18" s="13" t="s">
        <v>517</v>
      </c>
      <c r="C18" s="9" t="str">
        <f>VLOOKUP(D18,辅助信息!A:B,2,FALSE)</f>
        <v>螺纹钢</v>
      </c>
      <c r="D18" s="9" t="s">
        <v>82</v>
      </c>
    </row>
    <row r="19" spans="1:4">
      <c r="A19" s="12">
        <f ca="1" t="shared" si="1"/>
        <v>45953</v>
      </c>
      <c r="B19" s="13" t="s">
        <v>517</v>
      </c>
      <c r="C19" s="9" t="str">
        <f>VLOOKUP(D19,辅助信息!A:B,2,FALSE)</f>
        <v>螺纹钢</v>
      </c>
      <c r="D19" s="9" t="s">
        <v>45</v>
      </c>
    </row>
    <row r="20" spans="1:4">
      <c r="A20" s="12">
        <f ca="1" t="shared" si="1"/>
        <v>45953</v>
      </c>
      <c r="B20" s="13" t="s">
        <v>517</v>
      </c>
      <c r="C20" s="9" t="str">
        <f>VLOOKUP(D20,辅助信息!A:B,2,FALSE)</f>
        <v>螺纹钢</v>
      </c>
      <c r="D20" s="9" t="s">
        <v>21</v>
      </c>
    </row>
    <row r="21" spans="1:4">
      <c r="A21" s="12">
        <f ca="1" t="shared" si="1"/>
        <v>45953</v>
      </c>
      <c r="B21" s="13" t="s">
        <v>517</v>
      </c>
      <c r="C21" s="9" t="str">
        <f>VLOOKUP(D21,辅助信息!A:B,2,FALSE)</f>
        <v>螺纹钢</v>
      </c>
      <c r="D21" s="9" t="s">
        <v>58</v>
      </c>
    </row>
    <row r="22" spans="1:4">
      <c r="A22" s="12">
        <f ca="1" t="shared" si="1"/>
        <v>45953</v>
      </c>
      <c r="B22" s="13" t="s">
        <v>517</v>
      </c>
      <c r="C22" s="9" t="str">
        <f>VLOOKUP(D22,辅助信息!A:B,2,FALSE)</f>
        <v>螺纹钢</v>
      </c>
      <c r="D22" s="9" t="s">
        <v>46</v>
      </c>
    </row>
    <row r="23" spans="1:4">
      <c r="A23" s="12">
        <f ca="1" t="shared" si="1"/>
        <v>45953</v>
      </c>
      <c r="B23" s="13" t="s">
        <v>517</v>
      </c>
      <c r="C23" s="9" t="str">
        <f>VLOOKUP(D23,辅助信息!A:B,2,FALSE)</f>
        <v>螺纹钢</v>
      </c>
      <c r="D23" s="9" t="s">
        <v>22</v>
      </c>
    </row>
    <row r="24" spans="1:4">
      <c r="A24" s="12">
        <f ca="1" t="shared" si="1"/>
        <v>45953</v>
      </c>
      <c r="B24" s="13" t="s">
        <v>517</v>
      </c>
      <c r="C24" s="9" t="str">
        <f>VLOOKUP(D24,辅助信息!A:B,2,FALSE)</f>
        <v>螺纹钢</v>
      </c>
      <c r="D24" s="9" t="s">
        <v>181</v>
      </c>
    </row>
    <row r="25" spans="1:4">
      <c r="A25" s="12">
        <f ca="1" t="shared" si="1"/>
        <v>45953</v>
      </c>
      <c r="B25" s="13" t="s">
        <v>517</v>
      </c>
      <c r="C25" s="9" t="str">
        <f>VLOOKUP(D25,辅助信息!A:B,2,FALSE)</f>
        <v>螺纹钢</v>
      </c>
      <c r="D25" s="9" t="s">
        <v>182</v>
      </c>
    </row>
    <row r="26" spans="1:4">
      <c r="A26" s="12">
        <f ca="1" t="shared" si="1"/>
        <v>45953</v>
      </c>
      <c r="B26" s="9" t="s">
        <v>518</v>
      </c>
      <c r="C26" s="9" t="str">
        <f>VLOOKUP(D26,辅助信息!A:B,2,FALSE)</f>
        <v>盘螺</v>
      </c>
      <c r="D26" s="9" t="s">
        <v>49</v>
      </c>
    </row>
    <row r="27" spans="1:4">
      <c r="A27" s="12">
        <f ca="1" t="shared" ref="A27:A36" si="2">TODAY()</f>
        <v>45953</v>
      </c>
      <c r="B27" s="9" t="s">
        <v>518</v>
      </c>
      <c r="C27" s="9" t="str">
        <f>VLOOKUP(D27,辅助信息!A:B,2,FALSE)</f>
        <v>盘螺</v>
      </c>
      <c r="D27" s="9" t="s">
        <v>40</v>
      </c>
    </row>
    <row r="28" spans="1:4">
      <c r="A28" s="12">
        <f ca="1" t="shared" si="2"/>
        <v>45953</v>
      </c>
      <c r="B28" s="9" t="s">
        <v>518</v>
      </c>
      <c r="C28" s="9" t="str">
        <f>VLOOKUP(D28,辅助信息!A:B,2,FALSE)</f>
        <v>盘螺</v>
      </c>
      <c r="D28" s="9" t="s">
        <v>41</v>
      </c>
    </row>
    <row r="29" spans="1:4">
      <c r="A29" s="12">
        <f ca="1" t="shared" si="2"/>
        <v>45953</v>
      </c>
      <c r="B29" s="9" t="s">
        <v>518</v>
      </c>
      <c r="C29" s="9" t="str">
        <f>VLOOKUP(D29,辅助信息!A:B,2,FALSE)</f>
        <v>盘螺</v>
      </c>
      <c r="D29" s="9" t="s">
        <v>26</v>
      </c>
    </row>
    <row r="30" spans="1:4">
      <c r="A30" s="12">
        <f ca="1" t="shared" si="2"/>
        <v>45953</v>
      </c>
      <c r="B30" s="9" t="s">
        <v>518</v>
      </c>
      <c r="C30" s="9" t="e">
        <f>VLOOKUP(D30,辅助信息!A:B,2,FALSE)</f>
        <v>#N/A</v>
      </c>
      <c r="D30" s="9" t="s">
        <v>519</v>
      </c>
    </row>
    <row r="31" spans="1:4">
      <c r="A31" s="12">
        <f ca="1" t="shared" si="2"/>
        <v>45953</v>
      </c>
      <c r="B31" s="9" t="s">
        <v>518</v>
      </c>
      <c r="C31" s="9" t="str">
        <f>VLOOKUP(D31,辅助信息!A:B,2,FALSE)</f>
        <v>螺纹钢</v>
      </c>
      <c r="D31" s="9" t="s">
        <v>27</v>
      </c>
    </row>
    <row r="32" spans="1:4">
      <c r="A32" s="12">
        <f ca="1" t="shared" si="2"/>
        <v>45953</v>
      </c>
      <c r="B32" s="9" t="s">
        <v>518</v>
      </c>
      <c r="C32" s="9" t="str">
        <f>VLOOKUP(D32,辅助信息!A:B,2,FALSE)</f>
        <v>螺纹钢</v>
      </c>
      <c r="D32" s="9" t="s">
        <v>19</v>
      </c>
    </row>
    <row r="33" spans="1:4">
      <c r="A33" s="12">
        <f ca="1" t="shared" si="2"/>
        <v>45953</v>
      </c>
      <c r="B33" s="9" t="s">
        <v>518</v>
      </c>
      <c r="C33" s="9" t="str">
        <f>VLOOKUP(D33,辅助信息!A:B,2,FALSE)</f>
        <v>螺纹钢</v>
      </c>
      <c r="D33" s="9" t="s">
        <v>32</v>
      </c>
    </row>
    <row r="34" spans="1:4">
      <c r="A34" s="12">
        <f ca="1" t="shared" si="2"/>
        <v>45953</v>
      </c>
      <c r="B34" s="9" t="s">
        <v>518</v>
      </c>
      <c r="C34" s="9" t="str">
        <f>VLOOKUP(D34,辅助信息!A:B,2,FALSE)</f>
        <v>螺纹钢</v>
      </c>
      <c r="D34" s="9" t="s">
        <v>33</v>
      </c>
    </row>
    <row r="35" spans="1:4">
      <c r="A35" s="12">
        <f ca="1" t="shared" si="2"/>
        <v>45953</v>
      </c>
      <c r="B35" s="9" t="s">
        <v>518</v>
      </c>
      <c r="C35" s="9" t="str">
        <f>VLOOKUP(D35,辅助信息!A:B,2,FALSE)</f>
        <v>螺纹钢</v>
      </c>
      <c r="D35" s="9" t="s">
        <v>28</v>
      </c>
    </row>
    <row r="36" spans="1:4">
      <c r="A36" s="12">
        <f ca="1" t="shared" si="2"/>
        <v>45953</v>
      </c>
      <c r="B36" s="9" t="s">
        <v>518</v>
      </c>
      <c r="C36" s="9" t="str">
        <f>VLOOKUP(D36,辅助信息!A:B,2,FALSE)</f>
        <v>螺纹钢</v>
      </c>
      <c r="D36" s="9" t="s">
        <v>18</v>
      </c>
    </row>
    <row r="37" spans="1:4">
      <c r="A37" s="12">
        <f ca="1" t="shared" ref="A37:A46" si="3">TODAY()</f>
        <v>45953</v>
      </c>
      <c r="B37" s="9" t="s">
        <v>518</v>
      </c>
      <c r="C37" s="9" t="str">
        <f>VLOOKUP(D37,辅助信息!A:B,2,FALSE)</f>
        <v>螺纹钢</v>
      </c>
      <c r="D37" s="9" t="s">
        <v>65</v>
      </c>
    </row>
    <row r="38" spans="1:4">
      <c r="A38" s="12">
        <f ca="1" t="shared" si="3"/>
        <v>45953</v>
      </c>
      <c r="B38" s="9" t="s">
        <v>518</v>
      </c>
      <c r="C38" s="9" t="str">
        <f>VLOOKUP(D38,辅助信息!A:B,2,FALSE)</f>
        <v>螺纹钢</v>
      </c>
      <c r="D38" s="9" t="s">
        <v>52</v>
      </c>
    </row>
    <row r="39" spans="1:4">
      <c r="A39" s="12">
        <f ca="1" t="shared" si="3"/>
        <v>45953</v>
      </c>
      <c r="B39" s="9" t="s">
        <v>518</v>
      </c>
      <c r="C39" s="9" t="str">
        <f>VLOOKUP(D39,辅助信息!A:B,2,FALSE)</f>
        <v>螺纹钢</v>
      </c>
      <c r="D39" s="9" t="s">
        <v>111</v>
      </c>
    </row>
    <row r="40" spans="1:4">
      <c r="A40" s="12">
        <f ca="1" t="shared" si="3"/>
        <v>45953</v>
      </c>
      <c r="B40" s="9" t="s">
        <v>518</v>
      </c>
      <c r="C40" s="9" t="str">
        <f>VLOOKUP(D40,辅助信息!A:B,2,FALSE)</f>
        <v>螺纹钢</v>
      </c>
      <c r="D40" s="9" t="s">
        <v>76</v>
      </c>
    </row>
    <row r="41" spans="1:4">
      <c r="A41" s="12">
        <f ca="1" t="shared" si="3"/>
        <v>45953</v>
      </c>
      <c r="B41" s="9" t="s">
        <v>518</v>
      </c>
      <c r="C41" s="9" t="str">
        <f>VLOOKUP(D41,辅助信息!A:B,2,FALSE)</f>
        <v>螺纹钢</v>
      </c>
      <c r="D41" s="9" t="s">
        <v>90</v>
      </c>
    </row>
    <row r="42" spans="1:4">
      <c r="A42" s="12">
        <f ca="1" t="shared" si="3"/>
        <v>45953</v>
      </c>
      <c r="B42" s="9" t="s">
        <v>518</v>
      </c>
      <c r="C42" s="9" t="str">
        <f>VLOOKUP(D42,辅助信息!A:B,2,FALSE)</f>
        <v>螺纹钢</v>
      </c>
      <c r="D42" s="9" t="s">
        <v>130</v>
      </c>
    </row>
    <row r="43" spans="1:4">
      <c r="A43" s="12">
        <f ca="1" t="shared" si="3"/>
        <v>45953</v>
      </c>
      <c r="B43" s="9" t="s">
        <v>518</v>
      </c>
      <c r="C43" s="9" t="str">
        <f>VLOOKUP(D43,辅助信息!A:B,2,FALSE)</f>
        <v>螺纹钢</v>
      </c>
      <c r="D43" s="9" t="s">
        <v>133</v>
      </c>
    </row>
    <row r="44" spans="1:4">
      <c r="A44" s="12">
        <f ca="1" t="shared" si="3"/>
        <v>45953</v>
      </c>
      <c r="B44" s="9" t="s">
        <v>518</v>
      </c>
      <c r="C44" s="9" t="str">
        <f>VLOOKUP(D44,辅助信息!A:B,2,FALSE)</f>
        <v>螺纹钢</v>
      </c>
      <c r="D44" s="9" t="s">
        <v>91</v>
      </c>
    </row>
    <row r="45" spans="1:4">
      <c r="A45" s="12">
        <f ca="1" t="shared" si="3"/>
        <v>45953</v>
      </c>
      <c r="B45" s="9" t="s">
        <v>518</v>
      </c>
      <c r="C45" s="9" t="str">
        <f>VLOOKUP(D45,辅助信息!A:B,2,FALSE)</f>
        <v>螺纹钢</v>
      </c>
      <c r="D45" s="9" t="s">
        <v>77</v>
      </c>
    </row>
    <row r="46" spans="1:4">
      <c r="A46" s="12">
        <f ca="1" t="shared" si="3"/>
        <v>45953</v>
      </c>
      <c r="B46" s="9" t="s">
        <v>518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520</v>
      </c>
      <c r="G1" s="2" t="s">
        <v>7</v>
      </c>
      <c r="H1" s="2" t="str">
        <f>'[1]2025年已发货'!H:H</f>
        <v>联系人</v>
      </c>
      <c r="I1" s="2" t="str">
        <f>'[1]2025年已发货'!I:I</f>
        <v>联系方式</v>
      </c>
      <c r="J1" s="6" t="s">
        <v>16</v>
      </c>
      <c r="K1" s="6" t="s">
        <v>521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2025-10-23T11:27:10Z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