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.ton\IdeaProjects\VSE_PipeCleaner\settings\"/>
    </mc:Choice>
  </mc:AlternateContent>
  <xr:revisionPtr revIDLastSave="0" documentId="13_ncr:1_{1792C93E-4731-4464-8DBD-B48215AEC608}" xr6:coauthVersionLast="46" xr6:coauthVersionMax="47" xr10:uidLastSave="{00000000-0000-0000-0000-000000000000}"/>
  <bookViews>
    <workbookView xWindow="-120" yWindow="-120" windowWidth="30960" windowHeight="16920" xr2:uid="{6D2E4FFA-73F6-41F1-BD9A-7D9622E11D08}"/>
  </bookViews>
  <sheets>
    <sheet name="Transaction Log" sheetId="2" r:id="rId1"/>
    <sheet name="Transaction_Summary_Refresh" sheetId="9" r:id="rId2"/>
    <sheet name="Part Attributes" sheetId="6" r:id="rId3"/>
    <sheet name="Commodity Inventory Output" sheetId="7" r:id="rId4"/>
    <sheet name="Reference_Data" sheetId="3" r:id="rId5"/>
  </sheets>
  <definedNames>
    <definedName name="_xlnm._FilterDatabase" localSheetId="3" hidden="1">'Commodity Inventory Output'!$A$1:$J$260</definedName>
    <definedName name="_xlnm._FilterDatabase" localSheetId="2" hidden="1">'Part Attributes'!$A$2:$P$429</definedName>
    <definedName name="_xlnm._FilterDatabase" localSheetId="0" hidden="1">'Transaction Log'!$A$5:$J$241</definedName>
  </definedNames>
  <calcPr calcId="191028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7" l="1"/>
  <c r="D13" i="7"/>
  <c r="D50" i="7"/>
  <c r="D181" i="7"/>
  <c r="E171" i="7"/>
  <c r="J12" i="2" l="1"/>
  <c r="J13" i="2"/>
  <c r="J14" i="2"/>
  <c r="J15" i="2"/>
  <c r="J16" i="2"/>
  <c r="J17" i="2"/>
  <c r="J18" i="2"/>
  <c r="J19" i="2"/>
  <c r="J20" i="2"/>
  <c r="J21" i="2"/>
  <c r="J237" i="2" l="1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11" i="2"/>
  <c r="J10" i="2"/>
  <c r="J9" i="2"/>
  <c r="J7" i="2"/>
  <c r="J8" i="2"/>
  <c r="J6" i="2"/>
  <c r="J185" i="6"/>
  <c r="K185" i="6" s="1"/>
  <c r="H184" i="7" s="1"/>
  <c r="J186" i="6"/>
  <c r="K186" i="6" s="1"/>
  <c r="H185" i="7" s="1"/>
  <c r="J187" i="6"/>
  <c r="K187" i="6" s="1"/>
  <c r="H186" i="7" s="1"/>
  <c r="J188" i="6"/>
  <c r="K188" i="6" s="1"/>
  <c r="H187" i="7" s="1"/>
  <c r="J189" i="6"/>
  <c r="K189" i="6" s="1"/>
  <c r="H188" i="7" s="1"/>
  <c r="J190" i="6"/>
  <c r="K190" i="6" s="1"/>
  <c r="H189" i="7" s="1"/>
  <c r="J191" i="6"/>
  <c r="K191" i="6" s="1"/>
  <c r="H190" i="7" s="1"/>
  <c r="J192" i="6"/>
  <c r="K192" i="6" s="1"/>
  <c r="H191" i="7" s="1"/>
  <c r="J193" i="6"/>
  <c r="K193" i="6" s="1"/>
  <c r="H192" i="7" s="1"/>
  <c r="J194" i="6"/>
  <c r="K194" i="6" s="1"/>
  <c r="H193" i="7" s="1"/>
  <c r="J195" i="6"/>
  <c r="K195" i="6" s="1"/>
  <c r="H194" i="7" s="1"/>
  <c r="J196" i="6"/>
  <c r="K196" i="6" s="1"/>
  <c r="H195" i="7" s="1"/>
  <c r="J197" i="6"/>
  <c r="K197" i="6" s="1"/>
  <c r="H196" i="7" s="1"/>
  <c r="J198" i="6"/>
  <c r="K198" i="6" s="1"/>
  <c r="H197" i="7" s="1"/>
  <c r="J199" i="6"/>
  <c r="K199" i="6" s="1"/>
  <c r="H198" i="7" s="1"/>
  <c r="J200" i="6"/>
  <c r="K200" i="6" s="1"/>
  <c r="H199" i="7" s="1"/>
  <c r="J201" i="6"/>
  <c r="K201" i="6" s="1"/>
  <c r="H200" i="7" s="1"/>
  <c r="J202" i="6"/>
  <c r="K202" i="6" s="1"/>
  <c r="H201" i="7" s="1"/>
  <c r="J203" i="6"/>
  <c r="K203" i="6" s="1"/>
  <c r="H202" i="7" s="1"/>
  <c r="J204" i="6"/>
  <c r="K204" i="6" s="1"/>
  <c r="H203" i="7" s="1"/>
  <c r="J205" i="6"/>
  <c r="K205" i="6" s="1"/>
  <c r="H204" i="7" s="1"/>
  <c r="J206" i="6"/>
  <c r="K206" i="6" s="1"/>
  <c r="H205" i="7" s="1"/>
  <c r="J207" i="6"/>
  <c r="K207" i="6" s="1"/>
  <c r="H206" i="7" s="1"/>
  <c r="J208" i="6"/>
  <c r="K208" i="6" s="1"/>
  <c r="H207" i="7" s="1"/>
  <c r="J209" i="6"/>
  <c r="K209" i="6" s="1"/>
  <c r="H208" i="7" s="1"/>
  <c r="J210" i="6"/>
  <c r="K210" i="6" s="1"/>
  <c r="H209" i="7" s="1"/>
  <c r="J211" i="6"/>
  <c r="K211" i="6" s="1"/>
  <c r="H210" i="7" s="1"/>
  <c r="J212" i="6"/>
  <c r="K212" i="6" s="1"/>
  <c r="H211" i="7" s="1"/>
  <c r="J213" i="6"/>
  <c r="K213" i="6" s="1"/>
  <c r="H212" i="7" s="1"/>
  <c r="J214" i="6"/>
  <c r="K214" i="6" s="1"/>
  <c r="H213" i="7" s="1"/>
  <c r="J215" i="6"/>
  <c r="K215" i="6" s="1"/>
  <c r="H214" i="7" s="1"/>
  <c r="J216" i="6"/>
  <c r="K216" i="6" s="1"/>
  <c r="H215" i="7" s="1"/>
  <c r="J217" i="6"/>
  <c r="K217" i="6" s="1"/>
  <c r="H216" i="7" s="1"/>
  <c r="J218" i="6"/>
  <c r="K218" i="6" s="1"/>
  <c r="H217" i="7" s="1"/>
  <c r="J219" i="6"/>
  <c r="K219" i="6" s="1"/>
  <c r="H218" i="7" s="1"/>
  <c r="J220" i="6"/>
  <c r="K220" i="6" s="1"/>
  <c r="H219" i="7" s="1"/>
  <c r="J221" i="6"/>
  <c r="K221" i="6" s="1"/>
  <c r="H220" i="7" s="1"/>
  <c r="J222" i="6"/>
  <c r="K222" i="6" s="1"/>
  <c r="H221" i="7" s="1"/>
  <c r="J223" i="6"/>
  <c r="K223" i="6" s="1"/>
  <c r="H222" i="7" s="1"/>
  <c r="J224" i="6"/>
  <c r="K224" i="6" s="1"/>
  <c r="H223" i="7" s="1"/>
  <c r="J225" i="6"/>
  <c r="K225" i="6" s="1"/>
  <c r="H224" i="7" s="1"/>
  <c r="J226" i="6"/>
  <c r="K226" i="6" s="1"/>
  <c r="H225" i="7" s="1"/>
  <c r="J227" i="6"/>
  <c r="K227" i="6" s="1"/>
  <c r="H226" i="7" s="1"/>
  <c r="J228" i="6"/>
  <c r="K228" i="6" s="1"/>
  <c r="H227" i="7" s="1"/>
  <c r="J229" i="6"/>
  <c r="K229" i="6" s="1"/>
  <c r="H228" i="7" s="1"/>
  <c r="J230" i="6"/>
  <c r="K230" i="6" s="1"/>
  <c r="H229" i="7" s="1"/>
  <c r="J231" i="6"/>
  <c r="K231" i="6" s="1"/>
  <c r="H230" i="7" s="1"/>
  <c r="J232" i="6"/>
  <c r="K232" i="6" s="1"/>
  <c r="H231" i="7" s="1"/>
  <c r="J233" i="6"/>
  <c r="K233" i="6" s="1"/>
  <c r="H232" i="7" s="1"/>
  <c r="J234" i="6"/>
  <c r="K234" i="6" s="1"/>
  <c r="H233" i="7" s="1"/>
  <c r="J235" i="6"/>
  <c r="K235" i="6" s="1"/>
  <c r="H234" i="7" s="1"/>
  <c r="J236" i="6"/>
  <c r="K236" i="6" s="1"/>
  <c r="H235" i="7" s="1"/>
  <c r="J237" i="6"/>
  <c r="K237" i="6" s="1"/>
  <c r="H236" i="7" s="1"/>
  <c r="J238" i="6"/>
  <c r="K238" i="6" s="1"/>
  <c r="H237" i="7" s="1"/>
  <c r="J239" i="6"/>
  <c r="K239" i="6" s="1"/>
  <c r="H238" i="7" s="1"/>
  <c r="J240" i="6"/>
  <c r="K240" i="6" s="1"/>
  <c r="H239" i="7" s="1"/>
  <c r="J241" i="6"/>
  <c r="K241" i="6" s="1"/>
  <c r="H240" i="7" s="1"/>
  <c r="J242" i="6"/>
  <c r="K242" i="6" s="1"/>
  <c r="H241" i="7" s="1"/>
  <c r="J243" i="6"/>
  <c r="K243" i="6" s="1"/>
  <c r="H242" i="7" s="1"/>
  <c r="J244" i="6"/>
  <c r="K244" i="6" s="1"/>
  <c r="H243" i="7" s="1"/>
  <c r="J245" i="6"/>
  <c r="K245" i="6" s="1"/>
  <c r="H244" i="7" s="1"/>
  <c r="J246" i="6"/>
  <c r="K246" i="6" s="1"/>
  <c r="H245" i="7" s="1"/>
  <c r="J247" i="6"/>
  <c r="K247" i="6" s="1"/>
  <c r="H246" i="7" s="1"/>
  <c r="J248" i="6"/>
  <c r="K248" i="6" s="1"/>
  <c r="H247" i="7" s="1"/>
  <c r="J249" i="6"/>
  <c r="K249" i="6" s="1"/>
  <c r="H248" i="7" s="1"/>
  <c r="J250" i="6"/>
  <c r="K250" i="6" s="1"/>
  <c r="H249" i="7" s="1"/>
  <c r="J251" i="6"/>
  <c r="K251" i="6" s="1"/>
  <c r="H250" i="7" s="1"/>
  <c r="J252" i="6"/>
  <c r="K252" i="6" s="1"/>
  <c r="H251" i="7" s="1"/>
  <c r="J253" i="6"/>
  <c r="K253" i="6" s="1"/>
  <c r="H252" i="7" s="1"/>
  <c r="J254" i="6"/>
  <c r="K254" i="6" s="1"/>
  <c r="H253" i="7" s="1"/>
  <c r="J255" i="6"/>
  <c r="K255" i="6" s="1"/>
  <c r="H254" i="7" s="1"/>
  <c r="J256" i="6"/>
  <c r="K256" i="6" s="1"/>
  <c r="H255" i="7" s="1"/>
  <c r="J257" i="6"/>
  <c r="K257" i="6" s="1"/>
  <c r="H256" i="7" s="1"/>
  <c r="J258" i="6"/>
  <c r="K258" i="6" s="1"/>
  <c r="H257" i="7" s="1"/>
  <c r="J259" i="6"/>
  <c r="K259" i="6" s="1"/>
  <c r="H258" i="7" s="1"/>
  <c r="J260" i="6"/>
  <c r="K260" i="6" s="1"/>
  <c r="H259" i="7" s="1"/>
  <c r="J261" i="6"/>
  <c r="K261" i="6" s="1"/>
  <c r="H260" i="7" s="1"/>
  <c r="J262" i="6"/>
  <c r="K262" i="6" s="1"/>
  <c r="J263" i="6"/>
  <c r="K263" i="6" s="1"/>
  <c r="J264" i="6"/>
  <c r="K264" i="6" s="1"/>
  <c r="J265" i="6"/>
  <c r="K265" i="6" s="1"/>
  <c r="J266" i="6"/>
  <c r="K266" i="6" s="1"/>
  <c r="J267" i="6"/>
  <c r="K267" i="6" s="1"/>
  <c r="J268" i="6"/>
  <c r="K268" i="6" s="1"/>
  <c r="J269" i="6"/>
  <c r="K269" i="6" s="1"/>
  <c r="J270" i="6"/>
  <c r="K270" i="6" s="1"/>
  <c r="J271" i="6"/>
  <c r="K271" i="6" s="1"/>
  <c r="J272" i="6"/>
  <c r="K272" i="6" s="1"/>
  <c r="J273" i="6"/>
  <c r="K273" i="6" s="1"/>
  <c r="J274" i="6"/>
  <c r="K274" i="6" s="1"/>
  <c r="J275" i="6"/>
  <c r="K275" i="6" s="1"/>
  <c r="J276" i="6"/>
  <c r="K276" i="6" s="1"/>
  <c r="J277" i="6"/>
  <c r="K277" i="6" s="1"/>
  <c r="J278" i="6"/>
  <c r="K278" i="6" s="1"/>
  <c r="J279" i="6"/>
  <c r="K279" i="6" s="1"/>
  <c r="J280" i="6"/>
  <c r="K280" i="6" s="1"/>
  <c r="J281" i="6"/>
  <c r="K281" i="6" s="1"/>
  <c r="J282" i="6"/>
  <c r="K282" i="6" s="1"/>
  <c r="J283" i="6"/>
  <c r="K283" i="6" s="1"/>
  <c r="J284" i="6"/>
  <c r="K284" i="6" s="1"/>
  <c r="J285" i="6"/>
  <c r="K285" i="6" s="1"/>
  <c r="J286" i="6"/>
  <c r="K286" i="6" s="1"/>
  <c r="J287" i="6"/>
  <c r="K287" i="6" s="1"/>
  <c r="J288" i="6"/>
  <c r="K288" i="6" s="1"/>
  <c r="J289" i="6"/>
  <c r="K289" i="6" s="1"/>
  <c r="J290" i="6"/>
  <c r="K290" i="6" s="1"/>
  <c r="J291" i="6"/>
  <c r="K291" i="6" s="1"/>
  <c r="J292" i="6"/>
  <c r="K292" i="6" s="1"/>
  <c r="J293" i="6"/>
  <c r="K293" i="6" s="1"/>
  <c r="J294" i="6"/>
  <c r="K294" i="6" s="1"/>
  <c r="J295" i="6"/>
  <c r="K295" i="6" s="1"/>
  <c r="J296" i="6"/>
  <c r="K296" i="6" s="1"/>
  <c r="J297" i="6"/>
  <c r="K297" i="6" s="1"/>
  <c r="J298" i="6"/>
  <c r="K298" i="6" s="1"/>
  <c r="J299" i="6"/>
  <c r="K299" i="6" s="1"/>
  <c r="J300" i="6"/>
  <c r="K300" i="6" s="1"/>
  <c r="J301" i="6"/>
  <c r="K301" i="6" s="1"/>
  <c r="J302" i="6"/>
  <c r="K302" i="6" s="1"/>
  <c r="J303" i="6"/>
  <c r="K303" i="6" s="1"/>
  <c r="J304" i="6"/>
  <c r="K304" i="6" s="1"/>
  <c r="J305" i="6"/>
  <c r="K305" i="6" s="1"/>
  <c r="J306" i="6"/>
  <c r="K306" i="6" s="1"/>
  <c r="J307" i="6"/>
  <c r="K307" i="6" s="1"/>
  <c r="J308" i="6"/>
  <c r="K308" i="6" s="1"/>
  <c r="J309" i="6"/>
  <c r="K309" i="6" s="1"/>
  <c r="J310" i="6"/>
  <c r="K310" i="6" s="1"/>
  <c r="J311" i="6"/>
  <c r="K311" i="6" s="1"/>
  <c r="J312" i="6"/>
  <c r="K312" i="6" s="1"/>
  <c r="J313" i="6"/>
  <c r="K313" i="6" s="1"/>
  <c r="J314" i="6"/>
  <c r="K314" i="6" s="1"/>
  <c r="J315" i="6"/>
  <c r="K315" i="6" s="1"/>
  <c r="J316" i="6"/>
  <c r="K316" i="6" s="1"/>
  <c r="J317" i="6"/>
  <c r="K317" i="6" s="1"/>
  <c r="J318" i="6"/>
  <c r="K318" i="6" s="1"/>
  <c r="J319" i="6"/>
  <c r="K319" i="6" s="1"/>
  <c r="J320" i="6"/>
  <c r="K320" i="6" s="1"/>
  <c r="J321" i="6"/>
  <c r="K321" i="6" s="1"/>
  <c r="J322" i="6"/>
  <c r="K322" i="6" s="1"/>
  <c r="J323" i="6"/>
  <c r="K323" i="6" s="1"/>
  <c r="J324" i="6"/>
  <c r="K324" i="6" s="1"/>
  <c r="J325" i="6"/>
  <c r="K325" i="6" s="1"/>
  <c r="J326" i="6"/>
  <c r="K326" i="6" s="1"/>
  <c r="J327" i="6"/>
  <c r="K327" i="6" s="1"/>
  <c r="J328" i="6"/>
  <c r="K328" i="6" s="1"/>
  <c r="J329" i="6"/>
  <c r="K329" i="6" s="1"/>
  <c r="J330" i="6"/>
  <c r="K330" i="6" s="1"/>
  <c r="J331" i="6"/>
  <c r="K331" i="6" s="1"/>
  <c r="J332" i="6"/>
  <c r="K332" i="6" s="1"/>
  <c r="J333" i="6"/>
  <c r="K333" i="6" s="1"/>
  <c r="J334" i="6"/>
  <c r="K334" i="6" s="1"/>
  <c r="J335" i="6"/>
  <c r="K335" i="6" s="1"/>
  <c r="J336" i="6"/>
  <c r="K336" i="6" s="1"/>
  <c r="J337" i="6"/>
  <c r="K337" i="6" s="1"/>
  <c r="J338" i="6"/>
  <c r="K338" i="6" s="1"/>
  <c r="J339" i="6"/>
  <c r="K339" i="6" s="1"/>
  <c r="J340" i="6"/>
  <c r="K340" i="6" s="1"/>
  <c r="J341" i="6"/>
  <c r="K341" i="6" s="1"/>
  <c r="J342" i="6"/>
  <c r="K342" i="6" s="1"/>
  <c r="J343" i="6"/>
  <c r="K343" i="6" s="1"/>
  <c r="J344" i="6"/>
  <c r="K344" i="6" s="1"/>
  <c r="J345" i="6"/>
  <c r="K345" i="6" s="1"/>
  <c r="J346" i="6"/>
  <c r="K346" i="6" s="1"/>
  <c r="J347" i="6"/>
  <c r="K347" i="6" s="1"/>
  <c r="J348" i="6"/>
  <c r="K348" i="6" s="1"/>
  <c r="J349" i="6"/>
  <c r="K349" i="6" s="1"/>
  <c r="J350" i="6"/>
  <c r="K350" i="6" s="1"/>
  <c r="J351" i="6"/>
  <c r="K351" i="6" s="1"/>
  <c r="J352" i="6"/>
  <c r="K352" i="6" s="1"/>
  <c r="J353" i="6"/>
  <c r="K353" i="6" s="1"/>
  <c r="J354" i="6"/>
  <c r="K354" i="6" s="1"/>
  <c r="J355" i="6"/>
  <c r="K355" i="6" s="1"/>
  <c r="J356" i="6"/>
  <c r="K356" i="6" s="1"/>
  <c r="J357" i="6"/>
  <c r="K357" i="6" s="1"/>
  <c r="J358" i="6"/>
  <c r="K358" i="6" s="1"/>
  <c r="J359" i="6"/>
  <c r="K359" i="6" s="1"/>
  <c r="J360" i="6"/>
  <c r="K360" i="6" s="1"/>
  <c r="J361" i="6"/>
  <c r="K361" i="6" s="1"/>
  <c r="J362" i="6"/>
  <c r="K362" i="6" s="1"/>
  <c r="J363" i="6"/>
  <c r="K363" i="6" s="1"/>
  <c r="J364" i="6"/>
  <c r="K364" i="6" s="1"/>
  <c r="J365" i="6"/>
  <c r="K365" i="6" s="1"/>
  <c r="J366" i="6"/>
  <c r="K366" i="6" s="1"/>
  <c r="J367" i="6"/>
  <c r="K367" i="6" s="1"/>
  <c r="J368" i="6"/>
  <c r="K368" i="6" s="1"/>
  <c r="J369" i="6"/>
  <c r="K369" i="6" s="1"/>
  <c r="J370" i="6"/>
  <c r="K370" i="6" s="1"/>
  <c r="J371" i="6"/>
  <c r="K371" i="6" s="1"/>
  <c r="J372" i="6"/>
  <c r="K372" i="6" s="1"/>
  <c r="J373" i="6"/>
  <c r="K373" i="6" s="1"/>
  <c r="J374" i="6"/>
  <c r="K374" i="6" s="1"/>
  <c r="J375" i="6"/>
  <c r="K375" i="6" s="1"/>
  <c r="J376" i="6"/>
  <c r="K376" i="6" s="1"/>
  <c r="J377" i="6"/>
  <c r="K377" i="6" s="1"/>
  <c r="J378" i="6"/>
  <c r="K378" i="6" s="1"/>
  <c r="J379" i="6"/>
  <c r="K379" i="6" s="1"/>
  <c r="J380" i="6"/>
  <c r="K380" i="6" s="1"/>
  <c r="J381" i="6"/>
  <c r="K381" i="6" s="1"/>
  <c r="J382" i="6"/>
  <c r="K382" i="6" s="1"/>
  <c r="J383" i="6"/>
  <c r="K383" i="6" s="1"/>
  <c r="J384" i="6"/>
  <c r="K384" i="6" s="1"/>
  <c r="J385" i="6"/>
  <c r="K385" i="6" s="1"/>
  <c r="J386" i="6"/>
  <c r="K386" i="6" s="1"/>
  <c r="J387" i="6"/>
  <c r="K387" i="6" s="1"/>
  <c r="J388" i="6"/>
  <c r="K388" i="6" s="1"/>
  <c r="J389" i="6"/>
  <c r="K389" i="6" s="1"/>
  <c r="J390" i="6"/>
  <c r="K390" i="6" s="1"/>
  <c r="J391" i="6"/>
  <c r="K391" i="6" s="1"/>
  <c r="J392" i="6"/>
  <c r="K392" i="6" s="1"/>
  <c r="J393" i="6"/>
  <c r="K393" i="6" s="1"/>
  <c r="J394" i="6"/>
  <c r="K394" i="6" s="1"/>
  <c r="J395" i="6"/>
  <c r="K395" i="6" s="1"/>
  <c r="J396" i="6"/>
  <c r="K396" i="6" s="1"/>
  <c r="J397" i="6"/>
  <c r="K397" i="6" s="1"/>
  <c r="J398" i="6"/>
  <c r="K398" i="6" s="1"/>
  <c r="J399" i="6"/>
  <c r="K399" i="6" s="1"/>
  <c r="J400" i="6"/>
  <c r="K400" i="6" s="1"/>
  <c r="J401" i="6"/>
  <c r="K401" i="6" s="1"/>
  <c r="J402" i="6"/>
  <c r="K402" i="6" s="1"/>
  <c r="J403" i="6"/>
  <c r="K403" i="6" s="1"/>
  <c r="J404" i="6"/>
  <c r="K404" i="6" s="1"/>
  <c r="J405" i="6"/>
  <c r="K405" i="6" s="1"/>
  <c r="J406" i="6"/>
  <c r="K406" i="6" s="1"/>
  <c r="J407" i="6"/>
  <c r="K407" i="6" s="1"/>
  <c r="J408" i="6"/>
  <c r="K408" i="6" s="1"/>
  <c r="J409" i="6"/>
  <c r="K409" i="6" s="1"/>
  <c r="J410" i="6"/>
  <c r="K410" i="6" s="1"/>
  <c r="J411" i="6"/>
  <c r="K411" i="6" s="1"/>
  <c r="J412" i="6"/>
  <c r="K412" i="6" s="1"/>
  <c r="J413" i="6"/>
  <c r="K413" i="6" s="1"/>
  <c r="J414" i="6"/>
  <c r="K414" i="6" s="1"/>
  <c r="J415" i="6"/>
  <c r="K415" i="6" s="1"/>
  <c r="J416" i="6"/>
  <c r="K416" i="6" s="1"/>
  <c r="J417" i="6"/>
  <c r="K417" i="6" s="1"/>
  <c r="J418" i="6"/>
  <c r="K418" i="6" s="1"/>
  <c r="J419" i="6"/>
  <c r="K419" i="6" s="1"/>
  <c r="J420" i="6"/>
  <c r="K420" i="6" s="1"/>
  <c r="J421" i="6"/>
  <c r="K421" i="6" s="1"/>
  <c r="J422" i="6"/>
  <c r="K422" i="6" s="1"/>
  <c r="J423" i="6"/>
  <c r="K423" i="6" s="1"/>
  <c r="J424" i="6"/>
  <c r="K424" i="6" s="1"/>
  <c r="J425" i="6"/>
  <c r="K425" i="6" s="1"/>
  <c r="J426" i="6"/>
  <c r="K426" i="6" s="1"/>
  <c r="J427" i="6"/>
  <c r="K427" i="6" s="1"/>
  <c r="J428" i="6"/>
  <c r="K428" i="6" s="1"/>
  <c r="J429" i="6"/>
  <c r="K429" i="6" s="1"/>
  <c r="J184" i="6"/>
  <c r="K184" i="6" s="1"/>
  <c r="J183" i="6"/>
  <c r="K183" i="6" s="1"/>
  <c r="H182" i="7" s="1"/>
  <c r="J182" i="6"/>
  <c r="K182" i="6" s="1"/>
  <c r="O182" i="6" s="1"/>
  <c r="J181" i="7" s="1"/>
  <c r="J181" i="6"/>
  <c r="K181" i="6" s="1"/>
  <c r="O181" i="6" s="1"/>
  <c r="J180" i="7" s="1"/>
  <c r="J180" i="6"/>
  <c r="K180" i="6" s="1"/>
  <c r="J179" i="6"/>
  <c r="K179" i="6" s="1"/>
  <c r="J178" i="6"/>
  <c r="K178" i="6" s="1"/>
  <c r="H177" i="7" s="1"/>
  <c r="J177" i="6"/>
  <c r="K177" i="6" s="1"/>
  <c r="O177" i="6" s="1"/>
  <c r="J176" i="7" s="1"/>
  <c r="J176" i="6"/>
  <c r="K176" i="6" s="1"/>
  <c r="J175" i="6"/>
  <c r="K175" i="6" s="1"/>
  <c r="J174" i="6"/>
  <c r="K174" i="6" s="1"/>
  <c r="O174" i="6" s="1"/>
  <c r="J173" i="7" s="1"/>
  <c r="J173" i="6"/>
  <c r="K173" i="6" s="1"/>
  <c r="H172" i="7" s="1"/>
  <c r="J172" i="6"/>
  <c r="K172" i="6" s="1"/>
  <c r="O172" i="6" s="1"/>
  <c r="J171" i="7" s="1"/>
  <c r="J171" i="6"/>
  <c r="K171" i="6" s="1"/>
  <c r="J170" i="6"/>
  <c r="K170" i="6" s="1"/>
  <c r="H169" i="7" s="1"/>
  <c r="J169" i="6"/>
  <c r="K169" i="6" s="1"/>
  <c r="H168" i="7" s="1"/>
  <c r="J168" i="6"/>
  <c r="K168" i="6" s="1"/>
  <c r="J167" i="6"/>
  <c r="K167" i="6" s="1"/>
  <c r="O167" i="6" s="1"/>
  <c r="J166" i="7" s="1"/>
  <c r="J166" i="6"/>
  <c r="K166" i="6" s="1"/>
  <c r="H165" i="7" s="1"/>
  <c r="J165" i="6"/>
  <c r="K165" i="6" s="1"/>
  <c r="H164" i="7" s="1"/>
  <c r="J164" i="6"/>
  <c r="K164" i="6" s="1"/>
  <c r="J163" i="6"/>
  <c r="K163" i="6" s="1"/>
  <c r="J162" i="6"/>
  <c r="K162" i="6" s="1"/>
  <c r="J161" i="6"/>
  <c r="K161" i="6" s="1"/>
  <c r="H160" i="7" s="1"/>
  <c r="J160" i="6"/>
  <c r="K160" i="6" s="1"/>
  <c r="J159" i="6"/>
  <c r="K159" i="6" s="1"/>
  <c r="H158" i="7" s="1"/>
  <c r="J158" i="6"/>
  <c r="K158" i="6" s="1"/>
  <c r="J157" i="6"/>
  <c r="K157" i="6" s="1"/>
  <c r="H156" i="7" s="1"/>
  <c r="J156" i="6"/>
  <c r="K156" i="6" s="1"/>
  <c r="H155" i="7" s="1"/>
  <c r="J155" i="6"/>
  <c r="K155" i="6" s="1"/>
  <c r="H154" i="7" s="1"/>
  <c r="J154" i="6"/>
  <c r="K154" i="6" s="1"/>
  <c r="J153" i="6"/>
  <c r="K153" i="6" s="1"/>
  <c r="O153" i="6" s="1"/>
  <c r="J152" i="7" s="1"/>
  <c r="J152" i="6"/>
  <c r="K152" i="6" s="1"/>
  <c r="J151" i="6"/>
  <c r="K151" i="6" s="1"/>
  <c r="J150" i="6"/>
  <c r="K150" i="6" s="1"/>
  <c r="J149" i="6"/>
  <c r="K149" i="6" s="1"/>
  <c r="H148" i="7" s="1"/>
  <c r="J148" i="6"/>
  <c r="K148" i="6" s="1"/>
  <c r="H147" i="7" s="1"/>
  <c r="J147" i="6"/>
  <c r="K147" i="6" s="1"/>
  <c r="J146" i="6"/>
  <c r="K146" i="6" s="1"/>
  <c r="J145" i="6"/>
  <c r="K145" i="6" s="1"/>
  <c r="J144" i="6"/>
  <c r="K144" i="6" s="1"/>
  <c r="H143" i="7" s="1"/>
  <c r="J143" i="6"/>
  <c r="K143" i="6" s="1"/>
  <c r="O143" i="6" s="1"/>
  <c r="J142" i="7" s="1"/>
  <c r="J142" i="6"/>
  <c r="K142" i="6" s="1"/>
  <c r="J141" i="6"/>
  <c r="K141" i="6" s="1"/>
  <c r="J140" i="6"/>
  <c r="K140" i="6" s="1"/>
  <c r="J139" i="6"/>
  <c r="K139" i="6" s="1"/>
  <c r="H138" i="7" s="1"/>
  <c r="J138" i="6"/>
  <c r="K138" i="6" s="1"/>
  <c r="J137" i="6"/>
  <c r="K137" i="6" s="1"/>
  <c r="O137" i="6" s="1"/>
  <c r="J136" i="7" s="1"/>
  <c r="J136" i="6"/>
  <c r="K136" i="6" s="1"/>
  <c r="J135" i="6"/>
  <c r="K135" i="6" s="1"/>
  <c r="J134" i="6"/>
  <c r="K134" i="6" s="1"/>
  <c r="H133" i="7" s="1"/>
  <c r="J133" i="6"/>
  <c r="K133" i="6" s="1"/>
  <c r="H132" i="7" s="1"/>
  <c r="J132" i="6"/>
  <c r="K132" i="6" s="1"/>
  <c r="H131" i="7" s="1"/>
  <c r="J131" i="6"/>
  <c r="K131" i="6" s="1"/>
  <c r="O131" i="6" s="1"/>
  <c r="J130" i="7" s="1"/>
  <c r="J130" i="6"/>
  <c r="K130" i="6" s="1"/>
  <c r="J129" i="6"/>
  <c r="K129" i="6" s="1"/>
  <c r="H128" i="7" s="1"/>
  <c r="J128" i="6"/>
  <c r="K128" i="6" s="1"/>
  <c r="J127" i="6"/>
  <c r="K127" i="6" s="1"/>
  <c r="J126" i="6"/>
  <c r="K126" i="6" s="1"/>
  <c r="H125" i="7" s="1"/>
  <c r="J125" i="6"/>
  <c r="K125" i="6" s="1"/>
  <c r="H124" i="7" s="1"/>
  <c r="J124" i="6"/>
  <c r="K124" i="6" s="1"/>
  <c r="O124" i="6" s="1"/>
  <c r="J123" i="7" s="1"/>
  <c r="J123" i="6"/>
  <c r="K123" i="6" s="1"/>
  <c r="H122" i="7" s="1"/>
  <c r="J122" i="6"/>
  <c r="K122" i="6" s="1"/>
  <c r="J121" i="6"/>
  <c r="K121" i="6" s="1"/>
  <c r="H120" i="7" s="1"/>
  <c r="J120" i="6"/>
  <c r="K120" i="6" s="1"/>
  <c r="J119" i="6"/>
  <c r="K119" i="6" s="1"/>
  <c r="J118" i="6"/>
  <c r="K118" i="6" s="1"/>
  <c r="J117" i="6"/>
  <c r="K117" i="6" s="1"/>
  <c r="O117" i="6" s="1"/>
  <c r="J116" i="7" s="1"/>
  <c r="J116" i="6"/>
  <c r="K116" i="6" s="1"/>
  <c r="H115" i="7" s="1"/>
  <c r="J115" i="6"/>
  <c r="K115" i="6" s="1"/>
  <c r="H114" i="7" s="1"/>
  <c r="J114" i="6"/>
  <c r="K114" i="6" s="1"/>
  <c r="J113" i="6"/>
  <c r="K113" i="6" s="1"/>
  <c r="J112" i="6"/>
  <c r="K112" i="6" s="1"/>
  <c r="J111" i="6"/>
  <c r="K111" i="6" s="1"/>
  <c r="O111" i="6" s="1"/>
  <c r="J110" i="7" s="1"/>
  <c r="J110" i="6"/>
  <c r="K110" i="6" s="1"/>
  <c r="J109" i="6"/>
  <c r="K109" i="6" s="1"/>
  <c r="J108" i="6"/>
  <c r="K108" i="6" s="1"/>
  <c r="J107" i="6"/>
  <c r="K107" i="6" s="1"/>
  <c r="J106" i="6"/>
  <c r="K106" i="6" s="1"/>
  <c r="H105" i="7" s="1"/>
  <c r="J105" i="6"/>
  <c r="K105" i="6" s="1"/>
  <c r="H104" i="7" s="1"/>
  <c r="J104" i="6"/>
  <c r="K104" i="6" s="1"/>
  <c r="J103" i="6"/>
  <c r="K103" i="6" s="1"/>
  <c r="H102" i="7" s="1"/>
  <c r="J102" i="6"/>
  <c r="K102" i="6" s="1"/>
  <c r="H101" i="7" s="1"/>
  <c r="J101" i="6"/>
  <c r="K101" i="6" s="1"/>
  <c r="O101" i="6" s="1"/>
  <c r="J100" i="7" s="1"/>
  <c r="J100" i="6"/>
  <c r="K100" i="6" s="1"/>
  <c r="H99" i="7" s="1"/>
  <c r="J99" i="6"/>
  <c r="K99" i="6" s="1"/>
  <c r="J98" i="6"/>
  <c r="K98" i="6" s="1"/>
  <c r="J97" i="6"/>
  <c r="K97" i="6" s="1"/>
  <c r="O97" i="6" s="1"/>
  <c r="J96" i="7" s="1"/>
  <c r="J96" i="6"/>
  <c r="K96" i="6" s="1"/>
  <c r="J95" i="6"/>
  <c r="K95" i="6" s="1"/>
  <c r="J94" i="6"/>
  <c r="K94" i="6" s="1"/>
  <c r="H93" i="7" s="1"/>
  <c r="J93" i="6"/>
  <c r="K93" i="6" s="1"/>
  <c r="H92" i="7" s="1"/>
  <c r="J92" i="6"/>
  <c r="K92" i="6" s="1"/>
  <c r="J91" i="6"/>
  <c r="K91" i="6" s="1"/>
  <c r="H90" i="7" s="1"/>
  <c r="J90" i="6"/>
  <c r="K90" i="6" s="1"/>
  <c r="J89" i="6"/>
  <c r="K89" i="6" s="1"/>
  <c r="H88" i="7" s="1"/>
  <c r="J88" i="6"/>
  <c r="K88" i="6" s="1"/>
  <c r="J87" i="6"/>
  <c r="K87" i="6" s="1"/>
  <c r="J86" i="6"/>
  <c r="K86" i="6" s="1"/>
  <c r="J85" i="6"/>
  <c r="K85" i="6" s="1"/>
  <c r="O85" i="6" s="1"/>
  <c r="J84" i="7" s="1"/>
  <c r="J84" i="6"/>
  <c r="K84" i="6" s="1"/>
  <c r="J83" i="6"/>
  <c r="K83" i="6" s="1"/>
  <c r="J82" i="6"/>
  <c r="K82" i="6" s="1"/>
  <c r="J81" i="6"/>
  <c r="K81" i="6" s="1"/>
  <c r="J80" i="6"/>
  <c r="K80" i="6" s="1"/>
  <c r="J79" i="6"/>
  <c r="K79" i="6" s="1"/>
  <c r="H78" i="7" s="1"/>
  <c r="J78" i="6"/>
  <c r="K78" i="6" s="1"/>
  <c r="J77" i="6"/>
  <c r="K77" i="6" s="1"/>
  <c r="J76" i="6"/>
  <c r="K76" i="6" s="1"/>
  <c r="J75" i="6"/>
  <c r="K75" i="6" s="1"/>
  <c r="J74" i="6"/>
  <c r="K74" i="6" s="1"/>
  <c r="H73" i="7" s="1"/>
  <c r="J73" i="6"/>
  <c r="K73" i="6" s="1"/>
  <c r="H72" i="7" s="1"/>
  <c r="J72" i="6"/>
  <c r="K72" i="6" s="1"/>
  <c r="J71" i="6"/>
  <c r="K71" i="6" s="1"/>
  <c r="H70" i="7" s="1"/>
  <c r="J70" i="6"/>
  <c r="K70" i="6" s="1"/>
  <c r="O70" i="6" s="1"/>
  <c r="J69" i="7" s="1"/>
  <c r="J69" i="6"/>
  <c r="K69" i="6" s="1"/>
  <c r="O69" i="6" s="1"/>
  <c r="J68" i="7" s="1"/>
  <c r="J68" i="6"/>
  <c r="K68" i="6" s="1"/>
  <c r="H67" i="7" s="1"/>
  <c r="J67" i="6"/>
  <c r="K67" i="6" s="1"/>
  <c r="O67" i="6" s="1"/>
  <c r="J66" i="7" s="1"/>
  <c r="J66" i="6"/>
  <c r="K66" i="6" s="1"/>
  <c r="J65" i="6"/>
  <c r="K65" i="6" s="1"/>
  <c r="O65" i="6" s="1"/>
  <c r="J64" i="7" s="1"/>
  <c r="J64" i="6"/>
  <c r="K64" i="6" s="1"/>
  <c r="J63" i="6"/>
  <c r="K63" i="6" s="1"/>
  <c r="H62" i="7" s="1"/>
  <c r="J62" i="6"/>
  <c r="K62" i="6" s="1"/>
  <c r="H61" i="7" s="1"/>
  <c r="J61" i="6"/>
  <c r="K61" i="6" s="1"/>
  <c r="O61" i="6" s="1"/>
  <c r="J60" i="7" s="1"/>
  <c r="J60" i="6"/>
  <c r="K60" i="6" s="1"/>
  <c r="J59" i="6"/>
  <c r="K59" i="6" s="1"/>
  <c r="H58" i="7" s="1"/>
  <c r="J58" i="6"/>
  <c r="K58" i="6" s="1"/>
  <c r="J57" i="6"/>
  <c r="K57" i="6" s="1"/>
  <c r="H56" i="7" s="1"/>
  <c r="J56" i="6"/>
  <c r="K56" i="6" s="1"/>
  <c r="J55" i="6"/>
  <c r="K55" i="6" s="1"/>
  <c r="J54" i="6"/>
  <c r="K54" i="6" s="1"/>
  <c r="J53" i="6"/>
  <c r="K53" i="6" s="1"/>
  <c r="H52" i="7" s="1"/>
  <c r="J52" i="6"/>
  <c r="K52" i="6" s="1"/>
  <c r="J51" i="6"/>
  <c r="K51" i="6" s="1"/>
  <c r="H50" i="7" s="1"/>
  <c r="J50" i="6"/>
  <c r="K50" i="6" s="1"/>
  <c r="J49" i="6"/>
  <c r="K49" i="6" s="1"/>
  <c r="J48" i="6"/>
  <c r="K48" i="6" s="1"/>
  <c r="J47" i="6"/>
  <c r="K47" i="6" s="1"/>
  <c r="H46" i="7" s="1"/>
  <c r="J46" i="6"/>
  <c r="K46" i="6" s="1"/>
  <c r="J45" i="6"/>
  <c r="K45" i="6" s="1"/>
  <c r="J44" i="6"/>
  <c r="K44" i="6" s="1"/>
  <c r="J43" i="6"/>
  <c r="K43" i="6" s="1"/>
  <c r="J42" i="6"/>
  <c r="K42" i="6" s="1"/>
  <c r="H41" i="7" s="1"/>
  <c r="J41" i="6"/>
  <c r="K41" i="6" s="1"/>
  <c r="O41" i="6" s="1"/>
  <c r="J40" i="7" s="1"/>
  <c r="J40" i="6"/>
  <c r="K40" i="6" s="1"/>
  <c r="J39" i="6"/>
  <c r="K39" i="6" s="1"/>
  <c r="H38" i="7" s="1"/>
  <c r="J38" i="6"/>
  <c r="K38" i="6" s="1"/>
  <c r="O38" i="6" s="1"/>
  <c r="J37" i="7" s="1"/>
  <c r="J37" i="6"/>
  <c r="K37" i="6" s="1"/>
  <c r="O37" i="6" s="1"/>
  <c r="J36" i="7" s="1"/>
  <c r="J36" i="6"/>
  <c r="K36" i="6" s="1"/>
  <c r="H35" i="7" s="1"/>
  <c r="J35" i="6"/>
  <c r="K35" i="6" s="1"/>
  <c r="O35" i="6" s="1"/>
  <c r="J34" i="7" s="1"/>
  <c r="J34" i="6"/>
  <c r="K34" i="6" s="1"/>
  <c r="J33" i="6"/>
  <c r="K33" i="6" s="1"/>
  <c r="H32" i="7" s="1"/>
  <c r="J32" i="6"/>
  <c r="K32" i="6" s="1"/>
  <c r="J31" i="6"/>
  <c r="K31" i="6" s="1"/>
  <c r="J30" i="6"/>
  <c r="K30" i="6" s="1"/>
  <c r="J29" i="6"/>
  <c r="K29" i="6" s="1"/>
  <c r="H28" i="7" s="1"/>
  <c r="J28" i="6"/>
  <c r="K28" i="6" s="1"/>
  <c r="J27" i="6"/>
  <c r="K27" i="6" s="1"/>
  <c r="J26" i="6"/>
  <c r="K26" i="6" s="1"/>
  <c r="J25" i="6"/>
  <c r="K25" i="6" s="1"/>
  <c r="H24" i="7" s="1"/>
  <c r="J24" i="6"/>
  <c r="K24" i="6" s="1"/>
  <c r="J23" i="6"/>
  <c r="K23" i="6" s="1"/>
  <c r="J22" i="6"/>
  <c r="K22" i="6" s="1"/>
  <c r="J21" i="6"/>
  <c r="K21" i="6" s="1"/>
  <c r="O21" i="6" s="1"/>
  <c r="J20" i="7" s="1"/>
  <c r="J20" i="6"/>
  <c r="K20" i="6" s="1"/>
  <c r="O20" i="6" s="1"/>
  <c r="J19" i="7" s="1"/>
  <c r="J19" i="6"/>
  <c r="K19" i="6" s="1"/>
  <c r="J18" i="6"/>
  <c r="K18" i="6" s="1"/>
  <c r="H17" i="7" s="1"/>
  <c r="J17" i="6"/>
  <c r="K17" i="6" s="1"/>
  <c r="H16" i="7" s="1"/>
  <c r="J16" i="6"/>
  <c r="J15" i="6"/>
  <c r="J14" i="6"/>
  <c r="K14" i="6" s="1"/>
  <c r="J13" i="6"/>
  <c r="J12" i="6"/>
  <c r="K12" i="6" s="1"/>
  <c r="J11" i="6"/>
  <c r="K11" i="6" s="1"/>
  <c r="J10" i="6"/>
  <c r="K10" i="6" s="1"/>
  <c r="J9" i="6"/>
  <c r="J8" i="6"/>
  <c r="K8" i="6" s="1"/>
  <c r="J7" i="6"/>
  <c r="J6" i="6"/>
  <c r="J5" i="6"/>
  <c r="J4" i="6"/>
  <c r="J3" i="6"/>
  <c r="K3" i="6" s="1"/>
  <c r="D2" i="7"/>
  <c r="D3" i="7"/>
  <c r="D4" i="7"/>
  <c r="D5" i="7"/>
  <c r="D6" i="7"/>
  <c r="D7" i="7"/>
  <c r="D8" i="7"/>
  <c r="D9" i="7"/>
  <c r="D10" i="7"/>
  <c r="D11" i="7"/>
  <c r="D12" i="7"/>
  <c r="D14" i="7"/>
  <c r="D15" i="7"/>
  <c r="D16" i="7"/>
  <c r="D17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2" i="7"/>
  <c r="D173" i="7"/>
  <c r="D174" i="7"/>
  <c r="D175" i="7"/>
  <c r="D176" i="7"/>
  <c r="D177" i="7"/>
  <c r="D178" i="7"/>
  <c r="D180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A184" i="7"/>
  <c r="B184" i="7"/>
  <c r="C184" i="7"/>
  <c r="E184" i="7"/>
  <c r="F184" i="7"/>
  <c r="G184" i="7"/>
  <c r="I184" i="7"/>
  <c r="J184" i="7"/>
  <c r="A185" i="7"/>
  <c r="B185" i="7"/>
  <c r="C185" i="7"/>
  <c r="E185" i="7"/>
  <c r="F185" i="7"/>
  <c r="G185" i="7"/>
  <c r="I185" i="7"/>
  <c r="J185" i="7"/>
  <c r="A186" i="7"/>
  <c r="B186" i="7"/>
  <c r="C186" i="7"/>
  <c r="E186" i="7"/>
  <c r="F186" i="7"/>
  <c r="G186" i="7"/>
  <c r="I186" i="7"/>
  <c r="J186" i="7"/>
  <c r="A187" i="7"/>
  <c r="B187" i="7"/>
  <c r="C187" i="7"/>
  <c r="E187" i="7"/>
  <c r="F187" i="7"/>
  <c r="G187" i="7"/>
  <c r="I187" i="7"/>
  <c r="J187" i="7"/>
  <c r="A188" i="7"/>
  <c r="B188" i="7"/>
  <c r="C188" i="7"/>
  <c r="E188" i="7"/>
  <c r="F188" i="7"/>
  <c r="G188" i="7"/>
  <c r="I188" i="7"/>
  <c r="J188" i="7"/>
  <c r="A189" i="7"/>
  <c r="B189" i="7"/>
  <c r="C189" i="7"/>
  <c r="E189" i="7"/>
  <c r="F189" i="7"/>
  <c r="G189" i="7"/>
  <c r="I189" i="7"/>
  <c r="J189" i="7"/>
  <c r="A190" i="7"/>
  <c r="B190" i="7"/>
  <c r="C190" i="7"/>
  <c r="E190" i="7"/>
  <c r="F190" i="7"/>
  <c r="G190" i="7"/>
  <c r="I190" i="7"/>
  <c r="J190" i="7"/>
  <c r="A191" i="7"/>
  <c r="B191" i="7"/>
  <c r="C191" i="7"/>
  <c r="E191" i="7"/>
  <c r="F191" i="7"/>
  <c r="G191" i="7"/>
  <c r="I191" i="7"/>
  <c r="J191" i="7"/>
  <c r="A192" i="7"/>
  <c r="B192" i="7"/>
  <c r="C192" i="7"/>
  <c r="E192" i="7"/>
  <c r="F192" i="7"/>
  <c r="G192" i="7"/>
  <c r="I192" i="7"/>
  <c r="J192" i="7"/>
  <c r="A193" i="7"/>
  <c r="B193" i="7"/>
  <c r="C193" i="7"/>
  <c r="E193" i="7"/>
  <c r="F193" i="7"/>
  <c r="G193" i="7"/>
  <c r="I193" i="7"/>
  <c r="J193" i="7"/>
  <c r="A194" i="7"/>
  <c r="B194" i="7"/>
  <c r="C194" i="7"/>
  <c r="E194" i="7"/>
  <c r="F194" i="7"/>
  <c r="G194" i="7"/>
  <c r="I194" i="7"/>
  <c r="J194" i="7"/>
  <c r="A195" i="7"/>
  <c r="B195" i="7"/>
  <c r="C195" i="7"/>
  <c r="E195" i="7"/>
  <c r="F195" i="7"/>
  <c r="G195" i="7"/>
  <c r="I195" i="7"/>
  <c r="J195" i="7"/>
  <c r="A196" i="7"/>
  <c r="B196" i="7"/>
  <c r="C196" i="7"/>
  <c r="E196" i="7"/>
  <c r="F196" i="7"/>
  <c r="G196" i="7"/>
  <c r="I196" i="7"/>
  <c r="J196" i="7"/>
  <c r="A197" i="7"/>
  <c r="B197" i="7"/>
  <c r="C197" i="7"/>
  <c r="E197" i="7"/>
  <c r="F197" i="7"/>
  <c r="G197" i="7"/>
  <c r="I197" i="7"/>
  <c r="J197" i="7"/>
  <c r="A198" i="7"/>
  <c r="B198" i="7"/>
  <c r="C198" i="7"/>
  <c r="E198" i="7"/>
  <c r="F198" i="7"/>
  <c r="G198" i="7"/>
  <c r="I198" i="7"/>
  <c r="J198" i="7"/>
  <c r="A199" i="7"/>
  <c r="B199" i="7"/>
  <c r="C199" i="7"/>
  <c r="E199" i="7"/>
  <c r="F199" i="7"/>
  <c r="G199" i="7"/>
  <c r="I199" i="7"/>
  <c r="J199" i="7"/>
  <c r="A200" i="7"/>
  <c r="B200" i="7"/>
  <c r="C200" i="7"/>
  <c r="E200" i="7"/>
  <c r="F200" i="7"/>
  <c r="G200" i="7"/>
  <c r="I200" i="7"/>
  <c r="J200" i="7"/>
  <c r="A201" i="7"/>
  <c r="B201" i="7"/>
  <c r="C201" i="7"/>
  <c r="E201" i="7"/>
  <c r="F201" i="7"/>
  <c r="G201" i="7"/>
  <c r="I201" i="7"/>
  <c r="J201" i="7"/>
  <c r="A202" i="7"/>
  <c r="B202" i="7"/>
  <c r="C202" i="7"/>
  <c r="E202" i="7"/>
  <c r="F202" i="7"/>
  <c r="G202" i="7"/>
  <c r="I202" i="7"/>
  <c r="J202" i="7"/>
  <c r="A203" i="7"/>
  <c r="B203" i="7"/>
  <c r="C203" i="7"/>
  <c r="E203" i="7"/>
  <c r="F203" i="7"/>
  <c r="G203" i="7"/>
  <c r="I203" i="7"/>
  <c r="J203" i="7"/>
  <c r="A204" i="7"/>
  <c r="B204" i="7"/>
  <c r="C204" i="7"/>
  <c r="E204" i="7"/>
  <c r="F204" i="7"/>
  <c r="G204" i="7"/>
  <c r="I204" i="7"/>
  <c r="J204" i="7"/>
  <c r="A205" i="7"/>
  <c r="B205" i="7"/>
  <c r="C205" i="7"/>
  <c r="E205" i="7"/>
  <c r="F205" i="7"/>
  <c r="G205" i="7"/>
  <c r="I205" i="7"/>
  <c r="J205" i="7"/>
  <c r="A206" i="7"/>
  <c r="B206" i="7"/>
  <c r="C206" i="7"/>
  <c r="E206" i="7"/>
  <c r="F206" i="7"/>
  <c r="G206" i="7"/>
  <c r="I206" i="7"/>
  <c r="J206" i="7"/>
  <c r="A207" i="7"/>
  <c r="B207" i="7"/>
  <c r="C207" i="7"/>
  <c r="E207" i="7"/>
  <c r="F207" i="7"/>
  <c r="G207" i="7"/>
  <c r="I207" i="7"/>
  <c r="J207" i="7"/>
  <c r="A208" i="7"/>
  <c r="B208" i="7"/>
  <c r="C208" i="7"/>
  <c r="E208" i="7"/>
  <c r="F208" i="7"/>
  <c r="G208" i="7"/>
  <c r="I208" i="7"/>
  <c r="J208" i="7"/>
  <c r="A209" i="7"/>
  <c r="B209" i="7"/>
  <c r="C209" i="7"/>
  <c r="E209" i="7"/>
  <c r="F209" i="7"/>
  <c r="G209" i="7"/>
  <c r="I209" i="7"/>
  <c r="J209" i="7"/>
  <c r="A210" i="7"/>
  <c r="B210" i="7"/>
  <c r="C210" i="7"/>
  <c r="E210" i="7"/>
  <c r="F210" i="7"/>
  <c r="G210" i="7"/>
  <c r="I210" i="7"/>
  <c r="J210" i="7"/>
  <c r="A211" i="7"/>
  <c r="B211" i="7"/>
  <c r="C211" i="7"/>
  <c r="E211" i="7"/>
  <c r="F211" i="7"/>
  <c r="G211" i="7"/>
  <c r="I211" i="7"/>
  <c r="J211" i="7"/>
  <c r="A212" i="7"/>
  <c r="B212" i="7"/>
  <c r="C212" i="7"/>
  <c r="E212" i="7"/>
  <c r="F212" i="7"/>
  <c r="G212" i="7"/>
  <c r="I212" i="7"/>
  <c r="J212" i="7"/>
  <c r="A213" i="7"/>
  <c r="B213" i="7"/>
  <c r="C213" i="7"/>
  <c r="E213" i="7"/>
  <c r="F213" i="7"/>
  <c r="G213" i="7"/>
  <c r="I213" i="7"/>
  <c r="J213" i="7"/>
  <c r="A214" i="7"/>
  <c r="B214" i="7"/>
  <c r="C214" i="7"/>
  <c r="E214" i="7"/>
  <c r="F214" i="7"/>
  <c r="G214" i="7"/>
  <c r="I214" i="7"/>
  <c r="J214" i="7"/>
  <c r="A215" i="7"/>
  <c r="B215" i="7"/>
  <c r="C215" i="7"/>
  <c r="E215" i="7"/>
  <c r="F215" i="7"/>
  <c r="G215" i="7"/>
  <c r="I215" i="7"/>
  <c r="J215" i="7"/>
  <c r="A216" i="7"/>
  <c r="B216" i="7"/>
  <c r="C216" i="7"/>
  <c r="E216" i="7"/>
  <c r="F216" i="7"/>
  <c r="G216" i="7"/>
  <c r="I216" i="7"/>
  <c r="J216" i="7"/>
  <c r="A217" i="7"/>
  <c r="B217" i="7"/>
  <c r="C217" i="7"/>
  <c r="E217" i="7"/>
  <c r="F217" i="7"/>
  <c r="G217" i="7"/>
  <c r="I217" i="7"/>
  <c r="J217" i="7"/>
  <c r="A218" i="7"/>
  <c r="B218" i="7"/>
  <c r="C218" i="7"/>
  <c r="E218" i="7"/>
  <c r="F218" i="7"/>
  <c r="G218" i="7"/>
  <c r="I218" i="7"/>
  <c r="J218" i="7"/>
  <c r="A219" i="7"/>
  <c r="B219" i="7"/>
  <c r="C219" i="7"/>
  <c r="E219" i="7"/>
  <c r="F219" i="7"/>
  <c r="G219" i="7"/>
  <c r="I219" i="7"/>
  <c r="J219" i="7"/>
  <c r="A220" i="7"/>
  <c r="B220" i="7"/>
  <c r="C220" i="7"/>
  <c r="E220" i="7"/>
  <c r="F220" i="7"/>
  <c r="G220" i="7"/>
  <c r="I220" i="7"/>
  <c r="J220" i="7"/>
  <c r="A221" i="7"/>
  <c r="B221" i="7"/>
  <c r="C221" i="7"/>
  <c r="E221" i="7"/>
  <c r="F221" i="7"/>
  <c r="G221" i="7"/>
  <c r="I221" i="7"/>
  <c r="J221" i="7"/>
  <c r="A222" i="7"/>
  <c r="B222" i="7"/>
  <c r="C222" i="7"/>
  <c r="E222" i="7"/>
  <c r="F222" i="7"/>
  <c r="G222" i="7"/>
  <c r="I222" i="7"/>
  <c r="J222" i="7"/>
  <c r="A223" i="7"/>
  <c r="B223" i="7"/>
  <c r="C223" i="7"/>
  <c r="E223" i="7"/>
  <c r="F223" i="7"/>
  <c r="G223" i="7"/>
  <c r="I223" i="7"/>
  <c r="J223" i="7"/>
  <c r="A224" i="7"/>
  <c r="B224" i="7"/>
  <c r="C224" i="7"/>
  <c r="E224" i="7"/>
  <c r="F224" i="7"/>
  <c r="G224" i="7"/>
  <c r="I224" i="7"/>
  <c r="J224" i="7"/>
  <c r="A225" i="7"/>
  <c r="B225" i="7"/>
  <c r="C225" i="7"/>
  <c r="E225" i="7"/>
  <c r="F225" i="7"/>
  <c r="G225" i="7"/>
  <c r="I225" i="7"/>
  <c r="J225" i="7"/>
  <c r="A226" i="7"/>
  <c r="B226" i="7"/>
  <c r="C226" i="7"/>
  <c r="E226" i="7"/>
  <c r="F226" i="7"/>
  <c r="G226" i="7"/>
  <c r="I226" i="7"/>
  <c r="J226" i="7"/>
  <c r="A227" i="7"/>
  <c r="B227" i="7"/>
  <c r="C227" i="7"/>
  <c r="E227" i="7"/>
  <c r="F227" i="7"/>
  <c r="G227" i="7"/>
  <c r="I227" i="7"/>
  <c r="J227" i="7"/>
  <c r="A228" i="7"/>
  <c r="B228" i="7"/>
  <c r="C228" i="7"/>
  <c r="E228" i="7"/>
  <c r="F228" i="7"/>
  <c r="G228" i="7"/>
  <c r="I228" i="7"/>
  <c r="J228" i="7"/>
  <c r="A229" i="7"/>
  <c r="B229" i="7"/>
  <c r="C229" i="7"/>
  <c r="E229" i="7"/>
  <c r="F229" i="7"/>
  <c r="G229" i="7"/>
  <c r="I229" i="7"/>
  <c r="J229" i="7"/>
  <c r="A230" i="7"/>
  <c r="B230" i="7"/>
  <c r="C230" i="7"/>
  <c r="E230" i="7"/>
  <c r="F230" i="7"/>
  <c r="G230" i="7"/>
  <c r="I230" i="7"/>
  <c r="J230" i="7"/>
  <c r="A231" i="7"/>
  <c r="B231" i="7"/>
  <c r="C231" i="7"/>
  <c r="E231" i="7"/>
  <c r="F231" i="7"/>
  <c r="G231" i="7"/>
  <c r="I231" i="7"/>
  <c r="J231" i="7"/>
  <c r="A232" i="7"/>
  <c r="B232" i="7"/>
  <c r="C232" i="7"/>
  <c r="E232" i="7"/>
  <c r="F232" i="7"/>
  <c r="G232" i="7"/>
  <c r="I232" i="7"/>
  <c r="J232" i="7"/>
  <c r="A233" i="7"/>
  <c r="B233" i="7"/>
  <c r="C233" i="7"/>
  <c r="E233" i="7"/>
  <c r="F233" i="7"/>
  <c r="G233" i="7"/>
  <c r="I233" i="7"/>
  <c r="J233" i="7"/>
  <c r="A234" i="7"/>
  <c r="B234" i="7"/>
  <c r="C234" i="7"/>
  <c r="E234" i="7"/>
  <c r="F234" i="7"/>
  <c r="G234" i="7"/>
  <c r="I234" i="7"/>
  <c r="J234" i="7"/>
  <c r="A235" i="7"/>
  <c r="B235" i="7"/>
  <c r="C235" i="7"/>
  <c r="E235" i="7"/>
  <c r="F235" i="7"/>
  <c r="G235" i="7"/>
  <c r="I235" i="7"/>
  <c r="J235" i="7"/>
  <c r="A236" i="7"/>
  <c r="B236" i="7"/>
  <c r="C236" i="7"/>
  <c r="E236" i="7"/>
  <c r="F236" i="7"/>
  <c r="G236" i="7"/>
  <c r="I236" i="7"/>
  <c r="J236" i="7"/>
  <c r="A237" i="7"/>
  <c r="B237" i="7"/>
  <c r="C237" i="7"/>
  <c r="E237" i="7"/>
  <c r="F237" i="7"/>
  <c r="G237" i="7"/>
  <c r="I237" i="7"/>
  <c r="J237" i="7"/>
  <c r="A238" i="7"/>
  <c r="B238" i="7"/>
  <c r="C238" i="7"/>
  <c r="E238" i="7"/>
  <c r="F238" i="7"/>
  <c r="G238" i="7"/>
  <c r="I238" i="7"/>
  <c r="J238" i="7"/>
  <c r="A239" i="7"/>
  <c r="B239" i="7"/>
  <c r="C239" i="7"/>
  <c r="E239" i="7"/>
  <c r="F239" i="7"/>
  <c r="G239" i="7"/>
  <c r="I239" i="7"/>
  <c r="J239" i="7"/>
  <c r="A240" i="7"/>
  <c r="B240" i="7"/>
  <c r="C240" i="7"/>
  <c r="E240" i="7"/>
  <c r="F240" i="7"/>
  <c r="G240" i="7"/>
  <c r="I240" i="7"/>
  <c r="J240" i="7"/>
  <c r="A241" i="7"/>
  <c r="B241" i="7"/>
  <c r="C241" i="7"/>
  <c r="E241" i="7"/>
  <c r="F241" i="7"/>
  <c r="G241" i="7"/>
  <c r="I241" i="7"/>
  <c r="J241" i="7"/>
  <c r="A242" i="7"/>
  <c r="B242" i="7"/>
  <c r="C242" i="7"/>
  <c r="E242" i="7"/>
  <c r="F242" i="7"/>
  <c r="G242" i="7"/>
  <c r="I242" i="7"/>
  <c r="J242" i="7"/>
  <c r="A243" i="7"/>
  <c r="B243" i="7"/>
  <c r="C243" i="7"/>
  <c r="E243" i="7"/>
  <c r="F243" i="7"/>
  <c r="G243" i="7"/>
  <c r="I243" i="7"/>
  <c r="J243" i="7"/>
  <c r="A244" i="7"/>
  <c r="B244" i="7"/>
  <c r="C244" i="7"/>
  <c r="E244" i="7"/>
  <c r="F244" i="7"/>
  <c r="G244" i="7"/>
  <c r="I244" i="7"/>
  <c r="J244" i="7"/>
  <c r="A245" i="7"/>
  <c r="B245" i="7"/>
  <c r="C245" i="7"/>
  <c r="E245" i="7"/>
  <c r="F245" i="7"/>
  <c r="G245" i="7"/>
  <c r="I245" i="7"/>
  <c r="J245" i="7"/>
  <c r="A246" i="7"/>
  <c r="B246" i="7"/>
  <c r="C246" i="7"/>
  <c r="E246" i="7"/>
  <c r="F246" i="7"/>
  <c r="G246" i="7"/>
  <c r="I246" i="7"/>
  <c r="J246" i="7"/>
  <c r="A247" i="7"/>
  <c r="B247" i="7"/>
  <c r="C247" i="7"/>
  <c r="E247" i="7"/>
  <c r="F247" i="7"/>
  <c r="G247" i="7"/>
  <c r="I247" i="7"/>
  <c r="J247" i="7"/>
  <c r="A248" i="7"/>
  <c r="B248" i="7"/>
  <c r="C248" i="7"/>
  <c r="E248" i="7"/>
  <c r="F248" i="7"/>
  <c r="G248" i="7"/>
  <c r="I248" i="7"/>
  <c r="J248" i="7"/>
  <c r="A249" i="7"/>
  <c r="B249" i="7"/>
  <c r="C249" i="7"/>
  <c r="E249" i="7"/>
  <c r="F249" i="7"/>
  <c r="G249" i="7"/>
  <c r="I249" i="7"/>
  <c r="J249" i="7"/>
  <c r="A250" i="7"/>
  <c r="B250" i="7"/>
  <c r="C250" i="7"/>
  <c r="E250" i="7"/>
  <c r="F250" i="7"/>
  <c r="G250" i="7"/>
  <c r="I250" i="7"/>
  <c r="J250" i="7"/>
  <c r="A251" i="7"/>
  <c r="B251" i="7"/>
  <c r="C251" i="7"/>
  <c r="E251" i="7"/>
  <c r="F251" i="7"/>
  <c r="G251" i="7"/>
  <c r="I251" i="7"/>
  <c r="J251" i="7"/>
  <c r="A252" i="7"/>
  <c r="B252" i="7"/>
  <c r="C252" i="7"/>
  <c r="E252" i="7"/>
  <c r="F252" i="7"/>
  <c r="G252" i="7"/>
  <c r="I252" i="7"/>
  <c r="J252" i="7"/>
  <c r="A253" i="7"/>
  <c r="B253" i="7"/>
  <c r="C253" i="7"/>
  <c r="E253" i="7"/>
  <c r="F253" i="7"/>
  <c r="G253" i="7"/>
  <c r="I253" i="7"/>
  <c r="J253" i="7"/>
  <c r="A254" i="7"/>
  <c r="B254" i="7"/>
  <c r="C254" i="7"/>
  <c r="E254" i="7"/>
  <c r="F254" i="7"/>
  <c r="G254" i="7"/>
  <c r="I254" i="7"/>
  <c r="J254" i="7"/>
  <c r="A255" i="7"/>
  <c r="B255" i="7"/>
  <c r="C255" i="7"/>
  <c r="E255" i="7"/>
  <c r="F255" i="7"/>
  <c r="G255" i="7"/>
  <c r="I255" i="7"/>
  <c r="J255" i="7"/>
  <c r="A256" i="7"/>
  <c r="B256" i="7"/>
  <c r="C256" i="7"/>
  <c r="E256" i="7"/>
  <c r="F256" i="7"/>
  <c r="G256" i="7"/>
  <c r="I256" i="7"/>
  <c r="J256" i="7"/>
  <c r="A257" i="7"/>
  <c r="B257" i="7"/>
  <c r="C257" i="7"/>
  <c r="E257" i="7"/>
  <c r="F257" i="7"/>
  <c r="G257" i="7"/>
  <c r="I257" i="7"/>
  <c r="J257" i="7"/>
  <c r="A258" i="7"/>
  <c r="B258" i="7"/>
  <c r="C258" i="7"/>
  <c r="E258" i="7"/>
  <c r="F258" i="7"/>
  <c r="G258" i="7"/>
  <c r="I258" i="7"/>
  <c r="J258" i="7"/>
  <c r="A259" i="7"/>
  <c r="B259" i="7"/>
  <c r="C259" i="7"/>
  <c r="E259" i="7"/>
  <c r="F259" i="7"/>
  <c r="G259" i="7"/>
  <c r="I259" i="7"/>
  <c r="J259" i="7"/>
  <c r="A260" i="7"/>
  <c r="B260" i="7"/>
  <c r="C260" i="7"/>
  <c r="E260" i="7"/>
  <c r="F260" i="7"/>
  <c r="G260" i="7"/>
  <c r="I260" i="7"/>
  <c r="J260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2" i="7"/>
  <c r="G183" i="7"/>
  <c r="F183" i="7"/>
  <c r="E183" i="7"/>
  <c r="C183" i="7"/>
  <c r="B183" i="7"/>
  <c r="A183" i="7"/>
  <c r="G182" i="7"/>
  <c r="F182" i="7"/>
  <c r="E182" i="7"/>
  <c r="C182" i="7"/>
  <c r="B182" i="7"/>
  <c r="A182" i="7"/>
  <c r="G181" i="7"/>
  <c r="F181" i="7"/>
  <c r="E181" i="7"/>
  <c r="C181" i="7"/>
  <c r="B181" i="7"/>
  <c r="A181" i="7"/>
  <c r="G180" i="7"/>
  <c r="F180" i="7"/>
  <c r="E180" i="7"/>
  <c r="C180" i="7"/>
  <c r="B180" i="7"/>
  <c r="A180" i="7"/>
  <c r="G179" i="7"/>
  <c r="F179" i="7"/>
  <c r="E179" i="7"/>
  <c r="C179" i="7"/>
  <c r="B179" i="7"/>
  <c r="A179" i="7"/>
  <c r="G178" i="7"/>
  <c r="F178" i="7"/>
  <c r="E178" i="7"/>
  <c r="C178" i="7"/>
  <c r="B178" i="7"/>
  <c r="A178" i="7"/>
  <c r="G177" i="7"/>
  <c r="F177" i="7"/>
  <c r="E177" i="7"/>
  <c r="C177" i="7"/>
  <c r="B177" i="7"/>
  <c r="A177" i="7"/>
  <c r="G176" i="7"/>
  <c r="F176" i="7"/>
  <c r="E176" i="7"/>
  <c r="C176" i="7"/>
  <c r="B176" i="7"/>
  <c r="A176" i="7"/>
  <c r="G175" i="7"/>
  <c r="F175" i="7"/>
  <c r="E175" i="7"/>
  <c r="C175" i="7"/>
  <c r="B175" i="7"/>
  <c r="A175" i="7"/>
  <c r="G174" i="7"/>
  <c r="F174" i="7"/>
  <c r="E174" i="7"/>
  <c r="C174" i="7"/>
  <c r="B174" i="7"/>
  <c r="A174" i="7"/>
  <c r="G173" i="7"/>
  <c r="F173" i="7"/>
  <c r="E173" i="7"/>
  <c r="C173" i="7"/>
  <c r="B173" i="7"/>
  <c r="A173" i="7"/>
  <c r="G172" i="7"/>
  <c r="F172" i="7"/>
  <c r="E172" i="7"/>
  <c r="C172" i="7"/>
  <c r="B172" i="7"/>
  <c r="A172" i="7"/>
  <c r="G171" i="7"/>
  <c r="F171" i="7"/>
  <c r="C171" i="7"/>
  <c r="B171" i="7"/>
  <c r="A171" i="7"/>
  <c r="G170" i="7"/>
  <c r="F170" i="7"/>
  <c r="E170" i="7"/>
  <c r="C170" i="7"/>
  <c r="B170" i="7"/>
  <c r="A170" i="7"/>
  <c r="G169" i="7"/>
  <c r="F169" i="7"/>
  <c r="E169" i="7"/>
  <c r="C169" i="7"/>
  <c r="B169" i="7"/>
  <c r="A169" i="7"/>
  <c r="G168" i="7"/>
  <c r="F168" i="7"/>
  <c r="E168" i="7"/>
  <c r="C168" i="7"/>
  <c r="B168" i="7"/>
  <c r="A168" i="7"/>
  <c r="G167" i="7"/>
  <c r="F167" i="7"/>
  <c r="E167" i="7"/>
  <c r="C167" i="7"/>
  <c r="B167" i="7"/>
  <c r="A167" i="7"/>
  <c r="G166" i="7"/>
  <c r="F166" i="7"/>
  <c r="E166" i="7"/>
  <c r="C166" i="7"/>
  <c r="B166" i="7"/>
  <c r="A166" i="7"/>
  <c r="G165" i="7"/>
  <c r="F165" i="7"/>
  <c r="E165" i="7"/>
  <c r="C165" i="7"/>
  <c r="B165" i="7"/>
  <c r="A165" i="7"/>
  <c r="G164" i="7"/>
  <c r="F164" i="7"/>
  <c r="E164" i="7"/>
  <c r="C164" i="7"/>
  <c r="B164" i="7"/>
  <c r="A164" i="7"/>
  <c r="G163" i="7"/>
  <c r="F163" i="7"/>
  <c r="E163" i="7"/>
  <c r="C163" i="7"/>
  <c r="B163" i="7"/>
  <c r="A163" i="7"/>
  <c r="G162" i="7"/>
  <c r="F162" i="7"/>
  <c r="E162" i="7"/>
  <c r="C162" i="7"/>
  <c r="B162" i="7"/>
  <c r="A162" i="7"/>
  <c r="G161" i="7"/>
  <c r="F161" i="7"/>
  <c r="E161" i="7"/>
  <c r="C161" i="7"/>
  <c r="B161" i="7"/>
  <c r="A161" i="7"/>
  <c r="G160" i="7"/>
  <c r="F160" i="7"/>
  <c r="E160" i="7"/>
  <c r="C160" i="7"/>
  <c r="B160" i="7"/>
  <c r="A160" i="7"/>
  <c r="G159" i="7"/>
  <c r="F159" i="7"/>
  <c r="E159" i="7"/>
  <c r="C159" i="7"/>
  <c r="B159" i="7"/>
  <c r="A159" i="7"/>
  <c r="G158" i="7"/>
  <c r="F158" i="7"/>
  <c r="E158" i="7"/>
  <c r="C158" i="7"/>
  <c r="B158" i="7"/>
  <c r="A158" i="7"/>
  <c r="G157" i="7"/>
  <c r="F157" i="7"/>
  <c r="E157" i="7"/>
  <c r="C157" i="7"/>
  <c r="B157" i="7"/>
  <c r="A157" i="7"/>
  <c r="G156" i="7"/>
  <c r="F156" i="7"/>
  <c r="E156" i="7"/>
  <c r="C156" i="7"/>
  <c r="B156" i="7"/>
  <c r="A156" i="7"/>
  <c r="G155" i="7"/>
  <c r="F155" i="7"/>
  <c r="E155" i="7"/>
  <c r="C155" i="7"/>
  <c r="B155" i="7"/>
  <c r="A155" i="7"/>
  <c r="G154" i="7"/>
  <c r="F154" i="7"/>
  <c r="E154" i="7"/>
  <c r="C154" i="7"/>
  <c r="B154" i="7"/>
  <c r="A154" i="7"/>
  <c r="G153" i="7"/>
  <c r="F153" i="7"/>
  <c r="E153" i="7"/>
  <c r="C153" i="7"/>
  <c r="B153" i="7"/>
  <c r="A153" i="7"/>
  <c r="G152" i="7"/>
  <c r="F152" i="7"/>
  <c r="E152" i="7"/>
  <c r="C152" i="7"/>
  <c r="B152" i="7"/>
  <c r="A152" i="7"/>
  <c r="G151" i="7"/>
  <c r="F151" i="7"/>
  <c r="E151" i="7"/>
  <c r="C151" i="7"/>
  <c r="B151" i="7"/>
  <c r="A151" i="7"/>
  <c r="G150" i="7"/>
  <c r="F150" i="7"/>
  <c r="E150" i="7"/>
  <c r="C150" i="7"/>
  <c r="B150" i="7"/>
  <c r="A150" i="7"/>
  <c r="G149" i="7"/>
  <c r="F149" i="7"/>
  <c r="E149" i="7"/>
  <c r="C149" i="7"/>
  <c r="B149" i="7"/>
  <c r="A149" i="7"/>
  <c r="G148" i="7"/>
  <c r="F148" i="7"/>
  <c r="E148" i="7"/>
  <c r="C148" i="7"/>
  <c r="B148" i="7"/>
  <c r="A148" i="7"/>
  <c r="G147" i="7"/>
  <c r="F147" i="7"/>
  <c r="E147" i="7"/>
  <c r="C147" i="7"/>
  <c r="B147" i="7"/>
  <c r="A147" i="7"/>
  <c r="G146" i="7"/>
  <c r="F146" i="7"/>
  <c r="E146" i="7"/>
  <c r="C146" i="7"/>
  <c r="B146" i="7"/>
  <c r="A146" i="7"/>
  <c r="G145" i="7"/>
  <c r="F145" i="7"/>
  <c r="E145" i="7"/>
  <c r="C145" i="7"/>
  <c r="B145" i="7"/>
  <c r="A145" i="7"/>
  <c r="G144" i="7"/>
  <c r="F144" i="7"/>
  <c r="E144" i="7"/>
  <c r="C144" i="7"/>
  <c r="B144" i="7"/>
  <c r="A144" i="7"/>
  <c r="G143" i="7"/>
  <c r="F143" i="7"/>
  <c r="E143" i="7"/>
  <c r="C143" i="7"/>
  <c r="B143" i="7"/>
  <c r="A143" i="7"/>
  <c r="G142" i="7"/>
  <c r="F142" i="7"/>
  <c r="E142" i="7"/>
  <c r="C142" i="7"/>
  <c r="B142" i="7"/>
  <c r="A142" i="7"/>
  <c r="G141" i="7"/>
  <c r="F141" i="7"/>
  <c r="E141" i="7"/>
  <c r="C141" i="7"/>
  <c r="B141" i="7"/>
  <c r="A141" i="7"/>
  <c r="G140" i="7"/>
  <c r="F140" i="7"/>
  <c r="E140" i="7"/>
  <c r="C140" i="7"/>
  <c r="B140" i="7"/>
  <c r="A140" i="7"/>
  <c r="G139" i="7"/>
  <c r="F139" i="7"/>
  <c r="E139" i="7"/>
  <c r="C139" i="7"/>
  <c r="B139" i="7"/>
  <c r="A139" i="7"/>
  <c r="G138" i="7"/>
  <c r="F138" i="7"/>
  <c r="E138" i="7"/>
  <c r="C138" i="7"/>
  <c r="B138" i="7"/>
  <c r="A138" i="7"/>
  <c r="G137" i="7"/>
  <c r="F137" i="7"/>
  <c r="E137" i="7"/>
  <c r="C137" i="7"/>
  <c r="B137" i="7"/>
  <c r="A137" i="7"/>
  <c r="G136" i="7"/>
  <c r="F136" i="7"/>
  <c r="E136" i="7"/>
  <c r="C136" i="7"/>
  <c r="B136" i="7"/>
  <c r="A136" i="7"/>
  <c r="G135" i="7"/>
  <c r="F135" i="7"/>
  <c r="E135" i="7"/>
  <c r="C135" i="7"/>
  <c r="B135" i="7"/>
  <c r="A135" i="7"/>
  <c r="G134" i="7"/>
  <c r="F134" i="7"/>
  <c r="E134" i="7"/>
  <c r="C134" i="7"/>
  <c r="B134" i="7"/>
  <c r="A134" i="7"/>
  <c r="G133" i="7"/>
  <c r="F133" i="7"/>
  <c r="E133" i="7"/>
  <c r="C133" i="7"/>
  <c r="B133" i="7"/>
  <c r="A133" i="7"/>
  <c r="G132" i="7"/>
  <c r="F132" i="7"/>
  <c r="E132" i="7"/>
  <c r="C132" i="7"/>
  <c r="B132" i="7"/>
  <c r="A132" i="7"/>
  <c r="G131" i="7"/>
  <c r="F131" i="7"/>
  <c r="E131" i="7"/>
  <c r="C131" i="7"/>
  <c r="B131" i="7"/>
  <c r="A131" i="7"/>
  <c r="G130" i="7"/>
  <c r="F130" i="7"/>
  <c r="E130" i="7"/>
  <c r="C130" i="7"/>
  <c r="B130" i="7"/>
  <c r="A130" i="7"/>
  <c r="G129" i="7"/>
  <c r="F129" i="7"/>
  <c r="E129" i="7"/>
  <c r="C129" i="7"/>
  <c r="B129" i="7"/>
  <c r="A129" i="7"/>
  <c r="G128" i="7"/>
  <c r="F128" i="7"/>
  <c r="E128" i="7"/>
  <c r="C128" i="7"/>
  <c r="B128" i="7"/>
  <c r="A128" i="7"/>
  <c r="G127" i="7"/>
  <c r="F127" i="7"/>
  <c r="E127" i="7"/>
  <c r="C127" i="7"/>
  <c r="B127" i="7"/>
  <c r="A127" i="7"/>
  <c r="G126" i="7"/>
  <c r="F126" i="7"/>
  <c r="E126" i="7"/>
  <c r="C126" i="7"/>
  <c r="B126" i="7"/>
  <c r="A126" i="7"/>
  <c r="G125" i="7"/>
  <c r="F125" i="7"/>
  <c r="E125" i="7"/>
  <c r="C125" i="7"/>
  <c r="B125" i="7"/>
  <c r="A125" i="7"/>
  <c r="G124" i="7"/>
  <c r="F124" i="7"/>
  <c r="E124" i="7"/>
  <c r="C124" i="7"/>
  <c r="B124" i="7"/>
  <c r="A124" i="7"/>
  <c r="G123" i="7"/>
  <c r="F123" i="7"/>
  <c r="E123" i="7"/>
  <c r="C123" i="7"/>
  <c r="B123" i="7"/>
  <c r="A123" i="7"/>
  <c r="G122" i="7"/>
  <c r="F122" i="7"/>
  <c r="E122" i="7"/>
  <c r="C122" i="7"/>
  <c r="B122" i="7"/>
  <c r="A122" i="7"/>
  <c r="G121" i="7"/>
  <c r="F121" i="7"/>
  <c r="E121" i="7"/>
  <c r="C121" i="7"/>
  <c r="B121" i="7"/>
  <c r="A121" i="7"/>
  <c r="G120" i="7"/>
  <c r="F120" i="7"/>
  <c r="E120" i="7"/>
  <c r="C120" i="7"/>
  <c r="B120" i="7"/>
  <c r="A120" i="7"/>
  <c r="G119" i="7"/>
  <c r="F119" i="7"/>
  <c r="E119" i="7"/>
  <c r="C119" i="7"/>
  <c r="B119" i="7"/>
  <c r="A119" i="7"/>
  <c r="G118" i="7"/>
  <c r="F118" i="7"/>
  <c r="E118" i="7"/>
  <c r="C118" i="7"/>
  <c r="B118" i="7"/>
  <c r="A118" i="7"/>
  <c r="G117" i="7"/>
  <c r="F117" i="7"/>
  <c r="E117" i="7"/>
  <c r="C117" i="7"/>
  <c r="B117" i="7"/>
  <c r="A117" i="7"/>
  <c r="G116" i="7"/>
  <c r="F116" i="7"/>
  <c r="E116" i="7"/>
  <c r="C116" i="7"/>
  <c r="B116" i="7"/>
  <c r="A116" i="7"/>
  <c r="G115" i="7"/>
  <c r="F115" i="7"/>
  <c r="E115" i="7"/>
  <c r="C115" i="7"/>
  <c r="B115" i="7"/>
  <c r="A115" i="7"/>
  <c r="G114" i="7"/>
  <c r="F114" i="7"/>
  <c r="E114" i="7"/>
  <c r="C114" i="7"/>
  <c r="B114" i="7"/>
  <c r="A114" i="7"/>
  <c r="G113" i="7"/>
  <c r="F113" i="7"/>
  <c r="E113" i="7"/>
  <c r="C113" i="7"/>
  <c r="B113" i="7"/>
  <c r="A113" i="7"/>
  <c r="G112" i="7"/>
  <c r="F112" i="7"/>
  <c r="E112" i="7"/>
  <c r="C112" i="7"/>
  <c r="B112" i="7"/>
  <c r="A112" i="7"/>
  <c r="G111" i="7"/>
  <c r="F111" i="7"/>
  <c r="E111" i="7"/>
  <c r="C111" i="7"/>
  <c r="B111" i="7"/>
  <c r="A111" i="7"/>
  <c r="G110" i="7"/>
  <c r="F110" i="7"/>
  <c r="E110" i="7"/>
  <c r="C110" i="7"/>
  <c r="B110" i="7"/>
  <c r="A110" i="7"/>
  <c r="G109" i="7"/>
  <c r="F109" i="7"/>
  <c r="E109" i="7"/>
  <c r="C109" i="7"/>
  <c r="B109" i="7"/>
  <c r="A109" i="7"/>
  <c r="G108" i="7"/>
  <c r="F108" i="7"/>
  <c r="E108" i="7"/>
  <c r="C108" i="7"/>
  <c r="B108" i="7"/>
  <c r="A108" i="7"/>
  <c r="G107" i="7"/>
  <c r="F107" i="7"/>
  <c r="E107" i="7"/>
  <c r="C107" i="7"/>
  <c r="B107" i="7"/>
  <c r="A107" i="7"/>
  <c r="G106" i="7"/>
  <c r="F106" i="7"/>
  <c r="E106" i="7"/>
  <c r="C106" i="7"/>
  <c r="B106" i="7"/>
  <c r="A106" i="7"/>
  <c r="G105" i="7"/>
  <c r="F105" i="7"/>
  <c r="E105" i="7"/>
  <c r="C105" i="7"/>
  <c r="B105" i="7"/>
  <c r="A105" i="7"/>
  <c r="G104" i="7"/>
  <c r="F104" i="7"/>
  <c r="E104" i="7"/>
  <c r="C104" i="7"/>
  <c r="B104" i="7"/>
  <c r="A104" i="7"/>
  <c r="G103" i="7"/>
  <c r="F103" i="7"/>
  <c r="E103" i="7"/>
  <c r="C103" i="7"/>
  <c r="B103" i="7"/>
  <c r="A103" i="7"/>
  <c r="G102" i="7"/>
  <c r="F102" i="7"/>
  <c r="E102" i="7"/>
  <c r="C102" i="7"/>
  <c r="B102" i="7"/>
  <c r="A102" i="7"/>
  <c r="G101" i="7"/>
  <c r="F101" i="7"/>
  <c r="E101" i="7"/>
  <c r="C101" i="7"/>
  <c r="B101" i="7"/>
  <c r="A101" i="7"/>
  <c r="G100" i="7"/>
  <c r="F100" i="7"/>
  <c r="E100" i="7"/>
  <c r="C100" i="7"/>
  <c r="B100" i="7"/>
  <c r="A100" i="7"/>
  <c r="G99" i="7"/>
  <c r="F99" i="7"/>
  <c r="E99" i="7"/>
  <c r="C99" i="7"/>
  <c r="B99" i="7"/>
  <c r="A99" i="7"/>
  <c r="G98" i="7"/>
  <c r="F98" i="7"/>
  <c r="E98" i="7"/>
  <c r="C98" i="7"/>
  <c r="B98" i="7"/>
  <c r="A98" i="7"/>
  <c r="G97" i="7"/>
  <c r="F97" i="7"/>
  <c r="E97" i="7"/>
  <c r="C97" i="7"/>
  <c r="B97" i="7"/>
  <c r="A97" i="7"/>
  <c r="G96" i="7"/>
  <c r="F96" i="7"/>
  <c r="E96" i="7"/>
  <c r="C96" i="7"/>
  <c r="B96" i="7"/>
  <c r="A96" i="7"/>
  <c r="G95" i="7"/>
  <c r="F95" i="7"/>
  <c r="E95" i="7"/>
  <c r="C95" i="7"/>
  <c r="B95" i="7"/>
  <c r="A95" i="7"/>
  <c r="G94" i="7"/>
  <c r="F94" i="7"/>
  <c r="E94" i="7"/>
  <c r="C94" i="7"/>
  <c r="B94" i="7"/>
  <c r="A94" i="7"/>
  <c r="G93" i="7"/>
  <c r="F93" i="7"/>
  <c r="E93" i="7"/>
  <c r="C93" i="7"/>
  <c r="B93" i="7"/>
  <c r="A93" i="7"/>
  <c r="G92" i="7"/>
  <c r="F92" i="7"/>
  <c r="E92" i="7"/>
  <c r="C92" i="7"/>
  <c r="B92" i="7"/>
  <c r="A92" i="7"/>
  <c r="G91" i="7"/>
  <c r="F91" i="7"/>
  <c r="E91" i="7"/>
  <c r="C91" i="7"/>
  <c r="B91" i="7"/>
  <c r="A91" i="7"/>
  <c r="G90" i="7"/>
  <c r="F90" i="7"/>
  <c r="E90" i="7"/>
  <c r="C90" i="7"/>
  <c r="B90" i="7"/>
  <c r="A90" i="7"/>
  <c r="G89" i="7"/>
  <c r="F89" i="7"/>
  <c r="E89" i="7"/>
  <c r="C89" i="7"/>
  <c r="B89" i="7"/>
  <c r="A89" i="7"/>
  <c r="G88" i="7"/>
  <c r="F88" i="7"/>
  <c r="E88" i="7"/>
  <c r="C88" i="7"/>
  <c r="B88" i="7"/>
  <c r="A88" i="7"/>
  <c r="G87" i="7"/>
  <c r="F87" i="7"/>
  <c r="E87" i="7"/>
  <c r="C87" i="7"/>
  <c r="B87" i="7"/>
  <c r="A87" i="7"/>
  <c r="G86" i="7"/>
  <c r="F86" i="7"/>
  <c r="E86" i="7"/>
  <c r="C86" i="7"/>
  <c r="B86" i="7"/>
  <c r="A86" i="7"/>
  <c r="G85" i="7"/>
  <c r="F85" i="7"/>
  <c r="E85" i="7"/>
  <c r="C85" i="7"/>
  <c r="B85" i="7"/>
  <c r="A85" i="7"/>
  <c r="G84" i="7"/>
  <c r="F84" i="7"/>
  <c r="E84" i="7"/>
  <c r="C84" i="7"/>
  <c r="B84" i="7"/>
  <c r="A84" i="7"/>
  <c r="G83" i="7"/>
  <c r="F83" i="7"/>
  <c r="E83" i="7"/>
  <c r="C83" i="7"/>
  <c r="B83" i="7"/>
  <c r="A83" i="7"/>
  <c r="G82" i="7"/>
  <c r="F82" i="7"/>
  <c r="E82" i="7"/>
  <c r="C82" i="7"/>
  <c r="B82" i="7"/>
  <c r="A82" i="7"/>
  <c r="G81" i="7"/>
  <c r="F81" i="7"/>
  <c r="E81" i="7"/>
  <c r="C81" i="7"/>
  <c r="B81" i="7"/>
  <c r="A81" i="7"/>
  <c r="G80" i="7"/>
  <c r="F80" i="7"/>
  <c r="E80" i="7"/>
  <c r="C80" i="7"/>
  <c r="B80" i="7"/>
  <c r="A80" i="7"/>
  <c r="G79" i="7"/>
  <c r="F79" i="7"/>
  <c r="E79" i="7"/>
  <c r="C79" i="7"/>
  <c r="B79" i="7"/>
  <c r="A79" i="7"/>
  <c r="G78" i="7"/>
  <c r="F78" i="7"/>
  <c r="E78" i="7"/>
  <c r="C78" i="7"/>
  <c r="B78" i="7"/>
  <c r="A78" i="7"/>
  <c r="G77" i="7"/>
  <c r="F77" i="7"/>
  <c r="E77" i="7"/>
  <c r="C77" i="7"/>
  <c r="B77" i="7"/>
  <c r="A77" i="7"/>
  <c r="G76" i="7"/>
  <c r="F76" i="7"/>
  <c r="E76" i="7"/>
  <c r="C76" i="7"/>
  <c r="B76" i="7"/>
  <c r="A76" i="7"/>
  <c r="G75" i="7"/>
  <c r="F75" i="7"/>
  <c r="E75" i="7"/>
  <c r="C75" i="7"/>
  <c r="B75" i="7"/>
  <c r="A75" i="7"/>
  <c r="G74" i="7"/>
  <c r="F74" i="7"/>
  <c r="E74" i="7"/>
  <c r="C74" i="7"/>
  <c r="B74" i="7"/>
  <c r="A74" i="7"/>
  <c r="G73" i="7"/>
  <c r="F73" i="7"/>
  <c r="E73" i="7"/>
  <c r="C73" i="7"/>
  <c r="B73" i="7"/>
  <c r="A73" i="7"/>
  <c r="G72" i="7"/>
  <c r="F72" i="7"/>
  <c r="E72" i="7"/>
  <c r="C72" i="7"/>
  <c r="B72" i="7"/>
  <c r="A72" i="7"/>
  <c r="G71" i="7"/>
  <c r="F71" i="7"/>
  <c r="E71" i="7"/>
  <c r="C71" i="7"/>
  <c r="B71" i="7"/>
  <c r="A71" i="7"/>
  <c r="G70" i="7"/>
  <c r="F70" i="7"/>
  <c r="E70" i="7"/>
  <c r="C70" i="7"/>
  <c r="B70" i="7"/>
  <c r="A70" i="7"/>
  <c r="G69" i="7"/>
  <c r="F69" i="7"/>
  <c r="E69" i="7"/>
  <c r="C69" i="7"/>
  <c r="B69" i="7"/>
  <c r="A69" i="7"/>
  <c r="G68" i="7"/>
  <c r="F68" i="7"/>
  <c r="E68" i="7"/>
  <c r="C68" i="7"/>
  <c r="B68" i="7"/>
  <c r="A68" i="7"/>
  <c r="G67" i="7"/>
  <c r="F67" i="7"/>
  <c r="E67" i="7"/>
  <c r="C67" i="7"/>
  <c r="B67" i="7"/>
  <c r="A67" i="7"/>
  <c r="G66" i="7"/>
  <c r="F66" i="7"/>
  <c r="E66" i="7"/>
  <c r="C66" i="7"/>
  <c r="B66" i="7"/>
  <c r="A66" i="7"/>
  <c r="G65" i="7"/>
  <c r="F65" i="7"/>
  <c r="E65" i="7"/>
  <c r="C65" i="7"/>
  <c r="B65" i="7"/>
  <c r="A65" i="7"/>
  <c r="G64" i="7"/>
  <c r="F64" i="7"/>
  <c r="E64" i="7"/>
  <c r="C64" i="7"/>
  <c r="B64" i="7"/>
  <c r="A64" i="7"/>
  <c r="G63" i="7"/>
  <c r="F63" i="7"/>
  <c r="E63" i="7"/>
  <c r="C63" i="7"/>
  <c r="B63" i="7"/>
  <c r="A63" i="7"/>
  <c r="G62" i="7"/>
  <c r="F62" i="7"/>
  <c r="E62" i="7"/>
  <c r="C62" i="7"/>
  <c r="B62" i="7"/>
  <c r="A62" i="7"/>
  <c r="G61" i="7"/>
  <c r="F61" i="7"/>
  <c r="E61" i="7"/>
  <c r="C61" i="7"/>
  <c r="B61" i="7"/>
  <c r="A61" i="7"/>
  <c r="G60" i="7"/>
  <c r="F60" i="7"/>
  <c r="E60" i="7"/>
  <c r="C60" i="7"/>
  <c r="B60" i="7"/>
  <c r="A60" i="7"/>
  <c r="G59" i="7"/>
  <c r="F59" i="7"/>
  <c r="E59" i="7"/>
  <c r="C59" i="7"/>
  <c r="B59" i="7"/>
  <c r="A59" i="7"/>
  <c r="G58" i="7"/>
  <c r="F58" i="7"/>
  <c r="E58" i="7"/>
  <c r="C58" i="7"/>
  <c r="B58" i="7"/>
  <c r="A58" i="7"/>
  <c r="G57" i="7"/>
  <c r="F57" i="7"/>
  <c r="E57" i="7"/>
  <c r="C57" i="7"/>
  <c r="B57" i="7"/>
  <c r="A57" i="7"/>
  <c r="G56" i="7"/>
  <c r="F56" i="7"/>
  <c r="E56" i="7"/>
  <c r="C56" i="7"/>
  <c r="B56" i="7"/>
  <c r="A56" i="7"/>
  <c r="G55" i="7"/>
  <c r="F55" i="7"/>
  <c r="E55" i="7"/>
  <c r="C55" i="7"/>
  <c r="B55" i="7"/>
  <c r="A55" i="7"/>
  <c r="G54" i="7"/>
  <c r="F54" i="7"/>
  <c r="E54" i="7"/>
  <c r="C54" i="7"/>
  <c r="B54" i="7"/>
  <c r="A54" i="7"/>
  <c r="G53" i="7"/>
  <c r="F53" i="7"/>
  <c r="E53" i="7"/>
  <c r="C53" i="7"/>
  <c r="B53" i="7"/>
  <c r="A53" i="7"/>
  <c r="G52" i="7"/>
  <c r="F52" i="7"/>
  <c r="E52" i="7"/>
  <c r="C52" i="7"/>
  <c r="B52" i="7"/>
  <c r="A52" i="7"/>
  <c r="G51" i="7"/>
  <c r="F51" i="7"/>
  <c r="E51" i="7"/>
  <c r="C51" i="7"/>
  <c r="B51" i="7"/>
  <c r="A51" i="7"/>
  <c r="G50" i="7"/>
  <c r="F50" i="7"/>
  <c r="E50" i="7"/>
  <c r="C50" i="7"/>
  <c r="B50" i="7"/>
  <c r="A50" i="7"/>
  <c r="G49" i="7"/>
  <c r="F49" i="7"/>
  <c r="E49" i="7"/>
  <c r="C49" i="7"/>
  <c r="B49" i="7"/>
  <c r="A49" i="7"/>
  <c r="G48" i="7"/>
  <c r="F48" i="7"/>
  <c r="E48" i="7"/>
  <c r="C48" i="7"/>
  <c r="B48" i="7"/>
  <c r="A48" i="7"/>
  <c r="G47" i="7"/>
  <c r="F47" i="7"/>
  <c r="E47" i="7"/>
  <c r="C47" i="7"/>
  <c r="B47" i="7"/>
  <c r="A47" i="7"/>
  <c r="G46" i="7"/>
  <c r="F46" i="7"/>
  <c r="E46" i="7"/>
  <c r="C46" i="7"/>
  <c r="B46" i="7"/>
  <c r="A46" i="7"/>
  <c r="G45" i="7"/>
  <c r="F45" i="7"/>
  <c r="E45" i="7"/>
  <c r="C45" i="7"/>
  <c r="B45" i="7"/>
  <c r="A45" i="7"/>
  <c r="G44" i="7"/>
  <c r="F44" i="7"/>
  <c r="E44" i="7"/>
  <c r="C44" i="7"/>
  <c r="B44" i="7"/>
  <c r="A44" i="7"/>
  <c r="G43" i="7"/>
  <c r="F43" i="7"/>
  <c r="E43" i="7"/>
  <c r="C43" i="7"/>
  <c r="B43" i="7"/>
  <c r="A43" i="7"/>
  <c r="G42" i="7"/>
  <c r="F42" i="7"/>
  <c r="E42" i="7"/>
  <c r="C42" i="7"/>
  <c r="B42" i="7"/>
  <c r="A42" i="7"/>
  <c r="G41" i="7"/>
  <c r="F41" i="7"/>
  <c r="E41" i="7"/>
  <c r="C41" i="7"/>
  <c r="B41" i="7"/>
  <c r="A41" i="7"/>
  <c r="G40" i="7"/>
  <c r="F40" i="7"/>
  <c r="E40" i="7"/>
  <c r="C40" i="7"/>
  <c r="B40" i="7"/>
  <c r="A40" i="7"/>
  <c r="G39" i="7"/>
  <c r="F39" i="7"/>
  <c r="E39" i="7"/>
  <c r="C39" i="7"/>
  <c r="B39" i="7"/>
  <c r="A39" i="7"/>
  <c r="G38" i="7"/>
  <c r="F38" i="7"/>
  <c r="E38" i="7"/>
  <c r="C38" i="7"/>
  <c r="B38" i="7"/>
  <c r="A38" i="7"/>
  <c r="G37" i="7"/>
  <c r="F37" i="7"/>
  <c r="E37" i="7"/>
  <c r="C37" i="7"/>
  <c r="B37" i="7"/>
  <c r="A37" i="7"/>
  <c r="G36" i="7"/>
  <c r="F36" i="7"/>
  <c r="E36" i="7"/>
  <c r="C36" i="7"/>
  <c r="B36" i="7"/>
  <c r="A36" i="7"/>
  <c r="G35" i="7"/>
  <c r="F35" i="7"/>
  <c r="E35" i="7"/>
  <c r="C35" i="7"/>
  <c r="B35" i="7"/>
  <c r="A35" i="7"/>
  <c r="G34" i="7"/>
  <c r="F34" i="7"/>
  <c r="E34" i="7"/>
  <c r="C34" i="7"/>
  <c r="B34" i="7"/>
  <c r="A34" i="7"/>
  <c r="G33" i="7"/>
  <c r="F33" i="7"/>
  <c r="E33" i="7"/>
  <c r="C33" i="7"/>
  <c r="B33" i="7"/>
  <c r="A33" i="7"/>
  <c r="G32" i="7"/>
  <c r="F32" i="7"/>
  <c r="E32" i="7"/>
  <c r="C32" i="7"/>
  <c r="B32" i="7"/>
  <c r="A32" i="7"/>
  <c r="G31" i="7"/>
  <c r="F31" i="7"/>
  <c r="E31" i="7"/>
  <c r="C31" i="7"/>
  <c r="B31" i="7"/>
  <c r="A31" i="7"/>
  <c r="G30" i="7"/>
  <c r="F30" i="7"/>
  <c r="E30" i="7"/>
  <c r="C30" i="7"/>
  <c r="B30" i="7"/>
  <c r="A30" i="7"/>
  <c r="G29" i="7"/>
  <c r="F29" i="7"/>
  <c r="E29" i="7"/>
  <c r="C29" i="7"/>
  <c r="B29" i="7"/>
  <c r="A29" i="7"/>
  <c r="G28" i="7"/>
  <c r="F28" i="7"/>
  <c r="E28" i="7"/>
  <c r="C28" i="7"/>
  <c r="B28" i="7"/>
  <c r="A28" i="7"/>
  <c r="G27" i="7"/>
  <c r="F27" i="7"/>
  <c r="E27" i="7"/>
  <c r="C27" i="7"/>
  <c r="B27" i="7"/>
  <c r="A27" i="7"/>
  <c r="G26" i="7"/>
  <c r="F26" i="7"/>
  <c r="E26" i="7"/>
  <c r="C26" i="7"/>
  <c r="B26" i="7"/>
  <c r="A26" i="7"/>
  <c r="G25" i="7"/>
  <c r="F25" i="7"/>
  <c r="E25" i="7"/>
  <c r="C25" i="7"/>
  <c r="B25" i="7"/>
  <c r="A25" i="7"/>
  <c r="G24" i="7"/>
  <c r="F24" i="7"/>
  <c r="E24" i="7"/>
  <c r="C24" i="7"/>
  <c r="B24" i="7"/>
  <c r="A24" i="7"/>
  <c r="G23" i="7"/>
  <c r="F23" i="7"/>
  <c r="E23" i="7"/>
  <c r="C23" i="7"/>
  <c r="B23" i="7"/>
  <c r="A23" i="7"/>
  <c r="G22" i="7"/>
  <c r="F22" i="7"/>
  <c r="E22" i="7"/>
  <c r="C22" i="7"/>
  <c r="B22" i="7"/>
  <c r="A22" i="7"/>
  <c r="G21" i="7"/>
  <c r="F21" i="7"/>
  <c r="E21" i="7"/>
  <c r="C21" i="7"/>
  <c r="B21" i="7"/>
  <c r="A21" i="7"/>
  <c r="G20" i="7"/>
  <c r="F20" i="7"/>
  <c r="E20" i="7"/>
  <c r="C20" i="7"/>
  <c r="B20" i="7"/>
  <c r="A20" i="7"/>
  <c r="G19" i="7"/>
  <c r="F19" i="7"/>
  <c r="E19" i="7"/>
  <c r="C19" i="7"/>
  <c r="B19" i="7"/>
  <c r="A19" i="7"/>
  <c r="G18" i="7"/>
  <c r="F18" i="7"/>
  <c r="E18" i="7"/>
  <c r="C18" i="7"/>
  <c r="B18" i="7"/>
  <c r="A18" i="7"/>
  <c r="G17" i="7"/>
  <c r="F17" i="7"/>
  <c r="E17" i="7"/>
  <c r="C17" i="7"/>
  <c r="B17" i="7"/>
  <c r="A17" i="7"/>
  <c r="G16" i="7"/>
  <c r="F16" i="7"/>
  <c r="E16" i="7"/>
  <c r="C16" i="7"/>
  <c r="B16" i="7"/>
  <c r="A16" i="7"/>
  <c r="G15" i="7"/>
  <c r="F15" i="7"/>
  <c r="E15" i="7"/>
  <c r="C15" i="7"/>
  <c r="B15" i="7"/>
  <c r="A15" i="7"/>
  <c r="G14" i="7"/>
  <c r="F14" i="7"/>
  <c r="E14" i="7"/>
  <c r="C14" i="7"/>
  <c r="B14" i="7"/>
  <c r="A14" i="7"/>
  <c r="G13" i="7"/>
  <c r="F13" i="7"/>
  <c r="E13" i="7"/>
  <c r="C13" i="7"/>
  <c r="B13" i="7"/>
  <c r="A13" i="7"/>
  <c r="G12" i="7"/>
  <c r="F12" i="7"/>
  <c r="E12" i="7"/>
  <c r="C12" i="7"/>
  <c r="B12" i="7"/>
  <c r="A12" i="7"/>
  <c r="G11" i="7"/>
  <c r="F11" i="7"/>
  <c r="E11" i="7"/>
  <c r="C11" i="7"/>
  <c r="B11" i="7"/>
  <c r="A11" i="7"/>
  <c r="G10" i="7"/>
  <c r="F10" i="7"/>
  <c r="E10" i="7"/>
  <c r="C10" i="7"/>
  <c r="B10" i="7"/>
  <c r="A10" i="7"/>
  <c r="G9" i="7"/>
  <c r="F9" i="7"/>
  <c r="E9" i="7"/>
  <c r="C9" i="7"/>
  <c r="B9" i="7"/>
  <c r="A9" i="7"/>
  <c r="G8" i="7"/>
  <c r="F8" i="7"/>
  <c r="E8" i="7"/>
  <c r="C8" i="7"/>
  <c r="B8" i="7"/>
  <c r="A8" i="7"/>
  <c r="G7" i="7"/>
  <c r="F7" i="7"/>
  <c r="E7" i="7"/>
  <c r="C7" i="7"/>
  <c r="B7" i="7"/>
  <c r="A7" i="7"/>
  <c r="G6" i="7"/>
  <c r="F6" i="7"/>
  <c r="E6" i="7"/>
  <c r="C6" i="7"/>
  <c r="B6" i="7"/>
  <c r="A6" i="7"/>
  <c r="G5" i="7"/>
  <c r="F5" i="7"/>
  <c r="E5" i="7"/>
  <c r="C5" i="7"/>
  <c r="B5" i="7"/>
  <c r="A5" i="7"/>
  <c r="G4" i="7"/>
  <c r="F4" i="7"/>
  <c r="E4" i="7"/>
  <c r="C4" i="7"/>
  <c r="B4" i="7"/>
  <c r="A4" i="7"/>
  <c r="G3" i="7"/>
  <c r="F3" i="7"/>
  <c r="E3" i="7"/>
  <c r="C3" i="7"/>
  <c r="B3" i="7"/>
  <c r="A3" i="7"/>
  <c r="G2" i="7"/>
  <c r="F2" i="7"/>
  <c r="E2" i="7"/>
  <c r="C2" i="7"/>
  <c r="B2" i="7"/>
  <c r="A2" i="7"/>
  <c r="K9" i="6" l="1"/>
  <c r="H8" i="7" s="1"/>
  <c r="K5" i="6"/>
  <c r="O5" i="6" s="1"/>
  <c r="J4" i="7" s="1"/>
  <c r="K13" i="6"/>
  <c r="H12" i="7" s="1"/>
  <c r="K6" i="6"/>
  <c r="H5" i="7" s="1"/>
  <c r="K7" i="6"/>
  <c r="H6" i="7" s="1"/>
  <c r="K15" i="6"/>
  <c r="O15" i="6" s="1"/>
  <c r="J14" i="7" s="1"/>
  <c r="K4" i="6"/>
  <c r="H3" i="7" s="1"/>
  <c r="K16" i="6"/>
  <c r="H15" i="7" s="1"/>
  <c r="O129" i="6"/>
  <c r="J128" i="7" s="1"/>
  <c r="O121" i="6"/>
  <c r="J120" i="7" s="1"/>
  <c r="O89" i="6"/>
  <c r="J88" i="7" s="1"/>
  <c r="H136" i="7"/>
  <c r="H110" i="7"/>
  <c r="O166" i="6"/>
  <c r="J165" i="7" s="1"/>
  <c r="O134" i="6"/>
  <c r="J133" i="7" s="1"/>
  <c r="O73" i="6"/>
  <c r="J72" i="7" s="1"/>
  <c r="O25" i="6"/>
  <c r="J24" i="7" s="1"/>
  <c r="O62" i="6"/>
  <c r="J61" i="7" s="1"/>
  <c r="H37" i="7"/>
  <c r="H40" i="7"/>
  <c r="H60" i="7"/>
  <c r="O125" i="6"/>
  <c r="J124" i="7" s="1"/>
  <c r="H36" i="7"/>
  <c r="O165" i="6"/>
  <c r="J164" i="7" s="1"/>
  <c r="O149" i="6"/>
  <c r="J148" i="7" s="1"/>
  <c r="H180" i="7"/>
  <c r="O133" i="6"/>
  <c r="J132" i="7" s="1"/>
  <c r="H117" i="7"/>
  <c r="O118" i="6"/>
  <c r="J117" i="7" s="1"/>
  <c r="H94" i="7"/>
  <c r="O95" i="6"/>
  <c r="J94" i="7" s="1"/>
  <c r="O161" i="6"/>
  <c r="J160" i="7" s="1"/>
  <c r="H176" i="7"/>
  <c r="O84" i="6"/>
  <c r="J83" i="7" s="1"/>
  <c r="H83" i="7"/>
  <c r="H65" i="7"/>
  <c r="O66" i="6"/>
  <c r="J65" i="7" s="1"/>
  <c r="O170" i="6"/>
  <c r="J169" i="7" s="1"/>
  <c r="O100" i="6"/>
  <c r="J99" i="7" s="1"/>
  <c r="O39" i="6"/>
  <c r="J38" i="7" s="1"/>
  <c r="O94" i="6"/>
  <c r="J93" i="7" s="1"/>
  <c r="H123" i="7"/>
  <c r="H116" i="7"/>
  <c r="H84" i="7"/>
  <c r="O93" i="6"/>
  <c r="J92" i="7" s="1"/>
  <c r="O155" i="6"/>
  <c r="J154" i="7" s="1"/>
  <c r="O123" i="6"/>
  <c r="J122" i="7" s="1"/>
  <c r="H100" i="7"/>
  <c r="H54" i="7"/>
  <c r="O55" i="6"/>
  <c r="J54" i="7" s="1"/>
  <c r="O78" i="6"/>
  <c r="J77" i="7" s="1"/>
  <c r="H77" i="7"/>
  <c r="O32" i="6"/>
  <c r="J31" i="7" s="1"/>
  <c r="H31" i="7"/>
  <c r="H141" i="7"/>
  <c r="O142" i="6"/>
  <c r="J141" i="7" s="1"/>
  <c r="O96" i="6"/>
  <c r="J95" i="7" s="1"/>
  <c r="H95" i="7"/>
  <c r="H118" i="7"/>
  <c r="O119" i="6"/>
  <c r="J118" i="7" s="1"/>
  <c r="O44" i="6"/>
  <c r="J43" i="7" s="1"/>
  <c r="H43" i="7"/>
  <c r="H106" i="7"/>
  <c r="O107" i="6"/>
  <c r="J106" i="7" s="1"/>
  <c r="H181" i="7"/>
  <c r="H20" i="7"/>
  <c r="O29" i="6"/>
  <c r="J28" i="7" s="1"/>
  <c r="O105" i="6"/>
  <c r="J104" i="7" s="1"/>
  <c r="O71" i="6"/>
  <c r="J70" i="7" s="1"/>
  <c r="H97" i="7"/>
  <c r="O98" i="6"/>
  <c r="J97" i="7" s="1"/>
  <c r="H146" i="7"/>
  <c r="O147" i="6"/>
  <c r="J146" i="7" s="1"/>
  <c r="H174" i="7"/>
  <c r="O175" i="6"/>
  <c r="J174" i="7" s="1"/>
  <c r="O75" i="6"/>
  <c r="J74" i="7" s="1"/>
  <c r="H74" i="7"/>
  <c r="O151" i="6"/>
  <c r="J150" i="7" s="1"/>
  <c r="H150" i="7"/>
  <c r="H178" i="7"/>
  <c r="O179" i="6"/>
  <c r="J178" i="7" s="1"/>
  <c r="H18" i="7"/>
  <c r="O19" i="6"/>
  <c r="J18" i="7" s="1"/>
  <c r="H33" i="7"/>
  <c r="O34" i="6"/>
  <c r="J33" i="7" s="1"/>
  <c r="O76" i="6"/>
  <c r="J75" i="7" s="1"/>
  <c r="H75" i="7"/>
  <c r="H82" i="7"/>
  <c r="O83" i="6"/>
  <c r="J82" i="7" s="1"/>
  <c r="O110" i="6"/>
  <c r="J109" i="7" s="1"/>
  <c r="H109" i="7"/>
  <c r="O158" i="6"/>
  <c r="J157" i="7" s="1"/>
  <c r="H157" i="7"/>
  <c r="O180" i="6"/>
  <c r="J179" i="7" s="1"/>
  <c r="H179" i="7"/>
  <c r="O12" i="6"/>
  <c r="J11" i="7" s="1"/>
  <c r="H11" i="7"/>
  <c r="H42" i="7"/>
  <c r="O43" i="6"/>
  <c r="J42" i="7" s="1"/>
  <c r="O64" i="6"/>
  <c r="J63" i="7" s="1"/>
  <c r="H63" i="7"/>
  <c r="H139" i="7"/>
  <c r="O140" i="6"/>
  <c r="J139" i="7" s="1"/>
  <c r="H159" i="7"/>
  <c r="O160" i="6"/>
  <c r="J159" i="7" s="1"/>
  <c r="O14" i="6"/>
  <c r="J13" i="7" s="1"/>
  <c r="H13" i="7"/>
  <c r="H91" i="7"/>
  <c r="O92" i="6"/>
  <c r="J91" i="7" s="1"/>
  <c r="H22" i="7"/>
  <c r="O23" i="6"/>
  <c r="J22" i="7" s="1"/>
  <c r="H51" i="7"/>
  <c r="O52" i="6"/>
  <c r="J51" i="7" s="1"/>
  <c r="O99" i="6"/>
  <c r="J98" i="7" s="1"/>
  <c r="H98" i="7"/>
  <c r="H175" i="7"/>
  <c r="O176" i="6"/>
  <c r="J175" i="7" s="1"/>
  <c r="H10" i="7"/>
  <c r="O11" i="6"/>
  <c r="J10" i="7" s="1"/>
  <c r="H27" i="7"/>
  <c r="O28" i="6"/>
  <c r="J27" i="7" s="1"/>
  <c r="H7" i="7"/>
  <c r="O8" i="6"/>
  <c r="J7" i="7" s="1"/>
  <c r="O46" i="6"/>
  <c r="J45" i="7" s="1"/>
  <c r="H45" i="7"/>
  <c r="O60" i="6"/>
  <c r="J59" i="7" s="1"/>
  <c r="H59" i="7"/>
  <c r="H86" i="7"/>
  <c r="O87" i="6"/>
  <c r="J86" i="7" s="1"/>
  <c r="H127" i="7"/>
  <c r="O128" i="6"/>
  <c r="J127" i="7" s="1"/>
  <c r="O135" i="6"/>
  <c r="J134" i="7" s="1"/>
  <c r="H134" i="7"/>
  <c r="O163" i="6"/>
  <c r="J162" i="7" s="1"/>
  <c r="H162" i="7"/>
  <c r="H183" i="7"/>
  <c r="O184" i="6"/>
  <c r="J183" i="7" s="1"/>
  <c r="H107" i="7"/>
  <c r="O108" i="6"/>
  <c r="J107" i="7" s="1"/>
  <c r="O164" i="6"/>
  <c r="J163" i="7" s="1"/>
  <c r="H163" i="7"/>
  <c r="H170" i="7"/>
  <c r="O171" i="6"/>
  <c r="J170" i="7" s="1"/>
  <c r="O156" i="6"/>
  <c r="J155" i="7" s="1"/>
  <c r="O103" i="6"/>
  <c r="J102" i="7" s="1"/>
  <c r="O59" i="6"/>
  <c r="J58" i="7" s="1"/>
  <c r="H173" i="7"/>
  <c r="O183" i="6"/>
  <c r="J182" i="7" s="1"/>
  <c r="O51" i="6"/>
  <c r="J50" i="7" s="1"/>
  <c r="O178" i="6"/>
  <c r="J177" i="7" s="1"/>
  <c r="O144" i="6"/>
  <c r="J143" i="7" s="1"/>
  <c r="O132" i="6"/>
  <c r="J131" i="7" s="1"/>
  <c r="H166" i="7"/>
  <c r="H66" i="7"/>
  <c r="O139" i="6"/>
  <c r="J138" i="7" s="1"/>
  <c r="O126" i="6"/>
  <c r="J125" i="7" s="1"/>
  <c r="O116" i="6"/>
  <c r="J115" i="7" s="1"/>
  <c r="O57" i="6"/>
  <c r="J56" i="7" s="1"/>
  <c r="H152" i="7"/>
  <c r="H69" i="7"/>
  <c r="H171" i="7"/>
  <c r="O157" i="6"/>
  <c r="J156" i="7" s="1"/>
  <c r="O17" i="6"/>
  <c r="J16" i="7" s="1"/>
  <c r="O18" i="6"/>
  <c r="J17" i="7" s="1"/>
  <c r="O115" i="6"/>
  <c r="J114" i="7" s="1"/>
  <c r="O173" i="6"/>
  <c r="J172" i="7" s="1"/>
  <c r="O53" i="6"/>
  <c r="J52" i="7" s="1"/>
  <c r="H68" i="7"/>
  <c r="H149" i="7"/>
  <c r="O150" i="6"/>
  <c r="J149" i="7" s="1"/>
  <c r="H53" i="7"/>
  <c r="O54" i="6"/>
  <c r="J53" i="7" s="1"/>
  <c r="O136" i="6"/>
  <c r="J135" i="7" s="1"/>
  <c r="H135" i="7"/>
  <c r="H21" i="7"/>
  <c r="O22" i="6"/>
  <c r="J21" i="7" s="1"/>
  <c r="O40" i="6"/>
  <c r="J39" i="7" s="1"/>
  <c r="H39" i="7"/>
  <c r="H85" i="7"/>
  <c r="O86" i="6"/>
  <c r="J85" i="7" s="1"/>
  <c r="H126" i="7"/>
  <c r="O127" i="6"/>
  <c r="J126" i="7" s="1"/>
  <c r="O31" i="6"/>
  <c r="J30" i="7" s="1"/>
  <c r="H30" i="7"/>
  <c r="O72" i="6"/>
  <c r="J71" i="7" s="1"/>
  <c r="H71" i="7"/>
  <c r="O104" i="6"/>
  <c r="J103" i="7" s="1"/>
  <c r="H103" i="7"/>
  <c r="H89" i="7"/>
  <c r="O90" i="6"/>
  <c r="J89" i="7" s="1"/>
  <c r="O112" i="6"/>
  <c r="J111" i="7" s="1"/>
  <c r="H111" i="7"/>
  <c r="H57" i="7"/>
  <c r="O58" i="6"/>
  <c r="J57" i="7" s="1"/>
  <c r="O81" i="6"/>
  <c r="J80" i="7" s="1"/>
  <c r="H80" i="7"/>
  <c r="H119" i="7"/>
  <c r="O120" i="6"/>
  <c r="J119" i="7" s="1"/>
  <c r="O91" i="6"/>
  <c r="J90" i="7" s="1"/>
  <c r="H142" i="7"/>
  <c r="H26" i="7"/>
  <c r="O27" i="6"/>
  <c r="J26" i="7" s="1"/>
  <c r="O49" i="6"/>
  <c r="J48" i="7" s="1"/>
  <c r="H48" i="7"/>
  <c r="H81" i="7"/>
  <c r="O82" i="6"/>
  <c r="J81" i="7" s="1"/>
  <c r="H137" i="7"/>
  <c r="O138" i="6"/>
  <c r="J137" i="7" s="1"/>
  <c r="H129" i="7"/>
  <c r="O130" i="6"/>
  <c r="J129" i="7" s="1"/>
  <c r="O159" i="6"/>
  <c r="J158" i="7" s="1"/>
  <c r="H9" i="7"/>
  <c r="O10" i="6"/>
  <c r="J9" i="7" s="1"/>
  <c r="H113" i="7"/>
  <c r="O114" i="6"/>
  <c r="J113" i="7" s="1"/>
  <c r="H153" i="7"/>
  <c r="O154" i="6"/>
  <c r="J153" i="7" s="1"/>
  <c r="O63" i="6"/>
  <c r="J62" i="7" s="1"/>
  <c r="H49" i="7"/>
  <c r="O50" i="6"/>
  <c r="J49" i="7" s="1"/>
  <c r="H108" i="7"/>
  <c r="O109" i="6"/>
  <c r="J108" i="7" s="1"/>
  <c r="O80" i="6"/>
  <c r="J79" i="7" s="1"/>
  <c r="H79" i="7"/>
  <c r="O79" i="6"/>
  <c r="J78" i="7" s="1"/>
  <c r="H25" i="7"/>
  <c r="O26" i="6"/>
  <c r="J25" i="7" s="1"/>
  <c r="H76" i="7"/>
  <c r="O77" i="6"/>
  <c r="J76" i="7" s="1"/>
  <c r="H87" i="7"/>
  <c r="O88" i="6"/>
  <c r="J87" i="7" s="1"/>
  <c r="H121" i="7"/>
  <c r="O122" i="6"/>
  <c r="J121" i="7" s="1"/>
  <c r="O145" i="6"/>
  <c r="J144" i="7" s="1"/>
  <c r="H144" i="7"/>
  <c r="H161" i="7"/>
  <c r="O162" i="6"/>
  <c r="J161" i="7" s="1"/>
  <c r="O68" i="6"/>
  <c r="J67" i="7" s="1"/>
  <c r="O113" i="6"/>
  <c r="J112" i="7" s="1"/>
  <c r="H112" i="7"/>
  <c r="O48" i="6"/>
  <c r="J47" i="7" s="1"/>
  <c r="H47" i="7"/>
  <c r="O102" i="6"/>
  <c r="J101" i="7" s="1"/>
  <c r="O3" i="6"/>
  <c r="J2" i="7" s="1"/>
  <c r="H2" i="7"/>
  <c r="O36" i="6"/>
  <c r="J35" i="7" s="1"/>
  <c r="H130" i="7"/>
  <c r="H34" i="7"/>
  <c r="H44" i="7"/>
  <c r="O45" i="6"/>
  <c r="J44" i="7" s="1"/>
  <c r="H55" i="7"/>
  <c r="O56" i="6"/>
  <c r="J55" i="7" s="1"/>
  <c r="H145" i="7"/>
  <c r="O146" i="6"/>
  <c r="J145" i="7" s="1"/>
  <c r="O148" i="6"/>
  <c r="J147" i="7" s="1"/>
  <c r="O47" i="6"/>
  <c r="J46" i="7" s="1"/>
  <c r="H23" i="7"/>
  <c r="O24" i="6"/>
  <c r="J23" i="7" s="1"/>
  <c r="H29" i="7"/>
  <c r="O30" i="6"/>
  <c r="J29" i="7" s="1"/>
  <c r="H140" i="7"/>
  <c r="O141" i="6"/>
  <c r="J140" i="7" s="1"/>
  <c r="H151" i="7"/>
  <c r="O152" i="6"/>
  <c r="J151" i="7" s="1"/>
  <c r="O168" i="6"/>
  <c r="J167" i="7" s="1"/>
  <c r="H167" i="7"/>
  <c r="H19" i="7"/>
  <c r="O33" i="6"/>
  <c r="J32" i="7" s="1"/>
  <c r="O106" i="6"/>
  <c r="J105" i="7" s="1"/>
  <c r="O74" i="6"/>
  <c r="J73" i="7" s="1"/>
  <c r="O42" i="6"/>
  <c r="J41" i="7" s="1"/>
  <c r="H96" i="7"/>
  <c r="H64" i="7"/>
  <c r="O169" i="6"/>
  <c r="J168" i="7" s="1"/>
  <c r="H4" i="7" l="1"/>
  <c r="O9" i="6"/>
  <c r="J8" i="7" s="1"/>
  <c r="O7" i="6"/>
  <c r="J6" i="7" s="1"/>
  <c r="O4" i="6"/>
  <c r="J3" i="7" s="1"/>
  <c r="O16" i="6"/>
  <c r="J15" i="7" s="1"/>
  <c r="O13" i="6"/>
  <c r="J12" i="7" s="1"/>
  <c r="H14" i="7"/>
  <c r="O6" i="6"/>
  <c r="J5" i="7" s="1"/>
</calcChain>
</file>

<file path=xl/sharedStrings.xml><?xml version="1.0" encoding="utf-8"?>
<sst xmlns="http://schemas.openxmlformats.org/spreadsheetml/2006/main" count="1996" uniqueCount="639">
  <si>
    <t>HMA84GR7DJR4N-WM</t>
  </si>
  <si>
    <t>After each update (you can add many line items at a time but before closing the file) go to the Transaction_Summary_Refresh tab and refresh the pivot table.  That will then update the Output tab for everyone to use.</t>
  </si>
  <si>
    <t>If you received a new part (not previously entered into the commodity inventory before) you'll need to add it at the bottom of the Part Attributes tab</t>
  </si>
  <si>
    <t>Fill In</t>
  </si>
  <si>
    <t>Drop Down</t>
  </si>
  <si>
    <t>Fill In (If relevant)</t>
  </si>
  <si>
    <t>Date</t>
  </si>
  <si>
    <t>Name</t>
  </si>
  <si>
    <t>Transaction Flow</t>
  </si>
  <si>
    <t>Destination</t>
  </si>
  <si>
    <t>Pipe</t>
  </si>
  <si>
    <t>Supplier</t>
  </si>
  <si>
    <t>Part_Number</t>
  </si>
  <si>
    <t>Quantity</t>
  </si>
  <si>
    <t>Any Special Notes</t>
  </si>
  <si>
    <t>New Part?</t>
  </si>
  <si>
    <t>Jonathan Cobb</t>
  </si>
  <si>
    <t>Cage_To_Pipe</t>
  </si>
  <si>
    <t>Samsung</t>
  </si>
  <si>
    <t>M393A4K40DB2-CVF (2023)/(2030)/(2035)</t>
  </si>
  <si>
    <t>Pipe 629 CPT &amp; 629 UTL )</t>
  </si>
  <si>
    <t>Jeff Schoonover</t>
  </si>
  <si>
    <t>Receipt_To_Cage</t>
  </si>
  <si>
    <t>Cage</t>
  </si>
  <si>
    <t>Micron</t>
  </si>
  <si>
    <t>MTA18ASF2G72PZ-3G2R1</t>
  </si>
  <si>
    <t>New receipt</t>
  </si>
  <si>
    <t>Denton Santos</t>
  </si>
  <si>
    <t>Pipe_To_Cage</t>
  </si>
  <si>
    <t>SK Hynix</t>
  </si>
  <si>
    <t>HMA84GR7CJR4N-VK</t>
  </si>
  <si>
    <t>Pipe 733</t>
  </si>
  <si>
    <t>HMA82GR7CJR4N-VK</t>
  </si>
  <si>
    <t>MTFDDAK960TDD</t>
  </si>
  <si>
    <t>MZ1LB960HAJQ-000MV</t>
  </si>
  <si>
    <t>Joshua Ayala</t>
  </si>
  <si>
    <t>HMAA8GR7AJR4N-WM</t>
  </si>
  <si>
    <t>Pipe 744 CPT</t>
  </si>
  <si>
    <t>HFS960GD0FEI-A430A</t>
  </si>
  <si>
    <t>36ASF8G72PZ-3G2B2</t>
  </si>
  <si>
    <t>MZ1LB960HAJQ-00AMV</t>
  </si>
  <si>
    <t>Pipe 744 UTL</t>
  </si>
  <si>
    <t>Intel</t>
  </si>
  <si>
    <t>SSDPELKX960G8D</t>
  </si>
  <si>
    <t>Pipe 732</t>
  </si>
  <si>
    <t>Eli Brown</t>
  </si>
  <si>
    <t>Toshiba</t>
  </si>
  <si>
    <t>MG08SCA16TA </t>
  </si>
  <si>
    <t>Pipe740: Install Toshiba HDD into VSE0G7IWBAL-685</t>
  </si>
  <si>
    <t>Seagate</t>
  </si>
  <si>
    <t>2LQ202-403</t>
  </si>
  <si>
    <t>Pipe-736-B STO</t>
  </si>
  <si>
    <t>Quarantine</t>
  </si>
  <si>
    <t>Pipe-736-B STO - Serial Number = 1249D731 to be Quarantined</t>
  </si>
  <si>
    <t>MTA18ASF4G72PZ-3G2E1</t>
  </si>
  <si>
    <t>(Pipe 739) Reconfig with Micron Z32D 32GB and QCL parts [TRR 528849]</t>
  </si>
  <si>
    <t>Shipment_From_Cage</t>
  </si>
  <si>
    <t>Customer</t>
  </si>
  <si>
    <t>Will call</t>
  </si>
  <si>
    <t>MTA36ASF8G72PZ-3G2B2</t>
  </si>
  <si>
    <t>Will call requested by and approved by client</t>
  </si>
  <si>
    <t>Vendor</t>
  </si>
  <si>
    <t>Shipment</t>
  </si>
  <si>
    <t>M393A8G40AB2-CWE</t>
  </si>
  <si>
    <t>To Samsung: Korea / Trk# 773453649945, 773453650309, 773453650066, 773453650548, 773453650570</t>
  </si>
  <si>
    <t>MTA36ASF4G72PZ-3G2R1</t>
  </si>
  <si>
    <t>Tracking# 982596903248, 982596903237</t>
  </si>
  <si>
    <t>HFS3T8GD0FEI-A430A</t>
  </si>
  <si>
    <t>Trk# 773473530350</t>
  </si>
  <si>
    <t>Trk# 773473530030</t>
  </si>
  <si>
    <t>ST12000NM007G</t>
  </si>
  <si>
    <t>Trk# 773473530475</t>
  </si>
  <si>
    <t>TRK# 982596938264</t>
  </si>
  <si>
    <t>HMAA8GR7AJR4N-WM (T8, T4, TG)</t>
  </si>
  <si>
    <t>(Pipe 746) Reconfig with Micron Z22A 64GB and QCL parts [TRR 510406]</t>
  </si>
  <si>
    <t>M393A4K40CB2-CTD</t>
  </si>
  <si>
    <t>Reconfigure Pipe 527 with QCL Parts</t>
  </si>
  <si>
    <t>MZ1LW960HMJP-000MV</t>
  </si>
  <si>
    <t>MZ7LH960HAJR</t>
  </si>
  <si>
    <t>HFS960GD0FEI-A430A (Purple dot: Common PSID)</t>
  </si>
  <si>
    <t>(Pipe 731) Reconfig with Micron 32GB and 16GB</t>
  </si>
  <si>
    <t>MTA18ASF2G72PZ-3G2J3</t>
  </si>
  <si>
    <t>M393A4K40DB2-CVF</t>
  </si>
  <si>
    <t>MTA36ASF2G72PZ-2G6F1</t>
  </si>
  <si>
    <t>Nanya</t>
  </si>
  <si>
    <t>NT32GA72D4NBX3P-HR</t>
  </si>
  <si>
    <t>HMAA4GR7CJR4N-XN</t>
  </si>
  <si>
    <t>Pipe 730: DIMM 17 (J1) Quarantine due to UECC Errors</t>
  </si>
  <si>
    <t>HFS1T9GD0FEI-A430A (new)</t>
  </si>
  <si>
    <t>Find Hynix 2TB NVME Drives for Debug Purpose</t>
  </si>
  <si>
    <t>N/A</t>
  </si>
  <si>
    <t>M393A4K40BB1-CRC</t>
  </si>
  <si>
    <t>Physical Inventory Adjustment</t>
  </si>
  <si>
    <t>M393A2K43BB1-CTD</t>
  </si>
  <si>
    <t>MTA36ASF2G72PZ-2G6E1</t>
  </si>
  <si>
    <t>HMAA4GR7AJR4N-XN</t>
  </si>
  <si>
    <t>MZ7LH960HAJR-000MV</t>
  </si>
  <si>
    <t>From Gen5 rack - Adjustment</t>
  </si>
  <si>
    <t>ST10000NM0016</t>
  </si>
  <si>
    <t>MG06ACA10TE</t>
  </si>
  <si>
    <t>MG04ACA400N</t>
  </si>
  <si>
    <t>MTFDDAK960TDD-1AT1ZABMA</t>
  </si>
  <si>
    <t>HMA84GR7JJR4N-VK</t>
  </si>
  <si>
    <t>MTA36ASF4G72PZ-2G6E1</t>
  </si>
  <si>
    <t>M393A4K40DB2-CVF (2023)/(2030)/(2035</t>
  </si>
  <si>
    <t>(Pipe 617) Reconfig with Samsung DB2 32GB and QCL parts [TRR 518089]</t>
  </si>
  <si>
    <t>HFS960GD0FEG-A430A</t>
  </si>
  <si>
    <t>(Pipe 737-D STO) Reconfig with PM983a 4TB and QCL parts [TRR 423751]</t>
  </si>
  <si>
    <t>MZ1LB3T8HALA-00AMV</t>
  </si>
  <si>
    <t>HMAA4GR7AJR4N-WM</t>
  </si>
  <si>
    <t>MZ1LB3T8HMLA-000MV</t>
  </si>
  <si>
    <t>PO# ao84v00001Au1zkAAB</t>
  </si>
  <si>
    <t>(Pipe 744 UTL) Reconfig with Samsung PM983a 960GB and QCL parts [TRR 426243]</t>
  </si>
  <si>
    <t>HMAA84GR7AJR4N-WM</t>
  </si>
  <si>
    <t>MZ1LB960HBJR-00AMV</t>
  </si>
  <si>
    <t>HMA84GR7CJR4N-WM</t>
  </si>
  <si>
    <t>Pipe 739) Reconfig with Gen7.1 and QCL parts [TRR 528851]</t>
  </si>
  <si>
    <t>n/a</t>
  </si>
  <si>
    <t>HGST/Western Digital</t>
  </si>
  <si>
    <t>WUH721414ALN600</t>
  </si>
  <si>
    <t>To Microsoft: Philip Stewart, Per Ivory</t>
  </si>
  <si>
    <t>ST14000NM000G</t>
  </si>
  <si>
    <t>Shipment_From_Pipe</t>
  </si>
  <si>
    <t>HMAA4GR7AJR4N-WM (T8, T4, TG)</t>
  </si>
  <si>
    <t>from: Serial# U0100551120002AK / Serial# U0100551120011AK</t>
  </si>
  <si>
    <t xml:space="preserve">ST14000NM0001 </t>
  </si>
  <si>
    <t>HFS960G32MED-3410A</t>
  </si>
  <si>
    <t>Aspen/Western Digital</t>
  </si>
  <si>
    <t>0TS2231</t>
  </si>
  <si>
    <t>(Pipe 748) Reconfig with Hynix Davinci 32B</t>
  </si>
  <si>
    <t>NT32GA72D4NBX3P-IX</t>
  </si>
  <si>
    <t>HUH721212ALN600</t>
  </si>
  <si>
    <t>Hardware request - 2 x Hynix PE6110 1TB (HFS960GD0FEI-A430A)</t>
  </si>
  <si>
    <t>(Pipe 8000) Reconfig with PM983a 1TB and QCL parts [TRR 512878]</t>
  </si>
  <si>
    <t>MTA18ASF2G72PZ-2G6J1</t>
  </si>
  <si>
    <t>(Pipe 735) Reconfig with Samsung PM983a and QCL parts [TRR 422200, 422201]</t>
  </si>
  <si>
    <t>MTA18ASF2G72PZ-2G9E1</t>
  </si>
  <si>
    <t>MTA18ASF4G72PZ-2G9E1</t>
  </si>
  <si>
    <t>(Pipe "8100") Reconfig with Micron Z21C 16GB and Micron Z32D 32GB</t>
  </si>
  <si>
    <t>SDPELKX019T8M2</t>
  </si>
  <si>
    <t>Microsoft would like us to quarantine the following Intel M.2 - Serial BTLJ90400B8B2POJ</t>
  </si>
  <si>
    <t>(Pipe 639) Reconfig with Samsung PM983a 2TB and QCL parts [TRR 421706]</t>
  </si>
  <si>
    <t>MZ1LB1T9HALS-000MV</t>
  </si>
  <si>
    <t>MZ1LB1T9HBLS-00AMV</t>
  </si>
  <si>
    <t>Adjustment Down</t>
  </si>
  <si>
    <t>VSE0G8IWCPT-820</t>
  </si>
  <si>
    <t>Hardware tracking - 2 x NVME to quarantine</t>
  </si>
  <si>
    <t>WUH721816ALN6L6 </t>
  </si>
  <si>
    <t>(Pipe 737-C) Reconfig with WD Paris-C 16TB SATA and QCL parts [TRR 423730]</t>
  </si>
  <si>
    <t>ST16000NM000G</t>
  </si>
  <si>
    <t>ST6000NM0115</t>
  </si>
  <si>
    <t>Sales order# 404943126</t>
  </si>
  <si>
    <t xml:space="preserve">MZ1L21T9HCLS-00AMV              </t>
  </si>
  <si>
    <t>Tracking# 773632301972</t>
  </si>
  <si>
    <t>(Pipe 616) Convert and Reconfig with Micron Z21C 32GB OPT Blades ONLY and QC</t>
  </si>
  <si>
    <t>HFS960GD0TEG-6410A</t>
  </si>
  <si>
    <t>MTA36ASF4G72PZ-2G6J1</t>
  </si>
  <si>
    <t>(Pipe 737-A UTL) Reconfig with Samsung PM983a 2TB and QCL parts [TRR 416987</t>
  </si>
  <si>
    <t>M393A4K40CB2-CTD (2004/2005/2006)</t>
  </si>
  <si>
    <t>Reconfigure Pipe 524 with QCL Parts</t>
  </si>
  <si>
    <t xml:space="preserve">Pipe 737-A UTL - Need Help in reseating a DIMM. </t>
  </si>
  <si>
    <t>Turbo cats Pipe 737</t>
  </si>
  <si>
    <t>Tim Amundsen</t>
  </si>
  <si>
    <t xml:space="preserve">(Pipe 748) Reconfig with Hynix Davinci </t>
  </si>
  <si>
    <t>(All)</t>
  </si>
  <si>
    <t>Sum of Quantity</t>
  </si>
  <si>
    <t>Transaction Flow2</t>
  </si>
  <si>
    <t>Cage_Increase</t>
  </si>
  <si>
    <t>Cage_Decrease</t>
  </si>
  <si>
    <t>(blank)</t>
  </si>
  <si>
    <t>Grand Total</t>
  </si>
  <si>
    <t xml:space="preserve">MZ1LW960HMJP-000MV </t>
  </si>
  <si>
    <t>Update Per Next PI</t>
  </si>
  <si>
    <t>Update Date of PI</t>
  </si>
  <si>
    <t>Formula</t>
  </si>
  <si>
    <t>Not Used</t>
  </si>
  <si>
    <t>?</t>
  </si>
  <si>
    <t>Friendly Name</t>
  </si>
  <si>
    <t>Item Type</t>
  </si>
  <si>
    <t>Model Number</t>
  </si>
  <si>
    <t>MFR Part Number</t>
  </si>
  <si>
    <t>Item Supplier</t>
  </si>
  <si>
    <t>Description</t>
  </si>
  <si>
    <t>Rank/Interface Information</t>
  </si>
  <si>
    <t>Baseline Cage Inv</t>
  </si>
  <si>
    <t>Last date of physical count</t>
  </si>
  <si>
    <t>Change In Cage</t>
  </si>
  <si>
    <t>Cage Inventory (Calculated)</t>
  </si>
  <si>
    <t>Reserved</t>
  </si>
  <si>
    <t>Qty In Racks</t>
  </si>
  <si>
    <t>Last date of Console Server count</t>
  </si>
  <si>
    <t>Total Qty at Veritas</t>
  </si>
  <si>
    <t>BB4 64GB</t>
  </si>
  <si>
    <t>DIMM</t>
  </si>
  <si>
    <t>M393A8G40BB4-CWE</t>
  </si>
  <si>
    <t>Samsung 64GB</t>
  </si>
  <si>
    <t>AB2 64GB</t>
  </si>
  <si>
    <t>2Rx4 PC5</t>
  </si>
  <si>
    <t>AB3 32GB</t>
  </si>
  <si>
    <t>M393A4G40AB3-CVF</t>
  </si>
  <si>
    <t>Samsung 32GB</t>
  </si>
  <si>
    <t>M393A4G40AB3-CWE</t>
  </si>
  <si>
    <t>Samsung 32GB 3200</t>
  </si>
  <si>
    <t>BB3 32GB</t>
  </si>
  <si>
    <t>M393A4G40BB3-CWE</t>
  </si>
  <si>
    <t>M393A4G43BB4-CWE</t>
  </si>
  <si>
    <t xml:space="preserve">Samsung 64GB </t>
  </si>
  <si>
    <t>BB1 16GB</t>
  </si>
  <si>
    <t>M391A2K43BB1-CTD</t>
  </si>
  <si>
    <t>Samsung 16GB Lenovo Beast Utility DIMM</t>
  </si>
  <si>
    <t>CB2 16GB</t>
  </si>
  <si>
    <t>M393A2K40CB2-CVF (2015/2016)</t>
  </si>
  <si>
    <t xml:space="preserve">Samsung 16GB CB2  </t>
  </si>
  <si>
    <t>CB2 32GB(blue dot)</t>
  </si>
  <si>
    <t>M393A4K40CB2-CTD (1902/1903)</t>
  </si>
  <si>
    <r>
      <t>Samsung 32GB</t>
    </r>
    <r>
      <rPr>
        <sz val="12"/>
        <color rgb="FFED7D31"/>
        <rFont val="Calibri"/>
        <family val="2"/>
        <scheme val="minor"/>
      </rPr>
      <t xml:space="preserve"> </t>
    </r>
    <r>
      <rPr>
        <b/>
        <sz val="12"/>
        <color rgb="FFED7D31"/>
        <rFont val="Calibri"/>
        <family val="2"/>
        <scheme val="minor"/>
      </rPr>
      <t>(QCL use only)</t>
    </r>
  </si>
  <si>
    <t>2Rx4 PC4</t>
  </si>
  <si>
    <t>CB2 32GB</t>
  </si>
  <si>
    <t>M393A4K40CB2-CTD (1940-1950)</t>
  </si>
  <si>
    <t xml:space="preserve">Samsung 32GB </t>
  </si>
  <si>
    <t>M393A4K40CB2-CVF (2015/2016)</t>
  </si>
  <si>
    <t>DB2 16GB</t>
  </si>
  <si>
    <t>M393A2K40DB2-CVF (2035)</t>
  </si>
  <si>
    <t>Samsung 16GB</t>
  </si>
  <si>
    <t>1Rx4 PC4</t>
  </si>
  <si>
    <t>DB2 32GB</t>
  </si>
  <si>
    <t>M393A4K40DB2-CVF (2001)</t>
  </si>
  <si>
    <t>DB3 16GB</t>
  </si>
  <si>
    <t>M393A2K40DB3-CWE</t>
  </si>
  <si>
    <t>Samsung 16GB DB3</t>
  </si>
  <si>
    <t>EB3 16GB</t>
  </si>
  <si>
    <t>M393A2K40EB3-CWE</t>
  </si>
  <si>
    <t xml:space="preserve">Sasmsung 16GB </t>
  </si>
  <si>
    <t>EB3 32GB</t>
  </si>
  <si>
    <t>M393A4K40EB3-CWE</t>
  </si>
  <si>
    <t xml:space="preserve">Sasmsung 32GB </t>
  </si>
  <si>
    <t>DB3 32GB</t>
  </si>
  <si>
    <t>M393A4K40DB3-CWE</t>
  </si>
  <si>
    <t>AM3 128GB</t>
  </si>
  <si>
    <t>M386AAG40AM3-CWE</t>
  </si>
  <si>
    <t>Samsung 128GB</t>
  </si>
  <si>
    <t>A-Die TF 16GB</t>
  </si>
  <si>
    <t>HMA42GR7AFR4N-TF</t>
  </si>
  <si>
    <t>SK Hynix 16GB</t>
  </si>
  <si>
    <t>2Rx8 PC4</t>
  </si>
  <si>
    <t>A-Die UH 16GB</t>
  </si>
  <si>
    <t>HMN82GR7AFR4N-UH</t>
  </si>
  <si>
    <t>SK Hynix 16GB  NN4</t>
  </si>
  <si>
    <t>1Rx4 NN4</t>
  </si>
  <si>
    <t>A-Die UH 32GB</t>
  </si>
  <si>
    <t>HMA84GR7AFR4N-UH</t>
  </si>
  <si>
    <t xml:space="preserve">SK Hynix 32GB </t>
  </si>
  <si>
    <t>A-Die VK 16GB</t>
  </si>
  <si>
    <t>HMA82GR7AFR8N-VK</t>
  </si>
  <si>
    <t>A-Die VK 32GB</t>
  </si>
  <si>
    <t>HMA84GR7AFR4N-VK</t>
  </si>
  <si>
    <t>A-Die VK 64GB</t>
  </si>
  <si>
    <t>HMAA8GL7AMR4N-VK</t>
  </si>
  <si>
    <t>SK Hynix 64GB (Lenovo OEM)</t>
  </si>
  <si>
    <t>A-Die WM 32GB</t>
  </si>
  <si>
    <t>SK Hynix 32GB 2933 (Alius Prime)</t>
  </si>
  <si>
    <t>1Rx4 RC3-12</t>
  </si>
  <si>
    <t>A-Die WM 64GB</t>
  </si>
  <si>
    <t>Sk Hynix 64GB 2933 (Alius Prime)</t>
  </si>
  <si>
    <t>C-Die XN 64GB</t>
  </si>
  <si>
    <t>HMAA8GR7CJR4N-XN</t>
  </si>
  <si>
    <t>SK Hynix 64GB 3200</t>
  </si>
  <si>
    <t>SK Hynix 32GB 3200 (Rigel)</t>
  </si>
  <si>
    <t>A-Die XN 64GB</t>
  </si>
  <si>
    <t>HMAA8GR7AJR4N-XN (T8, T4, TG)</t>
  </si>
  <si>
    <t>Sk Hynix 64GB 3200 (Alius Prime)</t>
  </si>
  <si>
    <t>Sk Hynix 32GB 2933</t>
  </si>
  <si>
    <t>C-Die VK 16GB</t>
  </si>
  <si>
    <t xml:space="preserve">SK Hynix 16GB </t>
  </si>
  <si>
    <t>C-Die VK 32GB</t>
  </si>
  <si>
    <t>C-Die XN 32GB</t>
  </si>
  <si>
    <t>HMA84GR7CJR4N-XN</t>
  </si>
  <si>
    <t>C-Die WM 64GB</t>
  </si>
  <si>
    <t>HMAA8GL7CPR4N-WM</t>
  </si>
  <si>
    <t xml:space="preserve">SK Hynix 64GB </t>
  </si>
  <si>
    <t>D-Die WM 16GB</t>
  </si>
  <si>
    <t>HMA82GR7DJR4N-WM</t>
  </si>
  <si>
    <t>SK Hynix 16GB 2933 (Davinci)</t>
  </si>
  <si>
    <t>D-Die XN 16GB</t>
  </si>
  <si>
    <t>HMA82GR7DJR4N-XN (T4, T8, TG)</t>
  </si>
  <si>
    <t>SK Hynix 16GB 3200</t>
  </si>
  <si>
    <t>D-Die WM 32GB</t>
  </si>
  <si>
    <t>SK Hynix 32GB 2933</t>
  </si>
  <si>
    <t>D-Die XN 32GB</t>
  </si>
  <si>
    <t>HMA84GR7DJR4N-XNT</t>
  </si>
  <si>
    <t>SK Hynix 32GB 3200</t>
  </si>
  <si>
    <t>J-Die VK 16GB</t>
  </si>
  <si>
    <t>HMA82GR7JJR4N-VK</t>
  </si>
  <si>
    <t>J-Die VK 32GB</t>
  </si>
  <si>
    <t>M-Die UH 32GB</t>
  </si>
  <si>
    <t>HMA84GR7MFR4N-UH</t>
  </si>
  <si>
    <t>Nanya 16GB</t>
  </si>
  <si>
    <t>NT16GA72D4PBX3P-HR (old)</t>
  </si>
  <si>
    <t>1Rx4</t>
  </si>
  <si>
    <t>NT16GA72D4PBX3P-IX</t>
  </si>
  <si>
    <t>Nanya 32GB</t>
  </si>
  <si>
    <t xml:space="preserve">Nanya 32GB </t>
  </si>
  <si>
    <t>Nanya 32GB (2933)</t>
  </si>
  <si>
    <t>Z00B 16GB (2666)</t>
  </si>
  <si>
    <t>MTA36ASF8G72PZ-2G6E1</t>
  </si>
  <si>
    <t xml:space="preserve">Micron 16GB </t>
  </si>
  <si>
    <t>Z01B 16GB (2666)</t>
  </si>
  <si>
    <t>MTA18ASF2G72PDZ-2G6D1</t>
  </si>
  <si>
    <t>Micron 16GB</t>
  </si>
  <si>
    <t>Z10B 16GB (2666)</t>
  </si>
  <si>
    <t>Z11B 16GB (2666)</t>
  </si>
  <si>
    <t>MTA18ASF2G72PDZ-2G6E1</t>
  </si>
  <si>
    <t>Z11B 32GB (2666)</t>
  </si>
  <si>
    <t xml:space="preserve">Micron 32GB </t>
  </si>
  <si>
    <t>Z11B 32GB (2933)</t>
  </si>
  <si>
    <t>MTA36ASF4G72PZ-2G9E2</t>
  </si>
  <si>
    <t>Z21C 16GB (2666)</t>
  </si>
  <si>
    <t>Z21C 16GB (2933)</t>
  </si>
  <si>
    <t>MTA18ASF2G72PZ-2G9J3</t>
  </si>
  <si>
    <t>Z41C 16GB (3200)</t>
  </si>
  <si>
    <t>1Rx4  PC4</t>
  </si>
  <si>
    <t>Z41C 32GB (3200)</t>
  </si>
  <si>
    <t>Micron 32GB</t>
  </si>
  <si>
    <t>Z21C 32GB (2666)</t>
  </si>
  <si>
    <t>Z22A 32GB (2666)</t>
  </si>
  <si>
    <t>MTA18ASF4G72PZ-2G6B1</t>
  </si>
  <si>
    <t>Z22A 32GB (2933)</t>
  </si>
  <si>
    <t>MTA18ASF4G72PZ-2G9B1</t>
  </si>
  <si>
    <t>Z22A 64GB (2933)</t>
  </si>
  <si>
    <t>MTA36ASF8G72PZ-2G9B2</t>
  </si>
  <si>
    <t>Micron 64GB</t>
  </si>
  <si>
    <t>2Rx4</t>
  </si>
  <si>
    <t>Z22A 64GB (3200)</t>
  </si>
  <si>
    <t>Z32D 32GB (2933)</t>
  </si>
  <si>
    <t xml:space="preserve">Z32D 32GB (3200)               </t>
  </si>
  <si>
    <t xml:space="preserve">Z32D 64GB (3200)               </t>
  </si>
  <si>
    <t>MTA36ASF8G72PZ-3G2E1</t>
  </si>
  <si>
    <t>Z32D 64GB (2933)</t>
  </si>
  <si>
    <t>MTA36ASF8G72PZ-2G9E1</t>
  </si>
  <si>
    <t>Z21C 32GB (3200)</t>
  </si>
  <si>
    <t>MTA36ASF4G72PZ-3G2J3</t>
  </si>
  <si>
    <t>Z21C 16GB (3200)</t>
  </si>
  <si>
    <t>Kingston 16GB</t>
  </si>
  <si>
    <t>MS16D432R22S8MEX</t>
  </si>
  <si>
    <t>Kingston</t>
  </si>
  <si>
    <t>Kingston 32GB</t>
  </si>
  <si>
    <t>MS32D432R22S4MEX</t>
  </si>
  <si>
    <t>HGST 10TB</t>
  </si>
  <si>
    <t>HDD</t>
  </si>
  <si>
    <t>0F27479</t>
  </si>
  <si>
    <t>HUH721010ALE600</t>
  </si>
  <si>
    <t xml:space="preserve">HGST10TB HDD </t>
  </si>
  <si>
    <t>SATA</t>
  </si>
  <si>
    <t>HGST 12TB</t>
  </si>
  <si>
    <t>0F29630</t>
  </si>
  <si>
    <t xml:space="preserve">HGST12TB HDD </t>
  </si>
  <si>
    <t>HGST 14TB</t>
  </si>
  <si>
    <t>0F29866</t>
  </si>
  <si>
    <t>HSH721414ALN6M0</t>
  </si>
  <si>
    <t xml:space="preserve">HGST 14TB HDD </t>
  </si>
  <si>
    <t>HGST 15TB</t>
  </si>
  <si>
    <t>0F34623</t>
  </si>
  <si>
    <t>HSH721415ALN6M0</t>
  </si>
  <si>
    <t>HGST 15TB HDD</t>
  </si>
  <si>
    <t>HGST 4TB</t>
  </si>
  <si>
    <t>0F14688</t>
  </si>
  <si>
    <t>HUS724040ALA640</t>
  </si>
  <si>
    <t>HGST 4TB HDD</t>
  </si>
  <si>
    <t>0B35950</t>
  </si>
  <si>
    <t>HUS726T4TALA6L4</t>
  </si>
  <si>
    <t xml:space="preserve">WD 4TB HDD </t>
  </si>
  <si>
    <t>WD 18TB</t>
  </si>
  <si>
    <t>0F38314</t>
  </si>
  <si>
    <t>WUH721818AL4206</t>
  </si>
  <si>
    <t>HGST 18TB HDD</t>
  </si>
  <si>
    <t>SAS</t>
  </si>
  <si>
    <t>WUH721818ALN6L6</t>
  </si>
  <si>
    <t>WD 14TB</t>
  </si>
  <si>
    <t>0F31114</t>
  </si>
  <si>
    <t>WD 14TB HDD</t>
  </si>
  <si>
    <t>WD 16TB</t>
  </si>
  <si>
    <t>0F38313</t>
  </si>
  <si>
    <t>WUH721816AL4206</t>
  </si>
  <si>
    <t>WD 16TB HDD</t>
  </si>
  <si>
    <t>0F38420</t>
  </si>
  <si>
    <t>WUH721816ALN6L6</t>
  </si>
  <si>
    <t>HGST 16TB HDD</t>
  </si>
  <si>
    <t>Seagate  10TB</t>
  </si>
  <si>
    <t>1TT101-002</t>
  </si>
  <si>
    <t xml:space="preserve">Seagate 10TB HDD </t>
  </si>
  <si>
    <t>1TT101-401</t>
  </si>
  <si>
    <t>ST10000NM000G</t>
  </si>
  <si>
    <t>2MU103-402</t>
  </si>
  <si>
    <t>Seagate  12TB</t>
  </si>
  <si>
    <t>2K2101-401</t>
  </si>
  <si>
    <t>ST12000NM0538</t>
  </si>
  <si>
    <t>Seagate 12TB HDD</t>
  </si>
  <si>
    <t>2K2101-402</t>
  </si>
  <si>
    <t xml:space="preserve">Seagate 12TB HDD </t>
  </si>
  <si>
    <t>Seagate  4TB</t>
  </si>
  <si>
    <t>2HZ100-401</t>
  </si>
  <si>
    <t>ST4000NM000A</t>
  </si>
  <si>
    <t xml:space="preserve">Seagate  4TB HDD </t>
  </si>
  <si>
    <t>1V4107-002</t>
  </si>
  <si>
    <t>ST4000NM0035</t>
  </si>
  <si>
    <t>Seagate  2TB</t>
  </si>
  <si>
    <t>1V4104-001</t>
  </si>
  <si>
    <t>ST2000NM0055</t>
  </si>
  <si>
    <t>1V4104-002</t>
  </si>
  <si>
    <t xml:space="preserve">Seagate  2TB HDD </t>
  </si>
  <si>
    <t>Seagate 12TB Evans</t>
  </si>
  <si>
    <t>2RM102-402</t>
  </si>
  <si>
    <t>Seagate 14TB</t>
  </si>
  <si>
    <t>2KG103-401</t>
  </si>
  <si>
    <t xml:space="preserve">Seagate 14TB HDD </t>
  </si>
  <si>
    <t>2K8122-402</t>
  </si>
  <si>
    <t>ST14000NM0448</t>
  </si>
  <si>
    <r>
      <t>Seagate 14TB HDD</t>
    </r>
    <r>
      <rPr>
        <sz val="12"/>
        <color rgb="FF00B050"/>
        <rFont val="Calibri"/>
        <family val="2"/>
        <scheme val="minor"/>
      </rPr>
      <t xml:space="preserve"> </t>
    </r>
  </si>
  <si>
    <t>ST14000NM0001</t>
  </si>
  <si>
    <t>Seagate 14TB HDD Dual-actuator</t>
  </si>
  <si>
    <t>Seagate 14TB Evans</t>
  </si>
  <si>
    <t>2TX112-401</t>
  </si>
  <si>
    <t>ST14000NM021J</t>
  </si>
  <si>
    <t>Seagate 16TB</t>
  </si>
  <si>
    <t>2KH103-402</t>
  </si>
  <si>
    <r>
      <t>Seagate 16TB HDD</t>
    </r>
    <r>
      <rPr>
        <sz val="12"/>
        <color rgb="FF00B050"/>
        <rFont val="Calibri"/>
        <family val="2"/>
        <scheme val="minor"/>
      </rPr>
      <t xml:space="preserve"> </t>
    </r>
  </si>
  <si>
    <t xml:space="preserve">Seagate 16TB </t>
  </si>
  <si>
    <t>2RK202-401</t>
  </si>
  <si>
    <t>ST16000NM007G</t>
  </si>
  <si>
    <t xml:space="preserve">Seagate 16TB HDD </t>
  </si>
  <si>
    <t>2RK202-403</t>
  </si>
  <si>
    <t>Seagate 6TB</t>
  </si>
  <si>
    <t>2MQ101-402</t>
  </si>
  <si>
    <t>ST6000NM037A</t>
  </si>
  <si>
    <t xml:space="preserve">Seagate  6TB HDD </t>
  </si>
  <si>
    <t>Seagate 18TB</t>
  </si>
  <si>
    <t>3AY212-401</t>
  </si>
  <si>
    <t>ST18000NM019J</t>
  </si>
  <si>
    <t>Seagate 18TB HDD</t>
  </si>
  <si>
    <t>ST18000NM018J</t>
  </si>
  <si>
    <t>Toshhiba 10TB</t>
  </si>
  <si>
    <t>HDEPV10SMA51</t>
  </si>
  <si>
    <t xml:space="preserve">Toshiba  10TB HDD </t>
  </si>
  <si>
    <t>Toshhiba 2TB</t>
  </si>
  <si>
    <t>MG04ACA200N</t>
  </si>
  <si>
    <t>HDEPR03GEA51</t>
  </si>
  <si>
    <t>Toshiba 2TB</t>
  </si>
  <si>
    <t>Toshhiba 4TB</t>
  </si>
  <si>
    <t>HDEPR01SMA51</t>
  </si>
  <si>
    <t>Toshiba  4TB HDD</t>
  </si>
  <si>
    <t>Toshiba 12TB</t>
  </si>
  <si>
    <t>MG07ACA12TA</t>
  </si>
  <si>
    <t>HDEPW21SMA51</t>
  </si>
  <si>
    <t xml:space="preserve">Toshiba 12TB </t>
  </si>
  <si>
    <t>Toshiba 16TB</t>
  </si>
  <si>
    <t>MG08SCA16TA</t>
  </si>
  <si>
    <t>HDEPN20SMA51F</t>
  </si>
  <si>
    <t>MG08ACA16TA</t>
  </si>
  <si>
    <t>HDEPX20SMA51F</t>
  </si>
  <si>
    <t>AD2(Green Dot)</t>
  </si>
  <si>
    <t>M.2</t>
  </si>
  <si>
    <t xml:space="preserve">LiteOn AD2-KW960 </t>
  </si>
  <si>
    <t xml:space="preserve">AD2-KW960 </t>
  </si>
  <si>
    <t>Lite-On</t>
  </si>
  <si>
    <r>
      <t>Lite-On CNEX Labs NVME M.2</t>
    </r>
    <r>
      <rPr>
        <b/>
        <sz val="12"/>
        <color rgb="FFC65911"/>
        <rFont val="Calibri"/>
        <family val="2"/>
        <scheme val="minor"/>
      </rPr>
      <t>(old)</t>
    </r>
  </si>
  <si>
    <t>m.2</t>
  </si>
  <si>
    <t>AD2(Orange Dot)</t>
  </si>
  <si>
    <t>AD2-KW960</t>
  </si>
  <si>
    <r>
      <t>Lite-On CNEX Labs NVME M.2</t>
    </r>
    <r>
      <rPr>
        <b/>
        <sz val="12"/>
        <color rgb="FFC65911"/>
        <rFont val="Calibri"/>
        <family val="2"/>
        <scheme val="minor"/>
      </rPr>
      <t>(New)</t>
    </r>
  </si>
  <si>
    <t>EP2</t>
  </si>
  <si>
    <t>EP2-KB960</t>
  </si>
  <si>
    <t>Lite-On EP2-960</t>
  </si>
  <si>
    <t xml:space="preserve">EP3 </t>
  </si>
  <si>
    <t>EP3-KW960</t>
  </si>
  <si>
    <t>Lite-On EP3</t>
  </si>
  <si>
    <t>EPX</t>
  </si>
  <si>
    <t>LiteOn EPX-KW960</t>
  </si>
  <si>
    <t>EPX-KW960</t>
  </si>
  <si>
    <t>Lite-On EPX KW960-PLP</t>
  </si>
  <si>
    <t>Aspen/WD</t>
  </si>
  <si>
    <t>Aspen/WD P4511 960GB</t>
  </si>
  <si>
    <t>0TS2232</t>
  </si>
  <si>
    <t>Aspen/WD P4511 2TB</t>
  </si>
  <si>
    <t>0TS2381</t>
  </si>
  <si>
    <t>Aspen/WD P4511 4TB</t>
  </si>
  <si>
    <t>Optane</t>
  </si>
  <si>
    <t>SSDPEL1C375GA</t>
  </si>
  <si>
    <t>Intel 375GB Optane</t>
  </si>
  <si>
    <t>OBSOLETE</t>
  </si>
  <si>
    <t>SSDPELKX020T8D-201</t>
  </si>
  <si>
    <t>Intel P4511 1.9TB Gen 5</t>
  </si>
  <si>
    <t>Intel P4511 1.9TB Gen 6</t>
  </si>
  <si>
    <t>P4511 1TB</t>
  </si>
  <si>
    <t xml:space="preserve">Intel P4511 960GB  </t>
  </si>
  <si>
    <t>P4511 2TB</t>
  </si>
  <si>
    <t xml:space="preserve">SSDPELKX019T8M2 </t>
  </si>
  <si>
    <t>Intel P4511 2TB</t>
  </si>
  <si>
    <t>SSDPELKX038T8D</t>
  </si>
  <si>
    <t xml:space="preserve">Intel P4511 3.8TB </t>
  </si>
  <si>
    <t>P4511 1TB 201</t>
  </si>
  <si>
    <t>SSDPELKX960G8D-201</t>
  </si>
  <si>
    <t>Intel P4511 960GB Gen5/Gen 6</t>
  </si>
  <si>
    <t>P4511 1TB 203</t>
  </si>
  <si>
    <t>SSDPELKX960G8D-203</t>
  </si>
  <si>
    <t>PE8110 960GB</t>
  </si>
  <si>
    <t>HSF960GDE0X089N</t>
  </si>
  <si>
    <t>SK Hynix PE8110 1T</t>
  </si>
  <si>
    <t>PE4010 960GB</t>
  </si>
  <si>
    <t>SK Hynix PE4010 1TB</t>
  </si>
  <si>
    <t>PE4011 1.9TB</t>
  </si>
  <si>
    <t>HFS1T9GD0FEH-6410A BA</t>
  </si>
  <si>
    <t>SK Hynix PE4011 2TB</t>
  </si>
  <si>
    <t>PE6010 960GB</t>
  </si>
  <si>
    <r>
      <t>HFS960GD0FEG-A430A (</t>
    </r>
    <r>
      <rPr>
        <sz val="12"/>
        <color rgb="FF7030A0"/>
        <rFont val="Calibri"/>
        <family val="2"/>
        <scheme val="minor"/>
      </rPr>
      <t>Purple dot; common PSID)</t>
    </r>
  </si>
  <si>
    <t>SK Hynix PE6010 1TB</t>
  </si>
  <si>
    <t>PE6011 1.9TB</t>
  </si>
  <si>
    <t>HFS1T9GD0FEH-A430A</t>
  </si>
  <si>
    <t>SK Hynix PE6011 2TB</t>
  </si>
  <si>
    <t>PE6011 4TB</t>
  </si>
  <si>
    <t>HFS3T8GD0FEH-A430A</t>
  </si>
  <si>
    <t>SK Hynix PE6011 4TB</t>
  </si>
  <si>
    <t>PE6110 2TB</t>
  </si>
  <si>
    <t>SK Hynix PE6110 2TB</t>
  </si>
  <si>
    <t>PE8110 2TB</t>
  </si>
  <si>
    <t>HFS1T9GDE0X089N</t>
  </si>
  <si>
    <t>SK Hynix PE8110 2TB</t>
  </si>
  <si>
    <t>PE8110 4TB</t>
  </si>
  <si>
    <t>HFS3T8GDE0X089N</t>
  </si>
  <si>
    <t>SK Hynix PE8110 4TB</t>
  </si>
  <si>
    <t>PE6110 4TB</t>
  </si>
  <si>
    <t>SK Hynix PE6110 4TB</t>
  </si>
  <si>
    <t>PE6110 960GB</t>
  </si>
  <si>
    <r>
      <t>HFS960GD0FEI-A430A (</t>
    </r>
    <r>
      <rPr>
        <sz val="12"/>
        <color rgb="FF7030A0"/>
        <rFont val="Calibri"/>
        <family val="2"/>
        <scheme val="minor"/>
      </rPr>
      <t>Purple dot: Common PSID</t>
    </r>
    <r>
      <rPr>
        <sz val="12"/>
        <color rgb="FF000000"/>
        <rFont val="Calibri"/>
        <family val="2"/>
        <scheme val="minor"/>
      </rPr>
      <t>)</t>
    </r>
  </si>
  <si>
    <t>SK Hynix PE6110 1TB</t>
  </si>
  <si>
    <t>PM953 960GB</t>
  </si>
  <si>
    <t>MZ1LV960HCJH-000MU</t>
  </si>
  <si>
    <t>Samsung PM953 960GB</t>
  </si>
  <si>
    <t>PM963 1.9TB</t>
  </si>
  <si>
    <t>MZ1LW1T9HMLS-000MV</t>
  </si>
  <si>
    <t>Samsung PM963 2TB</t>
  </si>
  <si>
    <t>PM963 960GB</t>
  </si>
  <si>
    <t>Samsung PM963 960GB</t>
  </si>
  <si>
    <t>PM983 1.9TB</t>
  </si>
  <si>
    <t>MZ1LB1T9HALS-00AMV</t>
  </si>
  <si>
    <t>Samsung PM983 2TB</t>
  </si>
  <si>
    <t>PM983 3.8TB</t>
  </si>
  <si>
    <t>Samsung PM983 4TB</t>
  </si>
  <si>
    <t>PM983 960GB</t>
  </si>
  <si>
    <t>Samsung PM983 960GB</t>
  </si>
  <si>
    <t>PM983a 1TB</t>
  </si>
  <si>
    <t>Samsung PM983a 1TB</t>
  </si>
  <si>
    <t>PM983a 2TB</t>
  </si>
  <si>
    <t>Samsung PM983a 2TB</t>
  </si>
  <si>
    <t>PM983a 4TB</t>
  </si>
  <si>
    <t>-00AMV</t>
  </si>
  <si>
    <t>Samsung PM983a 4TB</t>
  </si>
  <si>
    <t>PM9A3 960GB</t>
  </si>
  <si>
    <t>MZ1L2960HCJR-00AMV</t>
  </si>
  <si>
    <t>Samsung PM9A3 960GB</t>
  </si>
  <si>
    <t>PM9A3 1.9TB</t>
  </si>
  <si>
    <t>MZ1L21T9HCLS-00AMV</t>
  </si>
  <si>
    <t>Samsung PM9A3 1.9TB</t>
  </si>
  <si>
    <t>PM9A3 4TB</t>
  </si>
  <si>
    <t>MZ1L23T8HBLA-00AMV</t>
  </si>
  <si>
    <t>Samsung PM9A3 4TB</t>
  </si>
  <si>
    <t>The Toshiba NVME</t>
  </si>
  <si>
    <t>KXD5DLN13T84</t>
  </si>
  <si>
    <t>Toshiba/Kioxia</t>
  </si>
  <si>
    <t>Toshiba 4TB SSD</t>
  </si>
  <si>
    <t>E1.L Non-ZNS</t>
  </si>
  <si>
    <t>RULER</t>
  </si>
  <si>
    <t>MZEM515THALC-00AMV</t>
  </si>
  <si>
    <t>Samsung BM1733a 16TB</t>
  </si>
  <si>
    <t>E1.L PM983</t>
  </si>
  <si>
    <t>MZELB15THMLA-000MV</t>
  </si>
  <si>
    <t xml:space="preserve">Samsung E1.L PM983 </t>
  </si>
  <si>
    <t>PM9A3 E1.S 4TB</t>
  </si>
  <si>
    <t>MZCL23T8HCLS-00AMV</t>
  </si>
  <si>
    <t>Samsung PM9A3 E1.S 4TB</t>
  </si>
  <si>
    <t>PM9A3 E1.S 2TB</t>
  </si>
  <si>
    <t>MZCL21T9HCJR-00AMV</t>
  </si>
  <si>
    <t>Samsung PM9A3 E1.S 2TB</t>
  </si>
  <si>
    <t>Intel "Ruler" 15TB</t>
  </si>
  <si>
    <t>SSDPEXNV153T8M2</t>
  </si>
  <si>
    <t>Intel SSDPEXNV153T8D</t>
  </si>
  <si>
    <t>WD 1600GB</t>
  </si>
  <si>
    <t>0TS2003</t>
  </si>
  <si>
    <r>
      <t>WUS4AB0A1DAELE</t>
    </r>
    <r>
      <rPr>
        <sz val="12"/>
        <rFont val="Calibri"/>
        <family val="2"/>
        <scheme val="minor"/>
      </rPr>
      <t>7</t>
    </r>
  </si>
  <si>
    <t xml:space="preserve">E1.L 18mm </t>
  </si>
  <si>
    <t>HFS15T3DGLX070N</t>
  </si>
  <si>
    <t>PE8111 E1.L 18mm 16TB Unique PSID</t>
  </si>
  <si>
    <t>Micron 5100</t>
  </si>
  <si>
    <t>SSD</t>
  </si>
  <si>
    <t>MTFDDAK960TCB</t>
  </si>
  <si>
    <t>Micron MTFDDAK960TCB</t>
  </si>
  <si>
    <t>MTFDDAK960TCC</t>
  </si>
  <si>
    <t>Micron MTFDDAK960TCC</t>
  </si>
  <si>
    <t>Micron 5200</t>
  </si>
  <si>
    <t>Micron MTFDDAK960TDD 960GB SSD</t>
  </si>
  <si>
    <t>PM863</t>
  </si>
  <si>
    <t>MZ7LM960HCHP-000MV</t>
  </si>
  <si>
    <t>Samsung PM863 SSD</t>
  </si>
  <si>
    <t>PM863A</t>
  </si>
  <si>
    <t>MZ7LM960HMJP-000MV</t>
  </si>
  <si>
    <t>Samsung PM863a 960GB SSD</t>
  </si>
  <si>
    <t>PM883</t>
  </si>
  <si>
    <r>
      <t>MZ7LH960HAJR-00</t>
    </r>
    <r>
      <rPr>
        <b/>
        <sz val="12"/>
        <color rgb="FF00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MV</t>
    </r>
  </si>
  <si>
    <t>Samsung PM883 960GB SSD</t>
  </si>
  <si>
    <t>SV843</t>
  </si>
  <si>
    <t>MZ7WD960HMHP-00003</t>
  </si>
  <si>
    <t>Samsung SSD</t>
  </si>
  <si>
    <t>SE3010</t>
  </si>
  <si>
    <t>SK Hynix 960GB SSD</t>
  </si>
  <si>
    <t>HFS960G32MFD-3410A</t>
  </si>
  <si>
    <t>SE4011</t>
  </si>
  <si>
    <t>HFS960G32FEH-7A10A</t>
  </si>
  <si>
    <t>Add New Part Numbers / Data Below Here</t>
  </si>
  <si>
    <t xml:space="preserve"> </t>
  </si>
  <si>
    <t>A-Die XN 32GB</t>
  </si>
  <si>
    <t>Seagate  6TB</t>
  </si>
  <si>
    <t>1YZ110-003</t>
  </si>
  <si>
    <t>Qty In Cage</t>
  </si>
  <si>
    <t>Qty In Pipes</t>
  </si>
  <si>
    <t>Total at Kirkland</t>
  </si>
  <si>
    <t>OK To add New / Delete</t>
  </si>
  <si>
    <t>DO NOT Change</t>
  </si>
  <si>
    <t>Technicians</t>
  </si>
  <si>
    <t>In_Out_Categories</t>
  </si>
  <si>
    <t>Chris Smith</t>
  </si>
  <si>
    <t>James Pinto</t>
  </si>
  <si>
    <t>Matt Hoffman</t>
  </si>
  <si>
    <t>Dan Andersen</t>
  </si>
  <si>
    <t>Receipt_To_Pipe</t>
  </si>
  <si>
    <t>Adjustment</t>
  </si>
  <si>
    <t>Austin Bauman</t>
  </si>
  <si>
    <t>Adjustment Up</t>
  </si>
  <si>
    <t xml:space="preserve">SSDPELKX019T8D  </t>
  </si>
  <si>
    <t>Pipe 619: Reconfigure Blade with Intel NVME for Debug Purposes</t>
  </si>
  <si>
    <t>SSDPELKX019T8DM2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</si>
</sst>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m/d/yy;@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rgb="FF203764"/>
      <name val="Calibri"/>
      <family val="2"/>
      <scheme val="minor"/>
    </font>
    <font>
      <sz val="12"/>
      <color rgb="FFED7D31"/>
      <name val="Calibri"/>
      <family val="2"/>
      <scheme val="minor"/>
    </font>
    <font>
      <b/>
      <sz val="12"/>
      <color rgb="FFED7D3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C659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323130"/>
      <name val="Segoe UI"/>
      <family val="2"/>
    </font>
    <font>
      <sz val="7"/>
      <color rgb="FF323130"/>
      <name val="Segoe UI"/>
      <family val="2"/>
    </font>
    <font>
      <sz val="11"/>
      <color rgb="FF323130"/>
      <name val="Calibri"/>
      <family val="2"/>
    </font>
    <font>
      <sz val="11"/>
      <color rgb="FF323130"/>
      <name val="Segoe UI"/>
    </font>
    <font>
      <sz val="11"/>
      <color rgb="FF32313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0">
    <xf numFmtId="0" fontId="0" fillId="0" borderId="0" xfId="0"/>
    <xf numFmtId="0" fontId="5" fillId="2" borderId="0" xfId="0" applyFont="1" applyFill="1"/>
    <xf numFmtId="0" fontId="5" fillId="2" borderId="0" xfId="0" applyFont="1" applyFill="1" applyAlignment="1">
      <alignment horizontal="center" wrapText="1"/>
    </xf>
    <xf numFmtId="0" fontId="6" fillId="0" borderId="1" xfId="0" applyFont="1" applyBorder="1"/>
    <xf numFmtId="0" fontId="6" fillId="3" borderId="1" xfId="0" applyFont="1" applyFill="1" applyBorder="1"/>
    <xf numFmtId="0" fontId="6" fillId="0" borderId="0" xfId="0" applyFont="1"/>
    <xf numFmtId="0" fontId="7" fillId="0" borderId="1" xfId="0" applyFont="1" applyBorder="1"/>
    <xf numFmtId="0" fontId="6" fillId="3" borderId="2" xfId="0" applyFont="1" applyFill="1" applyBorder="1"/>
    <xf numFmtId="0" fontId="8" fillId="0" borderId="1" xfId="0" applyFont="1" applyBorder="1"/>
    <xf numFmtId="0" fontId="2" fillId="0" borderId="1" xfId="0" applyFont="1" applyBorder="1"/>
    <xf numFmtId="0" fontId="9" fillId="0" borderId="1" xfId="0" applyFont="1" applyBorder="1"/>
    <xf numFmtId="0" fontId="6" fillId="0" borderId="3" xfId="0" applyFont="1" applyBorder="1"/>
    <xf numFmtId="0" fontId="6" fillId="0" borderId="4" xfId="0" applyFont="1" applyBorder="1"/>
    <xf numFmtId="0" fontId="6" fillId="0" borderId="1" xfId="0" applyFont="1" applyBorder="1" applyAlignment="1">
      <alignment vertical="center"/>
    </xf>
    <xf numFmtId="0" fontId="7" fillId="3" borderId="1" xfId="0" applyFont="1" applyFill="1" applyBorder="1"/>
    <xf numFmtId="0" fontId="6" fillId="4" borderId="1" xfId="0" applyFont="1" applyFill="1" applyBorder="1"/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2" fillId="5" borderId="1" xfId="0" applyFont="1" applyFill="1" applyBorder="1"/>
    <xf numFmtId="0" fontId="14" fillId="0" borderId="1" xfId="0" applyFont="1" applyBorder="1"/>
    <xf numFmtId="0" fontId="16" fillId="0" borderId="1" xfId="0" applyFont="1" applyBorder="1"/>
    <xf numFmtId="0" fontId="6" fillId="0" borderId="5" xfId="0" applyFont="1" applyBorder="1"/>
    <xf numFmtId="0" fontId="12" fillId="5" borderId="3" xfId="0" applyFont="1" applyFill="1" applyBorder="1"/>
    <xf numFmtId="0" fontId="18" fillId="6" borderId="3" xfId="0" applyFont="1" applyFill="1" applyBorder="1"/>
    <xf numFmtId="0" fontId="18" fillId="6" borderId="1" xfId="0" applyFont="1" applyFill="1" applyBorder="1"/>
    <xf numFmtId="0" fontId="5" fillId="2" borderId="0" xfId="0" applyFont="1" applyFill="1" applyAlignment="1">
      <alignment horizontal="center"/>
    </xf>
    <xf numFmtId="0" fontId="6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6" fillId="9" borderId="5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7" borderId="1" xfId="0" applyFont="1" applyFill="1" applyBorder="1" applyAlignment="1">
      <alignment horizontal="center" wrapText="1"/>
    </xf>
    <xf numFmtId="0" fontId="7" fillId="7" borderId="1" xfId="0" applyFont="1" applyFill="1" applyBorder="1" applyAlignment="1">
      <alignment horizontal="center" wrapText="1"/>
    </xf>
    <xf numFmtId="0" fontId="14" fillId="7" borderId="1" xfId="0" applyFont="1" applyFill="1" applyBorder="1" applyAlignment="1">
      <alignment horizontal="center"/>
    </xf>
    <xf numFmtId="0" fontId="6" fillId="10" borderId="1" xfId="0" applyFont="1" applyFill="1" applyBorder="1"/>
    <xf numFmtId="0" fontId="6" fillId="0" borderId="5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4" fontId="0" fillId="0" borderId="0" xfId="1" applyNumberFormat="1" applyFont="1"/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4" fillId="0" borderId="6" xfId="0" applyFont="1" applyBorder="1"/>
    <xf numFmtId="0" fontId="4" fillId="0" borderId="7" xfId="0" applyFont="1" applyBorder="1" applyAlignment="1">
      <alignment horizontal="center"/>
    </xf>
    <xf numFmtId="49" fontId="4" fillId="0" borderId="7" xfId="0" applyNumberFormat="1" applyFont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14" fontId="6" fillId="0" borderId="1" xfId="0" applyNumberFormat="1" applyFont="1" applyBorder="1"/>
    <xf numFmtId="0" fontId="4" fillId="0" borderId="0" xfId="0" applyFont="1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/>
    <xf numFmtId="0" fontId="4" fillId="12" borderId="6" xfId="0" applyFont="1" applyFill="1" applyBorder="1"/>
    <xf numFmtId="164" fontId="5" fillId="2" borderId="0" xfId="1" applyNumberFormat="1" applyFont="1" applyFill="1"/>
    <xf numFmtId="164" fontId="0" fillId="12" borderId="0" xfId="1" applyNumberFormat="1" applyFont="1" applyFill="1"/>
    <xf numFmtId="165" fontId="0" fillId="0" borderId="0" xfId="0" applyNumberFormat="1"/>
    <xf numFmtId="165" fontId="0" fillId="11" borderId="0" xfId="0" applyNumberFormat="1" applyFill="1" applyAlignment="1">
      <alignment horizontal="center"/>
    </xf>
    <xf numFmtId="165" fontId="4" fillId="0" borderId="7" xfId="0" applyNumberFormat="1" applyFont="1" applyBorder="1" applyAlignment="1">
      <alignment horizontal="center"/>
    </xf>
    <xf numFmtId="0" fontId="14" fillId="13" borderId="0" xfId="0" applyFont="1" applyFill="1"/>
    <xf numFmtId="0" fontId="6" fillId="13" borderId="0" xfId="0" applyFont="1" applyFill="1"/>
    <xf numFmtId="164" fontId="0" fillId="0" borderId="0" xfId="1" applyNumberFormat="1" applyFont="1" applyAlignme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0" fillId="0" borderId="0" xfId="0" applyAlignment="1">
      <alignment vertical="center"/>
    </xf>
    <xf numFmtId="0" fontId="23" fillId="0" borderId="0" xfId="0" applyFont="1"/>
    <xf numFmtId="0" fontId="24" fillId="0" borderId="0" xfId="0" applyFont="1"/>
    <xf numFmtId="0" fontId="0" fillId="0" borderId="1" xfId="0" applyBorder="1"/>
    <xf numFmtId="0" fontId="6" fillId="8" borderId="3" xfId="0" applyFont="1" applyFill="1" applyBorder="1" applyAlignment="1">
      <alignment horizontal="center"/>
    </xf>
    <xf numFmtId="0" fontId="0" fillId="0" borderId="0" xfId="0" applyAlignment="1">
      <alignment horizontal="left" vertical="center" indent="1"/>
    </xf>
  </cellXfs>
  <cellStyles count="2">
    <cellStyle name="Comma" xfId="1" builtinId="3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ff Schoonover" refreshedDate="44322.67087627315" createdVersion="6" refreshedVersion="7" minRefreshableVersion="3" recordCount="280" xr:uid="{0EF861D3-22E9-4014-906C-A4A0588B29A7}">
  <cacheSource type="worksheet">
    <worksheetSource ref="A5:I1193" sheet="Transaction Log"/>
  </cacheSource>
  <cacheFields count="10">
    <cacheField name="Date" numFmtId="165">
      <sharedItems containsNonDate="0" containsDate="1" containsString="0" containsBlank="1" minDate="2021-04-07T00:00:00" maxDate="2021-05-07T00:00:00"/>
    </cacheField>
    <cacheField name="Name" numFmtId="0">
      <sharedItems containsBlank="1"/>
    </cacheField>
    <cacheField name="Transaction Flow" numFmtId="0">
      <sharedItems containsBlank="1" count="9">
        <s v="Cage_To_Pipe"/>
        <s v="Receipt_To_Cage"/>
        <s v="Pipe_To_Cage"/>
        <s v="Shipment_From_Cage"/>
        <s v="Shipment_From_Pipe"/>
        <s v="Adjustment Down"/>
        <m/>
        <s v="Adjustment Up" u="1"/>
        <s v="Receipt_To_Pipe" u="1"/>
      </sharedItems>
      <fieldGroup par="9"/>
    </cacheField>
    <cacheField name="Destination" numFmtId="0">
      <sharedItems containsBlank="1"/>
    </cacheField>
    <cacheField name="Pipe" numFmtId="0">
      <sharedItems containsBlank="1" containsMixedTypes="1" containsNumber="1" containsInteger="1" minValue="524" maxValue="8100"/>
    </cacheField>
    <cacheField name="Supplier" numFmtId="0">
      <sharedItems containsBlank="1"/>
    </cacheField>
    <cacheField name="Part_Number" numFmtId="0">
      <sharedItems containsBlank="1" count="84">
        <s v="M393A4K40DB2-CVF (2023)/(2030)/(2035)"/>
        <s v="MTA18ASF2G72PZ-3G2R1"/>
        <s v="HMA84GR7CJR4N-VK"/>
        <s v="HMA82GR7CJR4N-VK"/>
        <s v="MTFDDAK960TDD"/>
        <s v="MZ1LB960HAJQ-000MV"/>
        <s v="HMAA8GR7AJR4N-WM"/>
        <s v="HFS960GD0FEI-A430A"/>
        <s v="36ASF8G72PZ-3G2B2"/>
        <s v="MZ1LB960HAJQ-00AMV"/>
        <s v="SSDPELKX960G8D"/>
        <s v="MG08SCA16TA "/>
        <s v="2LQ202-403"/>
        <s v="MTA18ASF4G72PZ-3G2E1"/>
        <s v="MTA36ASF8G72PZ-3G2B2"/>
        <s v="M393A8G40AB2-CWE"/>
        <s v="MTA36ASF4G72PZ-3G2R1"/>
        <s v="HFS3T8GD0FEI-A430A"/>
        <s v="HMA84GR7DJR4N-WM"/>
        <s v="ST12000NM007G"/>
        <s v="HMAA8GR7AJR4N-WM (T8, T4, TG)"/>
        <s v="M393A4K40CB2-CTD"/>
        <s v="MZ1LW960HMJP-000MV"/>
        <s v="MZ7LH960HAJR"/>
        <s v="HFS960GD0FEI-A430A (Purple dot: Common PSID)"/>
        <s v="MTA18ASF2G72PZ-3G2J3"/>
        <s v="M393A4K40DB2-CVF"/>
        <s v="MTA36ASF2G72PZ-2G6F1"/>
        <s v="NT32GA72D4NBX3P-HR"/>
        <s v="HMAA4GR7CJR4N-XN"/>
        <s v="HFS1T9GD0FEI-A430A (new)"/>
        <s v="M393A4K40BB1-CRC"/>
        <s v="M393A2K43BB1-CTD"/>
        <s v="MTA36ASF2G72PZ-2G6E1"/>
        <s v="HMAA4GR7AJR4N-XN"/>
        <s v="MZ7LH960HAJR-000MV"/>
        <s v="ST10000NM0016"/>
        <s v="MG06ACA10TE"/>
        <s v="MG04ACA400N"/>
        <s v="MTFDDAK960TDD-1AT1ZABMA"/>
        <s v="HMA84GR7JJR4N-VK"/>
        <s v="MTA36ASF4G72PZ-2G6E1"/>
        <s v="M393A4K40DB2-CVF (2023)/(2030)/(2035"/>
        <s v="HFS960GD0FEG-A430A"/>
        <s v="MZ1LB3T8HALA-00AMV"/>
        <s v="HMAA4GR7AJR4N-WM"/>
        <s v="MZ1LB3T8HMLA-000MV"/>
        <s v="HMAA84GR7AJR4N-WM"/>
        <s v="MZ1LB960HBJR-00AMV"/>
        <s v="HMA84GR7CJR4N-WM"/>
        <s v="WUH721414ALN600"/>
        <s v="ST14000NM000G"/>
        <s v="HMAA4GR7AJR4N-WM (T8, T4, TG)"/>
        <s v="ST14000NM0001 "/>
        <s v="HFS960G32MED-3410A"/>
        <s v="0TS2231"/>
        <s v="NT32GA72D4NBX3P-IX"/>
        <s v="HUH721212ALN600"/>
        <s v="MTA18ASF2G72PZ-2G6J1"/>
        <s v="MTA18ASF2G72PZ-2G9E1"/>
        <s v="MTA18ASF4G72PZ-2G9E1"/>
        <s v="SDPELKX019T8M2"/>
        <s v="MZ1LB1T9HALS-000MV"/>
        <s v="MZ1LB1T9HBLS-00AMV"/>
        <s v="WUH721816ALN6L6 "/>
        <s v="ST16000NM000G"/>
        <s v="ST6000NM0115"/>
        <s v="MZ1L21T9HCLS-00AMV              "/>
        <s v="HFS960GD0TEG-6410A"/>
        <s v="MTA36ASF4G72PZ-2G6J1"/>
        <s v="M393A4K40CB2-CTD (2004/2005/2006)"/>
        <m/>
        <s v="SSDPELKX019T8D  "/>
        <s v="M393A2K40CB2-CVF (2015/2016)" u="1"/>
        <s v="MTA36ASF4G72PZ-32GR1" u="1"/>
        <s v="M393A4G40AB3-CWE" u="1"/>
        <s v="M393A4G43BB4-CWE" u="1"/>
        <s v="M393A8G40BB4-CWE" u="1"/>
        <s v="M391A2K43BB1-CTD" u="1"/>
        <s v="M393A4K40CB2-CTD (1902/1903)" u="1"/>
        <s v="HFS3T8GD0FEI-A430A " u="1"/>
        <s v="M393A4G40AB3-CVF" u="1"/>
        <s v=" SSDPELKX960G8D" u="1"/>
        <s v="M393A4G40BB3-CWE" u="1"/>
      </sharedItems>
    </cacheField>
    <cacheField name="Quantity" numFmtId="0">
      <sharedItems containsString="0" containsBlank="1" containsNumber="1" containsInteger="1" minValue="1" maxValue="354"/>
    </cacheField>
    <cacheField name="Any Special Notes" numFmtId="0">
      <sharedItems containsBlank="1"/>
    </cacheField>
    <cacheField name="Transaction Flow2" numFmtId="0" databaseField="0">
      <fieldGroup base="2">
        <discretePr count="9">
          <x v="4"/>
          <x v="3"/>
          <x v="3"/>
          <x v="4"/>
          <x v="1"/>
          <x v="4"/>
          <x v="2"/>
          <x v="3"/>
          <x v="0"/>
        </discretePr>
        <groupItems count="5">
          <s v="Receipt_To_Pipe"/>
          <s v="Shipment_From_Pipe"/>
          <m/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0">
  <r>
    <d v="2021-04-12T00:00:00"/>
    <s v="Jonathan Cobb"/>
    <x v="0"/>
    <s v="Pipe"/>
    <n v="629"/>
    <s v="Samsung"/>
    <x v="0"/>
    <n v="240"/>
    <s v="Pipe 629 CPT &amp; 629 UTL )"/>
  </r>
  <r>
    <d v="2021-04-12T00:00:00"/>
    <s v="Jeff Schoonover"/>
    <x v="1"/>
    <s v="Cage"/>
    <s v="Cage"/>
    <s v="Micron"/>
    <x v="1"/>
    <n v="105"/>
    <s v="New receipt"/>
  </r>
  <r>
    <d v="2021-04-12T00:00:00"/>
    <s v="Denton Santos"/>
    <x v="2"/>
    <s v="Cage"/>
    <n v="733"/>
    <s v="SK Hynix"/>
    <x v="2"/>
    <n v="4"/>
    <s v="Pipe 733"/>
  </r>
  <r>
    <d v="2021-04-12T00:00:00"/>
    <s v="Denton Santos"/>
    <x v="2"/>
    <s v="Cage"/>
    <n v="733"/>
    <s v="SK Hynix"/>
    <x v="3"/>
    <n v="12"/>
    <s v="Pipe 733"/>
  </r>
  <r>
    <d v="2021-04-12T00:00:00"/>
    <s v="Denton Santos"/>
    <x v="0"/>
    <s v="Pipe"/>
    <n v="733"/>
    <s v="Micron"/>
    <x v="4"/>
    <n v="1"/>
    <s v="Pipe 733"/>
  </r>
  <r>
    <d v="2021-04-12T00:00:00"/>
    <s v="Denton Santos"/>
    <x v="0"/>
    <s v="Pipe"/>
    <n v="733"/>
    <s v="Samsung"/>
    <x v="5"/>
    <n v="4"/>
    <s v="Pipe 733"/>
  </r>
  <r>
    <d v="2021-04-08T00:00:00"/>
    <s v="Joshua Ayala"/>
    <x v="2"/>
    <s v="Cage"/>
    <n v="744"/>
    <s v="SK Hynix"/>
    <x v="6"/>
    <n v="64"/>
    <s v="Pipe 744 CPT"/>
  </r>
  <r>
    <d v="2021-04-08T00:00:00"/>
    <s v="Joshua Ayala"/>
    <x v="2"/>
    <s v="Cage"/>
    <n v="744"/>
    <s v="SK Hynix"/>
    <x v="7"/>
    <n v="51"/>
    <s v="Pipe 744 CPT"/>
  </r>
  <r>
    <d v="2021-04-08T00:00:00"/>
    <s v="Joshua Ayala"/>
    <x v="0"/>
    <s v="Pipe"/>
    <n v="744"/>
    <s v="Micron"/>
    <x v="8"/>
    <n v="64"/>
    <s v="Pipe 744 CPT"/>
  </r>
  <r>
    <d v="2021-04-08T00:00:00"/>
    <s v="Joshua Ayala"/>
    <x v="0"/>
    <s v="Pipe"/>
    <n v="744"/>
    <s v="Samsung"/>
    <x v="9"/>
    <n v="51"/>
    <s v="Pipe 744 CPT"/>
  </r>
  <r>
    <d v="2021-04-07T00:00:00"/>
    <s v="Joshua Ayala"/>
    <x v="2"/>
    <s v="Cage"/>
    <n v="744"/>
    <s v="SK Hynix"/>
    <x v="7"/>
    <n v="6"/>
    <s v="Pipe 744 UTL"/>
  </r>
  <r>
    <d v="2021-04-07T00:00:00"/>
    <s v="Joshua Ayala"/>
    <x v="0"/>
    <s v="Pipe"/>
    <n v="744"/>
    <s v="Micron"/>
    <x v="9"/>
    <n v="6"/>
    <s v="Pipe 744 UTL"/>
  </r>
  <r>
    <d v="2021-04-12T00:00:00"/>
    <s v="Denton Santos"/>
    <x v="2"/>
    <s v="Cage"/>
    <n v="732"/>
    <s v="Intel"/>
    <x v="10"/>
    <n v="3"/>
    <s v="Pipe 732"/>
  </r>
  <r>
    <d v="2021-04-12T00:00:00"/>
    <s v="Denton Santos"/>
    <x v="2"/>
    <s v="Cage"/>
    <n v="732"/>
    <s v="SK Hynix"/>
    <x v="2"/>
    <n v="4"/>
    <s v="Pipe 732"/>
  </r>
  <r>
    <d v="2021-04-12T00:00:00"/>
    <s v="Denton Santos"/>
    <x v="2"/>
    <s v="Cage"/>
    <n v="732"/>
    <s v="SK Hynix"/>
    <x v="3"/>
    <n v="12"/>
    <s v="Pipe 732"/>
  </r>
  <r>
    <d v="2021-04-12T00:00:00"/>
    <s v="Denton Santos"/>
    <x v="0"/>
    <s v="Pipe"/>
    <n v="732"/>
    <s v="Micron"/>
    <x v="4"/>
    <n v="1"/>
    <s v="Pipe 732"/>
  </r>
  <r>
    <d v="2021-04-12T00:00:00"/>
    <s v="Eli Brown"/>
    <x v="0"/>
    <s v="Pipe"/>
    <n v="740"/>
    <s v="Toshiba"/>
    <x v="11"/>
    <n v="18"/>
    <s v="Pipe740: Install Toshiba HDD into VSE0G7IWBAL-685"/>
  </r>
  <r>
    <d v="2021-04-12T00:00:00"/>
    <s v="Eli Brown"/>
    <x v="2"/>
    <s v="Cage"/>
    <n v="740"/>
    <s v="Seagate"/>
    <x v="12"/>
    <n v="18"/>
    <s v="Pipe740: Install Toshiba HDD into VSE0G7IWBAL-685"/>
  </r>
  <r>
    <d v="2021-04-13T00:00:00"/>
    <s v="Denton Santos"/>
    <x v="0"/>
    <s v="Pipe"/>
    <n v="736"/>
    <s v="SK Hynix"/>
    <x v="2"/>
    <n v="1"/>
    <s v="Pipe-736-B STO"/>
  </r>
  <r>
    <d v="2021-04-13T00:00:00"/>
    <s v="Denton Santos"/>
    <x v="2"/>
    <s v="Quarantine"/>
    <n v="736"/>
    <s v="SK Hynix"/>
    <x v="2"/>
    <n v="1"/>
    <s v="Pipe-736-B STO - Serial Number = 1249D731 to be Quarantined"/>
  </r>
  <r>
    <d v="2021-04-14T00:00:00"/>
    <s v="Joshua Ayala"/>
    <x v="0"/>
    <s v="Pipe"/>
    <n v="739"/>
    <s v="Micron"/>
    <x v="13"/>
    <n v="84"/>
    <s v="(Pipe 739) Reconfig with Micron Z32D 32GB and QCL parts [TRR 528849]"/>
  </r>
  <r>
    <d v="2021-04-15T00:00:00"/>
    <s v="Jeff Schoonover"/>
    <x v="3"/>
    <s v="Customer"/>
    <s v="Will call"/>
    <s v="Micron"/>
    <x v="14"/>
    <n v="16"/>
    <s v="Will call requested by and approved by client"/>
  </r>
  <r>
    <d v="2021-04-15T00:00:00"/>
    <s v="Jeff Schoonover"/>
    <x v="3"/>
    <s v="Vendor"/>
    <s v="Shipment"/>
    <s v="Samsung"/>
    <x v="15"/>
    <n v="150"/>
    <s v="To Samsung: Korea / Trk# 773453649945, 773453650309, 773453650066, 773453650548, 773453650570"/>
  </r>
  <r>
    <d v="2021-04-15T00:00:00"/>
    <s v="Jeff Schoonover"/>
    <x v="3"/>
    <s v="Vendor"/>
    <s v="Shipment"/>
    <s v="Samsung"/>
    <x v="15"/>
    <n v="100"/>
    <s v="To Samsung: Korea / Trk# 773453649945, 773453650309, 773453650066, 773453650548, 773453650570"/>
  </r>
  <r>
    <d v="2021-04-15T00:00:00"/>
    <s v="Jeff Schoonover"/>
    <x v="1"/>
    <s v="Cage"/>
    <s v="Cage"/>
    <s v="Micron"/>
    <x v="16"/>
    <n v="190"/>
    <s v="Tracking# 982596903248, 982596903237"/>
  </r>
  <r>
    <d v="2021-04-16T00:00:00"/>
    <s v="Jeff Schoonover"/>
    <x v="3"/>
    <s v="Customer"/>
    <s v="Cage"/>
    <s v="SK Hynix"/>
    <x v="17"/>
    <n v="50"/>
    <s v="Trk# 773473530350"/>
  </r>
  <r>
    <d v="2021-04-16T00:00:00"/>
    <s v="Jeff Schoonover"/>
    <x v="3"/>
    <s v="Customer"/>
    <s v="Cage"/>
    <s v="SK Hynix"/>
    <x v="18"/>
    <n v="50"/>
    <s v="Trk# 773473530030"/>
  </r>
  <r>
    <d v="2021-04-16T00:00:00"/>
    <s v="Jeff Schoonover"/>
    <x v="3"/>
    <s v="Customer"/>
    <s v="Cage"/>
    <s v="Seagate"/>
    <x v="19"/>
    <n v="40"/>
    <s v="Trk# 773473530475"/>
  </r>
  <r>
    <d v="2021-04-19T00:00:00"/>
    <s v="Jeff Schoonover"/>
    <x v="1"/>
    <s v="Cage"/>
    <s v="Cage"/>
    <s v="Micron"/>
    <x v="16"/>
    <n v="27"/>
    <s v="TRK# 982596938264"/>
  </r>
  <r>
    <d v="2021-04-19T00:00:00"/>
    <s v="Jeff Schoonover"/>
    <x v="2"/>
    <s v="Cage"/>
    <n v="746"/>
    <s v="SK Hynix"/>
    <x v="20"/>
    <n v="48"/>
    <s v="(Pipe 746) Reconfig with Micron Z22A 64GB and QCL parts [TRR 510406]"/>
  </r>
  <r>
    <d v="2021-04-19T00:00:00"/>
    <s v="Jeff Schoonover"/>
    <x v="0"/>
    <s v="Pipe"/>
    <n v="746"/>
    <s v="Micron"/>
    <x v="14"/>
    <n v="48"/>
    <s v="(Pipe 746) Reconfig with Micron Z22A 64GB and QCL parts [TRR 510406]"/>
  </r>
  <r>
    <d v="2021-04-19T00:00:00"/>
    <s v="Jeff Schoonover"/>
    <x v="0"/>
    <s v="Pipe"/>
    <n v="527"/>
    <s v="Samsung"/>
    <x v="21"/>
    <n v="136"/>
    <s v="Reconfigure Pipe 527 with QCL Parts"/>
  </r>
  <r>
    <d v="2021-04-19T00:00:00"/>
    <s v="Jeff Schoonover"/>
    <x v="0"/>
    <s v="Pipe"/>
    <n v="527"/>
    <s v="Samsung"/>
    <x v="22"/>
    <n v="48"/>
    <s v="Reconfigure Pipe 527 with QCL Parts"/>
  </r>
  <r>
    <d v="2021-04-19T00:00:00"/>
    <s v="Jeff Schoonover"/>
    <x v="0"/>
    <s v="Pipe"/>
    <n v="527"/>
    <s v="Micron"/>
    <x v="4"/>
    <n v="10"/>
    <s v="Reconfigure Pipe 527 with QCL Parts"/>
  </r>
  <r>
    <d v="2021-04-19T00:00:00"/>
    <s v="Jeff Schoonover"/>
    <x v="2"/>
    <s v="Cage"/>
    <n v="527"/>
    <s v="Samsung"/>
    <x v="23"/>
    <n v="10"/>
    <s v="Reconfigure Pipe 527 with QCL Parts"/>
  </r>
  <r>
    <d v="2021-04-19T00:00:00"/>
    <s v="Jeff Schoonover"/>
    <x v="2"/>
    <s v="Cage"/>
    <n v="527"/>
    <s v="SK Hynix"/>
    <x v="24"/>
    <n v="48"/>
    <s v="Reconfigure Pipe 527 with QCL Parts"/>
  </r>
  <r>
    <d v="2021-04-19T00:00:00"/>
    <s v="Jeff Schoonover"/>
    <x v="2"/>
    <s v="Cage"/>
    <n v="527"/>
    <s v="SK Hynix"/>
    <x v="18"/>
    <n v="136"/>
    <s v="Reconfigure Pipe 527 with QCL Parts"/>
  </r>
  <r>
    <d v="2021-04-19T00:00:00"/>
    <s v="Jeff Schoonover"/>
    <x v="0"/>
    <s v="Pipe"/>
    <n v="731"/>
    <s v="Micron"/>
    <x v="13"/>
    <n v="12"/>
    <s v="(Pipe 731) Reconfig with Micron 32GB and 16GB"/>
  </r>
  <r>
    <d v="2021-04-19T00:00:00"/>
    <s v="Jeff Schoonover"/>
    <x v="0"/>
    <s v="Pipe"/>
    <n v="731"/>
    <s v="Micron"/>
    <x v="25"/>
    <n v="12"/>
    <s v="(Pipe 731) Reconfig with Micron 32GB and 16GB"/>
  </r>
  <r>
    <d v="2021-04-19T00:00:00"/>
    <s v="Jeff Schoonover"/>
    <x v="2"/>
    <s v="Quarantine"/>
    <n v="731"/>
    <s v="Micron"/>
    <x v="13"/>
    <n v="12"/>
    <s v="(Pipe 731) Reconfig with Micron 32GB and 16GB"/>
  </r>
  <r>
    <d v="2021-04-19T00:00:00"/>
    <s v="Jeff Schoonover"/>
    <x v="2"/>
    <s v="Quarantine"/>
    <n v="731"/>
    <s v="Micron"/>
    <x v="25"/>
    <n v="12"/>
    <s v="(Pipe 731) Reconfig with Micron 32GB and 16GB"/>
  </r>
  <r>
    <d v="2021-04-19T00:00:00"/>
    <s v="Jeff Schoonover"/>
    <x v="2"/>
    <s v="Cage"/>
    <n v="731"/>
    <s v="SK Hynix"/>
    <x v="18"/>
    <n v="16"/>
    <s v="(Pipe 731) Reconfig with Micron 32GB and 16GB"/>
  </r>
  <r>
    <d v="2021-04-19T00:00:00"/>
    <s v="Jeff Schoonover"/>
    <x v="2"/>
    <s v="Cage"/>
    <n v="731"/>
    <s v="Samsung"/>
    <x v="26"/>
    <n v="72"/>
    <s v="(Pipe 731) Reconfig with Micron 32GB and 16GB"/>
  </r>
  <r>
    <d v="2021-04-19T00:00:00"/>
    <s v="Jeff Schoonover"/>
    <x v="2"/>
    <s v="Cage"/>
    <n v="731"/>
    <s v="Micron"/>
    <x v="27"/>
    <n v="72"/>
    <s v="(Pipe 731) Reconfig with Micron 32GB and 16GB"/>
  </r>
  <r>
    <d v="2021-04-19T00:00:00"/>
    <s v="Jeff Schoonover"/>
    <x v="2"/>
    <s v="Cage"/>
    <n v="731"/>
    <s v="Nanya"/>
    <x v="28"/>
    <n v="48"/>
    <s v="(Pipe 731) Reconfig with Micron 32GB and 16GB"/>
  </r>
  <r>
    <d v="2021-04-19T00:00:00"/>
    <s v="Jeff Schoonover"/>
    <x v="0"/>
    <s v="Pipe"/>
    <n v="731"/>
    <s v="Micron"/>
    <x v="13"/>
    <n v="136"/>
    <s v="(Pipe 731) Reconfig with Micron 32GB and 16GB"/>
  </r>
  <r>
    <d v="2021-04-19T00:00:00"/>
    <s v="Jeff Schoonover"/>
    <x v="0"/>
    <s v="Pipe"/>
    <n v="731"/>
    <s v="Micron"/>
    <x v="25"/>
    <n v="72"/>
    <s v="(Pipe 731) Reconfig with Micron 32GB and 16GB"/>
  </r>
  <r>
    <d v="2021-04-19T00:00:00"/>
    <s v="Jeff Schoonover"/>
    <x v="2"/>
    <s v="Quarantine"/>
    <n v="730"/>
    <s v="SK Hynix"/>
    <x v="29"/>
    <n v="1"/>
    <s v="Pipe 730: DIMM 17 (J1) Quarantine due to UECC Errors"/>
  </r>
  <r>
    <d v="2021-04-19T00:00:00"/>
    <s v="Jeff Schoonover"/>
    <x v="0"/>
    <s v="Pipe"/>
    <n v="730"/>
    <s v="SK Hynix"/>
    <x v="29"/>
    <n v="1"/>
    <s v="Pipe 730: DIMM 17 (J1) Quarantine due to UECC Errors"/>
  </r>
  <r>
    <d v="2021-04-19T00:00:00"/>
    <s v="Jeff Schoonover"/>
    <x v="2"/>
    <s v="Quarantine"/>
    <n v="743"/>
    <s v="SK Hynix"/>
    <x v="30"/>
    <n v="2"/>
    <s v="Find Hynix 2TB NVME Drives for Debug Purpose"/>
  </r>
  <r>
    <d v="2021-04-19T00:00:00"/>
    <s v="Jeff Schoonover"/>
    <x v="0"/>
    <s v="Pipe"/>
    <n v="743"/>
    <s v="SK Hynix"/>
    <x v="30"/>
    <n v="2"/>
    <s v="Find Hynix 2TB NVME Drives for Debug Purpose"/>
  </r>
  <r>
    <d v="2021-04-19T00:00:00"/>
    <s v="Jeff Schoonover"/>
    <x v="2"/>
    <s v="Cage"/>
    <n v="638"/>
    <s v="SK Hynix"/>
    <x v="30"/>
    <n v="12"/>
    <s v="Find Hynix 2TB NVME Drives for Debug Purpose"/>
  </r>
  <r>
    <d v="2021-04-19T00:00:00"/>
    <s v="Jeff Schoonover"/>
    <x v="2"/>
    <s v="Quarantine"/>
    <n v="638"/>
    <s v="SK Hynix"/>
    <x v="30"/>
    <n v="6"/>
    <s v="Find Hynix 2TB NVME Drives for Debug Purpose"/>
  </r>
  <r>
    <d v="2021-04-19T00:00:00"/>
    <s v="Jeff Schoonover"/>
    <x v="0"/>
    <s v="Pipe"/>
    <n v="737"/>
    <s v="SK Hynix"/>
    <x v="30"/>
    <n v="18"/>
    <s v="Find Hynix 2TB NVME Drives for Debug Purpose"/>
  </r>
  <r>
    <d v="2021-04-22T00:00:00"/>
    <s v="Jeff Schoonover"/>
    <x v="1"/>
    <s v="Cage"/>
    <s v="N/A"/>
    <s v="Samsung"/>
    <x v="31"/>
    <n v="66"/>
    <s v="Physical Inventory Adjustment"/>
  </r>
  <r>
    <d v="2021-04-22T00:00:00"/>
    <s v="Jeff Schoonover"/>
    <x v="1"/>
    <s v="Cage"/>
    <s v="N/A"/>
    <s v="Samsung"/>
    <x v="32"/>
    <n v="25"/>
    <s v="Physical Inventory Adjustment"/>
  </r>
  <r>
    <d v="2021-04-22T00:00:00"/>
    <s v="Jeff Schoonover"/>
    <x v="1"/>
    <s v="Cage"/>
    <s v="N/A"/>
    <s v="Micron"/>
    <x v="33"/>
    <n v="354"/>
    <s v="Physical Inventory Adjustment"/>
  </r>
  <r>
    <d v="2021-04-22T00:00:00"/>
    <s v="Jeff Schoonover"/>
    <x v="1"/>
    <s v="Cage"/>
    <s v="N/A"/>
    <s v="SK Hynix"/>
    <x v="34"/>
    <n v="272"/>
    <s v="Physical Inventory Adjustment"/>
  </r>
  <r>
    <d v="2021-04-23T00:00:00"/>
    <s v="Jeff Schoonover"/>
    <x v="2"/>
    <s v="Cage"/>
    <m/>
    <s v="Micron"/>
    <x v="35"/>
    <n v="11"/>
    <s v="From Gen5 rack - Adjustment"/>
  </r>
  <r>
    <d v="2021-04-23T00:00:00"/>
    <s v="Jeff Schoonover"/>
    <x v="2"/>
    <s v="Cage"/>
    <m/>
    <s v="Seagate"/>
    <x v="36"/>
    <n v="10"/>
    <s v="From Gen5 rack - Adjustment"/>
  </r>
  <r>
    <d v="2021-04-23T00:00:00"/>
    <s v="Jeff Schoonover"/>
    <x v="2"/>
    <s v="Cage"/>
    <m/>
    <s v="Toshiba"/>
    <x v="37"/>
    <n v="2"/>
    <s v="From Gen5 rack - Adjustment"/>
  </r>
  <r>
    <d v="2021-04-23T00:00:00"/>
    <s v="Jeff Schoonover"/>
    <x v="2"/>
    <s v="Cage"/>
    <m/>
    <s v="Toshiba"/>
    <x v="38"/>
    <n v="1"/>
    <s v="From Gen5 rack - Adjustment"/>
  </r>
  <r>
    <d v="2021-04-23T00:00:00"/>
    <s v="Jeff Schoonover"/>
    <x v="2"/>
    <s v="Cage"/>
    <m/>
    <s v="Micron"/>
    <x v="5"/>
    <n v="24"/>
    <s v="From Gen5 rack - Adjustment"/>
  </r>
  <r>
    <d v="2021-04-23T00:00:00"/>
    <s v="Jeff Schoonover"/>
    <x v="2"/>
    <s v="Cage"/>
    <m/>
    <s v="Micron"/>
    <x v="22"/>
    <n v="52"/>
    <s v="From Gen5 rack - Adjustment"/>
  </r>
  <r>
    <d v="2021-04-23T00:00:00"/>
    <s v="Jeff Schoonover"/>
    <x v="2"/>
    <s v="Cage"/>
    <m/>
    <s v="Micron"/>
    <x v="39"/>
    <n v="1"/>
    <s v="From Gen5 rack - Adjustment"/>
  </r>
  <r>
    <d v="2021-04-23T00:00:00"/>
    <s v="Jeff Schoonover"/>
    <x v="2"/>
    <s v="Cage"/>
    <m/>
    <s v="SK Hynix"/>
    <x v="40"/>
    <n v="8"/>
    <s v="From Gen5 rack - Adjustment"/>
  </r>
  <r>
    <d v="2021-04-23T00:00:00"/>
    <s v="Jeff Schoonover"/>
    <x v="2"/>
    <s v="Cage"/>
    <m/>
    <s v="Micron"/>
    <x v="41"/>
    <n v="12"/>
    <s v="From Gen5 rack - Adjustment"/>
  </r>
  <r>
    <d v="2021-04-26T00:00:00"/>
    <s v="Jeff Schoonover"/>
    <x v="0"/>
    <s v="Pipe"/>
    <n v="617"/>
    <s v="Samsung"/>
    <x v="42"/>
    <n v="36"/>
    <s v="(Pipe 617) Reconfig with Samsung DB2 32GB and QCL parts [TRR 518089]"/>
  </r>
  <r>
    <d v="2021-04-26T00:00:00"/>
    <s v="Jeff Schoonover"/>
    <x v="0"/>
    <s v="Pipe"/>
    <n v="617"/>
    <s v="SK Hynix"/>
    <x v="43"/>
    <n v="6"/>
    <s v="(Pipe 617) Reconfig with Samsung DB2 32GB and QCL parts [TRR 518089]"/>
  </r>
  <r>
    <d v="2021-04-26T00:00:00"/>
    <s v="Jeff Schoonover"/>
    <x v="0"/>
    <s v="Pipe"/>
    <n v="737"/>
    <s v="SK Hynix"/>
    <x v="18"/>
    <n v="144"/>
    <s v="(Pipe 737-D STO) Reconfig with PM983a 4TB and QCL parts [TRR 423751]"/>
  </r>
  <r>
    <d v="2021-04-26T00:00:00"/>
    <s v="Jeff Schoonover"/>
    <x v="0"/>
    <s v="Pipe"/>
    <n v="737"/>
    <s v="Samsung"/>
    <x v="44"/>
    <n v="24"/>
    <s v="(Pipe 737-D STO) Reconfig with PM983a 4TB and QCL parts [TRR 423751]"/>
  </r>
  <r>
    <d v="2021-04-26T00:00:00"/>
    <s v="Jeff Schoonover"/>
    <x v="2"/>
    <s v="Cage"/>
    <n v="737"/>
    <s v="SK Hynix"/>
    <x v="45"/>
    <n v="144"/>
    <s v="(Pipe 737-D STO) Reconfig with PM983a 4TB and QCL parts [TRR 423751]"/>
  </r>
  <r>
    <d v="2021-04-26T00:00:00"/>
    <s v="Jeff Schoonover"/>
    <x v="2"/>
    <s v="Cage"/>
    <n v="737"/>
    <s v="Samsung"/>
    <x v="46"/>
    <n v="24"/>
    <s v="(Pipe 737-D STO) Reconfig with PM983a 4TB and QCL parts [TRR 423751]"/>
  </r>
  <r>
    <d v="2021-04-26T00:00:00"/>
    <s v="Jeff Schoonover"/>
    <x v="1"/>
    <s v="Cage"/>
    <m/>
    <s v="Micron"/>
    <x v="16"/>
    <n v="90"/>
    <s v="PO# ao84v00001Au1zkAAB"/>
  </r>
  <r>
    <d v="2021-04-26T00:00:00"/>
    <s v="Jeff Schoonover"/>
    <x v="2"/>
    <s v="Cage"/>
    <n v="744"/>
    <s v="Micron"/>
    <x v="9"/>
    <n v="6"/>
    <s v="(Pipe 744 UTL) Reconfig with Samsung PM983a 960GB and QCL parts [TRR 426243]"/>
  </r>
  <r>
    <d v="2021-04-26T00:00:00"/>
    <s v="Jeff Schoonover"/>
    <x v="2"/>
    <s v="Cage"/>
    <n v="744"/>
    <s v="SK Hynix"/>
    <x v="47"/>
    <n v="18"/>
    <s v="(Pipe 744 UTL) Reconfig with Samsung PM983a 960GB and QCL parts [TRR 426243]"/>
  </r>
  <r>
    <d v="2021-04-26T00:00:00"/>
    <s v="Jeff Schoonover"/>
    <x v="0"/>
    <s v="Pipe"/>
    <n v="744"/>
    <s v="Micron"/>
    <x v="48"/>
    <n v="6"/>
    <s v="(Pipe 744 UTL) Reconfig with Samsung PM983a 960GB and QCL parts [TRR 426243]"/>
  </r>
  <r>
    <d v="2021-04-26T00:00:00"/>
    <s v="Jeff Schoonover"/>
    <x v="0"/>
    <s v="Pipe"/>
    <n v="744"/>
    <s v="SK Hynix"/>
    <x v="49"/>
    <n v="18"/>
    <s v="(Pipe 744 UTL) Reconfig with Samsung PM983a 960GB and QCL parts [TRR 426243]"/>
  </r>
  <r>
    <d v="2021-04-26T00:00:00"/>
    <s v="Jeff Schoonover"/>
    <x v="0"/>
    <s v="Pipe"/>
    <n v="739"/>
    <s v="SK Hynix"/>
    <x v="20"/>
    <n v="12"/>
    <s v="Pipe 739) Reconfig with Gen7.1 and QCL parts [TRR 528851]"/>
  </r>
  <r>
    <d v="2021-04-26T00:00:00"/>
    <s v="Jeff Schoonover"/>
    <x v="2"/>
    <s v="Cage"/>
    <n v="739"/>
    <s v="Micron"/>
    <x v="13"/>
    <n v="12"/>
    <s v="Pipe 739) Reconfig with Gen7.1 and QCL parts [TRR 528851]"/>
  </r>
  <r>
    <d v="2021-04-27T00:00:00"/>
    <s v="Jeff Schoonover"/>
    <x v="3"/>
    <s v="Customer"/>
    <s v="N/A"/>
    <s v="HGST/Western Digital"/>
    <x v="50"/>
    <n v="40"/>
    <s v="To Microsoft: Philip Stewart, Per Ivory"/>
  </r>
  <r>
    <d v="2021-04-27T00:00:00"/>
    <s v="Jeff Schoonover"/>
    <x v="3"/>
    <s v="Customer"/>
    <s v="N/A"/>
    <s v="Seagate"/>
    <x v="51"/>
    <n v="40"/>
    <s v="To Microsoft: Philip Stewart, Per Ivory"/>
  </r>
  <r>
    <d v="2021-04-28T00:00:00"/>
    <s v="Jeff Schoonover"/>
    <x v="4"/>
    <s v="Customer"/>
    <m/>
    <s v="SK Hynix"/>
    <x v="52"/>
    <n v="8"/>
    <s v="from: Serial# U0100551120002AK / Serial# U0100551120011AK"/>
  </r>
  <r>
    <d v="2021-04-28T00:00:00"/>
    <s v="Jeff Schoonover"/>
    <x v="4"/>
    <s v="Customer"/>
    <m/>
    <s v="SK Hynix"/>
    <x v="17"/>
    <n v="16"/>
    <s v="from: Serial# U0100551120002AK / Serial# U0100551120011AK"/>
  </r>
  <r>
    <d v="2021-04-28T00:00:00"/>
    <s v="Jeff Schoonover"/>
    <x v="4"/>
    <s v="Customer"/>
    <m/>
    <s v="Seagate"/>
    <x v="53"/>
    <n v="24"/>
    <s v="from: Serial# U0100551120002AK / Serial# U0100551120011AK"/>
  </r>
  <r>
    <d v="2021-04-28T00:00:00"/>
    <s v="Jeff Schoonover"/>
    <x v="4"/>
    <s v="Customer"/>
    <m/>
    <s v="Seagate"/>
    <x v="20"/>
    <n v="16"/>
    <s v="from: Serial# U0100551120002AK / Serial# U0100551120011AK"/>
  </r>
  <r>
    <d v="2021-04-28T00:00:00"/>
    <s v="Jeff Schoonover"/>
    <x v="2"/>
    <s v="Cage"/>
    <n v="617"/>
    <s v="SK Hynix"/>
    <x v="54"/>
    <n v="3"/>
    <s v="(Pipe 617) Reconfig with Samsung DB2 32GB and QCL parts [TRR 518089]"/>
  </r>
  <r>
    <d v="2021-04-28T00:00:00"/>
    <s v="Jeff Schoonover"/>
    <x v="2"/>
    <s v="Cage"/>
    <n v="617"/>
    <s v="Aspen/Western Digital"/>
    <x v="55"/>
    <n v="12"/>
    <s v="(Pipe 617) Reconfig with Samsung DB2 32GB and QCL parts [TRR 518089]"/>
  </r>
  <r>
    <d v="2021-04-28T00:00:00"/>
    <s v="Jeff Schoonover"/>
    <x v="2"/>
    <s v="Cage"/>
    <n v="617"/>
    <s v="Micron"/>
    <x v="27"/>
    <n v="24"/>
    <s v="(Pipe 617) Reconfig with Samsung DB2 32GB and QCL parts [TRR 518089]"/>
  </r>
  <r>
    <d v="2021-04-28T00:00:00"/>
    <s v="Jeff Schoonover"/>
    <x v="2"/>
    <s v="Cage"/>
    <n v="617"/>
    <s v="Micron"/>
    <x v="33"/>
    <n v="12"/>
    <s v="(Pipe 617) Reconfig with Samsung DB2 32GB and QCL parts [TRR 518089]"/>
  </r>
  <r>
    <d v="2021-05-03T00:00:00"/>
    <s v="Jeff Schoonover"/>
    <x v="0"/>
    <s v="Pipe"/>
    <n v="748"/>
    <s v="SK Hynix"/>
    <x v="18"/>
    <n v="60"/>
    <s v="(Pipe 748) Reconfig with Hynix Davinci 32B"/>
  </r>
  <r>
    <d v="2021-05-03T00:00:00"/>
    <s v="Jeff Schoonover"/>
    <x v="0"/>
    <s v="Pipe"/>
    <n v="748"/>
    <s v="HGST/Western Digital"/>
    <x v="50"/>
    <n v="32"/>
    <s v="(Pipe 748) Reconfig with Hynix Davinci 32B"/>
  </r>
  <r>
    <d v="2021-05-03T00:00:00"/>
    <s v="Jeff Schoonover"/>
    <x v="2"/>
    <s v="Cage"/>
    <n v="748"/>
    <s v="Nanya"/>
    <x v="56"/>
    <n v="60"/>
    <s v="(Pipe 748) Reconfig with Hynix Davinci 32B"/>
  </r>
  <r>
    <d v="2021-05-03T00:00:00"/>
    <s v="Jeff Schoonover"/>
    <x v="2"/>
    <s v="Cage"/>
    <n v="748"/>
    <s v="HGST/Western Digital"/>
    <x v="57"/>
    <n v="32"/>
    <s v="(Pipe 748) Reconfig with Hynix Davinci 32B"/>
  </r>
  <r>
    <d v="2021-05-03T00:00:00"/>
    <s v="Jeff Schoonover"/>
    <x v="0"/>
    <s v="Pipe"/>
    <n v="831"/>
    <s v="SK Hynix"/>
    <x v="24"/>
    <n v="2"/>
    <s v="Hardware request - 2 x Hynix PE6110 1TB (HFS960GD0FEI-A430A)"/>
  </r>
  <r>
    <d v="2021-05-03T00:00:00"/>
    <s v="Jeff Schoonover"/>
    <x v="0"/>
    <s v="Pipe"/>
    <n v="8000"/>
    <s v="Samsung"/>
    <x v="48"/>
    <n v="40"/>
    <s v="(Pipe 8000) Reconfig with PM983a 1TB and QCL parts [TRR 512878]"/>
  </r>
  <r>
    <d v="2021-05-03T00:00:00"/>
    <s v="Jeff Schoonover"/>
    <x v="2"/>
    <s v="Cage"/>
    <n v="8000"/>
    <s v="Samsung"/>
    <x v="9"/>
    <n v="36"/>
    <s v="(Pipe 8000) Reconfig with PM983a 1TB and QCL parts [TRR 512878]"/>
  </r>
  <r>
    <d v="2021-05-03T00:00:00"/>
    <s v="Jeff Schoonover"/>
    <x v="2"/>
    <s v="Cage"/>
    <n v="8000"/>
    <s v="SK Hynix"/>
    <x v="24"/>
    <n v="4"/>
    <s v="(Pipe 8000) Reconfig with PM983a 1TB and QCL parts [TRR 512878]"/>
  </r>
  <r>
    <d v="2021-05-03T00:00:00"/>
    <s v="Jeff Schoonover"/>
    <x v="2"/>
    <s v="Cage"/>
    <n v="735"/>
    <s v="Micron"/>
    <x v="58"/>
    <n v="64"/>
    <s v="(Pipe 735) Reconfig with Samsung PM983a and QCL parts [TRR 422200, 422201]"/>
  </r>
  <r>
    <d v="2021-05-03T00:00:00"/>
    <s v="Jeff Schoonover"/>
    <x v="2"/>
    <s v="Cage"/>
    <n v="735"/>
    <s v="Samsung"/>
    <x v="26"/>
    <n v="80"/>
    <s v="(Pipe 735) Reconfig with Samsung PM983a and QCL parts [TRR 422200, 422201]"/>
  </r>
  <r>
    <d v="2021-05-03T00:00:00"/>
    <s v="Jeff Schoonover"/>
    <x v="2"/>
    <s v="Cage"/>
    <n v="735"/>
    <s v="Samsung"/>
    <x v="5"/>
    <n v="56"/>
    <s v="(Pipe 735) Reconfig with Samsung PM983a and QCL parts [TRR 422200, 422201]"/>
  </r>
  <r>
    <d v="2021-05-03T00:00:00"/>
    <s v="Jeff Schoonover"/>
    <x v="0"/>
    <s v="Pipe"/>
    <n v="735"/>
    <s v="Micron"/>
    <x v="59"/>
    <n v="64"/>
    <s v="(Pipe 735) Reconfig with Samsung PM983a and QCL parts [TRR 422200, 422201]"/>
  </r>
  <r>
    <d v="2021-05-03T00:00:00"/>
    <s v="Jeff Schoonover"/>
    <x v="0"/>
    <s v="Pipe"/>
    <n v="735"/>
    <s v="Micron"/>
    <x v="60"/>
    <n v="16"/>
    <s v="(Pipe 735) Reconfig with Samsung PM983a and QCL parts [TRR 422200, 422201]"/>
  </r>
  <r>
    <d v="2021-05-03T00:00:00"/>
    <s v="Jeff Schoonover"/>
    <x v="0"/>
    <s v="Pipe"/>
    <n v="735"/>
    <s v="SK Hynix"/>
    <x v="2"/>
    <n v="64"/>
    <s v="(Pipe 735) Reconfig with Samsung PM983a and QCL parts [TRR 422200, 422201]"/>
  </r>
  <r>
    <d v="2021-05-03T00:00:00"/>
    <s v="Jeff Schoonover"/>
    <x v="0"/>
    <s v="Pipe"/>
    <n v="735"/>
    <s v="Samsung"/>
    <x v="48"/>
    <n v="56"/>
    <s v="(Pipe 735) Reconfig with Samsung PM983a and QCL parts [TRR 422200, 422201]"/>
  </r>
  <r>
    <d v="2021-05-03T00:00:00"/>
    <s v="Jeff Schoonover"/>
    <x v="0"/>
    <s v="Pipe"/>
    <n v="8100"/>
    <s v="Micron"/>
    <x v="25"/>
    <n v="64"/>
    <s v="(Pipe &quot;8100&quot;) Reconfig with Micron Z21C 16GB and Micron Z32D 32GB"/>
  </r>
  <r>
    <d v="2021-05-03T00:00:00"/>
    <s v="Jeff Schoonover"/>
    <x v="0"/>
    <s v="Pipe"/>
    <n v="8100"/>
    <s v="SK Hynix"/>
    <x v="24"/>
    <n v="56"/>
    <s v="(Pipe &quot;8100&quot;) Reconfig with Micron Z21C 16GB and Micron Z32D 32GB"/>
  </r>
  <r>
    <d v="2021-05-03T00:00:00"/>
    <s v="Jeff Schoonover"/>
    <x v="3"/>
    <s v="Customer"/>
    <s v="N/A"/>
    <s v="Intel"/>
    <x v="61"/>
    <n v="1"/>
    <s v="Microsoft would like us to quarantine the following Intel M.2 - Serial BTLJ90400B8B2POJ"/>
  </r>
  <r>
    <d v="2021-05-03T00:00:00"/>
    <s v="Jeff Schoonover"/>
    <x v="2"/>
    <s v="Cage"/>
    <n v="639"/>
    <s v="Samsung"/>
    <x v="48"/>
    <n v="10"/>
    <s v="(Pipe 639) Reconfig with Samsung PM983a 2TB and QCL parts [TRR 421706]"/>
  </r>
  <r>
    <d v="2021-05-03T00:00:00"/>
    <s v="Jeff Schoonover"/>
    <x v="2"/>
    <s v="Cage"/>
    <n v="639"/>
    <s v="Samsung"/>
    <x v="62"/>
    <n v="24"/>
    <s v="(Pipe 639) Reconfig with Samsung PM983a 2TB and QCL parts [TRR 421706]"/>
  </r>
  <r>
    <d v="2021-05-03T00:00:00"/>
    <s v="Jeff Schoonover"/>
    <x v="0"/>
    <s v="Pipe"/>
    <n v="639"/>
    <s v="Samsung"/>
    <x v="5"/>
    <n v="8"/>
    <s v="(Pipe 639) Reconfig with Samsung PM983a 2TB and QCL parts [TRR 421706]"/>
  </r>
  <r>
    <d v="2021-05-03T00:00:00"/>
    <s v="Jeff Schoonover"/>
    <x v="0"/>
    <s v="Pipe"/>
    <n v="639"/>
    <s v="Samsung"/>
    <x v="63"/>
    <n v="24"/>
    <s v="(Pipe 639) Reconfig with Samsung PM983a 2TB and QCL parts [TRR 421706]"/>
  </r>
  <r>
    <d v="2021-05-03T00:00:00"/>
    <s v="Jeff Schoonover"/>
    <x v="5"/>
    <s v="Cage"/>
    <s v="VSE0G8IWCPT-820"/>
    <s v="SK Hynix"/>
    <x v="24"/>
    <n v="2"/>
    <s v="Hardware tracking - 2 x NVME to quarantine"/>
  </r>
  <r>
    <d v="2021-05-03T00:00:00"/>
    <s v="Jeff Schoonover"/>
    <x v="2"/>
    <s v="Cage"/>
    <n v="737"/>
    <s v="HGST/Western Digital"/>
    <x v="64"/>
    <n v="1"/>
    <s v="(Pipe 737-C) Reconfig with WD Paris-C 16TB SATA and QCL parts [TRR 423730]"/>
  </r>
  <r>
    <d v="2021-05-03T00:00:00"/>
    <s v="Jeff Schoonover"/>
    <x v="2"/>
    <s v="Cage"/>
    <n v="737"/>
    <s v="Seagate"/>
    <x v="65"/>
    <n v="1"/>
    <s v="(Pipe 737-C) Reconfig with WD Paris-C 16TB SATA and QCL parts [TRR 423730]"/>
  </r>
  <r>
    <d v="2021-05-03T00:00:00"/>
    <s v="Jeff Schoonover"/>
    <x v="1"/>
    <s v="Cage"/>
    <s v="N/A"/>
    <s v="Seagate"/>
    <x v="66"/>
    <n v="20"/>
    <s v="Sales order# 404943126"/>
  </r>
  <r>
    <d v="2021-05-04T00:00:00"/>
    <s v="Jeff Schoonover"/>
    <x v="3"/>
    <s v="Customer"/>
    <s v="N/A"/>
    <s v="Micron"/>
    <x v="67"/>
    <n v="1"/>
    <s v="Tracking# 773632301972"/>
  </r>
  <r>
    <d v="2021-05-04T00:00:00"/>
    <s v="Jeff Schoonover"/>
    <x v="3"/>
    <s v="Customer"/>
    <s v="N/A"/>
    <s v="SK Hynix"/>
    <x v="30"/>
    <n v="1"/>
    <s v="Tracking# 773632301972"/>
  </r>
  <r>
    <d v="2021-05-05T00:00:00"/>
    <s v="Jeff Schoonover"/>
    <x v="2"/>
    <s v="Cage"/>
    <n v="616"/>
    <s v="SK Hynix"/>
    <x v="18"/>
    <n v="36"/>
    <s v="(Pipe 616) Convert and Reconfig with Micron Z21C 32GB OPT Blades ONLY and QC"/>
  </r>
  <r>
    <d v="2021-05-05T00:00:00"/>
    <s v="Jeff Schoonover"/>
    <x v="2"/>
    <s v="Cage"/>
    <n v="616"/>
    <s v="SK Hynix"/>
    <x v="68"/>
    <n v="6"/>
    <s v="(Pipe 616) Convert and Reconfig with Micron Z21C 32GB OPT Blades ONLY and QC"/>
  </r>
  <r>
    <d v="2021-05-05T00:00:00"/>
    <s v="Jeff Schoonover"/>
    <x v="0"/>
    <s v="Pipe"/>
    <n v="616"/>
    <s v="Micron"/>
    <x v="69"/>
    <n v="36"/>
    <s v="(Pipe 616) Convert and Reconfig with Micron Z21C 32GB OPT Blades ONLY and QC"/>
  </r>
  <r>
    <d v="2021-05-05T00:00:00"/>
    <s v="Jeff Schoonover"/>
    <x v="2"/>
    <s v="Cage"/>
    <n v="737"/>
    <s v="Samsung"/>
    <x v="62"/>
    <n v="12"/>
    <s v="(Pipe 737-A UTL) Reconfig with Samsung PM983a 2TB and QCL parts [TRR 416987"/>
  </r>
  <r>
    <d v="2021-05-05T00:00:00"/>
    <s v="Jeff Schoonover"/>
    <x v="2"/>
    <s v="Cage"/>
    <n v="737"/>
    <s v="Samsung"/>
    <x v="9"/>
    <n v="12"/>
    <s v="(Pipe 737-A UTL) Reconfig with Samsung PM983a 2TB and QCL parts [TRR 416987"/>
  </r>
  <r>
    <d v="2021-05-05T00:00:00"/>
    <s v="Jeff Schoonover"/>
    <x v="2"/>
    <s v="Cage"/>
    <n v="737"/>
    <s v="SK Hynix"/>
    <x v="18"/>
    <n v="192"/>
    <s v="(Pipe 737-A UTL) Reconfig with Samsung PM983a 2TB and QCL parts [TRR 416987"/>
  </r>
  <r>
    <d v="2021-05-05T00:00:00"/>
    <s v="Jeff Schoonover"/>
    <x v="0"/>
    <s v="Pipe"/>
    <n v="737"/>
    <s v="Samsung"/>
    <x v="63"/>
    <n v="12"/>
    <s v="(Pipe 737-A UTL) Reconfig with Samsung PM983a 2TB and QCL parts [TRR 416987"/>
  </r>
  <r>
    <d v="2021-05-05T00:00:00"/>
    <s v="Jeff Schoonover"/>
    <x v="0"/>
    <s v="Pipe"/>
    <n v="737"/>
    <s v="SK Hynix"/>
    <x v="24"/>
    <n v="12"/>
    <s v="(Pipe 737-A UTL) Reconfig with Samsung PM983a 2TB and QCL parts [TRR 416987"/>
  </r>
  <r>
    <d v="2021-05-05T00:00:00"/>
    <s v="Jeff Schoonover"/>
    <x v="0"/>
    <s v="Pipe"/>
    <n v="737"/>
    <s v="SK Hynix"/>
    <x v="45"/>
    <n v="192"/>
    <s v="(Pipe 737-A UTL) Reconfig with Samsung PM983a 2TB and QCL parts [TRR 416987"/>
  </r>
  <r>
    <d v="2021-05-05T00:00:00"/>
    <s v="Jeff Schoonover"/>
    <x v="0"/>
    <s v="Pipe"/>
    <n v="524"/>
    <s v="Samsung"/>
    <x v="70"/>
    <n v="96"/>
    <s v="Reconfigure Pipe 524 with QCL Parts"/>
  </r>
  <r>
    <d v="2021-05-05T00:00:00"/>
    <s v="Jeff Schoonover"/>
    <x v="2"/>
    <s v="Cage"/>
    <n v="524"/>
    <s v="SK Hynix"/>
    <x v="18"/>
    <n v="96"/>
    <s v="Reconfigure Pipe 524 with QCL Parts"/>
  </r>
  <r>
    <m/>
    <m/>
    <x v="6"/>
    <m/>
    <m/>
    <m/>
    <x v="71"/>
    <m/>
    <m/>
  </r>
  <r>
    <d v="2021-05-06T00:00:00"/>
    <s v="Jeff Schoonover"/>
    <x v="0"/>
    <s v="Pipe"/>
    <n v="619"/>
    <s v="Intel"/>
    <x v="72"/>
    <n v="6"/>
    <s v="Pipe 619: Reconfigure Blade with Intel NVME for Debug Purposes"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d v="2021-04-26T00:00:00"/>
    <s v="Jeff Schoonover"/>
    <x v="0"/>
    <s v="Pipe"/>
    <m/>
    <s v="SK Hynix"/>
    <x v="18"/>
    <n v="1"/>
    <s v="Pipe 737-A UTL - Need Help in reseating a DIMM. "/>
  </r>
  <r>
    <d v="2021-04-26T00:00:00"/>
    <s v="Jeff Schoonover"/>
    <x v="2"/>
    <s v="Quarantine"/>
    <m/>
    <s v="SK Hynix"/>
    <x v="18"/>
    <n v="1"/>
    <s v="Turbo cats Pipe 737"/>
  </r>
  <r>
    <d v="2021-04-30T00:00:00"/>
    <s v="Jeff Schoonover"/>
    <x v="3"/>
    <s v="Customer"/>
    <m/>
    <s v="Intel"/>
    <x v="61"/>
    <n v="1"/>
    <s v="Tim Amundsen"/>
  </r>
  <r>
    <d v="2021-05-03T00:00:00"/>
    <s v="Jeff Schoonover"/>
    <x v="0"/>
    <s v="Pipe"/>
    <n v="748"/>
    <s v="SK Hynix"/>
    <x v="18"/>
    <n v="60"/>
    <s v="(Pipe 748) Reconfig with Hynix Davinci "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  <r>
    <m/>
    <m/>
    <x v="6"/>
    <m/>
    <m/>
    <m/>
    <x v="71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D0845D-C386-471F-ABA9-FBFBF0910BD6}" name="PivotTable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compact="0" compactData="0" gridDropZones="1" multipleFieldFilters="0">
  <location ref="A4:F79" firstHeaderRow="1" firstDataRow="2" firstDataCol="1" rowPageCount="1" colPageCount="1"/>
  <pivotFields count="10">
    <pivotField compact="0" outline="0" showAll="0"/>
    <pivotField compact="0" outline="0" showAll="0"/>
    <pivotField axis="axisPage" compact="0" outline="0" showAll="0">
      <items count="10">
        <item x="2"/>
        <item x="1"/>
        <item m="1" x="7"/>
        <item x="0"/>
        <item x="3"/>
        <item x="5"/>
        <item m="1" x="8"/>
        <item x="4"/>
        <item x="6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>
      <items count="85">
        <item m="1" x="78"/>
        <item m="1" x="73"/>
        <item m="1" x="81"/>
        <item m="1" x="75"/>
        <item m="1" x="83"/>
        <item m="1" x="76"/>
        <item m="1" x="79"/>
        <item x="15"/>
        <item m="1" x="77"/>
        <item x="71"/>
        <item x="26"/>
        <item x="0"/>
        <item x="1"/>
        <item x="2"/>
        <item x="3"/>
        <item x="4"/>
        <item x="5"/>
        <item x="6"/>
        <item x="7"/>
        <item x="8"/>
        <item x="9"/>
        <item m="1" x="82"/>
        <item x="10"/>
        <item x="11"/>
        <item x="12"/>
        <item x="13"/>
        <item x="14"/>
        <item m="1" x="80"/>
        <item x="18"/>
        <item x="19"/>
        <item m="1" x="74"/>
        <item x="16"/>
        <item x="20"/>
        <item x="21"/>
        <item x="22"/>
        <item x="23"/>
        <item x="24"/>
        <item x="25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17"/>
        <item x="53"/>
        <item x="54"/>
        <item x="55"/>
        <item x="61"/>
        <item x="56"/>
        <item x="57"/>
        <item x="58"/>
        <item x="59"/>
        <item x="60"/>
        <item x="62"/>
        <item x="63"/>
        <item x="64"/>
        <item x="65"/>
        <item x="66"/>
        <item x="67"/>
        <item x="68"/>
        <item x="69"/>
        <item x="70"/>
        <item x="72"/>
        <item t="default"/>
      </items>
    </pivotField>
    <pivotField dataField="1" compact="0" outline="0" showAll="0"/>
    <pivotField compact="0" outline="0" showAll="0"/>
    <pivotField axis="axisCol" compact="0" outline="0" showAll="0">
      <items count="6">
        <item n="Cage_Increase" x="3"/>
        <item n="Cage_Decrease" x="4"/>
        <item x="0"/>
        <item x="1"/>
        <item x="2"/>
        <item t="default"/>
      </items>
    </pivotField>
  </pivotFields>
  <rowFields count="1">
    <field x="6"/>
  </rowFields>
  <rowItems count="74">
    <i>
      <x v="7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2"/>
    </i>
    <i>
      <x v="23"/>
    </i>
    <i>
      <x v="24"/>
    </i>
    <i>
      <x v="25"/>
    </i>
    <i>
      <x v="26"/>
    </i>
    <i>
      <x v="28"/>
    </i>
    <i>
      <x v="29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 t="grand">
      <x/>
    </i>
  </rowItems>
  <colFields count="1">
    <field x="9"/>
  </colFields>
  <colItems count="5">
    <i>
      <x/>
    </i>
    <i>
      <x v="1"/>
    </i>
    <i>
      <x v="3"/>
    </i>
    <i>
      <x v="4"/>
    </i>
    <i t="grand">
      <x/>
    </i>
  </colItems>
  <pageFields count="1">
    <pageField fld="2" hier="-1"/>
  </pageFields>
  <dataFields count="1">
    <dataField name="Sum of Quantity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D579-6DC8-4D3B-B2B2-7904F0EB1A9C}">
  <dimension ref="A1:J283"/>
  <sheetViews>
    <sheetView tabSelected="1" workbookViewId="0">
      <pane ySplit="5" topLeftCell="A6" activePane="bottomLeft" state="frozen"/>
      <selection pane="bottomLeft" activeCell="A135" sqref="A135:XFD135"/>
    </sheetView>
  </sheetViews>
  <sheetFormatPr defaultRowHeight="15" x14ac:dyDescent="0.25"/>
  <cols>
    <col min="1" max="1" width="13" style="65" customWidth="1"/>
    <col min="2" max="2" width="26.7109375" customWidth="1"/>
    <col min="3" max="3" width="21.7109375" customWidth="1"/>
    <col min="4" max="4" width="25.140625" customWidth="1"/>
    <col min="5" max="5" width="16.42578125" customWidth="1"/>
    <col min="6" max="6" width="19.140625" customWidth="1"/>
    <col min="7" max="7" width="41.5703125" style="50" bestFit="1" customWidth="1"/>
    <col min="8" max="8" width="17.42578125" style="49" customWidth="1"/>
    <col min="9" max="9" width="36.7109375" customWidth="1"/>
    <col min="10" max="10" width="12" customWidth="1"/>
    <col min="11" max="11" width="13.28515625" customWidth="1"/>
  </cols>
  <sheetData>
    <row r="1" spans="1:10" x14ac:dyDescent="0.25">
      <c r="A1" s="65" t="s">
        <v>0</v>
      </c>
    </row>
    <row r="2" spans="1:10" x14ac:dyDescent="0.25">
      <c r="A2" s="65" t="s">
        <v>1</v>
      </c>
    </row>
    <row r="3" spans="1:10" x14ac:dyDescent="0.25">
      <c r="A3" s="65" t="s">
        <v>2</v>
      </c>
    </row>
    <row r="4" spans="1:10" x14ac:dyDescent="0.25">
      <c r="A4" s="66" t="s">
        <v>3</v>
      </c>
      <c r="B4" s="60" t="s">
        <v>4</v>
      </c>
      <c r="C4" s="60" t="s">
        <v>4</v>
      </c>
      <c r="D4" s="60" t="s">
        <v>4</v>
      </c>
      <c r="E4" s="60" t="s">
        <v>3</v>
      </c>
      <c r="F4" s="60" t="s">
        <v>4</v>
      </c>
      <c r="G4" s="60" t="s">
        <v>3</v>
      </c>
      <c r="H4" s="60" t="s">
        <v>3</v>
      </c>
      <c r="I4" s="60" t="s">
        <v>5</v>
      </c>
    </row>
    <row r="5" spans="1:10" ht="15.75" thickBot="1" x14ac:dyDescent="0.3">
      <c r="A5" s="67" t="s">
        <v>6</v>
      </c>
      <c r="B5" s="55" t="s">
        <v>7</v>
      </c>
      <c r="C5" s="55" t="s">
        <v>8</v>
      </c>
      <c r="D5" s="55" t="s">
        <v>9</v>
      </c>
      <c r="E5" s="55" t="s">
        <v>10</v>
      </c>
      <c r="F5" s="55" t="s">
        <v>11</v>
      </c>
      <c r="G5" s="56" t="s">
        <v>12</v>
      </c>
      <c r="H5" s="57" t="s">
        <v>13</v>
      </c>
      <c r="I5" s="55" t="s">
        <v>14</v>
      </c>
      <c r="J5" s="59" t="s">
        <v>15</v>
      </c>
    </row>
    <row r="6" spans="1:10" ht="15.75" x14ac:dyDescent="0.25">
      <c r="A6" s="65">
        <v>44298</v>
      </c>
      <c r="B6" t="s">
        <v>16</v>
      </c>
      <c r="C6" t="s">
        <v>17</v>
      </c>
      <c r="D6" t="s">
        <v>10</v>
      </c>
      <c r="E6">
        <v>629</v>
      </c>
      <c r="F6" t="s">
        <v>18</v>
      </c>
      <c r="G6" s="3" t="s">
        <v>19</v>
      </c>
      <c r="H6">
        <v>240</v>
      </c>
      <c r="I6" t="s">
        <v>20</v>
      </c>
      <c r="J6" t="str">
        <f>IF(ISERROR(VLOOKUP(G6,'Part Attributes'!$D$2:$D$1000,1,FALSE)),"NEW","")</f>
        <v/>
      </c>
    </row>
    <row r="7" spans="1:10" x14ac:dyDescent="0.25">
      <c r="A7" s="65">
        <v>44298</v>
      </c>
      <c r="B7" t="s">
        <v>21</v>
      </c>
      <c r="C7" t="s">
        <v>22</v>
      </c>
      <c r="D7" t="s">
        <v>23</v>
      </c>
      <c r="E7" t="s">
        <v>23</v>
      </c>
      <c r="F7" t="s">
        <v>24</v>
      </c>
      <c r="G7" s="50" t="s">
        <v>25</v>
      </c>
      <c r="H7" s="70">
        <v>105</v>
      </c>
      <c r="I7" t="s">
        <v>26</v>
      </c>
      <c r="J7" t="str">
        <f>IF(ISERROR(VLOOKUP(G7,'Part Attributes'!$D$1:$D$1000,1,FALSE)),"NEW","")</f>
        <v/>
      </c>
    </row>
    <row r="8" spans="1:10" ht="16.5" x14ac:dyDescent="0.3">
      <c r="A8" s="65">
        <v>44298</v>
      </c>
      <c r="B8" t="s">
        <v>27</v>
      </c>
      <c r="C8" t="s">
        <v>28</v>
      </c>
      <c r="D8" t="s">
        <v>23</v>
      </c>
      <c r="E8">
        <v>733</v>
      </c>
      <c r="F8" t="s">
        <v>29</v>
      </c>
      <c r="G8" s="71" t="s">
        <v>30</v>
      </c>
      <c r="H8" s="49">
        <v>4</v>
      </c>
      <c r="I8" t="s">
        <v>31</v>
      </c>
      <c r="J8" t="str">
        <f>IF(ISERROR(VLOOKUP(G8,'Part Attributes'!$D$1:$D$1000,1,FALSE)),"NEW","")</f>
        <v/>
      </c>
    </row>
    <row r="9" spans="1:10" ht="16.5" x14ac:dyDescent="0.3">
      <c r="A9" s="65">
        <v>44298</v>
      </c>
      <c r="B9" t="s">
        <v>27</v>
      </c>
      <c r="C9" t="s">
        <v>28</v>
      </c>
      <c r="D9" t="s">
        <v>23</v>
      </c>
      <c r="E9">
        <v>733</v>
      </c>
      <c r="F9" t="s">
        <v>29</v>
      </c>
      <c r="G9" s="71" t="s">
        <v>32</v>
      </c>
      <c r="H9" s="49">
        <v>12</v>
      </c>
      <c r="I9" t="s">
        <v>31</v>
      </c>
      <c r="J9" t="str">
        <f>IF(ISERROR(VLOOKUP(G9,'Part Attributes'!$D$1:$D$1000,1,FALSE)),"NEW","")</f>
        <v/>
      </c>
    </row>
    <row r="10" spans="1:10" ht="16.5" x14ac:dyDescent="0.3">
      <c r="A10" s="65">
        <v>44298</v>
      </c>
      <c r="B10" t="s">
        <v>27</v>
      </c>
      <c r="C10" t="s">
        <v>17</v>
      </c>
      <c r="D10" t="s">
        <v>10</v>
      </c>
      <c r="E10">
        <v>733</v>
      </c>
      <c r="F10" t="s">
        <v>24</v>
      </c>
      <c r="G10" s="71" t="s">
        <v>33</v>
      </c>
      <c r="H10" s="49">
        <v>1</v>
      </c>
      <c r="I10" t="s">
        <v>31</v>
      </c>
      <c r="J10" t="str">
        <f>IF(ISERROR(VLOOKUP(G10,'Part Attributes'!$D$1:$D$1000,1,FALSE)),"NEW","")</f>
        <v/>
      </c>
    </row>
    <row r="11" spans="1:10" ht="16.5" x14ac:dyDescent="0.3">
      <c r="A11" s="65">
        <v>44298</v>
      </c>
      <c r="B11" t="s">
        <v>27</v>
      </c>
      <c r="C11" t="s">
        <v>17</v>
      </c>
      <c r="D11" t="s">
        <v>10</v>
      </c>
      <c r="E11">
        <v>733</v>
      </c>
      <c r="F11" t="s">
        <v>18</v>
      </c>
      <c r="G11" s="71" t="s">
        <v>34</v>
      </c>
      <c r="H11" s="49">
        <v>4</v>
      </c>
      <c r="I11" t="s">
        <v>31</v>
      </c>
      <c r="J11" t="str">
        <f>IF(ISERROR(VLOOKUP(G11,'Part Attributes'!$D$1:$D$1000,1,FALSE)),"NEW","")</f>
        <v/>
      </c>
    </row>
    <row r="12" spans="1:10" ht="16.5" x14ac:dyDescent="0.3">
      <c r="A12" s="65">
        <v>44294</v>
      </c>
      <c r="B12" t="s">
        <v>35</v>
      </c>
      <c r="C12" t="s">
        <v>28</v>
      </c>
      <c r="D12" t="s">
        <v>23</v>
      </c>
      <c r="E12">
        <v>744</v>
      </c>
      <c r="F12" t="s">
        <v>29</v>
      </c>
      <c r="G12" s="71" t="s">
        <v>36</v>
      </c>
      <c r="H12" s="49">
        <v>64</v>
      </c>
      <c r="I12" t="s">
        <v>37</v>
      </c>
      <c r="J12" t="str">
        <f>IF(ISERROR(VLOOKUP(G12,'Part Attributes'!$D$1:$D$1000,1,FALSE)),"NEW","")</f>
        <v>NEW</v>
      </c>
    </row>
    <row r="13" spans="1:10" ht="16.5" x14ac:dyDescent="0.3">
      <c r="A13" s="65">
        <v>44294</v>
      </c>
      <c r="B13" t="s">
        <v>35</v>
      </c>
      <c r="C13" t="s">
        <v>28</v>
      </c>
      <c r="D13" t="s">
        <v>23</v>
      </c>
      <c r="E13">
        <v>744</v>
      </c>
      <c r="F13" t="s">
        <v>29</v>
      </c>
      <c r="G13" s="71" t="s">
        <v>38</v>
      </c>
      <c r="H13" s="49">
        <v>51</v>
      </c>
      <c r="I13" t="s">
        <v>37</v>
      </c>
      <c r="J13" t="str">
        <f>IF(ISERROR(VLOOKUP(G13,'Part Attributes'!$D$1:$D$1000,1,FALSE)),"NEW","")</f>
        <v>NEW</v>
      </c>
    </row>
    <row r="14" spans="1:10" ht="16.5" x14ac:dyDescent="0.3">
      <c r="A14" s="65">
        <v>44294</v>
      </c>
      <c r="B14" t="s">
        <v>35</v>
      </c>
      <c r="C14" t="s">
        <v>17</v>
      </c>
      <c r="D14" t="s">
        <v>10</v>
      </c>
      <c r="E14">
        <v>744</v>
      </c>
      <c r="F14" t="s">
        <v>24</v>
      </c>
      <c r="G14" s="71" t="s">
        <v>39</v>
      </c>
      <c r="H14" s="49">
        <v>64</v>
      </c>
      <c r="I14" t="s">
        <v>37</v>
      </c>
      <c r="J14" t="str">
        <f>IF(ISERROR(VLOOKUP(G14,'Part Attributes'!$D$1:$D$1000,1,FALSE)),"NEW","")</f>
        <v>NEW</v>
      </c>
    </row>
    <row r="15" spans="1:10" ht="16.5" x14ac:dyDescent="0.3">
      <c r="A15" s="65">
        <v>44294</v>
      </c>
      <c r="B15" t="s">
        <v>35</v>
      </c>
      <c r="C15" t="s">
        <v>17</v>
      </c>
      <c r="D15" t="s">
        <v>10</v>
      </c>
      <c r="E15">
        <v>744</v>
      </c>
      <c r="F15" t="s">
        <v>18</v>
      </c>
      <c r="G15" s="71" t="s">
        <v>40</v>
      </c>
      <c r="H15" s="49">
        <v>51</v>
      </c>
      <c r="I15" t="s">
        <v>37</v>
      </c>
      <c r="J15" t="str">
        <f>IF(ISERROR(VLOOKUP(G15,'Part Attributes'!$D$1:$D$1000,1,FALSE)),"NEW","")</f>
        <v/>
      </c>
    </row>
    <row r="16" spans="1:10" ht="16.5" x14ac:dyDescent="0.3">
      <c r="A16" s="65">
        <v>44293</v>
      </c>
      <c r="B16" t="s">
        <v>35</v>
      </c>
      <c r="C16" t="s">
        <v>28</v>
      </c>
      <c r="D16" t="s">
        <v>23</v>
      </c>
      <c r="E16">
        <v>744</v>
      </c>
      <c r="F16" t="s">
        <v>29</v>
      </c>
      <c r="G16" s="71" t="s">
        <v>38</v>
      </c>
      <c r="H16" s="49">
        <v>6</v>
      </c>
      <c r="I16" t="s">
        <v>41</v>
      </c>
      <c r="J16" t="str">
        <f>IF(ISERROR(VLOOKUP(G16,'Part Attributes'!$D$1:$D$1000,1,FALSE)),"NEW","")</f>
        <v>NEW</v>
      </c>
    </row>
    <row r="17" spans="1:10" ht="16.5" x14ac:dyDescent="0.3">
      <c r="A17" s="65">
        <v>44293</v>
      </c>
      <c r="B17" t="s">
        <v>35</v>
      </c>
      <c r="C17" t="s">
        <v>17</v>
      </c>
      <c r="D17" t="s">
        <v>10</v>
      </c>
      <c r="E17">
        <v>744</v>
      </c>
      <c r="F17" t="s">
        <v>24</v>
      </c>
      <c r="G17" s="71" t="s">
        <v>40</v>
      </c>
      <c r="H17" s="49">
        <v>6</v>
      </c>
      <c r="I17" t="s">
        <v>41</v>
      </c>
      <c r="J17" t="str">
        <f>IF(ISERROR(VLOOKUP(G17,'Part Attributes'!$D$1:$D$1000,1,FALSE)),"NEW","")</f>
        <v/>
      </c>
    </row>
    <row r="18" spans="1:10" ht="16.5" x14ac:dyDescent="0.3">
      <c r="A18" s="65">
        <v>44298</v>
      </c>
      <c r="B18" t="s">
        <v>27</v>
      </c>
      <c r="C18" t="s">
        <v>28</v>
      </c>
      <c r="D18" t="s">
        <v>23</v>
      </c>
      <c r="E18">
        <v>732</v>
      </c>
      <c r="F18" t="s">
        <v>42</v>
      </c>
      <c r="G18" s="71" t="s">
        <v>43</v>
      </c>
      <c r="H18" s="49">
        <v>3</v>
      </c>
      <c r="I18" t="s">
        <v>44</v>
      </c>
      <c r="J18" t="str">
        <f>IF(ISERROR(VLOOKUP(G18,'Part Attributes'!$D$1:$D$1000,1,FALSE)),"NEW","")</f>
        <v>NEW</v>
      </c>
    </row>
    <row r="19" spans="1:10" ht="16.5" x14ac:dyDescent="0.3">
      <c r="A19" s="65">
        <v>44298</v>
      </c>
      <c r="B19" t="s">
        <v>27</v>
      </c>
      <c r="C19" t="s">
        <v>28</v>
      </c>
      <c r="D19" t="s">
        <v>23</v>
      </c>
      <c r="E19">
        <v>732</v>
      </c>
      <c r="F19" t="s">
        <v>29</v>
      </c>
      <c r="G19" s="71" t="s">
        <v>30</v>
      </c>
      <c r="H19" s="49">
        <v>4</v>
      </c>
      <c r="I19" t="s">
        <v>44</v>
      </c>
      <c r="J19" t="str">
        <f>IF(ISERROR(VLOOKUP(G19,'Part Attributes'!$D$1:$D$1000,1,FALSE)),"NEW","")</f>
        <v/>
      </c>
    </row>
    <row r="20" spans="1:10" ht="16.5" x14ac:dyDescent="0.3">
      <c r="A20" s="65">
        <v>44298</v>
      </c>
      <c r="B20" t="s">
        <v>27</v>
      </c>
      <c r="C20" t="s">
        <v>28</v>
      </c>
      <c r="D20" t="s">
        <v>23</v>
      </c>
      <c r="E20">
        <v>732</v>
      </c>
      <c r="F20" t="s">
        <v>29</v>
      </c>
      <c r="G20" s="71" t="s">
        <v>32</v>
      </c>
      <c r="H20" s="49">
        <v>12</v>
      </c>
      <c r="I20" t="s">
        <v>44</v>
      </c>
      <c r="J20" t="str">
        <f>IF(ISERROR(VLOOKUP(G20,'Part Attributes'!$D$1:$D$1000,1,FALSE)),"NEW","")</f>
        <v/>
      </c>
    </row>
    <row r="21" spans="1:10" ht="16.5" x14ac:dyDescent="0.3">
      <c r="A21" s="65">
        <v>44298</v>
      </c>
      <c r="B21" t="s">
        <v>27</v>
      </c>
      <c r="C21" t="s">
        <v>17</v>
      </c>
      <c r="D21" t="s">
        <v>10</v>
      </c>
      <c r="E21">
        <v>732</v>
      </c>
      <c r="F21" t="s">
        <v>24</v>
      </c>
      <c r="G21" s="71" t="s">
        <v>33</v>
      </c>
      <c r="H21" s="49">
        <v>1</v>
      </c>
      <c r="I21" t="s">
        <v>44</v>
      </c>
      <c r="J21" t="str">
        <f>IF(ISERROR(VLOOKUP(G21,'Part Attributes'!$D$1:$D$1000,1,FALSE)),"NEW","")</f>
        <v/>
      </c>
    </row>
    <row r="22" spans="1:10" ht="16.5" x14ac:dyDescent="0.3">
      <c r="A22" s="65">
        <v>44298</v>
      </c>
      <c r="B22" t="s">
        <v>45</v>
      </c>
      <c r="C22" t="s">
        <v>17</v>
      </c>
      <c r="D22" t="s">
        <v>10</v>
      </c>
      <c r="E22">
        <v>740</v>
      </c>
      <c r="F22" t="s">
        <v>46</v>
      </c>
      <c r="G22" s="71" t="s">
        <v>47</v>
      </c>
      <c r="H22" s="49">
        <v>18</v>
      </c>
      <c r="I22" t="s">
        <v>48</v>
      </c>
      <c r="J22" t="str">
        <f>IF(ISERROR(VLOOKUP(G52,'Part Attributes'!$D$1:$D$1000,1,FALSE)),"NEW","")</f>
        <v/>
      </c>
    </row>
    <row r="23" spans="1:10" ht="16.5" x14ac:dyDescent="0.3">
      <c r="A23" s="65">
        <v>44298</v>
      </c>
      <c r="B23" t="s">
        <v>45</v>
      </c>
      <c r="C23" t="s">
        <v>28</v>
      </c>
      <c r="D23" t="s">
        <v>23</v>
      </c>
      <c r="E23">
        <v>740</v>
      </c>
      <c r="F23" t="s">
        <v>49</v>
      </c>
      <c r="G23" s="71" t="s">
        <v>50</v>
      </c>
      <c r="H23" s="49">
        <v>18</v>
      </c>
      <c r="I23" t="s">
        <v>48</v>
      </c>
      <c r="J23" t="str">
        <f>IF(ISERROR(VLOOKUP(G53,'Part Attributes'!$D$1:$D$1000,1,FALSE)),"NEW","")</f>
        <v/>
      </c>
    </row>
    <row r="24" spans="1:10" ht="16.5" x14ac:dyDescent="0.3">
      <c r="A24" s="65">
        <v>44299</v>
      </c>
      <c r="B24" t="s">
        <v>27</v>
      </c>
      <c r="C24" t="s">
        <v>17</v>
      </c>
      <c r="D24" t="s">
        <v>10</v>
      </c>
      <c r="E24">
        <v>736</v>
      </c>
      <c r="F24" t="s">
        <v>29</v>
      </c>
      <c r="G24" s="71" t="s">
        <v>30</v>
      </c>
      <c r="H24" s="49">
        <v>1</v>
      </c>
      <c r="I24" t="s">
        <v>51</v>
      </c>
      <c r="J24" t="str">
        <f>IF(ISERROR(VLOOKUP(G54,'Part Attributes'!$D$1:$D$1000,1,FALSE)),"NEW","")</f>
        <v/>
      </c>
    </row>
    <row r="25" spans="1:10" ht="16.5" x14ac:dyDescent="0.3">
      <c r="A25" s="65">
        <v>44299</v>
      </c>
      <c r="B25" t="s">
        <v>27</v>
      </c>
      <c r="C25" t="s">
        <v>28</v>
      </c>
      <c r="D25" t="s">
        <v>52</v>
      </c>
      <c r="E25">
        <v>736</v>
      </c>
      <c r="F25" t="s">
        <v>29</v>
      </c>
      <c r="G25" s="71" t="s">
        <v>30</v>
      </c>
      <c r="H25" s="49">
        <v>1</v>
      </c>
      <c r="I25" t="s">
        <v>53</v>
      </c>
      <c r="J25" t="str">
        <f>IF(ISERROR(VLOOKUP(G55,'Part Attributes'!$D$1:$D$1000,1,FALSE)),"NEW","")</f>
        <v/>
      </c>
    </row>
    <row r="26" spans="1:10" ht="16.5" x14ac:dyDescent="0.3">
      <c r="A26" s="65">
        <v>44300</v>
      </c>
      <c r="B26" t="s">
        <v>35</v>
      </c>
      <c r="C26" t="s">
        <v>17</v>
      </c>
      <c r="D26" t="s">
        <v>10</v>
      </c>
      <c r="E26">
        <v>739</v>
      </c>
      <c r="F26" t="s">
        <v>24</v>
      </c>
      <c r="G26" s="71" t="s">
        <v>54</v>
      </c>
      <c r="H26" s="49">
        <v>84</v>
      </c>
      <c r="I26" t="s">
        <v>55</v>
      </c>
      <c r="J26" t="str">
        <f>IF(ISERROR(VLOOKUP(G56,'Part Attributes'!$D$1:$D$1000,1,FALSE)),"NEW","")</f>
        <v/>
      </c>
    </row>
    <row r="27" spans="1:10" x14ac:dyDescent="0.25">
      <c r="A27" s="65">
        <v>44301</v>
      </c>
      <c r="B27" t="s">
        <v>21</v>
      </c>
      <c r="C27" t="s">
        <v>56</v>
      </c>
      <c r="D27" t="s">
        <v>57</v>
      </c>
      <c r="E27" t="s">
        <v>58</v>
      </c>
      <c r="F27" t="s">
        <v>24</v>
      </c>
      <c r="G27" s="50" t="s">
        <v>59</v>
      </c>
      <c r="H27" s="49">
        <v>16</v>
      </c>
      <c r="I27" t="s">
        <v>60</v>
      </c>
      <c r="J27" t="str">
        <f>IF(ISERROR(VLOOKUP(G57,'Part Attributes'!$D$1:$D$1000,1,FALSE)),"NEW","")</f>
        <v/>
      </c>
    </row>
    <row r="28" spans="1:10" x14ac:dyDescent="0.25">
      <c r="A28" s="65">
        <v>44301</v>
      </c>
      <c r="B28" t="s">
        <v>21</v>
      </c>
      <c r="C28" t="s">
        <v>56</v>
      </c>
      <c r="D28" t="s">
        <v>61</v>
      </c>
      <c r="E28" t="s">
        <v>62</v>
      </c>
      <c r="F28" t="s">
        <v>18</v>
      </c>
      <c r="G28" s="50" t="s">
        <v>63</v>
      </c>
      <c r="H28" s="49">
        <v>150</v>
      </c>
      <c r="I28" t="s">
        <v>64</v>
      </c>
      <c r="J28" t="str">
        <f>IF(ISERROR(VLOOKUP(G58,'Part Attributes'!$D$1:$D$1000,1,FALSE)),"NEW","")</f>
        <v/>
      </c>
    </row>
    <row r="29" spans="1:10" x14ac:dyDescent="0.25">
      <c r="A29" s="65">
        <v>44301</v>
      </c>
      <c r="B29" t="s">
        <v>21</v>
      </c>
      <c r="C29" t="s">
        <v>56</v>
      </c>
      <c r="D29" t="s">
        <v>61</v>
      </c>
      <c r="E29" t="s">
        <v>62</v>
      </c>
      <c r="F29" t="s">
        <v>18</v>
      </c>
      <c r="G29" s="50" t="s">
        <v>63</v>
      </c>
      <c r="H29" s="49">
        <v>100</v>
      </c>
      <c r="I29" t="s">
        <v>64</v>
      </c>
      <c r="J29" t="str">
        <f>IF(ISERROR(VLOOKUP(G59,'Part Attributes'!$D$1:$D$1000,1,FALSE)),"NEW","")</f>
        <v/>
      </c>
    </row>
    <row r="30" spans="1:10" x14ac:dyDescent="0.25">
      <c r="A30" s="65">
        <v>44301</v>
      </c>
      <c r="B30" t="s">
        <v>21</v>
      </c>
      <c r="C30" t="s">
        <v>22</v>
      </c>
      <c r="D30" t="s">
        <v>23</v>
      </c>
      <c r="E30" t="s">
        <v>23</v>
      </c>
      <c r="F30" t="s">
        <v>24</v>
      </c>
      <c r="G30" s="50" t="s">
        <v>65</v>
      </c>
      <c r="H30" s="49">
        <v>190</v>
      </c>
      <c r="I30" t="s">
        <v>66</v>
      </c>
      <c r="J30" t="str">
        <f>IF(ISERROR(VLOOKUP(G60,'Part Attributes'!$D$1:$D$1000,1,FALSE)),"NEW","")</f>
        <v>NEW</v>
      </c>
    </row>
    <row r="31" spans="1:10" x14ac:dyDescent="0.25">
      <c r="A31" s="65">
        <v>44302</v>
      </c>
      <c r="B31" t="s">
        <v>21</v>
      </c>
      <c r="C31" t="s">
        <v>56</v>
      </c>
      <c r="D31" t="s">
        <v>57</v>
      </c>
      <c r="E31" t="s">
        <v>23</v>
      </c>
      <c r="F31" t="s">
        <v>29</v>
      </c>
      <c r="G31" s="50" t="s">
        <v>67</v>
      </c>
      <c r="H31" s="49">
        <v>50</v>
      </c>
      <c r="I31" t="s">
        <v>68</v>
      </c>
      <c r="J31" t="str">
        <f>IF(ISERROR(VLOOKUP(G61,'Part Attributes'!$D$1:$D$1000,1,FALSE)),"NEW","")</f>
        <v>NEW</v>
      </c>
    </row>
    <row r="32" spans="1:10" x14ac:dyDescent="0.25">
      <c r="A32" s="65">
        <v>44302</v>
      </c>
      <c r="B32" t="s">
        <v>21</v>
      </c>
      <c r="C32" t="s">
        <v>56</v>
      </c>
      <c r="D32" t="s">
        <v>57</v>
      </c>
      <c r="E32" t="s">
        <v>23</v>
      </c>
      <c r="F32" t="s">
        <v>29</v>
      </c>
      <c r="G32" s="50" t="s">
        <v>0</v>
      </c>
      <c r="H32" s="49">
        <v>50</v>
      </c>
      <c r="I32" t="s">
        <v>69</v>
      </c>
      <c r="J32" t="str">
        <f>IF(ISERROR(VLOOKUP(G62,'Part Attributes'!$D$1:$D$1000,1,FALSE)),"NEW","")</f>
        <v>NEW</v>
      </c>
    </row>
    <row r="33" spans="1:10" x14ac:dyDescent="0.25">
      <c r="A33" s="65">
        <v>44302</v>
      </c>
      <c r="B33" t="s">
        <v>21</v>
      </c>
      <c r="C33" t="s">
        <v>56</v>
      </c>
      <c r="D33" t="s">
        <v>57</v>
      </c>
      <c r="E33" t="s">
        <v>23</v>
      </c>
      <c r="F33" t="s">
        <v>49</v>
      </c>
      <c r="G33" s="50" t="s">
        <v>70</v>
      </c>
      <c r="H33" s="49">
        <v>40</v>
      </c>
      <c r="I33" t="s">
        <v>71</v>
      </c>
      <c r="J33" t="str">
        <f>IF(ISERROR(VLOOKUP(G63,'Part Attributes'!$D$1:$D$1000,1,FALSE)),"NEW","")</f>
        <v/>
      </c>
    </row>
    <row r="34" spans="1:10" x14ac:dyDescent="0.25">
      <c r="A34" s="65">
        <v>44305</v>
      </c>
      <c r="B34" t="s">
        <v>21</v>
      </c>
      <c r="C34" t="s">
        <v>22</v>
      </c>
      <c r="D34" t="s">
        <v>23</v>
      </c>
      <c r="E34" t="s">
        <v>23</v>
      </c>
      <c r="F34" t="s">
        <v>24</v>
      </c>
      <c r="G34" s="50" t="s">
        <v>65</v>
      </c>
      <c r="H34" s="49">
        <v>27</v>
      </c>
      <c r="I34" t="s">
        <v>72</v>
      </c>
      <c r="J34" t="str">
        <f>IF(ISERROR(VLOOKUP(G64,'Part Attributes'!$D$1:$D$1000,1,FALSE)),"NEW","")</f>
        <v/>
      </c>
    </row>
    <row r="35" spans="1:10" x14ac:dyDescent="0.25">
      <c r="A35" s="65">
        <v>44305</v>
      </c>
      <c r="B35" t="s">
        <v>21</v>
      </c>
      <c r="C35" t="s">
        <v>28</v>
      </c>
      <c r="D35" t="s">
        <v>23</v>
      </c>
      <c r="E35">
        <v>746</v>
      </c>
      <c r="F35" t="s">
        <v>29</v>
      </c>
      <c r="G35" s="50" t="s">
        <v>73</v>
      </c>
      <c r="H35" s="49">
        <v>48</v>
      </c>
      <c r="I35" t="s">
        <v>74</v>
      </c>
      <c r="J35" t="str">
        <f>IF(ISERROR(VLOOKUP(#REF!,'Part Attributes'!$D$1:$D$1000,1,FALSE)),"NEW","")</f>
        <v>NEW</v>
      </c>
    </row>
    <row r="36" spans="1:10" ht="16.5" x14ac:dyDescent="0.3">
      <c r="A36" s="65">
        <v>44305</v>
      </c>
      <c r="B36" t="s">
        <v>21</v>
      </c>
      <c r="C36" t="s">
        <v>17</v>
      </c>
      <c r="D36" t="s">
        <v>10</v>
      </c>
      <c r="E36">
        <v>746</v>
      </c>
      <c r="F36" t="s">
        <v>24</v>
      </c>
      <c r="G36" s="71" t="s">
        <v>59</v>
      </c>
      <c r="H36" s="49">
        <v>48</v>
      </c>
      <c r="I36" t="s">
        <v>74</v>
      </c>
      <c r="J36" t="str">
        <f>IF(ISERROR(VLOOKUP(G65,'Part Attributes'!$D$1:$D$1000,1,FALSE)),"NEW","")</f>
        <v/>
      </c>
    </row>
    <row r="37" spans="1:10" ht="16.5" x14ac:dyDescent="0.3">
      <c r="A37" s="65">
        <v>44305</v>
      </c>
      <c r="B37" t="s">
        <v>21</v>
      </c>
      <c r="C37" t="s">
        <v>17</v>
      </c>
      <c r="D37" t="s">
        <v>10</v>
      </c>
      <c r="E37">
        <v>527</v>
      </c>
      <c r="F37" t="s">
        <v>18</v>
      </c>
      <c r="G37" s="71" t="s">
        <v>75</v>
      </c>
      <c r="H37" s="49">
        <v>136</v>
      </c>
      <c r="I37" t="s">
        <v>76</v>
      </c>
      <c r="J37" t="str">
        <f>IF(ISERROR(VLOOKUP(G66,'Part Attributes'!$D$1:$D$1000,1,FALSE)),"NEW","")</f>
        <v>NEW</v>
      </c>
    </row>
    <row r="38" spans="1:10" ht="16.5" x14ac:dyDescent="0.3">
      <c r="A38" s="65">
        <v>44305</v>
      </c>
      <c r="B38" t="s">
        <v>21</v>
      </c>
      <c r="C38" t="s">
        <v>17</v>
      </c>
      <c r="D38" t="s">
        <v>10</v>
      </c>
      <c r="E38">
        <v>527</v>
      </c>
      <c r="F38" t="s">
        <v>18</v>
      </c>
      <c r="G38" s="71" t="s">
        <v>77</v>
      </c>
      <c r="H38" s="49">
        <v>48</v>
      </c>
      <c r="I38" t="s">
        <v>76</v>
      </c>
      <c r="J38" t="str">
        <f>IF(ISERROR(VLOOKUP(G67,'Part Attributes'!$D$1:$D$1000,1,FALSE)),"NEW","")</f>
        <v>NEW</v>
      </c>
    </row>
    <row r="39" spans="1:10" ht="16.5" x14ac:dyDescent="0.3">
      <c r="A39" s="65">
        <v>44305</v>
      </c>
      <c r="B39" t="s">
        <v>21</v>
      </c>
      <c r="C39" t="s">
        <v>17</v>
      </c>
      <c r="D39" t="s">
        <v>10</v>
      </c>
      <c r="E39">
        <v>527</v>
      </c>
      <c r="F39" t="s">
        <v>24</v>
      </c>
      <c r="G39" s="71" t="s">
        <v>33</v>
      </c>
      <c r="H39" s="49">
        <v>10</v>
      </c>
      <c r="I39" t="s">
        <v>76</v>
      </c>
      <c r="J39" t="str">
        <f>IF(ISERROR(VLOOKUP(G68,'Part Attributes'!$D$1:$D$1000,1,FALSE)),"NEW","")</f>
        <v/>
      </c>
    </row>
    <row r="40" spans="1:10" ht="16.5" x14ac:dyDescent="0.3">
      <c r="A40" s="65">
        <v>44305</v>
      </c>
      <c r="B40" t="s">
        <v>21</v>
      </c>
      <c r="C40" t="s">
        <v>28</v>
      </c>
      <c r="D40" t="s">
        <v>23</v>
      </c>
      <c r="E40">
        <v>527</v>
      </c>
      <c r="F40" t="s">
        <v>18</v>
      </c>
      <c r="G40" s="71" t="s">
        <v>78</v>
      </c>
      <c r="H40" s="49">
        <v>10</v>
      </c>
      <c r="I40" t="s">
        <v>76</v>
      </c>
      <c r="J40" t="str">
        <f>IF(ISERROR(VLOOKUP(G69,'Part Attributes'!$D$1:$D$1000,1,FALSE)),"NEW","")</f>
        <v/>
      </c>
    </row>
    <row r="41" spans="1:10" x14ac:dyDescent="0.25">
      <c r="A41" s="65">
        <v>44305</v>
      </c>
      <c r="B41" t="s">
        <v>21</v>
      </c>
      <c r="C41" t="s">
        <v>28</v>
      </c>
      <c r="D41" t="s">
        <v>23</v>
      </c>
      <c r="E41">
        <v>527</v>
      </c>
      <c r="F41" t="s">
        <v>29</v>
      </c>
      <c r="G41" s="50" t="s">
        <v>79</v>
      </c>
      <c r="H41" s="49">
        <v>48</v>
      </c>
      <c r="I41" t="s">
        <v>76</v>
      </c>
      <c r="J41" t="str">
        <f>IF(ISERROR(VLOOKUP(G70,'Part Attributes'!$D$1:$D$1000,1,FALSE)),"NEW","")</f>
        <v>NEW</v>
      </c>
    </row>
    <row r="42" spans="1:10" ht="16.5" x14ac:dyDescent="0.3">
      <c r="A42" s="65">
        <v>44305</v>
      </c>
      <c r="B42" t="s">
        <v>21</v>
      </c>
      <c r="C42" t="s">
        <v>28</v>
      </c>
      <c r="D42" t="s">
        <v>23</v>
      </c>
      <c r="E42">
        <v>527</v>
      </c>
      <c r="F42" t="s">
        <v>29</v>
      </c>
      <c r="G42" s="71" t="s">
        <v>0</v>
      </c>
      <c r="H42" s="49">
        <v>136</v>
      </c>
      <c r="I42" t="s">
        <v>76</v>
      </c>
      <c r="J42" t="str">
        <f>IF(ISERROR(VLOOKUP(#REF!,'Part Attributes'!$D$1:$D$1000,1,FALSE)),"NEW","")</f>
        <v>NEW</v>
      </c>
    </row>
    <row r="43" spans="1:10" ht="16.5" x14ac:dyDescent="0.3">
      <c r="A43" s="65">
        <v>44305</v>
      </c>
      <c r="B43" t="s">
        <v>21</v>
      </c>
      <c r="C43" t="s">
        <v>17</v>
      </c>
      <c r="D43" t="s">
        <v>10</v>
      </c>
      <c r="E43">
        <v>731</v>
      </c>
      <c r="F43" t="s">
        <v>24</v>
      </c>
      <c r="G43" s="71" t="s">
        <v>54</v>
      </c>
      <c r="H43" s="49">
        <v>12</v>
      </c>
      <c r="I43" t="s">
        <v>80</v>
      </c>
      <c r="J43" t="str">
        <f>IF(ISERROR(VLOOKUP(G71,'Part Attributes'!$D$1:$D$1000,1,FALSE)),"NEW","")</f>
        <v/>
      </c>
    </row>
    <row r="44" spans="1:10" ht="16.5" x14ac:dyDescent="0.3">
      <c r="A44" s="65">
        <v>44305</v>
      </c>
      <c r="B44" t="s">
        <v>21</v>
      </c>
      <c r="C44" t="s">
        <v>17</v>
      </c>
      <c r="D44" t="s">
        <v>10</v>
      </c>
      <c r="E44">
        <v>731</v>
      </c>
      <c r="F44" t="s">
        <v>24</v>
      </c>
      <c r="G44" s="71" t="s">
        <v>81</v>
      </c>
      <c r="H44" s="49">
        <v>12</v>
      </c>
      <c r="I44" t="s">
        <v>80</v>
      </c>
      <c r="J44" t="str">
        <f>IF(ISERROR(VLOOKUP(G72,'Part Attributes'!$D$1:$D$1000,1,FALSE)),"NEW","")</f>
        <v/>
      </c>
    </row>
    <row r="45" spans="1:10" ht="16.5" x14ac:dyDescent="0.3">
      <c r="A45" s="65">
        <v>44305</v>
      </c>
      <c r="B45" t="s">
        <v>21</v>
      </c>
      <c r="C45" t="s">
        <v>28</v>
      </c>
      <c r="D45" t="s">
        <v>52</v>
      </c>
      <c r="E45">
        <v>731</v>
      </c>
      <c r="F45" t="s">
        <v>24</v>
      </c>
      <c r="G45" s="71" t="s">
        <v>54</v>
      </c>
      <c r="H45" s="49">
        <v>12</v>
      </c>
      <c r="I45" t="s">
        <v>80</v>
      </c>
      <c r="J45" t="str">
        <f>IF(ISERROR(VLOOKUP(G73,'Part Attributes'!$D$1:$D$1000,1,FALSE)),"NEW","")</f>
        <v>NEW</v>
      </c>
    </row>
    <row r="46" spans="1:10" ht="16.5" x14ac:dyDescent="0.3">
      <c r="A46" s="65">
        <v>44305</v>
      </c>
      <c r="B46" t="s">
        <v>21</v>
      </c>
      <c r="C46" t="s">
        <v>28</v>
      </c>
      <c r="D46" t="s">
        <v>52</v>
      </c>
      <c r="E46">
        <v>731</v>
      </c>
      <c r="F46" t="s">
        <v>24</v>
      </c>
      <c r="G46" s="71" t="s">
        <v>81</v>
      </c>
      <c r="H46" s="49">
        <v>12</v>
      </c>
      <c r="I46" t="s">
        <v>80</v>
      </c>
      <c r="J46" t="str">
        <f>IF(ISERROR(VLOOKUP(G74,'Part Attributes'!$D$1:$D$1000,1,FALSE)),"NEW","")</f>
        <v>NEW</v>
      </c>
    </row>
    <row r="47" spans="1:10" ht="16.5" x14ac:dyDescent="0.3">
      <c r="A47" s="65">
        <v>44305</v>
      </c>
      <c r="B47" t="s">
        <v>21</v>
      </c>
      <c r="C47" t="s">
        <v>28</v>
      </c>
      <c r="D47" t="s">
        <v>23</v>
      </c>
      <c r="E47">
        <v>731</v>
      </c>
      <c r="F47" t="s">
        <v>29</v>
      </c>
      <c r="G47" s="71" t="s">
        <v>0</v>
      </c>
      <c r="H47" s="49">
        <v>16</v>
      </c>
      <c r="I47" t="s">
        <v>80</v>
      </c>
      <c r="J47" t="str">
        <f>IF(ISERROR(VLOOKUP(G75,'Part Attributes'!$D$1:$D$1000,1,FALSE)),"NEW","")</f>
        <v/>
      </c>
    </row>
    <row r="48" spans="1:10" ht="16.5" x14ac:dyDescent="0.3">
      <c r="A48" s="65">
        <v>44305</v>
      </c>
      <c r="B48" t="s">
        <v>21</v>
      </c>
      <c r="C48" t="s">
        <v>28</v>
      </c>
      <c r="D48" t="s">
        <v>23</v>
      </c>
      <c r="E48">
        <v>731</v>
      </c>
      <c r="F48" t="s">
        <v>18</v>
      </c>
      <c r="G48" s="71" t="s">
        <v>82</v>
      </c>
      <c r="H48" s="49">
        <v>72</v>
      </c>
      <c r="I48" t="s">
        <v>80</v>
      </c>
      <c r="J48" t="str">
        <f>IF(ISERROR(VLOOKUP(G76,'Part Attributes'!$D$1:$D$1000,1,FALSE)),"NEW","")</f>
        <v>NEW</v>
      </c>
    </row>
    <row r="49" spans="1:10" x14ac:dyDescent="0.25">
      <c r="A49" s="65">
        <v>44305</v>
      </c>
      <c r="B49" t="s">
        <v>21</v>
      </c>
      <c r="C49" t="s">
        <v>28</v>
      </c>
      <c r="D49" t="s">
        <v>23</v>
      </c>
      <c r="E49">
        <v>731</v>
      </c>
      <c r="F49" t="s">
        <v>24</v>
      </c>
      <c r="G49" s="50" t="s">
        <v>83</v>
      </c>
      <c r="H49" s="49">
        <v>72</v>
      </c>
      <c r="I49" t="s">
        <v>80</v>
      </c>
      <c r="J49" t="str">
        <f>IF(ISERROR(VLOOKUP(G77,'Part Attributes'!$D$1:$D$1000,1,FALSE)),"NEW","")</f>
        <v>NEW</v>
      </c>
    </row>
    <row r="50" spans="1:10" ht="16.5" x14ac:dyDescent="0.3">
      <c r="A50" s="65">
        <v>44305</v>
      </c>
      <c r="B50" t="s">
        <v>21</v>
      </c>
      <c r="C50" t="s">
        <v>28</v>
      </c>
      <c r="D50" t="s">
        <v>23</v>
      </c>
      <c r="E50">
        <v>731</v>
      </c>
      <c r="F50" t="s">
        <v>84</v>
      </c>
      <c r="G50" s="71" t="s">
        <v>85</v>
      </c>
      <c r="H50" s="49">
        <v>48</v>
      </c>
      <c r="I50" t="s">
        <v>80</v>
      </c>
      <c r="J50" t="str">
        <f>IF(ISERROR(VLOOKUP(G78,'Part Attributes'!$D$1:$D$1000,1,FALSE)),"NEW","")</f>
        <v/>
      </c>
    </row>
    <row r="51" spans="1:10" ht="16.5" x14ac:dyDescent="0.3">
      <c r="A51" s="65">
        <v>44305</v>
      </c>
      <c r="B51" t="s">
        <v>21</v>
      </c>
      <c r="C51" t="s">
        <v>17</v>
      </c>
      <c r="D51" t="s">
        <v>10</v>
      </c>
      <c r="E51">
        <v>731</v>
      </c>
      <c r="F51" t="s">
        <v>24</v>
      </c>
      <c r="G51" s="71" t="s">
        <v>54</v>
      </c>
      <c r="H51" s="49">
        <v>136</v>
      </c>
      <c r="I51" t="s">
        <v>80</v>
      </c>
      <c r="J51" t="str">
        <f>IF(ISERROR(VLOOKUP(G79,'Part Attributes'!$D$1:$D$1000,1,FALSE)),"NEW","")</f>
        <v/>
      </c>
    </row>
    <row r="52" spans="1:10" ht="16.5" x14ac:dyDescent="0.3">
      <c r="A52" s="65">
        <v>44305</v>
      </c>
      <c r="B52" t="s">
        <v>21</v>
      </c>
      <c r="C52" t="s">
        <v>17</v>
      </c>
      <c r="D52" t="s">
        <v>10</v>
      </c>
      <c r="E52">
        <v>731</v>
      </c>
      <c r="F52" t="s">
        <v>24</v>
      </c>
      <c r="G52" s="71" t="s">
        <v>81</v>
      </c>
      <c r="H52" s="49">
        <v>72</v>
      </c>
      <c r="I52" t="s">
        <v>80</v>
      </c>
      <c r="J52" t="str">
        <f>IF(ISERROR(VLOOKUP(G80,'Part Attributes'!$D$1:$D$1000,1,FALSE)),"NEW","")</f>
        <v/>
      </c>
    </row>
    <row r="53" spans="1:10" ht="16.5" x14ac:dyDescent="0.3">
      <c r="A53" s="65">
        <v>44305</v>
      </c>
      <c r="B53" t="s">
        <v>21</v>
      </c>
      <c r="C53" t="s">
        <v>28</v>
      </c>
      <c r="D53" t="s">
        <v>52</v>
      </c>
      <c r="E53">
        <v>730</v>
      </c>
      <c r="F53" t="s">
        <v>29</v>
      </c>
      <c r="G53" s="71" t="s">
        <v>86</v>
      </c>
      <c r="H53" s="49">
        <v>1</v>
      </c>
      <c r="I53" t="s">
        <v>87</v>
      </c>
      <c r="J53" t="str">
        <f>IF(ISERROR(VLOOKUP(#REF!,'Part Attributes'!$D$1:$D$1000,1,FALSE)),"NEW","")</f>
        <v>NEW</v>
      </c>
    </row>
    <row r="54" spans="1:10" ht="16.5" x14ac:dyDescent="0.3">
      <c r="A54" s="65">
        <v>44305</v>
      </c>
      <c r="B54" t="s">
        <v>21</v>
      </c>
      <c r="C54" t="s">
        <v>17</v>
      </c>
      <c r="D54" t="s">
        <v>10</v>
      </c>
      <c r="E54">
        <v>730</v>
      </c>
      <c r="F54" t="s">
        <v>29</v>
      </c>
      <c r="G54" s="71" t="s">
        <v>86</v>
      </c>
      <c r="H54" s="49">
        <v>1</v>
      </c>
      <c r="I54" t="s">
        <v>87</v>
      </c>
      <c r="J54" t="str">
        <f>IF(ISERROR(VLOOKUP(G81,'Part Attributes'!$D$1:$D$1000,1,FALSE)),"NEW","")</f>
        <v>NEW</v>
      </c>
    </row>
    <row r="55" spans="1:10" x14ac:dyDescent="0.25">
      <c r="A55" s="65">
        <v>44305</v>
      </c>
      <c r="B55" t="s">
        <v>21</v>
      </c>
      <c r="C55" t="s">
        <v>28</v>
      </c>
      <c r="D55" t="s">
        <v>52</v>
      </c>
      <c r="E55">
        <v>743</v>
      </c>
      <c r="F55" t="s">
        <v>29</v>
      </c>
      <c r="G55" s="50" t="s">
        <v>88</v>
      </c>
      <c r="H55" s="49">
        <v>2</v>
      </c>
      <c r="I55" t="s">
        <v>89</v>
      </c>
      <c r="J55" t="str">
        <f>IF(ISERROR(VLOOKUP(G83,'Part Attributes'!$D$1:$D$1000,1,FALSE)),"NEW","")</f>
        <v/>
      </c>
    </row>
    <row r="56" spans="1:10" x14ac:dyDescent="0.25">
      <c r="A56" s="65">
        <v>44305</v>
      </c>
      <c r="B56" t="s">
        <v>21</v>
      </c>
      <c r="C56" t="s">
        <v>17</v>
      </c>
      <c r="D56" t="s">
        <v>10</v>
      </c>
      <c r="E56">
        <v>743</v>
      </c>
      <c r="F56" t="s">
        <v>29</v>
      </c>
      <c r="G56" s="50" t="s">
        <v>88</v>
      </c>
      <c r="H56" s="49">
        <v>2</v>
      </c>
      <c r="I56" t="s">
        <v>89</v>
      </c>
      <c r="J56" t="str">
        <f>IF(ISERROR(VLOOKUP(G84,'Part Attributes'!$D$1:$D$1000,1,FALSE)),"NEW","")</f>
        <v/>
      </c>
    </row>
    <row r="57" spans="1:10" x14ac:dyDescent="0.25">
      <c r="A57" s="65">
        <v>44305</v>
      </c>
      <c r="B57" t="s">
        <v>21</v>
      </c>
      <c r="C57" t="s">
        <v>28</v>
      </c>
      <c r="D57" t="s">
        <v>23</v>
      </c>
      <c r="E57">
        <v>638</v>
      </c>
      <c r="F57" t="s">
        <v>29</v>
      </c>
      <c r="G57" s="50" t="s">
        <v>88</v>
      </c>
      <c r="H57" s="49">
        <v>12</v>
      </c>
      <c r="I57" t="s">
        <v>89</v>
      </c>
      <c r="J57" t="str">
        <f>IF(ISERROR(VLOOKUP(G85,'Part Attributes'!$D$1:$D$1000,1,FALSE)),"NEW","")</f>
        <v/>
      </c>
    </row>
    <row r="58" spans="1:10" x14ac:dyDescent="0.25">
      <c r="A58" s="65">
        <v>44305</v>
      </c>
      <c r="B58" t="s">
        <v>21</v>
      </c>
      <c r="C58" t="s">
        <v>28</v>
      </c>
      <c r="D58" t="s">
        <v>52</v>
      </c>
      <c r="E58">
        <v>638</v>
      </c>
      <c r="F58" t="s">
        <v>29</v>
      </c>
      <c r="G58" s="50" t="s">
        <v>88</v>
      </c>
      <c r="H58" s="49">
        <v>6</v>
      </c>
      <c r="I58" t="s">
        <v>89</v>
      </c>
      <c r="J58" t="str">
        <f>IF(ISERROR(VLOOKUP(G86,'Part Attributes'!$D$1:$D$1000,1,FALSE)),"NEW","")</f>
        <v/>
      </c>
    </row>
    <row r="59" spans="1:10" x14ac:dyDescent="0.25">
      <c r="A59" s="65">
        <v>44305</v>
      </c>
      <c r="B59" t="s">
        <v>21</v>
      </c>
      <c r="C59" t="s">
        <v>17</v>
      </c>
      <c r="D59" t="s">
        <v>10</v>
      </c>
      <c r="E59">
        <v>737</v>
      </c>
      <c r="F59" t="s">
        <v>29</v>
      </c>
      <c r="G59" s="50" t="s">
        <v>88</v>
      </c>
      <c r="H59" s="49">
        <v>18</v>
      </c>
      <c r="I59" t="s">
        <v>89</v>
      </c>
      <c r="J59" t="str">
        <f>IF(ISERROR(VLOOKUP(G87,'Part Attributes'!$D$1:$D$1000,1,FALSE)),"NEW","")</f>
        <v/>
      </c>
    </row>
    <row r="60" spans="1:10" x14ac:dyDescent="0.25">
      <c r="A60" s="65">
        <v>44308</v>
      </c>
      <c r="B60" t="s">
        <v>21</v>
      </c>
      <c r="C60" t="s">
        <v>22</v>
      </c>
      <c r="D60" t="s">
        <v>23</v>
      </c>
      <c r="E60" t="s">
        <v>90</v>
      </c>
      <c r="F60" t="s">
        <v>18</v>
      </c>
      <c r="G60" s="50" t="s">
        <v>91</v>
      </c>
      <c r="H60" s="49">
        <v>66</v>
      </c>
      <c r="I60" t="s">
        <v>92</v>
      </c>
      <c r="J60" t="str">
        <f>IF(ISERROR(VLOOKUP(G88,'Part Attributes'!$D$1:$D$1000,1,FALSE)),"NEW","")</f>
        <v/>
      </c>
    </row>
    <row r="61" spans="1:10" x14ac:dyDescent="0.25">
      <c r="A61" s="65">
        <v>44308</v>
      </c>
      <c r="B61" t="s">
        <v>21</v>
      </c>
      <c r="C61" t="s">
        <v>22</v>
      </c>
      <c r="D61" t="s">
        <v>23</v>
      </c>
      <c r="E61" t="s">
        <v>90</v>
      </c>
      <c r="F61" t="s">
        <v>18</v>
      </c>
      <c r="G61" s="50" t="s">
        <v>93</v>
      </c>
      <c r="H61" s="49">
        <v>25</v>
      </c>
      <c r="I61" t="s">
        <v>92</v>
      </c>
      <c r="J61" t="str">
        <f>IF(ISERROR(VLOOKUP(G89,'Part Attributes'!$D$1:$D$1000,1,FALSE)),"NEW","")</f>
        <v/>
      </c>
    </row>
    <row r="62" spans="1:10" x14ac:dyDescent="0.25">
      <c r="A62" s="65">
        <v>44308</v>
      </c>
      <c r="B62" t="s">
        <v>21</v>
      </c>
      <c r="C62" t="s">
        <v>22</v>
      </c>
      <c r="D62" t="s">
        <v>23</v>
      </c>
      <c r="E62" t="s">
        <v>90</v>
      </c>
      <c r="F62" t="s">
        <v>24</v>
      </c>
      <c r="G62" s="50" t="s">
        <v>94</v>
      </c>
      <c r="H62" s="49">
        <v>354</v>
      </c>
      <c r="I62" t="s">
        <v>92</v>
      </c>
      <c r="J62" t="str">
        <f>IF(ISERROR(VLOOKUP(G90,'Part Attributes'!$D$1:$D$1000,1,FALSE)),"NEW","")</f>
        <v>NEW</v>
      </c>
    </row>
    <row r="63" spans="1:10" x14ac:dyDescent="0.25">
      <c r="A63" s="65">
        <v>44308</v>
      </c>
      <c r="B63" t="s">
        <v>21</v>
      </c>
      <c r="C63" t="s">
        <v>22</v>
      </c>
      <c r="D63" t="s">
        <v>23</v>
      </c>
      <c r="E63" t="s">
        <v>90</v>
      </c>
      <c r="F63" t="s">
        <v>29</v>
      </c>
      <c r="G63" s="50" t="s">
        <v>95</v>
      </c>
      <c r="H63" s="49">
        <v>272</v>
      </c>
      <c r="I63" t="s">
        <v>92</v>
      </c>
      <c r="J63" t="str">
        <f>IF(ISERROR(VLOOKUP(G91,'Part Attributes'!$D$1:$D$1000,1,FALSE)),"NEW","")</f>
        <v/>
      </c>
    </row>
    <row r="64" spans="1:10" x14ac:dyDescent="0.25">
      <c r="A64" s="65">
        <v>44309</v>
      </c>
      <c r="B64" t="s">
        <v>21</v>
      </c>
      <c r="C64" t="s">
        <v>28</v>
      </c>
      <c r="D64" t="s">
        <v>23</v>
      </c>
      <c r="F64" t="s">
        <v>24</v>
      </c>
      <c r="G64" s="50" t="s">
        <v>96</v>
      </c>
      <c r="H64" s="49">
        <v>11</v>
      </c>
      <c r="I64" t="s">
        <v>97</v>
      </c>
      <c r="J64" t="str">
        <f>IF(ISERROR(VLOOKUP(G92,'Part Attributes'!$D$1:$D$1000,1,FALSE)),"NEW","")</f>
        <v/>
      </c>
    </row>
    <row r="65" spans="1:10" x14ac:dyDescent="0.25">
      <c r="A65" s="65">
        <v>44309</v>
      </c>
      <c r="B65" t="s">
        <v>21</v>
      </c>
      <c r="C65" t="s">
        <v>28</v>
      </c>
      <c r="D65" t="s">
        <v>23</v>
      </c>
      <c r="F65" t="s">
        <v>49</v>
      </c>
      <c r="G65" t="s">
        <v>98</v>
      </c>
      <c r="H65">
        <v>10</v>
      </c>
      <c r="I65" t="s">
        <v>97</v>
      </c>
      <c r="J65" t="str">
        <f>IF(ISERROR(VLOOKUP(G94,'Part Attributes'!$D$1:$D$1000,1,FALSE)),"NEW","")</f>
        <v/>
      </c>
    </row>
    <row r="66" spans="1:10" x14ac:dyDescent="0.25">
      <c r="A66" s="65">
        <v>44309</v>
      </c>
      <c r="B66" t="s">
        <v>21</v>
      </c>
      <c r="C66" t="s">
        <v>28</v>
      </c>
      <c r="D66" t="s">
        <v>23</v>
      </c>
      <c r="F66" t="s">
        <v>46</v>
      </c>
      <c r="G66" t="s">
        <v>99</v>
      </c>
      <c r="H66">
        <v>2</v>
      </c>
      <c r="I66" t="s">
        <v>97</v>
      </c>
      <c r="J66" t="str">
        <f>IF(ISERROR(VLOOKUP(G95,'Part Attributes'!$D$1:$D$1000,1,FALSE)),"NEW","")</f>
        <v>NEW</v>
      </c>
    </row>
    <row r="67" spans="1:10" x14ac:dyDescent="0.25">
      <c r="A67" s="65">
        <v>44309</v>
      </c>
      <c r="B67" t="s">
        <v>21</v>
      </c>
      <c r="C67" t="s">
        <v>28</v>
      </c>
      <c r="D67" t="s">
        <v>23</v>
      </c>
      <c r="F67" t="s">
        <v>46</v>
      </c>
      <c r="G67" t="s">
        <v>100</v>
      </c>
      <c r="H67">
        <v>1</v>
      </c>
      <c r="I67" t="s">
        <v>97</v>
      </c>
      <c r="J67" t="str">
        <f>IF(ISERROR(VLOOKUP(G96,'Part Attributes'!$D$1:$D$1000,1,FALSE)),"NEW","")</f>
        <v/>
      </c>
    </row>
    <row r="68" spans="1:10" x14ac:dyDescent="0.25">
      <c r="A68" s="65">
        <v>44309</v>
      </c>
      <c r="B68" t="s">
        <v>21</v>
      </c>
      <c r="C68" t="s">
        <v>28</v>
      </c>
      <c r="D68" t="s">
        <v>23</v>
      </c>
      <c r="F68" t="s">
        <v>24</v>
      </c>
      <c r="G68" t="s">
        <v>34</v>
      </c>
      <c r="H68">
        <v>24</v>
      </c>
      <c r="I68" t="s">
        <v>97</v>
      </c>
      <c r="J68" t="str">
        <f>IF(ISERROR(VLOOKUP(G97,'Part Attributes'!$D$1:$D$1000,1,FALSE)),"NEW","")</f>
        <v/>
      </c>
    </row>
    <row r="69" spans="1:10" x14ac:dyDescent="0.25">
      <c r="A69" s="65">
        <v>44309</v>
      </c>
      <c r="B69" t="s">
        <v>21</v>
      </c>
      <c r="C69" t="s">
        <v>28</v>
      </c>
      <c r="D69" t="s">
        <v>23</v>
      </c>
      <c r="F69" t="s">
        <v>24</v>
      </c>
      <c r="G69" t="s">
        <v>77</v>
      </c>
      <c r="H69">
        <v>52</v>
      </c>
      <c r="I69" t="s">
        <v>97</v>
      </c>
      <c r="J69" t="str">
        <f>IF(ISERROR(VLOOKUP(G98,'Part Attributes'!$D$1:$D$1000,1,FALSE)),"NEW","")</f>
        <v/>
      </c>
    </row>
    <row r="70" spans="1:10" x14ac:dyDescent="0.25">
      <c r="A70" s="65">
        <v>44309</v>
      </c>
      <c r="B70" t="s">
        <v>21</v>
      </c>
      <c r="C70" t="s">
        <v>28</v>
      </c>
      <c r="D70" t="s">
        <v>23</v>
      </c>
      <c r="F70" t="s">
        <v>24</v>
      </c>
      <c r="G70" t="s">
        <v>101</v>
      </c>
      <c r="H70">
        <v>1</v>
      </c>
      <c r="I70" t="s">
        <v>97</v>
      </c>
      <c r="J70" t="str">
        <f>IF(ISERROR(VLOOKUP(G99,'Part Attributes'!$D$1:$D$1000,1,FALSE)),"NEW","")</f>
        <v/>
      </c>
    </row>
    <row r="71" spans="1:10" x14ac:dyDescent="0.25">
      <c r="A71" s="65">
        <v>44309</v>
      </c>
      <c r="B71" t="s">
        <v>21</v>
      </c>
      <c r="C71" t="s">
        <v>28</v>
      </c>
      <c r="D71" t="s">
        <v>23</v>
      </c>
      <c r="F71" t="s">
        <v>29</v>
      </c>
      <c r="G71" t="s">
        <v>102</v>
      </c>
      <c r="H71">
        <v>8</v>
      </c>
      <c r="I71" t="s">
        <v>97</v>
      </c>
      <c r="J71" t="str">
        <f>IF(ISERROR(VLOOKUP(G101,'Part Attributes'!$D$1:$D$1000,1,FALSE)),"NEW","")</f>
        <v/>
      </c>
    </row>
    <row r="72" spans="1:10" x14ac:dyDescent="0.25">
      <c r="A72" s="65">
        <v>44309</v>
      </c>
      <c r="B72" t="s">
        <v>21</v>
      </c>
      <c r="C72" t="s">
        <v>28</v>
      </c>
      <c r="D72" t="s">
        <v>23</v>
      </c>
      <c r="F72" t="s">
        <v>24</v>
      </c>
      <c r="G72" t="s">
        <v>103</v>
      </c>
      <c r="H72">
        <v>12</v>
      </c>
      <c r="I72" t="s">
        <v>97</v>
      </c>
      <c r="J72" t="str">
        <f>IF(ISERROR(VLOOKUP(G102,'Part Attributes'!$D$1:$D$1000,1,FALSE)),"NEW","")</f>
        <v/>
      </c>
    </row>
    <row r="73" spans="1:10" x14ac:dyDescent="0.25">
      <c r="A73" s="65">
        <v>44312</v>
      </c>
      <c r="B73" t="s">
        <v>21</v>
      </c>
      <c r="C73" t="s">
        <v>17</v>
      </c>
      <c r="D73" t="s">
        <v>10</v>
      </c>
      <c r="E73">
        <v>617</v>
      </c>
      <c r="F73" t="s">
        <v>18</v>
      </c>
      <c r="G73" s="50" t="s">
        <v>104</v>
      </c>
      <c r="H73" s="49">
        <v>36</v>
      </c>
      <c r="I73" t="s">
        <v>105</v>
      </c>
      <c r="J73" t="str">
        <f>IF(ISERROR(VLOOKUP(G103,'Part Attributes'!$D$1:$D$1000,1,FALSE)),"NEW","")</f>
        <v/>
      </c>
    </row>
    <row r="74" spans="1:10" x14ac:dyDescent="0.25">
      <c r="A74" s="65">
        <v>44312</v>
      </c>
      <c r="B74" t="s">
        <v>21</v>
      </c>
      <c r="C74" t="s">
        <v>17</v>
      </c>
      <c r="D74" t="s">
        <v>10</v>
      </c>
      <c r="E74">
        <v>617</v>
      </c>
      <c r="F74" t="s">
        <v>29</v>
      </c>
      <c r="G74" s="73" t="s">
        <v>106</v>
      </c>
      <c r="H74" s="49">
        <v>6</v>
      </c>
      <c r="I74" t="s">
        <v>105</v>
      </c>
      <c r="J74" t="str">
        <f>IF(ISERROR(VLOOKUP(G104,'Part Attributes'!$D$1:$D$1000,1,FALSE)),"NEW","")</f>
        <v/>
      </c>
    </row>
    <row r="75" spans="1:10" x14ac:dyDescent="0.25">
      <c r="A75" s="65">
        <v>44312</v>
      </c>
      <c r="B75" t="s">
        <v>21</v>
      </c>
      <c r="C75" t="s">
        <v>17</v>
      </c>
      <c r="D75" t="s">
        <v>10</v>
      </c>
      <c r="E75">
        <v>737</v>
      </c>
      <c r="F75" t="s">
        <v>29</v>
      </c>
      <c r="G75" s="73" t="s">
        <v>0</v>
      </c>
      <c r="H75" s="49">
        <v>144</v>
      </c>
      <c r="I75" t="s">
        <v>107</v>
      </c>
      <c r="J75" t="str">
        <f>IF(ISERROR(VLOOKUP(G105,'Part Attributes'!$D$1:$D$1000,1,FALSE)),"NEW","")</f>
        <v>NEW</v>
      </c>
    </row>
    <row r="76" spans="1:10" x14ac:dyDescent="0.25">
      <c r="A76" s="65">
        <v>44312</v>
      </c>
      <c r="B76" t="s">
        <v>21</v>
      </c>
      <c r="C76" t="s">
        <v>17</v>
      </c>
      <c r="D76" t="s">
        <v>10</v>
      </c>
      <c r="E76">
        <v>737</v>
      </c>
      <c r="F76" t="s">
        <v>18</v>
      </c>
      <c r="G76" s="72" t="s">
        <v>108</v>
      </c>
      <c r="H76" s="49">
        <v>24</v>
      </c>
      <c r="I76" t="s">
        <v>107</v>
      </c>
      <c r="J76" t="str">
        <f>IF(ISERROR(VLOOKUP(G106,'Part Attributes'!$D$1:$D$1000,1,FALSE)),"NEW","")</f>
        <v/>
      </c>
    </row>
    <row r="77" spans="1:10" x14ac:dyDescent="0.25">
      <c r="A77" s="65">
        <v>44312</v>
      </c>
      <c r="B77" t="s">
        <v>21</v>
      </c>
      <c r="C77" t="s">
        <v>28</v>
      </c>
      <c r="D77" t="s">
        <v>23</v>
      </c>
      <c r="E77">
        <v>737</v>
      </c>
      <c r="F77" t="s">
        <v>29</v>
      </c>
      <c r="G77" s="72" t="s">
        <v>109</v>
      </c>
      <c r="H77" s="49">
        <v>144</v>
      </c>
      <c r="I77" t="s">
        <v>107</v>
      </c>
      <c r="J77" t="str">
        <f>IF(ISERROR(VLOOKUP(G107,'Part Attributes'!$D$1:$D$1000,1,FALSE)),"NEW","")</f>
        <v/>
      </c>
    </row>
    <row r="78" spans="1:10" x14ac:dyDescent="0.25">
      <c r="A78" s="65">
        <v>44312</v>
      </c>
      <c r="B78" t="s">
        <v>21</v>
      </c>
      <c r="C78" t="s">
        <v>28</v>
      </c>
      <c r="D78" t="s">
        <v>23</v>
      </c>
      <c r="E78">
        <v>737</v>
      </c>
      <c r="F78" t="s">
        <v>18</v>
      </c>
      <c r="G78" s="72" t="s">
        <v>110</v>
      </c>
      <c r="H78" s="49">
        <v>24</v>
      </c>
      <c r="I78" t="s">
        <v>107</v>
      </c>
      <c r="J78" t="str">
        <f>IF(ISERROR(VLOOKUP(G108,'Part Attributes'!$D$1:$D$1000,1,FALSE)),"NEW","")</f>
        <v/>
      </c>
    </row>
    <row r="79" spans="1:10" x14ac:dyDescent="0.25">
      <c r="A79" s="65">
        <v>44312</v>
      </c>
      <c r="B79" t="s">
        <v>21</v>
      </c>
      <c r="C79" t="s">
        <v>22</v>
      </c>
      <c r="D79" t="s">
        <v>23</v>
      </c>
      <c r="F79" t="s">
        <v>24</v>
      </c>
      <c r="G79" s="50" t="s">
        <v>65</v>
      </c>
      <c r="H79" s="49">
        <v>90</v>
      </c>
      <c r="I79" t="s">
        <v>111</v>
      </c>
      <c r="J79" t="str">
        <f>IF(ISERROR(VLOOKUP(G109,'Part Attributes'!$D$1:$D$1000,1,FALSE)),"NEW","")</f>
        <v/>
      </c>
    </row>
    <row r="80" spans="1:10" ht="16.5" x14ac:dyDescent="0.3">
      <c r="A80" s="65">
        <v>44312</v>
      </c>
      <c r="B80" t="s">
        <v>21</v>
      </c>
      <c r="C80" t="s">
        <v>28</v>
      </c>
      <c r="D80" t="s">
        <v>23</v>
      </c>
      <c r="E80">
        <v>744</v>
      </c>
      <c r="F80" t="s">
        <v>24</v>
      </c>
      <c r="G80" s="71" t="s">
        <v>40</v>
      </c>
      <c r="H80" s="49">
        <v>6</v>
      </c>
      <c r="I80" t="s">
        <v>112</v>
      </c>
      <c r="J80" t="str">
        <f>IF(ISERROR(VLOOKUP(G110,'Part Attributes'!$D$1:$D$1000,1,FALSE)),"NEW","")</f>
        <v/>
      </c>
    </row>
    <row r="81" spans="1:10" ht="16.5" x14ac:dyDescent="0.3">
      <c r="A81" s="65">
        <v>44312</v>
      </c>
      <c r="B81" t="s">
        <v>21</v>
      </c>
      <c r="C81" t="s">
        <v>28</v>
      </c>
      <c r="D81" t="s">
        <v>23</v>
      </c>
      <c r="E81">
        <v>744</v>
      </c>
      <c r="F81" t="s">
        <v>29</v>
      </c>
      <c r="G81" s="71" t="s">
        <v>113</v>
      </c>
      <c r="H81" s="49">
        <v>18</v>
      </c>
      <c r="I81" t="s">
        <v>112</v>
      </c>
      <c r="J81" t="str">
        <f>IF(ISERROR(VLOOKUP(G111,'Part Attributes'!$D$1:$D$1000,1,FALSE)),"NEW","")</f>
        <v/>
      </c>
    </row>
    <row r="82" spans="1:10" ht="16.5" x14ac:dyDescent="0.3">
      <c r="A82" s="65">
        <v>44312</v>
      </c>
      <c r="B82" t="s">
        <v>21</v>
      </c>
      <c r="C82" t="s">
        <v>17</v>
      </c>
      <c r="D82" t="s">
        <v>10</v>
      </c>
      <c r="E82">
        <v>744</v>
      </c>
      <c r="F82" t="s">
        <v>24</v>
      </c>
      <c r="G82" s="71" t="s">
        <v>114</v>
      </c>
      <c r="H82" s="49">
        <v>6</v>
      </c>
      <c r="I82" t="s">
        <v>112</v>
      </c>
      <c r="J82" t="str">
        <f>IF(ISERROR(VLOOKUP(G112,'Part Attributes'!$D$1:$D$1000,1,FALSE)),"NEW","")</f>
        <v/>
      </c>
    </row>
    <row r="83" spans="1:10" ht="16.5" x14ac:dyDescent="0.3">
      <c r="A83" s="65">
        <v>44312</v>
      </c>
      <c r="B83" t="s">
        <v>21</v>
      </c>
      <c r="C83" t="s">
        <v>17</v>
      </c>
      <c r="D83" t="s">
        <v>10</v>
      </c>
      <c r="E83">
        <v>744</v>
      </c>
      <c r="F83" t="s">
        <v>29</v>
      </c>
      <c r="G83" s="71" t="s">
        <v>115</v>
      </c>
      <c r="H83" s="49">
        <v>18</v>
      </c>
      <c r="I83" t="s">
        <v>112</v>
      </c>
      <c r="J83" t="str">
        <f>IF(ISERROR(VLOOKUP(G113,'Part Attributes'!$D$1:$D$1000,1,FALSE)),"NEW","")</f>
        <v>NEW</v>
      </c>
    </row>
    <row r="84" spans="1:10" x14ac:dyDescent="0.25">
      <c r="A84" s="65">
        <v>44312</v>
      </c>
      <c r="B84" t="s">
        <v>21</v>
      </c>
      <c r="C84" t="s">
        <v>17</v>
      </c>
      <c r="D84" t="s">
        <v>10</v>
      </c>
      <c r="E84">
        <v>739</v>
      </c>
      <c r="F84" t="s">
        <v>29</v>
      </c>
      <c r="G84" s="50" t="s">
        <v>73</v>
      </c>
      <c r="H84" s="49">
        <v>12</v>
      </c>
      <c r="I84" t="s">
        <v>116</v>
      </c>
      <c r="J84" t="str">
        <f>IF(ISERROR(VLOOKUP(G114,'Part Attributes'!$D$1:$D$1000,1,FALSE)),"NEW","")</f>
        <v/>
      </c>
    </row>
    <row r="85" spans="1:10" ht="15.75" x14ac:dyDescent="0.25">
      <c r="A85" s="65">
        <v>44312</v>
      </c>
      <c r="B85" t="s">
        <v>21</v>
      </c>
      <c r="C85" t="s">
        <v>28</v>
      </c>
      <c r="D85" t="s">
        <v>23</v>
      </c>
      <c r="E85">
        <v>739</v>
      </c>
      <c r="F85" t="s">
        <v>24</v>
      </c>
      <c r="G85" s="3" t="s">
        <v>54</v>
      </c>
      <c r="H85" s="49">
        <v>12</v>
      </c>
      <c r="I85" t="s">
        <v>116</v>
      </c>
      <c r="J85" t="str">
        <f>IF(ISERROR(VLOOKUP(G115,'Part Attributes'!$D$1:$D$1000,1,FALSE)),"NEW","")</f>
        <v/>
      </c>
    </row>
    <row r="86" spans="1:10" x14ac:dyDescent="0.25">
      <c r="A86" s="65">
        <v>44313</v>
      </c>
      <c r="B86" t="s">
        <v>21</v>
      </c>
      <c r="C86" t="s">
        <v>56</v>
      </c>
      <c r="D86" t="s">
        <v>57</v>
      </c>
      <c r="E86" t="s">
        <v>117</v>
      </c>
      <c r="F86" t="s">
        <v>118</v>
      </c>
      <c r="G86" s="50" t="s">
        <v>119</v>
      </c>
      <c r="H86" s="49">
        <v>40</v>
      </c>
      <c r="I86" t="s">
        <v>120</v>
      </c>
      <c r="J86" t="str">
        <f>IF(ISERROR(VLOOKUP(G116,'Part Attributes'!$D$1:$D$1000,1,FALSE)),"NEW","")</f>
        <v/>
      </c>
    </row>
    <row r="87" spans="1:10" x14ac:dyDescent="0.25">
      <c r="A87" s="65">
        <v>44313</v>
      </c>
      <c r="B87" t="s">
        <v>21</v>
      </c>
      <c r="C87" t="s">
        <v>56</v>
      </c>
      <c r="D87" t="s">
        <v>57</v>
      </c>
      <c r="E87" t="s">
        <v>117</v>
      </c>
      <c r="F87" t="s">
        <v>49</v>
      </c>
      <c r="G87" s="50" t="s">
        <v>121</v>
      </c>
      <c r="H87" s="49">
        <v>40</v>
      </c>
      <c r="I87" t="s">
        <v>120</v>
      </c>
      <c r="J87" t="str">
        <f>IF(ISERROR(VLOOKUP(G117,'Part Attributes'!$D$1:$D$1000,1,FALSE)),"NEW","")</f>
        <v/>
      </c>
    </row>
    <row r="88" spans="1:10" x14ac:dyDescent="0.25">
      <c r="A88" s="65">
        <v>44314</v>
      </c>
      <c r="B88" t="s">
        <v>21</v>
      </c>
      <c r="C88" t="s">
        <v>122</v>
      </c>
      <c r="D88" t="s">
        <v>57</v>
      </c>
      <c r="F88" t="s">
        <v>29</v>
      </c>
      <c r="G88" s="74" t="s">
        <v>123</v>
      </c>
      <c r="H88" s="49">
        <v>8</v>
      </c>
      <c r="I88" t="s">
        <v>124</v>
      </c>
      <c r="J88" t="str">
        <f>IF(ISERROR(VLOOKUP(G118,'Part Attributes'!$D$1:$D$1000,1,FALSE)),"NEW","")</f>
        <v/>
      </c>
    </row>
    <row r="89" spans="1:10" x14ac:dyDescent="0.25">
      <c r="A89" s="65">
        <v>44314</v>
      </c>
      <c r="B89" t="s">
        <v>21</v>
      </c>
      <c r="C89" t="s">
        <v>122</v>
      </c>
      <c r="D89" t="s">
        <v>57</v>
      </c>
      <c r="F89" t="s">
        <v>29</v>
      </c>
      <c r="G89" t="s">
        <v>67</v>
      </c>
      <c r="H89" s="49">
        <v>16</v>
      </c>
      <c r="I89" t="s">
        <v>124</v>
      </c>
      <c r="J89" t="str">
        <f>IF(ISERROR(VLOOKUP(G119,'Part Attributes'!$D$1:$D$1000,1,FALSE)),"NEW","")</f>
        <v>NEW</v>
      </c>
    </row>
    <row r="90" spans="1:10" x14ac:dyDescent="0.25">
      <c r="A90" s="65">
        <v>44314</v>
      </c>
      <c r="B90" t="s">
        <v>21</v>
      </c>
      <c r="C90" t="s">
        <v>122</v>
      </c>
      <c r="D90" t="s">
        <v>57</v>
      </c>
      <c r="F90" t="s">
        <v>49</v>
      </c>
      <c r="G90" t="s">
        <v>125</v>
      </c>
      <c r="H90" s="49">
        <v>24</v>
      </c>
      <c r="I90" t="s">
        <v>124</v>
      </c>
      <c r="J90" t="str">
        <f>IF(ISERROR(VLOOKUP(G120,'Part Attributes'!$D$1:$D$1000,1,FALSE)),"NEW","")</f>
        <v/>
      </c>
    </row>
    <row r="91" spans="1:10" x14ac:dyDescent="0.25">
      <c r="A91" s="65">
        <v>44314</v>
      </c>
      <c r="B91" t="s">
        <v>21</v>
      </c>
      <c r="C91" t="s">
        <v>122</v>
      </c>
      <c r="D91" t="s">
        <v>57</v>
      </c>
      <c r="F91" t="s">
        <v>49</v>
      </c>
      <c r="G91" t="s">
        <v>73</v>
      </c>
      <c r="H91" s="49">
        <v>16</v>
      </c>
      <c r="I91" t="s">
        <v>124</v>
      </c>
      <c r="J91" t="str">
        <f>IF(ISERROR(VLOOKUP(G121,'Part Attributes'!$D$1:$D$1000,1,FALSE)),"NEW","")</f>
        <v/>
      </c>
    </row>
    <row r="92" spans="1:10" ht="16.5" x14ac:dyDescent="0.3">
      <c r="A92" s="65">
        <v>44314</v>
      </c>
      <c r="B92" t="s">
        <v>21</v>
      </c>
      <c r="C92" t="s">
        <v>28</v>
      </c>
      <c r="D92" t="s">
        <v>23</v>
      </c>
      <c r="E92">
        <v>617</v>
      </c>
      <c r="F92" t="s">
        <v>29</v>
      </c>
      <c r="G92" s="71" t="s">
        <v>126</v>
      </c>
      <c r="H92" s="49">
        <v>3</v>
      </c>
      <c r="I92" t="s">
        <v>105</v>
      </c>
      <c r="J92" t="str">
        <f>IF(ISERROR(VLOOKUP(G122,'Part Attributes'!$D$1:$D$1000,1,FALSE)),"NEW","")</f>
        <v>NEW</v>
      </c>
    </row>
    <row r="93" spans="1:10" x14ac:dyDescent="0.25">
      <c r="A93" s="65">
        <v>44314</v>
      </c>
      <c r="B93" t="s">
        <v>21</v>
      </c>
      <c r="C93" t="s">
        <v>28</v>
      </c>
      <c r="D93" t="s">
        <v>23</v>
      </c>
      <c r="E93">
        <v>617</v>
      </c>
      <c r="F93" t="s">
        <v>127</v>
      </c>
      <c r="G93" s="50" t="s">
        <v>128</v>
      </c>
      <c r="H93" s="49">
        <v>12</v>
      </c>
      <c r="I93" t="s">
        <v>105</v>
      </c>
      <c r="J93" t="str">
        <f>IF(ISERROR(VLOOKUP(G123,'Part Attributes'!$D$1:$D$1000,1,FALSE)),"NEW","")</f>
        <v/>
      </c>
    </row>
    <row r="94" spans="1:10" ht="16.5" x14ac:dyDescent="0.3">
      <c r="A94" s="65">
        <v>44314</v>
      </c>
      <c r="B94" t="s">
        <v>21</v>
      </c>
      <c r="C94" t="s">
        <v>28</v>
      </c>
      <c r="D94" t="s">
        <v>23</v>
      </c>
      <c r="E94">
        <v>617</v>
      </c>
      <c r="F94" t="s">
        <v>24</v>
      </c>
      <c r="G94" s="71" t="s">
        <v>83</v>
      </c>
      <c r="H94" s="49">
        <v>24</v>
      </c>
      <c r="I94" t="s">
        <v>105</v>
      </c>
      <c r="J94" t="str">
        <f>IF(ISERROR(VLOOKUP(G124,'Part Attributes'!$D$1:$D$1000,1,FALSE)),"NEW","")</f>
        <v/>
      </c>
    </row>
    <row r="95" spans="1:10" ht="16.5" x14ac:dyDescent="0.3">
      <c r="A95" s="65">
        <v>44314</v>
      </c>
      <c r="B95" t="s">
        <v>21</v>
      </c>
      <c r="C95" t="s">
        <v>28</v>
      </c>
      <c r="D95" t="s">
        <v>23</v>
      </c>
      <c r="E95">
        <v>617</v>
      </c>
      <c r="F95" t="s">
        <v>24</v>
      </c>
      <c r="G95" s="71" t="s">
        <v>94</v>
      </c>
      <c r="H95" s="49">
        <v>12</v>
      </c>
      <c r="I95" t="s">
        <v>105</v>
      </c>
      <c r="J95" t="str">
        <f>IF(ISERROR(VLOOKUP(G125,'Part Attributes'!$D$1:$D$1000,1,FALSE)),"NEW","")</f>
        <v/>
      </c>
    </row>
    <row r="96" spans="1:10" ht="16.5" x14ac:dyDescent="0.3">
      <c r="A96" s="65">
        <v>44319</v>
      </c>
      <c r="B96" t="s">
        <v>21</v>
      </c>
      <c r="C96" t="s">
        <v>17</v>
      </c>
      <c r="D96" t="s">
        <v>10</v>
      </c>
      <c r="E96">
        <v>748</v>
      </c>
      <c r="F96" t="s">
        <v>29</v>
      </c>
      <c r="G96" s="71" t="s">
        <v>0</v>
      </c>
      <c r="H96" s="49">
        <v>60</v>
      </c>
      <c r="I96" t="s">
        <v>129</v>
      </c>
      <c r="J96" t="str">
        <f>IF(ISERROR(VLOOKUP(G126,'Part Attributes'!$D$1:$D$1000,1,FALSE)),"NEW","")</f>
        <v/>
      </c>
    </row>
    <row r="97" spans="1:10" ht="16.5" x14ac:dyDescent="0.3">
      <c r="A97" s="65">
        <v>44319</v>
      </c>
      <c r="B97" t="s">
        <v>21</v>
      </c>
      <c r="C97" t="s">
        <v>17</v>
      </c>
      <c r="D97" t="s">
        <v>10</v>
      </c>
      <c r="E97">
        <v>748</v>
      </c>
      <c r="F97" t="s">
        <v>118</v>
      </c>
      <c r="G97" s="71" t="s">
        <v>119</v>
      </c>
      <c r="H97" s="49">
        <v>32</v>
      </c>
      <c r="I97" t="s">
        <v>129</v>
      </c>
      <c r="J97" t="str">
        <f>IF(ISERROR(VLOOKUP(G127,'Part Attributes'!$D$1:$D$1000,1,FALSE)),"NEW","")</f>
        <v/>
      </c>
    </row>
    <row r="98" spans="1:10" ht="16.5" x14ac:dyDescent="0.3">
      <c r="A98" s="65">
        <v>44319</v>
      </c>
      <c r="B98" t="s">
        <v>21</v>
      </c>
      <c r="C98" t="s">
        <v>28</v>
      </c>
      <c r="D98" t="s">
        <v>23</v>
      </c>
      <c r="E98">
        <v>748</v>
      </c>
      <c r="F98" t="s">
        <v>84</v>
      </c>
      <c r="G98" s="71" t="s">
        <v>130</v>
      </c>
      <c r="H98" s="49">
        <v>60</v>
      </c>
      <c r="I98" t="s">
        <v>129</v>
      </c>
      <c r="J98" t="str">
        <f>IF(ISERROR(VLOOKUP(G128,'Part Attributes'!$D$1:$D$1000,1,FALSE)),"NEW","")</f>
        <v/>
      </c>
    </row>
    <row r="99" spans="1:10" ht="16.5" x14ac:dyDescent="0.3">
      <c r="A99" s="65">
        <v>44319</v>
      </c>
      <c r="B99" t="s">
        <v>21</v>
      </c>
      <c r="C99" t="s">
        <v>28</v>
      </c>
      <c r="D99" t="s">
        <v>23</v>
      </c>
      <c r="E99">
        <v>748</v>
      </c>
      <c r="F99" t="s">
        <v>118</v>
      </c>
      <c r="G99" s="71" t="s">
        <v>131</v>
      </c>
      <c r="H99" s="49">
        <v>32</v>
      </c>
      <c r="I99" t="s">
        <v>129</v>
      </c>
      <c r="J99" t="str">
        <f>IF(ISERROR(VLOOKUP(G129,'Part Attributes'!$D$1:$D$1000,1,FALSE)),"NEW","")</f>
        <v/>
      </c>
    </row>
    <row r="100" spans="1:10" x14ac:dyDescent="0.25">
      <c r="A100" s="65">
        <v>44319</v>
      </c>
      <c r="B100" t="s">
        <v>21</v>
      </c>
      <c r="C100" t="s">
        <v>17</v>
      </c>
      <c r="D100" t="s">
        <v>10</v>
      </c>
      <c r="E100">
        <v>831</v>
      </c>
      <c r="F100" t="s">
        <v>29</v>
      </c>
      <c r="G100" s="50" t="s">
        <v>79</v>
      </c>
      <c r="H100" s="49">
        <v>2</v>
      </c>
      <c r="I100" t="s">
        <v>132</v>
      </c>
      <c r="J100" t="str">
        <f>IF(ISERROR(VLOOKUP(G130,'Part Attributes'!$D$1:$D$1000,1,FALSE)),"NEW","")</f>
        <v/>
      </c>
    </row>
    <row r="101" spans="1:10" ht="16.5" x14ac:dyDescent="0.3">
      <c r="A101" s="65">
        <v>44319</v>
      </c>
      <c r="B101" t="s">
        <v>21</v>
      </c>
      <c r="C101" t="s">
        <v>17</v>
      </c>
      <c r="D101" t="s">
        <v>10</v>
      </c>
      <c r="E101">
        <v>8000</v>
      </c>
      <c r="F101" t="s">
        <v>18</v>
      </c>
      <c r="G101" s="71" t="s">
        <v>114</v>
      </c>
      <c r="H101" s="49">
        <v>40</v>
      </c>
      <c r="I101" t="s">
        <v>133</v>
      </c>
      <c r="J101" t="str">
        <f>IF(ISERROR(VLOOKUP(G131,'Part Attributes'!$D$1:$D$1000,1,FALSE)),"NEW","")</f>
        <v/>
      </c>
    </row>
    <row r="102" spans="1:10" ht="16.5" x14ac:dyDescent="0.3">
      <c r="A102" s="65">
        <v>44319</v>
      </c>
      <c r="B102" t="s">
        <v>21</v>
      </c>
      <c r="C102" t="s">
        <v>28</v>
      </c>
      <c r="D102" t="s">
        <v>23</v>
      </c>
      <c r="E102">
        <v>8000</v>
      </c>
      <c r="F102" t="s">
        <v>18</v>
      </c>
      <c r="G102" s="71" t="s">
        <v>40</v>
      </c>
      <c r="H102" s="49">
        <v>36</v>
      </c>
      <c r="I102" t="s">
        <v>133</v>
      </c>
      <c r="J102" t="str">
        <f>IF(ISERROR(VLOOKUP(G132,'Part Attributes'!$D$1:$D$1000,1,FALSE)),"NEW","")</f>
        <v>NEW</v>
      </c>
    </row>
    <row r="103" spans="1:10" x14ac:dyDescent="0.25">
      <c r="A103" s="65">
        <v>44319</v>
      </c>
      <c r="B103" t="s">
        <v>21</v>
      </c>
      <c r="C103" t="s">
        <v>28</v>
      </c>
      <c r="D103" t="s">
        <v>23</v>
      </c>
      <c r="E103">
        <v>8000</v>
      </c>
      <c r="F103" t="s">
        <v>29</v>
      </c>
      <c r="G103" s="50" t="s">
        <v>79</v>
      </c>
      <c r="H103" s="49">
        <v>4</v>
      </c>
      <c r="I103" t="s">
        <v>133</v>
      </c>
      <c r="J103" t="str">
        <f>IF(ISERROR(VLOOKUP(G133,'Part Attributes'!$D$1:$D$1000,1,FALSE)),"NEW","")</f>
        <v/>
      </c>
    </row>
    <row r="104" spans="1:10" x14ac:dyDescent="0.25">
      <c r="A104" s="65">
        <v>44319</v>
      </c>
      <c r="B104" t="s">
        <v>21</v>
      </c>
      <c r="C104" t="s">
        <v>28</v>
      </c>
      <c r="D104" t="s">
        <v>23</v>
      </c>
      <c r="E104">
        <v>735</v>
      </c>
      <c r="F104" t="s">
        <v>24</v>
      </c>
      <c r="G104" s="50" t="s">
        <v>134</v>
      </c>
      <c r="H104" s="49">
        <v>64</v>
      </c>
      <c r="I104" t="s">
        <v>135</v>
      </c>
      <c r="J104" t="str">
        <f>IF(ISERROR(VLOOKUP(G134,'Part Attributes'!$D$1:$D$1000,1,FALSE)),"NEW","")</f>
        <v/>
      </c>
    </row>
    <row r="105" spans="1:10" ht="16.5" x14ac:dyDescent="0.3">
      <c r="A105" s="65">
        <v>44319</v>
      </c>
      <c r="B105" t="s">
        <v>21</v>
      </c>
      <c r="C105" t="s">
        <v>28</v>
      </c>
      <c r="D105" t="s">
        <v>23</v>
      </c>
      <c r="E105">
        <v>735</v>
      </c>
      <c r="F105" t="s">
        <v>18</v>
      </c>
      <c r="G105" s="71" t="s">
        <v>82</v>
      </c>
      <c r="H105" s="49">
        <v>80</v>
      </c>
      <c r="I105" t="s">
        <v>135</v>
      </c>
      <c r="J105" t="str">
        <f>IF(ISERROR(VLOOKUP(#REF!,'Part Attributes'!$D$1:$D$1000,1,FALSE)),"NEW","")</f>
        <v>NEW</v>
      </c>
    </row>
    <row r="106" spans="1:10" ht="16.5" x14ac:dyDescent="0.3">
      <c r="A106" s="65">
        <v>44319</v>
      </c>
      <c r="B106" t="s">
        <v>21</v>
      </c>
      <c r="C106" t="s">
        <v>28</v>
      </c>
      <c r="D106" t="s">
        <v>23</v>
      </c>
      <c r="E106">
        <v>735</v>
      </c>
      <c r="F106" t="s">
        <v>18</v>
      </c>
      <c r="G106" s="71" t="s">
        <v>34</v>
      </c>
      <c r="H106" s="49">
        <v>56</v>
      </c>
      <c r="I106" t="s">
        <v>135</v>
      </c>
      <c r="J106" t="str">
        <f>IF(ISERROR(VLOOKUP(G135,'Part Attributes'!$D$1:$D$1000,1,FALSE)),"NEW","")</f>
        <v>NEW</v>
      </c>
    </row>
    <row r="107" spans="1:10" ht="16.5" x14ac:dyDescent="0.3">
      <c r="A107" s="65">
        <v>44319</v>
      </c>
      <c r="B107" t="s">
        <v>21</v>
      </c>
      <c r="C107" t="s">
        <v>17</v>
      </c>
      <c r="D107" t="s">
        <v>10</v>
      </c>
      <c r="E107">
        <v>735</v>
      </c>
      <c r="F107" t="s">
        <v>24</v>
      </c>
      <c r="G107" s="71" t="s">
        <v>136</v>
      </c>
      <c r="H107" s="49">
        <v>64</v>
      </c>
      <c r="I107" t="s">
        <v>135</v>
      </c>
      <c r="J107" t="str">
        <f>IF(ISERROR(VLOOKUP(G136,'Part Attributes'!$D$1:$D$1000,1,FALSE)),"NEW","")</f>
        <v>NEW</v>
      </c>
    </row>
    <row r="108" spans="1:10" ht="16.5" x14ac:dyDescent="0.3">
      <c r="A108" s="65">
        <v>44319</v>
      </c>
      <c r="B108" t="s">
        <v>21</v>
      </c>
      <c r="C108" t="s">
        <v>17</v>
      </c>
      <c r="D108" t="s">
        <v>10</v>
      </c>
      <c r="E108">
        <v>735</v>
      </c>
      <c r="F108" t="s">
        <v>24</v>
      </c>
      <c r="G108" s="71" t="s">
        <v>137</v>
      </c>
      <c r="H108" s="49">
        <v>16</v>
      </c>
      <c r="I108" t="s">
        <v>135</v>
      </c>
      <c r="J108" t="str">
        <f>IF(ISERROR(VLOOKUP(G137,'Part Attributes'!$D$1:$D$1000,1,FALSE)),"NEW","")</f>
        <v>NEW</v>
      </c>
    </row>
    <row r="109" spans="1:10" ht="16.5" x14ac:dyDescent="0.3">
      <c r="A109" s="65">
        <v>44319</v>
      </c>
      <c r="B109" t="s">
        <v>21</v>
      </c>
      <c r="C109" t="s">
        <v>17</v>
      </c>
      <c r="D109" t="s">
        <v>10</v>
      </c>
      <c r="E109">
        <v>735</v>
      </c>
      <c r="F109" t="s">
        <v>29</v>
      </c>
      <c r="G109" s="71" t="s">
        <v>30</v>
      </c>
      <c r="H109" s="49">
        <v>64</v>
      </c>
      <c r="I109" t="s">
        <v>135</v>
      </c>
      <c r="J109" t="str">
        <f>IF(ISERROR(VLOOKUP(G138,'Part Attributes'!$D$1:$D$1000,1,FALSE)),"NEW","")</f>
        <v>NEW</v>
      </c>
    </row>
    <row r="110" spans="1:10" ht="16.5" x14ac:dyDescent="0.3">
      <c r="A110" s="65">
        <v>44319</v>
      </c>
      <c r="B110" t="s">
        <v>21</v>
      </c>
      <c r="C110" t="s">
        <v>17</v>
      </c>
      <c r="D110" t="s">
        <v>10</v>
      </c>
      <c r="E110">
        <v>735</v>
      </c>
      <c r="F110" t="s">
        <v>18</v>
      </c>
      <c r="G110" s="71" t="s">
        <v>114</v>
      </c>
      <c r="H110" s="49">
        <v>56</v>
      </c>
      <c r="I110" t="s">
        <v>135</v>
      </c>
      <c r="J110" t="str">
        <f>IF(ISERROR(VLOOKUP(G139,'Part Attributes'!$D$1:$D$1000,1,FALSE)),"NEW","")</f>
        <v>NEW</v>
      </c>
    </row>
    <row r="111" spans="1:10" ht="16.5" x14ac:dyDescent="0.3">
      <c r="A111" s="65">
        <v>44319</v>
      </c>
      <c r="B111" t="s">
        <v>21</v>
      </c>
      <c r="C111" t="s">
        <v>17</v>
      </c>
      <c r="D111" t="s">
        <v>10</v>
      </c>
      <c r="E111">
        <v>8100</v>
      </c>
      <c r="F111" t="s">
        <v>24</v>
      </c>
      <c r="G111" s="71" t="s">
        <v>81</v>
      </c>
      <c r="H111" s="49">
        <v>64</v>
      </c>
      <c r="I111" t="s">
        <v>138</v>
      </c>
      <c r="J111" t="str">
        <f>IF(ISERROR(VLOOKUP(G140,'Part Attributes'!$D$1:$D$1000,1,FALSE)),"NEW","")</f>
        <v>NEW</v>
      </c>
    </row>
    <row r="112" spans="1:10" x14ac:dyDescent="0.25">
      <c r="A112" s="65">
        <v>44319</v>
      </c>
      <c r="B112" t="s">
        <v>21</v>
      </c>
      <c r="C112" t="s">
        <v>17</v>
      </c>
      <c r="D112" t="s">
        <v>10</v>
      </c>
      <c r="E112">
        <v>8100</v>
      </c>
      <c r="F112" t="s">
        <v>29</v>
      </c>
      <c r="G112" s="50" t="s">
        <v>79</v>
      </c>
      <c r="H112" s="49">
        <v>56</v>
      </c>
      <c r="I112" t="s">
        <v>138</v>
      </c>
      <c r="J112" t="str">
        <f>IF(ISERROR(VLOOKUP(G141,'Part Attributes'!$D$1:$D$1000,1,FALSE)),"NEW","")</f>
        <v>NEW</v>
      </c>
    </row>
    <row r="113" spans="1:10" x14ac:dyDescent="0.25">
      <c r="A113" s="65">
        <v>44319</v>
      </c>
      <c r="B113" t="s">
        <v>21</v>
      </c>
      <c r="C113" t="s">
        <v>56</v>
      </c>
      <c r="D113" t="s">
        <v>57</v>
      </c>
      <c r="E113" t="s">
        <v>90</v>
      </c>
      <c r="F113" t="s">
        <v>42</v>
      </c>
      <c r="G113" s="76" t="s">
        <v>139</v>
      </c>
      <c r="H113" s="49">
        <v>1</v>
      </c>
      <c r="I113" t="s">
        <v>140</v>
      </c>
      <c r="J113" t="str">
        <f>IF(ISERROR(VLOOKUP(G142,'Part Attributes'!$D$1:$D$1000,1,FALSE)),"NEW","")</f>
        <v>NEW</v>
      </c>
    </row>
    <row r="114" spans="1:10" ht="16.5" x14ac:dyDescent="0.3">
      <c r="A114" s="65">
        <v>44319</v>
      </c>
      <c r="B114" t="s">
        <v>21</v>
      </c>
      <c r="C114" t="s">
        <v>28</v>
      </c>
      <c r="D114" t="s">
        <v>23</v>
      </c>
      <c r="E114">
        <v>639</v>
      </c>
      <c r="F114" t="s">
        <v>18</v>
      </c>
      <c r="G114" s="71" t="s">
        <v>114</v>
      </c>
      <c r="H114" s="49">
        <v>10</v>
      </c>
      <c r="I114" t="s">
        <v>141</v>
      </c>
      <c r="J114" t="str">
        <f>IF(ISERROR(VLOOKUP(G143,'Part Attributes'!$D$1:$D$1000,1,FALSE)),"NEW","")</f>
        <v>NEW</v>
      </c>
    </row>
    <row r="115" spans="1:10" ht="16.5" x14ac:dyDescent="0.3">
      <c r="A115" s="65">
        <v>44319</v>
      </c>
      <c r="B115" t="s">
        <v>21</v>
      </c>
      <c r="C115" t="s">
        <v>28</v>
      </c>
      <c r="D115" t="s">
        <v>23</v>
      </c>
      <c r="E115">
        <v>639</v>
      </c>
      <c r="F115" t="s">
        <v>18</v>
      </c>
      <c r="G115" s="71" t="s">
        <v>142</v>
      </c>
      <c r="H115" s="49">
        <v>24</v>
      </c>
      <c r="I115" t="s">
        <v>141</v>
      </c>
      <c r="J115" t="str">
        <f>IF(ISERROR(VLOOKUP(G144,'Part Attributes'!$D$1:$D$1000,1,FALSE)),"NEW","")</f>
        <v>NEW</v>
      </c>
    </row>
    <row r="116" spans="1:10" ht="16.5" x14ac:dyDescent="0.3">
      <c r="A116" s="65">
        <v>44319</v>
      </c>
      <c r="B116" t="s">
        <v>21</v>
      </c>
      <c r="C116" t="s">
        <v>17</v>
      </c>
      <c r="D116" t="s">
        <v>10</v>
      </c>
      <c r="E116">
        <v>639</v>
      </c>
      <c r="F116" t="s">
        <v>18</v>
      </c>
      <c r="G116" s="71" t="s">
        <v>34</v>
      </c>
      <c r="H116" s="49">
        <v>8</v>
      </c>
      <c r="I116" t="s">
        <v>141</v>
      </c>
      <c r="J116" t="str">
        <f>IF(ISERROR(VLOOKUP(G145,'Part Attributes'!$D$1:$D$1000,1,FALSE)),"NEW","")</f>
        <v>NEW</v>
      </c>
    </row>
    <row r="117" spans="1:10" ht="16.5" x14ac:dyDescent="0.3">
      <c r="A117" s="65">
        <v>44319</v>
      </c>
      <c r="B117" t="s">
        <v>21</v>
      </c>
      <c r="C117" t="s">
        <v>17</v>
      </c>
      <c r="D117" t="s">
        <v>10</v>
      </c>
      <c r="E117">
        <v>639</v>
      </c>
      <c r="F117" t="s">
        <v>18</v>
      </c>
      <c r="G117" s="71" t="s">
        <v>143</v>
      </c>
      <c r="H117" s="49">
        <v>24</v>
      </c>
      <c r="I117" t="s">
        <v>141</v>
      </c>
      <c r="J117" t="str">
        <f>IF(ISERROR(VLOOKUP(G146,'Part Attributes'!$D$1:$D$1000,1,FALSE)),"NEW","")</f>
        <v>NEW</v>
      </c>
    </row>
    <row r="118" spans="1:10" ht="16.5" x14ac:dyDescent="0.3">
      <c r="A118" s="65">
        <v>44319</v>
      </c>
      <c r="B118" t="s">
        <v>21</v>
      </c>
      <c r="C118" t="s">
        <v>144</v>
      </c>
      <c r="D118" t="s">
        <v>23</v>
      </c>
      <c r="E118" t="s">
        <v>145</v>
      </c>
      <c r="F118" t="s">
        <v>29</v>
      </c>
      <c r="G118" s="71" t="s">
        <v>79</v>
      </c>
      <c r="H118" s="49">
        <v>2</v>
      </c>
      <c r="I118" t="s">
        <v>146</v>
      </c>
      <c r="J118" t="str">
        <f>IF(ISERROR(VLOOKUP(G147,'Part Attributes'!$D$1:$D$1000,1,FALSE)),"NEW","")</f>
        <v>NEW</v>
      </c>
    </row>
    <row r="119" spans="1:10" ht="16.5" x14ac:dyDescent="0.3">
      <c r="A119" s="65">
        <v>44319</v>
      </c>
      <c r="B119" t="s">
        <v>21</v>
      </c>
      <c r="C119" t="s">
        <v>28</v>
      </c>
      <c r="D119" t="s">
        <v>23</v>
      </c>
      <c r="E119">
        <v>737</v>
      </c>
      <c r="F119" t="s">
        <v>118</v>
      </c>
      <c r="G119" s="71" t="s">
        <v>147</v>
      </c>
      <c r="H119" s="49">
        <v>1</v>
      </c>
      <c r="I119" t="s">
        <v>148</v>
      </c>
      <c r="J119" t="str">
        <f>IF(ISERROR(VLOOKUP(G148,'Part Attributes'!$D$1:$D$1000,1,FALSE)),"NEW","")</f>
        <v>NEW</v>
      </c>
    </row>
    <row r="120" spans="1:10" ht="16.5" x14ac:dyDescent="0.3">
      <c r="A120" s="65">
        <v>44319</v>
      </c>
      <c r="B120" t="s">
        <v>21</v>
      </c>
      <c r="C120" t="s">
        <v>28</v>
      </c>
      <c r="D120" t="s">
        <v>23</v>
      </c>
      <c r="E120">
        <v>737</v>
      </c>
      <c r="F120" t="s">
        <v>49</v>
      </c>
      <c r="G120" s="71" t="s">
        <v>149</v>
      </c>
      <c r="H120" s="49">
        <v>1</v>
      </c>
      <c r="I120" t="s">
        <v>148</v>
      </c>
      <c r="J120" t="str">
        <f>IF(ISERROR(VLOOKUP(G149,'Part Attributes'!$D$1:$D$1000,1,FALSE)),"NEW","")</f>
        <v>NEW</v>
      </c>
    </row>
    <row r="121" spans="1:10" x14ac:dyDescent="0.25">
      <c r="A121" s="65">
        <v>44319</v>
      </c>
      <c r="B121" t="s">
        <v>21</v>
      </c>
      <c r="C121" t="s">
        <v>22</v>
      </c>
      <c r="D121" t="s">
        <v>23</v>
      </c>
      <c r="E121" t="s">
        <v>90</v>
      </c>
      <c r="F121" t="s">
        <v>49</v>
      </c>
      <c r="G121" s="50" t="s">
        <v>150</v>
      </c>
      <c r="H121" s="49">
        <v>20</v>
      </c>
      <c r="I121" t="s">
        <v>151</v>
      </c>
      <c r="J121" t="str">
        <f>IF(ISERROR(VLOOKUP(G150,'Part Attributes'!$D$1:$D$1000,1,FALSE)),"NEW","")</f>
        <v>NEW</v>
      </c>
    </row>
    <row r="122" spans="1:10" x14ac:dyDescent="0.25">
      <c r="A122" s="65">
        <v>44320</v>
      </c>
      <c r="B122" t="s">
        <v>21</v>
      </c>
      <c r="C122" t="s">
        <v>56</v>
      </c>
      <c r="D122" t="s">
        <v>57</v>
      </c>
      <c r="E122" t="s">
        <v>90</v>
      </c>
      <c r="F122" t="s">
        <v>24</v>
      </c>
      <c r="G122" t="s">
        <v>152</v>
      </c>
      <c r="H122" s="49">
        <v>1</v>
      </c>
      <c r="I122" s="79" t="s">
        <v>153</v>
      </c>
      <c r="J122" t="str">
        <f>IF(ISERROR(VLOOKUP(G151,'Part Attributes'!$D$1:$D$1000,1,FALSE)),"NEW","")</f>
        <v>NEW</v>
      </c>
    </row>
    <row r="123" spans="1:10" x14ac:dyDescent="0.25">
      <c r="A123" s="65">
        <v>44320</v>
      </c>
      <c r="B123" t="s">
        <v>21</v>
      </c>
      <c r="C123" t="s">
        <v>56</v>
      </c>
      <c r="D123" t="s">
        <v>57</v>
      </c>
      <c r="E123" t="s">
        <v>90</v>
      </c>
      <c r="F123" t="s">
        <v>29</v>
      </c>
      <c r="G123" s="50" t="s">
        <v>88</v>
      </c>
      <c r="H123" s="49">
        <v>1</v>
      </c>
      <c r="I123" s="79" t="s">
        <v>153</v>
      </c>
      <c r="J123" t="str">
        <f>IF(ISERROR(VLOOKUP(G152,'Part Attributes'!$D$1:$D$1000,1,FALSE)),"NEW","")</f>
        <v>NEW</v>
      </c>
    </row>
    <row r="124" spans="1:10" ht="16.5" x14ac:dyDescent="0.3">
      <c r="A124" s="65">
        <v>44321</v>
      </c>
      <c r="B124" t="s">
        <v>21</v>
      </c>
      <c r="C124" t="s">
        <v>28</v>
      </c>
      <c r="D124" t="s">
        <v>23</v>
      </c>
      <c r="E124">
        <v>616</v>
      </c>
      <c r="F124" t="s">
        <v>29</v>
      </c>
      <c r="G124" s="71" t="s">
        <v>0</v>
      </c>
      <c r="H124" s="49">
        <v>36</v>
      </c>
      <c r="I124" t="s">
        <v>154</v>
      </c>
      <c r="J124" t="str">
        <f>IF(ISERROR(VLOOKUP(G153,'Part Attributes'!$D$1:$D$1000,1,FALSE)),"NEW","")</f>
        <v>NEW</v>
      </c>
    </row>
    <row r="125" spans="1:10" ht="16.5" x14ac:dyDescent="0.3">
      <c r="A125" s="65">
        <v>44321</v>
      </c>
      <c r="B125" t="s">
        <v>21</v>
      </c>
      <c r="C125" t="s">
        <v>28</v>
      </c>
      <c r="D125" t="s">
        <v>23</v>
      </c>
      <c r="E125">
        <v>616</v>
      </c>
      <c r="F125" t="s">
        <v>29</v>
      </c>
      <c r="G125" s="71" t="s">
        <v>155</v>
      </c>
      <c r="H125" s="49">
        <v>6</v>
      </c>
      <c r="I125" t="s">
        <v>154</v>
      </c>
      <c r="J125" t="str">
        <f>IF(ISERROR(VLOOKUP(G154,'Part Attributes'!$D$1:$D$1000,1,FALSE)),"NEW","")</f>
        <v>NEW</v>
      </c>
    </row>
    <row r="126" spans="1:10" ht="16.5" x14ac:dyDescent="0.3">
      <c r="A126" s="65">
        <v>44321</v>
      </c>
      <c r="B126" t="s">
        <v>21</v>
      </c>
      <c r="C126" t="s">
        <v>17</v>
      </c>
      <c r="D126" t="s">
        <v>10</v>
      </c>
      <c r="E126">
        <v>616</v>
      </c>
      <c r="F126" t="s">
        <v>24</v>
      </c>
      <c r="G126" s="71" t="s">
        <v>156</v>
      </c>
      <c r="H126" s="49">
        <v>36</v>
      </c>
      <c r="I126" t="s">
        <v>154</v>
      </c>
      <c r="J126" t="str">
        <f>IF(ISERROR(VLOOKUP(G155,'Part Attributes'!$D$1:$D$1000,1,FALSE)),"NEW","")</f>
        <v>NEW</v>
      </c>
    </row>
    <row r="127" spans="1:10" ht="16.5" x14ac:dyDescent="0.3">
      <c r="A127" s="65">
        <v>44321</v>
      </c>
      <c r="B127" t="s">
        <v>21</v>
      </c>
      <c r="C127" t="s">
        <v>28</v>
      </c>
      <c r="D127" t="s">
        <v>23</v>
      </c>
      <c r="E127">
        <v>737</v>
      </c>
      <c r="F127" t="s">
        <v>18</v>
      </c>
      <c r="G127" s="71" t="s">
        <v>142</v>
      </c>
      <c r="H127" s="49">
        <v>12</v>
      </c>
      <c r="I127" t="s">
        <v>157</v>
      </c>
      <c r="J127" t="str">
        <f>IF(ISERROR(VLOOKUP(G156,'Part Attributes'!$D$1:$D$1000,1,FALSE)),"NEW","")</f>
        <v>NEW</v>
      </c>
    </row>
    <row r="128" spans="1:10" ht="16.5" x14ac:dyDescent="0.3">
      <c r="A128" s="65">
        <v>44321</v>
      </c>
      <c r="B128" t="s">
        <v>21</v>
      </c>
      <c r="C128" t="s">
        <v>28</v>
      </c>
      <c r="D128" t="s">
        <v>23</v>
      </c>
      <c r="E128">
        <v>737</v>
      </c>
      <c r="F128" t="s">
        <v>18</v>
      </c>
      <c r="G128" s="71" t="s">
        <v>40</v>
      </c>
      <c r="H128" s="49">
        <v>12</v>
      </c>
      <c r="I128" t="s">
        <v>157</v>
      </c>
      <c r="J128" t="str">
        <f>IF(ISERROR(VLOOKUP(G157,'Part Attributes'!$D$1:$D$1000,1,FALSE)),"NEW","")</f>
        <v>NEW</v>
      </c>
    </row>
    <row r="129" spans="1:10" ht="16.5" x14ac:dyDescent="0.3">
      <c r="A129" s="65">
        <v>44321</v>
      </c>
      <c r="B129" t="s">
        <v>21</v>
      </c>
      <c r="C129" t="s">
        <v>28</v>
      </c>
      <c r="D129" t="s">
        <v>23</v>
      </c>
      <c r="E129">
        <v>737</v>
      </c>
      <c r="F129" t="s">
        <v>29</v>
      </c>
      <c r="G129" s="71" t="s">
        <v>0</v>
      </c>
      <c r="H129" s="49">
        <v>192</v>
      </c>
      <c r="I129" t="s">
        <v>157</v>
      </c>
      <c r="J129" t="str">
        <f>IF(ISERROR(VLOOKUP(G158,'Part Attributes'!$D$1:$D$1000,1,FALSE)),"NEW","")</f>
        <v>NEW</v>
      </c>
    </row>
    <row r="130" spans="1:10" ht="16.5" x14ac:dyDescent="0.3">
      <c r="A130" s="65">
        <v>44321</v>
      </c>
      <c r="B130" t="s">
        <v>21</v>
      </c>
      <c r="C130" t="s">
        <v>17</v>
      </c>
      <c r="D130" t="s">
        <v>10</v>
      </c>
      <c r="E130">
        <v>737</v>
      </c>
      <c r="F130" t="s">
        <v>18</v>
      </c>
      <c r="G130" s="71" t="s">
        <v>143</v>
      </c>
      <c r="H130" s="49">
        <v>12</v>
      </c>
      <c r="I130" t="s">
        <v>157</v>
      </c>
      <c r="J130" t="str">
        <f>IF(ISERROR(VLOOKUP(G159,'Part Attributes'!$D$1:$D$1000,1,FALSE)),"NEW","")</f>
        <v>NEW</v>
      </c>
    </row>
    <row r="131" spans="1:10" ht="16.5" x14ac:dyDescent="0.3">
      <c r="A131" s="65">
        <v>44321</v>
      </c>
      <c r="B131" t="s">
        <v>21</v>
      </c>
      <c r="C131" t="s">
        <v>17</v>
      </c>
      <c r="D131" t="s">
        <v>10</v>
      </c>
      <c r="E131">
        <v>737</v>
      </c>
      <c r="F131" t="s">
        <v>29</v>
      </c>
      <c r="G131" s="71" t="s">
        <v>79</v>
      </c>
      <c r="H131" s="49">
        <v>12</v>
      </c>
      <c r="I131" t="s">
        <v>157</v>
      </c>
      <c r="J131" t="str">
        <f>IF(ISERROR(VLOOKUP(G160,'Part Attributes'!$D$1:$D$1000,1,FALSE)),"NEW","")</f>
        <v>NEW</v>
      </c>
    </row>
    <row r="132" spans="1:10" ht="16.5" x14ac:dyDescent="0.3">
      <c r="A132" s="65">
        <v>44321</v>
      </c>
      <c r="B132" t="s">
        <v>21</v>
      </c>
      <c r="C132" t="s">
        <v>17</v>
      </c>
      <c r="D132" t="s">
        <v>10</v>
      </c>
      <c r="E132">
        <v>737</v>
      </c>
      <c r="F132" t="s">
        <v>29</v>
      </c>
      <c r="G132" s="71" t="s">
        <v>109</v>
      </c>
      <c r="H132" s="49">
        <v>192</v>
      </c>
      <c r="I132" t="s">
        <v>157</v>
      </c>
      <c r="J132" t="str">
        <f>IF(ISERROR(VLOOKUP(G161,'Part Attributes'!$D$1:$D$1000,1,FALSE)),"NEW","")</f>
        <v>NEW</v>
      </c>
    </row>
    <row r="133" spans="1:10" x14ac:dyDescent="0.25">
      <c r="A133" s="65">
        <v>44321</v>
      </c>
      <c r="B133" t="s">
        <v>21</v>
      </c>
      <c r="C133" t="s">
        <v>17</v>
      </c>
      <c r="D133" t="s">
        <v>10</v>
      </c>
      <c r="E133">
        <v>524</v>
      </c>
      <c r="F133" t="s">
        <v>18</v>
      </c>
      <c r="G133" s="50" t="s">
        <v>158</v>
      </c>
      <c r="H133" s="49">
        <v>96</v>
      </c>
      <c r="I133" t="s">
        <v>159</v>
      </c>
      <c r="J133" t="str">
        <f>IF(ISERROR(VLOOKUP(G162,'Part Attributes'!$D$1:$D$1000,1,FALSE)),"NEW","")</f>
        <v>NEW</v>
      </c>
    </row>
    <row r="134" spans="1:10" x14ac:dyDescent="0.25">
      <c r="A134" s="65">
        <v>44321</v>
      </c>
      <c r="B134" t="s">
        <v>21</v>
      </c>
      <c r="C134" t="s">
        <v>28</v>
      </c>
      <c r="D134" t="s">
        <v>23</v>
      </c>
      <c r="E134">
        <v>524</v>
      </c>
      <c r="F134" t="s">
        <v>29</v>
      </c>
      <c r="G134" s="76" t="s">
        <v>0</v>
      </c>
      <c r="H134" s="49">
        <v>96</v>
      </c>
      <c r="I134" t="s">
        <v>159</v>
      </c>
      <c r="J134" t="str">
        <f>IF(ISERROR(VLOOKUP(G163,'Part Attributes'!$D$1:$D$1000,1,FALSE)),"NEW","")</f>
        <v>NEW</v>
      </c>
    </row>
    <row r="135" spans="1:10" x14ac:dyDescent="0.25">
      <c r="A135" s="65">
        <v>44322</v>
      </c>
      <c r="B135" t="s">
        <v>21</v>
      </c>
      <c r="C135" t="s">
        <v>17</v>
      </c>
      <c r="D135" t="s">
        <v>10</v>
      </c>
      <c r="E135">
        <v>619</v>
      </c>
      <c r="F135" t="s">
        <v>42</v>
      </c>
      <c r="G135" s="50" t="s">
        <v>636</v>
      </c>
      <c r="H135" s="49">
        <v>6</v>
      </c>
      <c r="I135" t="s">
        <v>637</v>
      </c>
      <c r="J135" t="str">
        <f>IF(ISERROR(VLOOKUP(G165,'Part Attributes'!$D$1:$D$1000,1,FALSE)),"NEW","")</f>
        <v>NEW</v>
      </c>
    </row>
    <row r="136" spans="1:10" x14ac:dyDescent="0.25">
      <c r="J136" t="str">
        <f>IF(ISERROR(VLOOKUP(G166,'Part Attributes'!$D$1:$D$1000,1,FALSE)),"NEW","")</f>
        <v>NEW</v>
      </c>
    </row>
    <row r="137" spans="1:10" x14ac:dyDescent="0.25">
      <c r="J137" t="str">
        <f>IF(ISERROR(VLOOKUP(G167,'Part Attributes'!$D$1:$D$1000,1,FALSE)),"NEW","")</f>
        <v>NEW</v>
      </c>
    </row>
    <row r="138" spans="1:10" x14ac:dyDescent="0.25">
      <c r="J138" t="str">
        <f>IF(ISERROR(VLOOKUP(G168,'Part Attributes'!$D$1:$D$1000,1,FALSE)),"NEW","")</f>
        <v>NEW</v>
      </c>
    </row>
    <row r="139" spans="1:10" x14ac:dyDescent="0.25">
      <c r="J139" t="str">
        <f>IF(ISERROR(VLOOKUP(G169,'Part Attributes'!$D$1:$D$1000,1,FALSE)),"NEW","")</f>
        <v>NEW</v>
      </c>
    </row>
    <row r="140" spans="1:10" x14ac:dyDescent="0.25">
      <c r="J140" t="str">
        <f>IF(ISERROR(VLOOKUP(G170,'Part Attributes'!$D$1:$D$1000,1,FALSE)),"NEW","")</f>
        <v>NEW</v>
      </c>
    </row>
    <row r="141" spans="1:10" x14ac:dyDescent="0.25">
      <c r="J141" t="str">
        <f>IF(ISERROR(VLOOKUP(G171,'Part Attributes'!$D$1:$D$1000,1,FALSE)),"NEW","")</f>
        <v>NEW</v>
      </c>
    </row>
    <row r="142" spans="1:10" x14ac:dyDescent="0.25">
      <c r="J142" t="str">
        <f>IF(ISERROR(VLOOKUP(G172,'Part Attributes'!$D$1:$D$1000,1,FALSE)),"NEW","")</f>
        <v>NEW</v>
      </c>
    </row>
    <row r="143" spans="1:10" x14ac:dyDescent="0.25">
      <c r="J143" t="str">
        <f>IF(ISERROR(VLOOKUP(G173,'Part Attributes'!$D$1:$D$1000,1,FALSE)),"NEW","")</f>
        <v>NEW</v>
      </c>
    </row>
    <row r="144" spans="1:10" x14ac:dyDescent="0.25">
      <c r="J144" t="str">
        <f>IF(ISERROR(VLOOKUP(G174,'Part Attributes'!$D$1:$D$1000,1,FALSE)),"NEW","")</f>
        <v>NEW</v>
      </c>
    </row>
    <row r="145" spans="10:10" x14ac:dyDescent="0.25">
      <c r="J145" t="str">
        <f>IF(ISERROR(VLOOKUP(G175,'Part Attributes'!$D$1:$D$1000,1,FALSE)),"NEW","")</f>
        <v>NEW</v>
      </c>
    </row>
    <row r="146" spans="10:10" x14ac:dyDescent="0.25">
      <c r="J146" t="str">
        <f>IF(ISERROR(VLOOKUP(G176,'Part Attributes'!$D$1:$D$1000,1,FALSE)),"NEW","")</f>
        <v>NEW</v>
      </c>
    </row>
    <row r="147" spans="10:10" x14ac:dyDescent="0.25">
      <c r="J147" t="str">
        <f>IF(ISERROR(VLOOKUP(G177,'Part Attributes'!$D$1:$D$1000,1,FALSE)),"NEW","")</f>
        <v>NEW</v>
      </c>
    </row>
    <row r="148" spans="10:10" x14ac:dyDescent="0.25">
      <c r="J148" t="str">
        <f>IF(ISERROR(VLOOKUP(G178,'Part Attributes'!$D$1:$D$1000,1,FALSE)),"NEW","")</f>
        <v>NEW</v>
      </c>
    </row>
    <row r="149" spans="10:10" x14ac:dyDescent="0.25">
      <c r="J149" t="str">
        <f>IF(ISERROR(VLOOKUP(G179,'Part Attributes'!$D$1:$D$1000,1,FALSE)),"NEW","")</f>
        <v>NEW</v>
      </c>
    </row>
    <row r="150" spans="10:10" x14ac:dyDescent="0.25">
      <c r="J150" t="str">
        <f>IF(ISERROR(VLOOKUP(G180,'Part Attributes'!$D$1:$D$1000,1,FALSE)),"NEW","")</f>
        <v>NEW</v>
      </c>
    </row>
    <row r="151" spans="10:10" x14ac:dyDescent="0.25">
      <c r="J151" t="str">
        <f>IF(ISERROR(VLOOKUP(G181,'Part Attributes'!$D$1:$D$1000,1,FALSE)),"NEW","")</f>
        <v>NEW</v>
      </c>
    </row>
    <row r="152" spans="10:10" x14ac:dyDescent="0.25">
      <c r="J152" t="str">
        <f>IF(ISERROR(VLOOKUP(G182,'Part Attributes'!$D$1:$D$1000,1,FALSE)),"NEW","")</f>
        <v>NEW</v>
      </c>
    </row>
    <row r="153" spans="10:10" x14ac:dyDescent="0.25">
      <c r="J153" t="str">
        <f>IF(ISERROR(VLOOKUP(G183,'Part Attributes'!$D$1:$D$1000,1,FALSE)),"NEW","")</f>
        <v>NEW</v>
      </c>
    </row>
    <row r="154" spans="10:10" x14ac:dyDescent="0.25">
      <c r="J154" t="str">
        <f>IF(ISERROR(VLOOKUP(G184,'Part Attributes'!$D$1:$D$1000,1,FALSE)),"NEW","")</f>
        <v>NEW</v>
      </c>
    </row>
    <row r="155" spans="10:10" x14ac:dyDescent="0.25">
      <c r="J155" t="str">
        <f>IF(ISERROR(VLOOKUP(G185,'Part Attributes'!$D$1:$D$1000,1,FALSE)),"NEW","")</f>
        <v>NEW</v>
      </c>
    </row>
    <row r="156" spans="10:10" x14ac:dyDescent="0.25">
      <c r="J156" t="str">
        <f>IF(ISERROR(VLOOKUP(G186,'Part Attributes'!$D$1:$D$1000,1,FALSE)),"NEW","")</f>
        <v>NEW</v>
      </c>
    </row>
    <row r="157" spans="10:10" x14ac:dyDescent="0.25">
      <c r="J157" t="str">
        <f>IF(ISERROR(VLOOKUP(G187,'Part Attributes'!$D$1:$D$1000,1,FALSE)),"NEW","")</f>
        <v>NEW</v>
      </c>
    </row>
    <row r="158" spans="10:10" x14ac:dyDescent="0.25">
      <c r="J158" t="str">
        <f>IF(ISERROR(VLOOKUP(G188,'Part Attributes'!$D$1:$D$1000,1,FALSE)),"NEW","")</f>
        <v>NEW</v>
      </c>
    </row>
    <row r="159" spans="10:10" x14ac:dyDescent="0.25">
      <c r="J159" t="str">
        <f>IF(ISERROR(VLOOKUP(G189,'Part Attributes'!$D$1:$D$1000,1,FALSE)),"NEW","")</f>
        <v>NEW</v>
      </c>
    </row>
    <row r="160" spans="10:10" x14ac:dyDescent="0.25">
      <c r="J160" t="str">
        <f>IF(ISERROR(VLOOKUP(G190,'Part Attributes'!$D$1:$D$1000,1,FALSE)),"NEW","")</f>
        <v>NEW</v>
      </c>
    </row>
    <row r="161" spans="10:10" x14ac:dyDescent="0.25">
      <c r="J161" t="str">
        <f>IF(ISERROR(VLOOKUP(G191,'Part Attributes'!$D$1:$D$1000,1,FALSE)),"NEW","")</f>
        <v>NEW</v>
      </c>
    </row>
    <row r="162" spans="10:10" x14ac:dyDescent="0.25">
      <c r="J162" t="str">
        <f>IF(ISERROR(VLOOKUP(G192,'Part Attributes'!$D$1:$D$1000,1,FALSE)),"NEW","")</f>
        <v>NEW</v>
      </c>
    </row>
    <row r="163" spans="10:10" x14ac:dyDescent="0.25">
      <c r="J163" t="str">
        <f>IF(ISERROR(VLOOKUP(G193,'Part Attributes'!$D$1:$D$1000,1,FALSE)),"NEW","")</f>
        <v>NEW</v>
      </c>
    </row>
    <row r="164" spans="10:10" x14ac:dyDescent="0.25">
      <c r="J164" t="str">
        <f>IF(ISERROR(VLOOKUP(G194,'Part Attributes'!$D$1:$D$1000,1,FALSE)),"NEW","")</f>
        <v>NEW</v>
      </c>
    </row>
    <row r="165" spans="10:10" x14ac:dyDescent="0.25">
      <c r="J165" t="str">
        <f>IF(ISERROR(VLOOKUP(G195,'Part Attributes'!$D$1:$D$1000,1,FALSE)),"NEW","")</f>
        <v>NEW</v>
      </c>
    </row>
    <row r="166" spans="10:10" x14ac:dyDescent="0.25">
      <c r="J166" t="str">
        <f>IF(ISERROR(VLOOKUP(G196,'Part Attributes'!$D$1:$D$1000,1,FALSE)),"NEW","")</f>
        <v>NEW</v>
      </c>
    </row>
    <row r="167" spans="10:10" x14ac:dyDescent="0.25">
      <c r="J167" t="str">
        <f>IF(ISERROR(VLOOKUP(G197,'Part Attributes'!$D$1:$D$1000,1,FALSE)),"NEW","")</f>
        <v>NEW</v>
      </c>
    </row>
    <row r="168" spans="10:10" x14ac:dyDescent="0.25">
      <c r="J168" t="str">
        <f>IF(ISERROR(VLOOKUP(G198,'Part Attributes'!$D$1:$D$1000,1,FALSE)),"NEW","")</f>
        <v>NEW</v>
      </c>
    </row>
    <row r="169" spans="10:10" x14ac:dyDescent="0.25">
      <c r="J169" t="str">
        <f>IF(ISERROR(VLOOKUP(G199,'Part Attributes'!$D$1:$D$1000,1,FALSE)),"NEW","")</f>
        <v>NEW</v>
      </c>
    </row>
    <row r="170" spans="10:10" x14ac:dyDescent="0.25">
      <c r="J170" t="str">
        <f>IF(ISERROR(VLOOKUP(G200,'Part Attributes'!$D$1:$D$1000,1,FALSE)),"NEW","")</f>
        <v>NEW</v>
      </c>
    </row>
    <row r="171" spans="10:10" x14ac:dyDescent="0.25">
      <c r="J171" t="str">
        <f>IF(ISERROR(VLOOKUP(G201,'Part Attributes'!$D$1:$D$1000,1,FALSE)),"NEW","")</f>
        <v>NEW</v>
      </c>
    </row>
    <row r="172" spans="10:10" x14ac:dyDescent="0.25">
      <c r="J172" t="str">
        <f>IF(ISERROR(VLOOKUP(G202,'Part Attributes'!$D$1:$D$1000,1,FALSE)),"NEW","")</f>
        <v>NEW</v>
      </c>
    </row>
    <row r="173" spans="10:10" x14ac:dyDescent="0.25">
      <c r="J173" t="str">
        <f>IF(ISERROR(VLOOKUP(G203,'Part Attributes'!$D$1:$D$1000,1,FALSE)),"NEW","")</f>
        <v>NEW</v>
      </c>
    </row>
    <row r="174" spans="10:10" x14ac:dyDescent="0.25">
      <c r="J174" t="str">
        <f>IF(ISERROR(VLOOKUP(G204,'Part Attributes'!$D$1:$D$1000,1,FALSE)),"NEW","")</f>
        <v>NEW</v>
      </c>
    </row>
    <row r="175" spans="10:10" x14ac:dyDescent="0.25">
      <c r="J175" t="str">
        <f>IF(ISERROR(VLOOKUP(G205,'Part Attributes'!$D$1:$D$1000,1,FALSE)),"NEW","")</f>
        <v>NEW</v>
      </c>
    </row>
    <row r="176" spans="10:10" x14ac:dyDescent="0.25">
      <c r="J176" t="str">
        <f>IF(ISERROR(VLOOKUP(G206,'Part Attributes'!$D$1:$D$1000,1,FALSE)),"NEW","")</f>
        <v>NEW</v>
      </c>
    </row>
    <row r="177" spans="10:10" x14ac:dyDescent="0.25">
      <c r="J177" t="str">
        <f>IF(ISERROR(VLOOKUP(G207,'Part Attributes'!$D$1:$D$1000,1,FALSE)),"NEW","")</f>
        <v>NEW</v>
      </c>
    </row>
    <row r="178" spans="10:10" x14ac:dyDescent="0.25">
      <c r="J178" t="str">
        <f>IF(ISERROR(VLOOKUP(G208,'Part Attributes'!$D$1:$D$1000,1,FALSE)),"NEW","")</f>
        <v>NEW</v>
      </c>
    </row>
    <row r="179" spans="10:10" x14ac:dyDescent="0.25">
      <c r="J179" t="str">
        <f>IF(ISERROR(VLOOKUP(G209,'Part Attributes'!$D$1:$D$1000,1,FALSE)),"NEW","")</f>
        <v>NEW</v>
      </c>
    </row>
    <row r="180" spans="10:10" x14ac:dyDescent="0.25">
      <c r="J180" t="str">
        <f>IF(ISERROR(VLOOKUP(G210,'Part Attributes'!$D$1:$D$1000,1,FALSE)),"NEW","")</f>
        <v>NEW</v>
      </c>
    </row>
    <row r="181" spans="10:10" x14ac:dyDescent="0.25">
      <c r="J181" t="str">
        <f>IF(ISERROR(VLOOKUP(G211,'Part Attributes'!$D$1:$D$1000,1,FALSE)),"NEW","")</f>
        <v>NEW</v>
      </c>
    </row>
    <row r="182" spans="10:10" x14ac:dyDescent="0.25">
      <c r="J182" t="str">
        <f>IF(ISERROR(VLOOKUP(G212,'Part Attributes'!$D$1:$D$1000,1,FALSE)),"NEW","")</f>
        <v>NEW</v>
      </c>
    </row>
    <row r="183" spans="10:10" x14ac:dyDescent="0.25">
      <c r="J183" t="str">
        <f>IF(ISERROR(VLOOKUP(G213,'Part Attributes'!$D$1:$D$1000,1,FALSE)),"NEW","")</f>
        <v>NEW</v>
      </c>
    </row>
    <row r="184" spans="10:10" x14ac:dyDescent="0.25">
      <c r="J184" t="str">
        <f>IF(ISERROR(VLOOKUP(G214,'Part Attributes'!$D$1:$D$1000,1,FALSE)),"NEW","")</f>
        <v>NEW</v>
      </c>
    </row>
    <row r="185" spans="10:10" x14ac:dyDescent="0.25">
      <c r="J185" t="str">
        <f>IF(ISERROR(VLOOKUP(G215,'Part Attributes'!$D$1:$D$1000,1,FALSE)),"NEW","")</f>
        <v>NEW</v>
      </c>
    </row>
    <row r="186" spans="10:10" x14ac:dyDescent="0.25">
      <c r="J186" t="str">
        <f>IF(ISERROR(VLOOKUP(G216,'Part Attributes'!$D$1:$D$1000,1,FALSE)),"NEW","")</f>
        <v>NEW</v>
      </c>
    </row>
    <row r="187" spans="10:10" x14ac:dyDescent="0.25">
      <c r="J187" t="str">
        <f>IF(ISERROR(VLOOKUP(G217,'Part Attributes'!$D$1:$D$1000,1,FALSE)),"NEW","")</f>
        <v>NEW</v>
      </c>
    </row>
    <row r="188" spans="10:10" x14ac:dyDescent="0.25">
      <c r="J188" t="str">
        <f>IF(ISERROR(VLOOKUP(G218,'Part Attributes'!$D$1:$D$1000,1,FALSE)),"NEW","")</f>
        <v>NEW</v>
      </c>
    </row>
    <row r="189" spans="10:10" x14ac:dyDescent="0.25">
      <c r="J189" t="str">
        <f>IF(ISERROR(VLOOKUP(G219,'Part Attributes'!$D$1:$D$1000,1,FALSE)),"NEW","")</f>
        <v>NEW</v>
      </c>
    </row>
    <row r="190" spans="10:10" x14ac:dyDescent="0.25">
      <c r="J190" t="str">
        <f>IF(ISERROR(VLOOKUP(G220,'Part Attributes'!$D$1:$D$1000,1,FALSE)),"NEW","")</f>
        <v>NEW</v>
      </c>
    </row>
    <row r="191" spans="10:10" x14ac:dyDescent="0.25">
      <c r="J191" t="str">
        <f>IF(ISERROR(VLOOKUP(G221,'Part Attributes'!$D$1:$D$1000,1,FALSE)),"NEW","")</f>
        <v>NEW</v>
      </c>
    </row>
    <row r="192" spans="10:10" x14ac:dyDescent="0.25">
      <c r="J192" t="str">
        <f>IF(ISERROR(VLOOKUP(G222,'Part Attributes'!$D$1:$D$1000,1,FALSE)),"NEW","")</f>
        <v>NEW</v>
      </c>
    </row>
    <row r="193" spans="10:10" x14ac:dyDescent="0.25">
      <c r="J193" t="str">
        <f>IF(ISERROR(VLOOKUP(G223,'Part Attributes'!$D$1:$D$1000,1,FALSE)),"NEW","")</f>
        <v>NEW</v>
      </c>
    </row>
    <row r="194" spans="10:10" x14ac:dyDescent="0.25">
      <c r="J194" t="str">
        <f>IF(ISERROR(VLOOKUP(G224,'Part Attributes'!$D$1:$D$1000,1,FALSE)),"NEW","")</f>
        <v>NEW</v>
      </c>
    </row>
    <row r="195" spans="10:10" x14ac:dyDescent="0.25">
      <c r="J195" t="str">
        <f>IF(ISERROR(VLOOKUP(G225,'Part Attributes'!$D$1:$D$1000,1,FALSE)),"NEW","")</f>
        <v>NEW</v>
      </c>
    </row>
    <row r="196" spans="10:10" x14ac:dyDescent="0.25">
      <c r="J196" t="str">
        <f>IF(ISERROR(VLOOKUP(G226,'Part Attributes'!$D$1:$D$1000,1,FALSE)),"NEW","")</f>
        <v>NEW</v>
      </c>
    </row>
    <row r="197" spans="10:10" x14ac:dyDescent="0.25">
      <c r="J197" t="str">
        <f>IF(ISERROR(VLOOKUP(G227,'Part Attributes'!$D$1:$D$1000,1,FALSE)),"NEW","")</f>
        <v>NEW</v>
      </c>
    </row>
    <row r="198" spans="10:10" x14ac:dyDescent="0.25">
      <c r="J198" t="str">
        <f>IF(ISERROR(VLOOKUP(G228,'Part Attributes'!$D$1:$D$1000,1,FALSE)),"NEW","")</f>
        <v>NEW</v>
      </c>
    </row>
    <row r="199" spans="10:10" x14ac:dyDescent="0.25">
      <c r="J199" t="str">
        <f>IF(ISERROR(VLOOKUP(G229,'Part Attributes'!$D$1:$D$1000,1,FALSE)),"NEW","")</f>
        <v>NEW</v>
      </c>
    </row>
    <row r="200" spans="10:10" x14ac:dyDescent="0.25">
      <c r="J200" t="str">
        <f>IF(ISERROR(VLOOKUP(G230,'Part Attributes'!$D$1:$D$1000,1,FALSE)),"NEW","")</f>
        <v>NEW</v>
      </c>
    </row>
    <row r="201" spans="10:10" x14ac:dyDescent="0.25">
      <c r="J201" t="str">
        <f>IF(ISERROR(VLOOKUP(G231,'Part Attributes'!$D$1:$D$1000,1,FALSE)),"NEW","")</f>
        <v>NEW</v>
      </c>
    </row>
    <row r="202" spans="10:10" x14ac:dyDescent="0.25">
      <c r="J202" t="str">
        <f>IF(ISERROR(VLOOKUP(G232,'Part Attributes'!$D$1:$D$1000,1,FALSE)),"NEW","")</f>
        <v>NEW</v>
      </c>
    </row>
    <row r="203" spans="10:10" x14ac:dyDescent="0.25">
      <c r="J203" t="str">
        <f>IF(ISERROR(VLOOKUP(G233,'Part Attributes'!$D$1:$D$1000,1,FALSE)),"NEW","")</f>
        <v>NEW</v>
      </c>
    </row>
    <row r="204" spans="10:10" x14ac:dyDescent="0.25">
      <c r="J204" t="str">
        <f>IF(ISERROR(VLOOKUP(G234,'Part Attributes'!$D$1:$D$1000,1,FALSE)),"NEW","")</f>
        <v>NEW</v>
      </c>
    </row>
    <row r="205" spans="10:10" x14ac:dyDescent="0.25">
      <c r="J205" t="str">
        <f>IF(ISERROR(VLOOKUP(G235,'Part Attributes'!$D$1:$D$1000,1,FALSE)),"NEW","")</f>
        <v>NEW</v>
      </c>
    </row>
    <row r="206" spans="10:10" x14ac:dyDescent="0.25">
      <c r="J206" t="str">
        <f>IF(ISERROR(VLOOKUP(G236,'Part Attributes'!$D$1:$D$1000,1,FALSE)),"NEW","")</f>
        <v>NEW</v>
      </c>
    </row>
    <row r="207" spans="10:10" x14ac:dyDescent="0.25">
      <c r="J207" t="str">
        <f>IF(ISERROR(VLOOKUP(G237,'Part Attributes'!$D$1:$D$1000,1,FALSE)),"NEW","")</f>
        <v>NEW</v>
      </c>
    </row>
    <row r="208" spans="10:10" x14ac:dyDescent="0.25">
      <c r="J208" t="str">
        <f>IF(ISERROR(VLOOKUP(G238,'Part Attributes'!$D$1:$D$1000,1,FALSE)),"NEW","")</f>
        <v/>
      </c>
    </row>
    <row r="209" spans="10:10" x14ac:dyDescent="0.25">
      <c r="J209" t="str">
        <f>IF(ISERROR(VLOOKUP(G239,'Part Attributes'!$D$1:$D$1000,1,FALSE)),"NEW","")</f>
        <v/>
      </c>
    </row>
    <row r="210" spans="10:10" x14ac:dyDescent="0.25">
      <c r="J210" t="str">
        <f>IF(ISERROR(VLOOKUP(G240,'Part Attributes'!$D$1:$D$1000,1,FALSE)),"NEW","")</f>
        <v>NEW</v>
      </c>
    </row>
    <row r="211" spans="10:10" x14ac:dyDescent="0.25">
      <c r="J211" t="str">
        <f>IF(ISERROR(VLOOKUP(G241,'Part Attributes'!$D$1:$D$1000,1,FALSE)),"NEW","")</f>
        <v/>
      </c>
    </row>
    <row r="212" spans="10:10" x14ac:dyDescent="0.25">
      <c r="J212" t="str">
        <f>IF(ISERROR(VLOOKUP(G242,'Part Attributes'!$D$1:$D$1000,1,FALSE)),"NEW","")</f>
        <v>NEW</v>
      </c>
    </row>
    <row r="213" spans="10:10" x14ac:dyDescent="0.25">
      <c r="J213" t="str">
        <f>IF(ISERROR(VLOOKUP(G243,'Part Attributes'!$D$1:$D$1000,1,FALSE)),"NEW","")</f>
        <v>NEW</v>
      </c>
    </row>
    <row r="214" spans="10:10" x14ac:dyDescent="0.25">
      <c r="J214" t="str">
        <f>IF(ISERROR(VLOOKUP(G244,'Part Attributes'!$D$1:$D$1000,1,FALSE)),"NEW","")</f>
        <v>NEW</v>
      </c>
    </row>
    <row r="215" spans="10:10" x14ac:dyDescent="0.25">
      <c r="J215" t="str">
        <f>IF(ISERROR(VLOOKUP(G245,'Part Attributes'!$D$1:$D$1000,1,FALSE)),"NEW","")</f>
        <v>NEW</v>
      </c>
    </row>
    <row r="216" spans="10:10" x14ac:dyDescent="0.25">
      <c r="J216" t="str">
        <f>IF(ISERROR(VLOOKUP(G246,'Part Attributes'!$D$1:$D$1000,1,FALSE)),"NEW","")</f>
        <v>NEW</v>
      </c>
    </row>
    <row r="217" spans="10:10" x14ac:dyDescent="0.25">
      <c r="J217" t="str">
        <f>IF(ISERROR(VLOOKUP(G247,'Part Attributes'!$D$1:$D$1000,1,FALSE)),"NEW","")</f>
        <v>NEW</v>
      </c>
    </row>
    <row r="218" spans="10:10" x14ac:dyDescent="0.25">
      <c r="J218" t="str">
        <f>IF(ISERROR(VLOOKUP(G248,'Part Attributes'!$D$1:$D$1000,1,FALSE)),"NEW","")</f>
        <v>NEW</v>
      </c>
    </row>
    <row r="219" spans="10:10" x14ac:dyDescent="0.25">
      <c r="J219" t="str">
        <f>IF(ISERROR(VLOOKUP(G249,'Part Attributes'!$D$1:$D$1000,1,FALSE)),"NEW","")</f>
        <v>NEW</v>
      </c>
    </row>
    <row r="220" spans="10:10" x14ac:dyDescent="0.25">
      <c r="J220" t="str">
        <f>IF(ISERROR(VLOOKUP(G250,'Part Attributes'!$D$1:$D$1000,1,FALSE)),"NEW","")</f>
        <v>NEW</v>
      </c>
    </row>
    <row r="221" spans="10:10" x14ac:dyDescent="0.25">
      <c r="J221" t="str">
        <f>IF(ISERROR(VLOOKUP(G251,'Part Attributes'!$D$1:$D$1000,1,FALSE)),"NEW","")</f>
        <v>NEW</v>
      </c>
    </row>
    <row r="222" spans="10:10" x14ac:dyDescent="0.25">
      <c r="J222" t="str">
        <f>IF(ISERROR(VLOOKUP(G252,'Part Attributes'!$D$1:$D$1000,1,FALSE)),"NEW","")</f>
        <v>NEW</v>
      </c>
    </row>
    <row r="223" spans="10:10" x14ac:dyDescent="0.25">
      <c r="J223" t="str">
        <f>IF(ISERROR(VLOOKUP(G253,'Part Attributes'!$D$1:$D$1000,1,FALSE)),"NEW","")</f>
        <v>NEW</v>
      </c>
    </row>
    <row r="224" spans="10:10" x14ac:dyDescent="0.25">
      <c r="J224" t="str">
        <f>IF(ISERROR(VLOOKUP(G254,'Part Attributes'!$D$1:$D$1000,1,FALSE)),"NEW","")</f>
        <v>NEW</v>
      </c>
    </row>
    <row r="225" spans="1:10" x14ac:dyDescent="0.25">
      <c r="J225" t="str">
        <f>IF(ISERROR(VLOOKUP(G255,'Part Attributes'!$D$1:$D$1000,1,FALSE)),"NEW","")</f>
        <v>NEW</v>
      </c>
    </row>
    <row r="226" spans="1:10" x14ac:dyDescent="0.25">
      <c r="J226" t="str">
        <f>IF(ISERROR(VLOOKUP(G256,'Part Attributes'!$D$1:$D$1000,1,FALSE)),"NEW","")</f>
        <v>NEW</v>
      </c>
    </row>
    <row r="227" spans="1:10" x14ac:dyDescent="0.25">
      <c r="J227" t="str">
        <f>IF(ISERROR(VLOOKUP(G257,'Part Attributes'!$D$1:$D$1000,1,FALSE)),"NEW","")</f>
        <v>NEW</v>
      </c>
    </row>
    <row r="228" spans="1:10" x14ac:dyDescent="0.25">
      <c r="J228" t="str">
        <f>IF(ISERROR(VLOOKUP(G258,'Part Attributes'!$D$1:$D$1000,1,FALSE)),"NEW","")</f>
        <v>NEW</v>
      </c>
    </row>
    <row r="229" spans="1:10" x14ac:dyDescent="0.25">
      <c r="J229" t="str">
        <f>IF(ISERROR(VLOOKUP(G259,'Part Attributes'!$D$1:$D$1000,1,FALSE)),"NEW","")</f>
        <v>NEW</v>
      </c>
    </row>
    <row r="230" spans="1:10" x14ac:dyDescent="0.25">
      <c r="J230" t="str">
        <f>IF(ISERROR(VLOOKUP(G260,'Part Attributes'!$D$1:$D$1000,1,FALSE)),"NEW","")</f>
        <v>NEW</v>
      </c>
    </row>
    <row r="231" spans="1:10" x14ac:dyDescent="0.25">
      <c r="J231" t="str">
        <f>IF(ISERROR(VLOOKUP(G261,'Part Attributes'!$D$1:$D$1000,1,FALSE)),"NEW","")</f>
        <v>NEW</v>
      </c>
    </row>
    <row r="232" spans="1:10" x14ac:dyDescent="0.25">
      <c r="J232" t="str">
        <f>IF(ISERROR(VLOOKUP(G262,'Part Attributes'!$D$1:$D$1000,1,FALSE)),"NEW","")</f>
        <v>NEW</v>
      </c>
    </row>
    <row r="233" spans="1:10" x14ac:dyDescent="0.25">
      <c r="J233" t="str">
        <f>IF(ISERROR(VLOOKUP(G263,'Part Attributes'!$D$1:$D$1000,1,FALSE)),"NEW","")</f>
        <v>NEW</v>
      </c>
    </row>
    <row r="234" spans="1:10" x14ac:dyDescent="0.25">
      <c r="J234" t="str">
        <f>IF(ISERROR(VLOOKUP(G264,'Part Attributes'!$D$1:$D$1000,1,FALSE)),"NEW","")</f>
        <v>NEW</v>
      </c>
    </row>
    <row r="235" spans="1:10" x14ac:dyDescent="0.25">
      <c r="J235" t="str">
        <f>IF(ISERROR(VLOOKUP(G265,'Part Attributes'!$D$1:$D$1000,1,FALSE)),"NEW","")</f>
        <v>NEW</v>
      </c>
    </row>
    <row r="236" spans="1:10" x14ac:dyDescent="0.25">
      <c r="J236" t="str">
        <f>IF(ISERROR(VLOOKUP(G266,'Part Attributes'!$D$1:$D$1000,1,FALSE)),"NEW","")</f>
        <v>NEW</v>
      </c>
    </row>
    <row r="237" spans="1:10" x14ac:dyDescent="0.25">
      <c r="J237" t="str">
        <f>IF(ISERROR(VLOOKUP(G267,'Part Attributes'!$D$1:$D$1000,1,FALSE)),"NEW","")</f>
        <v>NEW</v>
      </c>
    </row>
    <row r="238" spans="1:10" ht="16.5" x14ac:dyDescent="0.3">
      <c r="A238" s="65">
        <v>44312</v>
      </c>
      <c r="B238" t="s">
        <v>21</v>
      </c>
      <c r="C238" t="s">
        <v>17</v>
      </c>
      <c r="D238" t="s">
        <v>10</v>
      </c>
      <c r="F238" t="s">
        <v>29</v>
      </c>
      <c r="G238" s="71" t="s">
        <v>0</v>
      </c>
      <c r="H238" s="49">
        <v>1</v>
      </c>
      <c r="I238" t="s">
        <v>160</v>
      </c>
    </row>
    <row r="239" spans="1:10" ht="16.5" x14ac:dyDescent="0.3">
      <c r="A239" s="65">
        <v>44312</v>
      </c>
      <c r="B239" t="s">
        <v>21</v>
      </c>
      <c r="C239" t="s">
        <v>28</v>
      </c>
      <c r="D239" t="s">
        <v>52</v>
      </c>
      <c r="F239" t="s">
        <v>29</v>
      </c>
      <c r="G239" s="71" t="s">
        <v>0</v>
      </c>
      <c r="H239" s="49">
        <v>1</v>
      </c>
      <c r="I239" t="s">
        <v>161</v>
      </c>
    </row>
    <row r="240" spans="1:10" x14ac:dyDescent="0.25">
      <c r="A240" s="65">
        <v>44316</v>
      </c>
      <c r="B240" t="s">
        <v>21</v>
      </c>
      <c r="C240" t="s">
        <v>56</v>
      </c>
      <c r="D240" t="s">
        <v>57</v>
      </c>
      <c r="F240" t="s">
        <v>42</v>
      </c>
      <c r="G240" s="50" t="s">
        <v>139</v>
      </c>
      <c r="H240" s="49">
        <v>1</v>
      </c>
      <c r="I240" t="s">
        <v>162</v>
      </c>
    </row>
    <row r="241" spans="1:9" ht="16.5" x14ac:dyDescent="0.3">
      <c r="A241" s="65">
        <v>44319</v>
      </c>
      <c r="B241" t="s">
        <v>21</v>
      </c>
      <c r="C241" t="s">
        <v>17</v>
      </c>
      <c r="D241" t="s">
        <v>10</v>
      </c>
      <c r="E241">
        <v>748</v>
      </c>
      <c r="F241" t="s">
        <v>29</v>
      </c>
      <c r="G241" s="75" t="s">
        <v>0</v>
      </c>
      <c r="H241" s="49">
        <v>60</v>
      </c>
      <c r="I241" t="s">
        <v>163</v>
      </c>
    </row>
    <row r="279" spans="7:7" ht="15.75" x14ac:dyDescent="0.25">
      <c r="G279" s="3"/>
    </row>
    <row r="280" spans="7:7" ht="15.75" x14ac:dyDescent="0.25">
      <c r="G280" s="3"/>
    </row>
    <row r="281" spans="7:7" ht="15.75" x14ac:dyDescent="0.25">
      <c r="G281" s="6"/>
    </row>
    <row r="282" spans="7:7" ht="15.75" x14ac:dyDescent="0.25">
      <c r="G282" s="3"/>
    </row>
    <row r="283" spans="7:7" ht="15.75" x14ac:dyDescent="0.25">
      <c r="G283" s="10"/>
    </row>
  </sheetData>
  <autoFilter ref="A5:J241" xr:uid="{832B5455-BE00-403F-BD89-A2CE74E43AA3}"/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664B979-C31E-4AF9-8439-217F1C5C993D}">
            <xm:f>ISERROR(VLOOKUP(G7,'Part Attributes'!$D1:$D999,1,FALSE))</xm:f>
            <x14:dxf>
              <fill>
                <patternFill>
                  <bgColor rgb="FF92D050"/>
                </patternFill>
              </fill>
            </x14:dxf>
          </x14:cfRule>
          <xm:sqref>J7:J21</xm:sqref>
        </x14:conditionalFormatting>
        <x14:conditionalFormatting xmlns:xm="http://schemas.microsoft.com/office/excel/2006/main">
          <x14:cfRule type="expression" priority="8" id="{D664B979-C31E-4AF9-8439-217F1C5C993D}">
            <xm:f>ISERROR(VLOOKUP(G52,'Part Attributes'!$D44:$D1042,1,FALSE))</xm:f>
            <x14:dxf>
              <fill>
                <patternFill>
                  <bgColor rgb="FF92D050"/>
                </patternFill>
              </fill>
            </x14:dxf>
          </x14:cfRule>
          <xm:sqref>J22:J64</xm:sqref>
        </x14:conditionalFormatting>
        <x14:conditionalFormatting xmlns:xm="http://schemas.microsoft.com/office/excel/2006/main">
          <x14:cfRule type="expression" priority="14" id="{D664B979-C31E-4AF9-8439-217F1C5C993D}">
            <xm:f>ISERROR(VLOOKUP(G94,'Part Attributes'!$D88:$D1086,1,FALSE))</xm:f>
            <x14:dxf>
              <fill>
                <patternFill>
                  <bgColor rgb="FF92D050"/>
                </patternFill>
              </fill>
            </x14:dxf>
          </x14:cfRule>
          <xm:sqref>J65:J70</xm:sqref>
        </x14:conditionalFormatting>
        <x14:conditionalFormatting xmlns:xm="http://schemas.microsoft.com/office/excel/2006/main">
          <x14:cfRule type="expression" priority="15" id="{D664B979-C31E-4AF9-8439-217F1C5C993D}">
            <xm:f>ISERROR(VLOOKUP(G101,'Part Attributes'!$D95:$D1093,1,FALSE))</xm:f>
            <x14:dxf>
              <fill>
                <patternFill>
                  <bgColor rgb="FF92D050"/>
                </patternFill>
              </fill>
            </x14:dxf>
          </x14:cfRule>
          <xm:sqref>J71:J134</xm:sqref>
        </x14:conditionalFormatting>
        <x14:conditionalFormatting xmlns:xm="http://schemas.microsoft.com/office/excel/2006/main">
          <x14:cfRule type="expression" priority="20" id="{D664B979-C31E-4AF9-8439-217F1C5C993D}">
            <xm:f>ISERROR(VLOOKUP(G165,'Part Attributes'!$D160:$D1158,1,FALSE))</xm:f>
            <x14:dxf>
              <fill>
                <patternFill>
                  <bgColor rgb="FF92D050"/>
                </patternFill>
              </fill>
            </x14:dxf>
          </x14:cfRule>
          <xm:sqref>J135:J237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9866762E-207D-47A7-9AD7-E3E87C15763C}">
          <x14:formula1>
            <xm:f>Reference_Data!$G$4:$G$39</xm:f>
          </x14:formula1>
          <xm:sqref>F6:F987</xm:sqref>
        </x14:dataValidation>
        <x14:dataValidation type="list" allowBlank="1" showInputMessage="1" showErrorMessage="1" xr:uid="{502F98BD-C4F5-405A-A1D9-FED4F0841F1A}">
          <x14:formula1>
            <xm:f>Reference_Data!$C$5:$C$42</xm:f>
          </x14:formula1>
          <xm:sqref>B6:B987</xm:sqref>
        </x14:dataValidation>
        <x14:dataValidation type="list" allowBlank="1" showInputMessage="1" showErrorMessage="1" xr:uid="{3D2F5FDA-916E-4AF5-9F9A-5239AB36C24A}">
          <x14:formula1>
            <xm:f>Reference_Data!$D$5:$D$40</xm:f>
          </x14:formula1>
          <xm:sqref>C6:C999</xm:sqref>
        </x14:dataValidation>
        <x14:dataValidation type="list" allowBlank="1" showInputMessage="1" showErrorMessage="1" xr:uid="{9A14FAFA-E62A-4391-A638-11DCDBC90E07}">
          <x14:formula1>
            <xm:f>Reference_Data!$E$5:$E$41</xm:f>
          </x14:formula1>
          <xm:sqref>D6:D1004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D3FE5-B53B-433C-92AB-9ED96BF407A0}">
  <dimension ref="A2:F79"/>
  <sheetViews>
    <sheetView topLeftCell="A58" workbookViewId="0">
      <selection activeCell="C91" sqref="C91"/>
    </sheetView>
  </sheetViews>
  <sheetFormatPr defaultRowHeight="15" x14ac:dyDescent="0.25"/>
  <cols>
    <col min="1" max="1" width="45.42578125" bestFit="1" customWidth="1"/>
    <col min="2" max="5" width="20.42578125" bestFit="1" customWidth="1"/>
    <col min="6" max="6" width="11.28515625" bestFit="1" customWidth="1"/>
    <col min="7" max="7" width="10.7109375" bestFit="1" customWidth="1"/>
    <col min="8" max="8" width="19.7109375" bestFit="1" customWidth="1"/>
    <col min="9" max="9" width="11.85546875" bestFit="1" customWidth="1"/>
    <col min="10" max="10" width="16.85546875" bestFit="1" customWidth="1"/>
    <col min="11" max="11" width="20" bestFit="1" customWidth="1"/>
    <col min="12" max="12" width="21.140625" bestFit="1" customWidth="1"/>
    <col min="13" max="13" width="24.42578125" bestFit="1" customWidth="1"/>
    <col min="14" max="14" width="8.5703125" bestFit="1" customWidth="1"/>
    <col min="15" max="15" width="11.5703125" bestFit="1" customWidth="1"/>
    <col min="16" max="16" width="10.7109375" bestFit="1" customWidth="1"/>
    <col min="17" max="17" width="11.5703125" bestFit="1" customWidth="1"/>
    <col min="18" max="18" width="10.7109375" bestFit="1" customWidth="1"/>
  </cols>
  <sheetData>
    <row r="2" spans="1:6" x14ac:dyDescent="0.25">
      <c r="A2" s="51" t="s">
        <v>8</v>
      </c>
      <c r="B2" t="s">
        <v>164</v>
      </c>
    </row>
    <row r="4" spans="1:6" x14ac:dyDescent="0.25">
      <c r="A4" s="51" t="s">
        <v>165</v>
      </c>
      <c r="B4" s="51" t="s">
        <v>166</v>
      </c>
    </row>
    <row r="5" spans="1:6" x14ac:dyDescent="0.25">
      <c r="A5" s="51" t="s">
        <v>12</v>
      </c>
      <c r="B5" t="s">
        <v>167</v>
      </c>
      <c r="C5" t="s">
        <v>168</v>
      </c>
      <c r="D5" t="s">
        <v>122</v>
      </c>
      <c r="E5" t="s">
        <v>169</v>
      </c>
      <c r="F5" t="s">
        <v>170</v>
      </c>
    </row>
    <row r="6" spans="1:6" x14ac:dyDescent="0.25">
      <c r="A6" t="s">
        <v>63</v>
      </c>
      <c r="B6" s="53"/>
      <c r="C6" s="53">
        <v>250</v>
      </c>
      <c r="D6" s="53"/>
      <c r="E6" s="53"/>
      <c r="F6" s="53">
        <v>250</v>
      </c>
    </row>
    <row r="7" spans="1:6" x14ac:dyDescent="0.25">
      <c r="A7" t="s">
        <v>169</v>
      </c>
      <c r="B7" s="53"/>
      <c r="C7" s="53"/>
      <c r="D7" s="53"/>
      <c r="E7" s="53"/>
      <c r="F7" s="53"/>
    </row>
    <row r="8" spans="1:6" x14ac:dyDescent="0.25">
      <c r="A8" t="s">
        <v>82</v>
      </c>
      <c r="B8" s="53">
        <v>152</v>
      </c>
      <c r="C8" s="53"/>
      <c r="D8" s="53"/>
      <c r="E8" s="53"/>
      <c r="F8" s="53">
        <v>152</v>
      </c>
    </row>
    <row r="9" spans="1:6" x14ac:dyDescent="0.25">
      <c r="A9" t="s">
        <v>19</v>
      </c>
      <c r="B9" s="53"/>
      <c r="C9" s="53">
        <v>240</v>
      </c>
      <c r="D9" s="53"/>
      <c r="E9" s="53"/>
      <c r="F9" s="53">
        <v>240</v>
      </c>
    </row>
    <row r="10" spans="1:6" x14ac:dyDescent="0.25">
      <c r="A10" t="s">
        <v>25</v>
      </c>
      <c r="B10" s="53">
        <v>105</v>
      </c>
      <c r="C10" s="53"/>
      <c r="D10" s="53"/>
      <c r="E10" s="53"/>
      <c r="F10" s="53">
        <v>105</v>
      </c>
    </row>
    <row r="11" spans="1:6" x14ac:dyDescent="0.25">
      <c r="A11" t="s">
        <v>30</v>
      </c>
      <c r="B11" s="53">
        <v>9</v>
      </c>
      <c r="C11" s="53">
        <v>65</v>
      </c>
      <c r="D11" s="53"/>
      <c r="E11" s="53"/>
      <c r="F11" s="53">
        <v>74</v>
      </c>
    </row>
    <row r="12" spans="1:6" x14ac:dyDescent="0.25">
      <c r="A12" t="s">
        <v>32</v>
      </c>
      <c r="B12" s="53">
        <v>24</v>
      </c>
      <c r="C12" s="53"/>
      <c r="D12" s="53"/>
      <c r="E12" s="53"/>
      <c r="F12" s="53">
        <v>24</v>
      </c>
    </row>
    <row r="13" spans="1:6" x14ac:dyDescent="0.25">
      <c r="A13" t="s">
        <v>33</v>
      </c>
      <c r="B13" s="53"/>
      <c r="C13" s="53">
        <v>12</v>
      </c>
      <c r="D13" s="53"/>
      <c r="E13" s="53"/>
      <c r="F13" s="53">
        <v>12</v>
      </c>
    </row>
    <row r="14" spans="1:6" x14ac:dyDescent="0.25">
      <c r="A14" t="s">
        <v>34</v>
      </c>
      <c r="B14" s="53">
        <v>80</v>
      </c>
      <c r="C14" s="53">
        <v>12</v>
      </c>
      <c r="D14" s="53"/>
      <c r="E14" s="53"/>
      <c r="F14" s="53">
        <v>92</v>
      </c>
    </row>
    <row r="15" spans="1:6" x14ac:dyDescent="0.25">
      <c r="A15" t="s">
        <v>36</v>
      </c>
      <c r="B15" s="53">
        <v>64</v>
      </c>
      <c r="C15" s="53"/>
      <c r="D15" s="53"/>
      <c r="E15" s="53"/>
      <c r="F15" s="53">
        <v>64</v>
      </c>
    </row>
    <row r="16" spans="1:6" x14ac:dyDescent="0.25">
      <c r="A16" t="s">
        <v>38</v>
      </c>
      <c r="B16" s="53">
        <v>57</v>
      </c>
      <c r="C16" s="53"/>
      <c r="D16" s="53"/>
      <c r="E16" s="53"/>
      <c r="F16" s="53">
        <v>57</v>
      </c>
    </row>
    <row r="17" spans="1:6" x14ac:dyDescent="0.25">
      <c r="A17" t="s">
        <v>39</v>
      </c>
      <c r="B17" s="53"/>
      <c r="C17" s="53">
        <v>64</v>
      </c>
      <c r="D17" s="53"/>
      <c r="E17" s="53"/>
      <c r="F17" s="53">
        <v>64</v>
      </c>
    </row>
    <row r="18" spans="1:6" x14ac:dyDescent="0.25">
      <c r="A18" t="s">
        <v>40</v>
      </c>
      <c r="B18" s="53">
        <v>54</v>
      </c>
      <c r="C18" s="53">
        <v>57</v>
      </c>
      <c r="D18" s="53"/>
      <c r="E18" s="53"/>
      <c r="F18" s="53">
        <v>111</v>
      </c>
    </row>
    <row r="19" spans="1:6" x14ac:dyDescent="0.25">
      <c r="A19" t="s">
        <v>43</v>
      </c>
      <c r="B19" s="53">
        <v>3</v>
      </c>
      <c r="C19" s="53"/>
      <c r="D19" s="53"/>
      <c r="E19" s="53"/>
      <c r="F19" s="53">
        <v>3</v>
      </c>
    </row>
    <row r="20" spans="1:6" x14ac:dyDescent="0.25">
      <c r="A20" t="s">
        <v>47</v>
      </c>
      <c r="B20" s="53"/>
      <c r="C20" s="53">
        <v>18</v>
      </c>
      <c r="D20" s="53"/>
      <c r="E20" s="53"/>
      <c r="F20" s="53">
        <v>18</v>
      </c>
    </row>
    <row r="21" spans="1:6" x14ac:dyDescent="0.25">
      <c r="A21" t="s">
        <v>50</v>
      </c>
      <c r="B21" s="53">
        <v>18</v>
      </c>
      <c r="C21" s="53"/>
      <c r="D21" s="53"/>
      <c r="E21" s="53"/>
      <c r="F21" s="53">
        <v>18</v>
      </c>
    </row>
    <row r="22" spans="1:6" x14ac:dyDescent="0.25">
      <c r="A22" t="s">
        <v>54</v>
      </c>
      <c r="B22" s="53">
        <v>24</v>
      </c>
      <c r="C22" s="53">
        <v>232</v>
      </c>
      <c r="D22" s="53"/>
      <c r="E22" s="53"/>
      <c r="F22" s="53">
        <v>256</v>
      </c>
    </row>
    <row r="23" spans="1:6" x14ac:dyDescent="0.25">
      <c r="A23" t="s">
        <v>59</v>
      </c>
      <c r="B23" s="53"/>
      <c r="C23" s="53">
        <v>64</v>
      </c>
      <c r="D23" s="53"/>
      <c r="E23" s="53"/>
      <c r="F23" s="53">
        <v>64</v>
      </c>
    </row>
    <row r="24" spans="1:6" x14ac:dyDescent="0.25">
      <c r="A24" t="s">
        <v>0</v>
      </c>
      <c r="B24" s="53">
        <v>477</v>
      </c>
      <c r="C24" s="53">
        <v>315</v>
      </c>
      <c r="D24" s="53"/>
      <c r="E24" s="53"/>
      <c r="F24" s="53">
        <v>792</v>
      </c>
    </row>
    <row r="25" spans="1:6" x14ac:dyDescent="0.25">
      <c r="A25" t="s">
        <v>70</v>
      </c>
      <c r="B25" s="53"/>
      <c r="C25" s="53">
        <v>40</v>
      </c>
      <c r="D25" s="53"/>
      <c r="E25" s="53"/>
      <c r="F25" s="53">
        <v>40</v>
      </c>
    </row>
    <row r="26" spans="1:6" x14ac:dyDescent="0.25">
      <c r="A26" t="s">
        <v>65</v>
      </c>
      <c r="B26" s="53">
        <v>307</v>
      </c>
      <c r="C26" s="53"/>
      <c r="D26" s="53"/>
      <c r="E26" s="53"/>
      <c r="F26" s="53">
        <v>307</v>
      </c>
    </row>
    <row r="27" spans="1:6" x14ac:dyDescent="0.25">
      <c r="A27" t="s">
        <v>73</v>
      </c>
      <c r="B27" s="53">
        <v>48</v>
      </c>
      <c r="C27" s="53">
        <v>12</v>
      </c>
      <c r="D27" s="53">
        <v>16</v>
      </c>
      <c r="E27" s="53"/>
      <c r="F27" s="53">
        <v>76</v>
      </c>
    </row>
    <row r="28" spans="1:6" x14ac:dyDescent="0.25">
      <c r="A28" t="s">
        <v>75</v>
      </c>
      <c r="B28" s="53"/>
      <c r="C28" s="53">
        <v>136</v>
      </c>
      <c r="D28" s="53"/>
      <c r="E28" s="53"/>
      <c r="F28" s="53">
        <v>136</v>
      </c>
    </row>
    <row r="29" spans="1:6" x14ac:dyDescent="0.25">
      <c r="A29" t="s">
        <v>77</v>
      </c>
      <c r="B29" s="53">
        <v>52</v>
      </c>
      <c r="C29" s="53">
        <v>48</v>
      </c>
      <c r="D29" s="53"/>
      <c r="E29" s="53"/>
      <c r="F29" s="53">
        <v>100</v>
      </c>
    </row>
    <row r="30" spans="1:6" x14ac:dyDescent="0.25">
      <c r="A30" t="s">
        <v>78</v>
      </c>
      <c r="B30" s="53">
        <v>10</v>
      </c>
      <c r="C30" s="53"/>
      <c r="D30" s="53"/>
      <c r="E30" s="53"/>
      <c r="F30" s="53">
        <v>10</v>
      </c>
    </row>
    <row r="31" spans="1:6" x14ac:dyDescent="0.25">
      <c r="A31" t="s">
        <v>79</v>
      </c>
      <c r="B31" s="53">
        <v>52</v>
      </c>
      <c r="C31" s="53">
        <v>72</v>
      </c>
      <c r="D31" s="53"/>
      <c r="E31" s="53"/>
      <c r="F31" s="53">
        <v>124</v>
      </c>
    </row>
    <row r="32" spans="1:6" x14ac:dyDescent="0.25">
      <c r="A32" t="s">
        <v>81</v>
      </c>
      <c r="B32" s="53">
        <v>12</v>
      </c>
      <c r="C32" s="53">
        <v>148</v>
      </c>
      <c r="D32" s="53"/>
      <c r="E32" s="53"/>
      <c r="F32" s="53">
        <v>160</v>
      </c>
    </row>
    <row r="33" spans="1:6" x14ac:dyDescent="0.25">
      <c r="A33" t="s">
        <v>83</v>
      </c>
      <c r="B33" s="53">
        <v>96</v>
      </c>
      <c r="C33" s="53"/>
      <c r="D33" s="53"/>
      <c r="E33" s="53"/>
      <c r="F33" s="53">
        <v>96</v>
      </c>
    </row>
    <row r="34" spans="1:6" x14ac:dyDescent="0.25">
      <c r="A34" t="s">
        <v>85</v>
      </c>
      <c r="B34" s="53">
        <v>48</v>
      </c>
      <c r="C34" s="53"/>
      <c r="D34" s="53"/>
      <c r="E34" s="53"/>
      <c r="F34" s="53">
        <v>48</v>
      </c>
    </row>
    <row r="35" spans="1:6" x14ac:dyDescent="0.25">
      <c r="A35" t="s">
        <v>86</v>
      </c>
      <c r="B35" s="53">
        <v>1</v>
      </c>
      <c r="C35" s="53">
        <v>1</v>
      </c>
      <c r="D35" s="53"/>
      <c r="E35" s="53"/>
      <c r="F35" s="53">
        <v>2</v>
      </c>
    </row>
    <row r="36" spans="1:6" x14ac:dyDescent="0.25">
      <c r="A36" t="s">
        <v>88</v>
      </c>
      <c r="B36" s="53">
        <v>20</v>
      </c>
      <c r="C36" s="53">
        <v>21</v>
      </c>
      <c r="D36" s="53"/>
      <c r="E36" s="53"/>
      <c r="F36" s="53">
        <v>41</v>
      </c>
    </row>
    <row r="37" spans="1:6" x14ac:dyDescent="0.25">
      <c r="A37" t="s">
        <v>91</v>
      </c>
      <c r="B37" s="53">
        <v>66</v>
      </c>
      <c r="C37" s="53"/>
      <c r="D37" s="53"/>
      <c r="E37" s="53"/>
      <c r="F37" s="53">
        <v>66</v>
      </c>
    </row>
    <row r="38" spans="1:6" x14ac:dyDescent="0.25">
      <c r="A38" t="s">
        <v>93</v>
      </c>
      <c r="B38" s="53">
        <v>25</v>
      </c>
      <c r="C38" s="53"/>
      <c r="D38" s="53"/>
      <c r="E38" s="53"/>
      <c r="F38" s="53">
        <v>25</v>
      </c>
    </row>
    <row r="39" spans="1:6" x14ac:dyDescent="0.25">
      <c r="A39" t="s">
        <v>94</v>
      </c>
      <c r="B39" s="53">
        <v>366</v>
      </c>
      <c r="C39" s="53"/>
      <c r="D39" s="53"/>
      <c r="E39" s="53"/>
      <c r="F39" s="53">
        <v>366</v>
      </c>
    </row>
    <row r="40" spans="1:6" x14ac:dyDescent="0.25">
      <c r="A40" t="s">
        <v>95</v>
      </c>
      <c r="B40" s="53">
        <v>272</v>
      </c>
      <c r="C40" s="53"/>
      <c r="D40" s="53"/>
      <c r="E40" s="53"/>
      <c r="F40" s="53">
        <v>272</v>
      </c>
    </row>
    <row r="41" spans="1:6" x14ac:dyDescent="0.25">
      <c r="A41" t="s">
        <v>96</v>
      </c>
      <c r="B41" s="53">
        <v>11</v>
      </c>
      <c r="C41" s="53"/>
      <c r="D41" s="53"/>
      <c r="E41" s="53"/>
      <c r="F41" s="53">
        <v>11</v>
      </c>
    </row>
    <row r="42" spans="1:6" x14ac:dyDescent="0.25">
      <c r="A42" t="s">
        <v>98</v>
      </c>
      <c r="B42" s="53">
        <v>10</v>
      </c>
      <c r="C42" s="53"/>
      <c r="D42" s="53"/>
      <c r="E42" s="53"/>
      <c r="F42" s="53">
        <v>10</v>
      </c>
    </row>
    <row r="43" spans="1:6" x14ac:dyDescent="0.25">
      <c r="A43" t="s">
        <v>99</v>
      </c>
      <c r="B43" s="53">
        <v>2</v>
      </c>
      <c r="C43" s="53"/>
      <c r="D43" s="53"/>
      <c r="E43" s="53"/>
      <c r="F43" s="53">
        <v>2</v>
      </c>
    </row>
    <row r="44" spans="1:6" x14ac:dyDescent="0.25">
      <c r="A44" t="s">
        <v>100</v>
      </c>
      <c r="B44" s="53">
        <v>1</v>
      </c>
      <c r="C44" s="53"/>
      <c r="D44" s="53"/>
      <c r="E44" s="53"/>
      <c r="F44" s="53">
        <v>1</v>
      </c>
    </row>
    <row r="45" spans="1:6" x14ac:dyDescent="0.25">
      <c r="A45" t="s">
        <v>101</v>
      </c>
      <c r="B45" s="53">
        <v>1</v>
      </c>
      <c r="C45" s="53"/>
      <c r="D45" s="53"/>
      <c r="E45" s="53"/>
      <c r="F45" s="53">
        <v>1</v>
      </c>
    </row>
    <row r="46" spans="1:6" x14ac:dyDescent="0.25">
      <c r="A46" t="s">
        <v>102</v>
      </c>
      <c r="B46" s="53">
        <v>8</v>
      </c>
      <c r="C46" s="53"/>
      <c r="D46" s="53"/>
      <c r="E46" s="53"/>
      <c r="F46" s="53">
        <v>8</v>
      </c>
    </row>
    <row r="47" spans="1:6" x14ac:dyDescent="0.25">
      <c r="A47" t="s">
        <v>103</v>
      </c>
      <c r="B47" s="53">
        <v>12</v>
      </c>
      <c r="C47" s="53"/>
      <c r="D47" s="53"/>
      <c r="E47" s="53"/>
      <c r="F47" s="53">
        <v>12</v>
      </c>
    </row>
    <row r="48" spans="1:6" x14ac:dyDescent="0.25">
      <c r="A48" t="s">
        <v>104</v>
      </c>
      <c r="B48" s="53"/>
      <c r="C48" s="53">
        <v>36</v>
      </c>
      <c r="D48" s="53"/>
      <c r="E48" s="53"/>
      <c r="F48" s="53">
        <v>36</v>
      </c>
    </row>
    <row r="49" spans="1:6" x14ac:dyDescent="0.25">
      <c r="A49" t="s">
        <v>106</v>
      </c>
      <c r="B49" s="53"/>
      <c r="C49" s="53">
        <v>6</v>
      </c>
      <c r="D49" s="53"/>
      <c r="E49" s="53"/>
      <c r="F49" s="53">
        <v>6</v>
      </c>
    </row>
    <row r="50" spans="1:6" x14ac:dyDescent="0.25">
      <c r="A50" t="s">
        <v>108</v>
      </c>
      <c r="B50" s="53"/>
      <c r="C50" s="53">
        <v>24</v>
      </c>
      <c r="D50" s="53"/>
      <c r="E50" s="53"/>
      <c r="F50" s="53">
        <v>24</v>
      </c>
    </row>
    <row r="51" spans="1:6" x14ac:dyDescent="0.25">
      <c r="A51" t="s">
        <v>109</v>
      </c>
      <c r="B51" s="53">
        <v>144</v>
      </c>
      <c r="C51" s="53">
        <v>192</v>
      </c>
      <c r="D51" s="53"/>
      <c r="E51" s="53"/>
      <c r="F51" s="53">
        <v>336</v>
      </c>
    </row>
    <row r="52" spans="1:6" x14ac:dyDescent="0.25">
      <c r="A52" t="s">
        <v>110</v>
      </c>
      <c r="B52" s="53">
        <v>24</v>
      </c>
      <c r="C52" s="53"/>
      <c r="D52" s="53"/>
      <c r="E52" s="53"/>
      <c r="F52" s="53">
        <v>24</v>
      </c>
    </row>
    <row r="53" spans="1:6" x14ac:dyDescent="0.25">
      <c r="A53" t="s">
        <v>113</v>
      </c>
      <c r="B53" s="53">
        <v>18</v>
      </c>
      <c r="C53" s="53"/>
      <c r="D53" s="53"/>
      <c r="E53" s="53"/>
      <c r="F53" s="53">
        <v>18</v>
      </c>
    </row>
    <row r="54" spans="1:6" x14ac:dyDescent="0.25">
      <c r="A54" t="s">
        <v>114</v>
      </c>
      <c r="B54" s="53">
        <v>10</v>
      </c>
      <c r="C54" s="53">
        <v>102</v>
      </c>
      <c r="D54" s="53"/>
      <c r="E54" s="53"/>
      <c r="F54" s="53">
        <v>112</v>
      </c>
    </row>
    <row r="55" spans="1:6" x14ac:dyDescent="0.25">
      <c r="A55" t="s">
        <v>115</v>
      </c>
      <c r="B55" s="53"/>
      <c r="C55" s="53">
        <v>18</v>
      </c>
      <c r="D55" s="53"/>
      <c r="E55" s="53"/>
      <c r="F55" s="53">
        <v>18</v>
      </c>
    </row>
    <row r="56" spans="1:6" x14ac:dyDescent="0.25">
      <c r="A56" t="s">
        <v>119</v>
      </c>
      <c r="B56" s="53"/>
      <c r="C56" s="53">
        <v>72</v>
      </c>
      <c r="D56" s="53"/>
      <c r="E56" s="53"/>
      <c r="F56" s="53">
        <v>72</v>
      </c>
    </row>
    <row r="57" spans="1:6" x14ac:dyDescent="0.25">
      <c r="A57" t="s">
        <v>121</v>
      </c>
      <c r="B57" s="53"/>
      <c r="C57" s="53">
        <v>40</v>
      </c>
      <c r="D57" s="53"/>
      <c r="E57" s="53"/>
      <c r="F57" s="53">
        <v>40</v>
      </c>
    </row>
    <row r="58" spans="1:6" x14ac:dyDescent="0.25">
      <c r="A58" t="s">
        <v>123</v>
      </c>
      <c r="B58" s="53"/>
      <c r="C58" s="53"/>
      <c r="D58" s="53">
        <v>8</v>
      </c>
      <c r="E58" s="53"/>
      <c r="F58" s="53">
        <v>8</v>
      </c>
    </row>
    <row r="59" spans="1:6" x14ac:dyDescent="0.25">
      <c r="A59" t="s">
        <v>67</v>
      </c>
      <c r="B59" s="53"/>
      <c r="C59" s="53">
        <v>50</v>
      </c>
      <c r="D59" s="53">
        <v>16</v>
      </c>
      <c r="E59" s="53"/>
      <c r="F59" s="53">
        <v>66</v>
      </c>
    </row>
    <row r="60" spans="1:6" x14ac:dyDescent="0.25">
      <c r="A60" t="s">
        <v>125</v>
      </c>
      <c r="B60" s="53"/>
      <c r="C60" s="53"/>
      <c r="D60" s="53">
        <v>24</v>
      </c>
      <c r="E60" s="53"/>
      <c r="F60" s="53">
        <v>24</v>
      </c>
    </row>
    <row r="61" spans="1:6" x14ac:dyDescent="0.25">
      <c r="A61" t="s">
        <v>126</v>
      </c>
      <c r="B61" s="53">
        <v>3</v>
      </c>
      <c r="C61" s="53"/>
      <c r="D61" s="53"/>
      <c r="E61" s="53"/>
      <c r="F61" s="53">
        <v>3</v>
      </c>
    </row>
    <row r="62" spans="1:6" x14ac:dyDescent="0.25">
      <c r="A62" t="s">
        <v>128</v>
      </c>
      <c r="B62" s="53">
        <v>12</v>
      </c>
      <c r="C62" s="53"/>
      <c r="D62" s="53"/>
      <c r="E62" s="53"/>
      <c r="F62" s="53">
        <v>12</v>
      </c>
    </row>
    <row r="63" spans="1:6" x14ac:dyDescent="0.25">
      <c r="A63" t="s">
        <v>139</v>
      </c>
      <c r="B63" s="53"/>
      <c r="C63" s="53">
        <v>2</v>
      </c>
      <c r="D63" s="53"/>
      <c r="E63" s="53"/>
      <c r="F63" s="53">
        <v>2</v>
      </c>
    </row>
    <row r="64" spans="1:6" x14ac:dyDescent="0.25">
      <c r="A64" t="s">
        <v>130</v>
      </c>
      <c r="B64" s="53">
        <v>60</v>
      </c>
      <c r="C64" s="53"/>
      <c r="D64" s="53"/>
      <c r="E64" s="53"/>
      <c r="F64" s="53">
        <v>60</v>
      </c>
    </row>
    <row r="65" spans="1:6" x14ac:dyDescent="0.25">
      <c r="A65" t="s">
        <v>131</v>
      </c>
      <c r="B65" s="53">
        <v>32</v>
      </c>
      <c r="C65" s="53"/>
      <c r="D65" s="53"/>
      <c r="E65" s="53"/>
      <c r="F65" s="53">
        <v>32</v>
      </c>
    </row>
    <row r="66" spans="1:6" x14ac:dyDescent="0.25">
      <c r="A66" t="s">
        <v>134</v>
      </c>
      <c r="B66" s="53">
        <v>64</v>
      </c>
      <c r="C66" s="53"/>
      <c r="D66" s="53"/>
      <c r="E66" s="53"/>
      <c r="F66" s="53">
        <v>64</v>
      </c>
    </row>
    <row r="67" spans="1:6" x14ac:dyDescent="0.25">
      <c r="A67" t="s">
        <v>136</v>
      </c>
      <c r="B67" s="53"/>
      <c r="C67" s="53">
        <v>64</v>
      </c>
      <c r="D67" s="53"/>
      <c r="E67" s="53"/>
      <c r="F67" s="53">
        <v>64</v>
      </c>
    </row>
    <row r="68" spans="1:6" x14ac:dyDescent="0.25">
      <c r="A68" t="s">
        <v>137</v>
      </c>
      <c r="B68" s="53"/>
      <c r="C68" s="53">
        <v>16</v>
      </c>
      <c r="D68" s="53"/>
      <c r="E68" s="53"/>
      <c r="F68" s="53">
        <v>16</v>
      </c>
    </row>
    <row r="69" spans="1:6" x14ac:dyDescent="0.25">
      <c r="A69" t="s">
        <v>142</v>
      </c>
      <c r="B69" s="53">
        <v>36</v>
      </c>
      <c r="C69" s="53"/>
      <c r="D69" s="53"/>
      <c r="E69" s="53"/>
      <c r="F69" s="53">
        <v>36</v>
      </c>
    </row>
    <row r="70" spans="1:6" x14ac:dyDescent="0.25">
      <c r="A70" t="s">
        <v>143</v>
      </c>
      <c r="B70" s="53"/>
      <c r="C70" s="53">
        <v>36</v>
      </c>
      <c r="D70" s="53"/>
      <c r="E70" s="53"/>
      <c r="F70" s="53">
        <v>36</v>
      </c>
    </row>
    <row r="71" spans="1:6" x14ac:dyDescent="0.25">
      <c r="A71" t="s">
        <v>147</v>
      </c>
      <c r="B71" s="53">
        <v>1</v>
      </c>
      <c r="C71" s="53"/>
      <c r="D71" s="53"/>
      <c r="E71" s="53"/>
      <c r="F71" s="53">
        <v>1</v>
      </c>
    </row>
    <row r="72" spans="1:6" x14ac:dyDescent="0.25">
      <c r="A72" t="s">
        <v>149</v>
      </c>
      <c r="B72" s="53">
        <v>1</v>
      </c>
      <c r="C72" s="53"/>
      <c r="D72" s="53"/>
      <c r="E72" s="53"/>
      <c r="F72" s="53">
        <v>1</v>
      </c>
    </row>
    <row r="73" spans="1:6" x14ac:dyDescent="0.25">
      <c r="A73" t="s">
        <v>150</v>
      </c>
      <c r="B73" s="53">
        <v>20</v>
      </c>
      <c r="C73" s="53"/>
      <c r="D73" s="53"/>
      <c r="E73" s="53"/>
      <c r="F73" s="53">
        <v>20</v>
      </c>
    </row>
    <row r="74" spans="1:6" x14ac:dyDescent="0.25">
      <c r="A74" t="s">
        <v>152</v>
      </c>
      <c r="B74" s="53"/>
      <c r="C74" s="53">
        <v>1</v>
      </c>
      <c r="D74" s="53"/>
      <c r="E74" s="53"/>
      <c r="F74" s="53">
        <v>1</v>
      </c>
    </row>
    <row r="75" spans="1:6" x14ac:dyDescent="0.25">
      <c r="A75" t="s">
        <v>155</v>
      </c>
      <c r="B75" s="53">
        <v>6</v>
      </c>
      <c r="C75" s="53"/>
      <c r="D75" s="53"/>
      <c r="E75" s="53"/>
      <c r="F75" s="53">
        <v>6</v>
      </c>
    </row>
    <row r="76" spans="1:6" x14ac:dyDescent="0.25">
      <c r="A76" t="s">
        <v>156</v>
      </c>
      <c r="B76" s="53"/>
      <c r="C76" s="53">
        <v>36</v>
      </c>
      <c r="D76" s="53"/>
      <c r="E76" s="53"/>
      <c r="F76" s="53">
        <v>36</v>
      </c>
    </row>
    <row r="77" spans="1:6" x14ac:dyDescent="0.25">
      <c r="A77" t="s">
        <v>158</v>
      </c>
      <c r="B77" s="53"/>
      <c r="C77" s="53">
        <v>96</v>
      </c>
      <c r="D77" s="53"/>
      <c r="E77" s="53"/>
      <c r="F77" s="53">
        <v>96</v>
      </c>
    </row>
    <row r="78" spans="1:6" x14ac:dyDescent="0.25">
      <c r="A78" t="s">
        <v>636</v>
      </c>
      <c r="B78" s="53"/>
      <c r="C78" s="53">
        <v>6</v>
      </c>
      <c r="D78" s="53"/>
      <c r="E78" s="53"/>
      <c r="F78" s="53">
        <v>6</v>
      </c>
    </row>
    <row r="79" spans="1:6" x14ac:dyDescent="0.25">
      <c r="A79" t="s">
        <v>170</v>
      </c>
      <c r="B79" s="53">
        <v>2918</v>
      </c>
      <c r="C79" s="53">
        <v>2604</v>
      </c>
      <c r="D79" s="53">
        <v>64</v>
      </c>
      <c r="E79" s="53"/>
      <c r="F79" s="53">
        <v>5586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2672A-DEEA-4E8A-97CE-2787BC332DB7}">
  <dimension ref="A1:P429"/>
  <sheetViews>
    <sheetView zoomScale="90" zoomScaleNormal="90" workbookViewId="0">
      <pane ySplit="2" topLeftCell="A3" activePane="bottomLeft" state="frozen"/>
      <selection pane="bottomLeft" sqref="A1:XFD1048576"/>
    </sheetView>
  </sheetViews>
  <sheetFormatPr defaultColWidth="8.5703125" defaultRowHeight="15" x14ac:dyDescent="0.25"/>
  <cols>
    <col min="1" max="1" width="25.85546875" bestFit="1" customWidth="1"/>
    <col min="2" max="2" width="12.140625" customWidth="1"/>
    <col min="3" max="3" width="19.140625" bestFit="1" customWidth="1"/>
    <col min="4" max="4" width="46.42578125" bestFit="1" customWidth="1"/>
    <col min="5" max="5" width="21.5703125" bestFit="1" customWidth="1"/>
    <col min="6" max="6" width="39.42578125" bestFit="1" customWidth="1"/>
    <col min="7" max="7" width="17.42578125" customWidth="1"/>
    <col min="8" max="8" width="18.85546875" customWidth="1"/>
    <col min="9" max="9" width="24.5703125" customWidth="1"/>
    <col min="10" max="11" width="16.140625" customWidth="1"/>
    <col min="12" max="12" width="13.5703125" customWidth="1"/>
    <col min="13" max="13" width="12.5703125" bestFit="1" customWidth="1"/>
    <col min="14" max="14" width="21.85546875" customWidth="1"/>
    <col min="15" max="15" width="21.42578125" customWidth="1"/>
    <col min="16" max="16" width="11.140625" customWidth="1"/>
  </cols>
  <sheetData>
    <row r="1" spans="1:16" x14ac:dyDescent="0.25">
      <c r="A1" t="s">
        <v>171</v>
      </c>
      <c r="G1" t="s">
        <v>171</v>
      </c>
      <c r="H1" t="s">
        <v>172</v>
      </c>
      <c r="I1" t="s">
        <v>173</v>
      </c>
      <c r="J1" t="s">
        <v>174</v>
      </c>
      <c r="K1" t="s">
        <v>174</v>
      </c>
      <c r="L1" t="s">
        <v>175</v>
      </c>
      <c r="M1" t="s">
        <v>176</v>
      </c>
      <c r="N1" t="s">
        <v>176</v>
      </c>
      <c r="O1" t="s">
        <v>174</v>
      </c>
    </row>
    <row r="2" spans="1:16" ht="31.5" x14ac:dyDescent="0.25">
      <c r="A2" s="1" t="s">
        <v>177</v>
      </c>
      <c r="B2" s="1" t="s">
        <v>178</v>
      </c>
      <c r="C2" s="1" t="s">
        <v>179</v>
      </c>
      <c r="D2" s="1" t="s">
        <v>180</v>
      </c>
      <c r="E2" s="1" t="s">
        <v>181</v>
      </c>
      <c r="F2" s="1" t="s">
        <v>182</v>
      </c>
      <c r="G2" s="2" t="s">
        <v>183</v>
      </c>
      <c r="H2" s="2" t="s">
        <v>184</v>
      </c>
      <c r="I2" s="2" t="s">
        <v>185</v>
      </c>
      <c r="J2" s="2" t="s">
        <v>186</v>
      </c>
      <c r="K2" s="2" t="s">
        <v>187</v>
      </c>
      <c r="L2" s="2" t="s">
        <v>188</v>
      </c>
      <c r="M2" s="25" t="s">
        <v>189</v>
      </c>
      <c r="N2" s="2" t="s">
        <v>190</v>
      </c>
      <c r="O2" s="2" t="s">
        <v>191</v>
      </c>
      <c r="P2" s="2"/>
    </row>
    <row r="3" spans="1:16" ht="15.75" x14ac:dyDescent="0.25">
      <c r="A3" s="3" t="s">
        <v>192</v>
      </c>
      <c r="B3" s="4" t="s">
        <v>193</v>
      </c>
      <c r="C3" s="3"/>
      <c r="D3" s="19" t="s">
        <v>194</v>
      </c>
      <c r="E3" s="3" t="s">
        <v>18</v>
      </c>
      <c r="F3" s="3" t="s">
        <v>195</v>
      </c>
      <c r="G3" s="3"/>
      <c r="H3" s="26">
        <v>399</v>
      </c>
      <c r="I3" s="58">
        <v>44308</v>
      </c>
      <c r="J3">
        <f>_xlfn.IFNA(VLOOKUP($D3,Transaction_Summary_Refresh!$A$6:$C$1025,2,FALSE)-VLOOKUP($D3,Transaction_Summary_Refresh!$A$6:$D$1025,3,FALSE),0)</f>
        <v>0</v>
      </c>
      <c r="K3">
        <f t="shared" ref="K3:K16" si="0">H3+J3</f>
        <v>399</v>
      </c>
      <c r="L3" s="27"/>
      <c r="M3" s="28">
        <v>0</v>
      </c>
      <c r="N3" s="29"/>
      <c r="O3" s="30">
        <f>M3+K3</f>
        <v>399</v>
      </c>
    </row>
    <row r="4" spans="1:16" ht="15.75" x14ac:dyDescent="0.25">
      <c r="A4" s="3" t="s">
        <v>196</v>
      </c>
      <c r="B4" s="4" t="s">
        <v>193</v>
      </c>
      <c r="C4" s="3"/>
      <c r="D4" s="19" t="s">
        <v>63</v>
      </c>
      <c r="E4" s="3" t="s">
        <v>18</v>
      </c>
      <c r="F4" s="3" t="s">
        <v>195</v>
      </c>
      <c r="G4" s="3" t="s">
        <v>197</v>
      </c>
      <c r="H4" s="26">
        <v>400</v>
      </c>
      <c r="I4" s="58">
        <v>44308</v>
      </c>
      <c r="J4">
        <f>_xlfn.IFNA(VLOOKUP($D4,Transaction_Summary_Refresh!$A$6:$C$1025,2,FALSE)-VLOOKUP($D4,Transaction_Summary_Refresh!$A$6:$D$1025,3,FALSE),0)</f>
        <v>-250</v>
      </c>
      <c r="K4">
        <f t="shared" si="0"/>
        <v>150</v>
      </c>
      <c r="L4" s="27"/>
      <c r="M4" s="28">
        <v>0</v>
      </c>
      <c r="N4" s="29"/>
      <c r="O4" s="30">
        <f t="shared" ref="O4:O67" si="1">M4+K4</f>
        <v>150</v>
      </c>
    </row>
    <row r="5" spans="1:16" ht="15.75" x14ac:dyDescent="0.25">
      <c r="A5" s="3" t="s">
        <v>198</v>
      </c>
      <c r="B5" s="4" t="s">
        <v>193</v>
      </c>
      <c r="C5" s="3"/>
      <c r="D5" s="19" t="s">
        <v>199</v>
      </c>
      <c r="E5" s="3" t="s">
        <v>18</v>
      </c>
      <c r="F5" s="3" t="s">
        <v>200</v>
      </c>
      <c r="G5" s="3"/>
      <c r="H5" s="26">
        <v>142</v>
      </c>
      <c r="I5" s="58">
        <v>44308</v>
      </c>
      <c r="J5">
        <f>_xlfn.IFNA(VLOOKUP($D5,Transaction_Summary_Refresh!$A$6:$C$1025,2,FALSE)-VLOOKUP($D5,Transaction_Summary_Refresh!$A$6:$D$1025,3,FALSE),0)</f>
        <v>0</v>
      </c>
      <c r="K5">
        <f t="shared" si="0"/>
        <v>142</v>
      </c>
      <c r="L5" s="27"/>
      <c r="M5" s="28">
        <v>0</v>
      </c>
      <c r="N5" s="29"/>
      <c r="O5" s="30">
        <f t="shared" si="1"/>
        <v>142</v>
      </c>
    </row>
    <row r="6" spans="1:16" ht="15.75" x14ac:dyDescent="0.25">
      <c r="A6" s="3" t="s">
        <v>198</v>
      </c>
      <c r="B6" s="4" t="s">
        <v>193</v>
      </c>
      <c r="C6" s="3"/>
      <c r="D6" s="19" t="s">
        <v>201</v>
      </c>
      <c r="E6" s="3" t="s">
        <v>18</v>
      </c>
      <c r="F6" s="3" t="s">
        <v>202</v>
      </c>
      <c r="G6" s="3"/>
      <c r="H6" s="26">
        <v>398</v>
      </c>
      <c r="I6" s="58">
        <v>44308</v>
      </c>
      <c r="J6">
        <f>_xlfn.IFNA(VLOOKUP($D6,Transaction_Summary_Refresh!$A$6:$C$1025,2,FALSE)-VLOOKUP($D6,Transaction_Summary_Refresh!$A$6:$D$1025,3,FALSE),0)</f>
        <v>0</v>
      </c>
      <c r="K6">
        <f t="shared" si="0"/>
        <v>398</v>
      </c>
      <c r="L6" s="27"/>
      <c r="M6" s="28">
        <v>0</v>
      </c>
      <c r="N6" s="29"/>
      <c r="O6" s="30">
        <f t="shared" si="1"/>
        <v>398</v>
      </c>
    </row>
    <row r="7" spans="1:16" ht="15.75" x14ac:dyDescent="0.25">
      <c r="A7" s="3" t="s">
        <v>203</v>
      </c>
      <c r="B7" s="4" t="s">
        <v>193</v>
      </c>
      <c r="C7" s="3"/>
      <c r="D7" s="19" t="s">
        <v>204</v>
      </c>
      <c r="E7" s="3" t="s">
        <v>18</v>
      </c>
      <c r="F7" s="3" t="s">
        <v>202</v>
      </c>
      <c r="G7" s="3"/>
      <c r="H7" s="26">
        <v>297</v>
      </c>
      <c r="I7" s="58">
        <v>44308</v>
      </c>
      <c r="J7">
        <f>_xlfn.IFNA(VLOOKUP($D7,Transaction_Summary_Refresh!$A$6:$C$1025,2,FALSE)-VLOOKUP($D7,Transaction_Summary_Refresh!$A$6:$D$1025,3,FALSE),0)</f>
        <v>0</v>
      </c>
      <c r="K7">
        <f t="shared" si="0"/>
        <v>297</v>
      </c>
      <c r="L7" s="27"/>
      <c r="M7" s="31">
        <v>0</v>
      </c>
      <c r="N7" s="29"/>
      <c r="O7" s="30">
        <f t="shared" si="1"/>
        <v>297</v>
      </c>
    </row>
    <row r="8" spans="1:16" ht="15.75" x14ac:dyDescent="0.25">
      <c r="A8" s="3" t="s">
        <v>192</v>
      </c>
      <c r="B8" s="4" t="s">
        <v>193</v>
      </c>
      <c r="C8" s="3"/>
      <c r="D8" s="19" t="s">
        <v>205</v>
      </c>
      <c r="E8" s="3" t="s">
        <v>18</v>
      </c>
      <c r="F8" s="3" t="s">
        <v>206</v>
      </c>
      <c r="G8" s="3"/>
      <c r="H8" s="26">
        <v>350</v>
      </c>
      <c r="I8" s="58">
        <v>44308</v>
      </c>
      <c r="J8">
        <f>_xlfn.IFNA(VLOOKUP($D8,Transaction_Summary_Refresh!$A$6:$C$1025,2,FALSE)-VLOOKUP($D8,Transaction_Summary_Refresh!$A$6:$D$1025,3,FALSE),0)</f>
        <v>0</v>
      </c>
      <c r="K8">
        <f t="shared" si="0"/>
        <v>350</v>
      </c>
      <c r="L8" s="27"/>
      <c r="M8" s="31">
        <v>0</v>
      </c>
      <c r="N8" s="3"/>
      <c r="O8" s="30">
        <f t="shared" si="1"/>
        <v>350</v>
      </c>
    </row>
    <row r="9" spans="1:16" ht="15.75" x14ac:dyDescent="0.25">
      <c r="A9" s="6" t="s">
        <v>207</v>
      </c>
      <c r="B9" s="7" t="s">
        <v>193</v>
      </c>
      <c r="C9" s="8"/>
      <c r="D9" s="19" t="s">
        <v>208</v>
      </c>
      <c r="E9" s="3" t="s">
        <v>18</v>
      </c>
      <c r="F9" s="6" t="s">
        <v>209</v>
      </c>
      <c r="G9" s="9"/>
      <c r="H9" s="32">
        <v>0</v>
      </c>
      <c r="I9" s="58">
        <v>44308</v>
      </c>
      <c r="J9">
        <f>_xlfn.IFNA(VLOOKUP($D9,Transaction_Summary_Refresh!$A$6:$C$1025,2,FALSE)-VLOOKUP($D9,Transaction_Summary_Refresh!$A$6:$D$1025,3,FALSE),0)</f>
        <v>0</v>
      </c>
      <c r="K9">
        <f t="shared" si="0"/>
        <v>0</v>
      </c>
      <c r="L9" s="33"/>
      <c r="M9" s="31">
        <v>0</v>
      </c>
      <c r="N9" s="29"/>
      <c r="O9" s="30">
        <f t="shared" si="1"/>
        <v>0</v>
      </c>
    </row>
    <row r="10" spans="1:16" ht="15.75" x14ac:dyDescent="0.25">
      <c r="A10" s="3" t="s">
        <v>210</v>
      </c>
      <c r="B10" s="7" t="s">
        <v>193</v>
      </c>
      <c r="C10" s="3"/>
      <c r="D10" s="19" t="s">
        <v>211</v>
      </c>
      <c r="E10" s="3" t="s">
        <v>18</v>
      </c>
      <c r="F10" s="3" t="s">
        <v>212</v>
      </c>
      <c r="G10" s="3"/>
      <c r="H10" s="32">
        <v>0</v>
      </c>
      <c r="I10" s="58">
        <v>44308</v>
      </c>
      <c r="J10">
        <f>_xlfn.IFNA(VLOOKUP($D10,Transaction_Summary_Refresh!$A$6:$C$1025,2,FALSE)-VLOOKUP($D10,Transaction_Summary_Refresh!$A$6:$D$1025,3,FALSE),0)</f>
        <v>0</v>
      </c>
      <c r="K10">
        <f t="shared" si="0"/>
        <v>0</v>
      </c>
      <c r="L10" s="27"/>
      <c r="M10" s="28">
        <v>0</v>
      </c>
      <c r="N10" s="29"/>
      <c r="O10" s="30">
        <f t="shared" si="1"/>
        <v>0</v>
      </c>
    </row>
    <row r="11" spans="1:16" ht="15.75" x14ac:dyDescent="0.25">
      <c r="A11" s="3" t="s">
        <v>213</v>
      </c>
      <c r="B11" s="7" t="s">
        <v>193</v>
      </c>
      <c r="C11" s="3"/>
      <c r="D11" s="19" t="s">
        <v>214</v>
      </c>
      <c r="E11" s="3" t="s">
        <v>18</v>
      </c>
      <c r="F11" s="3" t="s">
        <v>215</v>
      </c>
      <c r="G11" s="3" t="s">
        <v>216</v>
      </c>
      <c r="H11" s="26">
        <v>0</v>
      </c>
      <c r="I11" s="58">
        <v>44308</v>
      </c>
      <c r="J11">
        <f>_xlfn.IFNA(VLOOKUP($D11,Transaction_Summary_Refresh!$A$6:$C$1025,2,FALSE)-VLOOKUP($D11,Transaction_Summary_Refresh!$A$6:$D$1025,3,FALSE),0)</f>
        <v>0</v>
      </c>
      <c r="K11">
        <f t="shared" si="0"/>
        <v>0</v>
      </c>
      <c r="L11" s="27"/>
      <c r="M11" s="28">
        <v>1205</v>
      </c>
      <c r="N11" s="29"/>
      <c r="O11" s="30">
        <f t="shared" si="1"/>
        <v>1205</v>
      </c>
    </row>
    <row r="12" spans="1:16" ht="15.75" x14ac:dyDescent="0.25">
      <c r="A12" s="3" t="s">
        <v>217</v>
      </c>
      <c r="B12" s="7" t="s">
        <v>193</v>
      </c>
      <c r="C12" s="3"/>
      <c r="D12" s="10" t="s">
        <v>218</v>
      </c>
      <c r="E12" s="3" t="s">
        <v>18</v>
      </c>
      <c r="F12" s="3" t="s">
        <v>219</v>
      </c>
      <c r="G12" s="3"/>
      <c r="H12" s="32">
        <v>0</v>
      </c>
      <c r="I12" s="58">
        <v>44308</v>
      </c>
      <c r="J12">
        <f>_xlfn.IFNA(VLOOKUP($D12,Transaction_Summary_Refresh!$A$6:$C$1025,2,FALSE)-VLOOKUP($D12,Transaction_Summary_Refresh!$A$6:$D$1025,3,FALSE),0)</f>
        <v>0</v>
      </c>
      <c r="K12">
        <f t="shared" si="0"/>
        <v>0</v>
      </c>
      <c r="L12" s="27"/>
      <c r="M12" s="28">
        <v>0</v>
      </c>
      <c r="N12" s="29"/>
      <c r="O12" s="30">
        <f t="shared" si="1"/>
        <v>0</v>
      </c>
    </row>
    <row r="13" spans="1:16" ht="15.75" x14ac:dyDescent="0.25">
      <c r="A13" s="3" t="s">
        <v>217</v>
      </c>
      <c r="B13" s="7" t="s">
        <v>193</v>
      </c>
      <c r="C13" s="3"/>
      <c r="D13" s="10" t="s">
        <v>158</v>
      </c>
      <c r="E13" s="3" t="s">
        <v>18</v>
      </c>
      <c r="F13" s="3" t="s">
        <v>219</v>
      </c>
      <c r="G13" s="3"/>
      <c r="H13" s="26">
        <v>804</v>
      </c>
      <c r="I13" s="58">
        <v>44308</v>
      </c>
      <c r="J13">
        <f>_xlfn.IFNA(VLOOKUP($D13,Transaction_Summary_Refresh!$A$6:$C$1025,2,FALSE)-VLOOKUP($D13,Transaction_Summary_Refresh!$A$6:$D$1025,3,FALSE),0)</f>
        <v>-96</v>
      </c>
      <c r="K13">
        <f t="shared" si="0"/>
        <v>708</v>
      </c>
      <c r="L13" s="27"/>
      <c r="M13" s="28">
        <v>56</v>
      </c>
      <c r="N13" s="29"/>
      <c r="O13" s="30">
        <f t="shared" si="1"/>
        <v>764</v>
      </c>
    </row>
    <row r="14" spans="1:16" ht="15.75" x14ac:dyDescent="0.25">
      <c r="A14" s="3" t="s">
        <v>217</v>
      </c>
      <c r="B14" s="7" t="s">
        <v>193</v>
      </c>
      <c r="C14" s="3"/>
      <c r="D14" s="3" t="s">
        <v>220</v>
      </c>
      <c r="E14" s="3" t="s">
        <v>18</v>
      </c>
      <c r="F14" s="3" t="s">
        <v>200</v>
      </c>
      <c r="G14" s="3"/>
      <c r="H14" s="26">
        <v>0</v>
      </c>
      <c r="I14" s="58">
        <v>44308</v>
      </c>
      <c r="J14">
        <f>_xlfn.IFNA(VLOOKUP($D14,Transaction_Summary_Refresh!$A$6:$C$1025,2,FALSE)-VLOOKUP($D14,Transaction_Summary_Refresh!$A$6:$D$1025,3,FALSE),0)</f>
        <v>0</v>
      </c>
      <c r="K14">
        <f t="shared" si="0"/>
        <v>0</v>
      </c>
      <c r="L14" s="27"/>
      <c r="M14" s="28">
        <v>8</v>
      </c>
      <c r="N14" s="29"/>
      <c r="O14" s="30">
        <f t="shared" si="1"/>
        <v>8</v>
      </c>
    </row>
    <row r="15" spans="1:16" ht="15.75" x14ac:dyDescent="0.25">
      <c r="A15" s="3" t="s">
        <v>221</v>
      </c>
      <c r="B15" s="4" t="s">
        <v>193</v>
      </c>
      <c r="C15" s="3"/>
      <c r="D15" s="3" t="s">
        <v>222</v>
      </c>
      <c r="E15" s="3" t="s">
        <v>18</v>
      </c>
      <c r="F15" s="3" t="s">
        <v>223</v>
      </c>
      <c r="G15" s="3" t="s">
        <v>224</v>
      </c>
      <c r="H15" s="26">
        <v>240</v>
      </c>
      <c r="I15" s="58">
        <v>44308</v>
      </c>
      <c r="J15">
        <f>_xlfn.IFNA(VLOOKUP($D15,Transaction_Summary_Refresh!$A$6:$C$1025,2,FALSE)-VLOOKUP($D15,Transaction_Summary_Refresh!$A$6:$D$1025,3,FALSE),0)</f>
        <v>0</v>
      </c>
      <c r="K15">
        <f t="shared" si="0"/>
        <v>240</v>
      </c>
      <c r="L15" s="27"/>
      <c r="M15" s="34">
        <v>36</v>
      </c>
      <c r="N15" s="29"/>
      <c r="O15" s="30">
        <f t="shared" si="1"/>
        <v>276</v>
      </c>
    </row>
    <row r="16" spans="1:16" ht="15.75" x14ac:dyDescent="0.25">
      <c r="A16" s="3" t="s">
        <v>225</v>
      </c>
      <c r="B16" s="4" t="s">
        <v>193</v>
      </c>
      <c r="C16" s="3"/>
      <c r="D16" s="3" t="s">
        <v>226</v>
      </c>
      <c r="E16" s="3" t="s">
        <v>18</v>
      </c>
      <c r="F16" s="3" t="s">
        <v>200</v>
      </c>
      <c r="G16" s="3" t="s">
        <v>216</v>
      </c>
      <c r="H16" s="26">
        <v>74</v>
      </c>
      <c r="I16" s="58">
        <v>44308</v>
      </c>
      <c r="J16">
        <f>_xlfn.IFNA(VLOOKUP($D16,Transaction_Summary_Refresh!$A$6:$C$1025,2,FALSE)-VLOOKUP($D16,Transaction_Summary_Refresh!$A$6:$D$1025,3,FALSE),0)</f>
        <v>0</v>
      </c>
      <c r="K16">
        <f t="shared" si="0"/>
        <v>74</v>
      </c>
      <c r="L16" s="27"/>
      <c r="M16" s="28">
        <v>172</v>
      </c>
      <c r="N16" s="29"/>
      <c r="O16" s="30">
        <f t="shared" si="1"/>
        <v>246</v>
      </c>
    </row>
    <row r="17" spans="1:15" ht="15.75" x14ac:dyDescent="0.25">
      <c r="A17" s="3" t="s">
        <v>225</v>
      </c>
      <c r="B17" s="4" t="s">
        <v>193</v>
      </c>
      <c r="C17" s="3"/>
      <c r="D17" s="3" t="s">
        <v>19</v>
      </c>
      <c r="E17" s="3" t="s">
        <v>18</v>
      </c>
      <c r="F17" s="3" t="s">
        <v>200</v>
      </c>
      <c r="G17" s="3"/>
      <c r="H17" s="26">
        <v>57</v>
      </c>
      <c r="I17" s="58">
        <v>44308</v>
      </c>
      <c r="J17">
        <f>_xlfn.IFNA(VLOOKUP($D17,Transaction_Summary_Refresh!$A$6:$C$1025,2,FALSE)-VLOOKUP($D17,Transaction_Summary_Refresh!$A$6:$D$1025,3,FALSE),0)</f>
        <v>-240</v>
      </c>
      <c r="K17">
        <f t="shared" ref="K17:K67" si="2">H17+J17</f>
        <v>-183</v>
      </c>
      <c r="L17" s="27"/>
      <c r="M17" s="28">
        <v>316</v>
      </c>
      <c r="N17" s="29"/>
      <c r="O17" s="30">
        <f t="shared" si="1"/>
        <v>133</v>
      </c>
    </row>
    <row r="18" spans="1:15" ht="15.75" x14ac:dyDescent="0.25">
      <c r="A18" s="3" t="s">
        <v>227</v>
      </c>
      <c r="B18" s="4" t="s">
        <v>193</v>
      </c>
      <c r="C18" s="3"/>
      <c r="D18" s="3" t="s">
        <v>228</v>
      </c>
      <c r="E18" s="3" t="s">
        <v>18</v>
      </c>
      <c r="F18" s="3" t="s">
        <v>229</v>
      </c>
      <c r="G18" s="3"/>
      <c r="H18" s="26">
        <v>250</v>
      </c>
      <c r="I18" s="58">
        <v>44308</v>
      </c>
      <c r="J18">
        <f>_xlfn.IFNA(VLOOKUP($D18,Transaction_Summary_Refresh!$A$6:$C$1025,2,FALSE)-VLOOKUP($D18,Transaction_Summary_Refresh!$A$6:$D$1025,3,FALSE),0)</f>
        <v>0</v>
      </c>
      <c r="K18">
        <f t="shared" si="2"/>
        <v>250</v>
      </c>
      <c r="L18" s="27"/>
      <c r="M18" s="28">
        <v>0</v>
      </c>
      <c r="N18" s="29"/>
      <c r="O18" s="30">
        <f t="shared" si="1"/>
        <v>250</v>
      </c>
    </row>
    <row r="19" spans="1:15" ht="15.75" x14ac:dyDescent="0.25">
      <c r="A19" s="3" t="s">
        <v>230</v>
      </c>
      <c r="B19" s="4" t="s">
        <v>193</v>
      </c>
      <c r="C19" s="3"/>
      <c r="D19" s="3" t="s">
        <v>231</v>
      </c>
      <c r="E19" s="3" t="s">
        <v>18</v>
      </c>
      <c r="F19" s="3" t="s">
        <v>232</v>
      </c>
      <c r="G19" s="3" t="s">
        <v>224</v>
      </c>
      <c r="H19" s="26">
        <v>278</v>
      </c>
      <c r="I19" s="58">
        <v>44308</v>
      </c>
      <c r="J19">
        <f>_xlfn.IFNA(VLOOKUP($D19,Transaction_Summary_Refresh!$A$6:$C$1025,2,FALSE)-VLOOKUP($D19,Transaction_Summary_Refresh!$A$6:$D$1025,3,FALSE),0)</f>
        <v>0</v>
      </c>
      <c r="K19">
        <f t="shared" si="2"/>
        <v>278</v>
      </c>
      <c r="L19" s="27"/>
      <c r="M19" s="28">
        <v>0</v>
      </c>
      <c r="N19" s="29"/>
      <c r="O19" s="30">
        <f t="shared" si="1"/>
        <v>278</v>
      </c>
    </row>
    <row r="20" spans="1:15" ht="15.75" x14ac:dyDescent="0.25">
      <c r="A20" s="3" t="s">
        <v>233</v>
      </c>
      <c r="B20" s="4" t="s">
        <v>193</v>
      </c>
      <c r="C20" s="3"/>
      <c r="D20" s="3" t="s">
        <v>234</v>
      </c>
      <c r="E20" s="3" t="s">
        <v>18</v>
      </c>
      <c r="F20" s="3" t="s">
        <v>235</v>
      </c>
      <c r="G20" s="3" t="s">
        <v>216</v>
      </c>
      <c r="H20" s="26">
        <v>375</v>
      </c>
      <c r="I20" s="58">
        <v>44308</v>
      </c>
      <c r="J20">
        <f>_xlfn.IFNA(VLOOKUP($D20,Transaction_Summary_Refresh!$A$6:$C$1025,2,FALSE)-VLOOKUP($D20,Transaction_Summary_Refresh!$A$6:$D$1025,3,FALSE),0)</f>
        <v>0</v>
      </c>
      <c r="K20">
        <f t="shared" si="2"/>
        <v>375</v>
      </c>
      <c r="L20" s="27"/>
      <c r="M20" s="28">
        <v>0</v>
      </c>
      <c r="N20" s="29"/>
      <c r="O20" s="30">
        <f t="shared" si="1"/>
        <v>375</v>
      </c>
    </row>
    <row r="21" spans="1:15" ht="15.75" x14ac:dyDescent="0.25">
      <c r="A21" s="3" t="s">
        <v>236</v>
      </c>
      <c r="B21" s="4" t="s">
        <v>193</v>
      </c>
      <c r="C21" s="3"/>
      <c r="D21" s="3" t="s">
        <v>237</v>
      </c>
      <c r="E21" s="3" t="s">
        <v>18</v>
      </c>
      <c r="F21" s="3" t="s">
        <v>202</v>
      </c>
      <c r="G21" s="3" t="s">
        <v>216</v>
      </c>
      <c r="H21" s="26">
        <v>678</v>
      </c>
      <c r="I21" s="58">
        <v>44308</v>
      </c>
      <c r="J21">
        <f>_xlfn.IFNA(VLOOKUP($D21,Transaction_Summary_Refresh!$A$6:$C$1025,2,FALSE)-VLOOKUP($D21,Transaction_Summary_Refresh!$A$6:$D$1025,3,FALSE),0)</f>
        <v>0</v>
      </c>
      <c r="K21">
        <f t="shared" si="2"/>
        <v>678</v>
      </c>
      <c r="L21" s="27"/>
      <c r="M21" s="28">
        <v>48</v>
      </c>
      <c r="N21" s="29"/>
      <c r="O21" s="30">
        <f t="shared" si="1"/>
        <v>726</v>
      </c>
    </row>
    <row r="22" spans="1:15" ht="15.75" x14ac:dyDescent="0.25">
      <c r="A22" s="3" t="s">
        <v>238</v>
      </c>
      <c r="B22" s="4" t="s">
        <v>193</v>
      </c>
      <c r="C22" s="3"/>
      <c r="D22" s="3" t="s">
        <v>239</v>
      </c>
      <c r="E22" s="3" t="s">
        <v>18</v>
      </c>
      <c r="F22" s="3" t="s">
        <v>240</v>
      </c>
      <c r="G22" s="3"/>
      <c r="H22" s="26">
        <v>0</v>
      </c>
      <c r="I22" s="58">
        <v>44308</v>
      </c>
      <c r="J22">
        <f>_xlfn.IFNA(VLOOKUP($D22,Transaction_Summary_Refresh!$A$6:$C$1025,2,FALSE)-VLOOKUP($D22,Transaction_Summary_Refresh!$A$6:$D$1025,3,FALSE),0)</f>
        <v>0</v>
      </c>
      <c r="K22">
        <f t="shared" si="2"/>
        <v>0</v>
      </c>
      <c r="L22" s="27"/>
      <c r="M22" s="28">
        <v>0</v>
      </c>
      <c r="N22" s="29"/>
      <c r="O22" s="30">
        <f t="shared" si="1"/>
        <v>0</v>
      </c>
    </row>
    <row r="23" spans="1:15" ht="15.75" x14ac:dyDescent="0.25">
      <c r="A23" s="3" t="s">
        <v>241</v>
      </c>
      <c r="B23" s="4" t="s">
        <v>193</v>
      </c>
      <c r="C23" s="3"/>
      <c r="D23" s="3" t="s">
        <v>242</v>
      </c>
      <c r="E23" s="3" t="s">
        <v>29</v>
      </c>
      <c r="F23" s="3" t="s">
        <v>243</v>
      </c>
      <c r="G23" s="3" t="s">
        <v>244</v>
      </c>
      <c r="H23" s="26">
        <v>28</v>
      </c>
      <c r="I23" s="58">
        <v>44308</v>
      </c>
      <c r="J23">
        <f>_xlfn.IFNA(VLOOKUP($D23,Transaction_Summary_Refresh!$A$6:$C$1025,2,FALSE)-VLOOKUP($D23,Transaction_Summary_Refresh!$A$6:$D$1025,3,FALSE),0)</f>
        <v>0</v>
      </c>
      <c r="K23">
        <f t="shared" si="2"/>
        <v>28</v>
      </c>
      <c r="L23" s="27"/>
      <c r="M23" s="28">
        <v>0</v>
      </c>
      <c r="N23" s="29"/>
      <c r="O23" s="30">
        <f t="shared" si="1"/>
        <v>28</v>
      </c>
    </row>
    <row r="24" spans="1:15" ht="15.75" x14ac:dyDescent="0.25">
      <c r="A24" s="3" t="s">
        <v>245</v>
      </c>
      <c r="B24" s="4" t="s">
        <v>193</v>
      </c>
      <c r="C24" s="3"/>
      <c r="D24" s="3" t="s">
        <v>246</v>
      </c>
      <c r="E24" s="3" t="s">
        <v>29</v>
      </c>
      <c r="F24" s="3" t="s">
        <v>247</v>
      </c>
      <c r="G24" s="3" t="s">
        <v>248</v>
      </c>
      <c r="H24" s="26">
        <v>97</v>
      </c>
      <c r="I24" s="58">
        <v>44308</v>
      </c>
      <c r="J24">
        <f>_xlfn.IFNA(VLOOKUP($D24,Transaction_Summary_Refresh!$A$6:$C$1025,2,FALSE)-VLOOKUP($D24,Transaction_Summary_Refresh!$A$6:$D$1025,3,FALSE),0)</f>
        <v>0</v>
      </c>
      <c r="K24">
        <f t="shared" si="2"/>
        <v>97</v>
      </c>
      <c r="L24" s="27"/>
      <c r="M24" s="28">
        <v>2</v>
      </c>
      <c r="N24" s="29"/>
      <c r="O24" s="30">
        <f t="shared" si="1"/>
        <v>99</v>
      </c>
    </row>
    <row r="25" spans="1:15" ht="15.75" x14ac:dyDescent="0.25">
      <c r="A25" s="3" t="s">
        <v>249</v>
      </c>
      <c r="B25" s="4" t="s">
        <v>193</v>
      </c>
      <c r="C25" s="3"/>
      <c r="D25" s="3" t="s">
        <v>250</v>
      </c>
      <c r="E25" s="3" t="s">
        <v>29</v>
      </c>
      <c r="F25" s="3" t="s">
        <v>251</v>
      </c>
      <c r="G25" s="3" t="s">
        <v>216</v>
      </c>
      <c r="H25" s="26">
        <v>0</v>
      </c>
      <c r="I25" s="58">
        <v>44308</v>
      </c>
      <c r="J25">
        <f>_xlfn.IFNA(VLOOKUP($D25,Transaction_Summary_Refresh!$A$6:$C$1025,2,FALSE)-VLOOKUP($D25,Transaction_Summary_Refresh!$A$6:$D$1025,3,FALSE),0)</f>
        <v>0</v>
      </c>
      <c r="K25">
        <f t="shared" si="2"/>
        <v>0</v>
      </c>
      <c r="L25" s="27"/>
      <c r="M25" s="28">
        <v>109</v>
      </c>
      <c r="N25" s="29"/>
      <c r="O25" s="30">
        <f t="shared" si="1"/>
        <v>109</v>
      </c>
    </row>
    <row r="26" spans="1:15" ht="15.75" x14ac:dyDescent="0.25">
      <c r="A26" s="3" t="s">
        <v>252</v>
      </c>
      <c r="B26" s="4" t="s">
        <v>193</v>
      </c>
      <c r="C26" s="3"/>
      <c r="D26" s="3" t="s">
        <v>253</v>
      </c>
      <c r="E26" s="3" t="s">
        <v>29</v>
      </c>
      <c r="F26" s="3" t="s">
        <v>243</v>
      </c>
      <c r="G26" s="3" t="s">
        <v>244</v>
      </c>
      <c r="H26" s="26">
        <v>205</v>
      </c>
      <c r="I26" s="58">
        <v>44308</v>
      </c>
      <c r="J26">
        <f>_xlfn.IFNA(VLOOKUP($D26,Transaction_Summary_Refresh!$A$6:$C$1025,2,FALSE)-VLOOKUP($D26,Transaction_Summary_Refresh!$A$6:$D$1025,3,FALSE),0)</f>
        <v>0</v>
      </c>
      <c r="K26">
        <f t="shared" si="2"/>
        <v>205</v>
      </c>
      <c r="L26" s="27"/>
      <c r="M26" s="28">
        <v>0</v>
      </c>
      <c r="N26" s="29"/>
      <c r="O26" s="30">
        <f t="shared" si="1"/>
        <v>205</v>
      </c>
    </row>
    <row r="27" spans="1:15" ht="15.75" x14ac:dyDescent="0.25">
      <c r="A27" s="3" t="s">
        <v>254</v>
      </c>
      <c r="B27" s="4" t="s">
        <v>193</v>
      </c>
      <c r="C27" s="3"/>
      <c r="D27" s="3" t="s">
        <v>255</v>
      </c>
      <c r="E27" s="3" t="s">
        <v>29</v>
      </c>
      <c r="F27" s="3" t="s">
        <v>251</v>
      </c>
      <c r="G27" s="3" t="s">
        <v>216</v>
      </c>
      <c r="H27" s="26">
        <v>6</v>
      </c>
      <c r="I27" s="58">
        <v>44308</v>
      </c>
      <c r="J27">
        <f>_xlfn.IFNA(VLOOKUP($D27,Transaction_Summary_Refresh!$A$6:$C$1025,2,FALSE)-VLOOKUP($D27,Transaction_Summary_Refresh!$A$6:$D$1025,3,FALSE),0)</f>
        <v>0</v>
      </c>
      <c r="K27">
        <f t="shared" si="2"/>
        <v>6</v>
      </c>
      <c r="L27" s="27"/>
      <c r="M27" s="28">
        <v>55</v>
      </c>
      <c r="N27" s="29"/>
      <c r="O27" s="30">
        <f t="shared" si="1"/>
        <v>61</v>
      </c>
    </row>
    <row r="28" spans="1:15" ht="15.75" x14ac:dyDescent="0.25">
      <c r="A28" s="3" t="s">
        <v>256</v>
      </c>
      <c r="B28" s="4" t="s">
        <v>193</v>
      </c>
      <c r="C28" s="3"/>
      <c r="D28" s="3" t="s">
        <v>257</v>
      </c>
      <c r="E28" s="3" t="s">
        <v>29</v>
      </c>
      <c r="F28" s="3" t="s">
        <v>258</v>
      </c>
      <c r="G28" s="3"/>
      <c r="H28" s="26">
        <v>241</v>
      </c>
      <c r="I28" s="58">
        <v>44308</v>
      </c>
      <c r="J28">
        <f>_xlfn.IFNA(VLOOKUP($D28,Transaction_Summary_Refresh!$A$6:$C$1025,2,FALSE)-VLOOKUP($D28,Transaction_Summary_Refresh!$A$6:$D$1025,3,FALSE),0)</f>
        <v>0</v>
      </c>
      <c r="K28">
        <f t="shared" si="2"/>
        <v>241</v>
      </c>
      <c r="L28" s="27"/>
      <c r="M28" s="34">
        <v>0</v>
      </c>
      <c r="N28" s="29"/>
      <c r="O28" s="30">
        <f t="shared" si="1"/>
        <v>241</v>
      </c>
    </row>
    <row r="29" spans="1:15" ht="15.75" x14ac:dyDescent="0.25">
      <c r="A29" s="3" t="s">
        <v>259</v>
      </c>
      <c r="B29" s="4" t="s">
        <v>193</v>
      </c>
      <c r="C29" s="3"/>
      <c r="D29" s="3" t="s">
        <v>123</v>
      </c>
      <c r="E29" s="3" t="s">
        <v>29</v>
      </c>
      <c r="F29" s="3" t="s">
        <v>260</v>
      </c>
      <c r="G29" s="3" t="s">
        <v>261</v>
      </c>
      <c r="H29" s="26">
        <v>212</v>
      </c>
      <c r="I29" s="58">
        <v>44308</v>
      </c>
      <c r="J29">
        <f>_xlfn.IFNA(VLOOKUP($D29,Transaction_Summary_Refresh!$A$6:$C$1025,2,FALSE)-VLOOKUP($D29,Transaction_Summary_Refresh!$A$6:$D$1025,3,FALSE),0)</f>
        <v>0</v>
      </c>
      <c r="K29">
        <f t="shared" si="2"/>
        <v>212</v>
      </c>
      <c r="L29" s="27"/>
      <c r="M29" s="34">
        <v>370</v>
      </c>
      <c r="N29" s="29"/>
      <c r="O29" s="30">
        <f t="shared" si="1"/>
        <v>582</v>
      </c>
    </row>
    <row r="30" spans="1:15" ht="15.75" x14ac:dyDescent="0.25">
      <c r="A30" s="11" t="s">
        <v>262</v>
      </c>
      <c r="B30" s="4" t="s">
        <v>193</v>
      </c>
      <c r="C30" s="3"/>
      <c r="D30" s="3" t="s">
        <v>73</v>
      </c>
      <c r="E30" s="3" t="s">
        <v>29</v>
      </c>
      <c r="F30" s="3" t="s">
        <v>263</v>
      </c>
      <c r="G30" s="3" t="s">
        <v>216</v>
      </c>
      <c r="H30" s="26">
        <v>798</v>
      </c>
      <c r="I30" s="58">
        <v>44308</v>
      </c>
      <c r="J30">
        <f>_xlfn.IFNA(VLOOKUP($D30,Transaction_Summary_Refresh!$A$6:$C$1025,2,FALSE)-VLOOKUP($D30,Transaction_Summary_Refresh!$A$6:$D$1025,3,FALSE),0)</f>
        <v>36</v>
      </c>
      <c r="K30">
        <f t="shared" si="2"/>
        <v>834</v>
      </c>
      <c r="L30" s="27"/>
      <c r="M30" s="34">
        <v>71</v>
      </c>
      <c r="N30" s="29"/>
      <c r="O30" s="30">
        <f t="shared" si="1"/>
        <v>905</v>
      </c>
    </row>
    <row r="31" spans="1:15" ht="15.75" x14ac:dyDescent="0.25">
      <c r="A31" s="11" t="s">
        <v>264</v>
      </c>
      <c r="B31" s="7" t="s">
        <v>193</v>
      </c>
      <c r="C31" s="3"/>
      <c r="D31" s="3" t="s">
        <v>265</v>
      </c>
      <c r="E31" s="3" t="s">
        <v>29</v>
      </c>
      <c r="F31" s="3" t="s">
        <v>266</v>
      </c>
      <c r="G31" s="3"/>
      <c r="H31" s="26">
        <v>420</v>
      </c>
      <c r="I31" s="58">
        <v>44308</v>
      </c>
      <c r="J31">
        <f>_xlfn.IFNA(VLOOKUP($D31,Transaction_Summary_Refresh!$A$6:$C$1025,2,FALSE)-VLOOKUP($D31,Transaction_Summary_Refresh!$A$6:$D$1025,3,FALSE),0)</f>
        <v>0</v>
      </c>
      <c r="K31">
        <f t="shared" si="2"/>
        <v>420</v>
      </c>
      <c r="L31" s="27"/>
      <c r="M31" s="35">
        <v>0</v>
      </c>
      <c r="N31" s="29"/>
      <c r="O31" s="30">
        <f t="shared" si="1"/>
        <v>420</v>
      </c>
    </row>
    <row r="32" spans="1:15" ht="15.75" x14ac:dyDescent="0.25">
      <c r="A32" s="3" t="s">
        <v>267</v>
      </c>
      <c r="B32" s="7" t="s">
        <v>193</v>
      </c>
      <c r="C32" s="3"/>
      <c r="D32" s="3" t="s">
        <v>86</v>
      </c>
      <c r="E32" s="3" t="s">
        <v>29</v>
      </c>
      <c r="F32" s="3" t="s">
        <v>267</v>
      </c>
      <c r="G32" s="3"/>
      <c r="H32" s="26">
        <v>187</v>
      </c>
      <c r="I32" s="58">
        <v>44308</v>
      </c>
      <c r="J32">
        <f>_xlfn.IFNA(VLOOKUP($D32,Transaction_Summary_Refresh!$A$6:$C$1025,2,FALSE)-VLOOKUP($D32,Transaction_Summary_Refresh!$A$6:$D$1025,3,FALSE),0)</f>
        <v>0</v>
      </c>
      <c r="K32">
        <f t="shared" si="2"/>
        <v>187</v>
      </c>
      <c r="L32" s="27"/>
      <c r="M32" s="35">
        <v>232</v>
      </c>
      <c r="N32" s="29"/>
      <c r="O32" s="30">
        <f t="shared" si="1"/>
        <v>419</v>
      </c>
    </row>
    <row r="33" spans="1:15" ht="15.75" x14ac:dyDescent="0.25">
      <c r="A33" s="11" t="s">
        <v>268</v>
      </c>
      <c r="B33" s="7" t="s">
        <v>193</v>
      </c>
      <c r="C33" s="3"/>
      <c r="D33" s="3" t="s">
        <v>269</v>
      </c>
      <c r="E33" s="3" t="s">
        <v>29</v>
      </c>
      <c r="F33" s="3" t="s">
        <v>270</v>
      </c>
      <c r="G33" s="3"/>
      <c r="H33" s="26">
        <v>348</v>
      </c>
      <c r="I33" s="58">
        <v>44308</v>
      </c>
      <c r="J33">
        <f>_xlfn.IFNA(VLOOKUP($D33,Transaction_Summary_Refresh!$A$6:$C$1025,2,FALSE)-VLOOKUP($D33,Transaction_Summary_Refresh!$A$6:$D$1025,3,FALSE),0)</f>
        <v>0</v>
      </c>
      <c r="K33">
        <f t="shared" si="2"/>
        <v>348</v>
      </c>
      <c r="L33" s="27"/>
      <c r="M33" s="35">
        <v>32</v>
      </c>
      <c r="N33" s="29"/>
      <c r="O33" s="30">
        <f t="shared" si="1"/>
        <v>380</v>
      </c>
    </row>
    <row r="34" spans="1:15" ht="15.75" x14ac:dyDescent="0.25">
      <c r="A34" s="3" t="s">
        <v>271</v>
      </c>
      <c r="B34" s="7" t="s">
        <v>193</v>
      </c>
      <c r="C34" s="3"/>
      <c r="D34" s="3" t="s">
        <v>115</v>
      </c>
      <c r="E34" s="3" t="s">
        <v>29</v>
      </c>
      <c r="F34" s="3" t="s">
        <v>271</v>
      </c>
      <c r="G34" s="3" t="s">
        <v>216</v>
      </c>
      <c r="H34" s="26">
        <v>18</v>
      </c>
      <c r="I34" s="58">
        <v>44308</v>
      </c>
      <c r="J34">
        <f>_xlfn.IFNA(VLOOKUP($D34,Transaction_Summary_Refresh!$A$6:$C$1025,2,FALSE)-VLOOKUP($D34,Transaction_Summary_Refresh!$A$6:$D$1025,3,FALSE),0)</f>
        <v>-18</v>
      </c>
      <c r="K34">
        <f t="shared" si="2"/>
        <v>0</v>
      </c>
      <c r="L34" s="27"/>
      <c r="M34" s="35">
        <v>0</v>
      </c>
      <c r="N34" s="29"/>
      <c r="O34" s="30">
        <f t="shared" si="1"/>
        <v>0</v>
      </c>
    </row>
    <row r="35" spans="1:15" ht="15.75" x14ac:dyDescent="0.25">
      <c r="A35" s="3" t="s">
        <v>272</v>
      </c>
      <c r="B35" s="7" t="s">
        <v>193</v>
      </c>
      <c r="C35" s="3"/>
      <c r="D35" s="3" t="s">
        <v>32</v>
      </c>
      <c r="E35" s="3" t="s">
        <v>29</v>
      </c>
      <c r="F35" s="3" t="s">
        <v>273</v>
      </c>
      <c r="G35" s="3" t="s">
        <v>224</v>
      </c>
      <c r="H35" s="32">
        <v>678</v>
      </c>
      <c r="I35" s="58">
        <v>44308</v>
      </c>
      <c r="J35">
        <f>_xlfn.IFNA(VLOOKUP($D35,Transaction_Summary_Refresh!$A$6:$C$1025,2,FALSE)-VLOOKUP($D35,Transaction_Summary_Refresh!$A$6:$D$1025,3,FALSE),0)</f>
        <v>24</v>
      </c>
      <c r="K35">
        <f t="shared" si="2"/>
        <v>702</v>
      </c>
      <c r="L35" s="27"/>
      <c r="M35" s="29">
        <v>408</v>
      </c>
      <c r="N35" s="29"/>
      <c r="O35" s="30">
        <f t="shared" si="1"/>
        <v>1110</v>
      </c>
    </row>
    <row r="36" spans="1:15" ht="15.75" x14ac:dyDescent="0.25">
      <c r="A36" s="12" t="s">
        <v>274</v>
      </c>
      <c r="B36" s="7" t="s">
        <v>193</v>
      </c>
      <c r="C36" s="3"/>
      <c r="D36" s="3" t="s">
        <v>30</v>
      </c>
      <c r="E36" s="3" t="s">
        <v>29</v>
      </c>
      <c r="F36" s="3" t="s">
        <v>251</v>
      </c>
      <c r="G36" s="3" t="s">
        <v>216</v>
      </c>
      <c r="H36" s="32">
        <v>1082</v>
      </c>
      <c r="I36" s="58">
        <v>44308</v>
      </c>
      <c r="J36">
        <f>_xlfn.IFNA(VLOOKUP($D36,Transaction_Summary_Refresh!$A$6:$C$1025,2,FALSE)-VLOOKUP($D36,Transaction_Summary_Refresh!$A$6:$D$1025,3,FALSE),0)</f>
        <v>-56</v>
      </c>
      <c r="K36">
        <f t="shared" si="2"/>
        <v>1026</v>
      </c>
      <c r="L36" s="27"/>
      <c r="M36" s="29">
        <v>1154</v>
      </c>
      <c r="N36" s="29"/>
      <c r="O36" s="30">
        <f t="shared" si="1"/>
        <v>2180</v>
      </c>
    </row>
    <row r="37" spans="1:15" ht="15.75" x14ac:dyDescent="0.25">
      <c r="A37" s="12" t="s">
        <v>275</v>
      </c>
      <c r="B37" s="7" t="s">
        <v>193</v>
      </c>
      <c r="C37" s="3"/>
      <c r="D37" s="3" t="s">
        <v>276</v>
      </c>
      <c r="E37" s="3" t="s">
        <v>29</v>
      </c>
      <c r="F37" s="3" t="s">
        <v>251</v>
      </c>
      <c r="G37" s="3" t="s">
        <v>216</v>
      </c>
      <c r="H37" s="32">
        <v>239</v>
      </c>
      <c r="I37" s="58">
        <v>44308</v>
      </c>
      <c r="J37">
        <f>_xlfn.IFNA(VLOOKUP($D37,Transaction_Summary_Refresh!$A$6:$C$1025,2,FALSE)-VLOOKUP($D37,Transaction_Summary_Refresh!$A$6:$D$1025,3,FALSE),0)</f>
        <v>0</v>
      </c>
      <c r="K37">
        <f t="shared" si="2"/>
        <v>239</v>
      </c>
      <c r="L37" s="27"/>
      <c r="M37" s="29">
        <v>14</v>
      </c>
      <c r="N37" s="29"/>
      <c r="O37" s="30">
        <f t="shared" si="1"/>
        <v>253</v>
      </c>
    </row>
    <row r="38" spans="1:15" ht="15.75" x14ac:dyDescent="0.25">
      <c r="A38" s="3" t="s">
        <v>277</v>
      </c>
      <c r="B38" s="4" t="s">
        <v>193</v>
      </c>
      <c r="C38" s="3"/>
      <c r="D38" s="3" t="s">
        <v>278</v>
      </c>
      <c r="E38" s="3" t="s">
        <v>29</v>
      </c>
      <c r="F38" s="3" t="s">
        <v>279</v>
      </c>
      <c r="G38" s="3"/>
      <c r="H38" s="26">
        <v>541</v>
      </c>
      <c r="I38" s="58">
        <v>44308</v>
      </c>
      <c r="J38">
        <f>_xlfn.IFNA(VLOOKUP($D38,Transaction_Summary_Refresh!$A$6:$C$1025,2,FALSE)-VLOOKUP($D38,Transaction_Summary_Refresh!$A$6:$D$1025,3,FALSE),0)</f>
        <v>0</v>
      </c>
      <c r="K38">
        <f t="shared" si="2"/>
        <v>541</v>
      </c>
      <c r="L38" s="27"/>
      <c r="M38" s="34">
        <v>0</v>
      </c>
      <c r="N38" s="29"/>
      <c r="O38" s="30">
        <f t="shared" si="1"/>
        <v>541</v>
      </c>
    </row>
    <row r="39" spans="1:15" ht="15.75" x14ac:dyDescent="0.25">
      <c r="A39" s="3" t="s">
        <v>280</v>
      </c>
      <c r="B39" s="4" t="s">
        <v>193</v>
      </c>
      <c r="C39" s="3"/>
      <c r="D39" s="3" t="s">
        <v>281</v>
      </c>
      <c r="E39" s="3" t="s">
        <v>29</v>
      </c>
      <c r="F39" s="3" t="s">
        <v>282</v>
      </c>
      <c r="G39" s="3" t="s">
        <v>216</v>
      </c>
      <c r="H39" s="26">
        <v>933</v>
      </c>
      <c r="I39" s="58">
        <v>44308</v>
      </c>
      <c r="J39">
        <f>_xlfn.IFNA(VLOOKUP($D39,Transaction_Summary_Refresh!$A$6:$C$1025,2,FALSE)-VLOOKUP($D39,Transaction_Summary_Refresh!$A$6:$D$1025,3,FALSE),0)</f>
        <v>0</v>
      </c>
      <c r="K39">
        <f t="shared" si="2"/>
        <v>933</v>
      </c>
      <c r="L39" s="27"/>
      <c r="M39" s="28">
        <v>60</v>
      </c>
      <c r="N39" s="29"/>
      <c r="O39" s="30">
        <f t="shared" si="1"/>
        <v>993</v>
      </c>
    </row>
    <row r="40" spans="1:15" ht="15.75" x14ac:dyDescent="0.25">
      <c r="A40" s="3" t="s">
        <v>283</v>
      </c>
      <c r="B40" s="4" t="s">
        <v>193</v>
      </c>
      <c r="C40" s="3"/>
      <c r="D40" s="3" t="s">
        <v>284</v>
      </c>
      <c r="E40" s="3" t="s">
        <v>29</v>
      </c>
      <c r="F40" s="3" t="s">
        <v>285</v>
      </c>
      <c r="G40" s="3" t="s">
        <v>224</v>
      </c>
      <c r="H40" s="26">
        <v>320</v>
      </c>
      <c r="I40" s="58">
        <v>44308</v>
      </c>
      <c r="J40">
        <f>_xlfn.IFNA(VLOOKUP($D40,Transaction_Summary_Refresh!$A$6:$C$1025,2,FALSE)-VLOOKUP($D40,Transaction_Summary_Refresh!$A$6:$D$1025,3,FALSE),0)</f>
        <v>0</v>
      </c>
      <c r="K40">
        <f t="shared" si="2"/>
        <v>320</v>
      </c>
      <c r="L40" s="27"/>
      <c r="M40" s="28">
        <v>214</v>
      </c>
      <c r="N40" s="29"/>
      <c r="O40" s="30">
        <f t="shared" si="1"/>
        <v>534</v>
      </c>
    </row>
    <row r="41" spans="1:15" ht="15.75" x14ac:dyDescent="0.25">
      <c r="A41" s="3" t="s">
        <v>286</v>
      </c>
      <c r="B41" s="4" t="s">
        <v>193</v>
      </c>
      <c r="C41" s="3"/>
      <c r="D41" s="3" t="s">
        <v>0</v>
      </c>
      <c r="E41" s="3" t="s">
        <v>29</v>
      </c>
      <c r="F41" s="3" t="s">
        <v>287</v>
      </c>
      <c r="G41" s="3" t="s">
        <v>216</v>
      </c>
      <c r="H41" s="26">
        <v>151</v>
      </c>
      <c r="I41" s="58">
        <v>44308</v>
      </c>
      <c r="J41">
        <f>_xlfn.IFNA(VLOOKUP($D41,Transaction_Summary_Refresh!$A$6:$C$1025,2,FALSE)-VLOOKUP($D41,Transaction_Summary_Refresh!$A$6:$D$1025,3,FALSE),0)</f>
        <v>162</v>
      </c>
      <c r="K41">
        <f t="shared" si="2"/>
        <v>313</v>
      </c>
      <c r="L41" s="27"/>
      <c r="M41" s="34">
        <v>671</v>
      </c>
      <c r="N41" s="29"/>
      <c r="O41" s="30">
        <f t="shared" si="1"/>
        <v>984</v>
      </c>
    </row>
    <row r="42" spans="1:15" ht="15.75" x14ac:dyDescent="0.25">
      <c r="A42" s="3" t="s">
        <v>288</v>
      </c>
      <c r="B42" s="4" t="s">
        <v>193</v>
      </c>
      <c r="C42" s="3"/>
      <c r="D42" s="3" t="s">
        <v>289</v>
      </c>
      <c r="E42" s="3" t="s">
        <v>29</v>
      </c>
      <c r="F42" s="3" t="s">
        <v>290</v>
      </c>
      <c r="G42" s="3" t="s">
        <v>216</v>
      </c>
      <c r="H42" s="26">
        <v>400</v>
      </c>
      <c r="I42" s="58">
        <v>44308</v>
      </c>
      <c r="J42">
        <f>_xlfn.IFNA(VLOOKUP($D42,Transaction_Summary_Refresh!$A$6:$C$1025,2,FALSE)-VLOOKUP($D42,Transaction_Summary_Refresh!$A$6:$D$1025,3,FALSE),0)</f>
        <v>0</v>
      </c>
      <c r="K42">
        <f t="shared" si="2"/>
        <v>400</v>
      </c>
      <c r="L42" s="27"/>
      <c r="M42" s="34">
        <v>134</v>
      </c>
      <c r="N42" s="29"/>
      <c r="O42" s="30">
        <f t="shared" si="1"/>
        <v>534</v>
      </c>
    </row>
    <row r="43" spans="1:15" ht="15.75" x14ac:dyDescent="0.25">
      <c r="A43" s="3" t="s">
        <v>291</v>
      </c>
      <c r="B43" s="4" t="s">
        <v>193</v>
      </c>
      <c r="C43" s="3"/>
      <c r="D43" s="3" t="s">
        <v>292</v>
      </c>
      <c r="E43" s="3" t="s">
        <v>29</v>
      </c>
      <c r="F43" s="3" t="s">
        <v>273</v>
      </c>
      <c r="G43" s="3" t="s">
        <v>216</v>
      </c>
      <c r="H43" s="26">
        <v>310</v>
      </c>
      <c r="I43" s="58">
        <v>44308</v>
      </c>
      <c r="J43">
        <f>_xlfn.IFNA(VLOOKUP($D43,Transaction_Summary_Refresh!$A$6:$C$1025,2,FALSE)-VLOOKUP($D43,Transaction_Summary_Refresh!$A$6:$D$1025,3,FALSE),0)</f>
        <v>0</v>
      </c>
      <c r="K43">
        <f t="shared" si="2"/>
        <v>310</v>
      </c>
      <c r="L43" s="27"/>
      <c r="M43" s="28">
        <v>0</v>
      </c>
      <c r="N43" s="29"/>
      <c r="O43" s="30">
        <f t="shared" si="1"/>
        <v>310</v>
      </c>
    </row>
    <row r="44" spans="1:15" ht="15.75" x14ac:dyDescent="0.25">
      <c r="A44" s="3" t="s">
        <v>293</v>
      </c>
      <c r="B44" s="4" t="s">
        <v>193</v>
      </c>
      <c r="C44" s="3"/>
      <c r="D44" s="3" t="s">
        <v>102</v>
      </c>
      <c r="E44" s="3" t="s">
        <v>29</v>
      </c>
      <c r="F44" s="3" t="s">
        <v>251</v>
      </c>
      <c r="G44" s="3" t="s">
        <v>216</v>
      </c>
      <c r="H44" s="32">
        <v>753</v>
      </c>
      <c r="I44" s="58">
        <v>44308</v>
      </c>
      <c r="J44">
        <f>_xlfn.IFNA(VLOOKUP($D44,Transaction_Summary_Refresh!$A$6:$C$1025,2,FALSE)-VLOOKUP($D44,Transaction_Summary_Refresh!$A$6:$D$1025,3,FALSE),0)</f>
        <v>8</v>
      </c>
      <c r="K44">
        <f t="shared" si="2"/>
        <v>761</v>
      </c>
      <c r="L44" s="27"/>
      <c r="M44" s="29">
        <v>77</v>
      </c>
      <c r="N44" s="29"/>
      <c r="O44" s="30">
        <f t="shared" si="1"/>
        <v>838</v>
      </c>
    </row>
    <row r="45" spans="1:15" ht="15.75" x14ac:dyDescent="0.25">
      <c r="A45" s="3" t="s">
        <v>294</v>
      </c>
      <c r="B45" s="4" t="s">
        <v>193</v>
      </c>
      <c r="C45" s="3"/>
      <c r="D45" s="3" t="s">
        <v>295</v>
      </c>
      <c r="E45" s="3" t="s">
        <v>29</v>
      </c>
      <c r="F45" s="3" t="s">
        <v>251</v>
      </c>
      <c r="G45" s="3" t="s">
        <v>216</v>
      </c>
      <c r="H45" s="26">
        <v>23</v>
      </c>
      <c r="I45" s="58">
        <v>44308</v>
      </c>
      <c r="J45">
        <f>_xlfn.IFNA(VLOOKUP($D45,Transaction_Summary_Refresh!$A$6:$C$1025,2,FALSE)-VLOOKUP($D45,Transaction_Summary_Refresh!$A$6:$D$1025,3,FALSE),0)</f>
        <v>0</v>
      </c>
      <c r="K45">
        <f t="shared" si="2"/>
        <v>23</v>
      </c>
      <c r="L45" s="27"/>
      <c r="M45" s="28">
        <v>28</v>
      </c>
      <c r="N45" s="29"/>
      <c r="O45" s="30">
        <f t="shared" si="1"/>
        <v>51</v>
      </c>
    </row>
    <row r="46" spans="1:15" ht="15.75" x14ac:dyDescent="0.25">
      <c r="A46" s="6" t="s">
        <v>296</v>
      </c>
      <c r="B46" s="4" t="s">
        <v>193</v>
      </c>
      <c r="C46" s="3"/>
      <c r="D46" s="3" t="s">
        <v>297</v>
      </c>
      <c r="E46" s="3" t="s">
        <v>84</v>
      </c>
      <c r="F46" s="3" t="s">
        <v>296</v>
      </c>
      <c r="G46" s="3" t="s">
        <v>298</v>
      </c>
      <c r="H46" s="26">
        <v>248</v>
      </c>
      <c r="I46" s="58">
        <v>44308</v>
      </c>
      <c r="J46">
        <f>_xlfn.IFNA(VLOOKUP($D46,Transaction_Summary_Refresh!$A$6:$C$1025,2,FALSE)-VLOOKUP($D46,Transaction_Summary_Refresh!$A$6:$D$1025,3,FALSE),0)</f>
        <v>0</v>
      </c>
      <c r="K46">
        <f t="shared" si="2"/>
        <v>248</v>
      </c>
      <c r="L46" s="27"/>
      <c r="M46" s="28">
        <v>0</v>
      </c>
      <c r="N46" s="29"/>
      <c r="O46" s="30">
        <f t="shared" si="1"/>
        <v>248</v>
      </c>
    </row>
    <row r="47" spans="1:15" ht="15.75" x14ac:dyDescent="0.25">
      <c r="A47" s="6" t="s">
        <v>296</v>
      </c>
      <c r="B47" s="4" t="s">
        <v>193</v>
      </c>
      <c r="C47" s="3"/>
      <c r="D47" s="3" t="s">
        <v>299</v>
      </c>
      <c r="E47" s="3" t="s">
        <v>84</v>
      </c>
      <c r="F47" s="3" t="s">
        <v>296</v>
      </c>
      <c r="G47" s="3"/>
      <c r="H47" s="26">
        <v>248</v>
      </c>
      <c r="I47" s="58">
        <v>44308</v>
      </c>
      <c r="J47">
        <f>_xlfn.IFNA(VLOOKUP($D47,Transaction_Summary_Refresh!$A$6:$C$1025,2,FALSE)-VLOOKUP($D47,Transaction_Summary_Refresh!$A$6:$D$1025,3,FALSE),0)</f>
        <v>0</v>
      </c>
      <c r="K47">
        <f t="shared" si="2"/>
        <v>248</v>
      </c>
      <c r="L47" s="27"/>
      <c r="M47" s="28">
        <v>0</v>
      </c>
      <c r="N47" s="29"/>
      <c r="O47" s="30">
        <f t="shared" si="1"/>
        <v>248</v>
      </c>
    </row>
    <row r="48" spans="1:15" ht="15.75" x14ac:dyDescent="0.25">
      <c r="A48" s="6" t="s">
        <v>300</v>
      </c>
      <c r="B48" s="4" t="s">
        <v>193</v>
      </c>
      <c r="C48" s="3"/>
      <c r="D48" s="3" t="s">
        <v>85</v>
      </c>
      <c r="E48" s="3" t="s">
        <v>84</v>
      </c>
      <c r="F48" s="3" t="s">
        <v>301</v>
      </c>
      <c r="G48" s="3"/>
      <c r="H48" s="26">
        <v>152</v>
      </c>
      <c r="I48" s="58">
        <v>44308</v>
      </c>
      <c r="J48">
        <f>_xlfn.IFNA(VLOOKUP($D48,Transaction_Summary_Refresh!$A$6:$C$1025,2,FALSE)-VLOOKUP($D48,Transaction_Summary_Refresh!$A$6:$D$1025,3,FALSE),0)</f>
        <v>48</v>
      </c>
      <c r="K48">
        <f t="shared" si="2"/>
        <v>200</v>
      </c>
      <c r="L48" s="27"/>
      <c r="M48" s="28">
        <v>176</v>
      </c>
      <c r="N48" s="29"/>
      <c r="O48" s="30">
        <f t="shared" si="1"/>
        <v>376</v>
      </c>
    </row>
    <row r="49" spans="1:15" ht="15.75" x14ac:dyDescent="0.25">
      <c r="A49" s="6" t="s">
        <v>302</v>
      </c>
      <c r="B49" s="4" t="s">
        <v>193</v>
      </c>
      <c r="C49" s="3"/>
      <c r="D49" s="3" t="s">
        <v>130</v>
      </c>
      <c r="E49" s="3" t="s">
        <v>84</v>
      </c>
      <c r="F49" s="3" t="s">
        <v>301</v>
      </c>
      <c r="G49" s="3"/>
      <c r="H49" s="26">
        <v>187</v>
      </c>
      <c r="I49" s="58">
        <v>44308</v>
      </c>
      <c r="J49">
        <f>_xlfn.IFNA(VLOOKUP($D49,Transaction_Summary_Refresh!$A$6:$C$1025,2,FALSE)-VLOOKUP($D49,Transaction_Summary_Refresh!$A$6:$D$1025,3,FALSE),0)</f>
        <v>60</v>
      </c>
      <c r="K49">
        <f t="shared" si="2"/>
        <v>247</v>
      </c>
      <c r="L49" s="27"/>
      <c r="M49" s="28">
        <v>0</v>
      </c>
      <c r="N49" s="29"/>
      <c r="O49" s="30">
        <f t="shared" si="1"/>
        <v>247</v>
      </c>
    </row>
    <row r="50" spans="1:15" ht="15.75" x14ac:dyDescent="0.25">
      <c r="A50" s="3" t="s">
        <v>303</v>
      </c>
      <c r="B50" s="4" t="s">
        <v>193</v>
      </c>
      <c r="C50" s="3"/>
      <c r="D50" s="3" t="s">
        <v>304</v>
      </c>
      <c r="E50" s="3" t="s">
        <v>24</v>
      </c>
      <c r="F50" s="3" t="s">
        <v>305</v>
      </c>
      <c r="G50" s="3" t="s">
        <v>224</v>
      </c>
      <c r="H50" s="26">
        <v>0</v>
      </c>
      <c r="I50" s="58">
        <v>44308</v>
      </c>
      <c r="J50">
        <f>_xlfn.IFNA(VLOOKUP($D50,Transaction_Summary_Refresh!$A$6:$C$1025,2,FALSE)-VLOOKUP($D50,Transaction_Summary_Refresh!$A$6:$D$1025,3,FALSE),0)</f>
        <v>0</v>
      </c>
      <c r="K50">
        <f t="shared" si="2"/>
        <v>0</v>
      </c>
      <c r="L50" s="27"/>
      <c r="M50" s="28">
        <v>24</v>
      </c>
      <c r="N50" s="29"/>
      <c r="O50" s="30">
        <f t="shared" si="1"/>
        <v>24</v>
      </c>
    </row>
    <row r="51" spans="1:15" ht="15.75" x14ac:dyDescent="0.25">
      <c r="A51" s="3" t="s">
        <v>306</v>
      </c>
      <c r="B51" s="4" t="s">
        <v>193</v>
      </c>
      <c r="C51" s="3"/>
      <c r="D51" s="3" t="s">
        <v>307</v>
      </c>
      <c r="E51" s="3" t="s">
        <v>24</v>
      </c>
      <c r="F51" s="3" t="s">
        <v>308</v>
      </c>
      <c r="G51" s="3" t="s">
        <v>224</v>
      </c>
      <c r="H51" s="26">
        <v>177</v>
      </c>
      <c r="I51" s="58">
        <v>44308</v>
      </c>
      <c r="J51">
        <f>_xlfn.IFNA(VLOOKUP($D51,Transaction_Summary_Refresh!$A$6:$C$1025,2,FALSE)-VLOOKUP($D51,Transaction_Summary_Refresh!$A$6:$D$1025,3,FALSE),0)</f>
        <v>0</v>
      </c>
      <c r="K51">
        <f t="shared" si="2"/>
        <v>177</v>
      </c>
      <c r="L51" s="27"/>
      <c r="M51" s="28">
        <v>0</v>
      </c>
      <c r="N51" s="29"/>
      <c r="O51" s="30">
        <f t="shared" si="1"/>
        <v>177</v>
      </c>
    </row>
    <row r="52" spans="1:15" ht="15.75" x14ac:dyDescent="0.25">
      <c r="A52" s="3" t="s">
        <v>309</v>
      </c>
      <c r="B52" s="4" t="s">
        <v>193</v>
      </c>
      <c r="C52" s="3"/>
      <c r="D52" s="3" t="s">
        <v>83</v>
      </c>
      <c r="E52" s="3" t="s">
        <v>24</v>
      </c>
      <c r="F52" s="3" t="s">
        <v>305</v>
      </c>
      <c r="G52" s="3" t="s">
        <v>216</v>
      </c>
      <c r="H52" s="32">
        <v>85</v>
      </c>
      <c r="I52" s="58">
        <v>44308</v>
      </c>
      <c r="J52">
        <f>_xlfn.IFNA(VLOOKUP($D52,Transaction_Summary_Refresh!$A$6:$C$1025,2,FALSE)-VLOOKUP($D52,Transaction_Summary_Refresh!$A$6:$D$1025,3,FALSE),0)</f>
        <v>96</v>
      </c>
      <c r="K52">
        <f t="shared" si="2"/>
        <v>181</v>
      </c>
      <c r="L52" s="27"/>
      <c r="M52" s="29">
        <v>132</v>
      </c>
      <c r="N52" s="29"/>
      <c r="O52" s="30">
        <f t="shared" si="1"/>
        <v>313</v>
      </c>
    </row>
    <row r="53" spans="1:15" ht="15.75" x14ac:dyDescent="0.25">
      <c r="A53" s="3" t="s">
        <v>310</v>
      </c>
      <c r="B53" s="4" t="s">
        <v>193</v>
      </c>
      <c r="C53" s="3"/>
      <c r="D53" s="3" t="s">
        <v>311</v>
      </c>
      <c r="E53" s="3" t="s">
        <v>24</v>
      </c>
      <c r="F53" s="3" t="s">
        <v>305</v>
      </c>
      <c r="G53" s="3" t="s">
        <v>216</v>
      </c>
      <c r="H53" s="26">
        <v>136</v>
      </c>
      <c r="I53" s="58">
        <v>44308</v>
      </c>
      <c r="J53">
        <f>_xlfn.IFNA(VLOOKUP($D53,Transaction_Summary_Refresh!$A$6:$C$1025,2,FALSE)-VLOOKUP($D53,Transaction_Summary_Refresh!$A$6:$D$1025,3,FALSE),0)</f>
        <v>0</v>
      </c>
      <c r="K53">
        <f t="shared" si="2"/>
        <v>136</v>
      </c>
      <c r="L53" s="27"/>
      <c r="M53" s="28">
        <v>0</v>
      </c>
      <c r="N53" s="29"/>
      <c r="O53" s="30">
        <f t="shared" si="1"/>
        <v>136</v>
      </c>
    </row>
    <row r="54" spans="1:15" ht="15.75" x14ac:dyDescent="0.25">
      <c r="A54" s="3" t="s">
        <v>310</v>
      </c>
      <c r="B54" s="4" t="s">
        <v>193</v>
      </c>
      <c r="C54" s="3"/>
      <c r="D54" s="3" t="s">
        <v>136</v>
      </c>
      <c r="E54" s="3" t="s">
        <v>24</v>
      </c>
      <c r="F54" s="3" t="s">
        <v>308</v>
      </c>
      <c r="G54" s="3" t="s">
        <v>224</v>
      </c>
      <c r="H54" s="26">
        <v>395</v>
      </c>
      <c r="I54" s="58">
        <v>44308</v>
      </c>
      <c r="J54">
        <f>_xlfn.IFNA(VLOOKUP($D54,Transaction_Summary_Refresh!$A$6:$C$1025,2,FALSE)-VLOOKUP($D54,Transaction_Summary_Refresh!$A$6:$D$1025,3,FALSE),0)</f>
        <v>-64</v>
      </c>
      <c r="K54">
        <f t="shared" si="2"/>
        <v>331</v>
      </c>
      <c r="L54" s="27"/>
      <c r="M54" s="28">
        <v>111</v>
      </c>
      <c r="N54" s="29"/>
      <c r="O54" s="30">
        <f t="shared" si="1"/>
        <v>442</v>
      </c>
    </row>
    <row r="55" spans="1:15" ht="15.75" x14ac:dyDescent="0.25">
      <c r="A55" s="3" t="s">
        <v>312</v>
      </c>
      <c r="B55" s="4" t="s">
        <v>193</v>
      </c>
      <c r="C55" s="3"/>
      <c r="D55" s="3" t="s">
        <v>103</v>
      </c>
      <c r="E55" s="3" t="s">
        <v>24</v>
      </c>
      <c r="F55" s="3" t="s">
        <v>313</v>
      </c>
      <c r="G55" s="3" t="s">
        <v>216</v>
      </c>
      <c r="H55" s="26">
        <v>58</v>
      </c>
      <c r="I55" s="58">
        <v>44308</v>
      </c>
      <c r="J55">
        <f>_xlfn.IFNA(VLOOKUP($D55,Transaction_Summary_Refresh!$A$6:$C$1025,2,FALSE)-VLOOKUP($D55,Transaction_Summary_Refresh!$A$6:$D$1025,3,FALSE),0)</f>
        <v>12</v>
      </c>
      <c r="K55">
        <f t="shared" si="2"/>
        <v>70</v>
      </c>
      <c r="L55" s="27"/>
      <c r="M55" s="28">
        <v>567</v>
      </c>
      <c r="N55" s="29"/>
      <c r="O55" s="30">
        <f t="shared" si="1"/>
        <v>637</v>
      </c>
    </row>
    <row r="56" spans="1:15" ht="15.75" x14ac:dyDescent="0.25">
      <c r="A56" s="3" t="s">
        <v>314</v>
      </c>
      <c r="B56" s="4" t="s">
        <v>193</v>
      </c>
      <c r="C56" s="3"/>
      <c r="D56" s="3" t="s">
        <v>315</v>
      </c>
      <c r="E56" s="3" t="s">
        <v>24</v>
      </c>
      <c r="F56" s="3" t="s">
        <v>313</v>
      </c>
      <c r="G56" s="3" t="s">
        <v>216</v>
      </c>
      <c r="H56" s="26">
        <v>790</v>
      </c>
      <c r="I56" s="58">
        <v>44308</v>
      </c>
      <c r="J56">
        <f>_xlfn.IFNA(VLOOKUP($D56,Transaction_Summary_Refresh!$A$6:$C$1025,2,FALSE)-VLOOKUP($D56,Transaction_Summary_Refresh!$A$6:$D$1025,3,FALSE),0)</f>
        <v>0</v>
      </c>
      <c r="K56">
        <f t="shared" si="2"/>
        <v>790</v>
      </c>
      <c r="L56" s="27"/>
      <c r="M56" s="28">
        <v>0</v>
      </c>
      <c r="N56" s="29"/>
      <c r="O56" s="30">
        <f t="shared" si="1"/>
        <v>790</v>
      </c>
    </row>
    <row r="57" spans="1:15" ht="15.75" x14ac:dyDescent="0.25">
      <c r="A57" s="3" t="s">
        <v>316</v>
      </c>
      <c r="B57" s="4" t="s">
        <v>193</v>
      </c>
      <c r="C57" s="3"/>
      <c r="D57" s="3" t="s">
        <v>134</v>
      </c>
      <c r="E57" s="3" t="s">
        <v>24</v>
      </c>
      <c r="F57" s="3" t="s">
        <v>308</v>
      </c>
      <c r="G57" s="3" t="s">
        <v>224</v>
      </c>
      <c r="H57" s="26">
        <v>194</v>
      </c>
      <c r="I57" s="58">
        <v>44308</v>
      </c>
      <c r="J57">
        <f>_xlfn.IFNA(VLOOKUP($D57,Transaction_Summary_Refresh!$A$6:$C$1025,2,FALSE)-VLOOKUP($D57,Transaction_Summary_Refresh!$A$6:$D$1025,3,FALSE),0)</f>
        <v>64</v>
      </c>
      <c r="K57">
        <f t="shared" si="2"/>
        <v>258</v>
      </c>
      <c r="L57" s="27"/>
      <c r="M57" s="29">
        <v>28</v>
      </c>
      <c r="N57" s="29"/>
      <c r="O57" s="30">
        <f t="shared" si="1"/>
        <v>286</v>
      </c>
    </row>
    <row r="58" spans="1:15" ht="15.75" x14ac:dyDescent="0.25">
      <c r="A58" s="3" t="s">
        <v>317</v>
      </c>
      <c r="B58" s="4" t="s">
        <v>193</v>
      </c>
      <c r="C58" s="3"/>
      <c r="D58" s="13" t="s">
        <v>318</v>
      </c>
      <c r="E58" s="3" t="s">
        <v>24</v>
      </c>
      <c r="F58" s="3" t="s">
        <v>308</v>
      </c>
      <c r="G58" s="3" t="s">
        <v>224</v>
      </c>
      <c r="H58" s="26">
        <v>300</v>
      </c>
      <c r="I58" s="58">
        <v>44308</v>
      </c>
      <c r="J58">
        <f>_xlfn.IFNA(VLOOKUP($D58,Transaction_Summary_Refresh!$A$6:$C$1025,2,FALSE)-VLOOKUP($D58,Transaction_Summary_Refresh!$A$6:$D$1025,3,FALSE),0)</f>
        <v>0</v>
      </c>
      <c r="K58">
        <f t="shared" si="2"/>
        <v>300</v>
      </c>
      <c r="L58" s="27"/>
      <c r="M58" s="36">
        <v>0</v>
      </c>
      <c r="N58" s="29"/>
      <c r="O58" s="30">
        <f t="shared" si="1"/>
        <v>300</v>
      </c>
    </row>
    <row r="59" spans="1:15" ht="15.75" x14ac:dyDescent="0.25">
      <c r="A59" s="3" t="s">
        <v>319</v>
      </c>
      <c r="B59" s="4" t="s">
        <v>193</v>
      </c>
      <c r="C59" s="3"/>
      <c r="D59" s="13" t="s">
        <v>25</v>
      </c>
      <c r="E59" s="3" t="s">
        <v>24</v>
      </c>
      <c r="F59" s="3" t="s">
        <v>308</v>
      </c>
      <c r="G59" s="3" t="s">
        <v>320</v>
      </c>
      <c r="H59" s="26">
        <v>388</v>
      </c>
      <c r="I59" s="58">
        <v>44308</v>
      </c>
      <c r="J59">
        <f>_xlfn.IFNA(VLOOKUP($D59,Transaction_Summary_Refresh!$A$6:$C$1025,2,FALSE)-VLOOKUP($D59,Transaction_Summary_Refresh!$A$6:$D$1025,3,FALSE),0)</f>
        <v>105</v>
      </c>
      <c r="K59">
        <f t="shared" si="2"/>
        <v>493</v>
      </c>
      <c r="L59" s="27"/>
      <c r="M59" s="36">
        <v>0</v>
      </c>
      <c r="N59" s="29"/>
      <c r="O59" s="30">
        <f t="shared" si="1"/>
        <v>493</v>
      </c>
    </row>
    <row r="60" spans="1:15" ht="15.75" x14ac:dyDescent="0.25">
      <c r="A60" s="3" t="s">
        <v>321</v>
      </c>
      <c r="B60" s="4" t="s">
        <v>193</v>
      </c>
      <c r="C60" s="3"/>
      <c r="D60" s="13" t="s">
        <v>65</v>
      </c>
      <c r="E60" s="3" t="s">
        <v>24</v>
      </c>
      <c r="F60" s="3" t="s">
        <v>322</v>
      </c>
      <c r="G60" s="6" t="s">
        <v>216</v>
      </c>
      <c r="H60" s="26">
        <v>271</v>
      </c>
      <c r="I60" s="58">
        <v>44308</v>
      </c>
      <c r="J60">
        <f>_xlfn.IFNA(VLOOKUP($D60,Transaction_Summary_Refresh!$A$6:$C$1025,2,FALSE)-VLOOKUP($D60,Transaction_Summary_Refresh!$A$6:$D$1025,3,FALSE),0)</f>
        <v>307</v>
      </c>
      <c r="K60">
        <f t="shared" si="2"/>
        <v>578</v>
      </c>
      <c r="L60" s="27"/>
      <c r="M60" s="36">
        <v>0</v>
      </c>
      <c r="N60" s="29"/>
      <c r="O60" s="30">
        <f t="shared" si="1"/>
        <v>578</v>
      </c>
    </row>
    <row r="61" spans="1:15" ht="15.75" x14ac:dyDescent="0.25">
      <c r="A61" s="6" t="s">
        <v>323</v>
      </c>
      <c r="B61" s="14" t="s">
        <v>193</v>
      </c>
      <c r="C61" s="6"/>
      <c r="D61" s="6" t="s">
        <v>156</v>
      </c>
      <c r="E61" s="6" t="s">
        <v>24</v>
      </c>
      <c r="F61" s="6" t="s">
        <v>313</v>
      </c>
      <c r="G61" s="6" t="s">
        <v>216</v>
      </c>
      <c r="H61" s="32">
        <v>244</v>
      </c>
      <c r="I61" s="58">
        <v>44308</v>
      </c>
      <c r="J61">
        <f>_xlfn.IFNA(VLOOKUP($D61,Transaction_Summary_Refresh!$A$6:$C$1025,2,FALSE)-VLOOKUP($D61,Transaction_Summary_Refresh!$A$6:$D$1025,3,FALSE),0)</f>
        <v>-36</v>
      </c>
      <c r="K61">
        <f t="shared" si="2"/>
        <v>208</v>
      </c>
      <c r="L61" s="32"/>
      <c r="M61" s="29">
        <v>276</v>
      </c>
      <c r="N61" s="29"/>
      <c r="O61" s="30">
        <f t="shared" si="1"/>
        <v>484</v>
      </c>
    </row>
    <row r="62" spans="1:15" ht="15.75" x14ac:dyDescent="0.25">
      <c r="A62" s="6" t="s">
        <v>324</v>
      </c>
      <c r="B62" s="4" t="s">
        <v>193</v>
      </c>
      <c r="C62" s="3"/>
      <c r="D62" s="13" t="s">
        <v>325</v>
      </c>
      <c r="E62" s="3" t="s">
        <v>24</v>
      </c>
      <c r="F62" s="13" t="s">
        <v>322</v>
      </c>
      <c r="G62" s="13" t="s">
        <v>298</v>
      </c>
      <c r="H62" s="37">
        <v>350</v>
      </c>
      <c r="I62" s="58">
        <v>44308</v>
      </c>
      <c r="J62">
        <f>_xlfn.IFNA(VLOOKUP($D62,Transaction_Summary_Refresh!$A$6:$C$1025,2,FALSE)-VLOOKUP($D62,Transaction_Summary_Refresh!$A$6:$D$1025,3,FALSE),0)</f>
        <v>0</v>
      </c>
      <c r="K62">
        <f t="shared" si="2"/>
        <v>350</v>
      </c>
      <c r="L62" s="38"/>
      <c r="M62" s="36">
        <v>0</v>
      </c>
      <c r="N62" s="29"/>
      <c r="O62" s="30">
        <f t="shared" si="1"/>
        <v>350</v>
      </c>
    </row>
    <row r="63" spans="1:15" ht="15.75" x14ac:dyDescent="0.25">
      <c r="A63" s="6" t="s">
        <v>326</v>
      </c>
      <c r="B63" s="4" t="s">
        <v>193</v>
      </c>
      <c r="C63" s="3"/>
      <c r="D63" s="13" t="s">
        <v>327</v>
      </c>
      <c r="E63" s="3" t="s">
        <v>24</v>
      </c>
      <c r="F63" s="13" t="s">
        <v>322</v>
      </c>
      <c r="G63" s="13" t="s">
        <v>298</v>
      </c>
      <c r="H63" s="37">
        <v>406</v>
      </c>
      <c r="I63" s="58">
        <v>44308</v>
      </c>
      <c r="J63">
        <f>_xlfn.IFNA(VLOOKUP($D63,Transaction_Summary_Refresh!$A$6:$C$1025,2,FALSE)-VLOOKUP($D63,Transaction_Summary_Refresh!$A$6:$D$1025,3,FALSE),0)</f>
        <v>0</v>
      </c>
      <c r="K63">
        <f t="shared" si="2"/>
        <v>406</v>
      </c>
      <c r="L63" s="38"/>
      <c r="M63" s="36">
        <v>0</v>
      </c>
      <c r="N63" s="29"/>
      <c r="O63" s="30">
        <f t="shared" si="1"/>
        <v>406</v>
      </c>
    </row>
    <row r="64" spans="1:15" ht="15.75" x14ac:dyDescent="0.25">
      <c r="A64" s="6" t="s">
        <v>328</v>
      </c>
      <c r="B64" s="4" t="s">
        <v>193</v>
      </c>
      <c r="C64" s="3"/>
      <c r="D64" s="13" t="s">
        <v>329</v>
      </c>
      <c r="E64" s="3" t="s">
        <v>24</v>
      </c>
      <c r="F64" s="3" t="s">
        <v>330</v>
      </c>
      <c r="G64" s="13" t="s">
        <v>331</v>
      </c>
      <c r="H64" s="37">
        <v>400</v>
      </c>
      <c r="I64" s="58">
        <v>44308</v>
      </c>
      <c r="J64">
        <f>_xlfn.IFNA(VLOOKUP($D64,Transaction_Summary_Refresh!$A$6:$C$1025,2,FALSE)-VLOOKUP($D64,Transaction_Summary_Refresh!$A$6:$D$1025,3,FALSE),0)</f>
        <v>0</v>
      </c>
      <c r="K64">
        <f t="shared" si="2"/>
        <v>400</v>
      </c>
      <c r="L64" s="38"/>
      <c r="M64" s="36">
        <v>0</v>
      </c>
      <c r="N64" s="29"/>
      <c r="O64" s="30">
        <f t="shared" si="1"/>
        <v>400</v>
      </c>
    </row>
    <row r="65" spans="1:15" ht="15.75" x14ac:dyDescent="0.25">
      <c r="A65" s="3" t="s">
        <v>332</v>
      </c>
      <c r="B65" s="4" t="s">
        <v>193</v>
      </c>
      <c r="C65" s="3"/>
      <c r="D65" s="13" t="s">
        <v>59</v>
      </c>
      <c r="E65" s="3" t="s">
        <v>24</v>
      </c>
      <c r="F65" s="13" t="s">
        <v>330</v>
      </c>
      <c r="G65" s="13" t="s">
        <v>331</v>
      </c>
      <c r="H65" s="37">
        <v>196</v>
      </c>
      <c r="I65" s="58">
        <v>44308</v>
      </c>
      <c r="J65">
        <f>_xlfn.IFNA(VLOOKUP($D65,Transaction_Summary_Refresh!$A$6:$C$1025,2,FALSE)-VLOOKUP($D65,Transaction_Summary_Refresh!$A$6:$D$1025,3,FALSE),0)</f>
        <v>-64</v>
      </c>
      <c r="K65">
        <f t="shared" si="2"/>
        <v>132</v>
      </c>
      <c r="L65" s="38"/>
      <c r="M65" s="36">
        <v>28</v>
      </c>
      <c r="N65" s="29"/>
      <c r="O65" s="30">
        <f t="shared" si="1"/>
        <v>160</v>
      </c>
    </row>
    <row r="66" spans="1:15" ht="15.75" x14ac:dyDescent="0.25">
      <c r="A66" s="3" t="s">
        <v>333</v>
      </c>
      <c r="B66" s="4" t="s">
        <v>193</v>
      </c>
      <c r="C66" s="3"/>
      <c r="D66" s="3" t="s">
        <v>137</v>
      </c>
      <c r="E66" s="3" t="s">
        <v>24</v>
      </c>
      <c r="F66" s="3" t="s">
        <v>313</v>
      </c>
      <c r="G66" s="3" t="s">
        <v>224</v>
      </c>
      <c r="H66" s="26">
        <v>41</v>
      </c>
      <c r="I66" s="58">
        <v>44308</v>
      </c>
      <c r="J66">
        <f>_xlfn.IFNA(VLOOKUP($D66,Transaction_Summary_Refresh!$A$6:$C$1025,2,FALSE)-VLOOKUP($D66,Transaction_Summary_Refresh!$A$6:$D$1025,3,FALSE),0)</f>
        <v>-16</v>
      </c>
      <c r="K66">
        <f t="shared" si="2"/>
        <v>25</v>
      </c>
      <c r="L66" s="38"/>
      <c r="M66" s="28">
        <v>56</v>
      </c>
      <c r="N66" s="29"/>
      <c r="O66" s="30">
        <f t="shared" si="1"/>
        <v>81</v>
      </c>
    </row>
    <row r="67" spans="1:15" ht="15.75" x14ac:dyDescent="0.25">
      <c r="A67" s="5" t="s">
        <v>334</v>
      </c>
      <c r="B67" s="4" t="s">
        <v>193</v>
      </c>
      <c r="C67" s="3"/>
      <c r="D67" s="3" t="s">
        <v>54</v>
      </c>
      <c r="E67" s="3" t="s">
        <v>24</v>
      </c>
      <c r="F67" s="3" t="s">
        <v>313</v>
      </c>
      <c r="G67" s="3" t="s">
        <v>224</v>
      </c>
      <c r="H67" s="26">
        <v>328</v>
      </c>
      <c r="I67" s="58">
        <v>44308</v>
      </c>
      <c r="J67">
        <f>_xlfn.IFNA(VLOOKUP($D67,Transaction_Summary_Refresh!$A$6:$C$1025,2,FALSE)-VLOOKUP($D67,Transaction_Summary_Refresh!$A$6:$D$1025,3,FALSE),0)</f>
        <v>-208</v>
      </c>
      <c r="K67">
        <f t="shared" si="2"/>
        <v>120</v>
      </c>
      <c r="L67" s="38"/>
      <c r="M67" s="28">
        <v>0</v>
      </c>
      <c r="N67" s="29"/>
      <c r="O67" s="30">
        <f t="shared" si="1"/>
        <v>120</v>
      </c>
    </row>
    <row r="68" spans="1:15" ht="15.75" x14ac:dyDescent="0.25">
      <c r="A68" s="5" t="s">
        <v>335</v>
      </c>
      <c r="B68" s="4" t="s">
        <v>193</v>
      </c>
      <c r="C68" s="3"/>
      <c r="D68" s="3" t="s">
        <v>336</v>
      </c>
      <c r="E68" s="3" t="s">
        <v>24</v>
      </c>
      <c r="F68" s="13" t="s">
        <v>330</v>
      </c>
      <c r="G68" s="6" t="s">
        <v>216</v>
      </c>
      <c r="H68" s="26">
        <v>402</v>
      </c>
      <c r="I68" s="58">
        <v>44308</v>
      </c>
      <c r="J68">
        <f>_xlfn.IFNA(VLOOKUP($D68,Transaction_Summary_Refresh!$A$6:$C$1025,2,FALSE)-VLOOKUP($D68,Transaction_Summary_Refresh!$A$6:$D$1025,3,FALSE),0)</f>
        <v>0</v>
      </c>
      <c r="K68">
        <f t="shared" ref="K68:K131" si="3">H68+J68</f>
        <v>402</v>
      </c>
      <c r="L68" s="38"/>
      <c r="M68" s="28">
        <v>0</v>
      </c>
      <c r="N68" s="29"/>
      <c r="O68" s="30">
        <f t="shared" ref="O68:O131" si="4">M68+K68</f>
        <v>402</v>
      </c>
    </row>
    <row r="69" spans="1:15" ht="15.75" x14ac:dyDescent="0.25">
      <c r="A69" s="6" t="s">
        <v>337</v>
      </c>
      <c r="B69" s="4" t="s">
        <v>193</v>
      </c>
      <c r="C69" s="3"/>
      <c r="D69" s="13" t="s">
        <v>338</v>
      </c>
      <c r="E69" s="3" t="s">
        <v>24</v>
      </c>
      <c r="F69" s="13" t="s">
        <v>330</v>
      </c>
      <c r="G69" s="13" t="s">
        <v>331</v>
      </c>
      <c r="H69" s="37">
        <v>400</v>
      </c>
      <c r="I69" s="58">
        <v>44308</v>
      </c>
      <c r="J69">
        <f>_xlfn.IFNA(VLOOKUP($D69,Transaction_Summary_Refresh!$A$6:$C$1025,2,FALSE)-VLOOKUP($D69,Transaction_Summary_Refresh!$A$6:$D$1025,3,FALSE),0)</f>
        <v>0</v>
      </c>
      <c r="K69">
        <f t="shared" si="3"/>
        <v>400</v>
      </c>
      <c r="L69" s="38"/>
      <c r="M69" s="36">
        <v>0</v>
      </c>
      <c r="N69" s="29"/>
      <c r="O69" s="30">
        <f t="shared" si="4"/>
        <v>400</v>
      </c>
    </row>
    <row r="70" spans="1:15" ht="15.75" x14ac:dyDescent="0.25">
      <c r="A70" s="3" t="s">
        <v>339</v>
      </c>
      <c r="B70" s="4" t="s">
        <v>193</v>
      </c>
      <c r="C70" s="3"/>
      <c r="D70" s="3" t="s">
        <v>340</v>
      </c>
      <c r="E70" s="3" t="s">
        <v>24</v>
      </c>
      <c r="F70" s="3" t="s">
        <v>322</v>
      </c>
      <c r="G70" s="3" t="s">
        <v>331</v>
      </c>
      <c r="H70" s="26">
        <v>462</v>
      </c>
      <c r="I70" s="58">
        <v>44308</v>
      </c>
      <c r="J70">
        <f>_xlfn.IFNA(VLOOKUP($D70,Transaction_Summary_Refresh!$A$6:$C$1025,2,FALSE)-VLOOKUP($D70,Transaction_Summary_Refresh!$A$6:$D$1025,3,FALSE),0)</f>
        <v>0</v>
      </c>
      <c r="K70">
        <f t="shared" si="3"/>
        <v>462</v>
      </c>
      <c r="L70" s="27"/>
      <c r="M70" s="36">
        <v>160</v>
      </c>
      <c r="N70" s="29"/>
      <c r="O70" s="30">
        <f t="shared" si="4"/>
        <v>622</v>
      </c>
    </row>
    <row r="71" spans="1:15" ht="15.75" x14ac:dyDescent="0.25">
      <c r="A71" s="3" t="s">
        <v>341</v>
      </c>
      <c r="B71" s="4" t="s">
        <v>193</v>
      </c>
      <c r="C71" s="3"/>
      <c r="D71" s="3" t="s">
        <v>81</v>
      </c>
      <c r="E71" s="3" t="s">
        <v>24</v>
      </c>
      <c r="F71" s="3" t="s">
        <v>308</v>
      </c>
      <c r="G71" s="3"/>
      <c r="H71" s="26">
        <v>636</v>
      </c>
      <c r="I71" s="58">
        <v>44308</v>
      </c>
      <c r="J71">
        <f>_xlfn.IFNA(VLOOKUP($D71,Transaction_Summary_Refresh!$A$6:$C$1025,2,FALSE)-VLOOKUP($D71,Transaction_Summary_Refresh!$A$6:$D$1025,3,FALSE),0)</f>
        <v>-136</v>
      </c>
      <c r="K71">
        <f t="shared" si="3"/>
        <v>500</v>
      </c>
      <c r="L71" s="27"/>
      <c r="M71" s="36">
        <v>0</v>
      </c>
      <c r="N71" s="29"/>
      <c r="O71" s="30">
        <f t="shared" si="4"/>
        <v>500</v>
      </c>
    </row>
    <row r="72" spans="1:15" ht="15.75" x14ac:dyDescent="0.25">
      <c r="A72" s="3" t="s">
        <v>342</v>
      </c>
      <c r="B72" s="4" t="s">
        <v>193</v>
      </c>
      <c r="C72" s="3"/>
      <c r="D72" s="3" t="s">
        <v>343</v>
      </c>
      <c r="E72" s="3" t="s">
        <v>344</v>
      </c>
      <c r="F72" s="3" t="s">
        <v>342</v>
      </c>
      <c r="G72" s="3"/>
      <c r="H72" s="26">
        <v>200</v>
      </c>
      <c r="I72" s="58">
        <v>44308</v>
      </c>
      <c r="J72">
        <f>_xlfn.IFNA(VLOOKUP($D72,Transaction_Summary_Refresh!$A$6:$C$1025,2,FALSE)-VLOOKUP($D72,Transaction_Summary_Refresh!$A$6:$D$1025,3,FALSE),0)</f>
        <v>0</v>
      </c>
      <c r="K72">
        <f t="shared" si="3"/>
        <v>200</v>
      </c>
      <c r="L72" s="27"/>
      <c r="M72" s="36">
        <v>0</v>
      </c>
      <c r="N72" s="29"/>
      <c r="O72" s="30">
        <f t="shared" si="4"/>
        <v>200</v>
      </c>
    </row>
    <row r="73" spans="1:15" ht="15.75" x14ac:dyDescent="0.25">
      <c r="A73" s="3" t="s">
        <v>345</v>
      </c>
      <c r="B73" s="4" t="s">
        <v>193</v>
      </c>
      <c r="C73" s="3"/>
      <c r="D73" s="3" t="s">
        <v>346</v>
      </c>
      <c r="E73" s="3" t="s">
        <v>344</v>
      </c>
      <c r="F73" s="3" t="s">
        <v>345</v>
      </c>
      <c r="G73" s="3"/>
      <c r="H73" s="26">
        <v>200</v>
      </c>
      <c r="I73" s="58">
        <v>44308</v>
      </c>
      <c r="J73">
        <f>_xlfn.IFNA(VLOOKUP($D73,Transaction_Summary_Refresh!$A$6:$C$1025,2,FALSE)-VLOOKUP($D73,Transaction_Summary_Refresh!$A$6:$D$1025,3,FALSE),0)</f>
        <v>0</v>
      </c>
      <c r="K73">
        <f t="shared" si="3"/>
        <v>200</v>
      </c>
      <c r="L73" s="27"/>
      <c r="M73" s="36">
        <v>0</v>
      </c>
      <c r="N73" s="29"/>
      <c r="O73" s="30">
        <f t="shared" si="4"/>
        <v>200</v>
      </c>
    </row>
    <row r="74" spans="1:15" ht="15.75" x14ac:dyDescent="0.25">
      <c r="A74" s="3" t="s">
        <v>347</v>
      </c>
      <c r="B74" s="15" t="s">
        <v>348</v>
      </c>
      <c r="C74" s="3" t="s">
        <v>349</v>
      </c>
      <c r="D74" s="3" t="s">
        <v>350</v>
      </c>
      <c r="E74" s="16" t="s">
        <v>118</v>
      </c>
      <c r="F74" s="3" t="s">
        <v>351</v>
      </c>
      <c r="G74" s="3" t="s">
        <v>352</v>
      </c>
      <c r="H74" s="26">
        <v>521</v>
      </c>
      <c r="I74" s="58">
        <v>44308</v>
      </c>
      <c r="J74">
        <f>_xlfn.IFNA(VLOOKUP($D74,Transaction_Summary_Refresh!$A$6:$C$1025,2,FALSE)-VLOOKUP($D74,Transaction_Summary_Refresh!$A$6:$D$1025,3,FALSE),0)</f>
        <v>0</v>
      </c>
      <c r="K74">
        <f t="shared" si="3"/>
        <v>521</v>
      </c>
      <c r="L74" s="27"/>
      <c r="M74" s="28">
        <v>120</v>
      </c>
      <c r="N74" s="29"/>
      <c r="O74" s="30">
        <f t="shared" si="4"/>
        <v>641</v>
      </c>
    </row>
    <row r="75" spans="1:15" ht="15.75" x14ac:dyDescent="0.25">
      <c r="A75" s="3" t="s">
        <v>353</v>
      </c>
      <c r="B75" s="15" t="s">
        <v>348</v>
      </c>
      <c r="C75" s="3" t="s">
        <v>354</v>
      </c>
      <c r="D75" s="3" t="s">
        <v>131</v>
      </c>
      <c r="E75" s="16" t="s">
        <v>118</v>
      </c>
      <c r="F75" s="3" t="s">
        <v>355</v>
      </c>
      <c r="G75" s="3" t="s">
        <v>352</v>
      </c>
      <c r="H75" s="26">
        <v>163</v>
      </c>
      <c r="I75" s="58">
        <v>44308</v>
      </c>
      <c r="J75">
        <f>_xlfn.IFNA(VLOOKUP($D75,Transaction_Summary_Refresh!$A$6:$C$1025,2,FALSE)-VLOOKUP($D75,Transaction_Summary_Refresh!$A$6:$D$1025,3,FALSE),0)</f>
        <v>32</v>
      </c>
      <c r="K75">
        <f t="shared" si="3"/>
        <v>195</v>
      </c>
      <c r="L75" s="27"/>
      <c r="M75" s="28">
        <v>533</v>
      </c>
      <c r="N75" s="29"/>
      <c r="O75" s="30">
        <f t="shared" si="4"/>
        <v>728</v>
      </c>
    </row>
    <row r="76" spans="1:15" ht="15.75" x14ac:dyDescent="0.25">
      <c r="A76" s="3" t="s">
        <v>356</v>
      </c>
      <c r="B76" s="15" t="s">
        <v>348</v>
      </c>
      <c r="C76" s="3" t="s">
        <v>357</v>
      </c>
      <c r="D76" s="3" t="s">
        <v>358</v>
      </c>
      <c r="E76" s="16" t="s">
        <v>118</v>
      </c>
      <c r="F76" s="3" t="s">
        <v>359</v>
      </c>
      <c r="G76" s="3" t="s">
        <v>352</v>
      </c>
      <c r="H76" s="26">
        <v>350</v>
      </c>
      <c r="I76" s="58">
        <v>44308</v>
      </c>
      <c r="J76">
        <f>_xlfn.IFNA(VLOOKUP($D76,Transaction_Summary_Refresh!$A$6:$C$1025,2,FALSE)-VLOOKUP($D76,Transaction_Summary_Refresh!$A$6:$D$1025,3,FALSE),0)</f>
        <v>0</v>
      </c>
      <c r="K76">
        <f t="shared" si="3"/>
        <v>350</v>
      </c>
      <c r="L76" s="27"/>
      <c r="M76" s="28">
        <v>0</v>
      </c>
      <c r="N76" s="29"/>
      <c r="O76" s="30">
        <f t="shared" si="4"/>
        <v>350</v>
      </c>
    </row>
    <row r="77" spans="1:15" ht="15.75" x14ac:dyDescent="0.25">
      <c r="A77" s="3" t="s">
        <v>360</v>
      </c>
      <c r="B77" s="15" t="s">
        <v>348</v>
      </c>
      <c r="C77" s="3" t="s">
        <v>361</v>
      </c>
      <c r="D77" s="3" t="s">
        <v>362</v>
      </c>
      <c r="E77" s="16" t="s">
        <v>118</v>
      </c>
      <c r="F77" s="3" t="s">
        <v>363</v>
      </c>
      <c r="G77" s="3" t="s">
        <v>352</v>
      </c>
      <c r="H77" s="26">
        <v>60</v>
      </c>
      <c r="I77" s="58">
        <v>44308</v>
      </c>
      <c r="J77">
        <f>_xlfn.IFNA(VLOOKUP($D77,Transaction_Summary_Refresh!$A$6:$C$1025,2,FALSE)-VLOOKUP($D77,Transaction_Summary_Refresh!$A$6:$D$1025,3,FALSE),0)</f>
        <v>0</v>
      </c>
      <c r="K77">
        <f t="shared" si="3"/>
        <v>60</v>
      </c>
      <c r="L77" s="27"/>
      <c r="M77" s="28">
        <v>41</v>
      </c>
      <c r="N77" s="29"/>
      <c r="O77" s="30">
        <f t="shared" si="4"/>
        <v>101</v>
      </c>
    </row>
    <row r="78" spans="1:15" ht="15.75" x14ac:dyDescent="0.25">
      <c r="A78" s="3" t="s">
        <v>364</v>
      </c>
      <c r="B78" s="15" t="s">
        <v>348</v>
      </c>
      <c r="C78" s="3" t="s">
        <v>365</v>
      </c>
      <c r="D78" s="3" t="s">
        <v>366</v>
      </c>
      <c r="E78" s="16" t="s">
        <v>118</v>
      </c>
      <c r="F78" s="3" t="s">
        <v>367</v>
      </c>
      <c r="G78" s="3" t="s">
        <v>352</v>
      </c>
      <c r="H78" s="26">
        <v>20</v>
      </c>
      <c r="I78" s="58">
        <v>44308</v>
      </c>
      <c r="J78">
        <f>_xlfn.IFNA(VLOOKUP($D78,Transaction_Summary_Refresh!$A$6:$C$1025,2,FALSE)-VLOOKUP($D78,Transaction_Summary_Refresh!$A$6:$D$1025,3,FALSE),0)</f>
        <v>0</v>
      </c>
      <c r="K78">
        <f t="shared" si="3"/>
        <v>20</v>
      </c>
      <c r="L78" s="27"/>
      <c r="M78" s="28">
        <v>0</v>
      </c>
      <c r="N78" s="29"/>
      <c r="O78" s="30">
        <f t="shared" si="4"/>
        <v>20</v>
      </c>
    </row>
    <row r="79" spans="1:15" ht="15.75" x14ac:dyDescent="0.25">
      <c r="A79" s="6" t="s">
        <v>364</v>
      </c>
      <c r="B79" s="15" t="s">
        <v>348</v>
      </c>
      <c r="C79" s="3" t="s">
        <v>368</v>
      </c>
      <c r="D79" s="3" t="s">
        <v>369</v>
      </c>
      <c r="E79" s="16" t="s">
        <v>118</v>
      </c>
      <c r="F79" s="3" t="s">
        <v>370</v>
      </c>
      <c r="G79" s="3" t="s">
        <v>352</v>
      </c>
      <c r="H79" s="26">
        <v>20</v>
      </c>
      <c r="I79" s="58">
        <v>44308</v>
      </c>
      <c r="J79">
        <f>_xlfn.IFNA(VLOOKUP($D79,Transaction_Summary_Refresh!$A$6:$C$1025,2,FALSE)-VLOOKUP($D79,Transaction_Summary_Refresh!$A$6:$D$1025,3,FALSE),0)</f>
        <v>0</v>
      </c>
      <c r="K79">
        <f t="shared" si="3"/>
        <v>20</v>
      </c>
      <c r="L79" s="27"/>
      <c r="M79" s="28">
        <v>0</v>
      </c>
      <c r="N79" s="29"/>
      <c r="O79" s="30">
        <f t="shared" si="4"/>
        <v>20</v>
      </c>
    </row>
    <row r="80" spans="1:15" ht="15.75" x14ac:dyDescent="0.25">
      <c r="A80" s="3" t="s">
        <v>371</v>
      </c>
      <c r="B80" s="15" t="s">
        <v>348</v>
      </c>
      <c r="C80" s="3" t="s">
        <v>372</v>
      </c>
      <c r="D80" s="3" t="s">
        <v>373</v>
      </c>
      <c r="E80" s="16" t="s">
        <v>118</v>
      </c>
      <c r="F80" s="3" t="s">
        <v>374</v>
      </c>
      <c r="G80" s="3" t="s">
        <v>375</v>
      </c>
      <c r="H80" s="26">
        <v>60</v>
      </c>
      <c r="I80" s="58">
        <v>44308</v>
      </c>
      <c r="J80">
        <f>_xlfn.IFNA(VLOOKUP($D80,Transaction_Summary_Refresh!$A$6:$C$1025,2,FALSE)-VLOOKUP($D80,Transaction_Summary_Refresh!$A$6:$D$1025,3,FALSE),0)</f>
        <v>0</v>
      </c>
      <c r="K80">
        <f t="shared" si="3"/>
        <v>60</v>
      </c>
      <c r="L80" s="27"/>
      <c r="M80" s="28">
        <v>176</v>
      </c>
      <c r="N80" s="29"/>
      <c r="O80" s="30">
        <f t="shared" si="4"/>
        <v>236</v>
      </c>
    </row>
    <row r="81" spans="1:15" ht="15.75" x14ac:dyDescent="0.25">
      <c r="A81" s="3" t="s">
        <v>371</v>
      </c>
      <c r="B81" s="15" t="s">
        <v>348</v>
      </c>
      <c r="C81" s="3"/>
      <c r="D81" s="3" t="s">
        <v>376</v>
      </c>
      <c r="E81" s="16" t="s">
        <v>118</v>
      </c>
      <c r="F81" s="3" t="s">
        <v>374</v>
      </c>
      <c r="G81" s="3" t="s">
        <v>352</v>
      </c>
      <c r="H81" s="26">
        <v>0</v>
      </c>
      <c r="I81" s="58">
        <v>44308</v>
      </c>
      <c r="J81">
        <f>_xlfn.IFNA(VLOOKUP($D81,Transaction_Summary_Refresh!$A$6:$C$1025,2,FALSE)-VLOOKUP($D81,Transaction_Summary_Refresh!$A$6:$D$1025,3,FALSE),0)</f>
        <v>0</v>
      </c>
      <c r="K81">
        <f t="shared" si="3"/>
        <v>0</v>
      </c>
      <c r="L81" s="27"/>
      <c r="M81" s="28">
        <v>2</v>
      </c>
      <c r="N81" s="29"/>
      <c r="O81" s="30">
        <f t="shared" si="4"/>
        <v>2</v>
      </c>
    </row>
    <row r="82" spans="1:15" ht="15.75" x14ac:dyDescent="0.25">
      <c r="A82" s="3" t="s">
        <v>377</v>
      </c>
      <c r="B82" s="15" t="s">
        <v>348</v>
      </c>
      <c r="C82" s="3" t="s">
        <v>378</v>
      </c>
      <c r="D82" s="3" t="s">
        <v>119</v>
      </c>
      <c r="E82" s="16" t="s">
        <v>118</v>
      </c>
      <c r="F82" s="3" t="s">
        <v>379</v>
      </c>
      <c r="G82" s="3" t="s">
        <v>352</v>
      </c>
      <c r="H82" s="26">
        <v>1380</v>
      </c>
      <c r="I82" s="58">
        <v>44308</v>
      </c>
      <c r="J82">
        <f>_xlfn.IFNA(VLOOKUP($D82,Transaction_Summary_Refresh!$A$6:$C$1025,2,FALSE)-VLOOKUP($D82,Transaction_Summary_Refresh!$A$6:$D$1025,3,FALSE),0)</f>
        <v>-72</v>
      </c>
      <c r="K82">
        <f t="shared" si="3"/>
        <v>1308</v>
      </c>
      <c r="L82" s="27"/>
      <c r="M82" s="28">
        <v>323</v>
      </c>
      <c r="N82" s="29"/>
      <c r="O82" s="30">
        <f t="shared" si="4"/>
        <v>1631</v>
      </c>
    </row>
    <row r="83" spans="1:15" ht="15.75" x14ac:dyDescent="0.25">
      <c r="A83" s="3" t="s">
        <v>380</v>
      </c>
      <c r="B83" s="15" t="s">
        <v>348</v>
      </c>
      <c r="C83" s="3" t="s">
        <v>381</v>
      </c>
      <c r="D83" s="3" t="s">
        <v>382</v>
      </c>
      <c r="E83" s="16" t="s">
        <v>118</v>
      </c>
      <c r="F83" s="3" t="s">
        <v>383</v>
      </c>
      <c r="G83" s="3" t="s">
        <v>375</v>
      </c>
      <c r="H83" s="26">
        <v>275</v>
      </c>
      <c r="I83" s="58">
        <v>44308</v>
      </c>
      <c r="J83">
        <f>_xlfn.IFNA(VLOOKUP($D83,Transaction_Summary_Refresh!$A$6:$C$1025,2,FALSE)-VLOOKUP($D83,Transaction_Summary_Refresh!$A$6:$D$1025,3,FALSE),0)</f>
        <v>0</v>
      </c>
      <c r="K83">
        <f t="shared" si="3"/>
        <v>275</v>
      </c>
      <c r="L83" s="27"/>
      <c r="M83" s="28">
        <v>80</v>
      </c>
      <c r="N83" s="29"/>
      <c r="O83" s="30">
        <f t="shared" si="4"/>
        <v>355</v>
      </c>
    </row>
    <row r="84" spans="1:15" ht="15.75" x14ac:dyDescent="0.25">
      <c r="A84" s="3" t="s">
        <v>380</v>
      </c>
      <c r="B84" s="15" t="s">
        <v>348</v>
      </c>
      <c r="C84" s="3" t="s">
        <v>384</v>
      </c>
      <c r="D84" s="3" t="s">
        <v>385</v>
      </c>
      <c r="E84" s="16" t="s">
        <v>118</v>
      </c>
      <c r="F84" s="3" t="s">
        <v>386</v>
      </c>
      <c r="G84" s="3" t="s">
        <v>352</v>
      </c>
      <c r="H84" s="26">
        <v>5</v>
      </c>
      <c r="I84" s="58">
        <v>44308</v>
      </c>
      <c r="J84">
        <f>_xlfn.IFNA(VLOOKUP($D84,Transaction_Summary_Refresh!$A$6:$C$1025,2,FALSE)-VLOOKUP($D84,Transaction_Summary_Refresh!$A$6:$D$1025,3,FALSE),0)</f>
        <v>0</v>
      </c>
      <c r="K84">
        <f t="shared" si="3"/>
        <v>5</v>
      </c>
      <c r="L84" s="27"/>
      <c r="M84" s="28">
        <v>12</v>
      </c>
      <c r="N84" s="29"/>
      <c r="O84" s="30">
        <f t="shared" si="4"/>
        <v>17</v>
      </c>
    </row>
    <row r="85" spans="1:15" ht="15.75" x14ac:dyDescent="0.25">
      <c r="A85" s="3" t="s">
        <v>387</v>
      </c>
      <c r="B85" s="15" t="s">
        <v>348</v>
      </c>
      <c r="C85" s="3" t="s">
        <v>388</v>
      </c>
      <c r="D85" s="3" t="s">
        <v>98</v>
      </c>
      <c r="E85" s="17" t="s">
        <v>49</v>
      </c>
      <c r="F85" s="3" t="s">
        <v>389</v>
      </c>
      <c r="G85" s="3" t="s">
        <v>352</v>
      </c>
      <c r="H85" s="26">
        <v>374</v>
      </c>
      <c r="I85" s="58">
        <v>44308</v>
      </c>
      <c r="J85">
        <f>_xlfn.IFNA(VLOOKUP($D85,Transaction_Summary_Refresh!$A$6:$C$1025,2,FALSE)-VLOOKUP($D85,Transaction_Summary_Refresh!$A$6:$D$1025,3,FALSE),0)</f>
        <v>10</v>
      </c>
      <c r="K85">
        <f t="shared" si="3"/>
        <v>384</v>
      </c>
      <c r="L85" s="27"/>
      <c r="M85" s="29">
        <v>332</v>
      </c>
      <c r="N85" s="29"/>
      <c r="O85" s="30">
        <f t="shared" si="4"/>
        <v>716</v>
      </c>
    </row>
    <row r="86" spans="1:15" ht="15.75" x14ac:dyDescent="0.25">
      <c r="A86" s="3" t="s">
        <v>387</v>
      </c>
      <c r="B86" s="15" t="s">
        <v>348</v>
      </c>
      <c r="C86" s="3" t="s">
        <v>390</v>
      </c>
      <c r="D86" s="3" t="s">
        <v>391</v>
      </c>
      <c r="E86" s="17" t="s">
        <v>49</v>
      </c>
      <c r="F86" s="3" t="s">
        <v>389</v>
      </c>
      <c r="G86" s="3" t="s">
        <v>352</v>
      </c>
      <c r="H86" s="26">
        <v>55</v>
      </c>
      <c r="I86" s="58">
        <v>44308</v>
      </c>
      <c r="J86">
        <f>_xlfn.IFNA(VLOOKUP($D86,Transaction_Summary_Refresh!$A$6:$C$1025,2,FALSE)-VLOOKUP($D86,Transaction_Summary_Refresh!$A$6:$D$1025,3,FALSE),0)</f>
        <v>0</v>
      </c>
      <c r="K86">
        <f t="shared" si="3"/>
        <v>55</v>
      </c>
      <c r="L86" s="27"/>
      <c r="M86" s="29">
        <v>0</v>
      </c>
      <c r="N86" s="29"/>
      <c r="O86" s="30">
        <f t="shared" si="4"/>
        <v>55</v>
      </c>
    </row>
    <row r="87" spans="1:15" ht="15.75" x14ac:dyDescent="0.25">
      <c r="A87" s="3" t="s">
        <v>387</v>
      </c>
      <c r="B87" s="15" t="s">
        <v>348</v>
      </c>
      <c r="C87" s="3" t="s">
        <v>392</v>
      </c>
      <c r="D87" s="3" t="s">
        <v>391</v>
      </c>
      <c r="E87" s="17" t="s">
        <v>49</v>
      </c>
      <c r="F87" s="3" t="s">
        <v>389</v>
      </c>
      <c r="G87" s="3" t="s">
        <v>352</v>
      </c>
      <c r="H87" s="26">
        <v>334</v>
      </c>
      <c r="I87" s="58">
        <v>44308</v>
      </c>
      <c r="J87">
        <f>_xlfn.IFNA(VLOOKUP($D87,Transaction_Summary_Refresh!$A$6:$C$1025,2,FALSE)-VLOOKUP($D87,Transaction_Summary_Refresh!$A$6:$D$1025,3,FALSE),0)</f>
        <v>0</v>
      </c>
      <c r="K87">
        <f t="shared" si="3"/>
        <v>334</v>
      </c>
      <c r="L87" s="27"/>
      <c r="M87" s="28">
        <v>54</v>
      </c>
      <c r="N87" s="29"/>
      <c r="O87" s="30">
        <f t="shared" si="4"/>
        <v>388</v>
      </c>
    </row>
    <row r="88" spans="1:15" ht="15.75" x14ac:dyDescent="0.25">
      <c r="A88" s="3" t="s">
        <v>393</v>
      </c>
      <c r="B88" s="15" t="s">
        <v>348</v>
      </c>
      <c r="C88" s="3" t="s">
        <v>394</v>
      </c>
      <c r="D88" s="3" t="s">
        <v>395</v>
      </c>
      <c r="E88" s="17" t="s">
        <v>49</v>
      </c>
      <c r="F88" s="3" t="s">
        <v>396</v>
      </c>
      <c r="G88" s="3" t="s">
        <v>352</v>
      </c>
      <c r="H88" s="32">
        <v>97</v>
      </c>
      <c r="I88" s="58">
        <v>44308</v>
      </c>
      <c r="J88">
        <f>_xlfn.IFNA(VLOOKUP($D88,Transaction_Summary_Refresh!$A$6:$C$1025,2,FALSE)-VLOOKUP($D88,Transaction_Summary_Refresh!$A$6:$D$1025,3,FALSE),0)</f>
        <v>0</v>
      </c>
      <c r="K88">
        <f t="shared" si="3"/>
        <v>97</v>
      </c>
      <c r="L88" s="27"/>
      <c r="M88" s="39">
        <v>117</v>
      </c>
      <c r="N88" s="40"/>
      <c r="O88" s="30">
        <f t="shared" si="4"/>
        <v>214</v>
      </c>
    </row>
    <row r="89" spans="1:15" ht="15.75" x14ac:dyDescent="0.25">
      <c r="A89" s="3" t="s">
        <v>393</v>
      </c>
      <c r="B89" s="15" t="s">
        <v>348</v>
      </c>
      <c r="C89" s="3" t="s">
        <v>397</v>
      </c>
      <c r="D89" s="3" t="s">
        <v>395</v>
      </c>
      <c r="E89" s="17" t="s">
        <v>49</v>
      </c>
      <c r="F89" s="3" t="s">
        <v>398</v>
      </c>
      <c r="G89" s="3" t="s">
        <v>352</v>
      </c>
      <c r="H89" s="32">
        <v>13</v>
      </c>
      <c r="I89" s="58">
        <v>44308</v>
      </c>
      <c r="J89">
        <f>_xlfn.IFNA(VLOOKUP($D89,Transaction_Summary_Refresh!$A$6:$C$1025,2,FALSE)-VLOOKUP($D89,Transaction_Summary_Refresh!$A$6:$D$1025,3,FALSE),0)</f>
        <v>0</v>
      </c>
      <c r="K89">
        <f t="shared" si="3"/>
        <v>13</v>
      </c>
      <c r="L89" s="27"/>
      <c r="M89" s="41">
        <v>0</v>
      </c>
      <c r="N89" s="29"/>
      <c r="O89" s="30">
        <f t="shared" si="4"/>
        <v>13</v>
      </c>
    </row>
    <row r="90" spans="1:15" ht="15.75" x14ac:dyDescent="0.25">
      <c r="A90" s="3" t="s">
        <v>399</v>
      </c>
      <c r="B90" s="15" t="s">
        <v>348</v>
      </c>
      <c r="C90" s="3" t="s">
        <v>400</v>
      </c>
      <c r="D90" s="3" t="s">
        <v>401</v>
      </c>
      <c r="E90" s="17" t="s">
        <v>49</v>
      </c>
      <c r="F90" s="3" t="s">
        <v>402</v>
      </c>
      <c r="G90" s="3" t="s">
        <v>352</v>
      </c>
      <c r="H90" s="26">
        <v>206</v>
      </c>
      <c r="I90" s="58">
        <v>44308</v>
      </c>
      <c r="J90">
        <f>_xlfn.IFNA(VLOOKUP($D90,Transaction_Summary_Refresh!$A$6:$C$1025,2,FALSE)-VLOOKUP($D90,Transaction_Summary_Refresh!$A$6:$D$1025,3,FALSE),0)</f>
        <v>0</v>
      </c>
      <c r="K90">
        <f t="shared" si="3"/>
        <v>206</v>
      </c>
      <c r="L90" s="27"/>
      <c r="M90" s="28">
        <v>10</v>
      </c>
      <c r="N90" s="29"/>
      <c r="O90" s="30">
        <f t="shared" si="4"/>
        <v>216</v>
      </c>
    </row>
    <row r="91" spans="1:15" ht="15.75" x14ac:dyDescent="0.25">
      <c r="A91" s="3" t="s">
        <v>399</v>
      </c>
      <c r="B91" s="15" t="s">
        <v>348</v>
      </c>
      <c r="C91" s="3" t="s">
        <v>403</v>
      </c>
      <c r="D91" s="3" t="s">
        <v>404</v>
      </c>
      <c r="E91" s="17" t="s">
        <v>49</v>
      </c>
      <c r="F91" s="3" t="s">
        <v>402</v>
      </c>
      <c r="G91" s="3" t="s">
        <v>352</v>
      </c>
      <c r="H91" s="26">
        <v>16</v>
      </c>
      <c r="I91" s="58">
        <v>44308</v>
      </c>
      <c r="J91">
        <f>_xlfn.IFNA(VLOOKUP($D91,Transaction_Summary_Refresh!$A$6:$C$1025,2,FALSE)-VLOOKUP($D91,Transaction_Summary_Refresh!$A$6:$D$1025,3,FALSE),0)</f>
        <v>0</v>
      </c>
      <c r="K91">
        <f t="shared" si="3"/>
        <v>16</v>
      </c>
      <c r="L91" s="27"/>
      <c r="M91" s="28">
        <v>0</v>
      </c>
      <c r="N91" s="29"/>
      <c r="O91" s="30">
        <f t="shared" si="4"/>
        <v>16</v>
      </c>
    </row>
    <row r="92" spans="1:15" ht="15.75" x14ac:dyDescent="0.25">
      <c r="A92" s="18" t="s">
        <v>405</v>
      </c>
      <c r="B92" s="15" t="s">
        <v>348</v>
      </c>
      <c r="C92" s="3" t="s">
        <v>406</v>
      </c>
      <c r="D92" s="3" t="s">
        <v>407</v>
      </c>
      <c r="E92" s="17" t="s">
        <v>49</v>
      </c>
      <c r="F92" s="3" t="s">
        <v>402</v>
      </c>
      <c r="G92" s="3" t="s">
        <v>352</v>
      </c>
      <c r="H92" s="26">
        <v>2</v>
      </c>
      <c r="I92" s="58">
        <v>44308</v>
      </c>
      <c r="J92">
        <f>_xlfn.IFNA(VLOOKUP($D92,Transaction_Summary_Refresh!$A$6:$C$1025,2,FALSE)-VLOOKUP($D92,Transaction_Summary_Refresh!$A$6:$D$1025,3,FALSE),0)</f>
        <v>0</v>
      </c>
      <c r="K92">
        <f t="shared" si="3"/>
        <v>2</v>
      </c>
      <c r="L92" s="27"/>
      <c r="M92" s="28"/>
      <c r="N92" s="29"/>
      <c r="O92" s="30">
        <f t="shared" si="4"/>
        <v>2</v>
      </c>
    </row>
    <row r="93" spans="1:15" ht="15.75" x14ac:dyDescent="0.25">
      <c r="A93" s="18" t="s">
        <v>405</v>
      </c>
      <c r="B93" s="15" t="s">
        <v>348</v>
      </c>
      <c r="C93" s="3" t="s">
        <v>408</v>
      </c>
      <c r="D93" s="3" t="s">
        <v>407</v>
      </c>
      <c r="E93" s="17" t="s">
        <v>49</v>
      </c>
      <c r="F93" s="3" t="s">
        <v>409</v>
      </c>
      <c r="G93" s="3" t="s">
        <v>352</v>
      </c>
      <c r="H93" s="26">
        <v>4</v>
      </c>
      <c r="I93" s="58">
        <v>44308</v>
      </c>
      <c r="J93">
        <f>_xlfn.IFNA(VLOOKUP($D93,Transaction_Summary_Refresh!$A$6:$C$1025,2,FALSE)-VLOOKUP($D93,Transaction_Summary_Refresh!$A$6:$D$1025,3,FALSE),0)</f>
        <v>0</v>
      </c>
      <c r="K93">
        <f t="shared" si="3"/>
        <v>4</v>
      </c>
      <c r="L93" s="27"/>
      <c r="M93" s="28"/>
      <c r="N93" s="29"/>
      <c r="O93" s="30">
        <f t="shared" si="4"/>
        <v>4</v>
      </c>
    </row>
    <row r="94" spans="1:15" ht="15.75" x14ac:dyDescent="0.25">
      <c r="A94" s="3" t="s">
        <v>410</v>
      </c>
      <c r="B94" s="15" t="s">
        <v>348</v>
      </c>
      <c r="C94" s="3" t="s">
        <v>411</v>
      </c>
      <c r="D94" s="3" t="s">
        <v>70</v>
      </c>
      <c r="E94" s="17" t="s">
        <v>49</v>
      </c>
      <c r="F94" s="3" t="s">
        <v>396</v>
      </c>
      <c r="G94" s="3" t="s">
        <v>352</v>
      </c>
      <c r="H94" s="32">
        <v>67</v>
      </c>
      <c r="I94" s="58">
        <v>44308</v>
      </c>
      <c r="J94">
        <f>_xlfn.IFNA(VLOOKUP($D94,Transaction_Summary_Refresh!$A$6:$C$1025,2,FALSE)-VLOOKUP($D94,Transaction_Summary_Refresh!$A$6:$D$1025,3,FALSE),0)</f>
        <v>-40</v>
      </c>
      <c r="K94">
        <f t="shared" si="3"/>
        <v>27</v>
      </c>
      <c r="L94" s="27"/>
      <c r="M94" s="29">
        <v>31</v>
      </c>
      <c r="N94" s="29"/>
      <c r="O94" s="30">
        <f t="shared" si="4"/>
        <v>58</v>
      </c>
    </row>
    <row r="95" spans="1:15" ht="15.75" x14ac:dyDescent="0.25">
      <c r="A95" s="3" t="s">
        <v>412</v>
      </c>
      <c r="B95" s="15" t="s">
        <v>348</v>
      </c>
      <c r="C95" s="3" t="s">
        <v>413</v>
      </c>
      <c r="D95" s="3" t="s">
        <v>121</v>
      </c>
      <c r="E95" s="17" t="s">
        <v>49</v>
      </c>
      <c r="F95" s="3" t="s">
        <v>414</v>
      </c>
      <c r="G95" s="3" t="s">
        <v>352</v>
      </c>
      <c r="H95" s="26">
        <v>107</v>
      </c>
      <c r="I95" s="58">
        <v>44308</v>
      </c>
      <c r="J95">
        <f>_xlfn.IFNA(VLOOKUP($D95,Transaction_Summary_Refresh!$A$6:$C$1025,2,FALSE)-VLOOKUP($D95,Transaction_Summary_Refresh!$A$6:$D$1025,3,FALSE),0)</f>
        <v>-40</v>
      </c>
      <c r="K95">
        <f t="shared" si="3"/>
        <v>67</v>
      </c>
      <c r="L95" s="27"/>
      <c r="M95" s="28">
        <v>128</v>
      </c>
      <c r="N95" s="29"/>
      <c r="O95" s="30">
        <f t="shared" si="4"/>
        <v>195</v>
      </c>
    </row>
    <row r="96" spans="1:15" ht="15.75" x14ac:dyDescent="0.25">
      <c r="A96" s="3" t="s">
        <v>412</v>
      </c>
      <c r="B96" s="15" t="s">
        <v>348</v>
      </c>
      <c r="C96" s="3" t="s">
        <v>415</v>
      </c>
      <c r="D96" s="3" t="s">
        <v>416</v>
      </c>
      <c r="E96" s="17" t="s">
        <v>49</v>
      </c>
      <c r="F96" s="3" t="s">
        <v>417</v>
      </c>
      <c r="G96" s="3" t="s">
        <v>352</v>
      </c>
      <c r="H96" s="26">
        <v>80</v>
      </c>
      <c r="I96" s="58">
        <v>44308</v>
      </c>
      <c r="J96">
        <f>_xlfn.IFNA(VLOOKUP($D96,Transaction_Summary_Refresh!$A$6:$C$1025,2,FALSE)-VLOOKUP($D96,Transaction_Summary_Refresh!$A$6:$D$1025,3,FALSE),0)</f>
        <v>0</v>
      </c>
      <c r="K96">
        <f t="shared" si="3"/>
        <v>80</v>
      </c>
      <c r="L96" s="27"/>
      <c r="M96" s="28">
        <v>0</v>
      </c>
      <c r="N96" s="29"/>
      <c r="O96" s="30">
        <f t="shared" si="4"/>
        <v>80</v>
      </c>
    </row>
    <row r="97" spans="1:15" ht="15.75" x14ac:dyDescent="0.25">
      <c r="A97" s="3" t="s">
        <v>412</v>
      </c>
      <c r="B97" s="15" t="s">
        <v>348</v>
      </c>
      <c r="C97" s="3" t="s">
        <v>50</v>
      </c>
      <c r="D97" s="3" t="s">
        <v>418</v>
      </c>
      <c r="E97" s="17" t="s">
        <v>49</v>
      </c>
      <c r="F97" s="3" t="s">
        <v>419</v>
      </c>
      <c r="G97" s="3" t="s">
        <v>375</v>
      </c>
      <c r="H97" s="26">
        <v>256</v>
      </c>
      <c r="I97" s="58">
        <v>44308</v>
      </c>
      <c r="J97">
        <f>_xlfn.IFNA(VLOOKUP($D97,Transaction_Summary_Refresh!$A$6:$C$1025,2,FALSE)-VLOOKUP($D97,Transaction_Summary_Refresh!$A$6:$D$1025,3,FALSE),0)</f>
        <v>0</v>
      </c>
      <c r="K97">
        <f t="shared" si="3"/>
        <v>256</v>
      </c>
      <c r="L97" s="27"/>
      <c r="M97" s="28">
        <v>334</v>
      </c>
      <c r="N97" s="29"/>
      <c r="O97" s="30">
        <f t="shared" si="4"/>
        <v>590</v>
      </c>
    </row>
    <row r="98" spans="1:15" ht="15.75" x14ac:dyDescent="0.25">
      <c r="A98" s="3" t="s">
        <v>420</v>
      </c>
      <c r="B98" s="15" t="s">
        <v>348</v>
      </c>
      <c r="C98" s="3" t="s">
        <v>421</v>
      </c>
      <c r="D98" s="3" t="s">
        <v>422</v>
      </c>
      <c r="E98" s="17" t="s">
        <v>49</v>
      </c>
      <c r="F98" s="3" t="s">
        <v>414</v>
      </c>
      <c r="G98" s="3" t="s">
        <v>352</v>
      </c>
      <c r="H98" s="26">
        <v>44</v>
      </c>
      <c r="I98" s="58">
        <v>44308</v>
      </c>
      <c r="J98">
        <f>_xlfn.IFNA(VLOOKUP($D98,Transaction_Summary_Refresh!$A$6:$C$1025,2,FALSE)-VLOOKUP($D98,Transaction_Summary_Refresh!$A$6:$D$1025,3,FALSE),0)</f>
        <v>0</v>
      </c>
      <c r="K98">
        <f t="shared" si="3"/>
        <v>44</v>
      </c>
      <c r="L98" s="27"/>
      <c r="M98" s="28">
        <v>252</v>
      </c>
      <c r="N98" s="29"/>
      <c r="O98" s="30">
        <f t="shared" si="4"/>
        <v>296</v>
      </c>
    </row>
    <row r="99" spans="1:15" ht="15.75" x14ac:dyDescent="0.25">
      <c r="A99" s="3" t="s">
        <v>423</v>
      </c>
      <c r="B99" s="15" t="s">
        <v>348</v>
      </c>
      <c r="C99" s="3" t="s">
        <v>424</v>
      </c>
      <c r="D99" s="3" t="s">
        <v>149</v>
      </c>
      <c r="E99" s="17" t="s">
        <v>49</v>
      </c>
      <c r="F99" s="3" t="s">
        <v>425</v>
      </c>
      <c r="G99" s="3" t="s">
        <v>352</v>
      </c>
      <c r="H99" s="26">
        <v>37</v>
      </c>
      <c r="I99" s="58">
        <v>44308</v>
      </c>
      <c r="J99">
        <f>_xlfn.IFNA(VLOOKUP($D99,Transaction_Summary_Refresh!$A$6:$C$1025,2,FALSE)-VLOOKUP($D99,Transaction_Summary_Refresh!$A$6:$D$1025,3,FALSE),0)</f>
        <v>1</v>
      </c>
      <c r="K99">
        <f t="shared" si="3"/>
        <v>38</v>
      </c>
      <c r="L99" s="27"/>
      <c r="M99" s="28">
        <v>43</v>
      </c>
      <c r="N99" s="29"/>
      <c r="O99" s="30">
        <f t="shared" si="4"/>
        <v>81</v>
      </c>
    </row>
    <row r="100" spans="1:15" ht="15.75" x14ac:dyDescent="0.25">
      <c r="A100" s="3" t="s">
        <v>426</v>
      </c>
      <c r="B100" s="15" t="s">
        <v>348</v>
      </c>
      <c r="C100" s="18" t="s">
        <v>427</v>
      </c>
      <c r="D100" s="3" t="s">
        <v>428</v>
      </c>
      <c r="E100" s="17" t="s">
        <v>49</v>
      </c>
      <c r="F100" s="3" t="s">
        <v>429</v>
      </c>
      <c r="G100" s="19" t="s">
        <v>375</v>
      </c>
      <c r="H100" s="26">
        <v>3</v>
      </c>
      <c r="I100" s="58">
        <v>44308</v>
      </c>
      <c r="J100">
        <f>_xlfn.IFNA(VLOOKUP($D100,Transaction_Summary_Refresh!$A$6:$C$1025,2,FALSE)-VLOOKUP($D100,Transaction_Summary_Refresh!$A$6:$D$1025,3,FALSE),0)</f>
        <v>0</v>
      </c>
      <c r="K100">
        <f t="shared" si="3"/>
        <v>3</v>
      </c>
      <c r="L100" s="27"/>
      <c r="M100" s="28">
        <v>184</v>
      </c>
      <c r="N100" s="29"/>
      <c r="O100" s="30">
        <f t="shared" si="4"/>
        <v>187</v>
      </c>
    </row>
    <row r="101" spans="1:15" ht="15.75" x14ac:dyDescent="0.25">
      <c r="A101" s="3" t="s">
        <v>426</v>
      </c>
      <c r="B101" s="15" t="s">
        <v>348</v>
      </c>
      <c r="C101" s="18" t="s">
        <v>427</v>
      </c>
      <c r="D101" s="3"/>
      <c r="E101" s="17" t="s">
        <v>49</v>
      </c>
      <c r="F101" s="3" t="s">
        <v>429</v>
      </c>
      <c r="G101" s="19" t="s">
        <v>352</v>
      </c>
      <c r="H101" s="26">
        <v>0</v>
      </c>
      <c r="I101" s="58">
        <v>44308</v>
      </c>
      <c r="J101">
        <f>_xlfn.IFNA(VLOOKUP($D101,Transaction_Summary_Refresh!$A$6:$C$1025,2,FALSE)-VLOOKUP($D101,Transaction_Summary_Refresh!$A$6:$D$1025,3,FALSE),0)</f>
        <v>0</v>
      </c>
      <c r="K101">
        <f t="shared" si="3"/>
        <v>0</v>
      </c>
      <c r="L101" s="27"/>
      <c r="M101" s="28">
        <v>0</v>
      </c>
      <c r="N101" s="29"/>
      <c r="O101" s="30">
        <f t="shared" si="4"/>
        <v>0</v>
      </c>
    </row>
    <row r="102" spans="1:15" ht="15.75" x14ac:dyDescent="0.25">
      <c r="A102" s="3" t="s">
        <v>426</v>
      </c>
      <c r="B102" s="15" t="s">
        <v>348</v>
      </c>
      <c r="C102" s="3" t="s">
        <v>430</v>
      </c>
      <c r="D102" s="3" t="s">
        <v>428</v>
      </c>
      <c r="E102" s="17" t="s">
        <v>49</v>
      </c>
      <c r="F102" s="3" t="s">
        <v>429</v>
      </c>
      <c r="G102" s="3" t="s">
        <v>375</v>
      </c>
      <c r="H102" s="26">
        <v>0</v>
      </c>
      <c r="I102" s="58">
        <v>44308</v>
      </c>
      <c r="J102">
        <f>_xlfn.IFNA(VLOOKUP($D102,Transaction_Summary_Refresh!$A$6:$C$1025,2,FALSE)-VLOOKUP($D102,Transaction_Summary_Refresh!$A$6:$D$1025,3,FALSE),0)</f>
        <v>0</v>
      </c>
      <c r="K102">
        <f t="shared" si="3"/>
        <v>0</v>
      </c>
      <c r="L102" s="27"/>
      <c r="M102" s="28">
        <v>164</v>
      </c>
      <c r="N102" s="29"/>
      <c r="O102" s="30">
        <f t="shared" si="4"/>
        <v>164</v>
      </c>
    </row>
    <row r="103" spans="1:15" ht="15.75" x14ac:dyDescent="0.25">
      <c r="A103" s="3" t="s">
        <v>431</v>
      </c>
      <c r="B103" s="15" t="s">
        <v>348</v>
      </c>
      <c r="C103" s="3" t="s">
        <v>432</v>
      </c>
      <c r="D103" s="3" t="s">
        <v>433</v>
      </c>
      <c r="E103" s="17" t="s">
        <v>49</v>
      </c>
      <c r="F103" s="3" t="s">
        <v>434</v>
      </c>
      <c r="G103" s="3" t="s">
        <v>352</v>
      </c>
      <c r="H103" s="26">
        <v>41</v>
      </c>
      <c r="I103" s="58">
        <v>44308</v>
      </c>
      <c r="J103">
        <f>_xlfn.IFNA(VLOOKUP($D103,Transaction_Summary_Refresh!$A$6:$C$1025,2,FALSE)-VLOOKUP($D103,Transaction_Summary_Refresh!$A$6:$D$1025,3,FALSE),0)</f>
        <v>0</v>
      </c>
      <c r="K103">
        <f t="shared" si="3"/>
        <v>41</v>
      </c>
      <c r="L103" s="27"/>
      <c r="M103" s="28">
        <v>12</v>
      </c>
      <c r="N103" s="29"/>
      <c r="O103" s="30">
        <f t="shared" si="4"/>
        <v>53</v>
      </c>
    </row>
    <row r="104" spans="1:15" ht="15.75" x14ac:dyDescent="0.25">
      <c r="A104" s="3" t="s">
        <v>435</v>
      </c>
      <c r="B104" s="15" t="s">
        <v>348</v>
      </c>
      <c r="C104" s="3" t="s">
        <v>436</v>
      </c>
      <c r="D104" s="3" t="s">
        <v>437</v>
      </c>
      <c r="E104" s="17" t="s">
        <v>49</v>
      </c>
      <c r="F104" s="3" t="s">
        <v>438</v>
      </c>
      <c r="G104" s="3" t="s">
        <v>375</v>
      </c>
      <c r="H104" s="26">
        <v>240</v>
      </c>
      <c r="I104" s="58">
        <v>44308</v>
      </c>
      <c r="J104">
        <f>_xlfn.IFNA(VLOOKUP($D104,Transaction_Summary_Refresh!$A$6:$C$1025,2,FALSE)-VLOOKUP($D104,Transaction_Summary_Refresh!$A$6:$D$1025,3,FALSE),0)</f>
        <v>0</v>
      </c>
      <c r="K104">
        <f t="shared" si="3"/>
        <v>240</v>
      </c>
      <c r="L104" s="27"/>
      <c r="M104" s="28">
        <v>0</v>
      </c>
      <c r="N104" s="29"/>
      <c r="O104" s="30">
        <f t="shared" si="4"/>
        <v>240</v>
      </c>
    </row>
    <row r="105" spans="1:15" ht="15.75" x14ac:dyDescent="0.25">
      <c r="A105" s="3" t="s">
        <v>435</v>
      </c>
      <c r="B105" s="15" t="s">
        <v>348</v>
      </c>
      <c r="C105" s="3"/>
      <c r="D105" s="3" t="s">
        <v>439</v>
      </c>
      <c r="E105" s="17" t="s">
        <v>49</v>
      </c>
      <c r="F105" s="3" t="s">
        <v>438</v>
      </c>
      <c r="G105" s="3" t="s">
        <v>352</v>
      </c>
      <c r="H105" s="26">
        <v>0</v>
      </c>
      <c r="I105" s="58">
        <v>44308</v>
      </c>
      <c r="J105">
        <f>_xlfn.IFNA(VLOOKUP($D105,Transaction_Summary_Refresh!$A$6:$C$1025,2,FALSE)-VLOOKUP($D105,Transaction_Summary_Refresh!$A$6:$D$1025,3,FALSE),0)</f>
        <v>0</v>
      </c>
      <c r="K105">
        <f t="shared" si="3"/>
        <v>0</v>
      </c>
      <c r="L105" s="27"/>
      <c r="M105" s="28">
        <v>2</v>
      </c>
      <c r="N105" s="29"/>
      <c r="O105" s="30">
        <f t="shared" si="4"/>
        <v>2</v>
      </c>
    </row>
    <row r="106" spans="1:15" ht="15.75" x14ac:dyDescent="0.25">
      <c r="A106" s="3" t="s">
        <v>440</v>
      </c>
      <c r="B106" s="15" t="s">
        <v>348</v>
      </c>
      <c r="C106" s="3" t="s">
        <v>99</v>
      </c>
      <c r="D106" s="3" t="s">
        <v>441</v>
      </c>
      <c r="E106" s="17" t="s">
        <v>46</v>
      </c>
      <c r="F106" s="3" t="s">
        <v>442</v>
      </c>
      <c r="G106" s="3" t="s">
        <v>352</v>
      </c>
      <c r="H106" s="26">
        <v>246</v>
      </c>
      <c r="I106" s="58">
        <v>44308</v>
      </c>
      <c r="J106">
        <f>_xlfn.IFNA(VLOOKUP($D106,Transaction_Summary_Refresh!$A$6:$C$1025,2,FALSE)-VLOOKUP($D106,Transaction_Summary_Refresh!$A$6:$D$1025,3,FALSE),0)</f>
        <v>0</v>
      </c>
      <c r="K106">
        <f t="shared" si="3"/>
        <v>246</v>
      </c>
      <c r="L106" s="27"/>
      <c r="M106" s="28">
        <v>69</v>
      </c>
      <c r="N106" s="29"/>
      <c r="O106" s="30">
        <f t="shared" si="4"/>
        <v>315</v>
      </c>
    </row>
    <row r="107" spans="1:15" ht="15.75" x14ac:dyDescent="0.25">
      <c r="A107" s="3" t="s">
        <v>443</v>
      </c>
      <c r="B107" s="15" t="s">
        <v>348</v>
      </c>
      <c r="C107" s="3" t="s">
        <v>444</v>
      </c>
      <c r="D107" s="3" t="s">
        <v>445</v>
      </c>
      <c r="E107" s="17" t="s">
        <v>46</v>
      </c>
      <c r="F107" s="3" t="s">
        <v>446</v>
      </c>
      <c r="G107" s="3" t="s">
        <v>352</v>
      </c>
      <c r="H107" s="26">
        <v>20</v>
      </c>
      <c r="I107" s="58">
        <v>44308</v>
      </c>
      <c r="J107">
        <f>_xlfn.IFNA(VLOOKUP($D107,Transaction_Summary_Refresh!$A$6:$C$1025,2,FALSE)-VLOOKUP($D107,Transaction_Summary_Refresh!$A$6:$D$1025,3,FALSE),0)</f>
        <v>0</v>
      </c>
      <c r="K107">
        <f t="shared" si="3"/>
        <v>20</v>
      </c>
      <c r="L107" s="27"/>
      <c r="M107" s="28">
        <v>0</v>
      </c>
      <c r="N107" s="29"/>
      <c r="O107" s="30">
        <f t="shared" si="4"/>
        <v>20</v>
      </c>
    </row>
    <row r="108" spans="1:15" ht="15.75" x14ac:dyDescent="0.25">
      <c r="A108" s="3" t="s">
        <v>447</v>
      </c>
      <c r="B108" s="15" t="s">
        <v>348</v>
      </c>
      <c r="C108" s="3" t="s">
        <v>100</v>
      </c>
      <c r="D108" s="3" t="s">
        <v>448</v>
      </c>
      <c r="E108" s="17" t="s">
        <v>46</v>
      </c>
      <c r="F108" s="3" t="s">
        <v>449</v>
      </c>
      <c r="G108" s="3" t="s">
        <v>352</v>
      </c>
      <c r="H108" s="26">
        <v>22</v>
      </c>
      <c r="I108" s="58">
        <v>44308</v>
      </c>
      <c r="J108">
        <f>_xlfn.IFNA(VLOOKUP($D108,Transaction_Summary_Refresh!$A$6:$C$1025,2,FALSE)-VLOOKUP($D108,Transaction_Summary_Refresh!$A$6:$D$1025,3,FALSE),0)</f>
        <v>0</v>
      </c>
      <c r="K108">
        <f t="shared" si="3"/>
        <v>22</v>
      </c>
      <c r="L108" s="27"/>
      <c r="M108" s="28">
        <v>96</v>
      </c>
      <c r="N108" s="29"/>
      <c r="O108" s="30">
        <f t="shared" si="4"/>
        <v>118</v>
      </c>
    </row>
    <row r="109" spans="1:15" ht="15.75" x14ac:dyDescent="0.25">
      <c r="A109" s="3" t="s">
        <v>450</v>
      </c>
      <c r="B109" s="15" t="s">
        <v>348</v>
      </c>
      <c r="C109" s="3" t="s">
        <v>451</v>
      </c>
      <c r="D109" s="3" t="s">
        <v>452</v>
      </c>
      <c r="E109" s="17" t="s">
        <v>46</v>
      </c>
      <c r="F109" s="3" t="s">
        <v>453</v>
      </c>
      <c r="G109" s="3" t="s">
        <v>352</v>
      </c>
      <c r="H109" s="26">
        <v>64</v>
      </c>
      <c r="I109" s="58">
        <v>44308</v>
      </c>
      <c r="J109">
        <f>_xlfn.IFNA(VLOOKUP($D109,Transaction_Summary_Refresh!$A$6:$C$1025,2,FALSE)-VLOOKUP($D109,Transaction_Summary_Refresh!$A$6:$D$1025,3,FALSE),0)</f>
        <v>0</v>
      </c>
      <c r="K109">
        <f t="shared" si="3"/>
        <v>64</v>
      </c>
      <c r="L109" s="27"/>
      <c r="M109" s="28">
        <v>133</v>
      </c>
      <c r="N109" s="29"/>
      <c r="O109" s="30">
        <f t="shared" si="4"/>
        <v>197</v>
      </c>
    </row>
    <row r="110" spans="1:15" ht="15.75" x14ac:dyDescent="0.25">
      <c r="A110" s="3" t="s">
        <v>454</v>
      </c>
      <c r="B110" s="15" t="s">
        <v>348</v>
      </c>
      <c r="C110" s="3" t="s">
        <v>455</v>
      </c>
      <c r="D110" s="3" t="s">
        <v>456</v>
      </c>
      <c r="E110" s="17" t="s">
        <v>46</v>
      </c>
      <c r="F110" s="3" t="s">
        <v>454</v>
      </c>
      <c r="G110" s="3" t="s">
        <v>375</v>
      </c>
      <c r="H110" s="26">
        <v>219</v>
      </c>
      <c r="I110" s="58">
        <v>44308</v>
      </c>
      <c r="J110">
        <f>_xlfn.IFNA(VLOOKUP($D110,Transaction_Summary_Refresh!$A$6:$C$1025,2,FALSE)-VLOOKUP($D110,Transaction_Summary_Refresh!$A$6:$D$1025,3,FALSE),0)</f>
        <v>0</v>
      </c>
      <c r="K110">
        <f t="shared" si="3"/>
        <v>219</v>
      </c>
      <c r="L110" s="27"/>
      <c r="M110" s="28">
        <v>92</v>
      </c>
      <c r="N110" s="29"/>
      <c r="O110" s="30">
        <f t="shared" si="4"/>
        <v>311</v>
      </c>
    </row>
    <row r="111" spans="1:15" ht="15.75" x14ac:dyDescent="0.25">
      <c r="A111" s="3" t="s">
        <v>454</v>
      </c>
      <c r="B111" s="15" t="s">
        <v>348</v>
      </c>
      <c r="C111" s="3" t="s">
        <v>457</v>
      </c>
      <c r="D111" s="3" t="s">
        <v>458</v>
      </c>
      <c r="E111" s="17" t="s">
        <v>46</v>
      </c>
      <c r="F111" s="3" t="s">
        <v>454</v>
      </c>
      <c r="G111" s="3" t="s">
        <v>352</v>
      </c>
      <c r="H111" s="26">
        <v>0</v>
      </c>
      <c r="I111" s="58">
        <v>44308</v>
      </c>
      <c r="J111">
        <f>_xlfn.IFNA(VLOOKUP($D111,Transaction_Summary_Refresh!$A$6:$C$1025,2,FALSE)-VLOOKUP($D111,Transaction_Summary_Refresh!$A$6:$D$1025,3,FALSE),0)</f>
        <v>0</v>
      </c>
      <c r="K111">
        <f t="shared" si="3"/>
        <v>0</v>
      </c>
      <c r="L111" s="27"/>
      <c r="M111" s="28">
        <v>0</v>
      </c>
      <c r="N111" s="29"/>
      <c r="O111" s="30">
        <f t="shared" si="4"/>
        <v>0</v>
      </c>
    </row>
    <row r="112" spans="1:15" ht="15.75" x14ac:dyDescent="0.25">
      <c r="A112" s="3" t="s">
        <v>459</v>
      </c>
      <c r="B112" s="18" t="s">
        <v>460</v>
      </c>
      <c r="C112" s="3" t="s">
        <v>461</v>
      </c>
      <c r="D112" s="3" t="s">
        <v>462</v>
      </c>
      <c r="E112" s="3" t="s">
        <v>463</v>
      </c>
      <c r="F112" s="3" t="s">
        <v>464</v>
      </c>
      <c r="G112" s="3" t="s">
        <v>465</v>
      </c>
      <c r="H112" s="26">
        <v>0</v>
      </c>
      <c r="I112" s="58">
        <v>44308</v>
      </c>
      <c r="J112">
        <f>_xlfn.IFNA(VLOOKUP($D112,Transaction_Summary_Refresh!$A$6:$C$1025,2,FALSE)-VLOOKUP($D112,Transaction_Summary_Refresh!$A$6:$D$1025,3,FALSE),0)</f>
        <v>0</v>
      </c>
      <c r="K112">
        <f t="shared" si="3"/>
        <v>0</v>
      </c>
      <c r="L112" s="27"/>
      <c r="M112" s="34">
        <v>0</v>
      </c>
      <c r="N112" s="29"/>
      <c r="O112" s="30">
        <f t="shared" si="4"/>
        <v>0</v>
      </c>
    </row>
    <row r="113" spans="1:15" ht="15.75" x14ac:dyDescent="0.25">
      <c r="A113" s="3" t="s">
        <v>466</v>
      </c>
      <c r="B113" s="18" t="s">
        <v>460</v>
      </c>
      <c r="C113" s="3" t="s">
        <v>461</v>
      </c>
      <c r="D113" s="3" t="s">
        <v>467</v>
      </c>
      <c r="E113" s="3" t="s">
        <v>463</v>
      </c>
      <c r="F113" s="3" t="s">
        <v>468</v>
      </c>
      <c r="G113" s="3"/>
      <c r="H113" s="26">
        <v>0</v>
      </c>
      <c r="I113" s="58">
        <v>44308</v>
      </c>
      <c r="J113">
        <f>_xlfn.IFNA(VLOOKUP($D113,Transaction_Summary_Refresh!$A$6:$C$1025,2,FALSE)-VLOOKUP($D113,Transaction_Summary_Refresh!$A$6:$D$1025,3,FALSE),0)</f>
        <v>0</v>
      </c>
      <c r="K113">
        <f t="shared" si="3"/>
        <v>0</v>
      </c>
      <c r="L113" s="27"/>
      <c r="M113" s="28">
        <v>12</v>
      </c>
      <c r="N113" s="29"/>
      <c r="O113" s="30">
        <f t="shared" si="4"/>
        <v>12</v>
      </c>
    </row>
    <row r="114" spans="1:15" ht="15.75" x14ac:dyDescent="0.25">
      <c r="A114" s="3" t="s">
        <v>469</v>
      </c>
      <c r="B114" s="18" t="s">
        <v>460</v>
      </c>
      <c r="C114" s="3"/>
      <c r="D114" s="3" t="s">
        <v>470</v>
      </c>
      <c r="E114" s="3" t="s">
        <v>463</v>
      </c>
      <c r="F114" s="3" t="s">
        <v>471</v>
      </c>
      <c r="G114" s="3"/>
      <c r="H114" s="26">
        <v>0</v>
      </c>
      <c r="I114" s="58">
        <v>44308</v>
      </c>
      <c r="J114">
        <f>_xlfn.IFNA(VLOOKUP($D114,Transaction_Summary_Refresh!$A$6:$C$1025,2,FALSE)-VLOOKUP($D114,Transaction_Summary_Refresh!$A$6:$D$1025,3,FALSE),0)</f>
        <v>0</v>
      </c>
      <c r="K114">
        <f t="shared" si="3"/>
        <v>0</v>
      </c>
      <c r="L114" s="27"/>
      <c r="M114" s="28">
        <v>0</v>
      </c>
      <c r="N114" s="29"/>
      <c r="O114" s="30">
        <f t="shared" si="4"/>
        <v>0</v>
      </c>
    </row>
    <row r="115" spans="1:15" ht="15.75" x14ac:dyDescent="0.25">
      <c r="A115" s="3" t="s">
        <v>472</v>
      </c>
      <c r="B115" s="18" t="s">
        <v>460</v>
      </c>
      <c r="C115" s="3"/>
      <c r="D115" s="3" t="s">
        <v>473</v>
      </c>
      <c r="E115" s="3" t="s">
        <v>463</v>
      </c>
      <c r="F115" s="3" t="s">
        <v>474</v>
      </c>
      <c r="G115" s="3"/>
      <c r="H115" s="26">
        <v>0</v>
      </c>
      <c r="I115" s="58">
        <v>44308</v>
      </c>
      <c r="J115">
        <f>_xlfn.IFNA(VLOOKUP($D115,Transaction_Summary_Refresh!$A$6:$C$1025,2,FALSE)-VLOOKUP($D115,Transaction_Summary_Refresh!$A$6:$D$1025,3,FALSE),0)</f>
        <v>0</v>
      </c>
      <c r="K115">
        <f t="shared" si="3"/>
        <v>0</v>
      </c>
      <c r="L115" s="27"/>
      <c r="M115" s="28">
        <v>0</v>
      </c>
      <c r="N115" s="29"/>
      <c r="O115" s="30">
        <f t="shared" si="4"/>
        <v>0</v>
      </c>
    </row>
    <row r="116" spans="1:15" ht="15.75" x14ac:dyDescent="0.25">
      <c r="A116" s="3" t="s">
        <v>475</v>
      </c>
      <c r="B116" s="18" t="s">
        <v>460</v>
      </c>
      <c r="C116" s="3" t="s">
        <v>476</v>
      </c>
      <c r="D116" s="3" t="s">
        <v>477</v>
      </c>
      <c r="E116" s="3" t="s">
        <v>463</v>
      </c>
      <c r="F116" s="3" t="s">
        <v>478</v>
      </c>
      <c r="G116" s="3"/>
      <c r="H116" s="26">
        <v>0</v>
      </c>
      <c r="I116" s="58">
        <v>44308</v>
      </c>
      <c r="J116">
        <f>_xlfn.IFNA(VLOOKUP($D116,Transaction_Summary_Refresh!$A$6:$C$1025,2,FALSE)-VLOOKUP($D116,Transaction_Summary_Refresh!$A$6:$D$1025,3,FALSE),0)</f>
        <v>0</v>
      </c>
      <c r="K116">
        <f t="shared" si="3"/>
        <v>0</v>
      </c>
      <c r="L116" s="27"/>
      <c r="M116" s="28">
        <v>14</v>
      </c>
      <c r="N116" s="29"/>
      <c r="O116" s="30">
        <f t="shared" si="4"/>
        <v>14</v>
      </c>
    </row>
    <row r="117" spans="1:15" ht="15.75" x14ac:dyDescent="0.25">
      <c r="A117" s="3" t="s">
        <v>479</v>
      </c>
      <c r="B117" s="18" t="s">
        <v>460</v>
      </c>
      <c r="C117" s="3"/>
      <c r="D117" s="3" t="s">
        <v>128</v>
      </c>
      <c r="E117" s="3" t="s">
        <v>127</v>
      </c>
      <c r="F117" s="3" t="s">
        <v>480</v>
      </c>
      <c r="G117" s="3"/>
      <c r="H117" s="26">
        <v>300</v>
      </c>
      <c r="I117" s="58">
        <v>44308</v>
      </c>
      <c r="J117">
        <f>_xlfn.IFNA(VLOOKUP($D117,Transaction_Summary_Refresh!$A$6:$C$1025,2,FALSE)-VLOOKUP($D117,Transaction_Summary_Refresh!$A$6:$D$1025,3,FALSE),0)</f>
        <v>12</v>
      </c>
      <c r="K117">
        <f t="shared" si="3"/>
        <v>312</v>
      </c>
      <c r="L117" s="27"/>
      <c r="M117" s="28">
        <v>0</v>
      </c>
      <c r="N117" s="29"/>
      <c r="O117" s="30">
        <f t="shared" si="4"/>
        <v>312</v>
      </c>
    </row>
    <row r="118" spans="1:15" ht="15.75" x14ac:dyDescent="0.25">
      <c r="A118" s="3" t="s">
        <v>479</v>
      </c>
      <c r="B118" s="18" t="s">
        <v>460</v>
      </c>
      <c r="C118" s="3"/>
      <c r="D118" s="3" t="s">
        <v>481</v>
      </c>
      <c r="E118" s="3" t="s">
        <v>127</v>
      </c>
      <c r="F118" s="3" t="s">
        <v>482</v>
      </c>
      <c r="G118" s="3"/>
      <c r="H118" s="26">
        <v>58</v>
      </c>
      <c r="I118" s="58">
        <v>44308</v>
      </c>
      <c r="J118">
        <f>_xlfn.IFNA(VLOOKUP($D118,Transaction_Summary_Refresh!$A$6:$C$1025,2,FALSE)-VLOOKUP($D118,Transaction_Summary_Refresh!$A$6:$D$1025,3,FALSE),0)</f>
        <v>0</v>
      </c>
      <c r="K118">
        <f t="shared" si="3"/>
        <v>58</v>
      </c>
      <c r="L118" s="27"/>
      <c r="M118" s="28"/>
      <c r="N118" s="29"/>
      <c r="O118" s="30">
        <f t="shared" si="4"/>
        <v>58</v>
      </c>
    </row>
    <row r="119" spans="1:15" ht="15.75" x14ac:dyDescent="0.25">
      <c r="A119" s="3" t="s">
        <v>479</v>
      </c>
      <c r="B119" s="18" t="s">
        <v>460</v>
      </c>
      <c r="C119" s="3"/>
      <c r="D119" s="3" t="s">
        <v>483</v>
      </c>
      <c r="E119" s="3" t="s">
        <v>127</v>
      </c>
      <c r="F119" s="3" t="s">
        <v>484</v>
      </c>
      <c r="G119" s="3"/>
      <c r="H119" s="26">
        <v>150</v>
      </c>
      <c r="I119" s="58">
        <v>44308</v>
      </c>
      <c r="J119">
        <f>_xlfn.IFNA(VLOOKUP($D119,Transaction_Summary_Refresh!$A$6:$C$1025,2,FALSE)-VLOOKUP($D119,Transaction_Summary_Refresh!$A$6:$D$1025,3,FALSE),0)</f>
        <v>0</v>
      </c>
      <c r="K119">
        <f t="shared" si="3"/>
        <v>150</v>
      </c>
      <c r="L119" s="27"/>
      <c r="M119" s="28"/>
      <c r="N119" s="29"/>
      <c r="O119" s="30">
        <f t="shared" si="4"/>
        <v>150</v>
      </c>
    </row>
    <row r="120" spans="1:15" ht="15.75" x14ac:dyDescent="0.25">
      <c r="A120" s="3" t="s">
        <v>485</v>
      </c>
      <c r="B120" s="18" t="s">
        <v>460</v>
      </c>
      <c r="C120" s="3"/>
      <c r="D120" s="3" t="s">
        <v>486</v>
      </c>
      <c r="E120" s="3" t="s">
        <v>42</v>
      </c>
      <c r="F120" s="3" t="s">
        <v>487</v>
      </c>
      <c r="G120" s="3"/>
      <c r="H120" s="26">
        <v>0</v>
      </c>
      <c r="I120" s="58">
        <v>44308</v>
      </c>
      <c r="J120">
        <f>_xlfn.IFNA(VLOOKUP($D120,Transaction_Summary_Refresh!$A$6:$C$1025,2,FALSE)-VLOOKUP($D120,Transaction_Summary_Refresh!$A$6:$D$1025,3,FALSE),0)</f>
        <v>0</v>
      </c>
      <c r="K120">
        <f t="shared" si="3"/>
        <v>0</v>
      </c>
      <c r="L120" s="32"/>
      <c r="M120" s="28">
        <v>4</v>
      </c>
      <c r="N120" s="29"/>
      <c r="O120" s="30">
        <f t="shared" si="4"/>
        <v>4</v>
      </c>
    </row>
    <row r="121" spans="1:15" ht="15.75" x14ac:dyDescent="0.25">
      <c r="A121" s="3" t="s">
        <v>488</v>
      </c>
      <c r="B121" s="18" t="s">
        <v>460</v>
      </c>
      <c r="C121" s="3"/>
      <c r="D121" s="3" t="s">
        <v>489</v>
      </c>
      <c r="E121" s="3" t="s">
        <v>42</v>
      </c>
      <c r="F121" s="3" t="s">
        <v>490</v>
      </c>
      <c r="G121" s="3"/>
      <c r="H121" s="26">
        <v>0</v>
      </c>
      <c r="I121" s="58">
        <v>44308</v>
      </c>
      <c r="J121">
        <f>_xlfn.IFNA(VLOOKUP($D121,Transaction_Summary_Refresh!$A$6:$C$1025,2,FALSE)-VLOOKUP($D121,Transaction_Summary_Refresh!$A$6:$D$1025,3,FALSE),0)</f>
        <v>0</v>
      </c>
      <c r="K121">
        <f t="shared" si="3"/>
        <v>0</v>
      </c>
      <c r="L121" s="32"/>
      <c r="M121" s="28">
        <v>0</v>
      </c>
      <c r="N121" s="29"/>
      <c r="O121" s="30">
        <f t="shared" si="4"/>
        <v>0</v>
      </c>
    </row>
    <row r="122" spans="1:15" ht="15.75" x14ac:dyDescent="0.25">
      <c r="A122" s="3" t="s">
        <v>488</v>
      </c>
      <c r="B122" s="18" t="s">
        <v>460</v>
      </c>
      <c r="C122" s="3"/>
      <c r="D122" s="3" t="s">
        <v>638</v>
      </c>
      <c r="E122" s="3" t="s">
        <v>42</v>
      </c>
      <c r="F122" s="3" t="s">
        <v>491</v>
      </c>
      <c r="G122" s="3"/>
      <c r="H122" s="26">
        <v>0</v>
      </c>
      <c r="I122" s="58">
        <v>44308</v>
      </c>
      <c r="J122">
        <f>_xlfn.IFNA(VLOOKUP($D122,Transaction_Summary_Refresh!$A$6:$C$1025,2,FALSE)-VLOOKUP($D122,Transaction_Summary_Refresh!$A$6:$D$1025,3,FALSE),0)</f>
        <v>0</v>
      </c>
      <c r="K122">
        <f t="shared" si="3"/>
        <v>0</v>
      </c>
      <c r="L122" s="32"/>
      <c r="M122" s="28">
        <v>34</v>
      </c>
      <c r="N122" s="29"/>
      <c r="O122" s="30">
        <f t="shared" si="4"/>
        <v>34</v>
      </c>
    </row>
    <row r="123" spans="1:15" ht="15.75" x14ac:dyDescent="0.25">
      <c r="A123" s="3" t="s">
        <v>492</v>
      </c>
      <c r="B123" s="18" t="s">
        <v>460</v>
      </c>
      <c r="C123" s="3"/>
      <c r="D123" s="20" t="s">
        <v>617</v>
      </c>
      <c r="E123" s="3" t="s">
        <v>42</v>
      </c>
      <c r="F123" s="3" t="s">
        <v>493</v>
      </c>
      <c r="G123" s="3"/>
      <c r="H123" s="26">
        <v>87</v>
      </c>
      <c r="I123" s="58">
        <v>44308</v>
      </c>
      <c r="J123">
        <f>_xlfn.IFNA(VLOOKUP($D123,Transaction_Summary_Refresh!$A$6:$C$1025,2,FALSE)-VLOOKUP($D123,Transaction_Summary_Refresh!$A$6:$D$1025,3,FALSE),0)</f>
        <v>0</v>
      </c>
      <c r="K123">
        <f t="shared" si="3"/>
        <v>87</v>
      </c>
      <c r="L123" s="32"/>
      <c r="M123" s="28">
        <v>35</v>
      </c>
      <c r="N123" s="29"/>
      <c r="O123" s="30">
        <f t="shared" si="4"/>
        <v>122</v>
      </c>
    </row>
    <row r="124" spans="1:15" ht="15.75" x14ac:dyDescent="0.25">
      <c r="A124" s="3" t="s">
        <v>494</v>
      </c>
      <c r="B124" s="18" t="s">
        <v>460</v>
      </c>
      <c r="C124" s="3"/>
      <c r="D124" s="20" t="s">
        <v>495</v>
      </c>
      <c r="E124" s="3" t="s">
        <v>42</v>
      </c>
      <c r="F124" s="3" t="s">
        <v>496</v>
      </c>
      <c r="G124" s="3"/>
      <c r="H124" s="26">
        <v>12</v>
      </c>
      <c r="I124" s="58">
        <v>44308</v>
      </c>
      <c r="J124">
        <f>_xlfn.IFNA(VLOOKUP($D124,Transaction_Summary_Refresh!$A$6:$C$1025,2,FALSE)-VLOOKUP($D124,Transaction_Summary_Refresh!$A$6:$D$1025,3,FALSE),0)</f>
        <v>0</v>
      </c>
      <c r="K124">
        <f t="shared" si="3"/>
        <v>12</v>
      </c>
      <c r="L124" s="32"/>
      <c r="M124" s="28"/>
      <c r="N124" s="29"/>
      <c r="O124" s="30">
        <f t="shared" si="4"/>
        <v>12</v>
      </c>
    </row>
    <row r="125" spans="1:15" ht="15.75" x14ac:dyDescent="0.25">
      <c r="A125" s="3" t="s">
        <v>488</v>
      </c>
      <c r="B125" s="18" t="s">
        <v>460</v>
      </c>
      <c r="C125" s="3"/>
      <c r="D125" s="3" t="s">
        <v>497</v>
      </c>
      <c r="E125" s="3" t="s">
        <v>42</v>
      </c>
      <c r="F125" s="3" t="s">
        <v>498</v>
      </c>
      <c r="G125" s="3"/>
      <c r="H125" s="26">
        <v>111</v>
      </c>
      <c r="I125" s="58">
        <v>44308</v>
      </c>
      <c r="J125">
        <f>_xlfn.IFNA(VLOOKUP($D125,Transaction_Summary_Refresh!$A$6:$C$1025,2,FALSE)-VLOOKUP($D125,Transaction_Summary_Refresh!$A$6:$D$1025,3,FALSE),0)</f>
        <v>0</v>
      </c>
      <c r="K125">
        <f t="shared" si="3"/>
        <v>111</v>
      </c>
      <c r="L125" s="32"/>
      <c r="M125" s="28">
        <v>0</v>
      </c>
      <c r="N125" s="29"/>
      <c r="O125" s="30">
        <f t="shared" si="4"/>
        <v>111</v>
      </c>
    </row>
    <row r="126" spans="1:15" ht="15.75" x14ac:dyDescent="0.25">
      <c r="A126" s="5" t="s">
        <v>499</v>
      </c>
      <c r="B126" s="18" t="s">
        <v>460</v>
      </c>
      <c r="C126" s="3"/>
      <c r="D126" s="3" t="s">
        <v>500</v>
      </c>
      <c r="E126" s="3" t="s">
        <v>42</v>
      </c>
      <c r="F126" s="3" t="s">
        <v>501</v>
      </c>
      <c r="G126" s="3"/>
      <c r="H126" s="26">
        <v>0</v>
      </c>
      <c r="I126" s="58">
        <v>44308</v>
      </c>
      <c r="J126">
        <f>_xlfn.IFNA(VLOOKUP($D126,Transaction_Summary_Refresh!$A$6:$C$1025,2,FALSE)-VLOOKUP($D126,Transaction_Summary_Refresh!$A$6:$D$1025,3,FALSE),0)</f>
        <v>0</v>
      </c>
      <c r="K126">
        <f t="shared" si="3"/>
        <v>0</v>
      </c>
      <c r="L126" s="32"/>
      <c r="M126" s="28">
        <v>98</v>
      </c>
      <c r="N126" s="29"/>
      <c r="O126" s="30">
        <f t="shared" si="4"/>
        <v>98</v>
      </c>
    </row>
    <row r="127" spans="1:15" ht="15.75" x14ac:dyDescent="0.25">
      <c r="A127" s="3" t="s">
        <v>502</v>
      </c>
      <c r="B127" s="18" t="s">
        <v>460</v>
      </c>
      <c r="C127" s="3"/>
      <c r="D127" s="3" t="s">
        <v>503</v>
      </c>
      <c r="E127" s="3" t="s">
        <v>42</v>
      </c>
      <c r="F127" s="3" t="s">
        <v>501</v>
      </c>
      <c r="G127" s="3"/>
      <c r="H127" s="26">
        <v>25</v>
      </c>
      <c r="I127" s="58">
        <v>44308</v>
      </c>
      <c r="J127">
        <f>_xlfn.IFNA(VLOOKUP($D127,Transaction_Summary_Refresh!$A$6:$C$1025,2,FALSE)-VLOOKUP($D127,Transaction_Summary_Refresh!$A$6:$D$1025,3,FALSE),0)</f>
        <v>0</v>
      </c>
      <c r="K127">
        <f t="shared" si="3"/>
        <v>25</v>
      </c>
      <c r="L127" s="32"/>
      <c r="M127" s="28">
        <v>66</v>
      </c>
      <c r="N127" s="29"/>
      <c r="O127" s="30">
        <f t="shared" si="4"/>
        <v>91</v>
      </c>
    </row>
    <row r="128" spans="1:15" ht="15.75" x14ac:dyDescent="0.25">
      <c r="A128" s="3" t="s">
        <v>504</v>
      </c>
      <c r="B128" s="18" t="s">
        <v>460</v>
      </c>
      <c r="C128" s="3"/>
      <c r="D128" s="3" t="s">
        <v>505</v>
      </c>
      <c r="E128" s="3" t="s">
        <v>29</v>
      </c>
      <c r="F128" s="3" t="s">
        <v>506</v>
      </c>
      <c r="G128" s="3"/>
      <c r="H128" s="26">
        <v>197</v>
      </c>
      <c r="I128" s="58">
        <v>44308</v>
      </c>
      <c r="J128">
        <f>_xlfn.IFNA(VLOOKUP($D128,Transaction_Summary_Refresh!$A$6:$C$1025,2,FALSE)-VLOOKUP($D128,Transaction_Summary_Refresh!$A$6:$D$1025,3,FALSE),0)</f>
        <v>0</v>
      </c>
      <c r="K128">
        <f t="shared" si="3"/>
        <v>197</v>
      </c>
      <c r="L128" s="32"/>
      <c r="M128" s="28">
        <v>1</v>
      </c>
      <c r="N128" s="29"/>
      <c r="O128" s="30">
        <f t="shared" si="4"/>
        <v>198</v>
      </c>
    </row>
    <row r="129" spans="1:15" ht="15.75" x14ac:dyDescent="0.25">
      <c r="A129" s="3" t="s">
        <v>507</v>
      </c>
      <c r="B129" s="18" t="s">
        <v>460</v>
      </c>
      <c r="C129" s="3"/>
      <c r="D129" s="3" t="s">
        <v>155</v>
      </c>
      <c r="E129" s="3" t="s">
        <v>29</v>
      </c>
      <c r="F129" s="3" t="s">
        <v>508</v>
      </c>
      <c r="G129" s="3"/>
      <c r="H129" s="26">
        <v>704</v>
      </c>
      <c r="I129" s="58">
        <v>44308</v>
      </c>
      <c r="J129">
        <f>_xlfn.IFNA(VLOOKUP($D129,Transaction_Summary_Refresh!$A$6:$C$1025,2,FALSE)-VLOOKUP($D129,Transaction_Summary_Refresh!$A$6:$D$1025,3,FALSE),0)</f>
        <v>6</v>
      </c>
      <c r="K129">
        <f t="shared" si="3"/>
        <v>710</v>
      </c>
      <c r="L129" s="27"/>
      <c r="M129" s="28">
        <v>188</v>
      </c>
      <c r="N129" s="29"/>
      <c r="O129" s="30">
        <f t="shared" si="4"/>
        <v>898</v>
      </c>
    </row>
    <row r="130" spans="1:15" ht="15.75" x14ac:dyDescent="0.25">
      <c r="A130" s="3" t="s">
        <v>509</v>
      </c>
      <c r="B130" s="18" t="s">
        <v>460</v>
      </c>
      <c r="C130" s="3"/>
      <c r="D130" s="3" t="s">
        <v>510</v>
      </c>
      <c r="E130" s="3" t="s">
        <v>29</v>
      </c>
      <c r="F130" s="3" t="s">
        <v>511</v>
      </c>
      <c r="G130" s="3"/>
      <c r="H130" s="26">
        <v>113</v>
      </c>
      <c r="I130" s="58">
        <v>44308</v>
      </c>
      <c r="J130">
        <f>_xlfn.IFNA(VLOOKUP($D130,Transaction_Summary_Refresh!$A$6:$C$1025,2,FALSE)-VLOOKUP($D130,Transaction_Summary_Refresh!$A$6:$D$1025,3,FALSE),0)</f>
        <v>0</v>
      </c>
      <c r="K130">
        <f t="shared" si="3"/>
        <v>113</v>
      </c>
      <c r="L130" s="27"/>
      <c r="M130" s="28">
        <v>0</v>
      </c>
      <c r="N130" s="29"/>
      <c r="O130" s="30">
        <f t="shared" si="4"/>
        <v>113</v>
      </c>
    </row>
    <row r="131" spans="1:15" ht="15.75" x14ac:dyDescent="0.25">
      <c r="A131" s="3" t="s">
        <v>512</v>
      </c>
      <c r="B131" s="18" t="s">
        <v>460</v>
      </c>
      <c r="C131" s="3"/>
      <c r="D131" s="3" t="s">
        <v>513</v>
      </c>
      <c r="E131" s="3" t="s">
        <v>29</v>
      </c>
      <c r="F131" s="3" t="s">
        <v>514</v>
      </c>
      <c r="G131" s="3"/>
      <c r="H131" s="26">
        <v>86</v>
      </c>
      <c r="I131" s="58">
        <v>44308</v>
      </c>
      <c r="J131">
        <f>_xlfn.IFNA(VLOOKUP($D131,Transaction_Summary_Refresh!$A$6:$C$1025,2,FALSE)-VLOOKUP($D131,Transaction_Summary_Refresh!$A$6:$D$1025,3,FALSE),0)</f>
        <v>0</v>
      </c>
      <c r="K131">
        <f t="shared" si="3"/>
        <v>86</v>
      </c>
      <c r="L131" s="27"/>
      <c r="M131" s="29">
        <v>249</v>
      </c>
      <c r="N131" s="29"/>
      <c r="O131" s="30">
        <f t="shared" si="4"/>
        <v>335</v>
      </c>
    </row>
    <row r="132" spans="1:15" ht="15.75" x14ac:dyDescent="0.25">
      <c r="A132" s="3" t="s">
        <v>515</v>
      </c>
      <c r="B132" s="18" t="s">
        <v>460</v>
      </c>
      <c r="C132" s="3"/>
      <c r="D132" s="3" t="s">
        <v>516</v>
      </c>
      <c r="E132" s="3" t="s">
        <v>29</v>
      </c>
      <c r="F132" s="3" t="s">
        <v>517</v>
      </c>
      <c r="G132" s="3"/>
      <c r="H132" s="26">
        <v>38</v>
      </c>
      <c r="I132" s="58">
        <v>44308</v>
      </c>
      <c r="J132">
        <f>_xlfn.IFNA(VLOOKUP($D132,Transaction_Summary_Refresh!$A$6:$C$1025,2,FALSE)-VLOOKUP($D132,Transaction_Summary_Refresh!$A$6:$D$1025,3,FALSE),0)</f>
        <v>0</v>
      </c>
      <c r="K132">
        <f t="shared" ref="K132:K184" si="5">H132+J132</f>
        <v>38</v>
      </c>
      <c r="L132" s="27"/>
      <c r="M132" s="28">
        <v>0</v>
      </c>
      <c r="N132" s="29"/>
      <c r="O132" s="30">
        <f t="shared" ref="O132:O184" si="6">M132+K132</f>
        <v>38</v>
      </c>
    </row>
    <row r="133" spans="1:15" ht="15.75" x14ac:dyDescent="0.25">
      <c r="A133" s="3" t="s">
        <v>518</v>
      </c>
      <c r="B133" s="18" t="s">
        <v>460</v>
      </c>
      <c r="C133" s="3"/>
      <c r="D133" s="13" t="s">
        <v>519</v>
      </c>
      <c r="E133" s="3" t="s">
        <v>29</v>
      </c>
      <c r="F133" s="3" t="s">
        <v>520</v>
      </c>
      <c r="G133" s="3"/>
      <c r="H133" s="26">
        <v>97</v>
      </c>
      <c r="I133" s="58">
        <v>44308</v>
      </c>
      <c r="J133">
        <f>_xlfn.IFNA(VLOOKUP($D133,Transaction_Summary_Refresh!$A$6:$C$1025,2,FALSE)-VLOOKUP($D133,Transaction_Summary_Refresh!$A$6:$D$1025,3,FALSE),0)</f>
        <v>0</v>
      </c>
      <c r="K133">
        <f t="shared" si="5"/>
        <v>97</v>
      </c>
      <c r="L133" s="27"/>
      <c r="M133" s="29">
        <v>0</v>
      </c>
      <c r="N133" s="29"/>
      <c r="O133" s="30">
        <f t="shared" si="6"/>
        <v>97</v>
      </c>
    </row>
    <row r="134" spans="1:15" ht="15.75" x14ac:dyDescent="0.25">
      <c r="A134" s="3" t="s">
        <v>521</v>
      </c>
      <c r="B134" s="18" t="s">
        <v>460</v>
      </c>
      <c r="C134" s="3"/>
      <c r="D134" s="3" t="s">
        <v>88</v>
      </c>
      <c r="E134" s="3" t="s">
        <v>29</v>
      </c>
      <c r="F134" s="3" t="s">
        <v>522</v>
      </c>
      <c r="G134" s="3"/>
      <c r="H134" s="26">
        <v>73</v>
      </c>
      <c r="I134" s="58">
        <v>44308</v>
      </c>
      <c r="J134">
        <f>_xlfn.IFNA(VLOOKUP($D134,Transaction_Summary_Refresh!$A$6:$C$1025,2,FALSE)-VLOOKUP($D134,Transaction_Summary_Refresh!$A$6:$D$1025,3,FALSE),0)</f>
        <v>-1</v>
      </c>
      <c r="K134">
        <f t="shared" si="5"/>
        <v>72</v>
      </c>
      <c r="L134" s="27"/>
      <c r="M134" s="28">
        <v>21</v>
      </c>
      <c r="N134" s="29"/>
      <c r="O134" s="30">
        <f t="shared" si="6"/>
        <v>93</v>
      </c>
    </row>
    <row r="135" spans="1:15" ht="15.75" x14ac:dyDescent="0.25">
      <c r="A135" s="3" t="s">
        <v>523</v>
      </c>
      <c r="B135" s="18" t="s">
        <v>460</v>
      </c>
      <c r="C135" s="3"/>
      <c r="D135" s="3" t="s">
        <v>524</v>
      </c>
      <c r="E135" s="3" t="s">
        <v>29</v>
      </c>
      <c r="F135" s="3" t="s">
        <v>525</v>
      </c>
      <c r="G135" s="3"/>
      <c r="H135" s="26">
        <v>90</v>
      </c>
      <c r="I135" s="58">
        <v>44308</v>
      </c>
      <c r="J135">
        <f>_xlfn.IFNA(VLOOKUP($D135,Transaction_Summary_Refresh!$A$6:$C$1025,2,FALSE)-VLOOKUP($D135,Transaction_Summary_Refresh!$A$6:$D$1025,3,FALSE),0)</f>
        <v>0</v>
      </c>
      <c r="K135">
        <f t="shared" si="5"/>
        <v>90</v>
      </c>
      <c r="L135" s="27"/>
      <c r="M135" s="28">
        <v>0</v>
      </c>
      <c r="N135" s="42"/>
      <c r="O135" s="30">
        <f t="shared" si="6"/>
        <v>90</v>
      </c>
    </row>
    <row r="136" spans="1:15" ht="15.75" x14ac:dyDescent="0.25">
      <c r="A136" s="3" t="s">
        <v>526</v>
      </c>
      <c r="B136" s="18" t="s">
        <v>460</v>
      </c>
      <c r="C136" s="3"/>
      <c r="D136" s="3" t="s">
        <v>527</v>
      </c>
      <c r="E136" s="3" t="s">
        <v>29</v>
      </c>
      <c r="F136" s="3" t="s">
        <v>528</v>
      </c>
      <c r="G136" s="3"/>
      <c r="H136" s="26">
        <v>90</v>
      </c>
      <c r="I136" s="58">
        <v>44308</v>
      </c>
      <c r="J136">
        <f>_xlfn.IFNA(VLOOKUP($D136,Transaction_Summary_Refresh!$A$6:$C$1025,2,FALSE)-VLOOKUP($D136,Transaction_Summary_Refresh!$A$6:$D$1025,3,FALSE),0)</f>
        <v>0</v>
      </c>
      <c r="K136">
        <f t="shared" si="5"/>
        <v>90</v>
      </c>
      <c r="L136" s="27"/>
      <c r="M136" s="28">
        <v>0</v>
      </c>
      <c r="N136" s="42"/>
      <c r="O136" s="30">
        <f t="shared" si="6"/>
        <v>90</v>
      </c>
    </row>
    <row r="137" spans="1:15" ht="15.75" x14ac:dyDescent="0.25">
      <c r="A137" s="3" t="s">
        <v>529</v>
      </c>
      <c r="B137" s="18" t="s">
        <v>460</v>
      </c>
      <c r="C137" s="3"/>
      <c r="D137" s="3" t="s">
        <v>67</v>
      </c>
      <c r="E137" s="3" t="s">
        <v>29</v>
      </c>
      <c r="F137" s="3" t="s">
        <v>530</v>
      </c>
      <c r="G137" s="3"/>
      <c r="H137" s="26">
        <v>267</v>
      </c>
      <c r="I137" s="58">
        <v>44308</v>
      </c>
      <c r="J137">
        <f>_xlfn.IFNA(VLOOKUP($D137,Transaction_Summary_Refresh!$A$6:$C$1025,2,FALSE)-VLOOKUP($D137,Transaction_Summary_Refresh!$A$6:$D$1025,3,FALSE),0)</f>
        <v>-50</v>
      </c>
      <c r="K137">
        <f t="shared" si="5"/>
        <v>217</v>
      </c>
      <c r="L137" s="27"/>
      <c r="M137" s="28">
        <v>160</v>
      </c>
      <c r="N137" s="29"/>
      <c r="O137" s="30">
        <f t="shared" si="6"/>
        <v>377</v>
      </c>
    </row>
    <row r="138" spans="1:15" ht="15.75" x14ac:dyDescent="0.25">
      <c r="A138" s="3" t="s">
        <v>531</v>
      </c>
      <c r="B138" s="18" t="s">
        <v>460</v>
      </c>
      <c r="C138" s="3"/>
      <c r="D138" s="3" t="s">
        <v>532</v>
      </c>
      <c r="E138" s="3" t="s">
        <v>29</v>
      </c>
      <c r="F138" s="3" t="s">
        <v>533</v>
      </c>
      <c r="G138" s="3"/>
      <c r="H138" s="26">
        <v>294</v>
      </c>
      <c r="I138" s="58">
        <v>44308</v>
      </c>
      <c r="J138">
        <f>_xlfn.IFNA(VLOOKUP($D138,Transaction_Summary_Refresh!$A$6:$C$1025,2,FALSE)-VLOOKUP($D138,Transaction_Summary_Refresh!$A$6:$D$1025,3,FALSE),0)</f>
        <v>-20</v>
      </c>
      <c r="K138">
        <f t="shared" si="5"/>
        <v>274</v>
      </c>
      <c r="L138" s="27"/>
      <c r="M138" s="29">
        <v>76</v>
      </c>
      <c r="N138" s="29"/>
      <c r="O138" s="30">
        <f t="shared" si="6"/>
        <v>350</v>
      </c>
    </row>
    <row r="139" spans="1:15" ht="15.75" x14ac:dyDescent="0.25">
      <c r="A139" s="3" t="s">
        <v>534</v>
      </c>
      <c r="B139" s="18" t="s">
        <v>460</v>
      </c>
      <c r="C139" s="3"/>
      <c r="D139" s="3" t="s">
        <v>535</v>
      </c>
      <c r="E139" s="3" t="s">
        <v>18</v>
      </c>
      <c r="F139" s="3" t="s">
        <v>536</v>
      </c>
      <c r="G139" s="3"/>
      <c r="H139" s="26">
        <v>88</v>
      </c>
      <c r="I139" s="58">
        <v>44308</v>
      </c>
      <c r="J139">
        <f>_xlfn.IFNA(VLOOKUP($D139,Transaction_Summary_Refresh!$A$6:$C$1025,2,FALSE)-VLOOKUP($D139,Transaction_Summary_Refresh!$A$6:$D$1025,3,FALSE),0)</f>
        <v>0</v>
      </c>
      <c r="K139">
        <f t="shared" si="5"/>
        <v>88</v>
      </c>
      <c r="L139" s="27"/>
      <c r="M139" s="28">
        <v>4</v>
      </c>
      <c r="N139" s="29"/>
      <c r="O139" s="30">
        <f t="shared" si="6"/>
        <v>92</v>
      </c>
    </row>
    <row r="140" spans="1:15" ht="15.75" x14ac:dyDescent="0.25">
      <c r="A140" s="3" t="s">
        <v>537</v>
      </c>
      <c r="B140" s="18" t="s">
        <v>460</v>
      </c>
      <c r="C140" s="3"/>
      <c r="D140" s="3" t="s">
        <v>538</v>
      </c>
      <c r="E140" s="3" t="s">
        <v>18</v>
      </c>
      <c r="F140" s="3" t="s">
        <v>539</v>
      </c>
      <c r="G140" s="3"/>
      <c r="H140" s="26">
        <v>1</v>
      </c>
      <c r="I140" s="58">
        <v>44308</v>
      </c>
      <c r="J140">
        <f>_xlfn.IFNA(VLOOKUP($D140,Transaction_Summary_Refresh!$A$6:$C$1025,2,FALSE)-VLOOKUP($D140,Transaction_Summary_Refresh!$A$6:$D$1025,3,FALSE),0)</f>
        <v>0</v>
      </c>
      <c r="K140">
        <f t="shared" si="5"/>
        <v>1</v>
      </c>
      <c r="L140" s="27"/>
      <c r="M140" s="28">
        <v>48</v>
      </c>
      <c r="N140" s="29"/>
      <c r="O140" s="30">
        <f t="shared" si="6"/>
        <v>49</v>
      </c>
    </row>
    <row r="141" spans="1:15" ht="15.75" x14ac:dyDescent="0.25">
      <c r="A141" s="5" t="s">
        <v>540</v>
      </c>
      <c r="B141" s="18" t="s">
        <v>460</v>
      </c>
      <c r="C141" s="3"/>
      <c r="D141" s="3" t="s">
        <v>77</v>
      </c>
      <c r="E141" s="3" t="s">
        <v>18</v>
      </c>
      <c r="F141" s="3" t="s">
        <v>541</v>
      </c>
      <c r="G141" s="3"/>
      <c r="H141" s="26">
        <v>225</v>
      </c>
      <c r="I141" s="58">
        <v>44308</v>
      </c>
      <c r="J141">
        <f>_xlfn.IFNA(VLOOKUP($D141,Transaction_Summary_Refresh!$A$6:$C$1025,2,FALSE)-VLOOKUP($D141,Transaction_Summary_Refresh!$A$6:$D$1025,3,FALSE),0)</f>
        <v>4</v>
      </c>
      <c r="K141">
        <f t="shared" si="5"/>
        <v>229</v>
      </c>
      <c r="L141" s="27"/>
      <c r="M141" s="28">
        <v>106</v>
      </c>
      <c r="N141" s="29"/>
      <c r="O141" s="30">
        <f t="shared" si="6"/>
        <v>335</v>
      </c>
    </row>
    <row r="142" spans="1:15" ht="15.75" x14ac:dyDescent="0.25">
      <c r="A142" s="5" t="s">
        <v>542</v>
      </c>
      <c r="B142" s="18" t="s">
        <v>460</v>
      </c>
      <c r="C142" s="3"/>
      <c r="D142" s="3" t="s">
        <v>543</v>
      </c>
      <c r="E142" s="3" t="s">
        <v>18</v>
      </c>
      <c r="F142" s="3" t="s">
        <v>544</v>
      </c>
      <c r="G142" s="3"/>
      <c r="H142" s="26">
        <v>18</v>
      </c>
      <c r="I142" s="58">
        <v>44308</v>
      </c>
      <c r="J142">
        <f>_xlfn.IFNA(VLOOKUP($D142,Transaction_Summary_Refresh!$A$6:$C$1025,2,FALSE)-VLOOKUP($D142,Transaction_Summary_Refresh!$A$6:$D$1025,3,FALSE),0)</f>
        <v>0</v>
      </c>
      <c r="K142">
        <f t="shared" si="5"/>
        <v>18</v>
      </c>
      <c r="L142" s="27"/>
      <c r="M142" s="28">
        <v>26</v>
      </c>
      <c r="N142" s="29"/>
      <c r="O142" s="30">
        <f t="shared" si="6"/>
        <v>44</v>
      </c>
    </row>
    <row r="143" spans="1:15" ht="15.75" x14ac:dyDescent="0.25">
      <c r="A143" s="3" t="s">
        <v>542</v>
      </c>
      <c r="B143" s="18" t="s">
        <v>460</v>
      </c>
      <c r="C143" s="3"/>
      <c r="D143" s="3" t="s">
        <v>142</v>
      </c>
      <c r="E143" s="3" t="s">
        <v>18</v>
      </c>
      <c r="F143" s="3" t="s">
        <v>544</v>
      </c>
      <c r="G143" s="3"/>
      <c r="H143" s="26">
        <v>187</v>
      </c>
      <c r="I143" s="58">
        <v>44308</v>
      </c>
      <c r="J143">
        <f>_xlfn.IFNA(VLOOKUP($D143,Transaction_Summary_Refresh!$A$6:$C$1025,2,FALSE)-VLOOKUP($D143,Transaction_Summary_Refresh!$A$6:$D$1025,3,FALSE),0)</f>
        <v>36</v>
      </c>
      <c r="K143">
        <f t="shared" si="5"/>
        <v>223</v>
      </c>
      <c r="L143" s="27"/>
      <c r="M143" s="28">
        <v>46</v>
      </c>
      <c r="N143" s="29"/>
      <c r="O143" s="30">
        <f t="shared" si="6"/>
        <v>269</v>
      </c>
    </row>
    <row r="144" spans="1:15" ht="15.75" x14ac:dyDescent="0.25">
      <c r="A144" s="3" t="s">
        <v>545</v>
      </c>
      <c r="B144" s="18" t="s">
        <v>460</v>
      </c>
      <c r="C144" s="3"/>
      <c r="D144" s="3" t="s">
        <v>110</v>
      </c>
      <c r="E144" s="3" t="s">
        <v>18</v>
      </c>
      <c r="F144" s="3" t="s">
        <v>546</v>
      </c>
      <c r="G144" s="3"/>
      <c r="H144" s="26">
        <v>68</v>
      </c>
      <c r="I144" s="58">
        <v>44308</v>
      </c>
      <c r="J144">
        <f>_xlfn.IFNA(VLOOKUP($D144,Transaction_Summary_Refresh!$A$6:$C$1025,2,FALSE)-VLOOKUP($D144,Transaction_Summary_Refresh!$A$6:$D$1025,3,FALSE),0)</f>
        <v>24</v>
      </c>
      <c r="K144">
        <f t="shared" si="5"/>
        <v>92</v>
      </c>
      <c r="L144" s="27"/>
      <c r="M144" s="28">
        <v>218</v>
      </c>
      <c r="N144" s="29"/>
      <c r="O144" s="30">
        <f t="shared" si="6"/>
        <v>310</v>
      </c>
    </row>
    <row r="145" spans="1:15" ht="15.75" x14ac:dyDescent="0.25">
      <c r="A145" s="3" t="s">
        <v>547</v>
      </c>
      <c r="B145" s="18" t="s">
        <v>460</v>
      </c>
      <c r="C145" s="3"/>
      <c r="D145" s="3" t="s">
        <v>34</v>
      </c>
      <c r="E145" s="3" t="s">
        <v>18</v>
      </c>
      <c r="F145" s="3" t="s">
        <v>548</v>
      </c>
      <c r="G145" s="3"/>
      <c r="H145" s="26">
        <v>1040</v>
      </c>
      <c r="I145" s="58">
        <v>44308</v>
      </c>
      <c r="J145">
        <f>_xlfn.IFNA(VLOOKUP($D145,Transaction_Summary_Refresh!$A$6:$C$1025,2,FALSE)-VLOOKUP($D145,Transaction_Summary_Refresh!$A$6:$D$1025,3,FALSE),0)</f>
        <v>68</v>
      </c>
      <c r="K145">
        <f t="shared" si="5"/>
        <v>1108</v>
      </c>
      <c r="L145" s="27"/>
      <c r="M145" s="28">
        <v>92</v>
      </c>
      <c r="N145" s="29"/>
      <c r="O145" s="30">
        <f t="shared" si="6"/>
        <v>1200</v>
      </c>
    </row>
    <row r="146" spans="1:15" ht="15.75" x14ac:dyDescent="0.25">
      <c r="A146" s="3" t="s">
        <v>547</v>
      </c>
      <c r="B146" s="18" t="s">
        <v>460</v>
      </c>
      <c r="C146" s="3"/>
      <c r="D146" s="3" t="s">
        <v>40</v>
      </c>
      <c r="E146" s="3" t="s">
        <v>18</v>
      </c>
      <c r="F146" s="3" t="s">
        <v>548</v>
      </c>
      <c r="G146" s="3"/>
      <c r="H146" s="26">
        <v>446</v>
      </c>
      <c r="I146" s="58">
        <v>44308</v>
      </c>
      <c r="J146">
        <f>_xlfn.IFNA(VLOOKUP($D146,Transaction_Summary_Refresh!$A$6:$C$1025,2,FALSE)-VLOOKUP($D146,Transaction_Summary_Refresh!$A$6:$D$1025,3,FALSE),0)</f>
        <v>-3</v>
      </c>
      <c r="K146">
        <f t="shared" si="5"/>
        <v>443</v>
      </c>
      <c r="L146" s="27"/>
      <c r="M146" s="28">
        <v>115</v>
      </c>
      <c r="N146" s="29"/>
      <c r="O146" s="30">
        <f t="shared" si="6"/>
        <v>558</v>
      </c>
    </row>
    <row r="147" spans="1:15" ht="15.75" x14ac:dyDescent="0.25">
      <c r="A147" s="3" t="s">
        <v>549</v>
      </c>
      <c r="B147" s="18" t="s">
        <v>460</v>
      </c>
      <c r="C147" s="3"/>
      <c r="D147" s="3" t="s">
        <v>114</v>
      </c>
      <c r="E147" s="3" t="s">
        <v>18</v>
      </c>
      <c r="F147" s="3" t="s">
        <v>550</v>
      </c>
      <c r="G147" s="3"/>
      <c r="H147" s="26">
        <v>160</v>
      </c>
      <c r="I147" s="58">
        <v>44308</v>
      </c>
      <c r="J147">
        <f>_xlfn.IFNA(VLOOKUP($D147,Transaction_Summary_Refresh!$A$6:$C$1025,2,FALSE)-VLOOKUP($D147,Transaction_Summary_Refresh!$A$6:$D$1025,3,FALSE),0)</f>
        <v>-92</v>
      </c>
      <c r="K147">
        <f t="shared" si="5"/>
        <v>68</v>
      </c>
      <c r="L147" s="27"/>
      <c r="M147" s="28">
        <v>415</v>
      </c>
      <c r="N147" s="29"/>
      <c r="O147" s="30">
        <f t="shared" si="6"/>
        <v>483</v>
      </c>
    </row>
    <row r="148" spans="1:15" ht="15.75" x14ac:dyDescent="0.25">
      <c r="A148" s="3" t="s">
        <v>551</v>
      </c>
      <c r="B148" s="18" t="s">
        <v>460</v>
      </c>
      <c r="C148" s="3"/>
      <c r="D148" s="3" t="s">
        <v>143</v>
      </c>
      <c r="E148" s="3" t="s">
        <v>18</v>
      </c>
      <c r="F148" s="3" t="s">
        <v>552</v>
      </c>
      <c r="G148" s="3"/>
      <c r="H148" s="26">
        <v>46</v>
      </c>
      <c r="I148" s="58">
        <v>44308</v>
      </c>
      <c r="J148">
        <f>_xlfn.IFNA(VLOOKUP($D148,Transaction_Summary_Refresh!$A$6:$C$1025,2,FALSE)-VLOOKUP($D148,Transaction_Summary_Refresh!$A$6:$D$1025,3,FALSE),0)</f>
        <v>-36</v>
      </c>
      <c r="K148">
        <f t="shared" si="5"/>
        <v>10</v>
      </c>
      <c r="L148" s="27"/>
      <c r="M148" s="28">
        <v>97</v>
      </c>
      <c r="N148" s="29"/>
      <c r="O148" s="30">
        <f t="shared" si="6"/>
        <v>107</v>
      </c>
    </row>
    <row r="149" spans="1:15" ht="15.75" x14ac:dyDescent="0.25">
      <c r="A149" s="3" t="s">
        <v>553</v>
      </c>
      <c r="B149" s="18" t="s">
        <v>460</v>
      </c>
      <c r="C149" s="3"/>
      <c r="D149" s="3" t="s">
        <v>554</v>
      </c>
      <c r="E149" s="3" t="s">
        <v>18</v>
      </c>
      <c r="F149" s="3" t="s">
        <v>555</v>
      </c>
      <c r="G149" s="3"/>
      <c r="H149" s="26">
        <v>33</v>
      </c>
      <c r="I149" s="58">
        <v>44308</v>
      </c>
      <c r="J149">
        <f>_xlfn.IFNA(VLOOKUP($D149,Transaction_Summary_Refresh!$A$6:$C$1025,2,FALSE)-VLOOKUP($D149,Transaction_Summary_Refresh!$A$6:$D$1025,3,FALSE),0)</f>
        <v>0</v>
      </c>
      <c r="K149">
        <f t="shared" si="5"/>
        <v>33</v>
      </c>
      <c r="L149" s="27"/>
      <c r="M149" s="28">
        <v>79</v>
      </c>
      <c r="N149" s="29"/>
      <c r="O149" s="30">
        <f t="shared" si="6"/>
        <v>112</v>
      </c>
    </row>
    <row r="150" spans="1:15" ht="15.75" x14ac:dyDescent="0.25">
      <c r="A150" s="3" t="s">
        <v>556</v>
      </c>
      <c r="B150" s="18" t="s">
        <v>460</v>
      </c>
      <c r="C150" s="3"/>
      <c r="D150" s="3" t="s">
        <v>557</v>
      </c>
      <c r="E150" s="3" t="s">
        <v>18</v>
      </c>
      <c r="F150" s="21" t="s">
        <v>558</v>
      </c>
      <c r="G150" s="3"/>
      <c r="H150" s="43">
        <v>630</v>
      </c>
      <c r="I150" s="58">
        <v>44308</v>
      </c>
      <c r="J150">
        <f>_xlfn.IFNA(VLOOKUP($D150,Transaction_Summary_Refresh!$A$6:$C$1025,2,FALSE)-VLOOKUP($D150,Transaction_Summary_Refresh!$A$6:$D$1025,3,FALSE),0)</f>
        <v>0</v>
      </c>
      <c r="K150">
        <f t="shared" si="5"/>
        <v>630</v>
      </c>
      <c r="L150" s="44"/>
      <c r="M150" s="28">
        <v>0</v>
      </c>
      <c r="N150" s="29"/>
      <c r="O150" s="30">
        <f t="shared" si="6"/>
        <v>630</v>
      </c>
    </row>
    <row r="151" spans="1:15" ht="15.75" x14ac:dyDescent="0.25">
      <c r="A151" s="3" t="s">
        <v>559</v>
      </c>
      <c r="B151" s="18" t="s">
        <v>460</v>
      </c>
      <c r="C151" s="3"/>
      <c r="D151" s="3" t="s">
        <v>560</v>
      </c>
      <c r="E151" s="3" t="s">
        <v>18</v>
      </c>
      <c r="F151" s="21" t="s">
        <v>561</v>
      </c>
      <c r="G151" s="3"/>
      <c r="H151" s="43">
        <v>180</v>
      </c>
      <c r="I151" s="58">
        <v>44308</v>
      </c>
      <c r="J151">
        <f>_xlfn.IFNA(VLOOKUP($D151,Transaction_Summary_Refresh!$A$6:$C$1025,2,FALSE)-VLOOKUP($D151,Transaction_Summary_Refresh!$A$6:$D$1025,3,FALSE),0)</f>
        <v>0</v>
      </c>
      <c r="K151">
        <f t="shared" si="5"/>
        <v>180</v>
      </c>
      <c r="L151" s="44"/>
      <c r="M151" s="28">
        <v>0</v>
      </c>
      <c r="N151" s="29"/>
      <c r="O151" s="30">
        <f t="shared" si="6"/>
        <v>180</v>
      </c>
    </row>
    <row r="152" spans="1:15" ht="15.75" x14ac:dyDescent="0.25">
      <c r="A152" s="3" t="s">
        <v>562</v>
      </c>
      <c r="B152" s="18" t="s">
        <v>460</v>
      </c>
      <c r="C152" s="3"/>
      <c r="D152" s="3" t="s">
        <v>563</v>
      </c>
      <c r="E152" s="3" t="s">
        <v>18</v>
      </c>
      <c r="F152" s="21" t="s">
        <v>564</v>
      </c>
      <c r="G152" s="3"/>
      <c r="H152" s="43">
        <v>58</v>
      </c>
      <c r="I152" s="58">
        <v>44308</v>
      </c>
      <c r="J152">
        <f>_xlfn.IFNA(VLOOKUP($D152,Transaction_Summary_Refresh!$A$6:$C$1025,2,FALSE)-VLOOKUP($D152,Transaction_Summary_Refresh!$A$6:$D$1025,3,FALSE),0)</f>
        <v>0</v>
      </c>
      <c r="K152">
        <f t="shared" si="5"/>
        <v>58</v>
      </c>
      <c r="L152" s="44"/>
      <c r="M152" s="28">
        <v>0</v>
      </c>
      <c r="N152" s="29"/>
      <c r="O152" s="30">
        <f t="shared" si="6"/>
        <v>58</v>
      </c>
    </row>
    <row r="153" spans="1:15" ht="15.75" x14ac:dyDescent="0.25">
      <c r="A153" s="3" t="s">
        <v>565</v>
      </c>
      <c r="B153" s="18" t="s">
        <v>460</v>
      </c>
      <c r="C153" s="3"/>
      <c r="D153" s="3" t="s">
        <v>566</v>
      </c>
      <c r="E153" s="3" t="s">
        <v>567</v>
      </c>
      <c r="F153" s="21" t="s">
        <v>568</v>
      </c>
      <c r="G153" s="3"/>
      <c r="H153" s="43">
        <v>147</v>
      </c>
      <c r="I153" s="58">
        <v>44308</v>
      </c>
      <c r="J153">
        <f>_xlfn.IFNA(VLOOKUP($D153,Transaction_Summary_Refresh!$A$6:$C$1025,2,FALSE)-VLOOKUP($D153,Transaction_Summary_Refresh!$A$6:$D$1025,3,FALSE),0)</f>
        <v>0</v>
      </c>
      <c r="K153">
        <f t="shared" si="5"/>
        <v>147</v>
      </c>
      <c r="L153" s="44"/>
      <c r="M153" s="29">
        <v>27</v>
      </c>
      <c r="N153" s="29"/>
      <c r="O153" s="30">
        <f t="shared" si="6"/>
        <v>174</v>
      </c>
    </row>
    <row r="154" spans="1:15" ht="15.75" x14ac:dyDescent="0.25">
      <c r="A154" s="3" t="s">
        <v>569</v>
      </c>
      <c r="B154" s="18" t="s">
        <v>570</v>
      </c>
      <c r="C154" s="3"/>
      <c r="D154" s="3" t="s">
        <v>571</v>
      </c>
      <c r="E154" s="3" t="s">
        <v>18</v>
      </c>
      <c r="F154" s="21" t="s">
        <v>572</v>
      </c>
      <c r="G154" s="3"/>
      <c r="H154" s="43">
        <v>0</v>
      </c>
      <c r="I154" s="58">
        <v>44308</v>
      </c>
      <c r="J154">
        <f>_xlfn.IFNA(VLOOKUP($D154,Transaction_Summary_Refresh!$A$6:$C$1025,2,FALSE)-VLOOKUP($D154,Transaction_Summary_Refresh!$A$6:$D$1025,3,FALSE),0)</f>
        <v>0</v>
      </c>
      <c r="K154">
        <f t="shared" si="5"/>
        <v>0</v>
      </c>
      <c r="L154" s="44"/>
      <c r="M154" s="28">
        <v>0</v>
      </c>
      <c r="N154" s="29"/>
      <c r="O154" s="30">
        <f t="shared" si="6"/>
        <v>0</v>
      </c>
    </row>
    <row r="155" spans="1:15" ht="15.75" x14ac:dyDescent="0.25">
      <c r="A155" s="21" t="s">
        <v>573</v>
      </c>
      <c r="B155" s="22" t="s">
        <v>570</v>
      </c>
      <c r="C155" s="3"/>
      <c r="D155" s="3" t="s">
        <v>574</v>
      </c>
      <c r="E155" s="3" t="s">
        <v>18</v>
      </c>
      <c r="F155" s="21" t="s">
        <v>575</v>
      </c>
      <c r="G155" s="21"/>
      <c r="H155" s="43">
        <v>136</v>
      </c>
      <c r="I155" s="58">
        <v>44308</v>
      </c>
      <c r="J155">
        <f>_xlfn.IFNA(VLOOKUP($D155,Transaction_Summary_Refresh!$A$6:$C$1025,2,FALSE)-VLOOKUP($D155,Transaction_Summary_Refresh!$A$6:$D$1025,3,FALSE),0)</f>
        <v>0</v>
      </c>
      <c r="K155">
        <f t="shared" si="5"/>
        <v>136</v>
      </c>
      <c r="L155" s="44"/>
      <c r="M155" s="28">
        <v>100</v>
      </c>
      <c r="N155" s="29"/>
      <c r="O155" s="30">
        <f t="shared" si="6"/>
        <v>236</v>
      </c>
    </row>
    <row r="156" spans="1:15" ht="15.75" x14ac:dyDescent="0.25">
      <c r="A156" s="3" t="s">
        <v>576</v>
      </c>
      <c r="B156" s="22" t="s">
        <v>570</v>
      </c>
      <c r="C156" s="3"/>
      <c r="D156" s="3" t="s">
        <v>577</v>
      </c>
      <c r="E156" s="3" t="s">
        <v>18</v>
      </c>
      <c r="F156" s="3" t="s">
        <v>578</v>
      </c>
      <c r="G156" s="21"/>
      <c r="H156" s="43">
        <v>196</v>
      </c>
      <c r="I156" s="58">
        <v>44308</v>
      </c>
      <c r="J156">
        <f>_xlfn.IFNA(VLOOKUP($D156,Transaction_Summary_Refresh!$A$6:$C$1025,2,FALSE)-VLOOKUP($D156,Transaction_Summary_Refresh!$A$6:$D$1025,3,FALSE),0)</f>
        <v>0</v>
      </c>
      <c r="K156">
        <f t="shared" si="5"/>
        <v>196</v>
      </c>
      <c r="L156" s="44"/>
      <c r="M156" s="28">
        <v>4</v>
      </c>
      <c r="N156" s="29"/>
      <c r="O156" s="30">
        <f t="shared" si="6"/>
        <v>200</v>
      </c>
    </row>
    <row r="157" spans="1:15" ht="15.75" x14ac:dyDescent="0.25">
      <c r="A157" s="21" t="s">
        <v>579</v>
      </c>
      <c r="B157" s="22" t="s">
        <v>570</v>
      </c>
      <c r="C157" s="3"/>
      <c r="D157" s="3" t="s">
        <v>580</v>
      </c>
      <c r="E157" s="3" t="s">
        <v>18</v>
      </c>
      <c r="F157" s="21" t="s">
        <v>581</v>
      </c>
      <c r="G157" s="21"/>
      <c r="H157" s="43">
        <v>190</v>
      </c>
      <c r="I157" s="58">
        <v>44308</v>
      </c>
      <c r="J157">
        <f>_xlfn.IFNA(VLOOKUP($D157,Transaction_Summary_Refresh!$A$6:$C$1025,2,FALSE)-VLOOKUP($D157,Transaction_Summary_Refresh!$A$6:$D$1025,3,FALSE),0)</f>
        <v>0</v>
      </c>
      <c r="K157">
        <f t="shared" si="5"/>
        <v>190</v>
      </c>
      <c r="L157" s="44"/>
      <c r="M157" s="28">
        <v>0</v>
      </c>
      <c r="N157" s="29"/>
      <c r="O157" s="30">
        <f t="shared" si="6"/>
        <v>190</v>
      </c>
    </row>
    <row r="158" spans="1:15" ht="15.75" x14ac:dyDescent="0.25">
      <c r="A158" s="21" t="s">
        <v>582</v>
      </c>
      <c r="B158" s="22" t="s">
        <v>570</v>
      </c>
      <c r="C158" s="3"/>
      <c r="D158" s="3" t="s">
        <v>583</v>
      </c>
      <c r="E158" s="3" t="s">
        <v>42</v>
      </c>
      <c r="F158" s="21" t="s">
        <v>584</v>
      </c>
      <c r="G158" s="21"/>
      <c r="H158" s="43">
        <v>42</v>
      </c>
      <c r="I158" s="58">
        <v>44308</v>
      </c>
      <c r="J158">
        <f>_xlfn.IFNA(VLOOKUP($D158,Transaction_Summary_Refresh!$A$6:$C$1025,2,FALSE)-VLOOKUP($D158,Transaction_Summary_Refresh!$A$6:$D$1025,3,FALSE),0)</f>
        <v>0</v>
      </c>
      <c r="K158">
        <f t="shared" si="5"/>
        <v>42</v>
      </c>
      <c r="L158" s="45"/>
      <c r="M158" s="28">
        <v>32</v>
      </c>
      <c r="N158" s="29"/>
      <c r="O158" s="30">
        <f t="shared" si="6"/>
        <v>74</v>
      </c>
    </row>
    <row r="159" spans="1:15" ht="15.75" x14ac:dyDescent="0.25">
      <c r="A159" s="3" t="s">
        <v>585</v>
      </c>
      <c r="B159" s="22" t="s">
        <v>570</v>
      </c>
      <c r="C159" s="3" t="s">
        <v>586</v>
      </c>
      <c r="D159" s="3" t="s">
        <v>587</v>
      </c>
      <c r="E159" s="3" t="s">
        <v>118</v>
      </c>
      <c r="F159" s="3" t="s">
        <v>585</v>
      </c>
      <c r="G159" s="21"/>
      <c r="H159" s="43">
        <v>3</v>
      </c>
      <c r="I159" s="58">
        <v>44308</v>
      </c>
      <c r="J159">
        <f>_xlfn.IFNA(VLOOKUP($D159,Transaction_Summary_Refresh!$A$6:$C$1025,2,FALSE)-VLOOKUP($D159,Transaction_Summary_Refresh!$A$6:$D$1025,3,FALSE),0)</f>
        <v>0</v>
      </c>
      <c r="K159">
        <f t="shared" si="5"/>
        <v>3</v>
      </c>
      <c r="L159" s="43"/>
      <c r="M159" s="28">
        <v>96</v>
      </c>
      <c r="N159" s="29"/>
      <c r="O159" s="30">
        <f t="shared" si="6"/>
        <v>99</v>
      </c>
    </row>
    <row r="160" spans="1:15" ht="15.75" x14ac:dyDescent="0.25">
      <c r="A160" s="3" t="s">
        <v>588</v>
      </c>
      <c r="B160" s="18" t="s">
        <v>570</v>
      </c>
      <c r="C160" s="3"/>
      <c r="D160" s="3" t="s">
        <v>589</v>
      </c>
      <c r="E160" s="3" t="s">
        <v>29</v>
      </c>
      <c r="F160" s="3" t="s">
        <v>590</v>
      </c>
      <c r="G160" s="21"/>
      <c r="H160" s="43">
        <v>24</v>
      </c>
      <c r="I160" s="58">
        <v>44308</v>
      </c>
      <c r="J160">
        <f>_xlfn.IFNA(VLOOKUP($D160,Transaction_Summary_Refresh!$A$6:$C$1025,2,FALSE)-VLOOKUP($D160,Transaction_Summary_Refresh!$A$6:$D$1025,3,FALSE),0)</f>
        <v>0</v>
      </c>
      <c r="K160">
        <f t="shared" si="5"/>
        <v>24</v>
      </c>
      <c r="L160" s="43"/>
      <c r="M160" s="28">
        <v>66</v>
      </c>
      <c r="N160" s="29"/>
      <c r="O160" s="30">
        <f t="shared" si="6"/>
        <v>90</v>
      </c>
    </row>
    <row r="161" spans="1:15" ht="15.75" x14ac:dyDescent="0.25">
      <c r="A161" s="3" t="s">
        <v>591</v>
      </c>
      <c r="B161" s="23" t="s">
        <v>592</v>
      </c>
      <c r="C161" s="3"/>
      <c r="D161" s="3" t="s">
        <v>593</v>
      </c>
      <c r="E161" s="3" t="s">
        <v>24</v>
      </c>
      <c r="F161" s="3" t="s">
        <v>594</v>
      </c>
      <c r="G161" s="21"/>
      <c r="H161" s="43">
        <v>25</v>
      </c>
      <c r="I161" s="58">
        <v>44308</v>
      </c>
      <c r="J161">
        <f>_xlfn.IFNA(VLOOKUP($D161,Transaction_Summary_Refresh!$A$6:$C$1025,2,FALSE)-VLOOKUP($D161,Transaction_Summary_Refresh!$A$6:$D$1025,3,FALSE),0)</f>
        <v>0</v>
      </c>
      <c r="K161">
        <f t="shared" si="5"/>
        <v>25</v>
      </c>
      <c r="L161" s="44"/>
      <c r="M161" s="28">
        <v>0</v>
      </c>
      <c r="N161" s="29"/>
      <c r="O161" s="30">
        <f t="shared" si="6"/>
        <v>25</v>
      </c>
    </row>
    <row r="162" spans="1:15" ht="15.75" x14ac:dyDescent="0.25">
      <c r="A162" s="3" t="s">
        <v>591</v>
      </c>
      <c r="B162" s="23" t="s">
        <v>592</v>
      </c>
      <c r="C162" s="3"/>
      <c r="D162" s="3" t="s">
        <v>595</v>
      </c>
      <c r="E162" s="3" t="s">
        <v>24</v>
      </c>
      <c r="F162" s="3" t="s">
        <v>596</v>
      </c>
      <c r="G162" s="21"/>
      <c r="H162" s="43">
        <v>2</v>
      </c>
      <c r="I162" s="58">
        <v>44308</v>
      </c>
      <c r="J162">
        <f>_xlfn.IFNA(VLOOKUP($D162,Transaction_Summary_Refresh!$A$6:$C$1025,2,FALSE)-VLOOKUP($D162,Transaction_Summary_Refresh!$A$6:$D$1025,3,FALSE),0)</f>
        <v>0</v>
      </c>
      <c r="K162">
        <f t="shared" si="5"/>
        <v>2</v>
      </c>
      <c r="L162" s="44"/>
      <c r="M162" s="28">
        <v>1</v>
      </c>
      <c r="N162" s="29"/>
      <c r="O162" s="30">
        <f t="shared" si="6"/>
        <v>3</v>
      </c>
    </row>
    <row r="163" spans="1:15" ht="15.75" x14ac:dyDescent="0.25">
      <c r="A163" s="3" t="s">
        <v>597</v>
      </c>
      <c r="B163" s="23" t="s">
        <v>592</v>
      </c>
      <c r="C163" s="3"/>
      <c r="D163" s="3" t="s">
        <v>33</v>
      </c>
      <c r="E163" s="3" t="s">
        <v>24</v>
      </c>
      <c r="F163" s="3" t="s">
        <v>598</v>
      </c>
      <c r="G163" s="21"/>
      <c r="H163" s="43">
        <v>44</v>
      </c>
      <c r="I163" s="58">
        <v>44308</v>
      </c>
      <c r="J163">
        <f>_xlfn.IFNA(VLOOKUP($D163,Transaction_Summary_Refresh!$A$6:$C$1025,2,FALSE)-VLOOKUP($D163,Transaction_Summary_Refresh!$A$6:$D$1025,3,FALSE),0)</f>
        <v>-12</v>
      </c>
      <c r="K163">
        <f t="shared" si="5"/>
        <v>32</v>
      </c>
      <c r="L163" s="44"/>
      <c r="M163" s="28">
        <v>66</v>
      </c>
      <c r="N163" s="29"/>
      <c r="O163" s="30">
        <f t="shared" si="6"/>
        <v>98</v>
      </c>
    </row>
    <row r="164" spans="1:15" ht="15.75" x14ac:dyDescent="0.25">
      <c r="A164" s="3" t="s">
        <v>599</v>
      </c>
      <c r="B164" s="23" t="s">
        <v>592</v>
      </c>
      <c r="C164" s="3"/>
      <c r="D164" s="3" t="s">
        <v>600</v>
      </c>
      <c r="E164" s="3" t="s">
        <v>18</v>
      </c>
      <c r="F164" s="3" t="s">
        <v>601</v>
      </c>
      <c r="G164" s="21"/>
      <c r="H164" s="43">
        <v>0</v>
      </c>
      <c r="I164" s="58">
        <v>44308</v>
      </c>
      <c r="J164">
        <f>_xlfn.IFNA(VLOOKUP($D164,Transaction_Summary_Refresh!$A$6:$C$1025,2,FALSE)-VLOOKUP($D164,Transaction_Summary_Refresh!$A$6:$D$1025,3,FALSE),0)</f>
        <v>0</v>
      </c>
      <c r="K164">
        <f t="shared" si="5"/>
        <v>0</v>
      </c>
      <c r="L164" s="44"/>
      <c r="M164" s="28">
        <v>1</v>
      </c>
      <c r="N164" s="29"/>
      <c r="O164" s="30">
        <f t="shared" si="6"/>
        <v>1</v>
      </c>
    </row>
    <row r="165" spans="1:15" ht="15.75" x14ac:dyDescent="0.25">
      <c r="A165" s="3" t="s">
        <v>602</v>
      </c>
      <c r="B165" s="23" t="s">
        <v>592</v>
      </c>
      <c r="C165" s="3"/>
      <c r="D165" s="3" t="s">
        <v>603</v>
      </c>
      <c r="E165" s="3" t="s">
        <v>18</v>
      </c>
      <c r="F165" s="3" t="s">
        <v>604</v>
      </c>
      <c r="G165" s="21"/>
      <c r="H165" s="43">
        <v>21</v>
      </c>
      <c r="I165" s="58">
        <v>44308</v>
      </c>
      <c r="J165">
        <f>_xlfn.IFNA(VLOOKUP($D165,Transaction_Summary_Refresh!$A$6:$C$1025,2,FALSE)-VLOOKUP($D165,Transaction_Summary_Refresh!$A$6:$D$1025,3,FALSE),0)</f>
        <v>0</v>
      </c>
      <c r="K165">
        <f t="shared" si="5"/>
        <v>21</v>
      </c>
      <c r="L165" s="44"/>
      <c r="M165" s="28">
        <v>53</v>
      </c>
      <c r="N165" s="29"/>
      <c r="O165" s="30">
        <f t="shared" si="6"/>
        <v>74</v>
      </c>
    </row>
    <row r="166" spans="1:15" ht="15.75" x14ac:dyDescent="0.25">
      <c r="A166" s="3" t="s">
        <v>605</v>
      </c>
      <c r="B166" s="23" t="s">
        <v>592</v>
      </c>
      <c r="C166" s="3"/>
      <c r="D166" s="3" t="s">
        <v>606</v>
      </c>
      <c r="E166" s="3" t="s">
        <v>18</v>
      </c>
      <c r="F166" s="3" t="s">
        <v>607</v>
      </c>
      <c r="G166" s="21"/>
      <c r="H166" s="43">
        <v>1</v>
      </c>
      <c r="I166" s="58">
        <v>44308</v>
      </c>
      <c r="J166">
        <f>_xlfn.IFNA(VLOOKUP($D166,Transaction_Summary_Refresh!$A$6:$C$1025,2,FALSE)-VLOOKUP($D166,Transaction_Summary_Refresh!$A$6:$D$1025,3,FALSE),0)</f>
        <v>0</v>
      </c>
      <c r="K166">
        <f t="shared" si="5"/>
        <v>1</v>
      </c>
      <c r="L166" s="44"/>
      <c r="M166" s="28">
        <v>0</v>
      </c>
      <c r="N166" s="29"/>
      <c r="O166" s="30">
        <f t="shared" si="6"/>
        <v>1</v>
      </c>
    </row>
    <row r="167" spans="1:15" ht="15.75" x14ac:dyDescent="0.25">
      <c r="A167" s="3" t="s">
        <v>605</v>
      </c>
      <c r="B167" s="23" t="s">
        <v>592</v>
      </c>
      <c r="C167" s="3"/>
      <c r="D167" s="3" t="s">
        <v>96</v>
      </c>
      <c r="E167" s="3" t="s">
        <v>18</v>
      </c>
      <c r="F167" s="3" t="s">
        <v>607</v>
      </c>
      <c r="G167" s="21"/>
      <c r="H167" s="43">
        <v>61</v>
      </c>
      <c r="I167" s="58">
        <v>44308</v>
      </c>
      <c r="J167">
        <f>_xlfn.IFNA(VLOOKUP($D167,Transaction_Summary_Refresh!$A$6:$C$1025,2,FALSE)-VLOOKUP($D167,Transaction_Summary_Refresh!$A$6:$D$1025,3,FALSE),0)</f>
        <v>11</v>
      </c>
      <c r="K167">
        <f t="shared" si="5"/>
        <v>72</v>
      </c>
      <c r="L167" s="44"/>
      <c r="M167" s="28">
        <v>45</v>
      </c>
      <c r="N167" s="29"/>
      <c r="O167" s="30">
        <f t="shared" si="6"/>
        <v>117</v>
      </c>
    </row>
    <row r="168" spans="1:15" ht="15.75" x14ac:dyDescent="0.25">
      <c r="A168" s="3" t="s">
        <v>608</v>
      </c>
      <c r="B168" s="24" t="s">
        <v>592</v>
      </c>
      <c r="C168" s="3"/>
      <c r="D168" s="3" t="s">
        <v>609</v>
      </c>
      <c r="E168" s="3" t="s">
        <v>18</v>
      </c>
      <c r="F168" s="3" t="s">
        <v>610</v>
      </c>
      <c r="G168" s="21"/>
      <c r="H168" s="43">
        <v>2</v>
      </c>
      <c r="I168" s="58">
        <v>44308</v>
      </c>
      <c r="J168">
        <f>_xlfn.IFNA(VLOOKUP($D168,Transaction_Summary_Refresh!$A$6:$C$1025,2,FALSE)-VLOOKUP($D168,Transaction_Summary_Refresh!$A$6:$D$1025,3,FALSE),0)</f>
        <v>0</v>
      </c>
      <c r="K168">
        <f t="shared" si="5"/>
        <v>2</v>
      </c>
      <c r="L168" s="44"/>
      <c r="M168" s="28">
        <v>0</v>
      </c>
      <c r="N168" s="29"/>
      <c r="O168" s="30">
        <f t="shared" si="6"/>
        <v>2</v>
      </c>
    </row>
    <row r="169" spans="1:15" ht="15.75" x14ac:dyDescent="0.25">
      <c r="A169" s="3" t="s">
        <v>611</v>
      </c>
      <c r="B169" s="23" t="s">
        <v>592</v>
      </c>
      <c r="C169" s="3"/>
      <c r="D169" s="3" t="s">
        <v>126</v>
      </c>
      <c r="E169" s="3" t="s">
        <v>29</v>
      </c>
      <c r="F169" s="3" t="s">
        <v>612</v>
      </c>
      <c r="G169" s="21"/>
      <c r="H169" s="43">
        <v>42</v>
      </c>
      <c r="I169" s="58">
        <v>44308</v>
      </c>
      <c r="J169">
        <f>_xlfn.IFNA(VLOOKUP($D169,Transaction_Summary_Refresh!$A$6:$C$1025,2,FALSE)-VLOOKUP($D169,Transaction_Summary_Refresh!$A$6:$D$1025,3,FALSE),0)</f>
        <v>3</v>
      </c>
      <c r="K169">
        <f t="shared" si="5"/>
        <v>45</v>
      </c>
      <c r="L169" s="44"/>
      <c r="M169" s="28">
        <v>8</v>
      </c>
      <c r="N169" s="29"/>
      <c r="O169" s="30">
        <f t="shared" si="6"/>
        <v>53</v>
      </c>
    </row>
    <row r="170" spans="1:15" ht="15.75" x14ac:dyDescent="0.25">
      <c r="A170" s="3" t="s">
        <v>611</v>
      </c>
      <c r="B170" s="23" t="s">
        <v>592</v>
      </c>
      <c r="C170" s="3"/>
      <c r="D170" s="3" t="s">
        <v>613</v>
      </c>
      <c r="E170" s="3" t="s">
        <v>29</v>
      </c>
      <c r="F170" s="3" t="s">
        <v>612</v>
      </c>
      <c r="G170" s="21"/>
      <c r="H170" s="43">
        <v>2</v>
      </c>
      <c r="I170" s="58">
        <v>44308</v>
      </c>
      <c r="J170">
        <f>_xlfn.IFNA(VLOOKUP($D170,Transaction_Summary_Refresh!$A$6:$C$1025,2,FALSE)-VLOOKUP($D170,Transaction_Summary_Refresh!$A$6:$D$1025,3,FALSE),0)</f>
        <v>0</v>
      </c>
      <c r="K170">
        <f t="shared" si="5"/>
        <v>2</v>
      </c>
      <c r="L170" s="44"/>
      <c r="M170" s="28">
        <v>0</v>
      </c>
      <c r="N170" s="29"/>
      <c r="O170" s="30">
        <f t="shared" si="6"/>
        <v>2</v>
      </c>
    </row>
    <row r="171" spans="1:15" ht="15.75" x14ac:dyDescent="0.25">
      <c r="A171" s="3" t="s">
        <v>614</v>
      </c>
      <c r="B171" s="24" t="s">
        <v>592</v>
      </c>
      <c r="C171" s="3"/>
      <c r="D171" s="3" t="s">
        <v>615</v>
      </c>
      <c r="E171" s="3" t="s">
        <v>29</v>
      </c>
      <c r="F171" s="3" t="s">
        <v>612</v>
      </c>
      <c r="G171" s="21"/>
      <c r="H171" s="43">
        <v>161</v>
      </c>
      <c r="I171" s="58">
        <v>44308</v>
      </c>
      <c r="J171">
        <f>_xlfn.IFNA(VLOOKUP($D171,Transaction_Summary_Refresh!$A$6:$C$1025,2,FALSE)-VLOOKUP($D171,Transaction_Summary_Refresh!$A$6:$D$1025,3,FALSE),0)</f>
        <v>0</v>
      </c>
      <c r="K171">
        <f t="shared" si="5"/>
        <v>161</v>
      </c>
      <c r="L171" s="44"/>
      <c r="M171" s="28">
        <v>22</v>
      </c>
      <c r="N171" s="29"/>
      <c r="O171" s="30">
        <f t="shared" si="6"/>
        <v>183</v>
      </c>
    </row>
    <row r="172" spans="1:15" ht="15.75" x14ac:dyDescent="0.25">
      <c r="A172" s="68" t="s">
        <v>616</v>
      </c>
      <c r="B172" s="69"/>
      <c r="C172" s="69" t="s">
        <v>617</v>
      </c>
      <c r="D172" s="69"/>
      <c r="E172" s="69"/>
      <c r="F172" s="69"/>
      <c r="G172" s="69"/>
      <c r="H172" s="46"/>
      <c r="I172" s="5"/>
      <c r="J172">
        <f>_xlfn.IFNA(VLOOKUP($D172,Transaction_Summary_Refresh!$A$6:$C$1025,2,FALSE)-VLOOKUP($D172,Transaction_Summary_Refresh!$A$6:$D$1025,3,FALSE),0)</f>
        <v>0</v>
      </c>
      <c r="K172">
        <f t="shared" si="5"/>
        <v>0</v>
      </c>
      <c r="L172" s="47"/>
      <c r="M172" s="46"/>
      <c r="N172" s="48"/>
      <c r="O172" s="78">
        <f t="shared" si="6"/>
        <v>0</v>
      </c>
    </row>
    <row r="173" spans="1:15" ht="15.75" x14ac:dyDescent="0.25">
      <c r="A173" s="3" t="s">
        <v>618</v>
      </c>
      <c r="B173" s="3" t="s">
        <v>193</v>
      </c>
      <c r="C173" s="3"/>
      <c r="D173" s="3" t="s">
        <v>95</v>
      </c>
      <c r="E173" s="3" t="s">
        <v>29</v>
      </c>
      <c r="F173" s="3" t="s">
        <v>251</v>
      </c>
      <c r="G173" s="3" t="s">
        <v>224</v>
      </c>
      <c r="H173" s="26" t="s">
        <v>617</v>
      </c>
      <c r="I173" s="58">
        <v>44308</v>
      </c>
      <c r="J173">
        <f>_xlfn.IFNA(VLOOKUP($D173,Transaction_Summary_Refresh!$A$6:$C$1025,2,FALSE)-VLOOKUP($D173,Transaction_Summary_Refresh!$A$6:$D$1025,3,FALSE),0)</f>
        <v>272</v>
      </c>
      <c r="K173" t="e">
        <f t="shared" si="5"/>
        <v>#VALUE!</v>
      </c>
      <c r="L173" s="27"/>
      <c r="M173" s="26"/>
      <c r="N173" s="32"/>
      <c r="O173" s="30" t="e">
        <f t="shared" si="6"/>
        <v>#VALUE!</v>
      </c>
    </row>
    <row r="174" spans="1:15" ht="15.75" x14ac:dyDescent="0.25">
      <c r="A174" s="3" t="s">
        <v>619</v>
      </c>
      <c r="B174" s="3" t="s">
        <v>348</v>
      </c>
      <c r="C174" s="77" t="s">
        <v>620</v>
      </c>
      <c r="D174" s="3" t="s">
        <v>150</v>
      </c>
      <c r="E174" s="17" t="s">
        <v>49</v>
      </c>
      <c r="F174" s="3" t="s">
        <v>434</v>
      </c>
      <c r="G174" s="3"/>
      <c r="H174" s="26"/>
      <c r="I174" s="3"/>
      <c r="J174">
        <f>_xlfn.IFNA(VLOOKUP($D174,Transaction_Summary_Refresh!$A$6:$C$1025,2,FALSE)-VLOOKUP($D174,Transaction_Summary_Refresh!$A$6:$D$1025,3,FALSE),0)</f>
        <v>20</v>
      </c>
      <c r="K174">
        <f t="shared" si="5"/>
        <v>20</v>
      </c>
      <c r="L174" s="27"/>
      <c r="M174" s="26"/>
      <c r="N174" s="32"/>
      <c r="O174" s="30">
        <f t="shared" si="6"/>
        <v>20</v>
      </c>
    </row>
    <row r="175" spans="1:15" ht="15.75" x14ac:dyDescent="0.25">
      <c r="A175" s="77"/>
      <c r="B175" s="77"/>
      <c r="C175" s="77"/>
      <c r="D175" s="77"/>
      <c r="E175" s="77"/>
      <c r="F175" s="77"/>
      <c r="G175" s="77"/>
      <c r="H175" s="77"/>
      <c r="I175" s="77"/>
      <c r="J175">
        <f>_xlfn.IFNA(VLOOKUP($D175,Transaction_Summary_Refresh!$A$6:$C$1025,2,FALSE)-VLOOKUP($D175,Transaction_Summary_Refresh!$A$6:$D$1025,3,FALSE),0)</f>
        <v>0</v>
      </c>
      <c r="K175">
        <f t="shared" si="5"/>
        <v>0</v>
      </c>
      <c r="L175" s="77"/>
      <c r="M175" s="77"/>
      <c r="N175" s="77"/>
      <c r="O175" s="30">
        <f t="shared" si="6"/>
        <v>0</v>
      </c>
    </row>
    <row r="176" spans="1:15" ht="15.75" x14ac:dyDescent="0.25">
      <c r="A176" s="77"/>
      <c r="B176" s="77"/>
      <c r="C176" s="77"/>
      <c r="D176" s="77"/>
      <c r="E176" s="77"/>
      <c r="F176" s="77"/>
      <c r="G176" s="77"/>
      <c r="H176" s="77"/>
      <c r="I176" s="77"/>
      <c r="J176">
        <f>_xlfn.IFNA(VLOOKUP($D176,Transaction_Summary_Refresh!$A$6:$C$1025,2,FALSE)-VLOOKUP($D176,Transaction_Summary_Refresh!$A$6:$D$1025,3,FALSE),0)</f>
        <v>0</v>
      </c>
      <c r="K176">
        <f t="shared" si="5"/>
        <v>0</v>
      </c>
      <c r="L176" s="77"/>
      <c r="M176" s="77"/>
      <c r="N176" s="77"/>
      <c r="O176" s="30">
        <f t="shared" si="6"/>
        <v>0</v>
      </c>
    </row>
    <row r="177" spans="1:15" ht="15.75" x14ac:dyDescent="0.25">
      <c r="A177" s="77"/>
      <c r="B177" s="77"/>
      <c r="C177" s="77"/>
      <c r="D177" s="77"/>
      <c r="E177" s="77"/>
      <c r="F177" s="77"/>
      <c r="G177" s="77"/>
      <c r="H177" s="77"/>
      <c r="I177" s="77"/>
      <c r="J177">
        <f>_xlfn.IFNA(VLOOKUP($D177,Transaction_Summary_Refresh!$A$6:$C$1025,2,FALSE)-VLOOKUP($D177,Transaction_Summary_Refresh!$A$6:$D$1025,3,FALSE),0)</f>
        <v>0</v>
      </c>
      <c r="K177">
        <f t="shared" si="5"/>
        <v>0</v>
      </c>
      <c r="L177" s="77"/>
      <c r="M177" s="77"/>
      <c r="N177" s="77"/>
      <c r="O177" s="30">
        <f t="shared" si="6"/>
        <v>0</v>
      </c>
    </row>
    <row r="178" spans="1:15" ht="15.75" x14ac:dyDescent="0.25">
      <c r="A178" s="77"/>
      <c r="B178" s="77"/>
      <c r="C178" s="77"/>
      <c r="D178" s="77"/>
      <c r="E178" s="77"/>
      <c r="F178" s="77"/>
      <c r="G178" s="77"/>
      <c r="H178" s="77"/>
      <c r="I178" s="77"/>
      <c r="J178">
        <f>_xlfn.IFNA(VLOOKUP($D178,Transaction_Summary_Refresh!$A$6:$C$1025,2,FALSE)-VLOOKUP($D178,Transaction_Summary_Refresh!$A$6:$D$1025,3,FALSE),0)</f>
        <v>0</v>
      </c>
      <c r="K178">
        <f t="shared" si="5"/>
        <v>0</v>
      </c>
      <c r="L178" s="77"/>
      <c r="M178" s="77"/>
      <c r="N178" s="77"/>
      <c r="O178" s="30">
        <f t="shared" si="6"/>
        <v>0</v>
      </c>
    </row>
    <row r="179" spans="1:15" ht="15.75" x14ac:dyDescent="0.25">
      <c r="A179" s="77"/>
      <c r="B179" s="77"/>
      <c r="C179" s="77"/>
      <c r="D179" s="77"/>
      <c r="E179" s="77"/>
      <c r="F179" s="77"/>
      <c r="G179" s="77"/>
      <c r="H179" s="77"/>
      <c r="I179" s="77"/>
      <c r="J179">
        <f>_xlfn.IFNA(VLOOKUP($D179,Transaction_Summary_Refresh!$A$6:$C$1025,2,FALSE)-VLOOKUP($D179,Transaction_Summary_Refresh!$A$6:$D$1025,3,FALSE),0)</f>
        <v>0</v>
      </c>
      <c r="K179">
        <f t="shared" si="5"/>
        <v>0</v>
      </c>
      <c r="L179" s="77"/>
      <c r="M179" s="77"/>
      <c r="N179" s="77"/>
      <c r="O179" s="30">
        <f t="shared" si="6"/>
        <v>0</v>
      </c>
    </row>
    <row r="180" spans="1:15" ht="15.75" x14ac:dyDescent="0.25">
      <c r="A180" s="77"/>
      <c r="B180" s="77"/>
      <c r="C180" s="77"/>
      <c r="D180" s="77"/>
      <c r="E180" s="77"/>
      <c r="F180" s="77"/>
      <c r="G180" s="77"/>
      <c r="H180" s="77"/>
      <c r="I180" s="77"/>
      <c r="J180">
        <f>_xlfn.IFNA(VLOOKUP($D180,Transaction_Summary_Refresh!$A$6:$C$1025,2,FALSE)-VLOOKUP($D180,Transaction_Summary_Refresh!$A$6:$D$1025,3,FALSE),0)</f>
        <v>0</v>
      </c>
      <c r="K180">
        <f t="shared" si="5"/>
        <v>0</v>
      </c>
      <c r="L180" s="77"/>
      <c r="M180" s="77"/>
      <c r="N180" s="77"/>
      <c r="O180" s="30">
        <f t="shared" si="6"/>
        <v>0</v>
      </c>
    </row>
    <row r="181" spans="1:15" ht="15.75" x14ac:dyDescent="0.25">
      <c r="A181" s="77"/>
      <c r="B181" s="77"/>
      <c r="C181" s="77"/>
      <c r="D181" s="77"/>
      <c r="E181" s="77"/>
      <c r="F181" s="77"/>
      <c r="G181" s="77"/>
      <c r="H181" s="77"/>
      <c r="I181" s="77"/>
      <c r="J181">
        <f>_xlfn.IFNA(VLOOKUP($D181,Transaction_Summary_Refresh!$A$6:$C$1025,2,FALSE)-VLOOKUP($D181,Transaction_Summary_Refresh!$A$6:$D$1025,3,FALSE),0)</f>
        <v>0</v>
      </c>
      <c r="K181">
        <f t="shared" si="5"/>
        <v>0</v>
      </c>
      <c r="L181" s="77"/>
      <c r="M181" s="77"/>
      <c r="N181" s="77"/>
      <c r="O181" s="30">
        <f t="shared" si="6"/>
        <v>0</v>
      </c>
    </row>
    <row r="182" spans="1:15" ht="15.75" x14ac:dyDescent="0.25">
      <c r="A182" s="77"/>
      <c r="B182" s="77"/>
      <c r="C182" s="77"/>
      <c r="D182" s="77"/>
      <c r="E182" s="77"/>
      <c r="F182" s="77"/>
      <c r="G182" s="77"/>
      <c r="H182" s="77"/>
      <c r="I182" s="77"/>
      <c r="J182">
        <f>_xlfn.IFNA(VLOOKUP($D182,Transaction_Summary_Refresh!$A$6:$C$1025,2,FALSE)-VLOOKUP($D182,Transaction_Summary_Refresh!$A$6:$D$1025,3,FALSE),0)</f>
        <v>0</v>
      </c>
      <c r="K182">
        <f t="shared" si="5"/>
        <v>0</v>
      </c>
      <c r="L182" s="77"/>
      <c r="M182" s="77"/>
      <c r="N182" s="77"/>
      <c r="O182" s="30">
        <f t="shared" si="6"/>
        <v>0</v>
      </c>
    </row>
    <row r="183" spans="1:15" ht="15.75" x14ac:dyDescent="0.25">
      <c r="A183" s="77"/>
      <c r="B183" s="77"/>
      <c r="C183" s="77"/>
      <c r="D183" s="77"/>
      <c r="E183" s="77"/>
      <c r="F183" s="77"/>
      <c r="G183" s="77"/>
      <c r="H183" s="77"/>
      <c r="I183" s="77"/>
      <c r="J183">
        <f>_xlfn.IFNA(VLOOKUP($D183,Transaction_Summary_Refresh!$A$6:$C$1025,2,FALSE)-VLOOKUP($D183,Transaction_Summary_Refresh!$A$6:$D$1025,3,FALSE),0)</f>
        <v>0</v>
      </c>
      <c r="K183">
        <f t="shared" si="5"/>
        <v>0</v>
      </c>
      <c r="L183" s="77"/>
      <c r="M183" s="77"/>
      <c r="N183" s="77"/>
      <c r="O183" s="30">
        <f t="shared" si="6"/>
        <v>0</v>
      </c>
    </row>
    <row r="184" spans="1:15" ht="15.75" x14ac:dyDescent="0.25">
      <c r="A184" s="77"/>
      <c r="B184" s="77"/>
      <c r="C184" s="77"/>
      <c r="D184" s="77"/>
      <c r="E184" s="77"/>
      <c r="F184" s="77"/>
      <c r="G184" s="77"/>
      <c r="H184" s="77"/>
      <c r="I184" s="77"/>
      <c r="J184">
        <f>_xlfn.IFNA(VLOOKUP($D184,Transaction_Summary_Refresh!$A$6:$C$1025,2,FALSE)-VLOOKUP($D184,Transaction_Summary_Refresh!$A$6:$D$1025,3,FALSE),0)</f>
        <v>0</v>
      </c>
      <c r="K184">
        <f t="shared" si="5"/>
        <v>0</v>
      </c>
      <c r="L184" s="77"/>
      <c r="M184" s="77"/>
      <c r="N184" s="77"/>
      <c r="O184" s="30">
        <f t="shared" si="6"/>
        <v>0</v>
      </c>
    </row>
    <row r="185" spans="1:15" x14ac:dyDescent="0.25">
      <c r="A185" s="77"/>
      <c r="B185" s="77"/>
      <c r="C185" s="77"/>
      <c r="D185" s="77"/>
      <c r="E185" s="77"/>
      <c r="F185" s="77"/>
      <c r="G185" s="77"/>
      <c r="H185" s="77"/>
      <c r="I185" s="77"/>
      <c r="J185">
        <f>_xlfn.IFNA(VLOOKUP($D185,Transaction_Summary_Refresh!$A$6:$C$1025,2,FALSE)-VLOOKUP($D185,Transaction_Summary_Refresh!$A$6:$D$1025,3,FALSE),0)</f>
        <v>0</v>
      </c>
      <c r="K185">
        <f t="shared" ref="K185:K248" si="7">H185+J185</f>
        <v>0</v>
      </c>
      <c r="L185" s="77"/>
      <c r="M185" s="77"/>
      <c r="N185" s="77"/>
      <c r="O185" s="77"/>
    </row>
    <row r="186" spans="1:15" x14ac:dyDescent="0.25">
      <c r="A186" s="77"/>
      <c r="B186" s="77"/>
      <c r="C186" s="77"/>
      <c r="D186" s="77"/>
      <c r="E186" s="77"/>
      <c r="F186" s="77"/>
      <c r="G186" s="77"/>
      <c r="H186" s="77"/>
      <c r="I186" s="77"/>
      <c r="J186">
        <f>_xlfn.IFNA(VLOOKUP($D186,Transaction_Summary_Refresh!$A$6:$C$1025,2,FALSE)-VLOOKUP($D186,Transaction_Summary_Refresh!$A$6:$D$1025,3,FALSE),0)</f>
        <v>0</v>
      </c>
      <c r="K186">
        <f t="shared" si="7"/>
        <v>0</v>
      </c>
      <c r="L186" s="77"/>
      <c r="M186" s="77"/>
      <c r="N186" s="77"/>
      <c r="O186" s="77"/>
    </row>
    <row r="187" spans="1:15" x14ac:dyDescent="0.25">
      <c r="A187" s="77"/>
      <c r="B187" s="77"/>
      <c r="C187" s="77"/>
      <c r="D187" s="77"/>
      <c r="E187" s="77"/>
      <c r="F187" s="77"/>
      <c r="G187" s="77"/>
      <c r="H187" s="77"/>
      <c r="I187" s="77"/>
      <c r="J187">
        <f>_xlfn.IFNA(VLOOKUP($D187,Transaction_Summary_Refresh!$A$6:$C$1025,2,FALSE)-VLOOKUP($D187,Transaction_Summary_Refresh!$A$6:$D$1025,3,FALSE),0)</f>
        <v>0</v>
      </c>
      <c r="K187">
        <f t="shared" si="7"/>
        <v>0</v>
      </c>
      <c r="L187" s="77"/>
      <c r="M187" s="77"/>
      <c r="N187" s="77"/>
      <c r="O187" s="77"/>
    </row>
    <row r="188" spans="1:15" x14ac:dyDescent="0.25">
      <c r="A188" s="77"/>
      <c r="B188" s="77"/>
      <c r="C188" s="77"/>
      <c r="D188" s="77"/>
      <c r="E188" s="77"/>
      <c r="F188" s="77"/>
      <c r="G188" s="77"/>
      <c r="H188" s="77"/>
      <c r="I188" s="77"/>
      <c r="J188">
        <f>_xlfn.IFNA(VLOOKUP($D188,Transaction_Summary_Refresh!$A$6:$C$1025,2,FALSE)-VLOOKUP($D188,Transaction_Summary_Refresh!$A$6:$D$1025,3,FALSE),0)</f>
        <v>0</v>
      </c>
      <c r="K188">
        <f t="shared" si="7"/>
        <v>0</v>
      </c>
      <c r="L188" s="77"/>
      <c r="M188" s="77"/>
      <c r="N188" s="77"/>
      <c r="O188" s="77"/>
    </row>
    <row r="189" spans="1:15" x14ac:dyDescent="0.25">
      <c r="A189" s="77"/>
      <c r="B189" s="77"/>
      <c r="C189" s="77"/>
      <c r="D189" s="77"/>
      <c r="E189" s="77"/>
      <c r="F189" s="77"/>
      <c r="G189" s="77"/>
      <c r="H189" s="77"/>
      <c r="I189" s="77"/>
      <c r="J189">
        <f>_xlfn.IFNA(VLOOKUP($D189,Transaction_Summary_Refresh!$A$6:$C$1025,2,FALSE)-VLOOKUP($D189,Transaction_Summary_Refresh!$A$6:$D$1025,3,FALSE),0)</f>
        <v>0</v>
      </c>
      <c r="K189">
        <f t="shared" si="7"/>
        <v>0</v>
      </c>
      <c r="L189" s="77"/>
      <c r="M189" s="77"/>
      <c r="N189" s="77"/>
      <c r="O189" s="77"/>
    </row>
    <row r="190" spans="1:15" x14ac:dyDescent="0.25">
      <c r="A190" s="77"/>
      <c r="B190" s="77"/>
      <c r="C190" s="77"/>
      <c r="D190" s="77"/>
      <c r="E190" s="77"/>
      <c r="F190" s="77"/>
      <c r="G190" s="77"/>
      <c r="H190" s="77"/>
      <c r="I190" s="77"/>
      <c r="J190">
        <f>_xlfn.IFNA(VLOOKUP($D190,Transaction_Summary_Refresh!$A$6:$C$1025,2,FALSE)-VLOOKUP($D190,Transaction_Summary_Refresh!$A$6:$D$1025,3,FALSE),0)</f>
        <v>0</v>
      </c>
      <c r="K190">
        <f t="shared" si="7"/>
        <v>0</v>
      </c>
      <c r="L190" s="77"/>
      <c r="M190" s="77"/>
      <c r="N190" s="77"/>
      <c r="O190" s="77"/>
    </row>
    <row r="191" spans="1:15" x14ac:dyDescent="0.25">
      <c r="A191" s="77"/>
      <c r="B191" s="77"/>
      <c r="C191" s="77"/>
      <c r="D191" s="77"/>
      <c r="E191" s="77"/>
      <c r="F191" s="77"/>
      <c r="G191" s="77"/>
      <c r="H191" s="77"/>
      <c r="I191" s="77"/>
      <c r="J191">
        <f>_xlfn.IFNA(VLOOKUP($D191,Transaction_Summary_Refresh!$A$6:$C$1025,2,FALSE)-VLOOKUP($D191,Transaction_Summary_Refresh!$A$6:$D$1025,3,FALSE),0)</f>
        <v>0</v>
      </c>
      <c r="K191">
        <f t="shared" si="7"/>
        <v>0</v>
      </c>
      <c r="L191" s="77"/>
      <c r="M191" s="77"/>
      <c r="N191" s="77"/>
      <c r="O191" s="77"/>
    </row>
    <row r="192" spans="1:15" x14ac:dyDescent="0.25">
      <c r="A192" s="77"/>
      <c r="B192" s="77"/>
      <c r="C192" s="77"/>
      <c r="D192" s="77"/>
      <c r="E192" s="77"/>
      <c r="F192" s="77"/>
      <c r="G192" s="77"/>
      <c r="H192" s="77"/>
      <c r="I192" s="77"/>
      <c r="J192">
        <f>_xlfn.IFNA(VLOOKUP($D192,Transaction_Summary_Refresh!$A$6:$C$1025,2,FALSE)-VLOOKUP($D192,Transaction_Summary_Refresh!$A$6:$D$1025,3,FALSE),0)</f>
        <v>0</v>
      </c>
      <c r="K192">
        <f t="shared" si="7"/>
        <v>0</v>
      </c>
      <c r="L192" s="77"/>
      <c r="M192" s="77"/>
      <c r="N192" s="77"/>
      <c r="O192" s="77"/>
    </row>
    <row r="193" spans="1:15" x14ac:dyDescent="0.25">
      <c r="A193" s="77"/>
      <c r="B193" s="77"/>
      <c r="C193" s="77"/>
      <c r="D193" s="77"/>
      <c r="E193" s="77"/>
      <c r="F193" s="77"/>
      <c r="G193" s="77"/>
      <c r="H193" s="77"/>
      <c r="I193" s="77"/>
      <c r="J193">
        <f>_xlfn.IFNA(VLOOKUP($D193,Transaction_Summary_Refresh!$A$6:$C$1025,2,FALSE)-VLOOKUP($D193,Transaction_Summary_Refresh!$A$6:$D$1025,3,FALSE),0)</f>
        <v>0</v>
      </c>
      <c r="K193">
        <f t="shared" si="7"/>
        <v>0</v>
      </c>
      <c r="L193" s="77"/>
      <c r="M193" s="77"/>
      <c r="N193" s="77"/>
      <c r="O193" s="77"/>
    </row>
    <row r="194" spans="1:15" x14ac:dyDescent="0.25">
      <c r="A194" s="77"/>
      <c r="B194" s="77"/>
      <c r="C194" s="77"/>
      <c r="D194" s="77"/>
      <c r="E194" s="77"/>
      <c r="F194" s="77"/>
      <c r="G194" s="77"/>
      <c r="H194" s="77"/>
      <c r="I194" s="77"/>
      <c r="J194">
        <f>_xlfn.IFNA(VLOOKUP($D194,Transaction_Summary_Refresh!$A$6:$C$1025,2,FALSE)-VLOOKUP($D194,Transaction_Summary_Refresh!$A$6:$D$1025,3,FALSE),0)</f>
        <v>0</v>
      </c>
      <c r="K194">
        <f t="shared" si="7"/>
        <v>0</v>
      </c>
      <c r="L194" s="77"/>
      <c r="M194" s="77"/>
      <c r="N194" s="77"/>
      <c r="O194" s="77"/>
    </row>
    <row r="195" spans="1:15" x14ac:dyDescent="0.25">
      <c r="A195" s="77"/>
      <c r="B195" s="77"/>
      <c r="C195" s="77"/>
      <c r="D195" s="77"/>
      <c r="E195" s="77"/>
      <c r="F195" s="77"/>
      <c r="G195" s="77"/>
      <c r="H195" s="77"/>
      <c r="I195" s="77"/>
      <c r="J195">
        <f>_xlfn.IFNA(VLOOKUP($D195,Transaction_Summary_Refresh!$A$6:$C$1025,2,FALSE)-VLOOKUP($D195,Transaction_Summary_Refresh!$A$6:$D$1025,3,FALSE),0)</f>
        <v>0</v>
      </c>
      <c r="K195">
        <f t="shared" si="7"/>
        <v>0</v>
      </c>
      <c r="L195" s="77"/>
      <c r="M195" s="77"/>
      <c r="N195" s="77"/>
      <c r="O195" s="77"/>
    </row>
    <row r="196" spans="1:15" x14ac:dyDescent="0.25">
      <c r="A196" s="77"/>
      <c r="B196" s="77"/>
      <c r="C196" s="77"/>
      <c r="D196" s="77"/>
      <c r="E196" s="77"/>
      <c r="F196" s="77"/>
      <c r="G196" s="77"/>
      <c r="H196" s="77"/>
      <c r="I196" s="77"/>
      <c r="J196">
        <f>_xlfn.IFNA(VLOOKUP($D196,Transaction_Summary_Refresh!$A$6:$C$1025,2,FALSE)-VLOOKUP($D196,Transaction_Summary_Refresh!$A$6:$D$1025,3,FALSE),0)</f>
        <v>0</v>
      </c>
      <c r="K196">
        <f t="shared" si="7"/>
        <v>0</v>
      </c>
      <c r="L196" s="77"/>
      <c r="M196" s="77"/>
      <c r="N196" s="77"/>
      <c r="O196" s="77"/>
    </row>
    <row r="197" spans="1:15" x14ac:dyDescent="0.25">
      <c r="A197" s="77"/>
      <c r="B197" s="77"/>
      <c r="C197" s="77"/>
      <c r="D197" s="77"/>
      <c r="E197" s="77"/>
      <c r="F197" s="77"/>
      <c r="G197" s="77"/>
      <c r="H197" s="77"/>
      <c r="I197" s="77"/>
      <c r="J197">
        <f>_xlfn.IFNA(VLOOKUP($D197,Transaction_Summary_Refresh!$A$6:$C$1025,2,FALSE)-VLOOKUP($D197,Transaction_Summary_Refresh!$A$6:$D$1025,3,FALSE),0)</f>
        <v>0</v>
      </c>
      <c r="K197">
        <f t="shared" si="7"/>
        <v>0</v>
      </c>
      <c r="L197" s="77"/>
      <c r="M197" s="77"/>
      <c r="N197" s="77"/>
      <c r="O197" s="77"/>
    </row>
    <row r="198" spans="1:15" x14ac:dyDescent="0.25">
      <c r="A198" s="77"/>
      <c r="B198" s="77"/>
      <c r="C198" s="77"/>
      <c r="D198" s="77"/>
      <c r="E198" s="77"/>
      <c r="F198" s="77"/>
      <c r="G198" s="77"/>
      <c r="H198" s="77"/>
      <c r="I198" s="77"/>
      <c r="J198">
        <f>_xlfn.IFNA(VLOOKUP($D198,Transaction_Summary_Refresh!$A$6:$C$1025,2,FALSE)-VLOOKUP($D198,Transaction_Summary_Refresh!$A$6:$D$1025,3,FALSE),0)</f>
        <v>0</v>
      </c>
      <c r="K198">
        <f t="shared" si="7"/>
        <v>0</v>
      </c>
      <c r="L198" s="77"/>
      <c r="M198" s="77"/>
      <c r="N198" s="77"/>
      <c r="O198" s="77"/>
    </row>
    <row r="199" spans="1:15" x14ac:dyDescent="0.25">
      <c r="A199" s="77"/>
      <c r="B199" s="77"/>
      <c r="C199" s="77"/>
      <c r="D199" s="77"/>
      <c r="E199" s="77"/>
      <c r="F199" s="77"/>
      <c r="G199" s="77"/>
      <c r="H199" s="77"/>
      <c r="I199" s="77"/>
      <c r="J199">
        <f>_xlfn.IFNA(VLOOKUP($D199,Transaction_Summary_Refresh!$A$6:$C$1025,2,FALSE)-VLOOKUP($D199,Transaction_Summary_Refresh!$A$6:$D$1025,3,FALSE),0)</f>
        <v>0</v>
      </c>
      <c r="K199">
        <f t="shared" si="7"/>
        <v>0</v>
      </c>
      <c r="L199" s="77"/>
      <c r="M199" s="77"/>
      <c r="N199" s="77"/>
      <c r="O199" s="77"/>
    </row>
    <row r="200" spans="1:15" x14ac:dyDescent="0.25">
      <c r="A200" s="77"/>
      <c r="B200" s="77"/>
      <c r="C200" s="77"/>
      <c r="D200" s="77"/>
      <c r="E200" s="77"/>
      <c r="F200" s="77"/>
      <c r="G200" s="77"/>
      <c r="H200" s="77"/>
      <c r="I200" s="77"/>
      <c r="J200">
        <f>_xlfn.IFNA(VLOOKUP($D200,Transaction_Summary_Refresh!$A$6:$C$1025,2,FALSE)-VLOOKUP($D200,Transaction_Summary_Refresh!$A$6:$D$1025,3,FALSE),0)</f>
        <v>0</v>
      </c>
      <c r="K200">
        <f t="shared" si="7"/>
        <v>0</v>
      </c>
      <c r="L200" s="77"/>
      <c r="M200" s="77"/>
      <c r="N200" s="77"/>
      <c r="O200" s="77"/>
    </row>
    <row r="201" spans="1:15" x14ac:dyDescent="0.25">
      <c r="A201" s="77"/>
      <c r="B201" s="77"/>
      <c r="C201" s="77"/>
      <c r="D201" s="77"/>
      <c r="E201" s="77"/>
      <c r="F201" s="77"/>
      <c r="G201" s="77"/>
      <c r="H201" s="77"/>
      <c r="I201" s="77"/>
      <c r="J201">
        <f>_xlfn.IFNA(VLOOKUP($D201,Transaction_Summary_Refresh!$A$6:$C$1025,2,FALSE)-VLOOKUP($D201,Transaction_Summary_Refresh!$A$6:$D$1025,3,FALSE),0)</f>
        <v>0</v>
      </c>
      <c r="K201">
        <f t="shared" si="7"/>
        <v>0</v>
      </c>
      <c r="L201" s="77"/>
      <c r="M201" s="77"/>
      <c r="N201" s="77"/>
      <c r="O201" s="77"/>
    </row>
    <row r="202" spans="1:15" x14ac:dyDescent="0.25">
      <c r="A202" s="77"/>
      <c r="B202" s="77"/>
      <c r="C202" s="77"/>
      <c r="D202" s="77"/>
      <c r="E202" s="77"/>
      <c r="F202" s="77"/>
      <c r="G202" s="77"/>
      <c r="H202" s="77"/>
      <c r="I202" s="77"/>
      <c r="J202">
        <f>_xlfn.IFNA(VLOOKUP($D202,Transaction_Summary_Refresh!$A$6:$C$1025,2,FALSE)-VLOOKUP($D202,Transaction_Summary_Refresh!$A$6:$D$1025,3,FALSE),0)</f>
        <v>0</v>
      </c>
      <c r="K202">
        <f t="shared" si="7"/>
        <v>0</v>
      </c>
      <c r="L202" s="77"/>
      <c r="M202" s="77"/>
      <c r="N202" s="77"/>
      <c r="O202" s="77"/>
    </row>
    <row r="203" spans="1:15" x14ac:dyDescent="0.25">
      <c r="A203" s="77"/>
      <c r="B203" s="77"/>
      <c r="C203" s="77"/>
      <c r="D203" s="77"/>
      <c r="E203" s="77"/>
      <c r="F203" s="77"/>
      <c r="G203" s="77"/>
      <c r="H203" s="77"/>
      <c r="I203" s="77"/>
      <c r="J203">
        <f>_xlfn.IFNA(VLOOKUP($D203,Transaction_Summary_Refresh!$A$6:$C$1025,2,FALSE)-VLOOKUP($D203,Transaction_Summary_Refresh!$A$6:$D$1025,3,FALSE),0)</f>
        <v>0</v>
      </c>
      <c r="K203">
        <f t="shared" si="7"/>
        <v>0</v>
      </c>
      <c r="L203" s="77"/>
      <c r="M203" s="77"/>
      <c r="N203" s="77"/>
      <c r="O203" s="77"/>
    </row>
    <row r="204" spans="1:15" x14ac:dyDescent="0.25">
      <c r="A204" s="77"/>
      <c r="B204" s="77"/>
      <c r="C204" s="77"/>
      <c r="D204" s="77"/>
      <c r="E204" s="77"/>
      <c r="F204" s="77"/>
      <c r="G204" s="77"/>
      <c r="H204" s="77"/>
      <c r="I204" s="77"/>
      <c r="J204">
        <f>_xlfn.IFNA(VLOOKUP($D204,Transaction_Summary_Refresh!$A$6:$C$1025,2,FALSE)-VLOOKUP($D204,Transaction_Summary_Refresh!$A$6:$D$1025,3,FALSE),0)</f>
        <v>0</v>
      </c>
      <c r="K204">
        <f t="shared" si="7"/>
        <v>0</v>
      </c>
      <c r="L204" s="77"/>
      <c r="M204" s="77"/>
      <c r="N204" s="77"/>
      <c r="O204" s="77"/>
    </row>
    <row r="205" spans="1:15" x14ac:dyDescent="0.25">
      <c r="A205" s="77"/>
      <c r="B205" s="77"/>
      <c r="C205" s="77"/>
      <c r="D205" s="77"/>
      <c r="E205" s="77"/>
      <c r="F205" s="77"/>
      <c r="G205" s="77"/>
      <c r="H205" s="77"/>
      <c r="I205" s="77"/>
      <c r="J205">
        <f>_xlfn.IFNA(VLOOKUP($D205,Transaction_Summary_Refresh!$A$6:$C$1025,2,FALSE)-VLOOKUP($D205,Transaction_Summary_Refresh!$A$6:$D$1025,3,FALSE),0)</f>
        <v>0</v>
      </c>
      <c r="K205">
        <f t="shared" si="7"/>
        <v>0</v>
      </c>
      <c r="L205" s="77"/>
      <c r="M205" s="77"/>
      <c r="N205" s="77"/>
      <c r="O205" s="77"/>
    </row>
    <row r="206" spans="1:15" x14ac:dyDescent="0.25">
      <c r="A206" s="77"/>
      <c r="B206" s="77"/>
      <c r="C206" s="77"/>
      <c r="D206" s="77"/>
      <c r="E206" s="77"/>
      <c r="F206" s="77"/>
      <c r="G206" s="77"/>
      <c r="H206" s="77"/>
      <c r="I206" s="77"/>
      <c r="J206">
        <f>_xlfn.IFNA(VLOOKUP($D206,Transaction_Summary_Refresh!$A$6:$C$1025,2,FALSE)-VLOOKUP($D206,Transaction_Summary_Refresh!$A$6:$D$1025,3,FALSE),0)</f>
        <v>0</v>
      </c>
      <c r="K206">
        <f t="shared" si="7"/>
        <v>0</v>
      </c>
      <c r="L206" s="77"/>
      <c r="M206" s="77"/>
      <c r="N206" s="77"/>
      <c r="O206" s="77"/>
    </row>
    <row r="207" spans="1:15" x14ac:dyDescent="0.25">
      <c r="A207" s="77"/>
      <c r="B207" s="77"/>
      <c r="C207" s="77"/>
      <c r="D207" s="77"/>
      <c r="E207" s="77"/>
      <c r="F207" s="77"/>
      <c r="G207" s="77"/>
      <c r="H207" s="77"/>
      <c r="I207" s="77"/>
      <c r="J207">
        <f>_xlfn.IFNA(VLOOKUP($D207,Transaction_Summary_Refresh!$A$6:$C$1025,2,FALSE)-VLOOKUP($D207,Transaction_Summary_Refresh!$A$6:$D$1025,3,FALSE),0)</f>
        <v>0</v>
      </c>
      <c r="K207">
        <f t="shared" si="7"/>
        <v>0</v>
      </c>
      <c r="L207" s="77"/>
      <c r="M207" s="77"/>
      <c r="N207" s="77"/>
      <c r="O207" s="77"/>
    </row>
    <row r="208" spans="1:15" x14ac:dyDescent="0.25">
      <c r="A208" s="77"/>
      <c r="B208" s="77"/>
      <c r="C208" s="77"/>
      <c r="D208" s="77"/>
      <c r="E208" s="77"/>
      <c r="F208" s="77"/>
      <c r="G208" s="77"/>
      <c r="H208" s="77"/>
      <c r="I208" s="77"/>
      <c r="J208">
        <f>_xlfn.IFNA(VLOOKUP($D208,Transaction_Summary_Refresh!$A$6:$C$1025,2,FALSE)-VLOOKUP($D208,Transaction_Summary_Refresh!$A$6:$D$1025,3,FALSE),0)</f>
        <v>0</v>
      </c>
      <c r="K208">
        <f t="shared" si="7"/>
        <v>0</v>
      </c>
      <c r="L208" s="77"/>
      <c r="M208" s="77"/>
      <c r="N208" s="77"/>
      <c r="O208" s="77"/>
    </row>
    <row r="209" spans="1:15" x14ac:dyDescent="0.25">
      <c r="A209" s="77"/>
      <c r="B209" s="77"/>
      <c r="C209" s="77"/>
      <c r="D209" s="77"/>
      <c r="E209" s="77"/>
      <c r="F209" s="77"/>
      <c r="G209" s="77"/>
      <c r="H209" s="77"/>
      <c r="I209" s="77"/>
      <c r="J209">
        <f>_xlfn.IFNA(VLOOKUP($D209,Transaction_Summary_Refresh!$A$6:$C$1025,2,FALSE)-VLOOKUP($D209,Transaction_Summary_Refresh!$A$6:$D$1025,3,FALSE),0)</f>
        <v>0</v>
      </c>
      <c r="K209">
        <f t="shared" si="7"/>
        <v>0</v>
      </c>
      <c r="L209" s="77"/>
      <c r="M209" s="77"/>
      <c r="N209" s="77"/>
      <c r="O209" s="77"/>
    </row>
    <row r="210" spans="1:15" x14ac:dyDescent="0.25">
      <c r="A210" s="77"/>
      <c r="B210" s="77"/>
      <c r="C210" s="77"/>
      <c r="D210" s="77"/>
      <c r="E210" s="77"/>
      <c r="F210" s="77"/>
      <c r="G210" s="77"/>
      <c r="H210" s="77"/>
      <c r="I210" s="77"/>
      <c r="J210">
        <f>_xlfn.IFNA(VLOOKUP($D210,Transaction_Summary_Refresh!$A$6:$C$1025,2,FALSE)-VLOOKUP($D210,Transaction_Summary_Refresh!$A$6:$D$1025,3,FALSE),0)</f>
        <v>0</v>
      </c>
      <c r="K210">
        <f t="shared" si="7"/>
        <v>0</v>
      </c>
      <c r="L210" s="77"/>
      <c r="M210" s="77"/>
      <c r="N210" s="77"/>
      <c r="O210" s="77"/>
    </row>
    <row r="211" spans="1:15" x14ac:dyDescent="0.25">
      <c r="A211" s="77"/>
      <c r="B211" s="77"/>
      <c r="C211" s="77"/>
      <c r="D211" s="77"/>
      <c r="E211" s="77"/>
      <c r="F211" s="77"/>
      <c r="G211" s="77"/>
      <c r="H211" s="77"/>
      <c r="I211" s="77"/>
      <c r="J211">
        <f>_xlfn.IFNA(VLOOKUP($D211,Transaction_Summary_Refresh!$A$6:$C$1025,2,FALSE)-VLOOKUP($D211,Transaction_Summary_Refresh!$A$6:$D$1025,3,FALSE),0)</f>
        <v>0</v>
      </c>
      <c r="K211">
        <f t="shared" si="7"/>
        <v>0</v>
      </c>
      <c r="L211" s="77"/>
      <c r="M211" s="77"/>
      <c r="N211" s="77"/>
      <c r="O211" s="77"/>
    </row>
    <row r="212" spans="1:15" x14ac:dyDescent="0.25">
      <c r="A212" s="77"/>
      <c r="B212" s="77"/>
      <c r="C212" s="77"/>
      <c r="D212" s="77"/>
      <c r="E212" s="77"/>
      <c r="F212" s="77"/>
      <c r="G212" s="77"/>
      <c r="H212" s="77"/>
      <c r="I212" s="77"/>
      <c r="J212">
        <f>_xlfn.IFNA(VLOOKUP($D212,Transaction_Summary_Refresh!$A$6:$C$1025,2,FALSE)-VLOOKUP($D212,Transaction_Summary_Refresh!$A$6:$D$1025,3,FALSE),0)</f>
        <v>0</v>
      </c>
      <c r="K212">
        <f t="shared" si="7"/>
        <v>0</v>
      </c>
      <c r="L212" s="77"/>
      <c r="M212" s="77"/>
      <c r="N212" s="77"/>
      <c r="O212" s="77"/>
    </row>
    <row r="213" spans="1:15" x14ac:dyDescent="0.25">
      <c r="A213" s="77"/>
      <c r="B213" s="77"/>
      <c r="C213" s="77"/>
      <c r="D213" s="77"/>
      <c r="E213" s="77"/>
      <c r="F213" s="77"/>
      <c r="G213" s="77"/>
      <c r="H213" s="77"/>
      <c r="I213" s="77"/>
      <c r="J213">
        <f>_xlfn.IFNA(VLOOKUP($D213,Transaction_Summary_Refresh!$A$6:$C$1025,2,FALSE)-VLOOKUP($D213,Transaction_Summary_Refresh!$A$6:$D$1025,3,FALSE),0)</f>
        <v>0</v>
      </c>
      <c r="K213">
        <f t="shared" si="7"/>
        <v>0</v>
      </c>
      <c r="L213" s="77"/>
      <c r="M213" s="77"/>
      <c r="N213" s="77"/>
      <c r="O213" s="77"/>
    </row>
    <row r="214" spans="1:15" x14ac:dyDescent="0.25">
      <c r="A214" s="77"/>
      <c r="B214" s="77"/>
      <c r="C214" s="77"/>
      <c r="D214" s="77"/>
      <c r="E214" s="77"/>
      <c r="F214" s="77"/>
      <c r="G214" s="77"/>
      <c r="H214" s="77"/>
      <c r="I214" s="77"/>
      <c r="J214">
        <f>_xlfn.IFNA(VLOOKUP($D214,Transaction_Summary_Refresh!$A$6:$C$1025,2,FALSE)-VLOOKUP($D214,Transaction_Summary_Refresh!$A$6:$D$1025,3,FALSE),0)</f>
        <v>0</v>
      </c>
      <c r="K214">
        <f t="shared" si="7"/>
        <v>0</v>
      </c>
      <c r="L214" s="77"/>
      <c r="M214" s="77"/>
      <c r="N214" s="77"/>
      <c r="O214" s="77"/>
    </row>
    <row r="215" spans="1:15" x14ac:dyDescent="0.25">
      <c r="A215" s="77"/>
      <c r="B215" s="77"/>
      <c r="C215" s="77"/>
      <c r="D215" s="77"/>
      <c r="E215" s="77"/>
      <c r="F215" s="77"/>
      <c r="G215" s="77"/>
      <c r="H215" s="77"/>
      <c r="I215" s="77"/>
      <c r="J215">
        <f>_xlfn.IFNA(VLOOKUP($D215,Transaction_Summary_Refresh!$A$6:$C$1025,2,FALSE)-VLOOKUP($D215,Transaction_Summary_Refresh!$A$6:$D$1025,3,FALSE),0)</f>
        <v>0</v>
      </c>
      <c r="K215">
        <f t="shared" si="7"/>
        <v>0</v>
      </c>
      <c r="L215" s="77"/>
      <c r="M215" s="77"/>
      <c r="N215" s="77"/>
      <c r="O215" s="77"/>
    </row>
    <row r="216" spans="1:15" x14ac:dyDescent="0.25">
      <c r="A216" s="77"/>
      <c r="B216" s="77"/>
      <c r="C216" s="77"/>
      <c r="D216" s="77"/>
      <c r="E216" s="77"/>
      <c r="F216" s="77"/>
      <c r="G216" s="77"/>
      <c r="H216" s="77"/>
      <c r="I216" s="77"/>
      <c r="J216">
        <f>_xlfn.IFNA(VLOOKUP($D216,Transaction_Summary_Refresh!$A$6:$C$1025,2,FALSE)-VLOOKUP($D216,Transaction_Summary_Refresh!$A$6:$D$1025,3,FALSE),0)</f>
        <v>0</v>
      </c>
      <c r="K216">
        <f t="shared" si="7"/>
        <v>0</v>
      </c>
      <c r="L216" s="77"/>
      <c r="M216" s="77"/>
      <c r="N216" s="77"/>
      <c r="O216" s="77"/>
    </row>
    <row r="217" spans="1:15" x14ac:dyDescent="0.25">
      <c r="A217" s="77"/>
      <c r="B217" s="77"/>
      <c r="C217" s="77"/>
      <c r="D217" s="77"/>
      <c r="E217" s="77"/>
      <c r="F217" s="77"/>
      <c r="G217" s="77"/>
      <c r="H217" s="77"/>
      <c r="I217" s="77"/>
      <c r="J217">
        <f>_xlfn.IFNA(VLOOKUP($D217,Transaction_Summary_Refresh!$A$6:$C$1025,2,FALSE)-VLOOKUP($D217,Transaction_Summary_Refresh!$A$6:$D$1025,3,FALSE),0)</f>
        <v>0</v>
      </c>
      <c r="K217">
        <f t="shared" si="7"/>
        <v>0</v>
      </c>
      <c r="L217" s="77"/>
      <c r="M217" s="77"/>
      <c r="N217" s="77"/>
      <c r="O217" s="77"/>
    </row>
    <row r="218" spans="1:15" x14ac:dyDescent="0.25">
      <c r="A218" s="77"/>
      <c r="B218" s="77"/>
      <c r="C218" s="77"/>
      <c r="D218" s="77"/>
      <c r="E218" s="77"/>
      <c r="F218" s="77"/>
      <c r="G218" s="77"/>
      <c r="H218" s="77"/>
      <c r="I218" s="77"/>
      <c r="J218">
        <f>_xlfn.IFNA(VLOOKUP($D218,Transaction_Summary_Refresh!$A$6:$C$1025,2,FALSE)-VLOOKUP($D218,Transaction_Summary_Refresh!$A$6:$D$1025,3,FALSE),0)</f>
        <v>0</v>
      </c>
      <c r="K218">
        <f t="shared" si="7"/>
        <v>0</v>
      </c>
      <c r="L218" s="77"/>
      <c r="M218" s="77"/>
      <c r="N218" s="77"/>
      <c r="O218" s="77"/>
    </row>
    <row r="219" spans="1:15" x14ac:dyDescent="0.25">
      <c r="A219" s="77"/>
      <c r="B219" s="77"/>
      <c r="C219" s="77"/>
      <c r="D219" s="77"/>
      <c r="E219" s="77"/>
      <c r="F219" s="77"/>
      <c r="G219" s="77"/>
      <c r="H219" s="77"/>
      <c r="I219" s="77"/>
      <c r="J219">
        <f>_xlfn.IFNA(VLOOKUP($D219,Transaction_Summary_Refresh!$A$6:$C$1025,2,FALSE)-VLOOKUP($D219,Transaction_Summary_Refresh!$A$6:$D$1025,3,FALSE),0)</f>
        <v>0</v>
      </c>
      <c r="K219">
        <f t="shared" si="7"/>
        <v>0</v>
      </c>
      <c r="L219" s="77"/>
      <c r="M219" s="77"/>
      <c r="N219" s="77"/>
      <c r="O219" s="77"/>
    </row>
    <row r="220" spans="1:15" x14ac:dyDescent="0.25">
      <c r="A220" s="77"/>
      <c r="B220" s="77"/>
      <c r="C220" s="77"/>
      <c r="D220" s="77"/>
      <c r="E220" s="77"/>
      <c r="F220" s="77"/>
      <c r="G220" s="77"/>
      <c r="H220" s="77"/>
      <c r="I220" s="77"/>
      <c r="J220">
        <f>_xlfn.IFNA(VLOOKUP($D220,Transaction_Summary_Refresh!$A$6:$C$1025,2,FALSE)-VLOOKUP($D220,Transaction_Summary_Refresh!$A$6:$D$1025,3,FALSE),0)</f>
        <v>0</v>
      </c>
      <c r="K220">
        <f t="shared" si="7"/>
        <v>0</v>
      </c>
      <c r="L220" s="77"/>
      <c r="M220" s="77"/>
      <c r="N220" s="77"/>
      <c r="O220" s="77"/>
    </row>
    <row r="221" spans="1:15" x14ac:dyDescent="0.25">
      <c r="A221" s="77"/>
      <c r="B221" s="77"/>
      <c r="C221" s="77"/>
      <c r="D221" s="77"/>
      <c r="E221" s="77"/>
      <c r="F221" s="77"/>
      <c r="G221" s="77"/>
      <c r="H221" s="77"/>
      <c r="I221" s="77"/>
      <c r="J221">
        <f>_xlfn.IFNA(VLOOKUP($D221,Transaction_Summary_Refresh!$A$6:$C$1025,2,FALSE)-VLOOKUP($D221,Transaction_Summary_Refresh!$A$6:$D$1025,3,FALSE),0)</f>
        <v>0</v>
      </c>
      <c r="K221">
        <f t="shared" si="7"/>
        <v>0</v>
      </c>
      <c r="L221" s="77"/>
      <c r="M221" s="77"/>
      <c r="N221" s="77"/>
      <c r="O221" s="77"/>
    </row>
    <row r="222" spans="1:15" x14ac:dyDescent="0.25">
      <c r="A222" s="77"/>
      <c r="B222" s="77"/>
      <c r="C222" s="77"/>
      <c r="D222" s="77"/>
      <c r="E222" s="77"/>
      <c r="F222" s="77"/>
      <c r="G222" s="77"/>
      <c r="H222" s="77"/>
      <c r="I222" s="77"/>
      <c r="J222">
        <f>_xlfn.IFNA(VLOOKUP($D222,Transaction_Summary_Refresh!$A$6:$C$1025,2,FALSE)-VLOOKUP($D222,Transaction_Summary_Refresh!$A$6:$D$1025,3,FALSE),0)</f>
        <v>0</v>
      </c>
      <c r="K222">
        <f t="shared" si="7"/>
        <v>0</v>
      </c>
      <c r="L222" s="77"/>
      <c r="M222" s="77"/>
      <c r="N222" s="77"/>
      <c r="O222" s="77"/>
    </row>
    <row r="223" spans="1:15" x14ac:dyDescent="0.25">
      <c r="A223" s="77"/>
      <c r="B223" s="77"/>
      <c r="C223" s="77"/>
      <c r="D223" s="77"/>
      <c r="E223" s="77"/>
      <c r="F223" s="77"/>
      <c r="G223" s="77"/>
      <c r="H223" s="77"/>
      <c r="I223" s="77"/>
      <c r="J223">
        <f>_xlfn.IFNA(VLOOKUP($D223,Transaction_Summary_Refresh!$A$6:$C$1025,2,FALSE)-VLOOKUP($D223,Transaction_Summary_Refresh!$A$6:$D$1025,3,FALSE),0)</f>
        <v>0</v>
      </c>
      <c r="K223">
        <f t="shared" si="7"/>
        <v>0</v>
      </c>
      <c r="L223" s="77"/>
      <c r="M223" s="77"/>
      <c r="N223" s="77"/>
      <c r="O223" s="77"/>
    </row>
    <row r="224" spans="1:15" x14ac:dyDescent="0.25">
      <c r="A224" s="77"/>
      <c r="B224" s="77"/>
      <c r="C224" s="77"/>
      <c r="D224" s="77"/>
      <c r="E224" s="77"/>
      <c r="F224" s="77"/>
      <c r="G224" s="77"/>
      <c r="H224" s="77"/>
      <c r="I224" s="77"/>
      <c r="J224">
        <f>_xlfn.IFNA(VLOOKUP($D224,Transaction_Summary_Refresh!$A$6:$C$1025,2,FALSE)-VLOOKUP($D224,Transaction_Summary_Refresh!$A$6:$D$1025,3,FALSE),0)</f>
        <v>0</v>
      </c>
      <c r="K224">
        <f t="shared" si="7"/>
        <v>0</v>
      </c>
      <c r="L224" s="77"/>
      <c r="M224" s="77"/>
      <c r="N224" s="77"/>
      <c r="O224" s="77"/>
    </row>
    <row r="225" spans="1:15" x14ac:dyDescent="0.25">
      <c r="A225" s="77"/>
      <c r="B225" s="77"/>
      <c r="C225" s="77"/>
      <c r="D225" s="77"/>
      <c r="E225" s="77"/>
      <c r="F225" s="77"/>
      <c r="G225" s="77"/>
      <c r="H225" s="77"/>
      <c r="I225" s="77"/>
      <c r="J225">
        <f>_xlfn.IFNA(VLOOKUP($D225,Transaction_Summary_Refresh!$A$6:$C$1025,2,FALSE)-VLOOKUP($D225,Transaction_Summary_Refresh!$A$6:$D$1025,3,FALSE),0)</f>
        <v>0</v>
      </c>
      <c r="K225">
        <f t="shared" si="7"/>
        <v>0</v>
      </c>
      <c r="L225" s="77"/>
      <c r="M225" s="77"/>
      <c r="N225" s="77"/>
      <c r="O225" s="77"/>
    </row>
    <row r="226" spans="1:15" x14ac:dyDescent="0.25">
      <c r="A226" s="77"/>
      <c r="B226" s="77"/>
      <c r="C226" s="77"/>
      <c r="D226" s="77"/>
      <c r="E226" s="77"/>
      <c r="F226" s="77"/>
      <c r="G226" s="77"/>
      <c r="H226" s="77"/>
      <c r="I226" s="77"/>
      <c r="J226">
        <f>_xlfn.IFNA(VLOOKUP($D226,Transaction_Summary_Refresh!$A$6:$C$1025,2,FALSE)-VLOOKUP($D226,Transaction_Summary_Refresh!$A$6:$D$1025,3,FALSE),0)</f>
        <v>0</v>
      </c>
      <c r="K226">
        <f t="shared" si="7"/>
        <v>0</v>
      </c>
      <c r="L226" s="77"/>
      <c r="M226" s="77"/>
      <c r="N226" s="77"/>
      <c r="O226" s="77"/>
    </row>
    <row r="227" spans="1:15" x14ac:dyDescent="0.25">
      <c r="A227" s="77"/>
      <c r="B227" s="77"/>
      <c r="C227" s="77"/>
      <c r="D227" s="77"/>
      <c r="E227" s="77"/>
      <c r="F227" s="77"/>
      <c r="G227" s="77"/>
      <c r="H227" s="77"/>
      <c r="I227" s="77"/>
      <c r="J227">
        <f>_xlfn.IFNA(VLOOKUP($D227,Transaction_Summary_Refresh!$A$6:$C$1025,2,FALSE)-VLOOKUP($D227,Transaction_Summary_Refresh!$A$6:$D$1025,3,FALSE),0)</f>
        <v>0</v>
      </c>
      <c r="K227">
        <f t="shared" si="7"/>
        <v>0</v>
      </c>
      <c r="L227" s="77"/>
      <c r="M227" s="77"/>
      <c r="N227" s="77"/>
      <c r="O227" s="77"/>
    </row>
    <row r="228" spans="1:15" x14ac:dyDescent="0.25">
      <c r="A228" s="77"/>
      <c r="B228" s="77"/>
      <c r="C228" s="77"/>
      <c r="D228" s="77"/>
      <c r="E228" s="77"/>
      <c r="F228" s="77"/>
      <c r="G228" s="77"/>
      <c r="H228" s="77"/>
      <c r="I228" s="77"/>
      <c r="J228">
        <f>_xlfn.IFNA(VLOOKUP($D228,Transaction_Summary_Refresh!$A$6:$C$1025,2,FALSE)-VLOOKUP($D228,Transaction_Summary_Refresh!$A$6:$D$1025,3,FALSE),0)</f>
        <v>0</v>
      </c>
      <c r="K228">
        <f t="shared" si="7"/>
        <v>0</v>
      </c>
      <c r="L228" s="77"/>
      <c r="M228" s="77"/>
      <c r="N228" s="77"/>
      <c r="O228" s="77"/>
    </row>
    <row r="229" spans="1:15" x14ac:dyDescent="0.25">
      <c r="A229" s="77"/>
      <c r="B229" s="77"/>
      <c r="C229" s="77"/>
      <c r="D229" s="77"/>
      <c r="E229" s="77"/>
      <c r="F229" s="77"/>
      <c r="G229" s="77"/>
      <c r="H229" s="77"/>
      <c r="I229" s="77"/>
      <c r="J229">
        <f>_xlfn.IFNA(VLOOKUP($D229,Transaction_Summary_Refresh!$A$6:$C$1025,2,FALSE)-VLOOKUP($D229,Transaction_Summary_Refresh!$A$6:$D$1025,3,FALSE),0)</f>
        <v>0</v>
      </c>
      <c r="K229">
        <f t="shared" si="7"/>
        <v>0</v>
      </c>
      <c r="L229" s="77"/>
      <c r="M229" s="77"/>
      <c r="N229" s="77"/>
      <c r="O229" s="77"/>
    </row>
    <row r="230" spans="1:15" x14ac:dyDescent="0.25">
      <c r="A230" s="77"/>
      <c r="B230" s="77"/>
      <c r="C230" s="77"/>
      <c r="D230" s="77"/>
      <c r="E230" s="77"/>
      <c r="F230" s="77"/>
      <c r="G230" s="77"/>
      <c r="H230" s="77"/>
      <c r="I230" s="77"/>
      <c r="J230">
        <f>_xlfn.IFNA(VLOOKUP($D230,Transaction_Summary_Refresh!$A$6:$C$1025,2,FALSE)-VLOOKUP($D230,Transaction_Summary_Refresh!$A$6:$D$1025,3,FALSE),0)</f>
        <v>0</v>
      </c>
      <c r="K230">
        <f t="shared" si="7"/>
        <v>0</v>
      </c>
      <c r="L230" s="77"/>
      <c r="M230" s="77"/>
      <c r="N230" s="77"/>
      <c r="O230" s="77"/>
    </row>
    <row r="231" spans="1:15" x14ac:dyDescent="0.25">
      <c r="A231" s="77"/>
      <c r="B231" s="77"/>
      <c r="C231" s="77"/>
      <c r="D231" s="77"/>
      <c r="E231" s="77"/>
      <c r="F231" s="77"/>
      <c r="G231" s="77"/>
      <c r="H231" s="77"/>
      <c r="I231" s="77"/>
      <c r="J231">
        <f>_xlfn.IFNA(VLOOKUP($D231,Transaction_Summary_Refresh!$A$6:$C$1025,2,FALSE)-VLOOKUP($D231,Transaction_Summary_Refresh!$A$6:$D$1025,3,FALSE),0)</f>
        <v>0</v>
      </c>
      <c r="K231">
        <f t="shared" si="7"/>
        <v>0</v>
      </c>
      <c r="L231" s="77"/>
      <c r="M231" s="77"/>
      <c r="N231" s="77"/>
      <c r="O231" s="77"/>
    </row>
    <row r="232" spans="1:15" x14ac:dyDescent="0.25">
      <c r="A232" s="77"/>
      <c r="B232" s="77"/>
      <c r="C232" s="77"/>
      <c r="D232" s="77"/>
      <c r="E232" s="77"/>
      <c r="F232" s="77"/>
      <c r="G232" s="77"/>
      <c r="H232" s="77"/>
      <c r="I232" s="77"/>
      <c r="J232">
        <f>_xlfn.IFNA(VLOOKUP($D232,Transaction_Summary_Refresh!$A$6:$C$1025,2,FALSE)-VLOOKUP($D232,Transaction_Summary_Refresh!$A$6:$D$1025,3,FALSE),0)</f>
        <v>0</v>
      </c>
      <c r="K232">
        <f t="shared" si="7"/>
        <v>0</v>
      </c>
      <c r="L232" s="77"/>
      <c r="M232" s="77"/>
      <c r="N232" s="77"/>
      <c r="O232" s="77"/>
    </row>
    <row r="233" spans="1:15" x14ac:dyDescent="0.25">
      <c r="A233" s="77"/>
      <c r="B233" s="77"/>
      <c r="C233" s="77"/>
      <c r="D233" s="77"/>
      <c r="E233" s="77"/>
      <c r="F233" s="77"/>
      <c r="G233" s="77"/>
      <c r="H233" s="77"/>
      <c r="I233" s="77"/>
      <c r="J233">
        <f>_xlfn.IFNA(VLOOKUP($D233,Transaction_Summary_Refresh!$A$6:$C$1025,2,FALSE)-VLOOKUP($D233,Transaction_Summary_Refresh!$A$6:$D$1025,3,FALSE),0)</f>
        <v>0</v>
      </c>
      <c r="K233">
        <f t="shared" si="7"/>
        <v>0</v>
      </c>
      <c r="L233" s="77"/>
      <c r="M233" s="77"/>
      <c r="N233" s="77"/>
      <c r="O233" s="77"/>
    </row>
    <row r="234" spans="1:15" x14ac:dyDescent="0.25">
      <c r="A234" s="77"/>
      <c r="B234" s="77"/>
      <c r="C234" s="77"/>
      <c r="D234" s="77"/>
      <c r="E234" s="77"/>
      <c r="F234" s="77"/>
      <c r="G234" s="77"/>
      <c r="H234" s="77"/>
      <c r="I234" s="77"/>
      <c r="J234">
        <f>_xlfn.IFNA(VLOOKUP($D234,Transaction_Summary_Refresh!$A$6:$C$1025,2,FALSE)-VLOOKUP($D234,Transaction_Summary_Refresh!$A$6:$D$1025,3,FALSE),0)</f>
        <v>0</v>
      </c>
      <c r="K234">
        <f t="shared" si="7"/>
        <v>0</v>
      </c>
      <c r="L234" s="77"/>
      <c r="M234" s="77"/>
      <c r="N234" s="77"/>
      <c r="O234" s="77"/>
    </row>
    <row r="235" spans="1:15" x14ac:dyDescent="0.25">
      <c r="A235" s="77"/>
      <c r="B235" s="77"/>
      <c r="C235" s="77"/>
      <c r="D235" s="77"/>
      <c r="E235" s="77"/>
      <c r="F235" s="77"/>
      <c r="G235" s="77"/>
      <c r="H235" s="77"/>
      <c r="I235" s="77"/>
      <c r="J235">
        <f>_xlfn.IFNA(VLOOKUP($D235,Transaction_Summary_Refresh!$A$6:$C$1025,2,FALSE)-VLOOKUP($D235,Transaction_Summary_Refresh!$A$6:$D$1025,3,FALSE),0)</f>
        <v>0</v>
      </c>
      <c r="K235">
        <f t="shared" si="7"/>
        <v>0</v>
      </c>
      <c r="L235" s="77"/>
      <c r="M235" s="77"/>
      <c r="N235" s="77"/>
      <c r="O235" s="77"/>
    </row>
    <row r="236" spans="1:15" x14ac:dyDescent="0.25">
      <c r="A236" s="77"/>
      <c r="B236" s="77"/>
      <c r="C236" s="77"/>
      <c r="D236" s="77"/>
      <c r="E236" s="77"/>
      <c r="F236" s="77"/>
      <c r="G236" s="77"/>
      <c r="H236" s="77"/>
      <c r="I236" s="77"/>
      <c r="J236">
        <f>_xlfn.IFNA(VLOOKUP($D236,Transaction_Summary_Refresh!$A$6:$C$1025,2,FALSE)-VLOOKUP($D236,Transaction_Summary_Refresh!$A$6:$D$1025,3,FALSE),0)</f>
        <v>0</v>
      </c>
      <c r="K236">
        <f t="shared" si="7"/>
        <v>0</v>
      </c>
      <c r="L236" s="77"/>
      <c r="M236" s="77"/>
      <c r="N236" s="77"/>
      <c r="O236" s="77"/>
    </row>
    <row r="237" spans="1:15" x14ac:dyDescent="0.25">
      <c r="A237" s="77"/>
      <c r="B237" s="77"/>
      <c r="C237" s="77"/>
      <c r="D237" s="77"/>
      <c r="E237" s="77"/>
      <c r="F237" s="77"/>
      <c r="G237" s="77"/>
      <c r="H237" s="77"/>
      <c r="I237" s="77"/>
      <c r="J237">
        <f>_xlfn.IFNA(VLOOKUP($D237,Transaction_Summary_Refresh!$A$6:$C$1025,2,FALSE)-VLOOKUP($D237,Transaction_Summary_Refresh!$A$6:$D$1025,3,FALSE),0)</f>
        <v>0</v>
      </c>
      <c r="K237">
        <f t="shared" si="7"/>
        <v>0</v>
      </c>
      <c r="L237" s="77"/>
      <c r="M237" s="77"/>
      <c r="N237" s="77"/>
      <c r="O237" s="77"/>
    </row>
    <row r="238" spans="1:15" x14ac:dyDescent="0.25">
      <c r="A238" s="77"/>
      <c r="B238" s="77"/>
      <c r="C238" s="77"/>
      <c r="D238" s="77"/>
      <c r="E238" s="77"/>
      <c r="F238" s="77"/>
      <c r="G238" s="77"/>
      <c r="H238" s="77"/>
      <c r="I238" s="77"/>
      <c r="J238">
        <f>_xlfn.IFNA(VLOOKUP($D238,Transaction_Summary_Refresh!$A$6:$C$1025,2,FALSE)-VLOOKUP($D238,Transaction_Summary_Refresh!$A$6:$D$1025,3,FALSE),0)</f>
        <v>0</v>
      </c>
      <c r="K238">
        <f t="shared" si="7"/>
        <v>0</v>
      </c>
      <c r="L238" s="77"/>
      <c r="M238" s="77"/>
      <c r="N238" s="77"/>
      <c r="O238" s="77"/>
    </row>
    <row r="239" spans="1:15" x14ac:dyDescent="0.25">
      <c r="A239" s="77"/>
      <c r="B239" s="77"/>
      <c r="C239" s="77"/>
      <c r="D239" s="77"/>
      <c r="E239" s="77"/>
      <c r="F239" s="77"/>
      <c r="G239" s="77"/>
      <c r="H239" s="77"/>
      <c r="I239" s="77"/>
      <c r="J239">
        <f>_xlfn.IFNA(VLOOKUP($D239,Transaction_Summary_Refresh!$A$6:$C$1025,2,FALSE)-VLOOKUP($D239,Transaction_Summary_Refresh!$A$6:$D$1025,3,FALSE),0)</f>
        <v>0</v>
      </c>
      <c r="K239">
        <f t="shared" si="7"/>
        <v>0</v>
      </c>
      <c r="L239" s="77"/>
      <c r="M239" s="77"/>
      <c r="N239" s="77"/>
      <c r="O239" s="77"/>
    </row>
    <row r="240" spans="1:15" x14ac:dyDescent="0.25">
      <c r="A240" s="77"/>
      <c r="B240" s="77"/>
      <c r="C240" s="77"/>
      <c r="D240" s="77"/>
      <c r="E240" s="77"/>
      <c r="F240" s="77"/>
      <c r="G240" s="77"/>
      <c r="H240" s="77"/>
      <c r="I240" s="77"/>
      <c r="J240">
        <f>_xlfn.IFNA(VLOOKUP($D240,Transaction_Summary_Refresh!$A$6:$C$1025,2,FALSE)-VLOOKUP($D240,Transaction_Summary_Refresh!$A$6:$D$1025,3,FALSE),0)</f>
        <v>0</v>
      </c>
      <c r="K240">
        <f t="shared" si="7"/>
        <v>0</v>
      </c>
      <c r="L240" s="77"/>
      <c r="M240" s="77"/>
      <c r="N240" s="77"/>
      <c r="O240" s="77"/>
    </row>
    <row r="241" spans="1:15" x14ac:dyDescent="0.25">
      <c r="A241" s="77"/>
      <c r="B241" s="77"/>
      <c r="C241" s="77"/>
      <c r="D241" s="77"/>
      <c r="E241" s="77"/>
      <c r="F241" s="77"/>
      <c r="G241" s="77"/>
      <c r="H241" s="77"/>
      <c r="I241" s="77"/>
      <c r="J241">
        <f>_xlfn.IFNA(VLOOKUP($D241,Transaction_Summary_Refresh!$A$6:$C$1025,2,FALSE)-VLOOKUP($D241,Transaction_Summary_Refresh!$A$6:$D$1025,3,FALSE),0)</f>
        <v>0</v>
      </c>
      <c r="K241">
        <f t="shared" si="7"/>
        <v>0</v>
      </c>
      <c r="L241" s="77"/>
      <c r="M241" s="77"/>
      <c r="N241" s="77"/>
      <c r="O241" s="77"/>
    </row>
    <row r="242" spans="1:15" x14ac:dyDescent="0.25">
      <c r="A242" s="77"/>
      <c r="B242" s="77"/>
      <c r="C242" s="77"/>
      <c r="D242" s="77"/>
      <c r="E242" s="77"/>
      <c r="F242" s="77"/>
      <c r="G242" s="77"/>
      <c r="H242" s="77"/>
      <c r="I242" s="77"/>
      <c r="J242">
        <f>_xlfn.IFNA(VLOOKUP($D242,Transaction_Summary_Refresh!$A$6:$C$1025,2,FALSE)-VLOOKUP($D242,Transaction_Summary_Refresh!$A$6:$D$1025,3,FALSE),0)</f>
        <v>0</v>
      </c>
      <c r="K242">
        <f t="shared" si="7"/>
        <v>0</v>
      </c>
      <c r="L242" s="77"/>
      <c r="M242" s="77"/>
      <c r="N242" s="77"/>
      <c r="O242" s="77"/>
    </row>
    <row r="243" spans="1:15" x14ac:dyDescent="0.25">
      <c r="A243" s="77"/>
      <c r="B243" s="77"/>
      <c r="C243" s="77"/>
      <c r="D243" s="77"/>
      <c r="E243" s="77"/>
      <c r="F243" s="77"/>
      <c r="G243" s="77"/>
      <c r="H243" s="77"/>
      <c r="I243" s="77"/>
      <c r="J243">
        <f>_xlfn.IFNA(VLOOKUP($D243,Transaction_Summary_Refresh!$A$6:$C$1025,2,FALSE)-VLOOKUP($D243,Transaction_Summary_Refresh!$A$6:$D$1025,3,FALSE),0)</f>
        <v>0</v>
      </c>
      <c r="K243">
        <f t="shared" si="7"/>
        <v>0</v>
      </c>
      <c r="L243" s="77"/>
      <c r="M243" s="77"/>
      <c r="N243" s="77"/>
      <c r="O243" s="77"/>
    </row>
    <row r="244" spans="1:15" x14ac:dyDescent="0.25">
      <c r="A244" s="77"/>
      <c r="B244" s="77"/>
      <c r="C244" s="77"/>
      <c r="D244" s="77"/>
      <c r="E244" s="77"/>
      <c r="F244" s="77"/>
      <c r="G244" s="77"/>
      <c r="H244" s="77"/>
      <c r="I244" s="77"/>
      <c r="J244">
        <f>_xlfn.IFNA(VLOOKUP($D244,Transaction_Summary_Refresh!$A$6:$C$1025,2,FALSE)-VLOOKUP($D244,Transaction_Summary_Refresh!$A$6:$D$1025,3,FALSE),0)</f>
        <v>0</v>
      </c>
      <c r="K244">
        <f t="shared" si="7"/>
        <v>0</v>
      </c>
      <c r="L244" s="77"/>
      <c r="M244" s="77"/>
      <c r="N244" s="77"/>
      <c r="O244" s="77"/>
    </row>
    <row r="245" spans="1:15" x14ac:dyDescent="0.25">
      <c r="A245" s="77"/>
      <c r="B245" s="77"/>
      <c r="C245" s="77"/>
      <c r="D245" s="77"/>
      <c r="E245" s="77"/>
      <c r="F245" s="77"/>
      <c r="G245" s="77"/>
      <c r="H245" s="77"/>
      <c r="I245" s="77"/>
      <c r="J245">
        <f>_xlfn.IFNA(VLOOKUP($D245,Transaction_Summary_Refresh!$A$6:$C$1025,2,FALSE)-VLOOKUP($D245,Transaction_Summary_Refresh!$A$6:$D$1025,3,FALSE),0)</f>
        <v>0</v>
      </c>
      <c r="K245">
        <f t="shared" si="7"/>
        <v>0</v>
      </c>
      <c r="L245" s="77"/>
      <c r="M245" s="77"/>
      <c r="N245" s="77"/>
      <c r="O245" s="77"/>
    </row>
    <row r="246" spans="1:15" x14ac:dyDescent="0.25">
      <c r="A246" s="77"/>
      <c r="B246" s="77"/>
      <c r="C246" s="77"/>
      <c r="D246" s="77"/>
      <c r="E246" s="77"/>
      <c r="F246" s="77"/>
      <c r="G246" s="77"/>
      <c r="H246" s="77"/>
      <c r="I246" s="77"/>
      <c r="J246">
        <f>_xlfn.IFNA(VLOOKUP($D246,Transaction_Summary_Refresh!$A$6:$C$1025,2,FALSE)-VLOOKUP($D246,Transaction_Summary_Refresh!$A$6:$D$1025,3,FALSE),0)</f>
        <v>0</v>
      </c>
      <c r="K246">
        <f t="shared" si="7"/>
        <v>0</v>
      </c>
      <c r="L246" s="77"/>
      <c r="M246" s="77"/>
      <c r="N246" s="77"/>
      <c r="O246" s="77"/>
    </row>
    <row r="247" spans="1:15" x14ac:dyDescent="0.25">
      <c r="A247" s="77"/>
      <c r="B247" s="77"/>
      <c r="C247" s="77"/>
      <c r="D247" s="77"/>
      <c r="E247" s="77"/>
      <c r="F247" s="77"/>
      <c r="G247" s="77"/>
      <c r="H247" s="77"/>
      <c r="I247" s="77"/>
      <c r="J247">
        <f>_xlfn.IFNA(VLOOKUP($D247,Transaction_Summary_Refresh!$A$6:$C$1025,2,FALSE)-VLOOKUP($D247,Transaction_Summary_Refresh!$A$6:$D$1025,3,FALSE),0)</f>
        <v>0</v>
      </c>
      <c r="K247">
        <f t="shared" si="7"/>
        <v>0</v>
      </c>
      <c r="L247" s="77"/>
      <c r="M247" s="77"/>
      <c r="N247" s="77"/>
      <c r="O247" s="77"/>
    </row>
    <row r="248" spans="1:15" x14ac:dyDescent="0.25">
      <c r="A248" s="77"/>
      <c r="B248" s="77"/>
      <c r="C248" s="77"/>
      <c r="D248" s="77"/>
      <c r="E248" s="77"/>
      <c r="F248" s="77"/>
      <c r="G248" s="77"/>
      <c r="H248" s="77"/>
      <c r="I248" s="77"/>
      <c r="J248">
        <f>_xlfn.IFNA(VLOOKUP($D248,Transaction_Summary_Refresh!$A$6:$C$1025,2,FALSE)-VLOOKUP($D248,Transaction_Summary_Refresh!$A$6:$D$1025,3,FALSE),0)</f>
        <v>0</v>
      </c>
      <c r="K248">
        <f t="shared" si="7"/>
        <v>0</v>
      </c>
      <c r="L248" s="77"/>
      <c r="M248" s="77"/>
      <c r="N248" s="77"/>
      <c r="O248" s="77"/>
    </row>
    <row r="249" spans="1:15" x14ac:dyDescent="0.25">
      <c r="A249" s="77"/>
      <c r="B249" s="77"/>
      <c r="C249" s="77"/>
      <c r="D249" s="77"/>
      <c r="E249" s="77"/>
      <c r="F249" s="77"/>
      <c r="G249" s="77"/>
      <c r="H249" s="77"/>
      <c r="I249" s="77"/>
      <c r="J249">
        <f>_xlfn.IFNA(VLOOKUP($D249,Transaction_Summary_Refresh!$A$6:$C$1025,2,FALSE)-VLOOKUP($D249,Transaction_Summary_Refresh!$A$6:$D$1025,3,FALSE),0)</f>
        <v>0</v>
      </c>
      <c r="K249">
        <f t="shared" ref="K249:K312" si="8">H249+J249</f>
        <v>0</v>
      </c>
      <c r="L249" s="77"/>
      <c r="M249" s="77"/>
      <c r="N249" s="77"/>
      <c r="O249" s="77"/>
    </row>
    <row r="250" spans="1:15" x14ac:dyDescent="0.25">
      <c r="A250" s="77"/>
      <c r="B250" s="77"/>
      <c r="C250" s="77"/>
      <c r="D250" s="77"/>
      <c r="E250" s="77"/>
      <c r="F250" s="77"/>
      <c r="G250" s="77"/>
      <c r="H250" s="77"/>
      <c r="I250" s="77"/>
      <c r="J250">
        <f>_xlfn.IFNA(VLOOKUP($D250,Transaction_Summary_Refresh!$A$6:$C$1025,2,FALSE)-VLOOKUP($D250,Transaction_Summary_Refresh!$A$6:$D$1025,3,FALSE),0)</f>
        <v>0</v>
      </c>
      <c r="K250">
        <f t="shared" si="8"/>
        <v>0</v>
      </c>
      <c r="L250" s="77"/>
      <c r="M250" s="77"/>
      <c r="N250" s="77"/>
      <c r="O250" s="77"/>
    </row>
    <row r="251" spans="1:15" x14ac:dyDescent="0.25">
      <c r="A251" s="77"/>
      <c r="B251" s="77"/>
      <c r="C251" s="77"/>
      <c r="D251" s="77"/>
      <c r="E251" s="77"/>
      <c r="F251" s="77"/>
      <c r="G251" s="77"/>
      <c r="H251" s="77"/>
      <c r="I251" s="77"/>
      <c r="J251">
        <f>_xlfn.IFNA(VLOOKUP($D251,Transaction_Summary_Refresh!$A$6:$C$1025,2,FALSE)-VLOOKUP($D251,Transaction_Summary_Refresh!$A$6:$D$1025,3,FALSE),0)</f>
        <v>0</v>
      </c>
      <c r="K251">
        <f t="shared" si="8"/>
        <v>0</v>
      </c>
      <c r="L251" s="77"/>
      <c r="M251" s="77"/>
      <c r="N251" s="77"/>
      <c r="O251" s="77"/>
    </row>
    <row r="252" spans="1:15" x14ac:dyDescent="0.25">
      <c r="A252" s="77"/>
      <c r="B252" s="77"/>
      <c r="C252" s="77"/>
      <c r="D252" s="77"/>
      <c r="E252" s="77"/>
      <c r="F252" s="77"/>
      <c r="G252" s="77"/>
      <c r="H252" s="77"/>
      <c r="I252" s="77"/>
      <c r="J252">
        <f>_xlfn.IFNA(VLOOKUP($D252,Transaction_Summary_Refresh!$A$6:$C$1025,2,FALSE)-VLOOKUP($D252,Transaction_Summary_Refresh!$A$6:$D$1025,3,FALSE),0)</f>
        <v>0</v>
      </c>
      <c r="K252">
        <f t="shared" si="8"/>
        <v>0</v>
      </c>
      <c r="L252" s="77"/>
      <c r="M252" s="77"/>
      <c r="N252" s="77"/>
      <c r="O252" s="77"/>
    </row>
    <row r="253" spans="1:15" x14ac:dyDescent="0.25">
      <c r="A253" s="77"/>
      <c r="B253" s="77"/>
      <c r="C253" s="77"/>
      <c r="D253" s="77"/>
      <c r="E253" s="77"/>
      <c r="F253" s="77"/>
      <c r="G253" s="77"/>
      <c r="H253" s="77"/>
      <c r="I253" s="77"/>
      <c r="J253">
        <f>_xlfn.IFNA(VLOOKUP($D253,Transaction_Summary_Refresh!$A$6:$C$1025,2,FALSE)-VLOOKUP($D253,Transaction_Summary_Refresh!$A$6:$D$1025,3,FALSE),0)</f>
        <v>0</v>
      </c>
      <c r="K253">
        <f t="shared" si="8"/>
        <v>0</v>
      </c>
      <c r="L253" s="77"/>
      <c r="M253" s="77"/>
      <c r="N253" s="77"/>
      <c r="O253" s="77"/>
    </row>
    <row r="254" spans="1:15" x14ac:dyDescent="0.25">
      <c r="A254" s="77"/>
      <c r="B254" s="77"/>
      <c r="C254" s="77"/>
      <c r="D254" s="77"/>
      <c r="E254" s="77"/>
      <c r="F254" s="77"/>
      <c r="G254" s="77"/>
      <c r="H254" s="77"/>
      <c r="I254" s="77"/>
      <c r="J254">
        <f>_xlfn.IFNA(VLOOKUP($D254,Transaction_Summary_Refresh!$A$6:$C$1025,2,FALSE)-VLOOKUP($D254,Transaction_Summary_Refresh!$A$6:$D$1025,3,FALSE),0)</f>
        <v>0</v>
      </c>
      <c r="K254">
        <f t="shared" si="8"/>
        <v>0</v>
      </c>
      <c r="L254" s="77"/>
      <c r="M254" s="77"/>
      <c r="N254" s="77"/>
      <c r="O254" s="77"/>
    </row>
    <row r="255" spans="1:15" x14ac:dyDescent="0.25">
      <c r="A255" s="77"/>
      <c r="B255" s="77"/>
      <c r="C255" s="77"/>
      <c r="D255" s="77"/>
      <c r="E255" s="77"/>
      <c r="F255" s="77"/>
      <c r="G255" s="77"/>
      <c r="H255" s="77"/>
      <c r="I255" s="77"/>
      <c r="J255">
        <f>_xlfn.IFNA(VLOOKUP($D255,Transaction_Summary_Refresh!$A$6:$C$1025,2,FALSE)-VLOOKUP($D255,Transaction_Summary_Refresh!$A$6:$D$1025,3,FALSE),0)</f>
        <v>0</v>
      </c>
      <c r="K255">
        <f t="shared" si="8"/>
        <v>0</v>
      </c>
      <c r="L255" s="77"/>
      <c r="M255" s="77"/>
      <c r="N255" s="77"/>
      <c r="O255" s="77"/>
    </row>
    <row r="256" spans="1:15" x14ac:dyDescent="0.25">
      <c r="A256" s="77"/>
      <c r="B256" s="77"/>
      <c r="C256" s="77"/>
      <c r="D256" s="77"/>
      <c r="E256" s="77"/>
      <c r="F256" s="77"/>
      <c r="G256" s="77"/>
      <c r="H256" s="77"/>
      <c r="I256" s="77"/>
      <c r="J256">
        <f>_xlfn.IFNA(VLOOKUP($D256,Transaction_Summary_Refresh!$A$6:$C$1025,2,FALSE)-VLOOKUP($D256,Transaction_Summary_Refresh!$A$6:$D$1025,3,FALSE),0)</f>
        <v>0</v>
      </c>
      <c r="K256">
        <f t="shared" si="8"/>
        <v>0</v>
      </c>
      <c r="L256" s="77"/>
      <c r="M256" s="77"/>
      <c r="N256" s="77"/>
      <c r="O256" s="77"/>
    </row>
    <row r="257" spans="1:15" x14ac:dyDescent="0.25">
      <c r="A257" s="77"/>
      <c r="B257" s="77"/>
      <c r="C257" s="77"/>
      <c r="D257" s="77"/>
      <c r="E257" s="77"/>
      <c r="F257" s="77"/>
      <c r="G257" s="77"/>
      <c r="H257" s="77"/>
      <c r="I257" s="77"/>
      <c r="J257">
        <f>_xlfn.IFNA(VLOOKUP($D257,Transaction_Summary_Refresh!$A$6:$C$1025,2,FALSE)-VLOOKUP($D257,Transaction_Summary_Refresh!$A$6:$D$1025,3,FALSE),0)</f>
        <v>0</v>
      </c>
      <c r="K257">
        <f t="shared" si="8"/>
        <v>0</v>
      </c>
      <c r="L257" s="77"/>
      <c r="M257" s="77"/>
      <c r="N257" s="77"/>
      <c r="O257" s="77"/>
    </row>
    <row r="258" spans="1:15" x14ac:dyDescent="0.25">
      <c r="A258" s="77"/>
      <c r="B258" s="77"/>
      <c r="C258" s="77"/>
      <c r="D258" s="77"/>
      <c r="E258" s="77"/>
      <c r="F258" s="77"/>
      <c r="G258" s="77"/>
      <c r="H258" s="77"/>
      <c r="I258" s="77"/>
      <c r="J258">
        <f>_xlfn.IFNA(VLOOKUP($D258,Transaction_Summary_Refresh!$A$6:$C$1025,2,FALSE)-VLOOKUP($D258,Transaction_Summary_Refresh!$A$6:$D$1025,3,FALSE),0)</f>
        <v>0</v>
      </c>
      <c r="K258">
        <f t="shared" si="8"/>
        <v>0</v>
      </c>
      <c r="L258" s="77"/>
      <c r="M258" s="77"/>
      <c r="N258" s="77"/>
      <c r="O258" s="77"/>
    </row>
    <row r="259" spans="1:15" x14ac:dyDescent="0.25">
      <c r="A259" s="77"/>
      <c r="B259" s="77"/>
      <c r="C259" s="77"/>
      <c r="D259" s="77"/>
      <c r="E259" s="77"/>
      <c r="F259" s="77"/>
      <c r="G259" s="77"/>
      <c r="H259" s="77"/>
      <c r="I259" s="77"/>
      <c r="J259">
        <f>_xlfn.IFNA(VLOOKUP($D259,Transaction_Summary_Refresh!$A$6:$C$1025,2,FALSE)-VLOOKUP($D259,Transaction_Summary_Refresh!$A$6:$D$1025,3,FALSE),0)</f>
        <v>0</v>
      </c>
      <c r="K259">
        <f t="shared" si="8"/>
        <v>0</v>
      </c>
      <c r="L259" s="77"/>
      <c r="M259" s="77"/>
      <c r="N259" s="77"/>
      <c r="O259" s="77"/>
    </row>
    <row r="260" spans="1:15" x14ac:dyDescent="0.25">
      <c r="A260" s="77"/>
      <c r="B260" s="77"/>
      <c r="C260" s="77"/>
      <c r="D260" s="77"/>
      <c r="E260" s="77"/>
      <c r="F260" s="77"/>
      <c r="G260" s="77"/>
      <c r="H260" s="77"/>
      <c r="I260" s="77"/>
      <c r="J260">
        <f>_xlfn.IFNA(VLOOKUP($D260,Transaction_Summary_Refresh!$A$6:$C$1025,2,FALSE)-VLOOKUP($D260,Transaction_Summary_Refresh!$A$6:$D$1025,3,FALSE),0)</f>
        <v>0</v>
      </c>
      <c r="K260">
        <f t="shared" si="8"/>
        <v>0</v>
      </c>
      <c r="L260" s="77"/>
      <c r="M260" s="77"/>
      <c r="N260" s="77"/>
      <c r="O260" s="77"/>
    </row>
    <row r="261" spans="1:15" x14ac:dyDescent="0.25">
      <c r="A261" s="77"/>
      <c r="B261" s="77"/>
      <c r="C261" s="77"/>
      <c r="D261" s="77"/>
      <c r="E261" s="77"/>
      <c r="F261" s="77"/>
      <c r="G261" s="77"/>
      <c r="H261" s="77"/>
      <c r="I261" s="77"/>
      <c r="J261">
        <f>_xlfn.IFNA(VLOOKUP($D261,Transaction_Summary_Refresh!$A$6:$C$1025,2,FALSE)-VLOOKUP($D261,Transaction_Summary_Refresh!$A$6:$D$1025,3,FALSE),0)</f>
        <v>0</v>
      </c>
      <c r="K261">
        <f t="shared" si="8"/>
        <v>0</v>
      </c>
      <c r="L261" s="77"/>
      <c r="M261" s="77"/>
      <c r="N261" s="77"/>
      <c r="O261" s="77"/>
    </row>
    <row r="262" spans="1:15" x14ac:dyDescent="0.25">
      <c r="A262" s="77"/>
      <c r="B262" s="77"/>
      <c r="C262" s="77"/>
      <c r="D262" s="77"/>
      <c r="E262" s="77"/>
      <c r="F262" s="77"/>
      <c r="G262" s="77"/>
      <c r="H262" s="77"/>
      <c r="I262" s="77"/>
      <c r="J262">
        <f>_xlfn.IFNA(VLOOKUP($D262,Transaction_Summary_Refresh!$A$6:$C$1025,2,FALSE)-VLOOKUP($D262,Transaction_Summary_Refresh!$A$6:$D$1025,3,FALSE),0)</f>
        <v>0</v>
      </c>
      <c r="K262">
        <f t="shared" si="8"/>
        <v>0</v>
      </c>
      <c r="L262" s="77"/>
      <c r="M262" s="77"/>
      <c r="N262" s="77"/>
      <c r="O262" s="77"/>
    </row>
    <row r="263" spans="1:15" x14ac:dyDescent="0.25">
      <c r="A263" s="77"/>
      <c r="B263" s="77"/>
      <c r="C263" s="77"/>
      <c r="D263" s="77"/>
      <c r="E263" s="77"/>
      <c r="F263" s="77"/>
      <c r="G263" s="77"/>
      <c r="H263" s="77"/>
      <c r="I263" s="77"/>
      <c r="J263">
        <f>_xlfn.IFNA(VLOOKUP($D263,Transaction_Summary_Refresh!$A$6:$C$1025,2,FALSE)-VLOOKUP($D263,Transaction_Summary_Refresh!$A$6:$D$1025,3,FALSE),0)</f>
        <v>0</v>
      </c>
      <c r="K263">
        <f t="shared" si="8"/>
        <v>0</v>
      </c>
      <c r="L263" s="77"/>
      <c r="M263" s="77"/>
      <c r="N263" s="77"/>
      <c r="O263" s="77"/>
    </row>
    <row r="264" spans="1:15" x14ac:dyDescent="0.25">
      <c r="A264" s="77"/>
      <c r="B264" s="77"/>
      <c r="C264" s="77"/>
      <c r="D264" s="77"/>
      <c r="E264" s="77"/>
      <c r="F264" s="77"/>
      <c r="G264" s="77"/>
      <c r="H264" s="77"/>
      <c r="I264" s="77"/>
      <c r="J264">
        <f>_xlfn.IFNA(VLOOKUP($D264,Transaction_Summary_Refresh!$A$6:$C$1025,2,FALSE)-VLOOKUP($D264,Transaction_Summary_Refresh!$A$6:$D$1025,3,FALSE),0)</f>
        <v>0</v>
      </c>
      <c r="K264">
        <f t="shared" si="8"/>
        <v>0</v>
      </c>
      <c r="L264" s="77"/>
      <c r="M264" s="77"/>
      <c r="N264" s="77"/>
      <c r="O264" s="77"/>
    </row>
    <row r="265" spans="1:15" x14ac:dyDescent="0.25">
      <c r="A265" s="77"/>
      <c r="B265" s="77"/>
      <c r="C265" s="77"/>
      <c r="D265" s="77"/>
      <c r="E265" s="77"/>
      <c r="F265" s="77"/>
      <c r="G265" s="77"/>
      <c r="H265" s="77"/>
      <c r="I265" s="77"/>
      <c r="J265">
        <f>_xlfn.IFNA(VLOOKUP($D265,Transaction_Summary_Refresh!$A$6:$C$1025,2,FALSE)-VLOOKUP($D265,Transaction_Summary_Refresh!$A$6:$D$1025,3,FALSE),0)</f>
        <v>0</v>
      </c>
      <c r="K265">
        <f t="shared" si="8"/>
        <v>0</v>
      </c>
      <c r="L265" s="77"/>
      <c r="M265" s="77"/>
      <c r="N265" s="77"/>
      <c r="O265" s="77"/>
    </row>
    <row r="266" spans="1:15" x14ac:dyDescent="0.25">
      <c r="J266">
        <f>_xlfn.IFNA(VLOOKUP($D266,Transaction_Summary_Refresh!$A$6:$C$1025,2,FALSE)-VLOOKUP($D266,Transaction_Summary_Refresh!$A$6:$D$1025,3,FALSE),0)</f>
        <v>0</v>
      </c>
      <c r="K266">
        <f t="shared" si="8"/>
        <v>0</v>
      </c>
    </row>
    <row r="267" spans="1:15" x14ac:dyDescent="0.25">
      <c r="J267">
        <f>_xlfn.IFNA(VLOOKUP($D267,Transaction_Summary_Refresh!$A$6:$C$1025,2,FALSE)-VLOOKUP($D267,Transaction_Summary_Refresh!$A$6:$D$1025,3,FALSE),0)</f>
        <v>0</v>
      </c>
      <c r="K267">
        <f t="shared" si="8"/>
        <v>0</v>
      </c>
    </row>
    <row r="268" spans="1:15" x14ac:dyDescent="0.25">
      <c r="J268">
        <f>_xlfn.IFNA(VLOOKUP($D268,Transaction_Summary_Refresh!$A$6:$C$1025,2,FALSE)-VLOOKUP($D268,Transaction_Summary_Refresh!$A$6:$D$1025,3,FALSE),0)</f>
        <v>0</v>
      </c>
      <c r="K268">
        <f t="shared" si="8"/>
        <v>0</v>
      </c>
    </row>
    <row r="269" spans="1:15" x14ac:dyDescent="0.25">
      <c r="J269">
        <f>_xlfn.IFNA(VLOOKUP($D269,Transaction_Summary_Refresh!$A$6:$C$1025,2,FALSE)-VLOOKUP($D269,Transaction_Summary_Refresh!$A$6:$D$1025,3,FALSE),0)</f>
        <v>0</v>
      </c>
      <c r="K269">
        <f t="shared" si="8"/>
        <v>0</v>
      </c>
    </row>
    <row r="270" spans="1:15" x14ac:dyDescent="0.25">
      <c r="J270">
        <f>_xlfn.IFNA(VLOOKUP($D270,Transaction_Summary_Refresh!$A$6:$C$1025,2,FALSE)-VLOOKUP($D270,Transaction_Summary_Refresh!$A$6:$D$1025,3,FALSE),0)</f>
        <v>0</v>
      </c>
      <c r="K270">
        <f t="shared" si="8"/>
        <v>0</v>
      </c>
    </row>
    <row r="271" spans="1:15" x14ac:dyDescent="0.25">
      <c r="J271">
        <f>_xlfn.IFNA(VLOOKUP($D271,Transaction_Summary_Refresh!$A$6:$C$1025,2,FALSE)-VLOOKUP($D271,Transaction_Summary_Refresh!$A$6:$D$1025,3,FALSE),0)</f>
        <v>0</v>
      </c>
      <c r="K271">
        <f t="shared" si="8"/>
        <v>0</v>
      </c>
    </row>
    <row r="272" spans="1:15" x14ac:dyDescent="0.25">
      <c r="J272">
        <f>_xlfn.IFNA(VLOOKUP($D272,Transaction_Summary_Refresh!$A$6:$C$1025,2,FALSE)-VLOOKUP($D272,Transaction_Summary_Refresh!$A$6:$D$1025,3,FALSE),0)</f>
        <v>0</v>
      </c>
      <c r="K272">
        <f t="shared" si="8"/>
        <v>0</v>
      </c>
    </row>
    <row r="273" spans="10:11" x14ac:dyDescent="0.25">
      <c r="J273">
        <f>_xlfn.IFNA(VLOOKUP($D273,Transaction_Summary_Refresh!$A$6:$C$1025,2,FALSE)-VLOOKUP($D273,Transaction_Summary_Refresh!$A$6:$D$1025,3,FALSE),0)</f>
        <v>0</v>
      </c>
      <c r="K273">
        <f t="shared" si="8"/>
        <v>0</v>
      </c>
    </row>
    <row r="274" spans="10:11" x14ac:dyDescent="0.25">
      <c r="J274">
        <f>_xlfn.IFNA(VLOOKUP($D274,Transaction_Summary_Refresh!$A$6:$C$1025,2,FALSE)-VLOOKUP($D274,Transaction_Summary_Refresh!$A$6:$D$1025,3,FALSE),0)</f>
        <v>0</v>
      </c>
      <c r="K274">
        <f t="shared" si="8"/>
        <v>0</v>
      </c>
    </row>
    <row r="275" spans="10:11" x14ac:dyDescent="0.25">
      <c r="J275">
        <f>_xlfn.IFNA(VLOOKUP($D275,Transaction_Summary_Refresh!$A$6:$C$1025,2,FALSE)-VLOOKUP($D275,Transaction_Summary_Refresh!$A$6:$D$1025,3,FALSE),0)</f>
        <v>0</v>
      </c>
      <c r="K275">
        <f t="shared" si="8"/>
        <v>0</v>
      </c>
    </row>
    <row r="276" spans="10:11" x14ac:dyDescent="0.25">
      <c r="J276">
        <f>_xlfn.IFNA(VLOOKUP($D276,Transaction_Summary_Refresh!$A$6:$C$1025,2,FALSE)-VLOOKUP($D276,Transaction_Summary_Refresh!$A$6:$D$1025,3,FALSE),0)</f>
        <v>0</v>
      </c>
      <c r="K276">
        <f t="shared" si="8"/>
        <v>0</v>
      </c>
    </row>
    <row r="277" spans="10:11" x14ac:dyDescent="0.25">
      <c r="J277">
        <f>_xlfn.IFNA(VLOOKUP($D277,Transaction_Summary_Refresh!$A$6:$C$1025,2,FALSE)-VLOOKUP($D277,Transaction_Summary_Refresh!$A$6:$D$1025,3,FALSE),0)</f>
        <v>0</v>
      </c>
      <c r="K277">
        <f t="shared" si="8"/>
        <v>0</v>
      </c>
    </row>
    <row r="278" spans="10:11" x14ac:dyDescent="0.25">
      <c r="J278">
        <f>_xlfn.IFNA(VLOOKUP($D278,Transaction_Summary_Refresh!$A$6:$C$1025,2,FALSE)-VLOOKUP($D278,Transaction_Summary_Refresh!$A$6:$D$1025,3,FALSE),0)</f>
        <v>0</v>
      </c>
      <c r="K278">
        <f t="shared" si="8"/>
        <v>0</v>
      </c>
    </row>
    <row r="279" spans="10:11" x14ac:dyDescent="0.25">
      <c r="J279">
        <f>_xlfn.IFNA(VLOOKUP($D279,Transaction_Summary_Refresh!$A$6:$C$1025,2,FALSE)-VLOOKUP($D279,Transaction_Summary_Refresh!$A$6:$D$1025,3,FALSE),0)</f>
        <v>0</v>
      </c>
      <c r="K279">
        <f t="shared" si="8"/>
        <v>0</v>
      </c>
    </row>
    <row r="280" spans="10:11" x14ac:dyDescent="0.25">
      <c r="J280">
        <f>_xlfn.IFNA(VLOOKUP($D280,Transaction_Summary_Refresh!$A$6:$C$1025,2,FALSE)-VLOOKUP($D280,Transaction_Summary_Refresh!$A$6:$D$1025,3,FALSE),0)</f>
        <v>0</v>
      </c>
      <c r="K280">
        <f t="shared" si="8"/>
        <v>0</v>
      </c>
    </row>
    <row r="281" spans="10:11" x14ac:dyDescent="0.25">
      <c r="J281">
        <f>_xlfn.IFNA(VLOOKUP($D281,Transaction_Summary_Refresh!$A$6:$C$1025,2,FALSE)-VLOOKUP($D281,Transaction_Summary_Refresh!$A$6:$D$1025,3,FALSE),0)</f>
        <v>0</v>
      </c>
      <c r="K281">
        <f t="shared" si="8"/>
        <v>0</v>
      </c>
    </row>
    <row r="282" spans="10:11" x14ac:dyDescent="0.25">
      <c r="J282">
        <f>_xlfn.IFNA(VLOOKUP($D282,Transaction_Summary_Refresh!$A$6:$C$1025,2,FALSE)-VLOOKUP($D282,Transaction_Summary_Refresh!$A$6:$D$1025,3,FALSE),0)</f>
        <v>0</v>
      </c>
      <c r="K282">
        <f t="shared" si="8"/>
        <v>0</v>
      </c>
    </row>
    <row r="283" spans="10:11" x14ac:dyDescent="0.25">
      <c r="J283">
        <f>_xlfn.IFNA(VLOOKUP($D283,Transaction_Summary_Refresh!$A$6:$C$1025,2,FALSE)-VLOOKUP($D283,Transaction_Summary_Refresh!$A$6:$D$1025,3,FALSE),0)</f>
        <v>0</v>
      </c>
      <c r="K283">
        <f t="shared" si="8"/>
        <v>0</v>
      </c>
    </row>
    <row r="284" spans="10:11" x14ac:dyDescent="0.25">
      <c r="J284">
        <f>_xlfn.IFNA(VLOOKUP($D284,Transaction_Summary_Refresh!$A$6:$C$1025,2,FALSE)-VLOOKUP($D284,Transaction_Summary_Refresh!$A$6:$D$1025,3,FALSE),0)</f>
        <v>0</v>
      </c>
      <c r="K284">
        <f t="shared" si="8"/>
        <v>0</v>
      </c>
    </row>
    <row r="285" spans="10:11" x14ac:dyDescent="0.25">
      <c r="J285">
        <f>_xlfn.IFNA(VLOOKUP($D285,Transaction_Summary_Refresh!$A$6:$C$1025,2,FALSE)-VLOOKUP($D285,Transaction_Summary_Refresh!$A$6:$D$1025,3,FALSE),0)</f>
        <v>0</v>
      </c>
      <c r="K285">
        <f t="shared" si="8"/>
        <v>0</v>
      </c>
    </row>
    <row r="286" spans="10:11" x14ac:dyDescent="0.25">
      <c r="J286">
        <f>_xlfn.IFNA(VLOOKUP($D286,Transaction_Summary_Refresh!$A$6:$C$1025,2,FALSE)-VLOOKUP($D286,Transaction_Summary_Refresh!$A$6:$D$1025,3,FALSE),0)</f>
        <v>0</v>
      </c>
      <c r="K286">
        <f t="shared" si="8"/>
        <v>0</v>
      </c>
    </row>
    <row r="287" spans="10:11" x14ac:dyDescent="0.25">
      <c r="J287">
        <f>_xlfn.IFNA(VLOOKUP($D287,Transaction_Summary_Refresh!$A$6:$C$1025,2,FALSE)-VLOOKUP($D287,Transaction_Summary_Refresh!$A$6:$D$1025,3,FALSE),0)</f>
        <v>0</v>
      </c>
      <c r="K287">
        <f t="shared" si="8"/>
        <v>0</v>
      </c>
    </row>
    <row r="288" spans="10:11" x14ac:dyDescent="0.25">
      <c r="J288">
        <f>_xlfn.IFNA(VLOOKUP($D288,Transaction_Summary_Refresh!$A$6:$C$1025,2,FALSE)-VLOOKUP($D288,Transaction_Summary_Refresh!$A$6:$D$1025,3,FALSE),0)</f>
        <v>0</v>
      </c>
      <c r="K288">
        <f t="shared" si="8"/>
        <v>0</v>
      </c>
    </row>
    <row r="289" spans="10:11" x14ac:dyDescent="0.25">
      <c r="J289">
        <f>_xlfn.IFNA(VLOOKUP($D289,Transaction_Summary_Refresh!$A$6:$C$1025,2,FALSE)-VLOOKUP($D289,Transaction_Summary_Refresh!$A$6:$D$1025,3,FALSE),0)</f>
        <v>0</v>
      </c>
      <c r="K289">
        <f t="shared" si="8"/>
        <v>0</v>
      </c>
    </row>
    <row r="290" spans="10:11" x14ac:dyDescent="0.25">
      <c r="J290">
        <f>_xlfn.IFNA(VLOOKUP($D290,Transaction_Summary_Refresh!$A$6:$C$1025,2,FALSE)-VLOOKUP($D290,Transaction_Summary_Refresh!$A$6:$D$1025,3,FALSE),0)</f>
        <v>0</v>
      </c>
      <c r="K290">
        <f t="shared" si="8"/>
        <v>0</v>
      </c>
    </row>
    <row r="291" spans="10:11" x14ac:dyDescent="0.25">
      <c r="J291">
        <f>_xlfn.IFNA(VLOOKUP($D291,Transaction_Summary_Refresh!$A$6:$C$1025,2,FALSE)-VLOOKUP($D291,Transaction_Summary_Refresh!$A$6:$D$1025,3,FALSE),0)</f>
        <v>0</v>
      </c>
      <c r="K291">
        <f t="shared" si="8"/>
        <v>0</v>
      </c>
    </row>
    <row r="292" spans="10:11" x14ac:dyDescent="0.25">
      <c r="J292">
        <f>_xlfn.IFNA(VLOOKUP($D292,Transaction_Summary_Refresh!$A$6:$C$1025,2,FALSE)-VLOOKUP($D292,Transaction_Summary_Refresh!$A$6:$D$1025,3,FALSE),0)</f>
        <v>0</v>
      </c>
      <c r="K292">
        <f t="shared" si="8"/>
        <v>0</v>
      </c>
    </row>
    <row r="293" spans="10:11" x14ac:dyDescent="0.25">
      <c r="J293">
        <f>_xlfn.IFNA(VLOOKUP($D293,Transaction_Summary_Refresh!$A$6:$C$1025,2,FALSE)-VLOOKUP($D293,Transaction_Summary_Refresh!$A$6:$D$1025,3,FALSE),0)</f>
        <v>0</v>
      </c>
      <c r="K293">
        <f t="shared" si="8"/>
        <v>0</v>
      </c>
    </row>
    <row r="294" spans="10:11" x14ac:dyDescent="0.25">
      <c r="J294">
        <f>_xlfn.IFNA(VLOOKUP($D294,Transaction_Summary_Refresh!$A$6:$C$1025,2,FALSE)-VLOOKUP($D294,Transaction_Summary_Refresh!$A$6:$D$1025,3,FALSE),0)</f>
        <v>0</v>
      </c>
      <c r="K294">
        <f t="shared" si="8"/>
        <v>0</v>
      </c>
    </row>
    <row r="295" spans="10:11" x14ac:dyDescent="0.25">
      <c r="J295">
        <f>_xlfn.IFNA(VLOOKUP($D295,Transaction_Summary_Refresh!$A$6:$C$1025,2,FALSE)-VLOOKUP($D295,Transaction_Summary_Refresh!$A$6:$D$1025,3,FALSE),0)</f>
        <v>0</v>
      </c>
      <c r="K295">
        <f t="shared" si="8"/>
        <v>0</v>
      </c>
    </row>
    <row r="296" spans="10:11" x14ac:dyDescent="0.25">
      <c r="J296">
        <f>_xlfn.IFNA(VLOOKUP($D296,Transaction_Summary_Refresh!$A$6:$C$1025,2,FALSE)-VLOOKUP($D296,Transaction_Summary_Refresh!$A$6:$D$1025,3,FALSE),0)</f>
        <v>0</v>
      </c>
      <c r="K296">
        <f t="shared" si="8"/>
        <v>0</v>
      </c>
    </row>
    <row r="297" spans="10:11" x14ac:dyDescent="0.25">
      <c r="J297">
        <f>_xlfn.IFNA(VLOOKUP($D297,Transaction_Summary_Refresh!$A$6:$C$1025,2,FALSE)-VLOOKUP($D297,Transaction_Summary_Refresh!$A$6:$D$1025,3,FALSE),0)</f>
        <v>0</v>
      </c>
      <c r="K297">
        <f t="shared" si="8"/>
        <v>0</v>
      </c>
    </row>
    <row r="298" spans="10:11" x14ac:dyDescent="0.25">
      <c r="J298">
        <f>_xlfn.IFNA(VLOOKUP($D298,Transaction_Summary_Refresh!$A$6:$C$1025,2,FALSE)-VLOOKUP($D298,Transaction_Summary_Refresh!$A$6:$D$1025,3,FALSE),0)</f>
        <v>0</v>
      </c>
      <c r="K298">
        <f t="shared" si="8"/>
        <v>0</v>
      </c>
    </row>
    <row r="299" spans="10:11" x14ac:dyDescent="0.25">
      <c r="J299">
        <f>_xlfn.IFNA(VLOOKUP($D299,Transaction_Summary_Refresh!$A$6:$C$1025,2,FALSE)-VLOOKUP($D299,Transaction_Summary_Refresh!$A$6:$D$1025,3,FALSE),0)</f>
        <v>0</v>
      </c>
      <c r="K299">
        <f t="shared" si="8"/>
        <v>0</v>
      </c>
    </row>
    <row r="300" spans="10:11" x14ac:dyDescent="0.25">
      <c r="J300">
        <f>_xlfn.IFNA(VLOOKUP($D300,Transaction_Summary_Refresh!$A$6:$C$1025,2,FALSE)-VLOOKUP($D300,Transaction_Summary_Refresh!$A$6:$D$1025,3,FALSE),0)</f>
        <v>0</v>
      </c>
      <c r="K300">
        <f t="shared" si="8"/>
        <v>0</v>
      </c>
    </row>
    <row r="301" spans="10:11" x14ac:dyDescent="0.25">
      <c r="J301">
        <f>_xlfn.IFNA(VLOOKUP($D301,Transaction_Summary_Refresh!$A$6:$C$1025,2,FALSE)-VLOOKUP($D301,Transaction_Summary_Refresh!$A$6:$D$1025,3,FALSE),0)</f>
        <v>0</v>
      </c>
      <c r="K301">
        <f t="shared" si="8"/>
        <v>0</v>
      </c>
    </row>
    <row r="302" spans="10:11" x14ac:dyDescent="0.25">
      <c r="J302">
        <f>_xlfn.IFNA(VLOOKUP($D302,Transaction_Summary_Refresh!$A$6:$C$1025,2,FALSE)-VLOOKUP($D302,Transaction_Summary_Refresh!$A$6:$D$1025,3,FALSE),0)</f>
        <v>0</v>
      </c>
      <c r="K302">
        <f t="shared" si="8"/>
        <v>0</v>
      </c>
    </row>
    <row r="303" spans="10:11" x14ac:dyDescent="0.25">
      <c r="J303">
        <f>_xlfn.IFNA(VLOOKUP($D303,Transaction_Summary_Refresh!$A$6:$C$1025,2,FALSE)-VLOOKUP($D303,Transaction_Summary_Refresh!$A$6:$D$1025,3,FALSE),0)</f>
        <v>0</v>
      </c>
      <c r="K303">
        <f t="shared" si="8"/>
        <v>0</v>
      </c>
    </row>
    <row r="304" spans="10:11" x14ac:dyDescent="0.25">
      <c r="J304">
        <f>_xlfn.IFNA(VLOOKUP($D304,Transaction_Summary_Refresh!$A$6:$C$1025,2,FALSE)-VLOOKUP($D304,Transaction_Summary_Refresh!$A$6:$D$1025,3,FALSE),0)</f>
        <v>0</v>
      </c>
      <c r="K304">
        <f t="shared" si="8"/>
        <v>0</v>
      </c>
    </row>
    <row r="305" spans="10:11" x14ac:dyDescent="0.25">
      <c r="J305">
        <f>_xlfn.IFNA(VLOOKUP($D305,Transaction_Summary_Refresh!$A$6:$C$1025,2,FALSE)-VLOOKUP($D305,Transaction_Summary_Refresh!$A$6:$D$1025,3,FALSE),0)</f>
        <v>0</v>
      </c>
      <c r="K305">
        <f t="shared" si="8"/>
        <v>0</v>
      </c>
    </row>
    <row r="306" spans="10:11" x14ac:dyDescent="0.25">
      <c r="J306">
        <f>_xlfn.IFNA(VLOOKUP($D306,Transaction_Summary_Refresh!$A$6:$C$1025,2,FALSE)-VLOOKUP($D306,Transaction_Summary_Refresh!$A$6:$D$1025,3,FALSE),0)</f>
        <v>0</v>
      </c>
      <c r="K306">
        <f t="shared" si="8"/>
        <v>0</v>
      </c>
    </row>
    <row r="307" spans="10:11" x14ac:dyDescent="0.25">
      <c r="J307">
        <f>_xlfn.IFNA(VLOOKUP($D307,Transaction_Summary_Refresh!$A$6:$C$1025,2,FALSE)-VLOOKUP($D307,Transaction_Summary_Refresh!$A$6:$D$1025,3,FALSE),0)</f>
        <v>0</v>
      </c>
      <c r="K307">
        <f t="shared" si="8"/>
        <v>0</v>
      </c>
    </row>
    <row r="308" spans="10:11" x14ac:dyDescent="0.25">
      <c r="J308">
        <f>_xlfn.IFNA(VLOOKUP($D308,Transaction_Summary_Refresh!$A$6:$C$1025,2,FALSE)-VLOOKUP($D308,Transaction_Summary_Refresh!$A$6:$D$1025,3,FALSE),0)</f>
        <v>0</v>
      </c>
      <c r="K308">
        <f t="shared" si="8"/>
        <v>0</v>
      </c>
    </row>
    <row r="309" spans="10:11" x14ac:dyDescent="0.25">
      <c r="J309">
        <f>_xlfn.IFNA(VLOOKUP($D309,Transaction_Summary_Refresh!$A$6:$C$1025,2,FALSE)-VLOOKUP($D309,Transaction_Summary_Refresh!$A$6:$D$1025,3,FALSE),0)</f>
        <v>0</v>
      </c>
      <c r="K309">
        <f t="shared" si="8"/>
        <v>0</v>
      </c>
    </row>
    <row r="310" spans="10:11" x14ac:dyDescent="0.25">
      <c r="J310">
        <f>_xlfn.IFNA(VLOOKUP($D310,Transaction_Summary_Refresh!$A$6:$C$1025,2,FALSE)-VLOOKUP($D310,Transaction_Summary_Refresh!$A$6:$D$1025,3,FALSE),0)</f>
        <v>0</v>
      </c>
      <c r="K310">
        <f t="shared" si="8"/>
        <v>0</v>
      </c>
    </row>
    <row r="311" spans="10:11" x14ac:dyDescent="0.25">
      <c r="J311">
        <f>_xlfn.IFNA(VLOOKUP($D311,Transaction_Summary_Refresh!$A$6:$C$1025,2,FALSE)-VLOOKUP($D311,Transaction_Summary_Refresh!$A$6:$D$1025,3,FALSE),0)</f>
        <v>0</v>
      </c>
      <c r="K311">
        <f t="shared" si="8"/>
        <v>0</v>
      </c>
    </row>
    <row r="312" spans="10:11" x14ac:dyDescent="0.25">
      <c r="J312">
        <f>_xlfn.IFNA(VLOOKUP($D312,Transaction_Summary_Refresh!$A$6:$C$1025,2,FALSE)-VLOOKUP($D312,Transaction_Summary_Refresh!$A$6:$D$1025,3,FALSE),0)</f>
        <v>0</v>
      </c>
      <c r="K312">
        <f t="shared" si="8"/>
        <v>0</v>
      </c>
    </row>
    <row r="313" spans="10:11" x14ac:dyDescent="0.25">
      <c r="J313">
        <f>_xlfn.IFNA(VLOOKUP($D313,Transaction_Summary_Refresh!$A$6:$C$1025,2,FALSE)-VLOOKUP($D313,Transaction_Summary_Refresh!$A$6:$D$1025,3,FALSE),0)</f>
        <v>0</v>
      </c>
      <c r="K313">
        <f t="shared" ref="K313:K376" si="9">H313+J313</f>
        <v>0</v>
      </c>
    </row>
    <row r="314" spans="10:11" x14ac:dyDescent="0.25">
      <c r="J314">
        <f>_xlfn.IFNA(VLOOKUP($D314,Transaction_Summary_Refresh!$A$6:$C$1025,2,FALSE)-VLOOKUP($D314,Transaction_Summary_Refresh!$A$6:$D$1025,3,FALSE),0)</f>
        <v>0</v>
      </c>
      <c r="K314">
        <f t="shared" si="9"/>
        <v>0</v>
      </c>
    </row>
    <row r="315" spans="10:11" x14ac:dyDescent="0.25">
      <c r="J315">
        <f>_xlfn.IFNA(VLOOKUP($D315,Transaction_Summary_Refresh!$A$6:$C$1025,2,FALSE)-VLOOKUP($D315,Transaction_Summary_Refresh!$A$6:$D$1025,3,FALSE),0)</f>
        <v>0</v>
      </c>
      <c r="K315">
        <f t="shared" si="9"/>
        <v>0</v>
      </c>
    </row>
    <row r="316" spans="10:11" x14ac:dyDescent="0.25">
      <c r="J316">
        <f>_xlfn.IFNA(VLOOKUP($D316,Transaction_Summary_Refresh!$A$6:$C$1025,2,FALSE)-VLOOKUP($D316,Transaction_Summary_Refresh!$A$6:$D$1025,3,FALSE),0)</f>
        <v>0</v>
      </c>
      <c r="K316">
        <f t="shared" si="9"/>
        <v>0</v>
      </c>
    </row>
    <row r="317" spans="10:11" x14ac:dyDescent="0.25">
      <c r="J317">
        <f>_xlfn.IFNA(VLOOKUP($D317,Transaction_Summary_Refresh!$A$6:$C$1025,2,FALSE)-VLOOKUP($D317,Transaction_Summary_Refresh!$A$6:$D$1025,3,FALSE),0)</f>
        <v>0</v>
      </c>
      <c r="K317">
        <f t="shared" si="9"/>
        <v>0</v>
      </c>
    </row>
    <row r="318" spans="10:11" x14ac:dyDescent="0.25">
      <c r="J318">
        <f>_xlfn.IFNA(VLOOKUP($D318,Transaction_Summary_Refresh!$A$6:$C$1025,2,FALSE)-VLOOKUP($D318,Transaction_Summary_Refresh!$A$6:$D$1025,3,FALSE),0)</f>
        <v>0</v>
      </c>
      <c r="K318">
        <f t="shared" si="9"/>
        <v>0</v>
      </c>
    </row>
    <row r="319" spans="10:11" x14ac:dyDescent="0.25">
      <c r="J319">
        <f>_xlfn.IFNA(VLOOKUP($D319,Transaction_Summary_Refresh!$A$6:$C$1025,2,FALSE)-VLOOKUP($D319,Transaction_Summary_Refresh!$A$6:$D$1025,3,FALSE),0)</f>
        <v>0</v>
      </c>
      <c r="K319">
        <f t="shared" si="9"/>
        <v>0</v>
      </c>
    </row>
    <row r="320" spans="10:11" x14ac:dyDescent="0.25">
      <c r="J320">
        <f>_xlfn.IFNA(VLOOKUP($D320,Transaction_Summary_Refresh!$A$6:$C$1025,2,FALSE)-VLOOKUP($D320,Transaction_Summary_Refresh!$A$6:$D$1025,3,FALSE),0)</f>
        <v>0</v>
      </c>
      <c r="K320">
        <f t="shared" si="9"/>
        <v>0</v>
      </c>
    </row>
    <row r="321" spans="10:11" x14ac:dyDescent="0.25">
      <c r="J321">
        <f>_xlfn.IFNA(VLOOKUP($D321,Transaction_Summary_Refresh!$A$6:$C$1025,2,FALSE)-VLOOKUP($D321,Transaction_Summary_Refresh!$A$6:$D$1025,3,FALSE),0)</f>
        <v>0</v>
      </c>
      <c r="K321">
        <f t="shared" si="9"/>
        <v>0</v>
      </c>
    </row>
    <row r="322" spans="10:11" x14ac:dyDescent="0.25">
      <c r="J322">
        <f>_xlfn.IFNA(VLOOKUP($D322,Transaction_Summary_Refresh!$A$6:$C$1025,2,FALSE)-VLOOKUP($D322,Transaction_Summary_Refresh!$A$6:$D$1025,3,FALSE),0)</f>
        <v>0</v>
      </c>
      <c r="K322">
        <f t="shared" si="9"/>
        <v>0</v>
      </c>
    </row>
    <row r="323" spans="10:11" x14ac:dyDescent="0.25">
      <c r="J323">
        <f>_xlfn.IFNA(VLOOKUP($D323,Transaction_Summary_Refresh!$A$6:$C$1025,2,FALSE)-VLOOKUP($D323,Transaction_Summary_Refresh!$A$6:$D$1025,3,FALSE),0)</f>
        <v>0</v>
      </c>
      <c r="K323">
        <f t="shared" si="9"/>
        <v>0</v>
      </c>
    </row>
    <row r="324" spans="10:11" x14ac:dyDescent="0.25">
      <c r="J324">
        <f>_xlfn.IFNA(VLOOKUP($D324,Transaction_Summary_Refresh!$A$6:$C$1025,2,FALSE)-VLOOKUP($D324,Transaction_Summary_Refresh!$A$6:$D$1025,3,FALSE),0)</f>
        <v>0</v>
      </c>
      <c r="K324">
        <f t="shared" si="9"/>
        <v>0</v>
      </c>
    </row>
    <row r="325" spans="10:11" x14ac:dyDescent="0.25">
      <c r="J325">
        <f>_xlfn.IFNA(VLOOKUP($D325,Transaction_Summary_Refresh!$A$6:$C$1025,2,FALSE)-VLOOKUP($D325,Transaction_Summary_Refresh!$A$6:$D$1025,3,FALSE),0)</f>
        <v>0</v>
      </c>
      <c r="K325">
        <f t="shared" si="9"/>
        <v>0</v>
      </c>
    </row>
    <row r="326" spans="10:11" x14ac:dyDescent="0.25">
      <c r="J326">
        <f>_xlfn.IFNA(VLOOKUP($D326,Transaction_Summary_Refresh!$A$6:$C$1025,2,FALSE)-VLOOKUP($D326,Transaction_Summary_Refresh!$A$6:$D$1025,3,FALSE),0)</f>
        <v>0</v>
      </c>
      <c r="K326">
        <f t="shared" si="9"/>
        <v>0</v>
      </c>
    </row>
    <row r="327" spans="10:11" x14ac:dyDescent="0.25">
      <c r="J327">
        <f>_xlfn.IFNA(VLOOKUP($D327,Transaction_Summary_Refresh!$A$6:$C$1025,2,FALSE)-VLOOKUP($D327,Transaction_Summary_Refresh!$A$6:$D$1025,3,FALSE),0)</f>
        <v>0</v>
      </c>
      <c r="K327">
        <f t="shared" si="9"/>
        <v>0</v>
      </c>
    </row>
    <row r="328" spans="10:11" x14ac:dyDescent="0.25">
      <c r="J328">
        <f>_xlfn.IFNA(VLOOKUP($D328,Transaction_Summary_Refresh!$A$6:$C$1025,2,FALSE)-VLOOKUP($D328,Transaction_Summary_Refresh!$A$6:$D$1025,3,FALSE),0)</f>
        <v>0</v>
      </c>
      <c r="K328">
        <f t="shared" si="9"/>
        <v>0</v>
      </c>
    </row>
    <row r="329" spans="10:11" x14ac:dyDescent="0.25">
      <c r="J329">
        <f>_xlfn.IFNA(VLOOKUP($D329,Transaction_Summary_Refresh!$A$6:$C$1025,2,FALSE)-VLOOKUP($D329,Transaction_Summary_Refresh!$A$6:$D$1025,3,FALSE),0)</f>
        <v>0</v>
      </c>
      <c r="K329">
        <f t="shared" si="9"/>
        <v>0</v>
      </c>
    </row>
    <row r="330" spans="10:11" x14ac:dyDescent="0.25">
      <c r="J330">
        <f>_xlfn.IFNA(VLOOKUP($D330,Transaction_Summary_Refresh!$A$6:$C$1025,2,FALSE)-VLOOKUP($D330,Transaction_Summary_Refresh!$A$6:$D$1025,3,FALSE),0)</f>
        <v>0</v>
      </c>
      <c r="K330">
        <f t="shared" si="9"/>
        <v>0</v>
      </c>
    </row>
    <row r="331" spans="10:11" x14ac:dyDescent="0.25">
      <c r="J331">
        <f>_xlfn.IFNA(VLOOKUP($D331,Transaction_Summary_Refresh!$A$6:$C$1025,2,FALSE)-VLOOKUP($D331,Transaction_Summary_Refresh!$A$6:$D$1025,3,FALSE),0)</f>
        <v>0</v>
      </c>
      <c r="K331">
        <f t="shared" si="9"/>
        <v>0</v>
      </c>
    </row>
    <row r="332" spans="10:11" x14ac:dyDescent="0.25">
      <c r="J332">
        <f>_xlfn.IFNA(VLOOKUP($D332,Transaction_Summary_Refresh!$A$6:$C$1025,2,FALSE)-VLOOKUP($D332,Transaction_Summary_Refresh!$A$6:$D$1025,3,FALSE),0)</f>
        <v>0</v>
      </c>
      <c r="K332">
        <f t="shared" si="9"/>
        <v>0</v>
      </c>
    </row>
    <row r="333" spans="10:11" x14ac:dyDescent="0.25">
      <c r="J333">
        <f>_xlfn.IFNA(VLOOKUP($D333,Transaction_Summary_Refresh!$A$6:$C$1025,2,FALSE)-VLOOKUP($D333,Transaction_Summary_Refresh!$A$6:$D$1025,3,FALSE),0)</f>
        <v>0</v>
      </c>
      <c r="K333">
        <f t="shared" si="9"/>
        <v>0</v>
      </c>
    </row>
    <row r="334" spans="10:11" x14ac:dyDescent="0.25">
      <c r="J334">
        <f>_xlfn.IFNA(VLOOKUP($D334,Transaction_Summary_Refresh!$A$6:$C$1025,2,FALSE)-VLOOKUP($D334,Transaction_Summary_Refresh!$A$6:$D$1025,3,FALSE),0)</f>
        <v>0</v>
      </c>
      <c r="K334">
        <f t="shared" si="9"/>
        <v>0</v>
      </c>
    </row>
    <row r="335" spans="10:11" x14ac:dyDescent="0.25">
      <c r="J335">
        <f>_xlfn.IFNA(VLOOKUP($D335,Transaction_Summary_Refresh!$A$6:$C$1025,2,FALSE)-VLOOKUP($D335,Transaction_Summary_Refresh!$A$6:$D$1025,3,FALSE),0)</f>
        <v>0</v>
      </c>
      <c r="K335">
        <f t="shared" si="9"/>
        <v>0</v>
      </c>
    </row>
    <row r="336" spans="10:11" x14ac:dyDescent="0.25">
      <c r="J336">
        <f>_xlfn.IFNA(VLOOKUP($D336,Transaction_Summary_Refresh!$A$6:$C$1025,2,FALSE)-VLOOKUP($D336,Transaction_Summary_Refresh!$A$6:$D$1025,3,FALSE),0)</f>
        <v>0</v>
      </c>
      <c r="K336">
        <f t="shared" si="9"/>
        <v>0</v>
      </c>
    </row>
    <row r="337" spans="10:11" x14ac:dyDescent="0.25">
      <c r="J337">
        <f>_xlfn.IFNA(VLOOKUP($D337,Transaction_Summary_Refresh!$A$6:$C$1025,2,FALSE)-VLOOKUP($D337,Transaction_Summary_Refresh!$A$6:$D$1025,3,FALSE),0)</f>
        <v>0</v>
      </c>
      <c r="K337">
        <f t="shared" si="9"/>
        <v>0</v>
      </c>
    </row>
    <row r="338" spans="10:11" x14ac:dyDescent="0.25">
      <c r="J338">
        <f>_xlfn.IFNA(VLOOKUP($D338,Transaction_Summary_Refresh!$A$6:$C$1025,2,FALSE)-VLOOKUP($D338,Transaction_Summary_Refresh!$A$6:$D$1025,3,FALSE),0)</f>
        <v>0</v>
      </c>
      <c r="K338">
        <f t="shared" si="9"/>
        <v>0</v>
      </c>
    </row>
    <row r="339" spans="10:11" x14ac:dyDescent="0.25">
      <c r="J339">
        <f>_xlfn.IFNA(VLOOKUP($D339,Transaction_Summary_Refresh!$A$6:$C$1025,2,FALSE)-VLOOKUP($D339,Transaction_Summary_Refresh!$A$6:$D$1025,3,FALSE),0)</f>
        <v>0</v>
      </c>
      <c r="K339">
        <f t="shared" si="9"/>
        <v>0</v>
      </c>
    </row>
    <row r="340" spans="10:11" x14ac:dyDescent="0.25">
      <c r="J340">
        <f>_xlfn.IFNA(VLOOKUP($D340,Transaction_Summary_Refresh!$A$6:$C$1025,2,FALSE)-VLOOKUP($D340,Transaction_Summary_Refresh!$A$6:$D$1025,3,FALSE),0)</f>
        <v>0</v>
      </c>
      <c r="K340">
        <f t="shared" si="9"/>
        <v>0</v>
      </c>
    </row>
    <row r="341" spans="10:11" x14ac:dyDescent="0.25">
      <c r="J341">
        <f>_xlfn.IFNA(VLOOKUP($D341,Transaction_Summary_Refresh!$A$6:$C$1025,2,FALSE)-VLOOKUP($D341,Transaction_Summary_Refresh!$A$6:$D$1025,3,FALSE),0)</f>
        <v>0</v>
      </c>
      <c r="K341">
        <f t="shared" si="9"/>
        <v>0</v>
      </c>
    </row>
    <row r="342" spans="10:11" x14ac:dyDescent="0.25">
      <c r="J342">
        <f>_xlfn.IFNA(VLOOKUP($D342,Transaction_Summary_Refresh!$A$6:$C$1025,2,FALSE)-VLOOKUP($D342,Transaction_Summary_Refresh!$A$6:$D$1025,3,FALSE),0)</f>
        <v>0</v>
      </c>
      <c r="K342">
        <f t="shared" si="9"/>
        <v>0</v>
      </c>
    </row>
    <row r="343" spans="10:11" x14ac:dyDescent="0.25">
      <c r="J343">
        <f>_xlfn.IFNA(VLOOKUP($D343,Transaction_Summary_Refresh!$A$6:$C$1025,2,FALSE)-VLOOKUP($D343,Transaction_Summary_Refresh!$A$6:$D$1025,3,FALSE),0)</f>
        <v>0</v>
      </c>
      <c r="K343">
        <f t="shared" si="9"/>
        <v>0</v>
      </c>
    </row>
    <row r="344" spans="10:11" x14ac:dyDescent="0.25">
      <c r="J344">
        <f>_xlfn.IFNA(VLOOKUP($D344,Transaction_Summary_Refresh!$A$6:$C$1025,2,FALSE)-VLOOKUP($D344,Transaction_Summary_Refresh!$A$6:$D$1025,3,FALSE),0)</f>
        <v>0</v>
      </c>
      <c r="K344">
        <f t="shared" si="9"/>
        <v>0</v>
      </c>
    </row>
    <row r="345" spans="10:11" x14ac:dyDescent="0.25">
      <c r="J345">
        <f>_xlfn.IFNA(VLOOKUP($D345,Transaction_Summary_Refresh!$A$6:$C$1025,2,FALSE)-VLOOKUP($D345,Transaction_Summary_Refresh!$A$6:$D$1025,3,FALSE),0)</f>
        <v>0</v>
      </c>
      <c r="K345">
        <f t="shared" si="9"/>
        <v>0</v>
      </c>
    </row>
    <row r="346" spans="10:11" x14ac:dyDescent="0.25">
      <c r="J346">
        <f>_xlfn.IFNA(VLOOKUP($D346,Transaction_Summary_Refresh!$A$6:$C$1025,2,FALSE)-VLOOKUP($D346,Transaction_Summary_Refresh!$A$6:$D$1025,3,FALSE),0)</f>
        <v>0</v>
      </c>
      <c r="K346">
        <f t="shared" si="9"/>
        <v>0</v>
      </c>
    </row>
    <row r="347" spans="10:11" x14ac:dyDescent="0.25">
      <c r="J347">
        <f>_xlfn.IFNA(VLOOKUP($D347,Transaction_Summary_Refresh!$A$6:$C$1025,2,FALSE)-VLOOKUP($D347,Transaction_Summary_Refresh!$A$6:$D$1025,3,FALSE),0)</f>
        <v>0</v>
      </c>
      <c r="K347">
        <f t="shared" si="9"/>
        <v>0</v>
      </c>
    </row>
    <row r="348" spans="10:11" x14ac:dyDescent="0.25">
      <c r="J348">
        <f>_xlfn.IFNA(VLOOKUP($D348,Transaction_Summary_Refresh!$A$6:$C$1025,2,FALSE)-VLOOKUP($D348,Transaction_Summary_Refresh!$A$6:$D$1025,3,FALSE),0)</f>
        <v>0</v>
      </c>
      <c r="K348">
        <f t="shared" si="9"/>
        <v>0</v>
      </c>
    </row>
    <row r="349" spans="10:11" x14ac:dyDescent="0.25">
      <c r="J349">
        <f>_xlfn.IFNA(VLOOKUP($D349,Transaction_Summary_Refresh!$A$6:$C$1025,2,FALSE)-VLOOKUP($D349,Transaction_Summary_Refresh!$A$6:$D$1025,3,FALSE),0)</f>
        <v>0</v>
      </c>
      <c r="K349">
        <f t="shared" si="9"/>
        <v>0</v>
      </c>
    </row>
    <row r="350" spans="10:11" x14ac:dyDescent="0.25">
      <c r="J350">
        <f>_xlfn.IFNA(VLOOKUP($D350,Transaction_Summary_Refresh!$A$6:$C$1025,2,FALSE)-VLOOKUP($D350,Transaction_Summary_Refresh!$A$6:$D$1025,3,FALSE),0)</f>
        <v>0</v>
      </c>
      <c r="K350">
        <f t="shared" si="9"/>
        <v>0</v>
      </c>
    </row>
    <row r="351" spans="10:11" x14ac:dyDescent="0.25">
      <c r="J351">
        <f>_xlfn.IFNA(VLOOKUP($D351,Transaction_Summary_Refresh!$A$6:$C$1025,2,FALSE)-VLOOKUP($D351,Transaction_Summary_Refresh!$A$6:$D$1025,3,FALSE),0)</f>
        <v>0</v>
      </c>
      <c r="K351">
        <f t="shared" si="9"/>
        <v>0</v>
      </c>
    </row>
    <row r="352" spans="10:11" x14ac:dyDescent="0.25">
      <c r="J352">
        <f>_xlfn.IFNA(VLOOKUP($D352,Transaction_Summary_Refresh!$A$6:$C$1025,2,FALSE)-VLOOKUP($D352,Transaction_Summary_Refresh!$A$6:$D$1025,3,FALSE),0)</f>
        <v>0</v>
      </c>
      <c r="K352">
        <f t="shared" si="9"/>
        <v>0</v>
      </c>
    </row>
    <row r="353" spans="10:11" x14ac:dyDescent="0.25">
      <c r="J353">
        <f>_xlfn.IFNA(VLOOKUP($D353,Transaction_Summary_Refresh!$A$6:$C$1025,2,FALSE)-VLOOKUP($D353,Transaction_Summary_Refresh!$A$6:$D$1025,3,FALSE),0)</f>
        <v>0</v>
      </c>
      <c r="K353">
        <f t="shared" si="9"/>
        <v>0</v>
      </c>
    </row>
    <row r="354" spans="10:11" x14ac:dyDescent="0.25">
      <c r="J354">
        <f>_xlfn.IFNA(VLOOKUP($D354,Transaction_Summary_Refresh!$A$6:$C$1025,2,FALSE)-VLOOKUP($D354,Transaction_Summary_Refresh!$A$6:$D$1025,3,FALSE),0)</f>
        <v>0</v>
      </c>
      <c r="K354">
        <f t="shared" si="9"/>
        <v>0</v>
      </c>
    </row>
    <row r="355" spans="10:11" x14ac:dyDescent="0.25">
      <c r="J355">
        <f>_xlfn.IFNA(VLOOKUP($D355,Transaction_Summary_Refresh!$A$6:$C$1025,2,FALSE)-VLOOKUP($D355,Transaction_Summary_Refresh!$A$6:$D$1025,3,FALSE),0)</f>
        <v>0</v>
      </c>
      <c r="K355">
        <f t="shared" si="9"/>
        <v>0</v>
      </c>
    </row>
    <row r="356" spans="10:11" x14ac:dyDescent="0.25">
      <c r="J356">
        <f>_xlfn.IFNA(VLOOKUP($D356,Transaction_Summary_Refresh!$A$6:$C$1025,2,FALSE)-VLOOKUP($D356,Transaction_Summary_Refresh!$A$6:$D$1025,3,FALSE),0)</f>
        <v>0</v>
      </c>
      <c r="K356">
        <f t="shared" si="9"/>
        <v>0</v>
      </c>
    </row>
    <row r="357" spans="10:11" x14ac:dyDescent="0.25">
      <c r="J357">
        <f>_xlfn.IFNA(VLOOKUP($D357,Transaction_Summary_Refresh!$A$6:$C$1025,2,FALSE)-VLOOKUP($D357,Transaction_Summary_Refresh!$A$6:$D$1025,3,FALSE),0)</f>
        <v>0</v>
      </c>
      <c r="K357">
        <f t="shared" si="9"/>
        <v>0</v>
      </c>
    </row>
    <row r="358" spans="10:11" x14ac:dyDescent="0.25">
      <c r="J358">
        <f>_xlfn.IFNA(VLOOKUP($D358,Transaction_Summary_Refresh!$A$6:$C$1025,2,FALSE)-VLOOKUP($D358,Transaction_Summary_Refresh!$A$6:$D$1025,3,FALSE),0)</f>
        <v>0</v>
      </c>
      <c r="K358">
        <f t="shared" si="9"/>
        <v>0</v>
      </c>
    </row>
    <row r="359" spans="10:11" x14ac:dyDescent="0.25">
      <c r="J359">
        <f>_xlfn.IFNA(VLOOKUP($D359,Transaction_Summary_Refresh!$A$6:$C$1025,2,FALSE)-VLOOKUP($D359,Transaction_Summary_Refresh!$A$6:$D$1025,3,FALSE),0)</f>
        <v>0</v>
      </c>
      <c r="K359">
        <f t="shared" si="9"/>
        <v>0</v>
      </c>
    </row>
    <row r="360" spans="10:11" x14ac:dyDescent="0.25">
      <c r="J360">
        <f>_xlfn.IFNA(VLOOKUP($D360,Transaction_Summary_Refresh!$A$6:$C$1025,2,FALSE)-VLOOKUP($D360,Transaction_Summary_Refresh!$A$6:$D$1025,3,FALSE),0)</f>
        <v>0</v>
      </c>
      <c r="K360">
        <f t="shared" si="9"/>
        <v>0</v>
      </c>
    </row>
    <row r="361" spans="10:11" x14ac:dyDescent="0.25">
      <c r="J361">
        <f>_xlfn.IFNA(VLOOKUP($D361,Transaction_Summary_Refresh!$A$6:$C$1025,2,FALSE)-VLOOKUP($D361,Transaction_Summary_Refresh!$A$6:$D$1025,3,FALSE),0)</f>
        <v>0</v>
      </c>
      <c r="K361">
        <f t="shared" si="9"/>
        <v>0</v>
      </c>
    </row>
    <row r="362" spans="10:11" x14ac:dyDescent="0.25">
      <c r="J362">
        <f>_xlfn.IFNA(VLOOKUP($D362,Transaction_Summary_Refresh!$A$6:$C$1025,2,FALSE)-VLOOKUP($D362,Transaction_Summary_Refresh!$A$6:$D$1025,3,FALSE),0)</f>
        <v>0</v>
      </c>
      <c r="K362">
        <f t="shared" si="9"/>
        <v>0</v>
      </c>
    </row>
    <row r="363" spans="10:11" x14ac:dyDescent="0.25">
      <c r="J363">
        <f>_xlfn.IFNA(VLOOKUP($D363,Transaction_Summary_Refresh!$A$6:$C$1025,2,FALSE)-VLOOKUP($D363,Transaction_Summary_Refresh!$A$6:$D$1025,3,FALSE),0)</f>
        <v>0</v>
      </c>
      <c r="K363">
        <f t="shared" si="9"/>
        <v>0</v>
      </c>
    </row>
    <row r="364" spans="10:11" x14ac:dyDescent="0.25">
      <c r="J364">
        <f>_xlfn.IFNA(VLOOKUP($D364,Transaction_Summary_Refresh!$A$6:$C$1025,2,FALSE)-VLOOKUP($D364,Transaction_Summary_Refresh!$A$6:$D$1025,3,FALSE),0)</f>
        <v>0</v>
      </c>
      <c r="K364">
        <f t="shared" si="9"/>
        <v>0</v>
      </c>
    </row>
    <row r="365" spans="10:11" x14ac:dyDescent="0.25">
      <c r="J365">
        <f>_xlfn.IFNA(VLOOKUP($D365,Transaction_Summary_Refresh!$A$6:$C$1025,2,FALSE)-VLOOKUP($D365,Transaction_Summary_Refresh!$A$6:$D$1025,3,FALSE),0)</f>
        <v>0</v>
      </c>
      <c r="K365">
        <f t="shared" si="9"/>
        <v>0</v>
      </c>
    </row>
    <row r="366" spans="10:11" x14ac:dyDescent="0.25">
      <c r="J366">
        <f>_xlfn.IFNA(VLOOKUP($D366,Transaction_Summary_Refresh!$A$6:$C$1025,2,FALSE)-VLOOKUP($D366,Transaction_Summary_Refresh!$A$6:$D$1025,3,FALSE),0)</f>
        <v>0</v>
      </c>
      <c r="K366">
        <f t="shared" si="9"/>
        <v>0</v>
      </c>
    </row>
    <row r="367" spans="10:11" x14ac:dyDescent="0.25">
      <c r="J367">
        <f>_xlfn.IFNA(VLOOKUP($D367,Transaction_Summary_Refresh!$A$6:$C$1025,2,FALSE)-VLOOKUP($D367,Transaction_Summary_Refresh!$A$6:$D$1025,3,FALSE),0)</f>
        <v>0</v>
      </c>
      <c r="K367">
        <f t="shared" si="9"/>
        <v>0</v>
      </c>
    </row>
    <row r="368" spans="10:11" x14ac:dyDescent="0.25">
      <c r="J368">
        <f>_xlfn.IFNA(VLOOKUP($D368,Transaction_Summary_Refresh!$A$6:$C$1025,2,FALSE)-VLOOKUP($D368,Transaction_Summary_Refresh!$A$6:$D$1025,3,FALSE),0)</f>
        <v>0</v>
      </c>
      <c r="K368">
        <f t="shared" si="9"/>
        <v>0</v>
      </c>
    </row>
    <row r="369" spans="10:11" x14ac:dyDescent="0.25">
      <c r="J369">
        <f>_xlfn.IFNA(VLOOKUP($D369,Transaction_Summary_Refresh!$A$6:$C$1025,2,FALSE)-VLOOKUP($D369,Transaction_Summary_Refresh!$A$6:$D$1025,3,FALSE),0)</f>
        <v>0</v>
      </c>
      <c r="K369">
        <f t="shared" si="9"/>
        <v>0</v>
      </c>
    </row>
    <row r="370" spans="10:11" x14ac:dyDescent="0.25">
      <c r="J370">
        <f>_xlfn.IFNA(VLOOKUP($D370,Transaction_Summary_Refresh!$A$6:$C$1025,2,FALSE)-VLOOKUP($D370,Transaction_Summary_Refresh!$A$6:$D$1025,3,FALSE),0)</f>
        <v>0</v>
      </c>
      <c r="K370">
        <f t="shared" si="9"/>
        <v>0</v>
      </c>
    </row>
    <row r="371" spans="10:11" x14ac:dyDescent="0.25">
      <c r="J371">
        <f>_xlfn.IFNA(VLOOKUP($D371,Transaction_Summary_Refresh!$A$6:$C$1025,2,FALSE)-VLOOKUP($D371,Transaction_Summary_Refresh!$A$6:$D$1025,3,FALSE),0)</f>
        <v>0</v>
      </c>
      <c r="K371">
        <f t="shared" si="9"/>
        <v>0</v>
      </c>
    </row>
    <row r="372" spans="10:11" x14ac:dyDescent="0.25">
      <c r="J372">
        <f>_xlfn.IFNA(VLOOKUP($D372,Transaction_Summary_Refresh!$A$6:$C$1025,2,FALSE)-VLOOKUP($D372,Transaction_Summary_Refresh!$A$6:$D$1025,3,FALSE),0)</f>
        <v>0</v>
      </c>
      <c r="K372">
        <f t="shared" si="9"/>
        <v>0</v>
      </c>
    </row>
    <row r="373" spans="10:11" x14ac:dyDescent="0.25">
      <c r="J373">
        <f>_xlfn.IFNA(VLOOKUP($D373,Transaction_Summary_Refresh!$A$6:$C$1025,2,FALSE)-VLOOKUP($D373,Transaction_Summary_Refresh!$A$6:$D$1025,3,FALSE),0)</f>
        <v>0</v>
      </c>
      <c r="K373">
        <f t="shared" si="9"/>
        <v>0</v>
      </c>
    </row>
    <row r="374" spans="10:11" x14ac:dyDescent="0.25">
      <c r="J374">
        <f>_xlfn.IFNA(VLOOKUP($D374,Transaction_Summary_Refresh!$A$6:$C$1025,2,FALSE)-VLOOKUP($D374,Transaction_Summary_Refresh!$A$6:$D$1025,3,FALSE),0)</f>
        <v>0</v>
      </c>
      <c r="K374">
        <f t="shared" si="9"/>
        <v>0</v>
      </c>
    </row>
    <row r="375" spans="10:11" x14ac:dyDescent="0.25">
      <c r="J375">
        <f>_xlfn.IFNA(VLOOKUP($D375,Transaction_Summary_Refresh!$A$6:$C$1025,2,FALSE)-VLOOKUP($D375,Transaction_Summary_Refresh!$A$6:$D$1025,3,FALSE),0)</f>
        <v>0</v>
      </c>
      <c r="K375">
        <f t="shared" si="9"/>
        <v>0</v>
      </c>
    </row>
    <row r="376" spans="10:11" x14ac:dyDescent="0.25">
      <c r="J376">
        <f>_xlfn.IFNA(VLOOKUP($D376,Transaction_Summary_Refresh!$A$6:$C$1025,2,FALSE)-VLOOKUP($D376,Transaction_Summary_Refresh!$A$6:$D$1025,3,FALSE),0)</f>
        <v>0</v>
      </c>
      <c r="K376">
        <f t="shared" si="9"/>
        <v>0</v>
      </c>
    </row>
    <row r="377" spans="10:11" x14ac:dyDescent="0.25">
      <c r="J377">
        <f>_xlfn.IFNA(VLOOKUP($D377,Transaction_Summary_Refresh!$A$6:$C$1025,2,FALSE)-VLOOKUP($D377,Transaction_Summary_Refresh!$A$6:$D$1025,3,FALSE),0)</f>
        <v>0</v>
      </c>
      <c r="K377">
        <f t="shared" ref="K377:K429" si="10">H377+J377</f>
        <v>0</v>
      </c>
    </row>
    <row r="378" spans="10:11" x14ac:dyDescent="0.25">
      <c r="J378">
        <f>_xlfn.IFNA(VLOOKUP($D378,Transaction_Summary_Refresh!$A$6:$C$1025,2,FALSE)-VLOOKUP($D378,Transaction_Summary_Refresh!$A$6:$D$1025,3,FALSE),0)</f>
        <v>0</v>
      </c>
      <c r="K378">
        <f t="shared" si="10"/>
        <v>0</v>
      </c>
    </row>
    <row r="379" spans="10:11" x14ac:dyDescent="0.25">
      <c r="J379">
        <f>_xlfn.IFNA(VLOOKUP($D379,Transaction_Summary_Refresh!$A$6:$C$1025,2,FALSE)-VLOOKUP($D379,Transaction_Summary_Refresh!$A$6:$D$1025,3,FALSE),0)</f>
        <v>0</v>
      </c>
      <c r="K379">
        <f t="shared" si="10"/>
        <v>0</v>
      </c>
    </row>
    <row r="380" spans="10:11" x14ac:dyDescent="0.25">
      <c r="J380">
        <f>_xlfn.IFNA(VLOOKUP($D380,Transaction_Summary_Refresh!$A$6:$C$1025,2,FALSE)-VLOOKUP($D380,Transaction_Summary_Refresh!$A$6:$D$1025,3,FALSE),0)</f>
        <v>0</v>
      </c>
      <c r="K380">
        <f t="shared" si="10"/>
        <v>0</v>
      </c>
    </row>
    <row r="381" spans="10:11" x14ac:dyDescent="0.25">
      <c r="J381">
        <f>_xlfn.IFNA(VLOOKUP($D381,Transaction_Summary_Refresh!$A$6:$C$1025,2,FALSE)-VLOOKUP($D381,Transaction_Summary_Refresh!$A$6:$D$1025,3,FALSE),0)</f>
        <v>0</v>
      </c>
      <c r="K381">
        <f t="shared" si="10"/>
        <v>0</v>
      </c>
    </row>
    <row r="382" spans="10:11" x14ac:dyDescent="0.25">
      <c r="J382">
        <f>_xlfn.IFNA(VLOOKUP($D382,Transaction_Summary_Refresh!$A$6:$C$1025,2,FALSE)-VLOOKUP($D382,Transaction_Summary_Refresh!$A$6:$D$1025,3,FALSE),0)</f>
        <v>0</v>
      </c>
      <c r="K382">
        <f t="shared" si="10"/>
        <v>0</v>
      </c>
    </row>
    <row r="383" spans="10:11" x14ac:dyDescent="0.25">
      <c r="J383">
        <f>_xlfn.IFNA(VLOOKUP($D383,Transaction_Summary_Refresh!$A$6:$C$1025,2,FALSE)-VLOOKUP($D383,Transaction_Summary_Refresh!$A$6:$D$1025,3,FALSE),0)</f>
        <v>0</v>
      </c>
      <c r="K383">
        <f t="shared" si="10"/>
        <v>0</v>
      </c>
    </row>
    <row r="384" spans="10:11" x14ac:dyDescent="0.25">
      <c r="J384">
        <f>_xlfn.IFNA(VLOOKUP($D384,Transaction_Summary_Refresh!$A$6:$C$1025,2,FALSE)-VLOOKUP($D384,Transaction_Summary_Refresh!$A$6:$D$1025,3,FALSE),0)</f>
        <v>0</v>
      </c>
      <c r="K384">
        <f t="shared" si="10"/>
        <v>0</v>
      </c>
    </row>
    <row r="385" spans="10:11" x14ac:dyDescent="0.25">
      <c r="J385">
        <f>_xlfn.IFNA(VLOOKUP($D385,Transaction_Summary_Refresh!$A$6:$C$1025,2,FALSE)-VLOOKUP($D385,Transaction_Summary_Refresh!$A$6:$D$1025,3,FALSE),0)</f>
        <v>0</v>
      </c>
      <c r="K385">
        <f t="shared" si="10"/>
        <v>0</v>
      </c>
    </row>
    <row r="386" spans="10:11" x14ac:dyDescent="0.25">
      <c r="J386">
        <f>_xlfn.IFNA(VLOOKUP($D386,Transaction_Summary_Refresh!$A$6:$C$1025,2,FALSE)-VLOOKUP($D386,Transaction_Summary_Refresh!$A$6:$D$1025,3,FALSE),0)</f>
        <v>0</v>
      </c>
      <c r="K386">
        <f t="shared" si="10"/>
        <v>0</v>
      </c>
    </row>
    <row r="387" spans="10:11" x14ac:dyDescent="0.25">
      <c r="J387">
        <f>_xlfn.IFNA(VLOOKUP($D387,Transaction_Summary_Refresh!$A$6:$C$1025,2,FALSE)-VLOOKUP($D387,Transaction_Summary_Refresh!$A$6:$D$1025,3,FALSE),0)</f>
        <v>0</v>
      </c>
      <c r="K387">
        <f t="shared" si="10"/>
        <v>0</v>
      </c>
    </row>
    <row r="388" spans="10:11" x14ac:dyDescent="0.25">
      <c r="J388">
        <f>_xlfn.IFNA(VLOOKUP($D388,Transaction_Summary_Refresh!$A$6:$C$1025,2,FALSE)-VLOOKUP($D388,Transaction_Summary_Refresh!$A$6:$D$1025,3,FALSE),0)</f>
        <v>0</v>
      </c>
      <c r="K388">
        <f t="shared" si="10"/>
        <v>0</v>
      </c>
    </row>
    <row r="389" spans="10:11" x14ac:dyDescent="0.25">
      <c r="J389">
        <f>_xlfn.IFNA(VLOOKUP($D389,Transaction_Summary_Refresh!$A$6:$C$1025,2,FALSE)-VLOOKUP($D389,Transaction_Summary_Refresh!$A$6:$D$1025,3,FALSE),0)</f>
        <v>0</v>
      </c>
      <c r="K389">
        <f t="shared" si="10"/>
        <v>0</v>
      </c>
    </row>
    <row r="390" spans="10:11" x14ac:dyDescent="0.25">
      <c r="J390">
        <f>_xlfn.IFNA(VLOOKUP($D390,Transaction_Summary_Refresh!$A$6:$C$1025,2,FALSE)-VLOOKUP($D390,Transaction_Summary_Refresh!$A$6:$D$1025,3,FALSE),0)</f>
        <v>0</v>
      </c>
      <c r="K390">
        <f t="shared" si="10"/>
        <v>0</v>
      </c>
    </row>
    <row r="391" spans="10:11" x14ac:dyDescent="0.25">
      <c r="J391">
        <f>_xlfn.IFNA(VLOOKUP($D391,Transaction_Summary_Refresh!$A$6:$C$1025,2,FALSE)-VLOOKUP($D391,Transaction_Summary_Refresh!$A$6:$D$1025,3,FALSE),0)</f>
        <v>0</v>
      </c>
      <c r="K391">
        <f t="shared" si="10"/>
        <v>0</v>
      </c>
    </row>
    <row r="392" spans="10:11" x14ac:dyDescent="0.25">
      <c r="J392">
        <f>_xlfn.IFNA(VLOOKUP($D392,Transaction_Summary_Refresh!$A$6:$C$1025,2,FALSE)-VLOOKUP($D392,Transaction_Summary_Refresh!$A$6:$D$1025,3,FALSE),0)</f>
        <v>0</v>
      </c>
      <c r="K392">
        <f t="shared" si="10"/>
        <v>0</v>
      </c>
    </row>
    <row r="393" spans="10:11" x14ac:dyDescent="0.25">
      <c r="J393">
        <f>_xlfn.IFNA(VLOOKUP($D393,Transaction_Summary_Refresh!$A$6:$C$1025,2,FALSE)-VLOOKUP($D393,Transaction_Summary_Refresh!$A$6:$D$1025,3,FALSE),0)</f>
        <v>0</v>
      </c>
      <c r="K393">
        <f t="shared" si="10"/>
        <v>0</v>
      </c>
    </row>
    <row r="394" spans="10:11" x14ac:dyDescent="0.25">
      <c r="J394">
        <f>_xlfn.IFNA(VLOOKUP($D394,Transaction_Summary_Refresh!$A$6:$C$1025,2,FALSE)-VLOOKUP($D394,Transaction_Summary_Refresh!$A$6:$D$1025,3,FALSE),0)</f>
        <v>0</v>
      </c>
      <c r="K394">
        <f t="shared" si="10"/>
        <v>0</v>
      </c>
    </row>
    <row r="395" spans="10:11" x14ac:dyDescent="0.25">
      <c r="J395">
        <f>_xlfn.IFNA(VLOOKUP($D395,Transaction_Summary_Refresh!$A$6:$C$1025,2,FALSE)-VLOOKUP($D395,Transaction_Summary_Refresh!$A$6:$D$1025,3,FALSE),0)</f>
        <v>0</v>
      </c>
      <c r="K395">
        <f t="shared" si="10"/>
        <v>0</v>
      </c>
    </row>
    <row r="396" spans="10:11" x14ac:dyDescent="0.25">
      <c r="J396">
        <f>_xlfn.IFNA(VLOOKUP($D396,Transaction_Summary_Refresh!$A$6:$C$1025,2,FALSE)-VLOOKUP($D396,Transaction_Summary_Refresh!$A$6:$D$1025,3,FALSE),0)</f>
        <v>0</v>
      </c>
      <c r="K396">
        <f t="shared" si="10"/>
        <v>0</v>
      </c>
    </row>
    <row r="397" spans="10:11" x14ac:dyDescent="0.25">
      <c r="J397">
        <f>_xlfn.IFNA(VLOOKUP($D397,Transaction_Summary_Refresh!$A$6:$C$1025,2,FALSE)-VLOOKUP($D397,Transaction_Summary_Refresh!$A$6:$D$1025,3,FALSE),0)</f>
        <v>0</v>
      </c>
      <c r="K397">
        <f t="shared" si="10"/>
        <v>0</v>
      </c>
    </row>
    <row r="398" spans="10:11" x14ac:dyDescent="0.25">
      <c r="J398">
        <f>_xlfn.IFNA(VLOOKUP($D398,Transaction_Summary_Refresh!$A$6:$C$1025,2,FALSE)-VLOOKUP($D398,Transaction_Summary_Refresh!$A$6:$D$1025,3,FALSE),0)</f>
        <v>0</v>
      </c>
      <c r="K398">
        <f t="shared" si="10"/>
        <v>0</v>
      </c>
    </row>
    <row r="399" spans="10:11" x14ac:dyDescent="0.25">
      <c r="J399">
        <f>_xlfn.IFNA(VLOOKUP($D399,Transaction_Summary_Refresh!$A$6:$C$1025,2,FALSE)-VLOOKUP($D399,Transaction_Summary_Refresh!$A$6:$D$1025,3,FALSE),0)</f>
        <v>0</v>
      </c>
      <c r="K399">
        <f t="shared" si="10"/>
        <v>0</v>
      </c>
    </row>
    <row r="400" spans="10:11" x14ac:dyDescent="0.25">
      <c r="J400">
        <f>_xlfn.IFNA(VLOOKUP($D400,Transaction_Summary_Refresh!$A$6:$C$1025,2,FALSE)-VLOOKUP($D400,Transaction_Summary_Refresh!$A$6:$D$1025,3,FALSE),0)</f>
        <v>0</v>
      </c>
      <c r="K400">
        <f t="shared" si="10"/>
        <v>0</v>
      </c>
    </row>
    <row r="401" spans="10:11" x14ac:dyDescent="0.25">
      <c r="J401">
        <f>_xlfn.IFNA(VLOOKUP($D401,Transaction_Summary_Refresh!$A$6:$C$1025,2,FALSE)-VLOOKUP($D401,Transaction_Summary_Refresh!$A$6:$D$1025,3,FALSE),0)</f>
        <v>0</v>
      </c>
      <c r="K401">
        <f t="shared" si="10"/>
        <v>0</v>
      </c>
    </row>
    <row r="402" spans="10:11" x14ac:dyDescent="0.25">
      <c r="J402">
        <f>_xlfn.IFNA(VLOOKUP($D402,Transaction_Summary_Refresh!$A$6:$C$1025,2,FALSE)-VLOOKUP($D402,Transaction_Summary_Refresh!$A$6:$D$1025,3,FALSE),0)</f>
        <v>0</v>
      </c>
      <c r="K402">
        <f t="shared" si="10"/>
        <v>0</v>
      </c>
    </row>
    <row r="403" spans="10:11" x14ac:dyDescent="0.25">
      <c r="J403">
        <f>_xlfn.IFNA(VLOOKUP($D403,Transaction_Summary_Refresh!$A$6:$C$1025,2,FALSE)-VLOOKUP($D403,Transaction_Summary_Refresh!$A$6:$D$1025,3,FALSE),0)</f>
        <v>0</v>
      </c>
      <c r="K403">
        <f t="shared" si="10"/>
        <v>0</v>
      </c>
    </row>
    <row r="404" spans="10:11" x14ac:dyDescent="0.25">
      <c r="J404">
        <f>_xlfn.IFNA(VLOOKUP($D404,Transaction_Summary_Refresh!$A$6:$C$1025,2,FALSE)-VLOOKUP($D404,Transaction_Summary_Refresh!$A$6:$D$1025,3,FALSE),0)</f>
        <v>0</v>
      </c>
      <c r="K404">
        <f t="shared" si="10"/>
        <v>0</v>
      </c>
    </row>
    <row r="405" spans="10:11" x14ac:dyDescent="0.25">
      <c r="J405">
        <f>_xlfn.IFNA(VLOOKUP($D405,Transaction_Summary_Refresh!$A$6:$C$1025,2,FALSE)-VLOOKUP($D405,Transaction_Summary_Refresh!$A$6:$D$1025,3,FALSE),0)</f>
        <v>0</v>
      </c>
      <c r="K405">
        <f t="shared" si="10"/>
        <v>0</v>
      </c>
    </row>
    <row r="406" spans="10:11" x14ac:dyDescent="0.25">
      <c r="J406">
        <f>_xlfn.IFNA(VLOOKUP($D406,Transaction_Summary_Refresh!$A$6:$C$1025,2,FALSE)-VLOOKUP($D406,Transaction_Summary_Refresh!$A$6:$D$1025,3,FALSE),0)</f>
        <v>0</v>
      </c>
      <c r="K406">
        <f t="shared" si="10"/>
        <v>0</v>
      </c>
    </row>
    <row r="407" spans="10:11" x14ac:dyDescent="0.25">
      <c r="J407">
        <f>_xlfn.IFNA(VLOOKUP($D407,Transaction_Summary_Refresh!$A$6:$C$1025,2,FALSE)-VLOOKUP($D407,Transaction_Summary_Refresh!$A$6:$D$1025,3,FALSE),0)</f>
        <v>0</v>
      </c>
      <c r="K407">
        <f t="shared" si="10"/>
        <v>0</v>
      </c>
    </row>
    <row r="408" spans="10:11" x14ac:dyDescent="0.25">
      <c r="J408">
        <f>_xlfn.IFNA(VLOOKUP($D408,Transaction_Summary_Refresh!$A$6:$C$1025,2,FALSE)-VLOOKUP($D408,Transaction_Summary_Refresh!$A$6:$D$1025,3,FALSE),0)</f>
        <v>0</v>
      </c>
      <c r="K408">
        <f t="shared" si="10"/>
        <v>0</v>
      </c>
    </row>
    <row r="409" spans="10:11" x14ac:dyDescent="0.25">
      <c r="J409">
        <f>_xlfn.IFNA(VLOOKUP($D409,Transaction_Summary_Refresh!$A$6:$C$1025,2,FALSE)-VLOOKUP($D409,Transaction_Summary_Refresh!$A$6:$D$1025,3,FALSE),0)</f>
        <v>0</v>
      </c>
      <c r="K409">
        <f t="shared" si="10"/>
        <v>0</v>
      </c>
    </row>
    <row r="410" spans="10:11" x14ac:dyDescent="0.25">
      <c r="J410">
        <f>_xlfn.IFNA(VLOOKUP($D410,Transaction_Summary_Refresh!$A$6:$C$1025,2,FALSE)-VLOOKUP($D410,Transaction_Summary_Refresh!$A$6:$D$1025,3,FALSE),0)</f>
        <v>0</v>
      </c>
      <c r="K410">
        <f t="shared" si="10"/>
        <v>0</v>
      </c>
    </row>
    <row r="411" spans="10:11" x14ac:dyDescent="0.25">
      <c r="J411">
        <f>_xlfn.IFNA(VLOOKUP($D411,Transaction_Summary_Refresh!$A$6:$C$1025,2,FALSE)-VLOOKUP($D411,Transaction_Summary_Refresh!$A$6:$D$1025,3,FALSE),0)</f>
        <v>0</v>
      </c>
      <c r="K411">
        <f t="shared" si="10"/>
        <v>0</v>
      </c>
    </row>
    <row r="412" spans="10:11" x14ac:dyDescent="0.25">
      <c r="J412">
        <f>_xlfn.IFNA(VLOOKUP($D412,Transaction_Summary_Refresh!$A$6:$C$1025,2,FALSE)-VLOOKUP($D412,Transaction_Summary_Refresh!$A$6:$D$1025,3,FALSE),0)</f>
        <v>0</v>
      </c>
      <c r="K412">
        <f t="shared" si="10"/>
        <v>0</v>
      </c>
    </row>
    <row r="413" spans="10:11" x14ac:dyDescent="0.25">
      <c r="J413">
        <f>_xlfn.IFNA(VLOOKUP($D413,Transaction_Summary_Refresh!$A$6:$C$1025,2,FALSE)-VLOOKUP($D413,Transaction_Summary_Refresh!$A$6:$D$1025,3,FALSE),0)</f>
        <v>0</v>
      </c>
      <c r="K413">
        <f t="shared" si="10"/>
        <v>0</v>
      </c>
    </row>
    <row r="414" spans="10:11" x14ac:dyDescent="0.25">
      <c r="J414">
        <f>_xlfn.IFNA(VLOOKUP($D414,Transaction_Summary_Refresh!$A$6:$C$1025,2,FALSE)-VLOOKUP($D414,Transaction_Summary_Refresh!$A$6:$D$1025,3,FALSE),0)</f>
        <v>0</v>
      </c>
      <c r="K414">
        <f t="shared" si="10"/>
        <v>0</v>
      </c>
    </row>
    <row r="415" spans="10:11" x14ac:dyDescent="0.25">
      <c r="J415">
        <f>_xlfn.IFNA(VLOOKUP($D415,Transaction_Summary_Refresh!$A$6:$C$1025,2,FALSE)-VLOOKUP($D415,Transaction_Summary_Refresh!$A$6:$D$1025,3,FALSE),0)</f>
        <v>0</v>
      </c>
      <c r="K415">
        <f t="shared" si="10"/>
        <v>0</v>
      </c>
    </row>
    <row r="416" spans="10:11" x14ac:dyDescent="0.25">
      <c r="J416">
        <f>_xlfn.IFNA(VLOOKUP($D416,Transaction_Summary_Refresh!$A$6:$C$1025,2,FALSE)-VLOOKUP($D416,Transaction_Summary_Refresh!$A$6:$D$1025,3,FALSE),0)</f>
        <v>0</v>
      </c>
      <c r="K416">
        <f t="shared" si="10"/>
        <v>0</v>
      </c>
    </row>
    <row r="417" spans="10:11" x14ac:dyDescent="0.25">
      <c r="J417">
        <f>_xlfn.IFNA(VLOOKUP($D417,Transaction_Summary_Refresh!$A$6:$C$1025,2,FALSE)-VLOOKUP($D417,Transaction_Summary_Refresh!$A$6:$D$1025,3,FALSE),0)</f>
        <v>0</v>
      </c>
      <c r="K417">
        <f t="shared" si="10"/>
        <v>0</v>
      </c>
    </row>
    <row r="418" spans="10:11" x14ac:dyDescent="0.25">
      <c r="J418">
        <f>_xlfn.IFNA(VLOOKUP($D418,Transaction_Summary_Refresh!$A$6:$C$1025,2,FALSE)-VLOOKUP($D418,Transaction_Summary_Refresh!$A$6:$D$1025,3,FALSE),0)</f>
        <v>0</v>
      </c>
      <c r="K418">
        <f t="shared" si="10"/>
        <v>0</v>
      </c>
    </row>
    <row r="419" spans="10:11" x14ac:dyDescent="0.25">
      <c r="J419">
        <f>_xlfn.IFNA(VLOOKUP($D419,Transaction_Summary_Refresh!$A$6:$C$1025,2,FALSE)-VLOOKUP($D419,Transaction_Summary_Refresh!$A$6:$D$1025,3,FALSE),0)</f>
        <v>0</v>
      </c>
      <c r="K419">
        <f t="shared" si="10"/>
        <v>0</v>
      </c>
    </row>
    <row r="420" spans="10:11" x14ac:dyDescent="0.25">
      <c r="J420">
        <f>_xlfn.IFNA(VLOOKUP($D420,Transaction_Summary_Refresh!$A$6:$C$1025,2,FALSE)-VLOOKUP($D420,Transaction_Summary_Refresh!$A$6:$D$1025,3,FALSE),0)</f>
        <v>0</v>
      </c>
      <c r="K420">
        <f t="shared" si="10"/>
        <v>0</v>
      </c>
    </row>
    <row r="421" spans="10:11" x14ac:dyDescent="0.25">
      <c r="J421">
        <f>_xlfn.IFNA(VLOOKUP($D421,Transaction_Summary_Refresh!$A$6:$C$1025,2,FALSE)-VLOOKUP($D421,Transaction_Summary_Refresh!$A$6:$D$1025,3,FALSE),0)</f>
        <v>0</v>
      </c>
      <c r="K421">
        <f t="shared" si="10"/>
        <v>0</v>
      </c>
    </row>
    <row r="422" spans="10:11" x14ac:dyDescent="0.25">
      <c r="J422">
        <f>_xlfn.IFNA(VLOOKUP($D422,Transaction_Summary_Refresh!$A$6:$C$1025,2,FALSE)-VLOOKUP($D422,Transaction_Summary_Refresh!$A$6:$D$1025,3,FALSE),0)</f>
        <v>0</v>
      </c>
      <c r="K422">
        <f t="shared" si="10"/>
        <v>0</v>
      </c>
    </row>
    <row r="423" spans="10:11" x14ac:dyDescent="0.25">
      <c r="J423">
        <f>_xlfn.IFNA(VLOOKUP($D423,Transaction_Summary_Refresh!$A$6:$C$1025,2,FALSE)-VLOOKUP($D423,Transaction_Summary_Refresh!$A$6:$D$1025,3,FALSE),0)</f>
        <v>0</v>
      </c>
      <c r="K423">
        <f t="shared" si="10"/>
        <v>0</v>
      </c>
    </row>
    <row r="424" spans="10:11" x14ac:dyDescent="0.25">
      <c r="J424">
        <f>_xlfn.IFNA(VLOOKUP($D424,Transaction_Summary_Refresh!$A$6:$C$1025,2,FALSE)-VLOOKUP($D424,Transaction_Summary_Refresh!$A$6:$D$1025,3,FALSE),0)</f>
        <v>0</v>
      </c>
      <c r="K424">
        <f t="shared" si="10"/>
        <v>0</v>
      </c>
    </row>
    <row r="425" spans="10:11" x14ac:dyDescent="0.25">
      <c r="J425">
        <f>_xlfn.IFNA(VLOOKUP($D425,Transaction_Summary_Refresh!$A$6:$C$1025,2,FALSE)-VLOOKUP($D425,Transaction_Summary_Refresh!$A$6:$D$1025,3,FALSE),0)</f>
        <v>0</v>
      </c>
      <c r="K425">
        <f t="shared" si="10"/>
        <v>0</v>
      </c>
    </row>
    <row r="426" spans="10:11" x14ac:dyDescent="0.25">
      <c r="J426">
        <f>_xlfn.IFNA(VLOOKUP($D426,Transaction_Summary_Refresh!$A$6:$C$1025,2,FALSE)-VLOOKUP($D426,Transaction_Summary_Refresh!$A$6:$D$1025,3,FALSE),0)</f>
        <v>0</v>
      </c>
      <c r="K426">
        <f t="shared" si="10"/>
        <v>0</v>
      </c>
    </row>
    <row r="427" spans="10:11" x14ac:dyDescent="0.25">
      <c r="J427">
        <f>_xlfn.IFNA(VLOOKUP($D427,Transaction_Summary_Refresh!$A$6:$C$1025,2,FALSE)-VLOOKUP($D427,Transaction_Summary_Refresh!$A$6:$D$1025,3,FALSE),0)</f>
        <v>0</v>
      </c>
      <c r="K427">
        <f t="shared" si="10"/>
        <v>0</v>
      </c>
    </row>
    <row r="428" spans="10:11" x14ac:dyDescent="0.25">
      <c r="J428">
        <f>_xlfn.IFNA(VLOOKUP($D428,Transaction_Summary_Refresh!$A$6:$C$1025,2,FALSE)-VLOOKUP($D428,Transaction_Summary_Refresh!$A$6:$D$1025,3,FALSE),0)</f>
        <v>0</v>
      </c>
      <c r="K428">
        <f t="shared" si="10"/>
        <v>0</v>
      </c>
    </row>
    <row r="429" spans="10:11" x14ac:dyDescent="0.25">
      <c r="J429">
        <f>_xlfn.IFNA(VLOOKUP($D429,Transaction_Summary_Refresh!$A$6:$C$1025,2,FALSE)-VLOOKUP($D429,Transaction_Summary_Refresh!$A$6:$D$1025,3,FALSE),0)</f>
        <v>0</v>
      </c>
      <c r="K429">
        <f t="shared" si="10"/>
        <v>0</v>
      </c>
    </row>
  </sheetData>
  <autoFilter ref="A2:P429" xr:uid="{98BE9021-5BAA-4F87-9C58-5BAF1114B9C5}"/>
  <conditionalFormatting sqref="K3:K429">
    <cfRule type="cellIs" dxfId="1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9C794-4887-40AA-BF2C-EF38BFC9D319}">
  <dimension ref="A1:J260"/>
  <sheetViews>
    <sheetView workbookViewId="0">
      <selection activeCell="E267" sqref="E267"/>
    </sheetView>
  </sheetViews>
  <sheetFormatPr defaultRowHeight="15" x14ac:dyDescent="0.25"/>
  <cols>
    <col min="1" max="1" width="23.42578125" bestFit="1" customWidth="1"/>
    <col min="2" max="2" width="10.140625" bestFit="1" customWidth="1"/>
    <col min="3" max="3" width="17.42578125" bestFit="1" customWidth="1"/>
    <col min="4" max="4" width="43.7109375" bestFit="1" customWidth="1"/>
    <col min="5" max="5" width="20.5703125" bestFit="1" customWidth="1"/>
    <col min="6" max="6" width="36.5703125" bestFit="1" customWidth="1"/>
    <col min="7" max="7" width="18.5703125" customWidth="1"/>
    <col min="8" max="8" width="17.85546875" style="49" customWidth="1"/>
    <col min="9" max="9" width="16.7109375" style="49" customWidth="1"/>
    <col min="10" max="10" width="17.5703125" style="49" customWidth="1"/>
    <col min="11" max="11" width="12.140625" customWidth="1"/>
  </cols>
  <sheetData>
    <row r="1" spans="1:10" ht="31.5" x14ac:dyDescent="0.25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2" t="s">
        <v>183</v>
      </c>
      <c r="H1" s="63" t="s">
        <v>621</v>
      </c>
      <c r="I1" s="63" t="s">
        <v>622</v>
      </c>
      <c r="J1" s="63" t="s">
        <v>623</v>
      </c>
    </row>
    <row r="2" spans="1:10" x14ac:dyDescent="0.25">
      <c r="A2" t="str">
        <f>'Part Attributes'!A3</f>
        <v>BB4 64GB</v>
      </c>
      <c r="B2" t="str">
        <f>'Part Attributes'!B3</f>
        <v>DIMM</v>
      </c>
      <c r="C2">
        <f>'Part Attributes'!C3</f>
        <v>0</v>
      </c>
      <c r="D2" t="str">
        <f>'Part Attributes'!D3</f>
        <v>M393A8G40BB4-CWE</v>
      </c>
      <c r="E2" t="str">
        <f>'Part Attributes'!E3</f>
        <v>Samsung</v>
      </c>
      <c r="F2" t="str">
        <f>'Part Attributes'!F3</f>
        <v>Samsung 64GB</v>
      </c>
      <c r="G2">
        <f>'Part Attributes'!G3</f>
        <v>0</v>
      </c>
      <c r="H2" s="64">
        <f>'Part Attributes'!K3</f>
        <v>399</v>
      </c>
      <c r="I2" s="64">
        <f>'Part Attributes'!M3</f>
        <v>0</v>
      </c>
      <c r="J2" s="64">
        <f>'Part Attributes'!O3</f>
        <v>399</v>
      </c>
    </row>
    <row r="3" spans="1:10" x14ac:dyDescent="0.25">
      <c r="A3" t="str">
        <f>'Part Attributes'!A4</f>
        <v>AB2 64GB</v>
      </c>
      <c r="B3" t="str">
        <f>'Part Attributes'!B4</f>
        <v>DIMM</v>
      </c>
      <c r="C3">
        <f>'Part Attributes'!C4</f>
        <v>0</v>
      </c>
      <c r="D3" t="str">
        <f>'Part Attributes'!D4</f>
        <v>M393A8G40AB2-CWE</v>
      </c>
      <c r="E3" t="str">
        <f>'Part Attributes'!E4</f>
        <v>Samsung</v>
      </c>
      <c r="F3" t="str">
        <f>'Part Attributes'!F4</f>
        <v>Samsung 64GB</v>
      </c>
      <c r="G3" t="str">
        <f>'Part Attributes'!G4</f>
        <v>2Rx4 PC5</v>
      </c>
      <c r="H3" s="64">
        <f>'Part Attributes'!K4</f>
        <v>150</v>
      </c>
      <c r="I3" s="64">
        <f>'Part Attributes'!M4</f>
        <v>0</v>
      </c>
      <c r="J3" s="64">
        <f>'Part Attributes'!O4</f>
        <v>150</v>
      </c>
    </row>
    <row r="4" spans="1:10" x14ac:dyDescent="0.25">
      <c r="A4" t="str">
        <f>'Part Attributes'!A5</f>
        <v>AB3 32GB</v>
      </c>
      <c r="B4" t="str">
        <f>'Part Attributes'!B5</f>
        <v>DIMM</v>
      </c>
      <c r="C4">
        <f>'Part Attributes'!C5</f>
        <v>0</v>
      </c>
      <c r="D4" t="str">
        <f>'Part Attributes'!D5</f>
        <v>M393A4G40AB3-CVF</v>
      </c>
      <c r="E4" t="str">
        <f>'Part Attributes'!E5</f>
        <v>Samsung</v>
      </c>
      <c r="F4" t="str">
        <f>'Part Attributes'!F5</f>
        <v>Samsung 32GB</v>
      </c>
      <c r="G4">
        <f>'Part Attributes'!G5</f>
        <v>0</v>
      </c>
      <c r="H4" s="64">
        <f>'Part Attributes'!K5</f>
        <v>142</v>
      </c>
      <c r="I4" s="64">
        <f>'Part Attributes'!M5</f>
        <v>0</v>
      </c>
      <c r="J4" s="64">
        <f>'Part Attributes'!O5</f>
        <v>142</v>
      </c>
    </row>
    <row r="5" spans="1:10" x14ac:dyDescent="0.25">
      <c r="A5" t="str">
        <f>'Part Attributes'!A6</f>
        <v>AB3 32GB</v>
      </c>
      <c r="B5" t="str">
        <f>'Part Attributes'!B6</f>
        <v>DIMM</v>
      </c>
      <c r="C5">
        <f>'Part Attributes'!C6</f>
        <v>0</v>
      </c>
      <c r="D5" t="str">
        <f>'Part Attributes'!D6</f>
        <v>M393A4G40AB3-CWE</v>
      </c>
      <c r="E5" t="str">
        <f>'Part Attributes'!E6</f>
        <v>Samsung</v>
      </c>
      <c r="F5" t="str">
        <f>'Part Attributes'!F6</f>
        <v>Samsung 32GB 3200</v>
      </c>
      <c r="G5">
        <f>'Part Attributes'!G6</f>
        <v>0</v>
      </c>
      <c r="H5" s="64">
        <f>'Part Attributes'!K6</f>
        <v>398</v>
      </c>
      <c r="I5" s="64">
        <f>'Part Attributes'!M6</f>
        <v>0</v>
      </c>
      <c r="J5" s="64">
        <f>'Part Attributes'!O6</f>
        <v>398</v>
      </c>
    </row>
    <row r="6" spans="1:10" x14ac:dyDescent="0.25">
      <c r="A6" t="str">
        <f>'Part Attributes'!A7</f>
        <v>BB3 32GB</v>
      </c>
      <c r="B6" t="str">
        <f>'Part Attributes'!B7</f>
        <v>DIMM</v>
      </c>
      <c r="C6">
        <f>'Part Attributes'!C7</f>
        <v>0</v>
      </c>
      <c r="D6" t="str">
        <f>'Part Attributes'!D7</f>
        <v>M393A4G40BB3-CWE</v>
      </c>
      <c r="E6" t="str">
        <f>'Part Attributes'!E7</f>
        <v>Samsung</v>
      </c>
      <c r="F6" t="str">
        <f>'Part Attributes'!F7</f>
        <v>Samsung 32GB 3200</v>
      </c>
      <c r="G6">
        <f>'Part Attributes'!G7</f>
        <v>0</v>
      </c>
      <c r="H6" s="64">
        <f>'Part Attributes'!K7</f>
        <v>297</v>
      </c>
      <c r="I6" s="64">
        <f>'Part Attributes'!M7</f>
        <v>0</v>
      </c>
      <c r="J6" s="64">
        <f>'Part Attributes'!O7</f>
        <v>297</v>
      </c>
    </row>
    <row r="7" spans="1:10" x14ac:dyDescent="0.25">
      <c r="A7" t="str">
        <f>'Part Attributes'!A8</f>
        <v>BB4 64GB</v>
      </c>
      <c r="B7" t="str">
        <f>'Part Attributes'!B8</f>
        <v>DIMM</v>
      </c>
      <c r="C7">
        <f>'Part Attributes'!C8</f>
        <v>0</v>
      </c>
      <c r="D7" t="str">
        <f>'Part Attributes'!D8</f>
        <v>M393A4G43BB4-CWE</v>
      </c>
      <c r="E7" t="str">
        <f>'Part Attributes'!E8</f>
        <v>Samsung</v>
      </c>
      <c r="F7" t="str">
        <f>'Part Attributes'!F8</f>
        <v xml:space="preserve">Samsung 64GB </v>
      </c>
      <c r="G7">
        <f>'Part Attributes'!G8</f>
        <v>0</v>
      </c>
      <c r="H7" s="64">
        <f>'Part Attributes'!K8</f>
        <v>350</v>
      </c>
      <c r="I7" s="64">
        <f>'Part Attributes'!M8</f>
        <v>0</v>
      </c>
      <c r="J7" s="64">
        <f>'Part Attributes'!O8</f>
        <v>350</v>
      </c>
    </row>
    <row r="8" spans="1:10" x14ac:dyDescent="0.25">
      <c r="A8" t="str">
        <f>'Part Attributes'!A9</f>
        <v>BB1 16GB</v>
      </c>
      <c r="B8" t="str">
        <f>'Part Attributes'!B9</f>
        <v>DIMM</v>
      </c>
      <c r="C8">
        <f>'Part Attributes'!C9</f>
        <v>0</v>
      </c>
      <c r="D8" t="str">
        <f>'Part Attributes'!D9</f>
        <v>M391A2K43BB1-CTD</v>
      </c>
      <c r="E8" t="str">
        <f>'Part Attributes'!E9</f>
        <v>Samsung</v>
      </c>
      <c r="F8" t="str">
        <f>'Part Attributes'!F9</f>
        <v>Samsung 16GB Lenovo Beast Utility DIMM</v>
      </c>
      <c r="G8">
        <f>'Part Attributes'!G9</f>
        <v>0</v>
      </c>
      <c r="H8" s="64">
        <f>'Part Attributes'!K9</f>
        <v>0</v>
      </c>
      <c r="I8" s="64">
        <f>'Part Attributes'!M9</f>
        <v>0</v>
      </c>
      <c r="J8" s="64">
        <f>'Part Attributes'!O9</f>
        <v>0</v>
      </c>
    </row>
    <row r="9" spans="1:10" x14ac:dyDescent="0.25">
      <c r="A9" t="str">
        <f>'Part Attributes'!A10</f>
        <v>CB2 16GB</v>
      </c>
      <c r="B9" t="str">
        <f>'Part Attributes'!B10</f>
        <v>DIMM</v>
      </c>
      <c r="C9">
        <f>'Part Attributes'!C10</f>
        <v>0</v>
      </c>
      <c r="D9" t="str">
        <f>'Part Attributes'!D10</f>
        <v>M393A2K40CB2-CVF (2015/2016)</v>
      </c>
      <c r="E9" t="str">
        <f>'Part Attributes'!E10</f>
        <v>Samsung</v>
      </c>
      <c r="F9" t="str">
        <f>'Part Attributes'!F10</f>
        <v xml:space="preserve">Samsung 16GB CB2  </v>
      </c>
      <c r="G9">
        <f>'Part Attributes'!G10</f>
        <v>0</v>
      </c>
      <c r="H9" s="64">
        <f>'Part Attributes'!K10</f>
        <v>0</v>
      </c>
      <c r="I9" s="64">
        <f>'Part Attributes'!M10</f>
        <v>0</v>
      </c>
      <c r="J9" s="64">
        <f>'Part Attributes'!O10</f>
        <v>0</v>
      </c>
    </row>
    <row r="10" spans="1:10" x14ac:dyDescent="0.25">
      <c r="A10" t="str">
        <f>'Part Attributes'!A11</f>
        <v>CB2 32GB(blue dot)</v>
      </c>
      <c r="B10" t="str">
        <f>'Part Attributes'!B11</f>
        <v>DIMM</v>
      </c>
      <c r="C10">
        <f>'Part Attributes'!C11</f>
        <v>0</v>
      </c>
      <c r="D10" t="str">
        <f>'Part Attributes'!D11</f>
        <v>M393A4K40CB2-CTD (1902/1903)</v>
      </c>
      <c r="E10" t="str">
        <f>'Part Attributes'!E11</f>
        <v>Samsung</v>
      </c>
      <c r="F10" t="str">
        <f>'Part Attributes'!F11</f>
        <v>Samsung 32GB (QCL use only)</v>
      </c>
      <c r="G10" t="str">
        <f>'Part Attributes'!G11</f>
        <v>2Rx4 PC4</v>
      </c>
      <c r="H10" s="64">
        <f>'Part Attributes'!K11</f>
        <v>0</v>
      </c>
      <c r="I10" s="64">
        <f>'Part Attributes'!M11</f>
        <v>1205</v>
      </c>
      <c r="J10" s="64">
        <f>'Part Attributes'!O11</f>
        <v>1205</v>
      </c>
    </row>
    <row r="11" spans="1:10" x14ac:dyDescent="0.25">
      <c r="A11" t="str">
        <f>'Part Attributes'!A12</f>
        <v>CB2 32GB</v>
      </c>
      <c r="B11" t="str">
        <f>'Part Attributes'!B12</f>
        <v>DIMM</v>
      </c>
      <c r="C11">
        <f>'Part Attributes'!C12</f>
        <v>0</v>
      </c>
      <c r="D11" t="str">
        <f>'Part Attributes'!D12</f>
        <v>M393A4K40CB2-CTD (1940-1950)</v>
      </c>
      <c r="E11" t="str">
        <f>'Part Attributes'!E12</f>
        <v>Samsung</v>
      </c>
      <c r="F11" t="str">
        <f>'Part Attributes'!F12</f>
        <v xml:space="preserve">Samsung 32GB </v>
      </c>
      <c r="G11">
        <f>'Part Attributes'!G12</f>
        <v>0</v>
      </c>
      <c r="H11" s="64">
        <f>'Part Attributes'!K12</f>
        <v>0</v>
      </c>
      <c r="I11" s="64">
        <f>'Part Attributes'!M12</f>
        <v>0</v>
      </c>
      <c r="J11" s="64">
        <f>'Part Attributes'!O12</f>
        <v>0</v>
      </c>
    </row>
    <row r="12" spans="1:10" x14ac:dyDescent="0.25">
      <c r="A12" t="str">
        <f>'Part Attributes'!A13</f>
        <v>CB2 32GB</v>
      </c>
      <c r="B12" t="str">
        <f>'Part Attributes'!B13</f>
        <v>DIMM</v>
      </c>
      <c r="C12">
        <f>'Part Attributes'!C13</f>
        <v>0</v>
      </c>
      <c r="D12" t="str">
        <f>'Part Attributes'!D13</f>
        <v>M393A4K40CB2-CTD (2004/2005/2006)</v>
      </c>
      <c r="E12" t="str">
        <f>'Part Attributes'!E13</f>
        <v>Samsung</v>
      </c>
      <c r="F12" t="str">
        <f>'Part Attributes'!F13</f>
        <v xml:space="preserve">Samsung 32GB </v>
      </c>
      <c r="G12">
        <f>'Part Attributes'!G13</f>
        <v>0</v>
      </c>
      <c r="H12" s="64">
        <f>'Part Attributes'!K13</f>
        <v>708</v>
      </c>
      <c r="I12" s="64">
        <f>'Part Attributes'!M13</f>
        <v>56</v>
      </c>
      <c r="J12" s="64">
        <f>'Part Attributes'!O13</f>
        <v>764</v>
      </c>
    </row>
    <row r="13" spans="1:10" x14ac:dyDescent="0.25">
      <c r="A13" t="str">
        <f>'Part Attributes'!A14</f>
        <v>CB2 32GB</v>
      </c>
      <c r="B13" t="str">
        <f>'Part Attributes'!B14</f>
        <v>DIMM</v>
      </c>
      <c r="C13">
        <f>'Part Attributes'!C14</f>
        <v>0</v>
      </c>
      <c r="D13" t="str">
        <f>'Part Attributes'!D14</f>
        <v>M393A4K40CB2-CVF (2015/2016)</v>
      </c>
      <c r="E13" t="str">
        <f>'Part Attributes'!E14</f>
        <v>Samsung</v>
      </c>
      <c r="F13" t="str">
        <f>'Part Attributes'!F14</f>
        <v>Samsung 32GB</v>
      </c>
      <c r="G13">
        <f>'Part Attributes'!G14</f>
        <v>0</v>
      </c>
      <c r="H13" s="64">
        <f>'Part Attributes'!K14</f>
        <v>0</v>
      </c>
      <c r="I13" s="64">
        <f>'Part Attributes'!M14</f>
        <v>8</v>
      </c>
      <c r="J13" s="64">
        <f>'Part Attributes'!O14</f>
        <v>8</v>
      </c>
    </row>
    <row r="14" spans="1:10" x14ac:dyDescent="0.25">
      <c r="A14" t="str">
        <f>'Part Attributes'!A15</f>
        <v>DB2 16GB</v>
      </c>
      <c r="B14" t="str">
        <f>'Part Attributes'!B15</f>
        <v>DIMM</v>
      </c>
      <c r="C14">
        <f>'Part Attributes'!C15</f>
        <v>0</v>
      </c>
      <c r="D14" t="str">
        <f>'Part Attributes'!D15</f>
        <v>M393A2K40DB2-CVF (2035)</v>
      </c>
      <c r="E14" t="str">
        <f>'Part Attributes'!E15</f>
        <v>Samsung</v>
      </c>
      <c r="F14" t="str">
        <f>'Part Attributes'!F15</f>
        <v>Samsung 16GB</v>
      </c>
      <c r="G14" t="str">
        <f>'Part Attributes'!G15</f>
        <v>1Rx4 PC4</v>
      </c>
      <c r="H14" s="64">
        <f>'Part Attributes'!K15</f>
        <v>240</v>
      </c>
      <c r="I14" s="64">
        <f>'Part Attributes'!M15</f>
        <v>36</v>
      </c>
      <c r="J14" s="64">
        <f>'Part Attributes'!O15</f>
        <v>276</v>
      </c>
    </row>
    <row r="15" spans="1:10" x14ac:dyDescent="0.25">
      <c r="A15" t="str">
        <f>'Part Attributes'!A16</f>
        <v>DB2 32GB</v>
      </c>
      <c r="B15" t="str">
        <f>'Part Attributes'!B16</f>
        <v>DIMM</v>
      </c>
      <c r="C15">
        <f>'Part Attributes'!C16</f>
        <v>0</v>
      </c>
      <c r="D15" t="str">
        <f>'Part Attributes'!D16</f>
        <v>M393A4K40DB2-CVF (2001)</v>
      </c>
      <c r="E15" t="str">
        <f>'Part Attributes'!E16</f>
        <v>Samsung</v>
      </c>
      <c r="F15" t="str">
        <f>'Part Attributes'!F16</f>
        <v>Samsung 32GB</v>
      </c>
      <c r="G15" t="str">
        <f>'Part Attributes'!G16</f>
        <v>2Rx4 PC4</v>
      </c>
      <c r="H15" s="64">
        <f>'Part Attributes'!K16</f>
        <v>74</v>
      </c>
      <c r="I15" s="64">
        <f>'Part Attributes'!M16</f>
        <v>172</v>
      </c>
      <c r="J15" s="64">
        <f>'Part Attributes'!O16</f>
        <v>246</v>
      </c>
    </row>
    <row r="16" spans="1:10" x14ac:dyDescent="0.25">
      <c r="A16" t="str">
        <f>'Part Attributes'!A17</f>
        <v>DB2 32GB</v>
      </c>
      <c r="B16" t="str">
        <f>'Part Attributes'!B17</f>
        <v>DIMM</v>
      </c>
      <c r="C16">
        <f>'Part Attributes'!C17</f>
        <v>0</v>
      </c>
      <c r="D16" t="str">
        <f>'Part Attributes'!D17</f>
        <v>M393A4K40DB2-CVF (2023)/(2030)/(2035)</v>
      </c>
      <c r="E16" t="str">
        <f>'Part Attributes'!E17</f>
        <v>Samsung</v>
      </c>
      <c r="F16" t="str">
        <f>'Part Attributes'!F17</f>
        <v>Samsung 32GB</v>
      </c>
      <c r="G16">
        <f>'Part Attributes'!G17</f>
        <v>0</v>
      </c>
      <c r="H16" s="64">
        <f>'Part Attributes'!K17</f>
        <v>-183</v>
      </c>
      <c r="I16" s="64">
        <f>'Part Attributes'!M17</f>
        <v>316</v>
      </c>
      <c r="J16" s="64">
        <f>'Part Attributes'!O17</f>
        <v>133</v>
      </c>
    </row>
    <row r="17" spans="1:10" x14ac:dyDescent="0.25">
      <c r="A17" t="str">
        <f>'Part Attributes'!A18</f>
        <v>DB3 16GB</v>
      </c>
      <c r="B17" t="str">
        <f>'Part Attributes'!B18</f>
        <v>DIMM</v>
      </c>
      <c r="C17">
        <f>'Part Attributes'!C18</f>
        <v>0</v>
      </c>
      <c r="D17" t="str">
        <f>'Part Attributes'!D18</f>
        <v>M393A2K40DB3-CWE</v>
      </c>
      <c r="E17" t="str">
        <f>'Part Attributes'!E18</f>
        <v>Samsung</v>
      </c>
      <c r="F17" t="str">
        <f>'Part Attributes'!F18</f>
        <v>Samsung 16GB DB3</v>
      </c>
      <c r="G17">
        <f>'Part Attributes'!G18</f>
        <v>0</v>
      </c>
      <c r="H17" s="64">
        <f>'Part Attributes'!K18</f>
        <v>250</v>
      </c>
      <c r="I17" s="64">
        <f>'Part Attributes'!M18</f>
        <v>0</v>
      </c>
      <c r="J17" s="64">
        <f>'Part Attributes'!O18</f>
        <v>250</v>
      </c>
    </row>
    <row r="18" spans="1:10" x14ac:dyDescent="0.25">
      <c r="A18" t="str">
        <f>'Part Attributes'!A19</f>
        <v>EB3 16GB</v>
      </c>
      <c r="B18" t="str">
        <f>'Part Attributes'!B19</f>
        <v>DIMM</v>
      </c>
      <c r="C18">
        <f>'Part Attributes'!C19</f>
        <v>0</v>
      </c>
      <c r="D18" t="str">
        <f>'Part Attributes'!D19</f>
        <v>M393A2K40EB3-CWE</v>
      </c>
      <c r="E18" t="str">
        <f>'Part Attributes'!E19</f>
        <v>Samsung</v>
      </c>
      <c r="F18" t="str">
        <f>'Part Attributes'!F19</f>
        <v xml:space="preserve">Sasmsung 16GB </v>
      </c>
      <c r="G18" t="str">
        <f>'Part Attributes'!G19</f>
        <v>1Rx4 PC4</v>
      </c>
      <c r="H18" s="64">
        <f>'Part Attributes'!K19</f>
        <v>278</v>
      </c>
      <c r="I18" s="64">
        <f>'Part Attributes'!M19</f>
        <v>0</v>
      </c>
      <c r="J18" s="64">
        <f>'Part Attributes'!O19</f>
        <v>278</v>
      </c>
    </row>
    <row r="19" spans="1:10" x14ac:dyDescent="0.25">
      <c r="A19" t="str">
        <f>'Part Attributes'!A20</f>
        <v>EB3 32GB</v>
      </c>
      <c r="B19" t="str">
        <f>'Part Attributes'!B20</f>
        <v>DIMM</v>
      </c>
      <c r="C19">
        <f>'Part Attributes'!C20</f>
        <v>0</v>
      </c>
      <c r="D19" t="str">
        <f>'Part Attributes'!D20</f>
        <v>M393A4K40EB3-CWE</v>
      </c>
      <c r="E19" t="str">
        <f>'Part Attributes'!E20</f>
        <v>Samsung</v>
      </c>
      <c r="F19" t="str">
        <f>'Part Attributes'!F20</f>
        <v xml:space="preserve">Sasmsung 32GB </v>
      </c>
      <c r="G19" t="str">
        <f>'Part Attributes'!G20</f>
        <v>2Rx4 PC4</v>
      </c>
      <c r="H19" s="64">
        <f>'Part Attributes'!K20</f>
        <v>375</v>
      </c>
      <c r="I19" s="64">
        <f>'Part Attributes'!M20</f>
        <v>0</v>
      </c>
      <c r="J19" s="64">
        <f>'Part Attributes'!O20</f>
        <v>375</v>
      </c>
    </row>
    <row r="20" spans="1:10" x14ac:dyDescent="0.25">
      <c r="A20" t="str">
        <f>'Part Attributes'!A21</f>
        <v>DB3 32GB</v>
      </c>
      <c r="B20" t="str">
        <f>'Part Attributes'!B21</f>
        <v>DIMM</v>
      </c>
      <c r="C20">
        <f>'Part Attributes'!C21</f>
        <v>0</v>
      </c>
      <c r="D20" t="str">
        <f>'Part Attributes'!D21</f>
        <v>M393A4K40DB3-CWE</v>
      </c>
      <c r="E20" t="str">
        <f>'Part Attributes'!E21</f>
        <v>Samsung</v>
      </c>
      <c r="F20" t="str">
        <f>'Part Attributes'!F21</f>
        <v>Samsung 32GB 3200</v>
      </c>
      <c r="G20" t="str">
        <f>'Part Attributes'!G21</f>
        <v>2Rx4 PC4</v>
      </c>
      <c r="H20" s="64">
        <f>'Part Attributes'!K21</f>
        <v>678</v>
      </c>
      <c r="I20" s="64">
        <f>'Part Attributes'!M21</f>
        <v>48</v>
      </c>
      <c r="J20" s="64">
        <f>'Part Attributes'!O21</f>
        <v>726</v>
      </c>
    </row>
    <row r="21" spans="1:10" x14ac:dyDescent="0.25">
      <c r="A21" t="str">
        <f>'Part Attributes'!A22</f>
        <v>AM3 128GB</v>
      </c>
      <c r="B21" t="str">
        <f>'Part Attributes'!B22</f>
        <v>DIMM</v>
      </c>
      <c r="C21">
        <f>'Part Attributes'!C22</f>
        <v>0</v>
      </c>
      <c r="D21" t="str">
        <f>'Part Attributes'!D22</f>
        <v>M386AAG40AM3-CWE</v>
      </c>
      <c r="E21" t="str">
        <f>'Part Attributes'!E22</f>
        <v>Samsung</v>
      </c>
      <c r="F21" t="str">
        <f>'Part Attributes'!F22</f>
        <v>Samsung 128GB</v>
      </c>
      <c r="G21">
        <f>'Part Attributes'!G22</f>
        <v>0</v>
      </c>
      <c r="H21" s="64">
        <f>'Part Attributes'!K22</f>
        <v>0</v>
      </c>
      <c r="I21" s="64">
        <f>'Part Attributes'!M22</f>
        <v>0</v>
      </c>
      <c r="J21" s="64">
        <f>'Part Attributes'!O22</f>
        <v>0</v>
      </c>
    </row>
    <row r="22" spans="1:10" x14ac:dyDescent="0.25">
      <c r="A22" t="str">
        <f>'Part Attributes'!A23</f>
        <v>A-Die TF 16GB</v>
      </c>
      <c r="B22" t="str">
        <f>'Part Attributes'!B23</f>
        <v>DIMM</v>
      </c>
      <c r="C22">
        <f>'Part Attributes'!C23</f>
        <v>0</v>
      </c>
      <c r="D22" t="str">
        <f>'Part Attributes'!D23</f>
        <v>HMA42GR7AFR4N-TF</v>
      </c>
      <c r="E22" t="str">
        <f>'Part Attributes'!E23</f>
        <v>SK Hynix</v>
      </c>
      <c r="F22" t="str">
        <f>'Part Attributes'!F23</f>
        <v>SK Hynix 16GB</v>
      </c>
      <c r="G22" t="str">
        <f>'Part Attributes'!G23</f>
        <v>2Rx8 PC4</v>
      </c>
      <c r="H22" s="64">
        <f>'Part Attributes'!K23</f>
        <v>28</v>
      </c>
      <c r="I22" s="64">
        <f>'Part Attributes'!M23</f>
        <v>0</v>
      </c>
      <c r="J22" s="64">
        <f>'Part Attributes'!O23</f>
        <v>28</v>
      </c>
    </row>
    <row r="23" spans="1:10" x14ac:dyDescent="0.25">
      <c r="A23" t="str">
        <f>'Part Attributes'!A24</f>
        <v>A-Die UH 16GB</v>
      </c>
      <c r="B23" t="str">
        <f>'Part Attributes'!B24</f>
        <v>DIMM</v>
      </c>
      <c r="C23">
        <f>'Part Attributes'!C24</f>
        <v>0</v>
      </c>
      <c r="D23" t="str">
        <f>'Part Attributes'!D24</f>
        <v>HMN82GR7AFR4N-UH</v>
      </c>
      <c r="E23" t="str">
        <f>'Part Attributes'!E24</f>
        <v>SK Hynix</v>
      </c>
      <c r="F23" t="str">
        <f>'Part Attributes'!F24</f>
        <v>SK Hynix 16GB  NN4</v>
      </c>
      <c r="G23" t="str">
        <f>'Part Attributes'!G24</f>
        <v>1Rx4 NN4</v>
      </c>
      <c r="H23" s="64">
        <f>'Part Attributes'!K24</f>
        <v>97</v>
      </c>
      <c r="I23" s="64">
        <f>'Part Attributes'!M24</f>
        <v>2</v>
      </c>
      <c r="J23" s="64">
        <f>'Part Attributes'!O24</f>
        <v>99</v>
      </c>
    </row>
    <row r="24" spans="1:10" x14ac:dyDescent="0.25">
      <c r="A24" t="str">
        <f>'Part Attributes'!A25</f>
        <v>A-Die UH 32GB</v>
      </c>
      <c r="B24" t="str">
        <f>'Part Attributes'!B25</f>
        <v>DIMM</v>
      </c>
      <c r="C24">
        <f>'Part Attributes'!C25</f>
        <v>0</v>
      </c>
      <c r="D24" t="str">
        <f>'Part Attributes'!D25</f>
        <v>HMA84GR7AFR4N-UH</v>
      </c>
      <c r="E24" t="str">
        <f>'Part Attributes'!E25</f>
        <v>SK Hynix</v>
      </c>
      <c r="F24" t="str">
        <f>'Part Attributes'!F25</f>
        <v xml:space="preserve">SK Hynix 32GB </v>
      </c>
      <c r="G24" t="str">
        <f>'Part Attributes'!G25</f>
        <v>2Rx4 PC4</v>
      </c>
      <c r="H24" s="64">
        <f>'Part Attributes'!K25</f>
        <v>0</v>
      </c>
      <c r="I24" s="64">
        <f>'Part Attributes'!M25</f>
        <v>109</v>
      </c>
      <c r="J24" s="64">
        <f>'Part Attributes'!O25</f>
        <v>109</v>
      </c>
    </row>
    <row r="25" spans="1:10" x14ac:dyDescent="0.25">
      <c r="A25" t="str">
        <f>'Part Attributes'!A26</f>
        <v>A-Die VK 16GB</v>
      </c>
      <c r="B25" t="str">
        <f>'Part Attributes'!B26</f>
        <v>DIMM</v>
      </c>
      <c r="C25">
        <f>'Part Attributes'!C26</f>
        <v>0</v>
      </c>
      <c r="D25" t="str">
        <f>'Part Attributes'!D26</f>
        <v>HMA82GR7AFR8N-VK</v>
      </c>
      <c r="E25" t="str">
        <f>'Part Attributes'!E26</f>
        <v>SK Hynix</v>
      </c>
      <c r="F25" t="str">
        <f>'Part Attributes'!F26</f>
        <v>SK Hynix 16GB</v>
      </c>
      <c r="G25" t="str">
        <f>'Part Attributes'!G26</f>
        <v>2Rx8 PC4</v>
      </c>
      <c r="H25" s="64">
        <f>'Part Attributes'!K26</f>
        <v>205</v>
      </c>
      <c r="I25" s="64">
        <f>'Part Attributes'!M26</f>
        <v>0</v>
      </c>
      <c r="J25" s="64">
        <f>'Part Attributes'!O26</f>
        <v>205</v>
      </c>
    </row>
    <row r="26" spans="1:10" x14ac:dyDescent="0.25">
      <c r="A26" t="str">
        <f>'Part Attributes'!A27</f>
        <v>A-Die VK 32GB</v>
      </c>
      <c r="B26" t="str">
        <f>'Part Attributes'!B27</f>
        <v>DIMM</v>
      </c>
      <c r="C26">
        <f>'Part Attributes'!C27</f>
        <v>0</v>
      </c>
      <c r="D26" t="str">
        <f>'Part Attributes'!D27</f>
        <v>HMA84GR7AFR4N-VK</v>
      </c>
      <c r="E26" t="str">
        <f>'Part Attributes'!E27</f>
        <v>SK Hynix</v>
      </c>
      <c r="F26" t="str">
        <f>'Part Attributes'!F27</f>
        <v xml:space="preserve">SK Hynix 32GB </v>
      </c>
      <c r="G26" t="str">
        <f>'Part Attributes'!G27</f>
        <v>2Rx4 PC4</v>
      </c>
      <c r="H26" s="64">
        <f>'Part Attributes'!K27</f>
        <v>6</v>
      </c>
      <c r="I26" s="64">
        <f>'Part Attributes'!M27</f>
        <v>55</v>
      </c>
      <c r="J26" s="64">
        <f>'Part Attributes'!O27</f>
        <v>61</v>
      </c>
    </row>
    <row r="27" spans="1:10" x14ac:dyDescent="0.25">
      <c r="A27" t="str">
        <f>'Part Attributes'!A28</f>
        <v>A-Die VK 64GB</v>
      </c>
      <c r="B27" t="str">
        <f>'Part Attributes'!B28</f>
        <v>DIMM</v>
      </c>
      <c r="C27">
        <f>'Part Attributes'!C28</f>
        <v>0</v>
      </c>
      <c r="D27" t="str">
        <f>'Part Attributes'!D28</f>
        <v>HMAA8GL7AMR4N-VK</v>
      </c>
      <c r="E27" t="str">
        <f>'Part Attributes'!E28</f>
        <v>SK Hynix</v>
      </c>
      <c r="F27" t="str">
        <f>'Part Attributes'!F28</f>
        <v>SK Hynix 64GB (Lenovo OEM)</v>
      </c>
      <c r="G27">
        <f>'Part Attributes'!G28</f>
        <v>0</v>
      </c>
      <c r="H27" s="64">
        <f>'Part Attributes'!K28</f>
        <v>241</v>
      </c>
      <c r="I27" s="64">
        <f>'Part Attributes'!M28</f>
        <v>0</v>
      </c>
      <c r="J27" s="64">
        <f>'Part Attributes'!O28</f>
        <v>241</v>
      </c>
    </row>
    <row r="28" spans="1:10" x14ac:dyDescent="0.25">
      <c r="A28" t="str">
        <f>'Part Attributes'!A29</f>
        <v>A-Die WM 32GB</v>
      </c>
      <c r="B28" t="str">
        <f>'Part Attributes'!B29</f>
        <v>DIMM</v>
      </c>
      <c r="C28">
        <f>'Part Attributes'!C29</f>
        <v>0</v>
      </c>
      <c r="D28" t="str">
        <f>'Part Attributes'!D29</f>
        <v>HMAA4GR7AJR4N-WM (T8, T4, TG)</v>
      </c>
      <c r="E28" t="str">
        <f>'Part Attributes'!E29</f>
        <v>SK Hynix</v>
      </c>
      <c r="F28" t="str">
        <f>'Part Attributes'!F29</f>
        <v>SK Hynix 32GB 2933 (Alius Prime)</v>
      </c>
      <c r="G28" t="str">
        <f>'Part Attributes'!G29</f>
        <v>1Rx4 RC3-12</v>
      </c>
      <c r="H28" s="64">
        <f>'Part Attributes'!K29</f>
        <v>212</v>
      </c>
      <c r="I28" s="64">
        <f>'Part Attributes'!M29</f>
        <v>370</v>
      </c>
      <c r="J28" s="64">
        <f>'Part Attributes'!O29</f>
        <v>582</v>
      </c>
    </row>
    <row r="29" spans="1:10" x14ac:dyDescent="0.25">
      <c r="A29" t="str">
        <f>'Part Attributes'!A30</f>
        <v>A-Die WM 64GB</v>
      </c>
      <c r="B29" t="str">
        <f>'Part Attributes'!B30</f>
        <v>DIMM</v>
      </c>
      <c r="C29">
        <f>'Part Attributes'!C30</f>
        <v>0</v>
      </c>
      <c r="D29" t="str">
        <f>'Part Attributes'!D30</f>
        <v>HMAA8GR7AJR4N-WM (T8, T4, TG)</v>
      </c>
      <c r="E29" t="str">
        <f>'Part Attributes'!E30</f>
        <v>SK Hynix</v>
      </c>
      <c r="F29" t="str">
        <f>'Part Attributes'!F30</f>
        <v>Sk Hynix 64GB 2933 (Alius Prime)</v>
      </c>
      <c r="G29" t="str">
        <f>'Part Attributes'!G30</f>
        <v>2Rx4 PC4</v>
      </c>
      <c r="H29" s="64">
        <f>'Part Attributes'!K30</f>
        <v>834</v>
      </c>
      <c r="I29" s="64">
        <f>'Part Attributes'!M30</f>
        <v>71</v>
      </c>
      <c r="J29" s="64">
        <f>'Part Attributes'!O30</f>
        <v>905</v>
      </c>
    </row>
    <row r="30" spans="1:10" x14ac:dyDescent="0.25">
      <c r="A30" t="str">
        <f>'Part Attributes'!A31</f>
        <v>C-Die XN 64GB</v>
      </c>
      <c r="B30" t="str">
        <f>'Part Attributes'!B31</f>
        <v>DIMM</v>
      </c>
      <c r="C30">
        <f>'Part Attributes'!C31</f>
        <v>0</v>
      </c>
      <c r="D30" t="str">
        <f>'Part Attributes'!D31</f>
        <v>HMAA8GR7CJR4N-XN</v>
      </c>
      <c r="E30" t="str">
        <f>'Part Attributes'!E31</f>
        <v>SK Hynix</v>
      </c>
      <c r="F30" t="str">
        <f>'Part Attributes'!F31</f>
        <v>SK Hynix 64GB 3200</v>
      </c>
      <c r="G30">
        <f>'Part Attributes'!G31</f>
        <v>0</v>
      </c>
      <c r="H30" s="64">
        <f>'Part Attributes'!K31</f>
        <v>420</v>
      </c>
      <c r="I30" s="64">
        <f>'Part Attributes'!M31</f>
        <v>0</v>
      </c>
      <c r="J30" s="64">
        <f>'Part Attributes'!O31</f>
        <v>420</v>
      </c>
    </row>
    <row r="31" spans="1:10" x14ac:dyDescent="0.25">
      <c r="A31" t="str">
        <f>'Part Attributes'!A32</f>
        <v>SK Hynix 32GB 3200 (Rigel)</v>
      </c>
      <c r="B31" t="str">
        <f>'Part Attributes'!B32</f>
        <v>DIMM</v>
      </c>
      <c r="C31">
        <f>'Part Attributes'!C32</f>
        <v>0</v>
      </c>
      <c r="D31" t="str">
        <f>'Part Attributes'!D32</f>
        <v>HMAA4GR7CJR4N-XN</v>
      </c>
      <c r="E31" t="str">
        <f>'Part Attributes'!E32</f>
        <v>SK Hynix</v>
      </c>
      <c r="F31" t="str">
        <f>'Part Attributes'!F32</f>
        <v>SK Hynix 32GB 3200 (Rigel)</v>
      </c>
      <c r="G31">
        <f>'Part Attributes'!G32</f>
        <v>0</v>
      </c>
      <c r="H31" s="64">
        <f>'Part Attributes'!K32</f>
        <v>187</v>
      </c>
      <c r="I31" s="64">
        <f>'Part Attributes'!M32</f>
        <v>232</v>
      </c>
      <c r="J31" s="64">
        <f>'Part Attributes'!O32</f>
        <v>419</v>
      </c>
    </row>
    <row r="32" spans="1:10" x14ac:dyDescent="0.25">
      <c r="A32" t="str">
        <f>'Part Attributes'!A33</f>
        <v>A-Die XN 64GB</v>
      </c>
      <c r="B32" t="str">
        <f>'Part Attributes'!B33</f>
        <v>DIMM</v>
      </c>
      <c r="C32">
        <f>'Part Attributes'!C33</f>
        <v>0</v>
      </c>
      <c r="D32" t="str">
        <f>'Part Attributes'!D33</f>
        <v>HMAA8GR7AJR4N-XN (T8, T4, TG)</v>
      </c>
      <c r="E32" t="str">
        <f>'Part Attributes'!E33</f>
        <v>SK Hynix</v>
      </c>
      <c r="F32" t="str">
        <f>'Part Attributes'!F33</f>
        <v>Sk Hynix 64GB 3200 (Alius Prime)</v>
      </c>
      <c r="G32">
        <f>'Part Attributes'!G33</f>
        <v>0</v>
      </c>
      <c r="H32" s="64">
        <f>'Part Attributes'!K33</f>
        <v>348</v>
      </c>
      <c r="I32" s="64">
        <f>'Part Attributes'!M33</f>
        <v>32</v>
      </c>
      <c r="J32" s="64">
        <f>'Part Attributes'!O33</f>
        <v>380</v>
      </c>
    </row>
    <row r="33" spans="1:10" x14ac:dyDescent="0.25">
      <c r="A33" t="str">
        <f>'Part Attributes'!A34</f>
        <v>Sk Hynix 32GB 2933</v>
      </c>
      <c r="B33" t="str">
        <f>'Part Attributes'!B34</f>
        <v>DIMM</v>
      </c>
      <c r="C33">
        <f>'Part Attributes'!C34</f>
        <v>0</v>
      </c>
      <c r="D33" t="str">
        <f>'Part Attributes'!D34</f>
        <v>HMA84GR7CJR4N-WM</v>
      </c>
      <c r="E33" t="str">
        <f>'Part Attributes'!E34</f>
        <v>SK Hynix</v>
      </c>
      <c r="F33" t="str">
        <f>'Part Attributes'!F34</f>
        <v>Sk Hynix 32GB 2933</v>
      </c>
      <c r="G33" t="str">
        <f>'Part Attributes'!G34</f>
        <v>2Rx4 PC4</v>
      </c>
      <c r="H33" s="64">
        <f>'Part Attributes'!K34</f>
        <v>0</v>
      </c>
      <c r="I33" s="64">
        <f>'Part Attributes'!M34</f>
        <v>0</v>
      </c>
      <c r="J33" s="64">
        <f>'Part Attributes'!O34</f>
        <v>0</v>
      </c>
    </row>
    <row r="34" spans="1:10" x14ac:dyDescent="0.25">
      <c r="A34" t="str">
        <f>'Part Attributes'!A35</f>
        <v>C-Die VK 16GB</v>
      </c>
      <c r="B34" t="str">
        <f>'Part Attributes'!B35</f>
        <v>DIMM</v>
      </c>
      <c r="C34">
        <f>'Part Attributes'!C35</f>
        <v>0</v>
      </c>
      <c r="D34" t="str">
        <f>'Part Attributes'!D35</f>
        <v>HMA82GR7CJR4N-VK</v>
      </c>
      <c r="E34" t="str">
        <f>'Part Attributes'!E35</f>
        <v>SK Hynix</v>
      </c>
      <c r="F34" t="str">
        <f>'Part Attributes'!F35</f>
        <v xml:space="preserve">SK Hynix 16GB </v>
      </c>
      <c r="G34" t="str">
        <f>'Part Attributes'!G35</f>
        <v>1Rx4 PC4</v>
      </c>
      <c r="H34" s="64">
        <f>'Part Attributes'!K35</f>
        <v>702</v>
      </c>
      <c r="I34" s="64">
        <f>'Part Attributes'!M35</f>
        <v>408</v>
      </c>
      <c r="J34" s="64">
        <f>'Part Attributes'!O35</f>
        <v>1110</v>
      </c>
    </row>
    <row r="35" spans="1:10" x14ac:dyDescent="0.25">
      <c r="A35" t="str">
        <f>'Part Attributes'!A36</f>
        <v>C-Die VK 32GB</v>
      </c>
      <c r="B35" t="str">
        <f>'Part Attributes'!B36</f>
        <v>DIMM</v>
      </c>
      <c r="C35">
        <f>'Part Attributes'!C36</f>
        <v>0</v>
      </c>
      <c r="D35" t="str">
        <f>'Part Attributes'!D36</f>
        <v>HMA84GR7CJR4N-VK</v>
      </c>
      <c r="E35" t="str">
        <f>'Part Attributes'!E36</f>
        <v>SK Hynix</v>
      </c>
      <c r="F35" t="str">
        <f>'Part Attributes'!F36</f>
        <v xml:space="preserve">SK Hynix 32GB </v>
      </c>
      <c r="G35" t="str">
        <f>'Part Attributes'!G36</f>
        <v>2Rx4 PC4</v>
      </c>
      <c r="H35" s="64">
        <f>'Part Attributes'!K36</f>
        <v>1026</v>
      </c>
      <c r="I35" s="64">
        <f>'Part Attributes'!M36</f>
        <v>1154</v>
      </c>
      <c r="J35" s="64">
        <f>'Part Attributes'!O36</f>
        <v>2180</v>
      </c>
    </row>
    <row r="36" spans="1:10" x14ac:dyDescent="0.25">
      <c r="A36" t="str">
        <f>'Part Attributes'!A37</f>
        <v>C-Die XN 32GB</v>
      </c>
      <c r="B36" t="str">
        <f>'Part Attributes'!B37</f>
        <v>DIMM</v>
      </c>
      <c r="C36">
        <f>'Part Attributes'!C37</f>
        <v>0</v>
      </c>
      <c r="D36" t="str">
        <f>'Part Attributes'!D37</f>
        <v>HMA84GR7CJR4N-XN</v>
      </c>
      <c r="E36" t="str">
        <f>'Part Attributes'!E37</f>
        <v>SK Hynix</v>
      </c>
      <c r="F36" t="str">
        <f>'Part Attributes'!F37</f>
        <v xml:space="preserve">SK Hynix 32GB </v>
      </c>
      <c r="G36" t="str">
        <f>'Part Attributes'!G37</f>
        <v>2Rx4 PC4</v>
      </c>
      <c r="H36" s="64">
        <f>'Part Attributes'!K37</f>
        <v>239</v>
      </c>
      <c r="I36" s="64">
        <f>'Part Attributes'!M37</f>
        <v>14</v>
      </c>
      <c r="J36" s="64">
        <f>'Part Attributes'!O37</f>
        <v>253</v>
      </c>
    </row>
    <row r="37" spans="1:10" x14ac:dyDescent="0.25">
      <c r="A37" t="str">
        <f>'Part Attributes'!A38</f>
        <v>C-Die WM 64GB</v>
      </c>
      <c r="B37" t="str">
        <f>'Part Attributes'!B38</f>
        <v>DIMM</v>
      </c>
      <c r="C37">
        <f>'Part Attributes'!C38</f>
        <v>0</v>
      </c>
      <c r="D37" t="str">
        <f>'Part Attributes'!D38</f>
        <v>HMAA8GL7CPR4N-WM</v>
      </c>
      <c r="E37" t="str">
        <f>'Part Attributes'!E38</f>
        <v>SK Hynix</v>
      </c>
      <c r="F37" t="str">
        <f>'Part Attributes'!F38</f>
        <v xml:space="preserve">SK Hynix 64GB </v>
      </c>
      <c r="G37">
        <f>'Part Attributes'!G38</f>
        <v>0</v>
      </c>
      <c r="H37" s="64">
        <f>'Part Attributes'!K38</f>
        <v>541</v>
      </c>
      <c r="I37" s="64">
        <f>'Part Attributes'!M38</f>
        <v>0</v>
      </c>
      <c r="J37" s="64">
        <f>'Part Attributes'!O38</f>
        <v>541</v>
      </c>
    </row>
    <row r="38" spans="1:10" x14ac:dyDescent="0.25">
      <c r="A38" t="str">
        <f>'Part Attributes'!A39</f>
        <v>D-Die WM 16GB</v>
      </c>
      <c r="B38" t="str">
        <f>'Part Attributes'!B39</f>
        <v>DIMM</v>
      </c>
      <c r="C38">
        <f>'Part Attributes'!C39</f>
        <v>0</v>
      </c>
      <c r="D38" t="str">
        <f>'Part Attributes'!D39</f>
        <v>HMA82GR7DJR4N-WM</v>
      </c>
      <c r="E38" t="str">
        <f>'Part Attributes'!E39</f>
        <v>SK Hynix</v>
      </c>
      <c r="F38" t="str">
        <f>'Part Attributes'!F39</f>
        <v>SK Hynix 16GB 2933 (Davinci)</v>
      </c>
      <c r="G38" t="str">
        <f>'Part Attributes'!G39</f>
        <v>2Rx4 PC4</v>
      </c>
      <c r="H38" s="64">
        <f>'Part Attributes'!K39</f>
        <v>933</v>
      </c>
      <c r="I38" s="64">
        <f>'Part Attributes'!M39</f>
        <v>60</v>
      </c>
      <c r="J38" s="64">
        <f>'Part Attributes'!O39</f>
        <v>993</v>
      </c>
    </row>
    <row r="39" spans="1:10" x14ac:dyDescent="0.25">
      <c r="A39" t="str">
        <f>'Part Attributes'!A40</f>
        <v>D-Die XN 16GB</v>
      </c>
      <c r="B39" t="str">
        <f>'Part Attributes'!B40</f>
        <v>DIMM</v>
      </c>
      <c r="C39">
        <f>'Part Attributes'!C40</f>
        <v>0</v>
      </c>
      <c r="D39" t="str">
        <f>'Part Attributes'!D40</f>
        <v>HMA82GR7DJR4N-XN (T4, T8, TG)</v>
      </c>
      <c r="E39" t="str">
        <f>'Part Attributes'!E40</f>
        <v>SK Hynix</v>
      </c>
      <c r="F39" t="str">
        <f>'Part Attributes'!F40</f>
        <v>SK Hynix 16GB 3200</v>
      </c>
      <c r="G39" t="str">
        <f>'Part Attributes'!G40</f>
        <v>1Rx4 PC4</v>
      </c>
      <c r="H39" s="64">
        <f>'Part Attributes'!K40</f>
        <v>320</v>
      </c>
      <c r="I39" s="64">
        <f>'Part Attributes'!M40</f>
        <v>214</v>
      </c>
      <c r="J39" s="64">
        <f>'Part Attributes'!O40</f>
        <v>534</v>
      </c>
    </row>
    <row r="40" spans="1:10" x14ac:dyDescent="0.25">
      <c r="A40" t="str">
        <f>'Part Attributes'!A41</f>
        <v>D-Die WM 32GB</v>
      </c>
      <c r="B40" t="str">
        <f>'Part Attributes'!B41</f>
        <v>DIMM</v>
      </c>
      <c r="C40">
        <f>'Part Attributes'!C41</f>
        <v>0</v>
      </c>
      <c r="D40" t="str">
        <f>'Part Attributes'!D41</f>
        <v>HMA84GR7DJR4N-WM</v>
      </c>
      <c r="E40" t="str">
        <f>'Part Attributes'!E41</f>
        <v>SK Hynix</v>
      </c>
      <c r="F40" t="str">
        <f>'Part Attributes'!F41</f>
        <v>SK Hynix 32GB 2933</v>
      </c>
      <c r="G40" t="str">
        <f>'Part Attributes'!G41</f>
        <v>2Rx4 PC4</v>
      </c>
      <c r="H40" s="64">
        <f>'Part Attributes'!K41</f>
        <v>313</v>
      </c>
      <c r="I40" s="64">
        <f>'Part Attributes'!M41</f>
        <v>671</v>
      </c>
      <c r="J40" s="64">
        <f>'Part Attributes'!O41</f>
        <v>984</v>
      </c>
    </row>
    <row r="41" spans="1:10" x14ac:dyDescent="0.25">
      <c r="A41" t="str">
        <f>'Part Attributes'!A42</f>
        <v>D-Die XN 32GB</v>
      </c>
      <c r="B41" t="str">
        <f>'Part Attributes'!B42</f>
        <v>DIMM</v>
      </c>
      <c r="C41">
        <f>'Part Attributes'!C42</f>
        <v>0</v>
      </c>
      <c r="D41" t="str">
        <f>'Part Attributes'!D42</f>
        <v>HMA84GR7DJR4N-XNT</v>
      </c>
      <c r="E41" t="str">
        <f>'Part Attributes'!E42</f>
        <v>SK Hynix</v>
      </c>
      <c r="F41" t="str">
        <f>'Part Attributes'!F42</f>
        <v>SK Hynix 32GB 3200</v>
      </c>
      <c r="G41" t="str">
        <f>'Part Attributes'!G42</f>
        <v>2Rx4 PC4</v>
      </c>
      <c r="H41" s="64">
        <f>'Part Attributes'!K42</f>
        <v>400</v>
      </c>
      <c r="I41" s="64">
        <f>'Part Attributes'!M42</f>
        <v>134</v>
      </c>
      <c r="J41" s="64">
        <f>'Part Attributes'!O42</f>
        <v>534</v>
      </c>
    </row>
    <row r="42" spans="1:10" x14ac:dyDescent="0.25">
      <c r="A42" t="str">
        <f>'Part Attributes'!A43</f>
        <v>J-Die VK 16GB</v>
      </c>
      <c r="B42" t="str">
        <f>'Part Attributes'!B43</f>
        <v>DIMM</v>
      </c>
      <c r="C42">
        <f>'Part Attributes'!C43</f>
        <v>0</v>
      </c>
      <c r="D42" t="str">
        <f>'Part Attributes'!D43</f>
        <v>HMA82GR7JJR4N-VK</v>
      </c>
      <c r="E42" t="str">
        <f>'Part Attributes'!E43</f>
        <v>SK Hynix</v>
      </c>
      <c r="F42" t="str">
        <f>'Part Attributes'!F43</f>
        <v xml:space="preserve">SK Hynix 16GB </v>
      </c>
      <c r="G42" t="str">
        <f>'Part Attributes'!G43</f>
        <v>2Rx4 PC4</v>
      </c>
      <c r="H42" s="64">
        <f>'Part Attributes'!K43</f>
        <v>310</v>
      </c>
      <c r="I42" s="64">
        <f>'Part Attributes'!M43</f>
        <v>0</v>
      </c>
      <c r="J42" s="64">
        <f>'Part Attributes'!O43</f>
        <v>310</v>
      </c>
    </row>
    <row r="43" spans="1:10" x14ac:dyDescent="0.25">
      <c r="A43" t="str">
        <f>'Part Attributes'!A44</f>
        <v>J-Die VK 32GB</v>
      </c>
      <c r="B43" t="str">
        <f>'Part Attributes'!B44</f>
        <v>DIMM</v>
      </c>
      <c r="C43">
        <f>'Part Attributes'!C44</f>
        <v>0</v>
      </c>
      <c r="D43" t="str">
        <f>'Part Attributes'!D44</f>
        <v>HMA84GR7JJR4N-VK</v>
      </c>
      <c r="E43" t="str">
        <f>'Part Attributes'!E44</f>
        <v>SK Hynix</v>
      </c>
      <c r="F43" t="str">
        <f>'Part Attributes'!F44</f>
        <v xml:space="preserve">SK Hynix 32GB </v>
      </c>
      <c r="G43" t="str">
        <f>'Part Attributes'!G44</f>
        <v>2Rx4 PC4</v>
      </c>
      <c r="H43" s="64">
        <f>'Part Attributes'!K44</f>
        <v>761</v>
      </c>
      <c r="I43" s="64">
        <f>'Part Attributes'!M44</f>
        <v>77</v>
      </c>
      <c r="J43" s="64">
        <f>'Part Attributes'!O44</f>
        <v>838</v>
      </c>
    </row>
    <row r="44" spans="1:10" x14ac:dyDescent="0.25">
      <c r="A44" t="str">
        <f>'Part Attributes'!A45</f>
        <v>M-Die UH 32GB</v>
      </c>
      <c r="B44" t="str">
        <f>'Part Attributes'!B45</f>
        <v>DIMM</v>
      </c>
      <c r="C44">
        <f>'Part Attributes'!C45</f>
        <v>0</v>
      </c>
      <c r="D44" t="str">
        <f>'Part Attributes'!D45</f>
        <v>HMA84GR7MFR4N-UH</v>
      </c>
      <c r="E44" t="str">
        <f>'Part Attributes'!E45</f>
        <v>SK Hynix</v>
      </c>
      <c r="F44" t="str">
        <f>'Part Attributes'!F45</f>
        <v xml:space="preserve">SK Hynix 32GB </v>
      </c>
      <c r="G44" t="str">
        <f>'Part Attributes'!G45</f>
        <v>2Rx4 PC4</v>
      </c>
      <c r="H44" s="64">
        <f>'Part Attributes'!K45</f>
        <v>23</v>
      </c>
      <c r="I44" s="64">
        <f>'Part Attributes'!M45</f>
        <v>28</v>
      </c>
      <c r="J44" s="64">
        <f>'Part Attributes'!O45</f>
        <v>51</v>
      </c>
    </row>
    <row r="45" spans="1:10" x14ac:dyDescent="0.25">
      <c r="A45" t="str">
        <f>'Part Attributes'!A46</f>
        <v>Nanya 16GB</v>
      </c>
      <c r="B45" t="str">
        <f>'Part Attributes'!B46</f>
        <v>DIMM</v>
      </c>
      <c r="C45">
        <f>'Part Attributes'!C46</f>
        <v>0</v>
      </c>
      <c r="D45" t="str">
        <f>'Part Attributes'!D46</f>
        <v>NT16GA72D4PBX3P-HR (old)</v>
      </c>
      <c r="E45" t="str">
        <f>'Part Attributes'!E46</f>
        <v>Nanya</v>
      </c>
      <c r="F45" t="str">
        <f>'Part Attributes'!F46</f>
        <v>Nanya 16GB</v>
      </c>
      <c r="G45" t="str">
        <f>'Part Attributes'!G46</f>
        <v>1Rx4</v>
      </c>
      <c r="H45" s="64">
        <f>'Part Attributes'!K46</f>
        <v>248</v>
      </c>
      <c r="I45" s="64">
        <f>'Part Attributes'!M46</f>
        <v>0</v>
      </c>
      <c r="J45" s="64">
        <f>'Part Attributes'!O46</f>
        <v>248</v>
      </c>
    </row>
    <row r="46" spans="1:10" x14ac:dyDescent="0.25">
      <c r="A46" t="str">
        <f>'Part Attributes'!A47</f>
        <v>Nanya 16GB</v>
      </c>
      <c r="B46" t="str">
        <f>'Part Attributes'!B47</f>
        <v>DIMM</v>
      </c>
      <c r="C46">
        <f>'Part Attributes'!C47</f>
        <v>0</v>
      </c>
      <c r="D46" t="str">
        <f>'Part Attributes'!D47</f>
        <v>NT16GA72D4PBX3P-IX</v>
      </c>
      <c r="E46" t="str">
        <f>'Part Attributes'!E47</f>
        <v>Nanya</v>
      </c>
      <c r="F46" t="str">
        <f>'Part Attributes'!F47</f>
        <v>Nanya 16GB</v>
      </c>
      <c r="G46">
        <f>'Part Attributes'!G47</f>
        <v>0</v>
      </c>
      <c r="H46" s="64">
        <f>'Part Attributes'!K47</f>
        <v>248</v>
      </c>
      <c r="I46" s="64">
        <f>'Part Attributes'!M47</f>
        <v>0</v>
      </c>
      <c r="J46" s="64">
        <f>'Part Attributes'!O47</f>
        <v>248</v>
      </c>
    </row>
    <row r="47" spans="1:10" x14ac:dyDescent="0.25">
      <c r="A47" t="str">
        <f>'Part Attributes'!A48</f>
        <v>Nanya 32GB</v>
      </c>
      <c r="B47" t="str">
        <f>'Part Attributes'!B48</f>
        <v>DIMM</v>
      </c>
      <c r="C47">
        <f>'Part Attributes'!C48</f>
        <v>0</v>
      </c>
      <c r="D47" t="str">
        <f>'Part Attributes'!D48</f>
        <v>NT32GA72D4NBX3P-HR</v>
      </c>
      <c r="E47" t="str">
        <f>'Part Attributes'!E48</f>
        <v>Nanya</v>
      </c>
      <c r="F47" t="str">
        <f>'Part Attributes'!F48</f>
        <v xml:space="preserve">Nanya 32GB </v>
      </c>
      <c r="G47">
        <f>'Part Attributes'!G48</f>
        <v>0</v>
      </c>
      <c r="H47" s="64">
        <f>'Part Attributes'!K48</f>
        <v>200</v>
      </c>
      <c r="I47" s="64">
        <f>'Part Attributes'!M48</f>
        <v>176</v>
      </c>
      <c r="J47" s="64">
        <f>'Part Attributes'!O48</f>
        <v>376</v>
      </c>
    </row>
    <row r="48" spans="1:10" x14ac:dyDescent="0.25">
      <c r="A48" t="str">
        <f>'Part Attributes'!A49</f>
        <v>Nanya 32GB (2933)</v>
      </c>
      <c r="B48" t="str">
        <f>'Part Attributes'!B49</f>
        <v>DIMM</v>
      </c>
      <c r="C48">
        <f>'Part Attributes'!C49</f>
        <v>0</v>
      </c>
      <c r="D48" t="str">
        <f>'Part Attributes'!D49</f>
        <v>NT32GA72D4NBX3P-IX</v>
      </c>
      <c r="E48" t="str">
        <f>'Part Attributes'!E49</f>
        <v>Nanya</v>
      </c>
      <c r="F48" t="str">
        <f>'Part Attributes'!F49</f>
        <v xml:space="preserve">Nanya 32GB </v>
      </c>
      <c r="G48">
        <f>'Part Attributes'!G49</f>
        <v>0</v>
      </c>
      <c r="H48" s="64">
        <f>'Part Attributes'!K49</f>
        <v>247</v>
      </c>
      <c r="I48" s="64">
        <f>'Part Attributes'!M49</f>
        <v>0</v>
      </c>
      <c r="J48" s="64">
        <f>'Part Attributes'!O49</f>
        <v>247</v>
      </c>
    </row>
    <row r="49" spans="1:10" x14ac:dyDescent="0.25">
      <c r="A49" t="str">
        <f>'Part Attributes'!A50</f>
        <v>Z00B 16GB (2666)</v>
      </c>
      <c r="B49" t="str">
        <f>'Part Attributes'!B50</f>
        <v>DIMM</v>
      </c>
      <c r="C49">
        <f>'Part Attributes'!C50</f>
        <v>0</v>
      </c>
      <c r="D49" t="str">
        <f>'Part Attributes'!D50</f>
        <v>MTA36ASF8G72PZ-2G6E1</v>
      </c>
      <c r="E49" t="str">
        <f>'Part Attributes'!E50</f>
        <v>Micron</v>
      </c>
      <c r="F49" t="str">
        <f>'Part Attributes'!F50</f>
        <v xml:space="preserve">Micron 16GB </v>
      </c>
      <c r="G49" t="str">
        <f>'Part Attributes'!G50</f>
        <v>1Rx4 PC4</v>
      </c>
      <c r="H49" s="64">
        <f>'Part Attributes'!K50</f>
        <v>0</v>
      </c>
      <c r="I49" s="64">
        <f>'Part Attributes'!M50</f>
        <v>24</v>
      </c>
      <c r="J49" s="64">
        <f>'Part Attributes'!O50</f>
        <v>24</v>
      </c>
    </row>
    <row r="50" spans="1:10" x14ac:dyDescent="0.25">
      <c r="A50" t="str">
        <f>'Part Attributes'!A51</f>
        <v>Z01B 16GB (2666)</v>
      </c>
      <c r="B50" t="str">
        <f>'Part Attributes'!B51</f>
        <v>DIMM</v>
      </c>
      <c r="C50">
        <f>'Part Attributes'!C51</f>
        <v>0</v>
      </c>
      <c r="D50" t="str">
        <f>'Part Attributes'!D51</f>
        <v>MTA18ASF2G72PDZ-2G6D1</v>
      </c>
      <c r="E50" t="str">
        <f>'Part Attributes'!E51</f>
        <v>Micron</v>
      </c>
      <c r="F50" t="str">
        <f>'Part Attributes'!F51</f>
        <v>Micron 16GB</v>
      </c>
      <c r="G50" t="str">
        <f>'Part Attributes'!G51</f>
        <v>1Rx4 PC4</v>
      </c>
      <c r="H50" s="64">
        <f>'Part Attributes'!K51</f>
        <v>177</v>
      </c>
      <c r="I50" s="64">
        <f>'Part Attributes'!M51</f>
        <v>0</v>
      </c>
      <c r="J50" s="64">
        <f>'Part Attributes'!O51</f>
        <v>177</v>
      </c>
    </row>
    <row r="51" spans="1:10" x14ac:dyDescent="0.25">
      <c r="A51" t="str">
        <f>'Part Attributes'!A52</f>
        <v>Z10B 16GB (2666)</v>
      </c>
      <c r="B51" t="str">
        <f>'Part Attributes'!B52</f>
        <v>DIMM</v>
      </c>
      <c r="C51">
        <f>'Part Attributes'!C52</f>
        <v>0</v>
      </c>
      <c r="D51" t="str">
        <f>'Part Attributes'!D52</f>
        <v>MTA36ASF2G72PZ-2G6F1</v>
      </c>
      <c r="E51" t="str">
        <f>'Part Attributes'!E52</f>
        <v>Micron</v>
      </c>
      <c r="F51" t="str">
        <f>'Part Attributes'!F52</f>
        <v xml:space="preserve">Micron 16GB </v>
      </c>
      <c r="G51" t="str">
        <f>'Part Attributes'!G52</f>
        <v>2Rx4 PC4</v>
      </c>
      <c r="H51" s="64">
        <f>'Part Attributes'!K52</f>
        <v>181</v>
      </c>
      <c r="I51" s="64">
        <f>'Part Attributes'!M52</f>
        <v>132</v>
      </c>
      <c r="J51" s="64">
        <f>'Part Attributes'!O52</f>
        <v>313</v>
      </c>
    </row>
    <row r="52" spans="1:10" x14ac:dyDescent="0.25">
      <c r="A52" t="str">
        <f>'Part Attributes'!A53</f>
        <v>Z11B 16GB (2666)</v>
      </c>
      <c r="B52" t="str">
        <f>'Part Attributes'!B53</f>
        <v>DIMM</v>
      </c>
      <c r="C52">
        <f>'Part Attributes'!C53</f>
        <v>0</v>
      </c>
      <c r="D52" t="str">
        <f>'Part Attributes'!D53</f>
        <v>MTA18ASF2G72PDZ-2G6E1</v>
      </c>
      <c r="E52" t="str">
        <f>'Part Attributes'!E53</f>
        <v>Micron</v>
      </c>
      <c r="F52" t="str">
        <f>'Part Attributes'!F53</f>
        <v xml:space="preserve">Micron 16GB </v>
      </c>
      <c r="G52" t="str">
        <f>'Part Attributes'!G53</f>
        <v>2Rx4 PC4</v>
      </c>
      <c r="H52" s="64">
        <f>'Part Attributes'!K53</f>
        <v>136</v>
      </c>
      <c r="I52" s="64">
        <f>'Part Attributes'!M53</f>
        <v>0</v>
      </c>
      <c r="J52" s="64">
        <f>'Part Attributes'!O53</f>
        <v>136</v>
      </c>
    </row>
    <row r="53" spans="1:10" x14ac:dyDescent="0.25">
      <c r="A53" t="str">
        <f>'Part Attributes'!A54</f>
        <v>Z11B 16GB (2666)</v>
      </c>
      <c r="B53" t="str">
        <f>'Part Attributes'!B54</f>
        <v>DIMM</v>
      </c>
      <c r="C53">
        <f>'Part Attributes'!C54</f>
        <v>0</v>
      </c>
      <c r="D53" t="str">
        <f>'Part Attributes'!D54</f>
        <v>MTA18ASF2G72PZ-2G9E1</v>
      </c>
      <c r="E53" t="str">
        <f>'Part Attributes'!E54</f>
        <v>Micron</v>
      </c>
      <c r="F53" t="str">
        <f>'Part Attributes'!F54</f>
        <v>Micron 16GB</v>
      </c>
      <c r="G53" t="str">
        <f>'Part Attributes'!G54</f>
        <v>1Rx4 PC4</v>
      </c>
      <c r="H53" s="64">
        <f>'Part Attributes'!K54</f>
        <v>331</v>
      </c>
      <c r="I53" s="64">
        <f>'Part Attributes'!M54</f>
        <v>111</v>
      </c>
      <c r="J53" s="64">
        <f>'Part Attributes'!O54</f>
        <v>442</v>
      </c>
    </row>
    <row r="54" spans="1:10" x14ac:dyDescent="0.25">
      <c r="A54" t="str">
        <f>'Part Attributes'!A55</f>
        <v>Z11B 32GB (2666)</v>
      </c>
      <c r="B54" t="str">
        <f>'Part Attributes'!B55</f>
        <v>DIMM</v>
      </c>
      <c r="C54">
        <f>'Part Attributes'!C55</f>
        <v>0</v>
      </c>
      <c r="D54" t="str">
        <f>'Part Attributes'!D55</f>
        <v>MTA36ASF4G72PZ-2G6E1</v>
      </c>
      <c r="E54" t="str">
        <f>'Part Attributes'!E55</f>
        <v>Micron</v>
      </c>
      <c r="F54" t="str">
        <f>'Part Attributes'!F55</f>
        <v xml:space="preserve">Micron 32GB </v>
      </c>
      <c r="G54" t="str">
        <f>'Part Attributes'!G55</f>
        <v>2Rx4 PC4</v>
      </c>
      <c r="H54" s="64">
        <f>'Part Attributes'!K55</f>
        <v>70</v>
      </c>
      <c r="I54" s="64">
        <f>'Part Attributes'!M55</f>
        <v>567</v>
      </c>
      <c r="J54" s="64">
        <f>'Part Attributes'!O55</f>
        <v>637</v>
      </c>
    </row>
    <row r="55" spans="1:10" x14ac:dyDescent="0.25">
      <c r="A55" t="str">
        <f>'Part Attributes'!A56</f>
        <v>Z11B 32GB (2933)</v>
      </c>
      <c r="B55" t="str">
        <f>'Part Attributes'!B56</f>
        <v>DIMM</v>
      </c>
      <c r="C55">
        <f>'Part Attributes'!C56</f>
        <v>0</v>
      </c>
      <c r="D55" t="str">
        <f>'Part Attributes'!D56</f>
        <v>MTA36ASF4G72PZ-2G9E2</v>
      </c>
      <c r="E55" t="str">
        <f>'Part Attributes'!E56</f>
        <v>Micron</v>
      </c>
      <c r="F55" t="str">
        <f>'Part Attributes'!F56</f>
        <v xml:space="preserve">Micron 32GB </v>
      </c>
      <c r="G55" t="str">
        <f>'Part Attributes'!G56</f>
        <v>2Rx4 PC4</v>
      </c>
      <c r="H55" s="64">
        <f>'Part Attributes'!K56</f>
        <v>790</v>
      </c>
      <c r="I55" s="64">
        <f>'Part Attributes'!M56</f>
        <v>0</v>
      </c>
      <c r="J55" s="64">
        <f>'Part Attributes'!O56</f>
        <v>790</v>
      </c>
    </row>
    <row r="56" spans="1:10" x14ac:dyDescent="0.25">
      <c r="A56" t="str">
        <f>'Part Attributes'!A57</f>
        <v>Z21C 16GB (2666)</v>
      </c>
      <c r="B56" t="str">
        <f>'Part Attributes'!B57</f>
        <v>DIMM</v>
      </c>
      <c r="C56">
        <f>'Part Attributes'!C57</f>
        <v>0</v>
      </c>
      <c r="D56" t="str">
        <f>'Part Attributes'!D57</f>
        <v>MTA18ASF2G72PZ-2G6J1</v>
      </c>
      <c r="E56" t="str">
        <f>'Part Attributes'!E57</f>
        <v>Micron</v>
      </c>
      <c r="F56" t="str">
        <f>'Part Attributes'!F57</f>
        <v>Micron 16GB</v>
      </c>
      <c r="G56" t="str">
        <f>'Part Attributes'!G57</f>
        <v>1Rx4 PC4</v>
      </c>
      <c r="H56" s="64">
        <f>'Part Attributes'!K57</f>
        <v>258</v>
      </c>
      <c r="I56" s="64">
        <f>'Part Attributes'!M57</f>
        <v>28</v>
      </c>
      <c r="J56" s="64">
        <f>'Part Attributes'!O57</f>
        <v>286</v>
      </c>
    </row>
    <row r="57" spans="1:10" x14ac:dyDescent="0.25">
      <c r="A57" t="str">
        <f>'Part Attributes'!A58</f>
        <v>Z21C 16GB (2933)</v>
      </c>
      <c r="B57" t="str">
        <f>'Part Attributes'!B58</f>
        <v>DIMM</v>
      </c>
      <c r="C57">
        <f>'Part Attributes'!C58</f>
        <v>0</v>
      </c>
      <c r="D57" t="str">
        <f>'Part Attributes'!D58</f>
        <v>MTA18ASF2G72PZ-2G9J3</v>
      </c>
      <c r="E57" t="str">
        <f>'Part Attributes'!E58</f>
        <v>Micron</v>
      </c>
      <c r="F57" t="str">
        <f>'Part Attributes'!F58</f>
        <v>Micron 16GB</v>
      </c>
      <c r="G57" t="str">
        <f>'Part Attributes'!G58</f>
        <v>1Rx4 PC4</v>
      </c>
      <c r="H57" s="64">
        <f>'Part Attributes'!K58</f>
        <v>300</v>
      </c>
      <c r="I57" s="64">
        <f>'Part Attributes'!M58</f>
        <v>0</v>
      </c>
      <c r="J57" s="64">
        <f>'Part Attributes'!O58</f>
        <v>300</v>
      </c>
    </row>
    <row r="58" spans="1:10" x14ac:dyDescent="0.25">
      <c r="A58" t="str">
        <f>'Part Attributes'!A59</f>
        <v>Z41C 16GB (3200)</v>
      </c>
      <c r="B58" t="str">
        <f>'Part Attributes'!B59</f>
        <v>DIMM</v>
      </c>
      <c r="C58">
        <f>'Part Attributes'!C59</f>
        <v>0</v>
      </c>
      <c r="D58" t="str">
        <f>'Part Attributes'!D59</f>
        <v>MTA18ASF2G72PZ-3G2R1</v>
      </c>
      <c r="E58" t="str">
        <f>'Part Attributes'!E59</f>
        <v>Micron</v>
      </c>
      <c r="F58" t="str">
        <f>'Part Attributes'!F59</f>
        <v>Micron 16GB</v>
      </c>
      <c r="G58" t="str">
        <f>'Part Attributes'!G59</f>
        <v>1Rx4  PC4</v>
      </c>
      <c r="H58" s="64">
        <f>'Part Attributes'!K59</f>
        <v>493</v>
      </c>
      <c r="I58" s="64">
        <f>'Part Attributes'!M59</f>
        <v>0</v>
      </c>
      <c r="J58" s="64">
        <f>'Part Attributes'!O59</f>
        <v>493</v>
      </c>
    </row>
    <row r="59" spans="1:10" x14ac:dyDescent="0.25">
      <c r="A59" t="str">
        <f>'Part Attributes'!A60</f>
        <v>Z41C 32GB (3200)</v>
      </c>
      <c r="B59" t="str">
        <f>'Part Attributes'!B60</f>
        <v>DIMM</v>
      </c>
      <c r="C59">
        <f>'Part Attributes'!C60</f>
        <v>0</v>
      </c>
      <c r="D59" t="str">
        <f>'Part Attributes'!D60</f>
        <v>MTA36ASF4G72PZ-3G2R1</v>
      </c>
      <c r="E59" t="str">
        <f>'Part Attributes'!E60</f>
        <v>Micron</v>
      </c>
      <c r="F59" t="str">
        <f>'Part Attributes'!F60</f>
        <v>Micron 32GB</v>
      </c>
      <c r="G59" t="str">
        <f>'Part Attributes'!G60</f>
        <v>2Rx4 PC4</v>
      </c>
      <c r="H59" s="64">
        <f>'Part Attributes'!K60</f>
        <v>578</v>
      </c>
      <c r="I59" s="64">
        <f>'Part Attributes'!M60</f>
        <v>0</v>
      </c>
      <c r="J59" s="64">
        <f>'Part Attributes'!O60</f>
        <v>578</v>
      </c>
    </row>
    <row r="60" spans="1:10" x14ac:dyDescent="0.25">
      <c r="A60" t="str">
        <f>'Part Attributes'!A61</f>
        <v>Z21C 32GB (2666)</v>
      </c>
      <c r="B60" t="str">
        <f>'Part Attributes'!B61</f>
        <v>DIMM</v>
      </c>
      <c r="C60">
        <f>'Part Attributes'!C61</f>
        <v>0</v>
      </c>
      <c r="D60" t="str">
        <f>'Part Attributes'!D61</f>
        <v>MTA36ASF4G72PZ-2G6J1</v>
      </c>
      <c r="E60" t="str">
        <f>'Part Attributes'!E61</f>
        <v>Micron</v>
      </c>
      <c r="F60" t="str">
        <f>'Part Attributes'!F61</f>
        <v xml:space="preserve">Micron 32GB </v>
      </c>
      <c r="G60" t="str">
        <f>'Part Attributes'!G61</f>
        <v>2Rx4 PC4</v>
      </c>
      <c r="H60" s="64">
        <f>'Part Attributes'!K61</f>
        <v>208</v>
      </c>
      <c r="I60" s="64">
        <f>'Part Attributes'!M61</f>
        <v>276</v>
      </c>
      <c r="J60" s="64">
        <f>'Part Attributes'!O61</f>
        <v>484</v>
      </c>
    </row>
    <row r="61" spans="1:10" x14ac:dyDescent="0.25">
      <c r="A61" t="str">
        <f>'Part Attributes'!A62</f>
        <v>Z22A 32GB (2666)</v>
      </c>
      <c r="B61" t="str">
        <f>'Part Attributes'!B62</f>
        <v>DIMM</v>
      </c>
      <c r="C61">
        <f>'Part Attributes'!C62</f>
        <v>0</v>
      </c>
      <c r="D61" t="str">
        <f>'Part Attributes'!D62</f>
        <v>MTA18ASF4G72PZ-2G6B1</v>
      </c>
      <c r="E61" t="str">
        <f>'Part Attributes'!E62</f>
        <v>Micron</v>
      </c>
      <c r="F61" t="str">
        <f>'Part Attributes'!F62</f>
        <v>Micron 32GB</v>
      </c>
      <c r="G61" t="str">
        <f>'Part Attributes'!G62</f>
        <v>1Rx4</v>
      </c>
      <c r="H61" s="64">
        <f>'Part Attributes'!K62</f>
        <v>350</v>
      </c>
      <c r="I61" s="64">
        <f>'Part Attributes'!M62</f>
        <v>0</v>
      </c>
      <c r="J61" s="64">
        <f>'Part Attributes'!O62</f>
        <v>350</v>
      </c>
    </row>
    <row r="62" spans="1:10" x14ac:dyDescent="0.25">
      <c r="A62" t="str">
        <f>'Part Attributes'!A63</f>
        <v>Z22A 32GB (2933)</v>
      </c>
      <c r="B62" t="str">
        <f>'Part Attributes'!B63</f>
        <v>DIMM</v>
      </c>
      <c r="C62">
        <f>'Part Attributes'!C63</f>
        <v>0</v>
      </c>
      <c r="D62" t="str">
        <f>'Part Attributes'!D63</f>
        <v>MTA18ASF4G72PZ-2G9B1</v>
      </c>
      <c r="E62" t="str">
        <f>'Part Attributes'!E63</f>
        <v>Micron</v>
      </c>
      <c r="F62" t="str">
        <f>'Part Attributes'!F63</f>
        <v>Micron 32GB</v>
      </c>
      <c r="G62" t="str">
        <f>'Part Attributes'!G63</f>
        <v>1Rx4</v>
      </c>
      <c r="H62" s="64">
        <f>'Part Attributes'!K63</f>
        <v>406</v>
      </c>
      <c r="I62" s="64">
        <f>'Part Attributes'!M63</f>
        <v>0</v>
      </c>
      <c r="J62" s="64">
        <f>'Part Attributes'!O63</f>
        <v>406</v>
      </c>
    </row>
    <row r="63" spans="1:10" x14ac:dyDescent="0.25">
      <c r="A63" t="str">
        <f>'Part Attributes'!A64</f>
        <v>Z22A 64GB (2933)</v>
      </c>
      <c r="B63" t="str">
        <f>'Part Attributes'!B64</f>
        <v>DIMM</v>
      </c>
      <c r="C63">
        <f>'Part Attributes'!C64</f>
        <v>0</v>
      </c>
      <c r="D63" t="str">
        <f>'Part Attributes'!D64</f>
        <v>MTA36ASF8G72PZ-2G9B2</v>
      </c>
      <c r="E63" t="str">
        <f>'Part Attributes'!E64</f>
        <v>Micron</v>
      </c>
      <c r="F63" t="str">
        <f>'Part Attributes'!F64</f>
        <v>Micron 64GB</v>
      </c>
      <c r="G63" t="str">
        <f>'Part Attributes'!G64</f>
        <v>2Rx4</v>
      </c>
      <c r="H63" s="64">
        <f>'Part Attributes'!K64</f>
        <v>400</v>
      </c>
      <c r="I63" s="64">
        <f>'Part Attributes'!M64</f>
        <v>0</v>
      </c>
      <c r="J63" s="64">
        <f>'Part Attributes'!O64</f>
        <v>400</v>
      </c>
    </row>
    <row r="64" spans="1:10" x14ac:dyDescent="0.25">
      <c r="A64" t="str">
        <f>'Part Attributes'!A65</f>
        <v>Z22A 64GB (3200)</v>
      </c>
      <c r="B64" t="str">
        <f>'Part Attributes'!B65</f>
        <v>DIMM</v>
      </c>
      <c r="C64">
        <f>'Part Attributes'!C65</f>
        <v>0</v>
      </c>
      <c r="D64" t="str">
        <f>'Part Attributes'!D65</f>
        <v>MTA36ASF8G72PZ-3G2B2</v>
      </c>
      <c r="E64" t="str">
        <f>'Part Attributes'!E65</f>
        <v>Micron</v>
      </c>
      <c r="F64" t="str">
        <f>'Part Attributes'!F65</f>
        <v>Micron 64GB</v>
      </c>
      <c r="G64" t="str">
        <f>'Part Attributes'!G65</f>
        <v>2Rx4</v>
      </c>
      <c r="H64" s="64">
        <f>'Part Attributes'!K65</f>
        <v>132</v>
      </c>
      <c r="I64" s="64">
        <f>'Part Attributes'!M65</f>
        <v>28</v>
      </c>
      <c r="J64" s="64">
        <f>'Part Attributes'!O65</f>
        <v>160</v>
      </c>
    </row>
    <row r="65" spans="1:10" x14ac:dyDescent="0.25">
      <c r="A65" t="str">
        <f>'Part Attributes'!A66</f>
        <v>Z32D 32GB (2933)</v>
      </c>
      <c r="B65" t="str">
        <f>'Part Attributes'!B66</f>
        <v>DIMM</v>
      </c>
      <c r="C65">
        <f>'Part Attributes'!C66</f>
        <v>0</v>
      </c>
      <c r="D65" t="str">
        <f>'Part Attributes'!D66</f>
        <v>MTA18ASF4G72PZ-2G9E1</v>
      </c>
      <c r="E65" t="str">
        <f>'Part Attributes'!E66</f>
        <v>Micron</v>
      </c>
      <c r="F65" t="str">
        <f>'Part Attributes'!F66</f>
        <v xml:space="preserve">Micron 32GB </v>
      </c>
      <c r="G65" t="str">
        <f>'Part Attributes'!G66</f>
        <v>1Rx4 PC4</v>
      </c>
      <c r="H65" s="64">
        <f>'Part Attributes'!K66</f>
        <v>25</v>
      </c>
      <c r="I65" s="64">
        <f>'Part Attributes'!M66</f>
        <v>56</v>
      </c>
      <c r="J65" s="64">
        <f>'Part Attributes'!O66</f>
        <v>81</v>
      </c>
    </row>
    <row r="66" spans="1:10" x14ac:dyDescent="0.25">
      <c r="A66" t="str">
        <f>'Part Attributes'!A67</f>
        <v xml:space="preserve">Z32D 32GB (3200)               </v>
      </c>
      <c r="B66" t="str">
        <f>'Part Attributes'!B67</f>
        <v>DIMM</v>
      </c>
      <c r="C66">
        <f>'Part Attributes'!C67</f>
        <v>0</v>
      </c>
      <c r="D66" t="str">
        <f>'Part Attributes'!D67</f>
        <v>MTA18ASF4G72PZ-3G2E1</v>
      </c>
      <c r="E66" t="str">
        <f>'Part Attributes'!E67</f>
        <v>Micron</v>
      </c>
      <c r="F66" t="str">
        <f>'Part Attributes'!F67</f>
        <v xml:space="preserve">Micron 32GB </v>
      </c>
      <c r="G66" t="str">
        <f>'Part Attributes'!G67</f>
        <v>1Rx4 PC4</v>
      </c>
      <c r="H66" s="64">
        <f>'Part Attributes'!K67</f>
        <v>120</v>
      </c>
      <c r="I66" s="64">
        <f>'Part Attributes'!M67</f>
        <v>0</v>
      </c>
      <c r="J66" s="64">
        <f>'Part Attributes'!O67</f>
        <v>120</v>
      </c>
    </row>
    <row r="67" spans="1:10" x14ac:dyDescent="0.25">
      <c r="A67" t="str">
        <f>'Part Attributes'!A68</f>
        <v xml:space="preserve">Z32D 64GB (3200)               </v>
      </c>
      <c r="B67" t="str">
        <f>'Part Attributes'!B68</f>
        <v>DIMM</v>
      </c>
      <c r="C67">
        <f>'Part Attributes'!C68</f>
        <v>0</v>
      </c>
      <c r="D67" t="str">
        <f>'Part Attributes'!D68</f>
        <v>MTA36ASF8G72PZ-3G2E1</v>
      </c>
      <c r="E67" t="str">
        <f>'Part Attributes'!E68</f>
        <v>Micron</v>
      </c>
      <c r="F67" t="str">
        <f>'Part Attributes'!F68</f>
        <v>Micron 64GB</v>
      </c>
      <c r="G67" t="str">
        <f>'Part Attributes'!G68</f>
        <v>2Rx4 PC4</v>
      </c>
      <c r="H67" s="64">
        <f>'Part Attributes'!K68</f>
        <v>402</v>
      </c>
      <c r="I67" s="64">
        <f>'Part Attributes'!M68</f>
        <v>0</v>
      </c>
      <c r="J67" s="64">
        <f>'Part Attributes'!O68</f>
        <v>402</v>
      </c>
    </row>
    <row r="68" spans="1:10" x14ac:dyDescent="0.25">
      <c r="A68" t="str">
        <f>'Part Attributes'!A69</f>
        <v>Z32D 64GB (2933)</v>
      </c>
      <c r="B68" t="str">
        <f>'Part Attributes'!B69</f>
        <v>DIMM</v>
      </c>
      <c r="C68">
        <f>'Part Attributes'!C69</f>
        <v>0</v>
      </c>
      <c r="D68" t="str">
        <f>'Part Attributes'!D69</f>
        <v>MTA36ASF8G72PZ-2G9E1</v>
      </c>
      <c r="E68" t="str">
        <f>'Part Attributes'!E69</f>
        <v>Micron</v>
      </c>
      <c r="F68" t="str">
        <f>'Part Attributes'!F69</f>
        <v>Micron 64GB</v>
      </c>
      <c r="G68" t="str">
        <f>'Part Attributes'!G69</f>
        <v>2Rx4</v>
      </c>
      <c r="H68" s="64">
        <f>'Part Attributes'!K69</f>
        <v>400</v>
      </c>
      <c r="I68" s="64">
        <f>'Part Attributes'!M69</f>
        <v>0</v>
      </c>
      <c r="J68" s="64">
        <f>'Part Attributes'!O69</f>
        <v>400</v>
      </c>
    </row>
    <row r="69" spans="1:10" x14ac:dyDescent="0.25">
      <c r="A69" t="str">
        <f>'Part Attributes'!A70</f>
        <v>Z21C 32GB (3200)</v>
      </c>
      <c r="B69" t="str">
        <f>'Part Attributes'!B70</f>
        <v>DIMM</v>
      </c>
      <c r="C69">
        <f>'Part Attributes'!C70</f>
        <v>0</v>
      </c>
      <c r="D69" t="str">
        <f>'Part Attributes'!D70</f>
        <v>MTA36ASF4G72PZ-3G2J3</v>
      </c>
      <c r="E69" t="str">
        <f>'Part Attributes'!E70</f>
        <v>Micron</v>
      </c>
      <c r="F69" t="str">
        <f>'Part Attributes'!F70</f>
        <v>Micron 32GB</v>
      </c>
      <c r="G69" t="str">
        <f>'Part Attributes'!G70</f>
        <v>2Rx4</v>
      </c>
      <c r="H69" s="64">
        <f>'Part Attributes'!K70</f>
        <v>462</v>
      </c>
      <c r="I69" s="64">
        <f>'Part Attributes'!M70</f>
        <v>160</v>
      </c>
      <c r="J69" s="64">
        <f>'Part Attributes'!O70</f>
        <v>622</v>
      </c>
    </row>
    <row r="70" spans="1:10" x14ac:dyDescent="0.25">
      <c r="A70" t="str">
        <f>'Part Attributes'!A71</f>
        <v>Z21C 16GB (3200)</v>
      </c>
      <c r="B70" t="str">
        <f>'Part Attributes'!B71</f>
        <v>DIMM</v>
      </c>
      <c r="C70">
        <f>'Part Attributes'!C71</f>
        <v>0</v>
      </c>
      <c r="D70" t="str">
        <f>'Part Attributes'!D71</f>
        <v>MTA18ASF2G72PZ-3G2J3</v>
      </c>
      <c r="E70" t="str">
        <f>'Part Attributes'!E71</f>
        <v>Micron</v>
      </c>
      <c r="F70" t="str">
        <f>'Part Attributes'!F71</f>
        <v>Micron 16GB</v>
      </c>
      <c r="G70">
        <f>'Part Attributes'!G71</f>
        <v>0</v>
      </c>
      <c r="H70" s="64">
        <f>'Part Attributes'!K71</f>
        <v>500</v>
      </c>
      <c r="I70" s="64">
        <f>'Part Attributes'!M71</f>
        <v>0</v>
      </c>
      <c r="J70" s="64">
        <f>'Part Attributes'!O71</f>
        <v>500</v>
      </c>
    </row>
    <row r="71" spans="1:10" x14ac:dyDescent="0.25">
      <c r="A71" t="str">
        <f>'Part Attributes'!A72</f>
        <v>Kingston 16GB</v>
      </c>
      <c r="B71" t="str">
        <f>'Part Attributes'!B72</f>
        <v>DIMM</v>
      </c>
      <c r="C71">
        <f>'Part Attributes'!C72</f>
        <v>0</v>
      </c>
      <c r="D71" t="str">
        <f>'Part Attributes'!D72</f>
        <v>MS16D432R22S8MEX</v>
      </c>
      <c r="E71" t="str">
        <f>'Part Attributes'!E72</f>
        <v>Kingston</v>
      </c>
      <c r="F71" t="str">
        <f>'Part Attributes'!F72</f>
        <v>Kingston 16GB</v>
      </c>
      <c r="G71">
        <f>'Part Attributes'!G72</f>
        <v>0</v>
      </c>
      <c r="H71" s="64">
        <f>'Part Attributes'!K72</f>
        <v>200</v>
      </c>
      <c r="I71" s="64">
        <f>'Part Attributes'!M72</f>
        <v>0</v>
      </c>
      <c r="J71" s="64">
        <f>'Part Attributes'!O72</f>
        <v>200</v>
      </c>
    </row>
    <row r="72" spans="1:10" x14ac:dyDescent="0.25">
      <c r="A72" t="str">
        <f>'Part Attributes'!A73</f>
        <v>Kingston 32GB</v>
      </c>
      <c r="B72" t="str">
        <f>'Part Attributes'!B73</f>
        <v>DIMM</v>
      </c>
      <c r="C72">
        <f>'Part Attributes'!C73</f>
        <v>0</v>
      </c>
      <c r="D72" t="str">
        <f>'Part Attributes'!D73</f>
        <v>MS32D432R22S4MEX</v>
      </c>
      <c r="E72" t="str">
        <f>'Part Attributes'!E73</f>
        <v>Kingston</v>
      </c>
      <c r="F72" t="str">
        <f>'Part Attributes'!F73</f>
        <v>Kingston 32GB</v>
      </c>
      <c r="G72">
        <f>'Part Attributes'!G73</f>
        <v>0</v>
      </c>
      <c r="H72" s="64">
        <f>'Part Attributes'!K73</f>
        <v>200</v>
      </c>
      <c r="I72" s="64">
        <f>'Part Attributes'!M73</f>
        <v>0</v>
      </c>
      <c r="J72" s="64">
        <f>'Part Attributes'!O73</f>
        <v>200</v>
      </c>
    </row>
    <row r="73" spans="1:10" x14ac:dyDescent="0.25">
      <c r="A73" t="str">
        <f>'Part Attributes'!A74</f>
        <v>HGST 10TB</v>
      </c>
      <c r="B73" t="str">
        <f>'Part Attributes'!B74</f>
        <v>HDD</v>
      </c>
      <c r="C73" t="str">
        <f>'Part Attributes'!C74</f>
        <v>0F27479</v>
      </c>
      <c r="D73" t="str">
        <f>'Part Attributes'!D74</f>
        <v>HUH721010ALE600</v>
      </c>
      <c r="E73" t="str">
        <f>'Part Attributes'!E74</f>
        <v>HGST/Western Digital</v>
      </c>
      <c r="F73" t="str">
        <f>'Part Attributes'!F74</f>
        <v xml:space="preserve">HGST10TB HDD </v>
      </c>
      <c r="G73" t="str">
        <f>'Part Attributes'!G74</f>
        <v>SATA</v>
      </c>
      <c r="H73" s="64">
        <f>'Part Attributes'!K74</f>
        <v>521</v>
      </c>
      <c r="I73" s="64">
        <f>'Part Attributes'!M74</f>
        <v>120</v>
      </c>
      <c r="J73" s="64">
        <f>'Part Attributes'!O74</f>
        <v>641</v>
      </c>
    </row>
    <row r="74" spans="1:10" x14ac:dyDescent="0.25">
      <c r="A74" t="str">
        <f>'Part Attributes'!A75</f>
        <v>HGST 12TB</v>
      </c>
      <c r="B74" t="str">
        <f>'Part Attributes'!B75</f>
        <v>HDD</v>
      </c>
      <c r="C74" t="str">
        <f>'Part Attributes'!C75</f>
        <v>0F29630</v>
      </c>
      <c r="D74" t="str">
        <f>'Part Attributes'!D75</f>
        <v>HUH721212ALN600</v>
      </c>
      <c r="E74" t="str">
        <f>'Part Attributes'!E75</f>
        <v>HGST/Western Digital</v>
      </c>
      <c r="F74" t="str">
        <f>'Part Attributes'!F75</f>
        <v xml:space="preserve">HGST12TB HDD </v>
      </c>
      <c r="G74" t="str">
        <f>'Part Attributes'!G75</f>
        <v>SATA</v>
      </c>
      <c r="H74" s="64">
        <f>'Part Attributes'!K75</f>
        <v>195</v>
      </c>
      <c r="I74" s="64">
        <f>'Part Attributes'!M75</f>
        <v>533</v>
      </c>
      <c r="J74" s="64">
        <f>'Part Attributes'!O75</f>
        <v>728</v>
      </c>
    </row>
    <row r="75" spans="1:10" x14ac:dyDescent="0.25">
      <c r="A75" t="str">
        <f>'Part Attributes'!A76</f>
        <v>HGST 14TB</v>
      </c>
      <c r="B75" t="str">
        <f>'Part Attributes'!B76</f>
        <v>HDD</v>
      </c>
      <c r="C75" t="str">
        <f>'Part Attributes'!C76</f>
        <v>0F29866</v>
      </c>
      <c r="D75" t="str">
        <f>'Part Attributes'!D76</f>
        <v>HSH721414ALN6M0</v>
      </c>
      <c r="E75" t="str">
        <f>'Part Attributes'!E76</f>
        <v>HGST/Western Digital</v>
      </c>
      <c r="F75" t="str">
        <f>'Part Attributes'!F76</f>
        <v xml:space="preserve">HGST 14TB HDD </v>
      </c>
      <c r="G75" t="str">
        <f>'Part Attributes'!G76</f>
        <v>SATA</v>
      </c>
      <c r="H75" s="64">
        <f>'Part Attributes'!K76</f>
        <v>350</v>
      </c>
      <c r="I75" s="64">
        <f>'Part Attributes'!M76</f>
        <v>0</v>
      </c>
      <c r="J75" s="64">
        <f>'Part Attributes'!O76</f>
        <v>350</v>
      </c>
    </row>
    <row r="76" spans="1:10" x14ac:dyDescent="0.25">
      <c r="A76" t="str">
        <f>'Part Attributes'!A77</f>
        <v>HGST 15TB</v>
      </c>
      <c r="B76" t="str">
        <f>'Part Attributes'!B77</f>
        <v>HDD</v>
      </c>
      <c r="C76" t="str">
        <f>'Part Attributes'!C77</f>
        <v>0F34623</v>
      </c>
      <c r="D76" t="str">
        <f>'Part Attributes'!D77</f>
        <v>HSH721415ALN6M0</v>
      </c>
      <c r="E76" t="str">
        <f>'Part Attributes'!E77</f>
        <v>HGST/Western Digital</v>
      </c>
      <c r="F76" t="str">
        <f>'Part Attributes'!F77</f>
        <v>HGST 15TB HDD</v>
      </c>
      <c r="G76" t="str">
        <f>'Part Attributes'!G77</f>
        <v>SATA</v>
      </c>
      <c r="H76" s="64">
        <f>'Part Attributes'!K77</f>
        <v>60</v>
      </c>
      <c r="I76" s="64">
        <f>'Part Attributes'!M77</f>
        <v>41</v>
      </c>
      <c r="J76" s="64">
        <f>'Part Attributes'!O77</f>
        <v>101</v>
      </c>
    </row>
    <row r="77" spans="1:10" x14ac:dyDescent="0.25">
      <c r="A77" t="str">
        <f>'Part Attributes'!A78</f>
        <v>HGST 4TB</v>
      </c>
      <c r="B77" t="str">
        <f>'Part Attributes'!B78</f>
        <v>HDD</v>
      </c>
      <c r="C77" t="str">
        <f>'Part Attributes'!C78</f>
        <v>0F14688</v>
      </c>
      <c r="D77" t="str">
        <f>'Part Attributes'!D78</f>
        <v>HUS724040ALA640</v>
      </c>
      <c r="E77" t="str">
        <f>'Part Attributes'!E78</f>
        <v>HGST/Western Digital</v>
      </c>
      <c r="F77" t="str">
        <f>'Part Attributes'!F78</f>
        <v>HGST 4TB HDD</v>
      </c>
      <c r="G77" t="str">
        <f>'Part Attributes'!G78</f>
        <v>SATA</v>
      </c>
      <c r="H77" s="64">
        <f>'Part Attributes'!K78</f>
        <v>20</v>
      </c>
      <c r="I77" s="64">
        <f>'Part Attributes'!M78</f>
        <v>0</v>
      </c>
      <c r="J77" s="64">
        <f>'Part Attributes'!O78</f>
        <v>20</v>
      </c>
    </row>
    <row r="78" spans="1:10" x14ac:dyDescent="0.25">
      <c r="A78" t="str">
        <f>'Part Attributes'!A79</f>
        <v>HGST 4TB</v>
      </c>
      <c r="B78" t="str">
        <f>'Part Attributes'!B79</f>
        <v>HDD</v>
      </c>
      <c r="C78" t="str">
        <f>'Part Attributes'!C79</f>
        <v>0B35950</v>
      </c>
      <c r="D78" t="str">
        <f>'Part Attributes'!D79</f>
        <v>HUS726T4TALA6L4</v>
      </c>
      <c r="E78" t="str">
        <f>'Part Attributes'!E79</f>
        <v>HGST/Western Digital</v>
      </c>
      <c r="F78" t="str">
        <f>'Part Attributes'!F79</f>
        <v xml:space="preserve">WD 4TB HDD </v>
      </c>
      <c r="G78" t="str">
        <f>'Part Attributes'!G79</f>
        <v>SATA</v>
      </c>
      <c r="H78" s="64">
        <f>'Part Attributes'!K79</f>
        <v>20</v>
      </c>
      <c r="I78" s="64">
        <f>'Part Attributes'!M79</f>
        <v>0</v>
      </c>
      <c r="J78" s="64">
        <f>'Part Attributes'!O79</f>
        <v>20</v>
      </c>
    </row>
    <row r="79" spans="1:10" x14ac:dyDescent="0.25">
      <c r="A79" t="str">
        <f>'Part Attributes'!A80</f>
        <v>WD 18TB</v>
      </c>
      <c r="B79" t="str">
        <f>'Part Attributes'!B80</f>
        <v>HDD</v>
      </c>
      <c r="C79" t="str">
        <f>'Part Attributes'!C80</f>
        <v>0F38314</v>
      </c>
      <c r="D79" t="str">
        <f>'Part Attributes'!D80</f>
        <v>WUH721818AL4206</v>
      </c>
      <c r="E79" t="str">
        <f>'Part Attributes'!E80</f>
        <v>HGST/Western Digital</v>
      </c>
      <c r="F79" t="str">
        <f>'Part Attributes'!F80</f>
        <v>HGST 18TB HDD</v>
      </c>
      <c r="G79" t="str">
        <f>'Part Attributes'!G80</f>
        <v>SAS</v>
      </c>
      <c r="H79" s="64">
        <f>'Part Attributes'!K80</f>
        <v>60</v>
      </c>
      <c r="I79" s="64">
        <f>'Part Attributes'!M80</f>
        <v>176</v>
      </c>
      <c r="J79" s="64">
        <f>'Part Attributes'!O80</f>
        <v>236</v>
      </c>
    </row>
    <row r="80" spans="1:10" x14ac:dyDescent="0.25">
      <c r="A80" t="str">
        <f>'Part Attributes'!A81</f>
        <v>WD 18TB</v>
      </c>
      <c r="B80" t="str">
        <f>'Part Attributes'!B81</f>
        <v>HDD</v>
      </c>
      <c r="C80">
        <f>'Part Attributes'!C81</f>
        <v>0</v>
      </c>
      <c r="D80" t="str">
        <f>'Part Attributes'!D81</f>
        <v>WUH721818ALN6L6</v>
      </c>
      <c r="E80" t="str">
        <f>'Part Attributes'!E81</f>
        <v>HGST/Western Digital</v>
      </c>
      <c r="F80" t="str">
        <f>'Part Attributes'!F81</f>
        <v>HGST 18TB HDD</v>
      </c>
      <c r="G80" t="str">
        <f>'Part Attributes'!G81</f>
        <v>SATA</v>
      </c>
      <c r="H80" s="64">
        <f>'Part Attributes'!K81</f>
        <v>0</v>
      </c>
      <c r="I80" s="64">
        <f>'Part Attributes'!M81</f>
        <v>2</v>
      </c>
      <c r="J80" s="64">
        <f>'Part Attributes'!O81</f>
        <v>2</v>
      </c>
    </row>
    <row r="81" spans="1:10" x14ac:dyDescent="0.25">
      <c r="A81" t="str">
        <f>'Part Attributes'!A82</f>
        <v>WD 14TB</v>
      </c>
      <c r="B81" t="str">
        <f>'Part Attributes'!B82</f>
        <v>HDD</v>
      </c>
      <c r="C81" t="str">
        <f>'Part Attributes'!C82</f>
        <v>0F31114</v>
      </c>
      <c r="D81" t="str">
        <f>'Part Attributes'!D82</f>
        <v>WUH721414ALN600</v>
      </c>
      <c r="E81" t="str">
        <f>'Part Attributes'!E82</f>
        <v>HGST/Western Digital</v>
      </c>
      <c r="F81" t="str">
        <f>'Part Attributes'!F82</f>
        <v>WD 14TB HDD</v>
      </c>
      <c r="G81" t="str">
        <f>'Part Attributes'!G82</f>
        <v>SATA</v>
      </c>
      <c r="H81" s="64">
        <f>'Part Attributes'!K82</f>
        <v>1308</v>
      </c>
      <c r="I81" s="64">
        <f>'Part Attributes'!M82</f>
        <v>323</v>
      </c>
      <c r="J81" s="64">
        <f>'Part Attributes'!O82</f>
        <v>1631</v>
      </c>
    </row>
    <row r="82" spans="1:10" x14ac:dyDescent="0.25">
      <c r="A82" t="str">
        <f>'Part Attributes'!A83</f>
        <v>WD 16TB</v>
      </c>
      <c r="B82" t="str">
        <f>'Part Attributes'!B83</f>
        <v>HDD</v>
      </c>
      <c r="C82" t="str">
        <f>'Part Attributes'!C83</f>
        <v>0F38313</v>
      </c>
      <c r="D82" t="str">
        <f>'Part Attributes'!D83</f>
        <v>WUH721816AL4206</v>
      </c>
      <c r="E82" t="str">
        <f>'Part Attributes'!E83</f>
        <v>HGST/Western Digital</v>
      </c>
      <c r="F82" t="str">
        <f>'Part Attributes'!F83</f>
        <v>WD 16TB HDD</v>
      </c>
      <c r="G82" t="str">
        <f>'Part Attributes'!G83</f>
        <v>SAS</v>
      </c>
      <c r="H82" s="64">
        <f>'Part Attributes'!K83</f>
        <v>275</v>
      </c>
      <c r="I82" s="64">
        <f>'Part Attributes'!M83</f>
        <v>80</v>
      </c>
      <c r="J82" s="64">
        <f>'Part Attributes'!O83</f>
        <v>355</v>
      </c>
    </row>
    <row r="83" spans="1:10" x14ac:dyDescent="0.25">
      <c r="A83" t="str">
        <f>'Part Attributes'!A84</f>
        <v>WD 16TB</v>
      </c>
      <c r="B83" t="str">
        <f>'Part Attributes'!B84</f>
        <v>HDD</v>
      </c>
      <c r="C83" t="str">
        <f>'Part Attributes'!C84</f>
        <v>0F38420</v>
      </c>
      <c r="D83" t="str">
        <f>'Part Attributes'!D84</f>
        <v>WUH721816ALN6L6</v>
      </c>
      <c r="E83" t="str">
        <f>'Part Attributes'!E84</f>
        <v>HGST/Western Digital</v>
      </c>
      <c r="F83" t="str">
        <f>'Part Attributes'!F84</f>
        <v>HGST 16TB HDD</v>
      </c>
      <c r="G83" t="str">
        <f>'Part Attributes'!G84</f>
        <v>SATA</v>
      </c>
      <c r="H83" s="64">
        <f>'Part Attributes'!K84</f>
        <v>5</v>
      </c>
      <c r="I83" s="64">
        <f>'Part Attributes'!M84</f>
        <v>12</v>
      </c>
      <c r="J83" s="64">
        <f>'Part Attributes'!O84</f>
        <v>17</v>
      </c>
    </row>
    <row r="84" spans="1:10" x14ac:dyDescent="0.25">
      <c r="A84" t="str">
        <f>'Part Attributes'!A85</f>
        <v>Seagate  10TB</v>
      </c>
      <c r="B84" t="str">
        <f>'Part Attributes'!B85</f>
        <v>HDD</v>
      </c>
      <c r="C84" t="str">
        <f>'Part Attributes'!C85</f>
        <v>1TT101-002</v>
      </c>
      <c r="D84" t="str">
        <f>'Part Attributes'!D85</f>
        <v>ST10000NM0016</v>
      </c>
      <c r="E84" t="str">
        <f>'Part Attributes'!E85</f>
        <v>Seagate</v>
      </c>
      <c r="F84" t="str">
        <f>'Part Attributes'!F85</f>
        <v xml:space="preserve">Seagate 10TB HDD </v>
      </c>
      <c r="G84" t="str">
        <f>'Part Attributes'!G85</f>
        <v>SATA</v>
      </c>
      <c r="H84" s="64">
        <f>'Part Attributes'!K85</f>
        <v>384</v>
      </c>
      <c r="I84" s="64">
        <f>'Part Attributes'!M85</f>
        <v>332</v>
      </c>
      <c r="J84" s="64">
        <f>'Part Attributes'!O85</f>
        <v>716</v>
      </c>
    </row>
    <row r="85" spans="1:10" x14ac:dyDescent="0.25">
      <c r="A85" t="str">
        <f>'Part Attributes'!A86</f>
        <v>Seagate  10TB</v>
      </c>
      <c r="B85" t="str">
        <f>'Part Attributes'!B86</f>
        <v>HDD</v>
      </c>
      <c r="C85" t="str">
        <f>'Part Attributes'!C86</f>
        <v>1TT101-401</v>
      </c>
      <c r="D85" t="str">
        <f>'Part Attributes'!D86</f>
        <v>ST10000NM000G</v>
      </c>
      <c r="E85" t="str">
        <f>'Part Attributes'!E86</f>
        <v>Seagate</v>
      </c>
      <c r="F85" t="str">
        <f>'Part Attributes'!F86</f>
        <v xml:space="preserve">Seagate 10TB HDD </v>
      </c>
      <c r="G85" t="str">
        <f>'Part Attributes'!G86</f>
        <v>SATA</v>
      </c>
      <c r="H85" s="64">
        <f>'Part Attributes'!K86</f>
        <v>55</v>
      </c>
      <c r="I85" s="64">
        <f>'Part Attributes'!M86</f>
        <v>0</v>
      </c>
      <c r="J85" s="64">
        <f>'Part Attributes'!O86</f>
        <v>55</v>
      </c>
    </row>
    <row r="86" spans="1:10" x14ac:dyDescent="0.25">
      <c r="A86" t="str">
        <f>'Part Attributes'!A87</f>
        <v>Seagate  10TB</v>
      </c>
      <c r="B86" t="str">
        <f>'Part Attributes'!B87</f>
        <v>HDD</v>
      </c>
      <c r="C86" t="str">
        <f>'Part Attributes'!C87</f>
        <v>2MU103-402</v>
      </c>
      <c r="D86" t="str">
        <f>'Part Attributes'!D87</f>
        <v>ST10000NM000G</v>
      </c>
      <c r="E86" t="str">
        <f>'Part Attributes'!E87</f>
        <v>Seagate</v>
      </c>
      <c r="F86" t="str">
        <f>'Part Attributes'!F87</f>
        <v xml:space="preserve">Seagate 10TB HDD </v>
      </c>
      <c r="G86" t="str">
        <f>'Part Attributes'!G87</f>
        <v>SATA</v>
      </c>
      <c r="H86" s="64">
        <f>'Part Attributes'!K87</f>
        <v>334</v>
      </c>
      <c r="I86" s="64">
        <f>'Part Attributes'!M87</f>
        <v>54</v>
      </c>
      <c r="J86" s="64">
        <f>'Part Attributes'!O87</f>
        <v>388</v>
      </c>
    </row>
    <row r="87" spans="1:10" x14ac:dyDescent="0.25">
      <c r="A87" t="str">
        <f>'Part Attributes'!A88</f>
        <v>Seagate  12TB</v>
      </c>
      <c r="B87" t="str">
        <f>'Part Attributes'!B88</f>
        <v>HDD</v>
      </c>
      <c r="C87" t="str">
        <f>'Part Attributes'!C88</f>
        <v>2K2101-401</v>
      </c>
      <c r="D87" t="str">
        <f>'Part Attributes'!D88</f>
        <v>ST12000NM0538</v>
      </c>
      <c r="E87" t="str">
        <f>'Part Attributes'!E88</f>
        <v>Seagate</v>
      </c>
      <c r="F87" t="str">
        <f>'Part Attributes'!F88</f>
        <v>Seagate 12TB HDD</v>
      </c>
      <c r="G87" t="str">
        <f>'Part Attributes'!G88</f>
        <v>SATA</v>
      </c>
      <c r="H87" s="64">
        <f>'Part Attributes'!K88</f>
        <v>97</v>
      </c>
      <c r="I87" s="64">
        <f>'Part Attributes'!M88</f>
        <v>117</v>
      </c>
      <c r="J87" s="64">
        <f>'Part Attributes'!O88</f>
        <v>214</v>
      </c>
    </row>
    <row r="88" spans="1:10" x14ac:dyDescent="0.25">
      <c r="A88" t="str">
        <f>'Part Attributes'!A89</f>
        <v>Seagate  12TB</v>
      </c>
      <c r="B88" t="str">
        <f>'Part Attributes'!B89</f>
        <v>HDD</v>
      </c>
      <c r="C88" t="str">
        <f>'Part Attributes'!C89</f>
        <v>2K2101-402</v>
      </c>
      <c r="D88" t="str">
        <f>'Part Attributes'!D89</f>
        <v>ST12000NM0538</v>
      </c>
      <c r="E88" t="str">
        <f>'Part Attributes'!E89</f>
        <v>Seagate</v>
      </c>
      <c r="F88" t="str">
        <f>'Part Attributes'!F89</f>
        <v xml:space="preserve">Seagate 12TB HDD </v>
      </c>
      <c r="G88" t="str">
        <f>'Part Attributes'!G89</f>
        <v>SATA</v>
      </c>
      <c r="H88" s="64">
        <f>'Part Attributes'!K89</f>
        <v>13</v>
      </c>
      <c r="I88" s="64">
        <f>'Part Attributes'!M89</f>
        <v>0</v>
      </c>
      <c r="J88" s="64">
        <f>'Part Attributes'!O89</f>
        <v>13</v>
      </c>
    </row>
    <row r="89" spans="1:10" x14ac:dyDescent="0.25">
      <c r="A89" t="str">
        <f>'Part Attributes'!A90</f>
        <v>Seagate  4TB</v>
      </c>
      <c r="B89" t="str">
        <f>'Part Attributes'!B90</f>
        <v>HDD</v>
      </c>
      <c r="C89" t="str">
        <f>'Part Attributes'!C90</f>
        <v>2HZ100-401</v>
      </c>
      <c r="D89" t="str">
        <f>'Part Attributes'!D90</f>
        <v>ST4000NM000A</v>
      </c>
      <c r="E89" t="str">
        <f>'Part Attributes'!E90</f>
        <v>Seagate</v>
      </c>
      <c r="F89" t="str">
        <f>'Part Attributes'!F90</f>
        <v xml:space="preserve">Seagate  4TB HDD </v>
      </c>
      <c r="G89" t="str">
        <f>'Part Attributes'!G90</f>
        <v>SATA</v>
      </c>
      <c r="H89" s="64">
        <f>'Part Attributes'!K90</f>
        <v>206</v>
      </c>
      <c r="I89" s="64">
        <f>'Part Attributes'!M90</f>
        <v>10</v>
      </c>
      <c r="J89" s="64">
        <f>'Part Attributes'!O90</f>
        <v>216</v>
      </c>
    </row>
    <row r="90" spans="1:10" x14ac:dyDescent="0.25">
      <c r="A90" t="str">
        <f>'Part Attributes'!A91</f>
        <v>Seagate  4TB</v>
      </c>
      <c r="B90" t="str">
        <f>'Part Attributes'!B91</f>
        <v>HDD</v>
      </c>
      <c r="C90" t="str">
        <f>'Part Attributes'!C91</f>
        <v>1V4107-002</v>
      </c>
      <c r="D90" t="str">
        <f>'Part Attributes'!D91</f>
        <v>ST4000NM0035</v>
      </c>
      <c r="E90" t="str">
        <f>'Part Attributes'!E91</f>
        <v>Seagate</v>
      </c>
      <c r="F90" t="str">
        <f>'Part Attributes'!F91</f>
        <v xml:space="preserve">Seagate  4TB HDD </v>
      </c>
      <c r="G90" t="str">
        <f>'Part Attributes'!G91</f>
        <v>SATA</v>
      </c>
      <c r="H90" s="64">
        <f>'Part Attributes'!K91</f>
        <v>16</v>
      </c>
      <c r="I90" s="64">
        <f>'Part Attributes'!M91</f>
        <v>0</v>
      </c>
      <c r="J90" s="64">
        <f>'Part Attributes'!O91</f>
        <v>16</v>
      </c>
    </row>
    <row r="91" spans="1:10" x14ac:dyDescent="0.25">
      <c r="A91" t="str">
        <f>'Part Attributes'!A92</f>
        <v>Seagate  2TB</v>
      </c>
      <c r="B91" t="str">
        <f>'Part Attributes'!B92</f>
        <v>HDD</v>
      </c>
      <c r="C91" t="str">
        <f>'Part Attributes'!C92</f>
        <v>1V4104-001</v>
      </c>
      <c r="D91" t="str">
        <f>'Part Attributes'!D92</f>
        <v>ST2000NM0055</v>
      </c>
      <c r="E91" t="str">
        <f>'Part Attributes'!E92</f>
        <v>Seagate</v>
      </c>
      <c r="F91" t="str">
        <f>'Part Attributes'!F92</f>
        <v xml:space="preserve">Seagate  4TB HDD </v>
      </c>
      <c r="G91" t="str">
        <f>'Part Attributes'!G92</f>
        <v>SATA</v>
      </c>
      <c r="H91" s="64">
        <f>'Part Attributes'!K92</f>
        <v>2</v>
      </c>
      <c r="I91" s="64">
        <f>'Part Attributes'!M92</f>
        <v>0</v>
      </c>
      <c r="J91" s="64">
        <f>'Part Attributes'!O92</f>
        <v>2</v>
      </c>
    </row>
    <row r="92" spans="1:10" x14ac:dyDescent="0.25">
      <c r="A92" t="str">
        <f>'Part Attributes'!A93</f>
        <v>Seagate  2TB</v>
      </c>
      <c r="B92" t="str">
        <f>'Part Attributes'!B93</f>
        <v>HDD</v>
      </c>
      <c r="C92" t="str">
        <f>'Part Attributes'!C93</f>
        <v>1V4104-002</v>
      </c>
      <c r="D92" t="str">
        <f>'Part Attributes'!D93</f>
        <v>ST2000NM0055</v>
      </c>
      <c r="E92" t="str">
        <f>'Part Attributes'!E93</f>
        <v>Seagate</v>
      </c>
      <c r="F92" t="str">
        <f>'Part Attributes'!F93</f>
        <v xml:space="preserve">Seagate  2TB HDD </v>
      </c>
      <c r="G92" t="str">
        <f>'Part Attributes'!G93</f>
        <v>SATA</v>
      </c>
      <c r="H92" s="64">
        <f>'Part Attributes'!K93</f>
        <v>4</v>
      </c>
      <c r="I92" s="64">
        <f>'Part Attributes'!M93</f>
        <v>0</v>
      </c>
      <c r="J92" s="64">
        <f>'Part Attributes'!O93</f>
        <v>4</v>
      </c>
    </row>
    <row r="93" spans="1:10" x14ac:dyDescent="0.25">
      <c r="A93" t="str">
        <f>'Part Attributes'!A94</f>
        <v>Seagate 12TB Evans</v>
      </c>
      <c r="B93" t="str">
        <f>'Part Attributes'!B94</f>
        <v>HDD</v>
      </c>
      <c r="C93" t="str">
        <f>'Part Attributes'!C94</f>
        <v>2RM102-402</v>
      </c>
      <c r="D93" t="str">
        <f>'Part Attributes'!D94</f>
        <v>ST12000NM007G</v>
      </c>
      <c r="E93" t="str">
        <f>'Part Attributes'!E94</f>
        <v>Seagate</v>
      </c>
      <c r="F93" t="str">
        <f>'Part Attributes'!F94</f>
        <v>Seagate 12TB HDD</v>
      </c>
      <c r="G93" t="str">
        <f>'Part Attributes'!G94</f>
        <v>SATA</v>
      </c>
      <c r="H93" s="64">
        <f>'Part Attributes'!K94</f>
        <v>27</v>
      </c>
      <c r="I93" s="64">
        <f>'Part Attributes'!M94</f>
        <v>31</v>
      </c>
      <c r="J93" s="64">
        <f>'Part Attributes'!O94</f>
        <v>58</v>
      </c>
    </row>
    <row r="94" spans="1:10" x14ac:dyDescent="0.25">
      <c r="A94" t="str">
        <f>'Part Attributes'!A95</f>
        <v>Seagate 14TB</v>
      </c>
      <c r="B94" t="str">
        <f>'Part Attributes'!B95</f>
        <v>HDD</v>
      </c>
      <c r="C94" t="str">
        <f>'Part Attributes'!C95</f>
        <v>2KG103-401</v>
      </c>
      <c r="D94" t="str">
        <f>'Part Attributes'!D95</f>
        <v>ST14000NM000G</v>
      </c>
      <c r="E94" t="str">
        <f>'Part Attributes'!E95</f>
        <v>Seagate</v>
      </c>
      <c r="F94" t="str">
        <f>'Part Attributes'!F95</f>
        <v xml:space="preserve">Seagate 14TB HDD </v>
      </c>
      <c r="G94" t="str">
        <f>'Part Attributes'!G95</f>
        <v>SATA</v>
      </c>
      <c r="H94" s="64">
        <f>'Part Attributes'!K95</f>
        <v>67</v>
      </c>
      <c r="I94" s="64">
        <f>'Part Attributes'!M95</f>
        <v>128</v>
      </c>
      <c r="J94" s="64">
        <f>'Part Attributes'!O95</f>
        <v>195</v>
      </c>
    </row>
    <row r="95" spans="1:10" x14ac:dyDescent="0.25">
      <c r="A95" t="str">
        <f>'Part Attributes'!A96</f>
        <v>Seagate 14TB</v>
      </c>
      <c r="B95" t="str">
        <f>'Part Attributes'!B96</f>
        <v>HDD</v>
      </c>
      <c r="C95" t="str">
        <f>'Part Attributes'!C96</f>
        <v>2K8122-402</v>
      </c>
      <c r="D95" t="str">
        <f>'Part Attributes'!D96</f>
        <v>ST14000NM0448</v>
      </c>
      <c r="E95" t="str">
        <f>'Part Attributes'!E96</f>
        <v>Seagate</v>
      </c>
      <c r="F95" t="str">
        <f>'Part Attributes'!F96</f>
        <v xml:space="preserve">Seagate 14TB HDD </v>
      </c>
      <c r="G95" t="str">
        <f>'Part Attributes'!G96</f>
        <v>SATA</v>
      </c>
      <c r="H95" s="64">
        <f>'Part Attributes'!K96</f>
        <v>80</v>
      </c>
      <c r="I95" s="64">
        <f>'Part Attributes'!M96</f>
        <v>0</v>
      </c>
      <c r="J95" s="64">
        <f>'Part Attributes'!O96</f>
        <v>80</v>
      </c>
    </row>
    <row r="96" spans="1:10" x14ac:dyDescent="0.25">
      <c r="A96" t="str">
        <f>'Part Attributes'!A97</f>
        <v>Seagate 14TB</v>
      </c>
      <c r="B96" t="str">
        <f>'Part Attributes'!B97</f>
        <v>HDD</v>
      </c>
      <c r="C96" t="str">
        <f>'Part Attributes'!C97</f>
        <v>2LQ202-403</v>
      </c>
      <c r="D96" t="str">
        <f>'Part Attributes'!D97</f>
        <v>ST14000NM0001</v>
      </c>
      <c r="E96" t="str">
        <f>'Part Attributes'!E97</f>
        <v>Seagate</v>
      </c>
      <c r="F96" t="str">
        <f>'Part Attributes'!F97</f>
        <v>Seagate 14TB HDD Dual-actuator</v>
      </c>
      <c r="G96" t="str">
        <f>'Part Attributes'!G97</f>
        <v>SAS</v>
      </c>
      <c r="H96" s="64">
        <f>'Part Attributes'!K97</f>
        <v>256</v>
      </c>
      <c r="I96" s="64">
        <f>'Part Attributes'!M97</f>
        <v>334</v>
      </c>
      <c r="J96" s="64">
        <f>'Part Attributes'!O97</f>
        <v>590</v>
      </c>
    </row>
    <row r="97" spans="1:10" x14ac:dyDescent="0.25">
      <c r="A97" t="str">
        <f>'Part Attributes'!A98</f>
        <v>Seagate 14TB Evans</v>
      </c>
      <c r="B97" t="str">
        <f>'Part Attributes'!B98</f>
        <v>HDD</v>
      </c>
      <c r="C97" t="str">
        <f>'Part Attributes'!C98</f>
        <v>2TX112-401</v>
      </c>
      <c r="D97" t="str">
        <f>'Part Attributes'!D98</f>
        <v>ST14000NM021J</v>
      </c>
      <c r="E97" t="str">
        <f>'Part Attributes'!E98</f>
        <v>Seagate</v>
      </c>
      <c r="F97" t="str">
        <f>'Part Attributes'!F98</f>
        <v xml:space="preserve">Seagate 14TB HDD </v>
      </c>
      <c r="G97" t="str">
        <f>'Part Attributes'!G98</f>
        <v>SATA</v>
      </c>
      <c r="H97" s="64">
        <f>'Part Attributes'!K98</f>
        <v>44</v>
      </c>
      <c r="I97" s="64">
        <f>'Part Attributes'!M98</f>
        <v>252</v>
      </c>
      <c r="J97" s="64">
        <f>'Part Attributes'!O98</f>
        <v>296</v>
      </c>
    </row>
    <row r="98" spans="1:10" x14ac:dyDescent="0.25">
      <c r="A98" t="str">
        <f>'Part Attributes'!A99</f>
        <v>Seagate 16TB</v>
      </c>
      <c r="B98" t="str">
        <f>'Part Attributes'!B99</f>
        <v>HDD</v>
      </c>
      <c r="C98" t="str">
        <f>'Part Attributes'!C99</f>
        <v>2KH103-402</v>
      </c>
      <c r="D98" t="str">
        <f>'Part Attributes'!D99</f>
        <v>ST16000NM000G</v>
      </c>
      <c r="E98" t="str">
        <f>'Part Attributes'!E99</f>
        <v>Seagate</v>
      </c>
      <c r="F98" t="str">
        <f>'Part Attributes'!F99</f>
        <v xml:space="preserve">Seagate 16TB HDD </v>
      </c>
      <c r="G98" t="str">
        <f>'Part Attributes'!G99</f>
        <v>SATA</v>
      </c>
      <c r="H98" s="64">
        <f>'Part Attributes'!K99</f>
        <v>38</v>
      </c>
      <c r="I98" s="64">
        <f>'Part Attributes'!M99</f>
        <v>43</v>
      </c>
      <c r="J98" s="64">
        <f>'Part Attributes'!O99</f>
        <v>81</v>
      </c>
    </row>
    <row r="99" spans="1:10" x14ac:dyDescent="0.25">
      <c r="A99" t="str">
        <f>'Part Attributes'!A100</f>
        <v xml:space="preserve">Seagate 16TB </v>
      </c>
      <c r="B99" t="str">
        <f>'Part Attributes'!B100</f>
        <v>HDD</v>
      </c>
      <c r="C99" t="str">
        <f>'Part Attributes'!C100</f>
        <v>2RK202-401</v>
      </c>
      <c r="D99" t="str">
        <f>'Part Attributes'!D100</f>
        <v>ST16000NM007G</v>
      </c>
      <c r="E99" t="str">
        <f>'Part Attributes'!E100</f>
        <v>Seagate</v>
      </c>
      <c r="F99" t="str">
        <f>'Part Attributes'!F100</f>
        <v xml:space="preserve">Seagate 16TB HDD </v>
      </c>
      <c r="G99" t="str">
        <f>'Part Attributes'!G100</f>
        <v>SAS</v>
      </c>
      <c r="H99" s="64">
        <f>'Part Attributes'!K100</f>
        <v>3</v>
      </c>
      <c r="I99" s="64">
        <f>'Part Attributes'!M100</f>
        <v>184</v>
      </c>
      <c r="J99" s="64">
        <f>'Part Attributes'!O100</f>
        <v>187</v>
      </c>
    </row>
    <row r="100" spans="1:10" x14ac:dyDescent="0.25">
      <c r="A100" t="str">
        <f>'Part Attributes'!A101</f>
        <v xml:space="preserve">Seagate 16TB </v>
      </c>
      <c r="B100" t="str">
        <f>'Part Attributes'!B101</f>
        <v>HDD</v>
      </c>
      <c r="C100" t="str">
        <f>'Part Attributes'!C101</f>
        <v>2RK202-401</v>
      </c>
      <c r="D100">
        <f>'Part Attributes'!D101</f>
        <v>0</v>
      </c>
      <c r="E100" t="str">
        <f>'Part Attributes'!E101</f>
        <v>Seagate</v>
      </c>
      <c r="F100" t="str">
        <f>'Part Attributes'!F101</f>
        <v xml:space="preserve">Seagate 16TB HDD </v>
      </c>
      <c r="G100" t="str">
        <f>'Part Attributes'!G101</f>
        <v>SATA</v>
      </c>
      <c r="H100" s="64">
        <f>'Part Attributes'!K101</f>
        <v>0</v>
      </c>
      <c r="I100" s="64">
        <f>'Part Attributes'!M101</f>
        <v>0</v>
      </c>
      <c r="J100" s="64">
        <f>'Part Attributes'!O101</f>
        <v>0</v>
      </c>
    </row>
    <row r="101" spans="1:10" x14ac:dyDescent="0.25">
      <c r="A101" t="str">
        <f>'Part Attributes'!A102</f>
        <v xml:space="preserve">Seagate 16TB </v>
      </c>
      <c r="B101" t="str">
        <f>'Part Attributes'!B102</f>
        <v>HDD</v>
      </c>
      <c r="C101" t="str">
        <f>'Part Attributes'!C102</f>
        <v>2RK202-403</v>
      </c>
      <c r="D101" t="str">
        <f>'Part Attributes'!D102</f>
        <v>ST16000NM007G</v>
      </c>
      <c r="E101" t="str">
        <f>'Part Attributes'!E102</f>
        <v>Seagate</v>
      </c>
      <c r="F101" t="str">
        <f>'Part Attributes'!F102</f>
        <v xml:space="preserve">Seagate 16TB HDD </v>
      </c>
      <c r="G101" t="str">
        <f>'Part Attributes'!G102</f>
        <v>SAS</v>
      </c>
      <c r="H101" s="64">
        <f>'Part Attributes'!K102</f>
        <v>0</v>
      </c>
      <c r="I101" s="64">
        <f>'Part Attributes'!M102</f>
        <v>164</v>
      </c>
      <c r="J101" s="64">
        <f>'Part Attributes'!O102</f>
        <v>164</v>
      </c>
    </row>
    <row r="102" spans="1:10" x14ac:dyDescent="0.25">
      <c r="A102" t="str">
        <f>'Part Attributes'!A103</f>
        <v>Seagate 6TB</v>
      </c>
      <c r="B102" t="str">
        <f>'Part Attributes'!B103</f>
        <v>HDD</v>
      </c>
      <c r="C102" t="str">
        <f>'Part Attributes'!C103</f>
        <v>2MQ101-402</v>
      </c>
      <c r="D102" t="str">
        <f>'Part Attributes'!D103</f>
        <v>ST6000NM037A</v>
      </c>
      <c r="E102" t="str">
        <f>'Part Attributes'!E103</f>
        <v>Seagate</v>
      </c>
      <c r="F102" t="str">
        <f>'Part Attributes'!F103</f>
        <v xml:space="preserve">Seagate  6TB HDD </v>
      </c>
      <c r="G102" t="str">
        <f>'Part Attributes'!G103</f>
        <v>SATA</v>
      </c>
      <c r="H102" s="64">
        <f>'Part Attributes'!K103</f>
        <v>41</v>
      </c>
      <c r="I102" s="64">
        <f>'Part Attributes'!M103</f>
        <v>12</v>
      </c>
      <c r="J102" s="64">
        <f>'Part Attributes'!O103</f>
        <v>53</v>
      </c>
    </row>
    <row r="103" spans="1:10" x14ac:dyDescent="0.25">
      <c r="A103" t="str">
        <f>'Part Attributes'!A104</f>
        <v>Seagate 18TB</v>
      </c>
      <c r="B103" t="str">
        <f>'Part Attributes'!B104</f>
        <v>HDD</v>
      </c>
      <c r="C103" t="str">
        <f>'Part Attributes'!C104</f>
        <v>3AY212-401</v>
      </c>
      <c r="D103" t="str">
        <f>'Part Attributes'!D104</f>
        <v>ST18000NM019J</v>
      </c>
      <c r="E103" t="str">
        <f>'Part Attributes'!E104</f>
        <v>Seagate</v>
      </c>
      <c r="F103" t="str">
        <f>'Part Attributes'!F104</f>
        <v>Seagate 18TB HDD</v>
      </c>
      <c r="G103" t="str">
        <f>'Part Attributes'!G104</f>
        <v>SAS</v>
      </c>
      <c r="H103" s="64">
        <f>'Part Attributes'!K104</f>
        <v>240</v>
      </c>
      <c r="I103" s="64">
        <f>'Part Attributes'!M104</f>
        <v>0</v>
      </c>
      <c r="J103" s="64">
        <f>'Part Attributes'!O104</f>
        <v>240</v>
      </c>
    </row>
    <row r="104" spans="1:10" x14ac:dyDescent="0.25">
      <c r="A104" t="str">
        <f>'Part Attributes'!A105</f>
        <v>Seagate 18TB</v>
      </c>
      <c r="B104" t="str">
        <f>'Part Attributes'!B105</f>
        <v>HDD</v>
      </c>
      <c r="C104">
        <f>'Part Attributes'!C105</f>
        <v>0</v>
      </c>
      <c r="D104" t="str">
        <f>'Part Attributes'!D105</f>
        <v>ST18000NM018J</v>
      </c>
      <c r="E104" t="str">
        <f>'Part Attributes'!E105</f>
        <v>Seagate</v>
      </c>
      <c r="F104" t="str">
        <f>'Part Attributes'!F105</f>
        <v>Seagate 18TB HDD</v>
      </c>
      <c r="G104" t="str">
        <f>'Part Attributes'!G105</f>
        <v>SATA</v>
      </c>
      <c r="H104" s="64">
        <f>'Part Attributes'!K105</f>
        <v>0</v>
      </c>
      <c r="I104" s="64">
        <f>'Part Attributes'!M105</f>
        <v>2</v>
      </c>
      <c r="J104" s="64">
        <f>'Part Attributes'!O105</f>
        <v>2</v>
      </c>
    </row>
    <row r="105" spans="1:10" x14ac:dyDescent="0.25">
      <c r="A105" t="str">
        <f>'Part Attributes'!A106</f>
        <v>Toshhiba 10TB</v>
      </c>
      <c r="B105" t="str">
        <f>'Part Attributes'!B106</f>
        <v>HDD</v>
      </c>
      <c r="C105" t="str">
        <f>'Part Attributes'!C106</f>
        <v>MG06ACA10TE</v>
      </c>
      <c r="D105" t="str">
        <f>'Part Attributes'!D106</f>
        <v>HDEPV10SMA51</v>
      </c>
      <c r="E105" t="str">
        <f>'Part Attributes'!E106</f>
        <v>Toshiba</v>
      </c>
      <c r="F105" t="str">
        <f>'Part Attributes'!F106</f>
        <v xml:space="preserve">Toshiba  10TB HDD </v>
      </c>
      <c r="G105" t="str">
        <f>'Part Attributes'!G106</f>
        <v>SATA</v>
      </c>
      <c r="H105" s="64">
        <f>'Part Attributes'!K106</f>
        <v>246</v>
      </c>
      <c r="I105" s="64">
        <f>'Part Attributes'!M106</f>
        <v>69</v>
      </c>
      <c r="J105" s="64">
        <f>'Part Attributes'!O106</f>
        <v>315</v>
      </c>
    </row>
    <row r="106" spans="1:10" x14ac:dyDescent="0.25">
      <c r="A106" t="str">
        <f>'Part Attributes'!A107</f>
        <v>Toshhiba 2TB</v>
      </c>
      <c r="B106" t="str">
        <f>'Part Attributes'!B107</f>
        <v>HDD</v>
      </c>
      <c r="C106" t="str">
        <f>'Part Attributes'!C107</f>
        <v>MG04ACA200N</v>
      </c>
      <c r="D106" t="str">
        <f>'Part Attributes'!D107</f>
        <v>HDEPR03GEA51</v>
      </c>
      <c r="E106" t="str">
        <f>'Part Attributes'!E107</f>
        <v>Toshiba</v>
      </c>
      <c r="F106" t="str">
        <f>'Part Attributes'!F107</f>
        <v>Toshiba 2TB</v>
      </c>
      <c r="G106" t="str">
        <f>'Part Attributes'!G107</f>
        <v>SATA</v>
      </c>
      <c r="H106" s="64">
        <f>'Part Attributes'!K107</f>
        <v>20</v>
      </c>
      <c r="I106" s="64">
        <f>'Part Attributes'!M107</f>
        <v>0</v>
      </c>
      <c r="J106" s="64">
        <f>'Part Attributes'!O107</f>
        <v>20</v>
      </c>
    </row>
    <row r="107" spans="1:10" x14ac:dyDescent="0.25">
      <c r="A107" t="str">
        <f>'Part Attributes'!A108</f>
        <v>Toshhiba 4TB</v>
      </c>
      <c r="B107" t="str">
        <f>'Part Attributes'!B108</f>
        <v>HDD</v>
      </c>
      <c r="C107" t="str">
        <f>'Part Attributes'!C108</f>
        <v>MG04ACA400N</v>
      </c>
      <c r="D107" t="str">
        <f>'Part Attributes'!D108</f>
        <v>HDEPR01SMA51</v>
      </c>
      <c r="E107" t="str">
        <f>'Part Attributes'!E108</f>
        <v>Toshiba</v>
      </c>
      <c r="F107" t="str">
        <f>'Part Attributes'!F108</f>
        <v>Toshiba  4TB HDD</v>
      </c>
      <c r="G107" t="str">
        <f>'Part Attributes'!G108</f>
        <v>SATA</v>
      </c>
      <c r="H107" s="64">
        <f>'Part Attributes'!K108</f>
        <v>22</v>
      </c>
      <c r="I107" s="64">
        <f>'Part Attributes'!M108</f>
        <v>96</v>
      </c>
      <c r="J107" s="64">
        <f>'Part Attributes'!O108</f>
        <v>118</v>
      </c>
    </row>
    <row r="108" spans="1:10" x14ac:dyDescent="0.25">
      <c r="A108" t="str">
        <f>'Part Attributes'!A109</f>
        <v>Toshiba 12TB</v>
      </c>
      <c r="B108" t="str">
        <f>'Part Attributes'!B109</f>
        <v>HDD</v>
      </c>
      <c r="C108" t="str">
        <f>'Part Attributes'!C109</f>
        <v>MG07ACA12TA</v>
      </c>
      <c r="D108" t="str">
        <f>'Part Attributes'!D109</f>
        <v>HDEPW21SMA51</v>
      </c>
      <c r="E108" t="str">
        <f>'Part Attributes'!E109</f>
        <v>Toshiba</v>
      </c>
      <c r="F108" t="str">
        <f>'Part Attributes'!F109</f>
        <v xml:space="preserve">Toshiba 12TB </v>
      </c>
      <c r="G108" t="str">
        <f>'Part Attributes'!G109</f>
        <v>SATA</v>
      </c>
      <c r="H108" s="64">
        <f>'Part Attributes'!K109</f>
        <v>64</v>
      </c>
      <c r="I108" s="64">
        <f>'Part Attributes'!M109</f>
        <v>133</v>
      </c>
      <c r="J108" s="64">
        <f>'Part Attributes'!O109</f>
        <v>197</v>
      </c>
    </row>
    <row r="109" spans="1:10" x14ac:dyDescent="0.25">
      <c r="A109" t="str">
        <f>'Part Attributes'!A110</f>
        <v>Toshiba 16TB</v>
      </c>
      <c r="B109" t="str">
        <f>'Part Attributes'!B110</f>
        <v>HDD</v>
      </c>
      <c r="C109" t="str">
        <f>'Part Attributes'!C110</f>
        <v>MG08SCA16TA</v>
      </c>
      <c r="D109" t="str">
        <f>'Part Attributes'!D110</f>
        <v>HDEPN20SMA51F</v>
      </c>
      <c r="E109" t="str">
        <f>'Part Attributes'!E110</f>
        <v>Toshiba</v>
      </c>
      <c r="F109" t="str">
        <f>'Part Attributes'!F110</f>
        <v>Toshiba 16TB</v>
      </c>
      <c r="G109" t="str">
        <f>'Part Attributes'!G110</f>
        <v>SAS</v>
      </c>
      <c r="H109" s="64">
        <f>'Part Attributes'!K110</f>
        <v>219</v>
      </c>
      <c r="I109" s="64">
        <f>'Part Attributes'!M110</f>
        <v>92</v>
      </c>
      <c r="J109" s="64">
        <f>'Part Attributes'!O110</f>
        <v>311</v>
      </c>
    </row>
    <row r="110" spans="1:10" x14ac:dyDescent="0.25">
      <c r="A110" t="str">
        <f>'Part Attributes'!A111</f>
        <v>Toshiba 16TB</v>
      </c>
      <c r="B110" t="str">
        <f>'Part Attributes'!B111</f>
        <v>HDD</v>
      </c>
      <c r="C110" t="str">
        <f>'Part Attributes'!C111</f>
        <v>MG08ACA16TA</v>
      </c>
      <c r="D110" t="str">
        <f>'Part Attributes'!D111</f>
        <v>HDEPX20SMA51F</v>
      </c>
      <c r="E110" t="str">
        <f>'Part Attributes'!E111</f>
        <v>Toshiba</v>
      </c>
      <c r="F110" t="str">
        <f>'Part Attributes'!F111</f>
        <v>Toshiba 16TB</v>
      </c>
      <c r="G110" t="str">
        <f>'Part Attributes'!G111</f>
        <v>SATA</v>
      </c>
      <c r="H110" s="64">
        <f>'Part Attributes'!K111</f>
        <v>0</v>
      </c>
      <c r="I110" s="64">
        <f>'Part Attributes'!M111</f>
        <v>0</v>
      </c>
      <c r="J110" s="64">
        <f>'Part Attributes'!O111</f>
        <v>0</v>
      </c>
    </row>
    <row r="111" spans="1:10" x14ac:dyDescent="0.25">
      <c r="A111" t="str">
        <f>'Part Attributes'!A112</f>
        <v>AD2(Green Dot)</v>
      </c>
      <c r="B111" t="str">
        <f>'Part Attributes'!B112</f>
        <v>M.2</v>
      </c>
      <c r="C111" t="str">
        <f>'Part Attributes'!C112</f>
        <v xml:space="preserve">LiteOn AD2-KW960 </v>
      </c>
      <c r="D111" t="str">
        <f>'Part Attributes'!D112</f>
        <v xml:space="preserve">AD2-KW960 </v>
      </c>
      <c r="E111" t="str">
        <f>'Part Attributes'!E112</f>
        <v>Lite-On</v>
      </c>
      <c r="F111" t="str">
        <f>'Part Attributes'!F112</f>
        <v>Lite-On CNEX Labs NVME M.2(old)</v>
      </c>
      <c r="G111" t="str">
        <f>'Part Attributes'!G112</f>
        <v>m.2</v>
      </c>
      <c r="H111" s="64">
        <f>'Part Attributes'!K112</f>
        <v>0</v>
      </c>
      <c r="I111" s="64">
        <f>'Part Attributes'!M112</f>
        <v>0</v>
      </c>
      <c r="J111" s="64">
        <f>'Part Attributes'!O112</f>
        <v>0</v>
      </c>
    </row>
    <row r="112" spans="1:10" x14ac:dyDescent="0.25">
      <c r="A112" t="str">
        <f>'Part Attributes'!A113</f>
        <v>AD2(Orange Dot)</v>
      </c>
      <c r="B112" t="str">
        <f>'Part Attributes'!B113</f>
        <v>M.2</v>
      </c>
      <c r="C112" t="str">
        <f>'Part Attributes'!C113</f>
        <v xml:space="preserve">LiteOn AD2-KW960 </v>
      </c>
      <c r="D112" t="str">
        <f>'Part Attributes'!D113</f>
        <v>AD2-KW960</v>
      </c>
      <c r="E112" t="str">
        <f>'Part Attributes'!E113</f>
        <v>Lite-On</v>
      </c>
      <c r="F112" t="str">
        <f>'Part Attributes'!F113</f>
        <v>Lite-On CNEX Labs NVME M.2(New)</v>
      </c>
      <c r="G112">
        <f>'Part Attributes'!G113</f>
        <v>0</v>
      </c>
      <c r="H112" s="64">
        <f>'Part Attributes'!K113</f>
        <v>0</v>
      </c>
      <c r="I112" s="64">
        <f>'Part Attributes'!M113</f>
        <v>12</v>
      </c>
      <c r="J112" s="64">
        <f>'Part Attributes'!O113</f>
        <v>12</v>
      </c>
    </row>
    <row r="113" spans="1:10" x14ac:dyDescent="0.25">
      <c r="A113" t="str">
        <f>'Part Attributes'!A114</f>
        <v>EP2</v>
      </c>
      <c r="B113" t="str">
        <f>'Part Attributes'!B114</f>
        <v>M.2</v>
      </c>
      <c r="C113">
        <f>'Part Attributes'!C114</f>
        <v>0</v>
      </c>
      <c r="D113" t="str">
        <f>'Part Attributes'!D114</f>
        <v>EP2-KB960</v>
      </c>
      <c r="E113" t="str">
        <f>'Part Attributes'!E114</f>
        <v>Lite-On</v>
      </c>
      <c r="F113" t="str">
        <f>'Part Attributes'!F114</f>
        <v>Lite-On EP2-960</v>
      </c>
      <c r="G113">
        <f>'Part Attributes'!G114</f>
        <v>0</v>
      </c>
      <c r="H113" s="64">
        <f>'Part Attributes'!K114</f>
        <v>0</v>
      </c>
      <c r="I113" s="64">
        <f>'Part Attributes'!M114</f>
        <v>0</v>
      </c>
      <c r="J113" s="64">
        <f>'Part Attributes'!O114</f>
        <v>0</v>
      </c>
    </row>
    <row r="114" spans="1:10" x14ac:dyDescent="0.25">
      <c r="A114" t="str">
        <f>'Part Attributes'!A115</f>
        <v xml:space="preserve">EP3 </v>
      </c>
      <c r="B114" t="str">
        <f>'Part Attributes'!B115</f>
        <v>M.2</v>
      </c>
      <c r="C114">
        <f>'Part Attributes'!C115</f>
        <v>0</v>
      </c>
      <c r="D114" t="str">
        <f>'Part Attributes'!D115</f>
        <v>EP3-KW960</v>
      </c>
      <c r="E114" t="str">
        <f>'Part Attributes'!E115</f>
        <v>Lite-On</v>
      </c>
      <c r="F114" t="str">
        <f>'Part Attributes'!F115</f>
        <v>Lite-On EP3</v>
      </c>
      <c r="G114">
        <f>'Part Attributes'!G115</f>
        <v>0</v>
      </c>
      <c r="H114" s="64">
        <f>'Part Attributes'!K115</f>
        <v>0</v>
      </c>
      <c r="I114" s="64">
        <f>'Part Attributes'!M115</f>
        <v>0</v>
      </c>
      <c r="J114" s="64">
        <f>'Part Attributes'!O115</f>
        <v>0</v>
      </c>
    </row>
    <row r="115" spans="1:10" x14ac:dyDescent="0.25">
      <c r="A115" t="str">
        <f>'Part Attributes'!A116</f>
        <v>EPX</v>
      </c>
      <c r="B115" t="str">
        <f>'Part Attributes'!B116</f>
        <v>M.2</v>
      </c>
      <c r="C115" t="str">
        <f>'Part Attributes'!C116</f>
        <v>LiteOn EPX-KW960</v>
      </c>
      <c r="D115" t="str">
        <f>'Part Attributes'!D116</f>
        <v>EPX-KW960</v>
      </c>
      <c r="E115" t="str">
        <f>'Part Attributes'!E116</f>
        <v>Lite-On</v>
      </c>
      <c r="F115" t="str">
        <f>'Part Attributes'!F116</f>
        <v>Lite-On EPX KW960-PLP</v>
      </c>
      <c r="G115">
        <f>'Part Attributes'!G116</f>
        <v>0</v>
      </c>
      <c r="H115" s="64">
        <f>'Part Attributes'!K116</f>
        <v>0</v>
      </c>
      <c r="I115" s="64">
        <f>'Part Attributes'!M116</f>
        <v>14</v>
      </c>
      <c r="J115" s="64">
        <f>'Part Attributes'!O116</f>
        <v>14</v>
      </c>
    </row>
    <row r="116" spans="1:10" x14ac:dyDescent="0.25">
      <c r="A116" t="str">
        <f>'Part Attributes'!A117</f>
        <v>Aspen/WD</v>
      </c>
      <c r="B116" t="str">
        <f>'Part Attributes'!B117</f>
        <v>M.2</v>
      </c>
      <c r="C116">
        <f>'Part Attributes'!C117</f>
        <v>0</v>
      </c>
      <c r="D116" t="str">
        <f>'Part Attributes'!D117</f>
        <v>0TS2231</v>
      </c>
      <c r="E116" t="str">
        <f>'Part Attributes'!E117</f>
        <v>Aspen/Western Digital</v>
      </c>
      <c r="F116" t="str">
        <f>'Part Attributes'!F117</f>
        <v>Aspen/WD P4511 960GB</v>
      </c>
      <c r="G116">
        <f>'Part Attributes'!G117</f>
        <v>0</v>
      </c>
      <c r="H116" s="64">
        <f>'Part Attributes'!K117</f>
        <v>312</v>
      </c>
      <c r="I116" s="64">
        <f>'Part Attributes'!M117</f>
        <v>0</v>
      </c>
      <c r="J116" s="64">
        <f>'Part Attributes'!O117</f>
        <v>312</v>
      </c>
    </row>
    <row r="117" spans="1:10" x14ac:dyDescent="0.25">
      <c r="A117" t="str">
        <f>'Part Attributes'!A118</f>
        <v>Aspen/WD</v>
      </c>
      <c r="B117" t="str">
        <f>'Part Attributes'!B118</f>
        <v>M.2</v>
      </c>
      <c r="C117">
        <f>'Part Attributes'!C118</f>
        <v>0</v>
      </c>
      <c r="D117" t="str">
        <f>'Part Attributes'!D118</f>
        <v>0TS2232</v>
      </c>
      <c r="E117" t="str">
        <f>'Part Attributes'!E118</f>
        <v>Aspen/Western Digital</v>
      </c>
      <c r="F117" t="str">
        <f>'Part Attributes'!F118</f>
        <v>Aspen/WD P4511 2TB</v>
      </c>
      <c r="G117">
        <f>'Part Attributes'!G118</f>
        <v>0</v>
      </c>
      <c r="H117" s="64">
        <f>'Part Attributes'!K118</f>
        <v>58</v>
      </c>
      <c r="I117" s="64">
        <f>'Part Attributes'!M118</f>
        <v>0</v>
      </c>
      <c r="J117" s="64">
        <f>'Part Attributes'!O118</f>
        <v>58</v>
      </c>
    </row>
    <row r="118" spans="1:10" x14ac:dyDescent="0.25">
      <c r="A118" t="str">
        <f>'Part Attributes'!A119</f>
        <v>Aspen/WD</v>
      </c>
      <c r="B118" t="str">
        <f>'Part Attributes'!B119</f>
        <v>M.2</v>
      </c>
      <c r="C118">
        <f>'Part Attributes'!C119</f>
        <v>0</v>
      </c>
      <c r="D118" t="str">
        <f>'Part Attributes'!D119</f>
        <v>0TS2381</v>
      </c>
      <c r="E118" t="str">
        <f>'Part Attributes'!E119</f>
        <v>Aspen/Western Digital</v>
      </c>
      <c r="F118" t="str">
        <f>'Part Attributes'!F119</f>
        <v>Aspen/WD P4511 4TB</v>
      </c>
      <c r="G118">
        <f>'Part Attributes'!G119</f>
        <v>0</v>
      </c>
      <c r="H118" s="64">
        <f>'Part Attributes'!K119</f>
        <v>150</v>
      </c>
      <c r="I118" s="64">
        <f>'Part Attributes'!M119</f>
        <v>0</v>
      </c>
      <c r="J118" s="64">
        <f>'Part Attributes'!O119</f>
        <v>150</v>
      </c>
    </row>
    <row r="119" spans="1:10" x14ac:dyDescent="0.25">
      <c r="A119" t="str">
        <f>'Part Attributes'!A120</f>
        <v>Optane</v>
      </c>
      <c r="B119" t="str">
        <f>'Part Attributes'!B120</f>
        <v>M.2</v>
      </c>
      <c r="C119">
        <f>'Part Attributes'!C120</f>
        <v>0</v>
      </c>
      <c r="D119" t="str">
        <f>'Part Attributes'!D120</f>
        <v>SSDPEL1C375GA</v>
      </c>
      <c r="E119" t="str">
        <f>'Part Attributes'!E120</f>
        <v>Intel</v>
      </c>
      <c r="F119" t="str">
        <f>'Part Attributes'!F120</f>
        <v>Intel 375GB Optane</v>
      </c>
      <c r="G119">
        <f>'Part Attributes'!G120</f>
        <v>0</v>
      </c>
      <c r="H119" s="64">
        <f>'Part Attributes'!K120</f>
        <v>0</v>
      </c>
      <c r="I119" s="64">
        <f>'Part Attributes'!M120</f>
        <v>4</v>
      </c>
      <c r="J119" s="64">
        <f>'Part Attributes'!O120</f>
        <v>4</v>
      </c>
    </row>
    <row r="120" spans="1:10" x14ac:dyDescent="0.25">
      <c r="A120" t="str">
        <f>'Part Attributes'!A121</f>
        <v>OBSOLETE</v>
      </c>
      <c r="B120" t="str">
        <f>'Part Attributes'!B121</f>
        <v>M.2</v>
      </c>
      <c r="C120">
        <f>'Part Attributes'!C121</f>
        <v>0</v>
      </c>
      <c r="D120" t="str">
        <f>'Part Attributes'!D121</f>
        <v>SSDPELKX020T8D-201</v>
      </c>
      <c r="E120" t="str">
        <f>'Part Attributes'!E121</f>
        <v>Intel</v>
      </c>
      <c r="F120" t="str">
        <f>'Part Attributes'!F121</f>
        <v>Intel P4511 1.9TB Gen 5</v>
      </c>
      <c r="G120">
        <f>'Part Attributes'!G121</f>
        <v>0</v>
      </c>
      <c r="H120" s="64">
        <f>'Part Attributes'!K121</f>
        <v>0</v>
      </c>
      <c r="I120" s="64">
        <f>'Part Attributes'!M121</f>
        <v>0</v>
      </c>
      <c r="J120" s="64">
        <f>'Part Attributes'!O121</f>
        <v>0</v>
      </c>
    </row>
    <row r="121" spans="1:10" x14ac:dyDescent="0.25">
      <c r="A121" t="str">
        <f>'Part Attributes'!A122</f>
        <v>OBSOLETE</v>
      </c>
      <c r="B121" t="str">
        <f>'Part Attributes'!B122</f>
        <v>M.2</v>
      </c>
      <c r="C121">
        <f>'Part Attributes'!C122</f>
        <v>0</v>
      </c>
      <c r="D121" t="str">
        <f>'Part Attributes'!D122</f>
        <v>SSDPELKX019T8DM2</v>
      </c>
      <c r="E121" t="str">
        <f>'Part Attributes'!E122</f>
        <v>Intel</v>
      </c>
      <c r="F121" t="str">
        <f>'Part Attributes'!F122</f>
        <v>Intel P4511 1.9TB Gen 6</v>
      </c>
      <c r="G121">
        <f>'Part Attributes'!G122</f>
        <v>0</v>
      </c>
      <c r="H121" s="64">
        <f>'Part Attributes'!K122</f>
        <v>0</v>
      </c>
      <c r="I121" s="64">
        <f>'Part Attributes'!M122</f>
        <v>34</v>
      </c>
      <c r="J121" s="64">
        <f>'Part Attributes'!O122</f>
        <v>34</v>
      </c>
    </row>
    <row r="122" spans="1:10" x14ac:dyDescent="0.25">
      <c r="A122" t="str">
        <f>'Part Attributes'!A123</f>
        <v>P4511 1TB</v>
      </c>
      <c r="B122" t="str">
        <f>'Part Attributes'!B123</f>
        <v>M.2</v>
      </c>
      <c r="C122">
        <f>'Part Attributes'!C123</f>
        <v>0</v>
      </c>
      <c r="D122" t="str">
        <f>'Part Attributes'!D123</f>
        <v xml:space="preserve"> </v>
      </c>
      <c r="E122" t="str">
        <f>'Part Attributes'!E123</f>
        <v>Intel</v>
      </c>
      <c r="F122" t="str">
        <f>'Part Attributes'!F123</f>
        <v xml:space="preserve">Intel P4511 960GB  </v>
      </c>
      <c r="G122">
        <f>'Part Attributes'!G123</f>
        <v>0</v>
      </c>
      <c r="H122" s="64">
        <f>'Part Attributes'!K123</f>
        <v>87</v>
      </c>
      <c r="I122" s="64">
        <f>'Part Attributes'!M123</f>
        <v>35</v>
      </c>
      <c r="J122" s="64">
        <f>'Part Attributes'!O123</f>
        <v>122</v>
      </c>
    </row>
    <row r="123" spans="1:10" x14ac:dyDescent="0.25">
      <c r="A123" t="str">
        <f>'Part Attributes'!A124</f>
        <v>P4511 2TB</v>
      </c>
      <c r="B123" t="str">
        <f>'Part Attributes'!B124</f>
        <v>M.2</v>
      </c>
      <c r="C123">
        <f>'Part Attributes'!C124</f>
        <v>0</v>
      </c>
      <c r="D123" t="str">
        <f>'Part Attributes'!D124</f>
        <v xml:space="preserve">SSDPELKX019T8M2 </v>
      </c>
      <c r="E123" t="str">
        <f>'Part Attributes'!E124</f>
        <v>Intel</v>
      </c>
      <c r="F123" t="str">
        <f>'Part Attributes'!F124</f>
        <v>Intel P4511 2TB</v>
      </c>
      <c r="G123">
        <f>'Part Attributes'!G124</f>
        <v>0</v>
      </c>
      <c r="H123" s="64">
        <f>'Part Attributes'!K124</f>
        <v>12</v>
      </c>
      <c r="I123" s="64">
        <f>'Part Attributes'!M124</f>
        <v>0</v>
      </c>
      <c r="J123" s="64">
        <f>'Part Attributes'!O124</f>
        <v>12</v>
      </c>
    </row>
    <row r="124" spans="1:10" x14ac:dyDescent="0.25">
      <c r="A124" t="str">
        <f>'Part Attributes'!A125</f>
        <v>OBSOLETE</v>
      </c>
      <c r="B124" t="str">
        <f>'Part Attributes'!B125</f>
        <v>M.2</v>
      </c>
      <c r="C124">
        <f>'Part Attributes'!C125</f>
        <v>0</v>
      </c>
      <c r="D124" t="str">
        <f>'Part Attributes'!D125</f>
        <v>SSDPELKX038T8D</v>
      </c>
      <c r="E124" t="str">
        <f>'Part Attributes'!E125</f>
        <v>Intel</v>
      </c>
      <c r="F124" t="str">
        <f>'Part Attributes'!F125</f>
        <v xml:space="preserve">Intel P4511 3.8TB </v>
      </c>
      <c r="G124">
        <f>'Part Attributes'!G125</f>
        <v>0</v>
      </c>
      <c r="H124" s="64">
        <f>'Part Attributes'!K125</f>
        <v>111</v>
      </c>
      <c r="I124" s="64">
        <f>'Part Attributes'!M125</f>
        <v>0</v>
      </c>
      <c r="J124" s="64">
        <f>'Part Attributes'!O125</f>
        <v>111</v>
      </c>
    </row>
    <row r="125" spans="1:10" x14ac:dyDescent="0.25">
      <c r="A125" t="str">
        <f>'Part Attributes'!A126</f>
        <v>P4511 1TB 201</v>
      </c>
      <c r="B125" t="str">
        <f>'Part Attributes'!B126</f>
        <v>M.2</v>
      </c>
      <c r="C125">
        <f>'Part Attributes'!C126</f>
        <v>0</v>
      </c>
      <c r="D125" t="str">
        <f>'Part Attributes'!D126</f>
        <v>SSDPELKX960G8D-201</v>
      </c>
      <c r="E125" t="str">
        <f>'Part Attributes'!E126</f>
        <v>Intel</v>
      </c>
      <c r="F125" t="str">
        <f>'Part Attributes'!F126</f>
        <v>Intel P4511 960GB Gen5/Gen 6</v>
      </c>
      <c r="G125">
        <f>'Part Attributes'!G126</f>
        <v>0</v>
      </c>
      <c r="H125" s="64">
        <f>'Part Attributes'!K126</f>
        <v>0</v>
      </c>
      <c r="I125" s="64">
        <f>'Part Attributes'!M126</f>
        <v>98</v>
      </c>
      <c r="J125" s="64">
        <f>'Part Attributes'!O126</f>
        <v>98</v>
      </c>
    </row>
    <row r="126" spans="1:10" x14ac:dyDescent="0.25">
      <c r="A126" t="str">
        <f>'Part Attributes'!A127</f>
        <v>P4511 1TB 203</v>
      </c>
      <c r="B126" t="str">
        <f>'Part Attributes'!B127</f>
        <v>M.2</v>
      </c>
      <c r="C126">
        <f>'Part Attributes'!C127</f>
        <v>0</v>
      </c>
      <c r="D126" t="str">
        <f>'Part Attributes'!D127</f>
        <v>SSDPELKX960G8D-203</v>
      </c>
      <c r="E126" t="str">
        <f>'Part Attributes'!E127</f>
        <v>Intel</v>
      </c>
      <c r="F126" t="str">
        <f>'Part Attributes'!F127</f>
        <v>Intel P4511 960GB Gen5/Gen 6</v>
      </c>
      <c r="G126">
        <f>'Part Attributes'!G127</f>
        <v>0</v>
      </c>
      <c r="H126" s="64">
        <f>'Part Attributes'!K127</f>
        <v>25</v>
      </c>
      <c r="I126" s="64">
        <f>'Part Attributes'!M127</f>
        <v>66</v>
      </c>
      <c r="J126" s="64">
        <f>'Part Attributes'!O127</f>
        <v>91</v>
      </c>
    </row>
    <row r="127" spans="1:10" x14ac:dyDescent="0.25">
      <c r="A127" t="str">
        <f>'Part Attributes'!A128</f>
        <v>PE8110 960GB</v>
      </c>
      <c r="B127" t="str">
        <f>'Part Attributes'!B128</f>
        <v>M.2</v>
      </c>
      <c r="C127">
        <f>'Part Attributes'!C128</f>
        <v>0</v>
      </c>
      <c r="D127" t="str">
        <f>'Part Attributes'!D128</f>
        <v>HSF960GDE0X089N</v>
      </c>
      <c r="E127" t="str">
        <f>'Part Attributes'!E128</f>
        <v>SK Hynix</v>
      </c>
      <c r="F127" t="str">
        <f>'Part Attributes'!F128</f>
        <v>SK Hynix PE8110 1T</v>
      </c>
      <c r="G127">
        <f>'Part Attributes'!G128</f>
        <v>0</v>
      </c>
      <c r="H127" s="64">
        <f>'Part Attributes'!K128</f>
        <v>197</v>
      </c>
      <c r="I127" s="64">
        <f>'Part Attributes'!M128</f>
        <v>1</v>
      </c>
      <c r="J127" s="64">
        <f>'Part Attributes'!O128</f>
        <v>198</v>
      </c>
    </row>
    <row r="128" spans="1:10" x14ac:dyDescent="0.25">
      <c r="A128" t="str">
        <f>'Part Attributes'!A129</f>
        <v>PE4010 960GB</v>
      </c>
      <c r="B128" t="str">
        <f>'Part Attributes'!B129</f>
        <v>M.2</v>
      </c>
      <c r="C128">
        <f>'Part Attributes'!C129</f>
        <v>0</v>
      </c>
      <c r="D128" t="str">
        <f>'Part Attributes'!D129</f>
        <v>HFS960GD0TEG-6410A</v>
      </c>
      <c r="E128" t="str">
        <f>'Part Attributes'!E129</f>
        <v>SK Hynix</v>
      </c>
      <c r="F128" t="str">
        <f>'Part Attributes'!F129</f>
        <v>SK Hynix PE4010 1TB</v>
      </c>
      <c r="G128">
        <f>'Part Attributes'!G129</f>
        <v>0</v>
      </c>
      <c r="H128" s="64">
        <f>'Part Attributes'!K129</f>
        <v>710</v>
      </c>
      <c r="I128" s="64">
        <f>'Part Attributes'!M129</f>
        <v>188</v>
      </c>
      <c r="J128" s="64">
        <f>'Part Attributes'!O129</f>
        <v>898</v>
      </c>
    </row>
    <row r="129" spans="1:10" x14ac:dyDescent="0.25">
      <c r="A129" t="str">
        <f>'Part Attributes'!A130</f>
        <v>PE4011 1.9TB</v>
      </c>
      <c r="B129" t="str">
        <f>'Part Attributes'!B130</f>
        <v>M.2</v>
      </c>
      <c r="C129">
        <f>'Part Attributes'!C130</f>
        <v>0</v>
      </c>
      <c r="D129" t="str">
        <f>'Part Attributes'!D130</f>
        <v>HFS1T9GD0FEH-6410A BA</v>
      </c>
      <c r="E129" t="str">
        <f>'Part Attributes'!E130</f>
        <v>SK Hynix</v>
      </c>
      <c r="F129" t="str">
        <f>'Part Attributes'!F130</f>
        <v>SK Hynix PE4011 2TB</v>
      </c>
      <c r="G129">
        <f>'Part Attributes'!G130</f>
        <v>0</v>
      </c>
      <c r="H129" s="64">
        <f>'Part Attributes'!K130</f>
        <v>113</v>
      </c>
      <c r="I129" s="64">
        <f>'Part Attributes'!M130</f>
        <v>0</v>
      </c>
      <c r="J129" s="64">
        <f>'Part Attributes'!O130</f>
        <v>113</v>
      </c>
    </row>
    <row r="130" spans="1:10" x14ac:dyDescent="0.25">
      <c r="A130" t="str">
        <f>'Part Attributes'!A131</f>
        <v>PE6010 960GB</v>
      </c>
      <c r="B130" t="str">
        <f>'Part Attributes'!B131</f>
        <v>M.2</v>
      </c>
      <c r="C130">
        <f>'Part Attributes'!C131</f>
        <v>0</v>
      </c>
      <c r="D130" t="str">
        <f>'Part Attributes'!D131</f>
        <v>HFS960GD0FEG-A430A (Purple dot; common PSID)</v>
      </c>
      <c r="E130" t="str">
        <f>'Part Attributes'!E131</f>
        <v>SK Hynix</v>
      </c>
      <c r="F130" t="str">
        <f>'Part Attributes'!F131</f>
        <v>SK Hynix PE6010 1TB</v>
      </c>
      <c r="G130">
        <f>'Part Attributes'!G131</f>
        <v>0</v>
      </c>
      <c r="H130" s="64">
        <f>'Part Attributes'!K131</f>
        <v>86</v>
      </c>
      <c r="I130" s="64">
        <f>'Part Attributes'!M131</f>
        <v>249</v>
      </c>
      <c r="J130" s="64">
        <f>'Part Attributes'!O131</f>
        <v>335</v>
      </c>
    </row>
    <row r="131" spans="1:10" x14ac:dyDescent="0.25">
      <c r="A131" t="str">
        <f>'Part Attributes'!A132</f>
        <v>PE6011 1.9TB</v>
      </c>
      <c r="B131" t="str">
        <f>'Part Attributes'!B132</f>
        <v>M.2</v>
      </c>
      <c r="C131">
        <f>'Part Attributes'!C132</f>
        <v>0</v>
      </c>
      <c r="D131" t="str">
        <f>'Part Attributes'!D132</f>
        <v>HFS1T9GD0FEH-A430A</v>
      </c>
      <c r="E131" t="str">
        <f>'Part Attributes'!E132</f>
        <v>SK Hynix</v>
      </c>
      <c r="F131" t="str">
        <f>'Part Attributes'!F132</f>
        <v>SK Hynix PE6011 2TB</v>
      </c>
      <c r="G131">
        <f>'Part Attributes'!G132</f>
        <v>0</v>
      </c>
      <c r="H131" s="64">
        <f>'Part Attributes'!K132</f>
        <v>38</v>
      </c>
      <c r="I131" s="64">
        <f>'Part Attributes'!M132</f>
        <v>0</v>
      </c>
      <c r="J131" s="64">
        <f>'Part Attributes'!O132</f>
        <v>38</v>
      </c>
    </row>
    <row r="132" spans="1:10" x14ac:dyDescent="0.25">
      <c r="A132" t="str">
        <f>'Part Attributes'!A133</f>
        <v>PE6011 4TB</v>
      </c>
      <c r="B132" t="str">
        <f>'Part Attributes'!B133</f>
        <v>M.2</v>
      </c>
      <c r="C132">
        <f>'Part Attributes'!C133</f>
        <v>0</v>
      </c>
      <c r="D132" t="str">
        <f>'Part Attributes'!D133</f>
        <v>HFS3T8GD0FEH-A430A</v>
      </c>
      <c r="E132" t="str">
        <f>'Part Attributes'!E133</f>
        <v>SK Hynix</v>
      </c>
      <c r="F132" t="str">
        <f>'Part Attributes'!F133</f>
        <v>SK Hynix PE6011 4TB</v>
      </c>
      <c r="G132">
        <f>'Part Attributes'!G133</f>
        <v>0</v>
      </c>
      <c r="H132" s="64">
        <f>'Part Attributes'!K133</f>
        <v>97</v>
      </c>
      <c r="I132" s="64">
        <f>'Part Attributes'!M133</f>
        <v>0</v>
      </c>
      <c r="J132" s="64">
        <f>'Part Attributes'!O133</f>
        <v>97</v>
      </c>
    </row>
    <row r="133" spans="1:10" x14ac:dyDescent="0.25">
      <c r="A133" t="str">
        <f>'Part Attributes'!A134</f>
        <v>PE6110 2TB</v>
      </c>
      <c r="B133" t="str">
        <f>'Part Attributes'!B134</f>
        <v>M.2</v>
      </c>
      <c r="C133">
        <f>'Part Attributes'!C134</f>
        <v>0</v>
      </c>
      <c r="D133" t="str">
        <f>'Part Attributes'!D134</f>
        <v>HFS1T9GD0FEI-A430A (new)</v>
      </c>
      <c r="E133" t="str">
        <f>'Part Attributes'!E134</f>
        <v>SK Hynix</v>
      </c>
      <c r="F133" t="str">
        <f>'Part Attributes'!F134</f>
        <v>SK Hynix PE6110 2TB</v>
      </c>
      <c r="G133">
        <f>'Part Attributes'!G134</f>
        <v>0</v>
      </c>
      <c r="H133" s="64">
        <f>'Part Attributes'!K134</f>
        <v>72</v>
      </c>
      <c r="I133" s="64">
        <f>'Part Attributes'!M134</f>
        <v>21</v>
      </c>
      <c r="J133" s="64">
        <f>'Part Attributes'!O134</f>
        <v>93</v>
      </c>
    </row>
    <row r="134" spans="1:10" x14ac:dyDescent="0.25">
      <c r="A134" t="str">
        <f>'Part Attributes'!A135</f>
        <v>PE8110 2TB</v>
      </c>
      <c r="B134" t="str">
        <f>'Part Attributes'!B135</f>
        <v>M.2</v>
      </c>
      <c r="C134">
        <f>'Part Attributes'!C135</f>
        <v>0</v>
      </c>
      <c r="D134" t="str">
        <f>'Part Attributes'!D135</f>
        <v>HFS1T9GDE0X089N</v>
      </c>
      <c r="E134" t="str">
        <f>'Part Attributes'!E135</f>
        <v>SK Hynix</v>
      </c>
      <c r="F134" t="str">
        <f>'Part Attributes'!F135</f>
        <v>SK Hynix PE8110 2TB</v>
      </c>
      <c r="G134">
        <f>'Part Attributes'!G135</f>
        <v>0</v>
      </c>
      <c r="H134" s="64">
        <f>'Part Attributes'!K135</f>
        <v>90</v>
      </c>
      <c r="I134" s="64">
        <f>'Part Attributes'!M135</f>
        <v>0</v>
      </c>
      <c r="J134" s="64">
        <f>'Part Attributes'!O135</f>
        <v>90</v>
      </c>
    </row>
    <row r="135" spans="1:10" x14ac:dyDescent="0.25">
      <c r="A135" t="str">
        <f>'Part Attributes'!A136</f>
        <v>PE8110 4TB</v>
      </c>
      <c r="B135" t="str">
        <f>'Part Attributes'!B136</f>
        <v>M.2</v>
      </c>
      <c r="C135">
        <f>'Part Attributes'!C136</f>
        <v>0</v>
      </c>
      <c r="D135" t="str">
        <f>'Part Attributes'!D136</f>
        <v>HFS3T8GDE0X089N</v>
      </c>
      <c r="E135" t="str">
        <f>'Part Attributes'!E136</f>
        <v>SK Hynix</v>
      </c>
      <c r="F135" t="str">
        <f>'Part Attributes'!F136</f>
        <v>SK Hynix PE8110 4TB</v>
      </c>
      <c r="G135">
        <f>'Part Attributes'!G136</f>
        <v>0</v>
      </c>
      <c r="H135" s="64">
        <f>'Part Attributes'!K136</f>
        <v>90</v>
      </c>
      <c r="I135" s="64">
        <f>'Part Attributes'!M136</f>
        <v>0</v>
      </c>
      <c r="J135" s="64">
        <f>'Part Attributes'!O136</f>
        <v>90</v>
      </c>
    </row>
    <row r="136" spans="1:10" x14ac:dyDescent="0.25">
      <c r="A136" t="str">
        <f>'Part Attributes'!A137</f>
        <v>PE6110 4TB</v>
      </c>
      <c r="B136" t="str">
        <f>'Part Attributes'!B137</f>
        <v>M.2</v>
      </c>
      <c r="C136">
        <f>'Part Attributes'!C137</f>
        <v>0</v>
      </c>
      <c r="D136" t="str">
        <f>'Part Attributes'!D137</f>
        <v>HFS3T8GD0FEI-A430A</v>
      </c>
      <c r="E136" t="str">
        <f>'Part Attributes'!E137</f>
        <v>SK Hynix</v>
      </c>
      <c r="F136" t="str">
        <f>'Part Attributes'!F137</f>
        <v>SK Hynix PE6110 4TB</v>
      </c>
      <c r="G136">
        <f>'Part Attributes'!G137</f>
        <v>0</v>
      </c>
      <c r="H136" s="64">
        <f>'Part Attributes'!K137</f>
        <v>217</v>
      </c>
      <c r="I136" s="64">
        <f>'Part Attributes'!M137</f>
        <v>160</v>
      </c>
      <c r="J136" s="64">
        <f>'Part Attributes'!O137</f>
        <v>377</v>
      </c>
    </row>
    <row r="137" spans="1:10" x14ac:dyDescent="0.25">
      <c r="A137" t="str">
        <f>'Part Attributes'!A138</f>
        <v>PE6110 960GB</v>
      </c>
      <c r="B137" t="str">
        <f>'Part Attributes'!B138</f>
        <v>M.2</v>
      </c>
      <c r="C137">
        <f>'Part Attributes'!C138</f>
        <v>0</v>
      </c>
      <c r="D137" t="str">
        <f>'Part Attributes'!D138</f>
        <v>HFS960GD0FEI-A430A (Purple dot: Common PSID)</v>
      </c>
      <c r="E137" t="str">
        <f>'Part Attributes'!E138</f>
        <v>SK Hynix</v>
      </c>
      <c r="F137" t="str">
        <f>'Part Attributes'!F138</f>
        <v>SK Hynix PE6110 1TB</v>
      </c>
      <c r="G137">
        <f>'Part Attributes'!G138</f>
        <v>0</v>
      </c>
      <c r="H137" s="64">
        <f>'Part Attributes'!K138</f>
        <v>274</v>
      </c>
      <c r="I137" s="64">
        <f>'Part Attributes'!M138</f>
        <v>76</v>
      </c>
      <c r="J137" s="64">
        <f>'Part Attributes'!O138</f>
        <v>350</v>
      </c>
    </row>
    <row r="138" spans="1:10" x14ac:dyDescent="0.25">
      <c r="A138" t="str">
        <f>'Part Attributes'!A139</f>
        <v>PM953 960GB</v>
      </c>
      <c r="B138" t="str">
        <f>'Part Attributes'!B139</f>
        <v>M.2</v>
      </c>
      <c r="C138">
        <f>'Part Attributes'!C139</f>
        <v>0</v>
      </c>
      <c r="D138" t="str">
        <f>'Part Attributes'!D139</f>
        <v>MZ1LV960HCJH-000MU</v>
      </c>
      <c r="E138" t="str">
        <f>'Part Attributes'!E139</f>
        <v>Samsung</v>
      </c>
      <c r="F138" t="str">
        <f>'Part Attributes'!F139</f>
        <v>Samsung PM953 960GB</v>
      </c>
      <c r="G138">
        <f>'Part Attributes'!G139</f>
        <v>0</v>
      </c>
      <c r="H138" s="64">
        <f>'Part Attributes'!K139</f>
        <v>88</v>
      </c>
      <c r="I138" s="64">
        <f>'Part Attributes'!M139</f>
        <v>4</v>
      </c>
      <c r="J138" s="64">
        <f>'Part Attributes'!O139</f>
        <v>92</v>
      </c>
    </row>
    <row r="139" spans="1:10" x14ac:dyDescent="0.25">
      <c r="A139" t="str">
        <f>'Part Attributes'!A140</f>
        <v>PM963 1.9TB</v>
      </c>
      <c r="B139" t="str">
        <f>'Part Attributes'!B140</f>
        <v>M.2</v>
      </c>
      <c r="C139">
        <f>'Part Attributes'!C140</f>
        <v>0</v>
      </c>
      <c r="D139" t="str">
        <f>'Part Attributes'!D140</f>
        <v>MZ1LW1T9HMLS-000MV</v>
      </c>
      <c r="E139" t="str">
        <f>'Part Attributes'!E140</f>
        <v>Samsung</v>
      </c>
      <c r="F139" t="str">
        <f>'Part Attributes'!F140</f>
        <v>Samsung PM963 2TB</v>
      </c>
      <c r="G139">
        <f>'Part Attributes'!G140</f>
        <v>0</v>
      </c>
      <c r="H139" s="64">
        <f>'Part Attributes'!K140</f>
        <v>1</v>
      </c>
      <c r="I139" s="64">
        <f>'Part Attributes'!M140</f>
        <v>48</v>
      </c>
      <c r="J139" s="64">
        <f>'Part Attributes'!O140</f>
        <v>49</v>
      </c>
    </row>
    <row r="140" spans="1:10" x14ac:dyDescent="0.25">
      <c r="A140" t="str">
        <f>'Part Attributes'!A141</f>
        <v>PM963 960GB</v>
      </c>
      <c r="B140" t="str">
        <f>'Part Attributes'!B141</f>
        <v>M.2</v>
      </c>
      <c r="C140">
        <f>'Part Attributes'!C141</f>
        <v>0</v>
      </c>
      <c r="D140" t="str">
        <f>'Part Attributes'!D141</f>
        <v>MZ1LW960HMJP-000MV</v>
      </c>
      <c r="E140" t="str">
        <f>'Part Attributes'!E141</f>
        <v>Samsung</v>
      </c>
      <c r="F140" t="str">
        <f>'Part Attributes'!F141</f>
        <v>Samsung PM963 960GB</v>
      </c>
      <c r="G140">
        <f>'Part Attributes'!G141</f>
        <v>0</v>
      </c>
      <c r="H140" s="64">
        <f>'Part Attributes'!K141</f>
        <v>229</v>
      </c>
      <c r="I140" s="64">
        <f>'Part Attributes'!M141</f>
        <v>106</v>
      </c>
      <c r="J140" s="64">
        <f>'Part Attributes'!O141</f>
        <v>335</v>
      </c>
    </row>
    <row r="141" spans="1:10" x14ac:dyDescent="0.25">
      <c r="A141" t="str">
        <f>'Part Attributes'!A142</f>
        <v>PM983 1.9TB</v>
      </c>
      <c r="B141" t="str">
        <f>'Part Attributes'!B142</f>
        <v>M.2</v>
      </c>
      <c r="C141">
        <f>'Part Attributes'!C142</f>
        <v>0</v>
      </c>
      <c r="D141" t="str">
        <f>'Part Attributes'!D142</f>
        <v>MZ1LB1T9HALS-00AMV</v>
      </c>
      <c r="E141" t="str">
        <f>'Part Attributes'!E142</f>
        <v>Samsung</v>
      </c>
      <c r="F141" t="str">
        <f>'Part Attributes'!F142</f>
        <v>Samsung PM983 2TB</v>
      </c>
      <c r="G141">
        <f>'Part Attributes'!G142</f>
        <v>0</v>
      </c>
      <c r="H141" s="64">
        <f>'Part Attributes'!K142</f>
        <v>18</v>
      </c>
      <c r="I141" s="64">
        <f>'Part Attributes'!M142</f>
        <v>26</v>
      </c>
      <c r="J141" s="64">
        <f>'Part Attributes'!O142</f>
        <v>44</v>
      </c>
    </row>
    <row r="142" spans="1:10" x14ac:dyDescent="0.25">
      <c r="A142" t="str">
        <f>'Part Attributes'!A143</f>
        <v>PM983 1.9TB</v>
      </c>
      <c r="B142" t="str">
        <f>'Part Attributes'!B143</f>
        <v>M.2</v>
      </c>
      <c r="C142">
        <f>'Part Attributes'!C143</f>
        <v>0</v>
      </c>
      <c r="D142" t="str">
        <f>'Part Attributes'!D143</f>
        <v>MZ1LB1T9HALS-000MV</v>
      </c>
      <c r="E142" t="str">
        <f>'Part Attributes'!E143</f>
        <v>Samsung</v>
      </c>
      <c r="F142" t="str">
        <f>'Part Attributes'!F143</f>
        <v>Samsung PM983 2TB</v>
      </c>
      <c r="G142">
        <f>'Part Attributes'!G143</f>
        <v>0</v>
      </c>
      <c r="H142" s="64">
        <f>'Part Attributes'!K143</f>
        <v>223</v>
      </c>
      <c r="I142" s="64">
        <f>'Part Attributes'!M143</f>
        <v>46</v>
      </c>
      <c r="J142" s="64">
        <f>'Part Attributes'!O143</f>
        <v>269</v>
      </c>
    </row>
    <row r="143" spans="1:10" x14ac:dyDescent="0.25">
      <c r="A143" t="str">
        <f>'Part Attributes'!A144</f>
        <v>PM983 3.8TB</v>
      </c>
      <c r="B143" t="str">
        <f>'Part Attributes'!B144</f>
        <v>M.2</v>
      </c>
      <c r="C143">
        <f>'Part Attributes'!C144</f>
        <v>0</v>
      </c>
      <c r="D143" t="str">
        <f>'Part Attributes'!D144</f>
        <v>MZ1LB3T8HMLA-000MV</v>
      </c>
      <c r="E143" t="str">
        <f>'Part Attributes'!E144</f>
        <v>Samsung</v>
      </c>
      <c r="F143" t="str">
        <f>'Part Attributes'!F144</f>
        <v>Samsung PM983 4TB</v>
      </c>
      <c r="G143">
        <f>'Part Attributes'!G144</f>
        <v>0</v>
      </c>
      <c r="H143" s="64">
        <f>'Part Attributes'!K144</f>
        <v>92</v>
      </c>
      <c r="I143" s="64">
        <f>'Part Attributes'!M144</f>
        <v>218</v>
      </c>
      <c r="J143" s="64">
        <f>'Part Attributes'!O144</f>
        <v>310</v>
      </c>
    </row>
    <row r="144" spans="1:10" x14ac:dyDescent="0.25">
      <c r="A144" t="str">
        <f>'Part Attributes'!A145</f>
        <v>PM983 960GB</v>
      </c>
      <c r="B144" t="str">
        <f>'Part Attributes'!B145</f>
        <v>M.2</v>
      </c>
      <c r="C144">
        <f>'Part Attributes'!C145</f>
        <v>0</v>
      </c>
      <c r="D144" t="str">
        <f>'Part Attributes'!D145</f>
        <v>MZ1LB960HAJQ-000MV</v>
      </c>
      <c r="E144" t="str">
        <f>'Part Attributes'!E145</f>
        <v>Samsung</v>
      </c>
      <c r="F144" t="str">
        <f>'Part Attributes'!F145</f>
        <v>Samsung PM983 960GB</v>
      </c>
      <c r="G144">
        <f>'Part Attributes'!G145</f>
        <v>0</v>
      </c>
      <c r="H144" s="64">
        <f>'Part Attributes'!K145</f>
        <v>1108</v>
      </c>
      <c r="I144" s="64">
        <f>'Part Attributes'!M145</f>
        <v>92</v>
      </c>
      <c r="J144" s="64">
        <f>'Part Attributes'!O145</f>
        <v>1200</v>
      </c>
    </row>
    <row r="145" spans="1:10" x14ac:dyDescent="0.25">
      <c r="A145" t="str">
        <f>'Part Attributes'!A146</f>
        <v>PM983 960GB</v>
      </c>
      <c r="B145" t="str">
        <f>'Part Attributes'!B146</f>
        <v>M.2</v>
      </c>
      <c r="C145">
        <f>'Part Attributes'!C146</f>
        <v>0</v>
      </c>
      <c r="D145" t="str">
        <f>'Part Attributes'!D146</f>
        <v>MZ1LB960HAJQ-00AMV</v>
      </c>
      <c r="E145" t="str">
        <f>'Part Attributes'!E146</f>
        <v>Samsung</v>
      </c>
      <c r="F145" t="str">
        <f>'Part Attributes'!F146</f>
        <v>Samsung PM983 960GB</v>
      </c>
      <c r="G145">
        <f>'Part Attributes'!G146</f>
        <v>0</v>
      </c>
      <c r="H145" s="64">
        <f>'Part Attributes'!K146</f>
        <v>443</v>
      </c>
      <c r="I145" s="64">
        <f>'Part Attributes'!M146</f>
        <v>115</v>
      </c>
      <c r="J145" s="64">
        <f>'Part Attributes'!O146</f>
        <v>558</v>
      </c>
    </row>
    <row r="146" spans="1:10" x14ac:dyDescent="0.25">
      <c r="A146" t="str">
        <f>'Part Attributes'!A147</f>
        <v>PM983a 1TB</v>
      </c>
      <c r="B146" t="str">
        <f>'Part Attributes'!B147</f>
        <v>M.2</v>
      </c>
      <c r="C146">
        <f>'Part Attributes'!C147</f>
        <v>0</v>
      </c>
      <c r="D146" t="str">
        <f>'Part Attributes'!D147</f>
        <v>MZ1LB960HBJR-00AMV</v>
      </c>
      <c r="E146" t="str">
        <f>'Part Attributes'!E147</f>
        <v>Samsung</v>
      </c>
      <c r="F146" t="str">
        <f>'Part Attributes'!F147</f>
        <v>Samsung PM983a 1TB</v>
      </c>
      <c r="G146">
        <f>'Part Attributes'!G147</f>
        <v>0</v>
      </c>
      <c r="H146" s="64">
        <f>'Part Attributes'!K147</f>
        <v>68</v>
      </c>
      <c r="I146" s="64">
        <f>'Part Attributes'!M147</f>
        <v>415</v>
      </c>
      <c r="J146" s="64">
        <f>'Part Attributes'!O147</f>
        <v>483</v>
      </c>
    </row>
    <row r="147" spans="1:10" x14ac:dyDescent="0.25">
      <c r="A147" t="str">
        <f>'Part Attributes'!A148</f>
        <v>PM983a 2TB</v>
      </c>
      <c r="B147" t="str">
        <f>'Part Attributes'!B148</f>
        <v>M.2</v>
      </c>
      <c r="C147">
        <f>'Part Attributes'!C148</f>
        <v>0</v>
      </c>
      <c r="D147" t="str">
        <f>'Part Attributes'!D148</f>
        <v>MZ1LB1T9HBLS-00AMV</v>
      </c>
      <c r="E147" t="str">
        <f>'Part Attributes'!E148</f>
        <v>Samsung</v>
      </c>
      <c r="F147" t="str">
        <f>'Part Attributes'!F148</f>
        <v>Samsung PM983a 2TB</v>
      </c>
      <c r="G147">
        <f>'Part Attributes'!G148</f>
        <v>0</v>
      </c>
      <c r="H147" s="64">
        <f>'Part Attributes'!K148</f>
        <v>10</v>
      </c>
      <c r="I147" s="64">
        <f>'Part Attributes'!M148</f>
        <v>97</v>
      </c>
      <c r="J147" s="64">
        <f>'Part Attributes'!O148</f>
        <v>107</v>
      </c>
    </row>
    <row r="148" spans="1:10" x14ac:dyDescent="0.25">
      <c r="A148" t="str">
        <f>'Part Attributes'!A149</f>
        <v>PM983a 4TB</v>
      </c>
      <c r="B148" t="str">
        <f>'Part Attributes'!B149</f>
        <v>M.2</v>
      </c>
      <c r="C148">
        <f>'Part Attributes'!C149</f>
        <v>0</v>
      </c>
      <c r="D148" t="str">
        <f>'Part Attributes'!D149</f>
        <v>-00AMV</v>
      </c>
      <c r="E148" t="str">
        <f>'Part Attributes'!E149</f>
        <v>Samsung</v>
      </c>
      <c r="F148" t="str">
        <f>'Part Attributes'!F149</f>
        <v>Samsung PM983a 4TB</v>
      </c>
      <c r="G148">
        <f>'Part Attributes'!G149</f>
        <v>0</v>
      </c>
      <c r="H148" s="64">
        <f>'Part Attributes'!K149</f>
        <v>33</v>
      </c>
      <c r="I148" s="64">
        <f>'Part Attributes'!M149</f>
        <v>79</v>
      </c>
      <c r="J148" s="64">
        <f>'Part Attributes'!O149</f>
        <v>112</v>
      </c>
    </row>
    <row r="149" spans="1:10" x14ac:dyDescent="0.25">
      <c r="A149" t="str">
        <f>'Part Attributes'!A150</f>
        <v>PM9A3 960GB</v>
      </c>
      <c r="B149" t="str">
        <f>'Part Attributes'!B150</f>
        <v>M.2</v>
      </c>
      <c r="C149">
        <f>'Part Attributes'!C150</f>
        <v>0</v>
      </c>
      <c r="D149" t="str">
        <f>'Part Attributes'!D150</f>
        <v>MZ1L2960HCJR-00AMV</v>
      </c>
      <c r="E149" t="str">
        <f>'Part Attributes'!E150</f>
        <v>Samsung</v>
      </c>
      <c r="F149" t="str">
        <f>'Part Attributes'!F150</f>
        <v>Samsung PM9A3 960GB</v>
      </c>
      <c r="G149">
        <f>'Part Attributes'!G150</f>
        <v>0</v>
      </c>
      <c r="H149" s="64">
        <f>'Part Attributes'!K150</f>
        <v>630</v>
      </c>
      <c r="I149" s="64">
        <f>'Part Attributes'!M150</f>
        <v>0</v>
      </c>
      <c r="J149" s="64">
        <f>'Part Attributes'!O150</f>
        <v>630</v>
      </c>
    </row>
    <row r="150" spans="1:10" x14ac:dyDescent="0.25">
      <c r="A150" t="str">
        <f>'Part Attributes'!A151</f>
        <v>PM9A3 1.9TB</v>
      </c>
      <c r="B150" t="str">
        <f>'Part Attributes'!B151</f>
        <v>M.2</v>
      </c>
      <c r="C150">
        <f>'Part Attributes'!C151</f>
        <v>0</v>
      </c>
      <c r="D150" t="str">
        <f>'Part Attributes'!D151</f>
        <v>MZ1L21T9HCLS-00AMV</v>
      </c>
      <c r="E150" t="str">
        <f>'Part Attributes'!E151</f>
        <v>Samsung</v>
      </c>
      <c r="F150" t="str">
        <f>'Part Attributes'!F151</f>
        <v>Samsung PM9A3 1.9TB</v>
      </c>
      <c r="G150">
        <f>'Part Attributes'!G151</f>
        <v>0</v>
      </c>
      <c r="H150" s="64">
        <f>'Part Attributes'!K151</f>
        <v>180</v>
      </c>
      <c r="I150" s="64">
        <f>'Part Attributes'!M151</f>
        <v>0</v>
      </c>
      <c r="J150" s="64">
        <f>'Part Attributes'!O151</f>
        <v>180</v>
      </c>
    </row>
    <row r="151" spans="1:10" x14ac:dyDescent="0.25">
      <c r="A151" t="str">
        <f>'Part Attributes'!A152</f>
        <v>PM9A3 4TB</v>
      </c>
      <c r="B151" t="str">
        <f>'Part Attributes'!B152</f>
        <v>M.2</v>
      </c>
      <c r="C151">
        <f>'Part Attributes'!C152</f>
        <v>0</v>
      </c>
      <c r="D151" t="str">
        <f>'Part Attributes'!D152</f>
        <v>MZ1L23T8HBLA-00AMV</v>
      </c>
      <c r="E151" t="str">
        <f>'Part Attributes'!E152</f>
        <v>Samsung</v>
      </c>
      <c r="F151" t="str">
        <f>'Part Attributes'!F152</f>
        <v>Samsung PM9A3 4TB</v>
      </c>
      <c r="G151">
        <f>'Part Attributes'!G152</f>
        <v>0</v>
      </c>
      <c r="H151" s="64">
        <f>'Part Attributes'!K152</f>
        <v>58</v>
      </c>
      <c r="I151" s="64">
        <f>'Part Attributes'!M152</f>
        <v>0</v>
      </c>
      <c r="J151" s="64">
        <f>'Part Attributes'!O152</f>
        <v>58</v>
      </c>
    </row>
    <row r="152" spans="1:10" x14ac:dyDescent="0.25">
      <c r="A152" t="str">
        <f>'Part Attributes'!A153</f>
        <v>The Toshiba NVME</v>
      </c>
      <c r="B152" t="str">
        <f>'Part Attributes'!B153</f>
        <v>M.2</v>
      </c>
      <c r="C152">
        <f>'Part Attributes'!C153</f>
        <v>0</v>
      </c>
      <c r="D152" t="str">
        <f>'Part Attributes'!D153</f>
        <v>KXD5DLN13T84</v>
      </c>
      <c r="E152" t="str">
        <f>'Part Attributes'!E153</f>
        <v>Toshiba/Kioxia</v>
      </c>
      <c r="F152" t="str">
        <f>'Part Attributes'!F153</f>
        <v>Toshiba 4TB SSD</v>
      </c>
      <c r="G152">
        <f>'Part Attributes'!G153</f>
        <v>0</v>
      </c>
      <c r="H152" s="64">
        <f>'Part Attributes'!K153</f>
        <v>147</v>
      </c>
      <c r="I152" s="64">
        <f>'Part Attributes'!M153</f>
        <v>27</v>
      </c>
      <c r="J152" s="64">
        <f>'Part Attributes'!O153</f>
        <v>174</v>
      </c>
    </row>
    <row r="153" spans="1:10" x14ac:dyDescent="0.25">
      <c r="A153" t="str">
        <f>'Part Attributes'!A154</f>
        <v>E1.L Non-ZNS</v>
      </c>
      <c r="B153" t="str">
        <f>'Part Attributes'!B154</f>
        <v>RULER</v>
      </c>
      <c r="C153">
        <f>'Part Attributes'!C154</f>
        <v>0</v>
      </c>
      <c r="D153" t="str">
        <f>'Part Attributes'!D154</f>
        <v>MZEM515THALC-00AMV</v>
      </c>
      <c r="E153" t="str">
        <f>'Part Attributes'!E154</f>
        <v>Samsung</v>
      </c>
      <c r="F153" t="str">
        <f>'Part Attributes'!F154</f>
        <v>Samsung BM1733a 16TB</v>
      </c>
      <c r="G153">
        <f>'Part Attributes'!G154</f>
        <v>0</v>
      </c>
      <c r="H153" s="64">
        <f>'Part Attributes'!K154</f>
        <v>0</v>
      </c>
      <c r="I153" s="64">
        <f>'Part Attributes'!M154</f>
        <v>0</v>
      </c>
      <c r="J153" s="64">
        <f>'Part Attributes'!O154</f>
        <v>0</v>
      </c>
    </row>
    <row r="154" spans="1:10" x14ac:dyDescent="0.25">
      <c r="A154" t="str">
        <f>'Part Attributes'!A155</f>
        <v>E1.L PM983</v>
      </c>
      <c r="B154" t="str">
        <f>'Part Attributes'!B155</f>
        <v>RULER</v>
      </c>
      <c r="C154">
        <f>'Part Attributes'!C155</f>
        <v>0</v>
      </c>
      <c r="D154" t="str">
        <f>'Part Attributes'!D155</f>
        <v>MZELB15THMLA-000MV</v>
      </c>
      <c r="E154" t="str">
        <f>'Part Attributes'!E155</f>
        <v>Samsung</v>
      </c>
      <c r="F154" t="str">
        <f>'Part Attributes'!F155</f>
        <v xml:space="preserve">Samsung E1.L PM983 </v>
      </c>
      <c r="G154">
        <f>'Part Attributes'!G155</f>
        <v>0</v>
      </c>
      <c r="H154" s="64">
        <f>'Part Attributes'!K155</f>
        <v>136</v>
      </c>
      <c r="I154" s="64">
        <f>'Part Attributes'!M155</f>
        <v>100</v>
      </c>
      <c r="J154" s="64">
        <f>'Part Attributes'!O155</f>
        <v>236</v>
      </c>
    </row>
    <row r="155" spans="1:10" x14ac:dyDescent="0.25">
      <c r="A155" t="str">
        <f>'Part Attributes'!A156</f>
        <v>PM9A3 E1.S 4TB</v>
      </c>
      <c r="B155" t="str">
        <f>'Part Attributes'!B156</f>
        <v>RULER</v>
      </c>
      <c r="C155">
        <f>'Part Attributes'!C156</f>
        <v>0</v>
      </c>
      <c r="D155" t="str">
        <f>'Part Attributes'!D156</f>
        <v>MZCL23T8HCLS-00AMV</v>
      </c>
      <c r="E155" t="str">
        <f>'Part Attributes'!E156</f>
        <v>Samsung</v>
      </c>
      <c r="F155" t="str">
        <f>'Part Attributes'!F156</f>
        <v>Samsung PM9A3 E1.S 4TB</v>
      </c>
      <c r="G155">
        <f>'Part Attributes'!G156</f>
        <v>0</v>
      </c>
      <c r="H155" s="64">
        <f>'Part Attributes'!K156</f>
        <v>196</v>
      </c>
      <c r="I155" s="64">
        <f>'Part Attributes'!M156</f>
        <v>4</v>
      </c>
      <c r="J155" s="64">
        <f>'Part Attributes'!O156</f>
        <v>200</v>
      </c>
    </row>
    <row r="156" spans="1:10" x14ac:dyDescent="0.25">
      <c r="A156" t="str">
        <f>'Part Attributes'!A157</f>
        <v>PM9A3 E1.S 2TB</v>
      </c>
      <c r="B156" t="str">
        <f>'Part Attributes'!B157</f>
        <v>RULER</v>
      </c>
      <c r="C156">
        <f>'Part Attributes'!C157</f>
        <v>0</v>
      </c>
      <c r="D156" t="str">
        <f>'Part Attributes'!D157</f>
        <v>MZCL21T9HCJR-00AMV</v>
      </c>
      <c r="E156" t="str">
        <f>'Part Attributes'!E157</f>
        <v>Samsung</v>
      </c>
      <c r="F156" t="str">
        <f>'Part Attributes'!F157</f>
        <v>Samsung PM9A3 E1.S 2TB</v>
      </c>
      <c r="G156">
        <f>'Part Attributes'!G157</f>
        <v>0</v>
      </c>
      <c r="H156" s="64">
        <f>'Part Attributes'!K157</f>
        <v>190</v>
      </c>
      <c r="I156" s="64">
        <f>'Part Attributes'!M157</f>
        <v>0</v>
      </c>
      <c r="J156" s="64">
        <f>'Part Attributes'!O157</f>
        <v>190</v>
      </c>
    </row>
    <row r="157" spans="1:10" x14ac:dyDescent="0.25">
      <c r="A157" t="str">
        <f>'Part Attributes'!A158</f>
        <v>Intel "Ruler" 15TB</v>
      </c>
      <c r="B157" t="str">
        <f>'Part Attributes'!B158</f>
        <v>RULER</v>
      </c>
      <c r="C157">
        <f>'Part Attributes'!C158</f>
        <v>0</v>
      </c>
      <c r="D157" t="str">
        <f>'Part Attributes'!D158</f>
        <v>SSDPEXNV153T8M2</v>
      </c>
      <c r="E157" t="str">
        <f>'Part Attributes'!E158</f>
        <v>Intel</v>
      </c>
      <c r="F157" t="str">
        <f>'Part Attributes'!F158</f>
        <v>Intel SSDPEXNV153T8D</v>
      </c>
      <c r="G157">
        <f>'Part Attributes'!G158</f>
        <v>0</v>
      </c>
      <c r="H157" s="64">
        <f>'Part Attributes'!K158</f>
        <v>42</v>
      </c>
      <c r="I157" s="64">
        <f>'Part Attributes'!M158</f>
        <v>32</v>
      </c>
      <c r="J157" s="64">
        <f>'Part Attributes'!O158</f>
        <v>74</v>
      </c>
    </row>
    <row r="158" spans="1:10" x14ac:dyDescent="0.25">
      <c r="A158" t="str">
        <f>'Part Attributes'!A159</f>
        <v>WD 1600GB</v>
      </c>
      <c r="B158" t="str">
        <f>'Part Attributes'!B159</f>
        <v>RULER</v>
      </c>
      <c r="C158" t="str">
        <f>'Part Attributes'!C159</f>
        <v>0TS2003</v>
      </c>
      <c r="D158" t="str">
        <f>'Part Attributes'!D159</f>
        <v>WUS4AB0A1DAELE7</v>
      </c>
      <c r="E158" t="str">
        <f>'Part Attributes'!E159</f>
        <v>HGST/Western Digital</v>
      </c>
      <c r="F158" t="str">
        <f>'Part Attributes'!F159</f>
        <v>WD 1600GB</v>
      </c>
      <c r="G158">
        <f>'Part Attributes'!G159</f>
        <v>0</v>
      </c>
      <c r="H158" s="64">
        <f>'Part Attributes'!K159</f>
        <v>3</v>
      </c>
      <c r="I158" s="64">
        <f>'Part Attributes'!M159</f>
        <v>96</v>
      </c>
      <c r="J158" s="64">
        <f>'Part Attributes'!O159</f>
        <v>99</v>
      </c>
    </row>
    <row r="159" spans="1:10" x14ac:dyDescent="0.25">
      <c r="A159" t="str">
        <f>'Part Attributes'!A160</f>
        <v xml:space="preserve">E1.L 18mm </v>
      </c>
      <c r="B159" t="str">
        <f>'Part Attributes'!B160</f>
        <v>RULER</v>
      </c>
      <c r="C159">
        <f>'Part Attributes'!C160</f>
        <v>0</v>
      </c>
      <c r="D159" t="str">
        <f>'Part Attributes'!D160</f>
        <v>HFS15T3DGLX070N</v>
      </c>
      <c r="E159" t="str">
        <f>'Part Attributes'!E160</f>
        <v>SK Hynix</v>
      </c>
      <c r="F159" t="str">
        <f>'Part Attributes'!F160</f>
        <v>PE8111 E1.L 18mm 16TB Unique PSID</v>
      </c>
      <c r="G159">
        <f>'Part Attributes'!G160</f>
        <v>0</v>
      </c>
      <c r="H159" s="64">
        <f>'Part Attributes'!K160</f>
        <v>24</v>
      </c>
      <c r="I159" s="64">
        <f>'Part Attributes'!M160</f>
        <v>66</v>
      </c>
      <c r="J159" s="64">
        <f>'Part Attributes'!O160</f>
        <v>90</v>
      </c>
    </row>
    <row r="160" spans="1:10" x14ac:dyDescent="0.25">
      <c r="A160" t="str">
        <f>'Part Attributes'!A161</f>
        <v>Micron 5100</v>
      </c>
      <c r="B160" t="str">
        <f>'Part Attributes'!B161</f>
        <v>SSD</v>
      </c>
      <c r="C160">
        <f>'Part Attributes'!C161</f>
        <v>0</v>
      </c>
      <c r="D160" t="str">
        <f>'Part Attributes'!D161</f>
        <v>MTFDDAK960TCB</v>
      </c>
      <c r="E160" t="str">
        <f>'Part Attributes'!E161</f>
        <v>Micron</v>
      </c>
      <c r="F160" t="str">
        <f>'Part Attributes'!F161</f>
        <v>Micron MTFDDAK960TCB</v>
      </c>
      <c r="G160">
        <f>'Part Attributes'!G161</f>
        <v>0</v>
      </c>
      <c r="H160" s="64">
        <f>'Part Attributes'!K161</f>
        <v>25</v>
      </c>
      <c r="I160" s="64">
        <f>'Part Attributes'!M161</f>
        <v>0</v>
      </c>
      <c r="J160" s="64">
        <f>'Part Attributes'!O161</f>
        <v>25</v>
      </c>
    </row>
    <row r="161" spans="1:10" x14ac:dyDescent="0.25">
      <c r="A161" t="str">
        <f>'Part Attributes'!A162</f>
        <v>Micron 5100</v>
      </c>
      <c r="B161" t="str">
        <f>'Part Attributes'!B162</f>
        <v>SSD</v>
      </c>
      <c r="C161">
        <f>'Part Attributes'!C162</f>
        <v>0</v>
      </c>
      <c r="D161" t="str">
        <f>'Part Attributes'!D162</f>
        <v>MTFDDAK960TCC</v>
      </c>
      <c r="E161" t="str">
        <f>'Part Attributes'!E162</f>
        <v>Micron</v>
      </c>
      <c r="F161" t="str">
        <f>'Part Attributes'!F162</f>
        <v>Micron MTFDDAK960TCC</v>
      </c>
      <c r="G161">
        <f>'Part Attributes'!G162</f>
        <v>0</v>
      </c>
      <c r="H161" s="64">
        <f>'Part Attributes'!K162</f>
        <v>2</v>
      </c>
      <c r="I161" s="64">
        <f>'Part Attributes'!M162</f>
        <v>1</v>
      </c>
      <c r="J161" s="64">
        <f>'Part Attributes'!O162</f>
        <v>3</v>
      </c>
    </row>
    <row r="162" spans="1:10" x14ac:dyDescent="0.25">
      <c r="A162" t="str">
        <f>'Part Attributes'!A163</f>
        <v>Micron 5200</v>
      </c>
      <c r="B162" t="str">
        <f>'Part Attributes'!B163</f>
        <v>SSD</v>
      </c>
      <c r="C162">
        <f>'Part Attributes'!C163</f>
        <v>0</v>
      </c>
      <c r="D162" t="str">
        <f>'Part Attributes'!D163</f>
        <v>MTFDDAK960TDD</v>
      </c>
      <c r="E162" t="str">
        <f>'Part Attributes'!E163</f>
        <v>Micron</v>
      </c>
      <c r="F162" t="str">
        <f>'Part Attributes'!F163</f>
        <v>Micron MTFDDAK960TDD 960GB SSD</v>
      </c>
      <c r="G162">
        <f>'Part Attributes'!G163</f>
        <v>0</v>
      </c>
      <c r="H162" s="64">
        <f>'Part Attributes'!K163</f>
        <v>32</v>
      </c>
      <c r="I162" s="64">
        <f>'Part Attributes'!M163</f>
        <v>66</v>
      </c>
      <c r="J162" s="64">
        <f>'Part Attributes'!O163</f>
        <v>98</v>
      </c>
    </row>
    <row r="163" spans="1:10" x14ac:dyDescent="0.25">
      <c r="A163" t="str">
        <f>'Part Attributes'!A164</f>
        <v>PM863</v>
      </c>
      <c r="B163" t="str">
        <f>'Part Attributes'!B164</f>
        <v>SSD</v>
      </c>
      <c r="C163">
        <f>'Part Attributes'!C164</f>
        <v>0</v>
      </c>
      <c r="D163" t="str">
        <f>'Part Attributes'!D164</f>
        <v>MZ7LM960HCHP-000MV</v>
      </c>
      <c r="E163" t="str">
        <f>'Part Attributes'!E164</f>
        <v>Samsung</v>
      </c>
      <c r="F163" t="str">
        <f>'Part Attributes'!F164</f>
        <v>Samsung PM863 SSD</v>
      </c>
      <c r="G163">
        <f>'Part Attributes'!G164</f>
        <v>0</v>
      </c>
      <c r="H163" s="64">
        <f>'Part Attributes'!K164</f>
        <v>0</v>
      </c>
      <c r="I163" s="64">
        <f>'Part Attributes'!M164</f>
        <v>1</v>
      </c>
      <c r="J163" s="64">
        <f>'Part Attributes'!O164</f>
        <v>1</v>
      </c>
    </row>
    <row r="164" spans="1:10" x14ac:dyDescent="0.25">
      <c r="A164" t="str">
        <f>'Part Attributes'!A165</f>
        <v>PM863A</v>
      </c>
      <c r="B164" t="str">
        <f>'Part Attributes'!B165</f>
        <v>SSD</v>
      </c>
      <c r="C164">
        <f>'Part Attributes'!C165</f>
        <v>0</v>
      </c>
      <c r="D164" t="str">
        <f>'Part Attributes'!D165</f>
        <v>MZ7LM960HMJP-000MV</v>
      </c>
      <c r="E164" t="str">
        <f>'Part Attributes'!E165</f>
        <v>Samsung</v>
      </c>
      <c r="F164" t="str">
        <f>'Part Attributes'!F165</f>
        <v>Samsung PM863a 960GB SSD</v>
      </c>
      <c r="G164">
        <f>'Part Attributes'!G165</f>
        <v>0</v>
      </c>
      <c r="H164" s="64">
        <f>'Part Attributes'!K165</f>
        <v>21</v>
      </c>
      <c r="I164" s="64">
        <f>'Part Attributes'!M165</f>
        <v>53</v>
      </c>
      <c r="J164" s="64">
        <f>'Part Attributes'!O165</f>
        <v>74</v>
      </c>
    </row>
    <row r="165" spans="1:10" x14ac:dyDescent="0.25">
      <c r="A165" t="str">
        <f>'Part Attributes'!A166</f>
        <v>PM883</v>
      </c>
      <c r="B165" t="str">
        <f>'Part Attributes'!B166</f>
        <v>SSD</v>
      </c>
      <c r="C165">
        <f>'Part Attributes'!C166</f>
        <v>0</v>
      </c>
      <c r="D165" t="str">
        <f>'Part Attributes'!D166</f>
        <v>MZ7LH960HAJR-00AMV</v>
      </c>
      <c r="E165" t="str">
        <f>'Part Attributes'!E166</f>
        <v>Samsung</v>
      </c>
      <c r="F165" t="str">
        <f>'Part Attributes'!F166</f>
        <v>Samsung PM883 960GB SSD</v>
      </c>
      <c r="G165">
        <f>'Part Attributes'!G166</f>
        <v>0</v>
      </c>
      <c r="H165" s="64">
        <f>'Part Attributes'!K166</f>
        <v>1</v>
      </c>
      <c r="I165" s="64">
        <f>'Part Attributes'!M166</f>
        <v>0</v>
      </c>
      <c r="J165" s="64">
        <f>'Part Attributes'!O166</f>
        <v>1</v>
      </c>
    </row>
    <row r="166" spans="1:10" x14ac:dyDescent="0.25">
      <c r="A166" t="str">
        <f>'Part Attributes'!A167</f>
        <v>PM883</v>
      </c>
      <c r="B166" t="str">
        <f>'Part Attributes'!B167</f>
        <v>SSD</v>
      </c>
      <c r="C166">
        <f>'Part Attributes'!C167</f>
        <v>0</v>
      </c>
      <c r="D166" t="str">
        <f>'Part Attributes'!D167</f>
        <v>MZ7LH960HAJR-000MV</v>
      </c>
      <c r="E166" t="str">
        <f>'Part Attributes'!E167</f>
        <v>Samsung</v>
      </c>
      <c r="F166" t="str">
        <f>'Part Attributes'!F167</f>
        <v>Samsung PM883 960GB SSD</v>
      </c>
      <c r="G166">
        <f>'Part Attributes'!G167</f>
        <v>0</v>
      </c>
      <c r="H166" s="64">
        <f>'Part Attributes'!K167</f>
        <v>72</v>
      </c>
      <c r="I166" s="64">
        <f>'Part Attributes'!M167</f>
        <v>45</v>
      </c>
      <c r="J166" s="64">
        <f>'Part Attributes'!O167</f>
        <v>117</v>
      </c>
    </row>
    <row r="167" spans="1:10" x14ac:dyDescent="0.25">
      <c r="A167" t="str">
        <f>'Part Attributes'!A168</f>
        <v>SV843</v>
      </c>
      <c r="B167" t="str">
        <f>'Part Attributes'!B168</f>
        <v>SSD</v>
      </c>
      <c r="C167">
        <f>'Part Attributes'!C168</f>
        <v>0</v>
      </c>
      <c r="D167" t="str">
        <f>'Part Attributes'!D168</f>
        <v>MZ7WD960HMHP-00003</v>
      </c>
      <c r="E167" t="str">
        <f>'Part Attributes'!E168</f>
        <v>Samsung</v>
      </c>
      <c r="F167" t="str">
        <f>'Part Attributes'!F168</f>
        <v>Samsung SSD</v>
      </c>
      <c r="G167">
        <f>'Part Attributes'!G168</f>
        <v>0</v>
      </c>
      <c r="H167" s="64">
        <f>'Part Attributes'!K168</f>
        <v>2</v>
      </c>
      <c r="I167" s="64">
        <f>'Part Attributes'!M168</f>
        <v>0</v>
      </c>
      <c r="J167" s="64">
        <f>'Part Attributes'!O168</f>
        <v>2</v>
      </c>
    </row>
    <row r="168" spans="1:10" x14ac:dyDescent="0.25">
      <c r="A168" t="str">
        <f>'Part Attributes'!A169</f>
        <v>SE3010</v>
      </c>
      <c r="B168" t="str">
        <f>'Part Attributes'!B169</f>
        <v>SSD</v>
      </c>
      <c r="C168">
        <f>'Part Attributes'!C169</f>
        <v>0</v>
      </c>
      <c r="D168" t="str">
        <f>'Part Attributes'!D169</f>
        <v>HFS960G32MED-3410A</v>
      </c>
      <c r="E168" t="str">
        <f>'Part Attributes'!E169</f>
        <v>SK Hynix</v>
      </c>
      <c r="F168" t="str">
        <f>'Part Attributes'!F169</f>
        <v>SK Hynix 960GB SSD</v>
      </c>
      <c r="G168">
        <f>'Part Attributes'!G169</f>
        <v>0</v>
      </c>
      <c r="H168" s="64">
        <f>'Part Attributes'!K169</f>
        <v>45</v>
      </c>
      <c r="I168" s="64">
        <f>'Part Attributes'!M169</f>
        <v>8</v>
      </c>
      <c r="J168" s="64">
        <f>'Part Attributes'!O169</f>
        <v>53</v>
      </c>
    </row>
    <row r="169" spans="1:10" x14ac:dyDescent="0.25">
      <c r="A169" t="str">
        <f>'Part Attributes'!A170</f>
        <v>SE3010</v>
      </c>
      <c r="B169" t="str">
        <f>'Part Attributes'!B170</f>
        <v>SSD</v>
      </c>
      <c r="C169">
        <f>'Part Attributes'!C170</f>
        <v>0</v>
      </c>
      <c r="D169" t="str">
        <f>'Part Attributes'!D170</f>
        <v>HFS960G32MFD-3410A</v>
      </c>
      <c r="E169" t="str">
        <f>'Part Attributes'!E170</f>
        <v>SK Hynix</v>
      </c>
      <c r="F169" t="str">
        <f>'Part Attributes'!F170</f>
        <v>SK Hynix 960GB SSD</v>
      </c>
      <c r="G169">
        <f>'Part Attributes'!G170</f>
        <v>0</v>
      </c>
      <c r="H169" s="64">
        <f>'Part Attributes'!K170</f>
        <v>2</v>
      </c>
      <c r="I169" s="64">
        <f>'Part Attributes'!M170</f>
        <v>0</v>
      </c>
      <c r="J169" s="64">
        <f>'Part Attributes'!O170</f>
        <v>2</v>
      </c>
    </row>
    <row r="170" spans="1:10" x14ac:dyDescent="0.25">
      <c r="A170" t="str">
        <f>'Part Attributes'!A171</f>
        <v>SE4011</v>
      </c>
      <c r="B170" t="str">
        <f>'Part Attributes'!B171</f>
        <v>SSD</v>
      </c>
      <c r="C170">
        <f>'Part Attributes'!C171</f>
        <v>0</v>
      </c>
      <c r="D170" t="str">
        <f>'Part Attributes'!D171</f>
        <v>HFS960G32FEH-7A10A</v>
      </c>
      <c r="E170" t="str">
        <f>'Part Attributes'!E171</f>
        <v>SK Hynix</v>
      </c>
      <c r="F170" t="str">
        <f>'Part Attributes'!F171</f>
        <v>SK Hynix 960GB SSD</v>
      </c>
      <c r="G170">
        <f>'Part Attributes'!G171</f>
        <v>0</v>
      </c>
      <c r="H170" s="64">
        <f>'Part Attributes'!K171</f>
        <v>161</v>
      </c>
      <c r="I170" s="64">
        <f>'Part Attributes'!M171</f>
        <v>22</v>
      </c>
      <c r="J170" s="64">
        <f>'Part Attributes'!O171</f>
        <v>183</v>
      </c>
    </row>
    <row r="171" spans="1:10" x14ac:dyDescent="0.25">
      <c r="A171" t="str">
        <f>'Part Attributes'!A172</f>
        <v>Add New Part Numbers / Data Below Here</v>
      </c>
      <c r="B171">
        <f>'Part Attributes'!B172</f>
        <v>0</v>
      </c>
      <c r="C171" t="str">
        <f>'Part Attributes'!C172</f>
        <v xml:space="preserve"> </v>
      </c>
      <c r="D171" t="s">
        <v>617</v>
      </c>
      <c r="E171">
        <f>'Part Attributes'!E172</f>
        <v>0</v>
      </c>
      <c r="F171">
        <f>'Part Attributes'!F172</f>
        <v>0</v>
      </c>
      <c r="G171">
        <f>'Part Attributes'!G172</f>
        <v>0</v>
      </c>
      <c r="H171" s="64">
        <f>'Part Attributes'!K172</f>
        <v>0</v>
      </c>
      <c r="I171" s="64">
        <f>'Part Attributes'!M172</f>
        <v>0</v>
      </c>
      <c r="J171" s="64">
        <f>'Part Attributes'!O172</f>
        <v>0</v>
      </c>
    </row>
    <row r="172" spans="1:10" x14ac:dyDescent="0.25">
      <c r="A172" t="str">
        <f>'Part Attributes'!A173</f>
        <v>A-Die XN 32GB</v>
      </c>
      <c r="B172" t="str">
        <f>'Part Attributes'!B173</f>
        <v>DIMM</v>
      </c>
      <c r="C172">
        <f>'Part Attributes'!C173</f>
        <v>0</v>
      </c>
      <c r="D172" t="str">
        <f>'Part Attributes'!D173</f>
        <v>HMAA4GR7AJR4N-XN</v>
      </c>
      <c r="E172" t="str">
        <f>'Part Attributes'!E173</f>
        <v>SK Hynix</v>
      </c>
      <c r="F172" t="str">
        <f>'Part Attributes'!F173</f>
        <v xml:space="preserve">SK Hynix 32GB </v>
      </c>
      <c r="G172" t="str">
        <f>'Part Attributes'!G173</f>
        <v>1Rx4 PC4</v>
      </c>
      <c r="H172" s="64" t="e">
        <f>'Part Attributes'!K173</f>
        <v>#VALUE!</v>
      </c>
      <c r="I172" s="64">
        <f>'Part Attributes'!M173</f>
        <v>0</v>
      </c>
      <c r="J172" s="64" t="e">
        <f>'Part Attributes'!O173</f>
        <v>#VALUE!</v>
      </c>
    </row>
    <row r="173" spans="1:10" x14ac:dyDescent="0.25">
      <c r="A173" t="str">
        <f>'Part Attributes'!A174</f>
        <v>Seagate  6TB</v>
      </c>
      <c r="B173" t="str">
        <f>'Part Attributes'!B174</f>
        <v>HDD</v>
      </c>
      <c r="C173" t="str">
        <f>'Part Attributes'!C174</f>
        <v>1YZ110-003</v>
      </c>
      <c r="D173" t="str">
        <f>'Part Attributes'!D174</f>
        <v>ST6000NM0115</v>
      </c>
      <c r="E173" t="str">
        <f>'Part Attributes'!E174</f>
        <v>Seagate</v>
      </c>
      <c r="F173" t="str">
        <f>'Part Attributes'!F174</f>
        <v xml:space="preserve">Seagate  6TB HDD </v>
      </c>
      <c r="G173">
        <f>'Part Attributes'!G174</f>
        <v>0</v>
      </c>
      <c r="H173" s="64">
        <f>'Part Attributes'!K174</f>
        <v>20</v>
      </c>
      <c r="I173" s="64">
        <f>'Part Attributes'!M174</f>
        <v>0</v>
      </c>
      <c r="J173" s="64">
        <f>'Part Attributes'!O174</f>
        <v>20</v>
      </c>
    </row>
    <row r="174" spans="1:10" x14ac:dyDescent="0.25">
      <c r="A174">
        <f>'Part Attributes'!A175</f>
        <v>0</v>
      </c>
      <c r="B174">
        <f>'Part Attributes'!B175</f>
        <v>0</v>
      </c>
      <c r="C174">
        <f>'Part Attributes'!C175</f>
        <v>0</v>
      </c>
      <c r="D174">
        <f>'Part Attributes'!D175</f>
        <v>0</v>
      </c>
      <c r="E174">
        <f>'Part Attributes'!E175</f>
        <v>0</v>
      </c>
      <c r="F174">
        <f>'Part Attributes'!F175</f>
        <v>0</v>
      </c>
      <c r="G174">
        <f>'Part Attributes'!G175</f>
        <v>0</v>
      </c>
      <c r="H174" s="64">
        <f>'Part Attributes'!K175</f>
        <v>0</v>
      </c>
      <c r="I174" s="64">
        <f>'Part Attributes'!M175</f>
        <v>0</v>
      </c>
      <c r="J174" s="64">
        <f>'Part Attributes'!O175</f>
        <v>0</v>
      </c>
    </row>
    <row r="175" spans="1:10" x14ac:dyDescent="0.25">
      <c r="A175">
        <f>'Part Attributes'!A176</f>
        <v>0</v>
      </c>
      <c r="B175">
        <f>'Part Attributes'!B176</f>
        <v>0</v>
      </c>
      <c r="C175">
        <f>'Part Attributes'!C176</f>
        <v>0</v>
      </c>
      <c r="D175">
        <f>'Part Attributes'!D176</f>
        <v>0</v>
      </c>
      <c r="E175">
        <f>'Part Attributes'!E176</f>
        <v>0</v>
      </c>
      <c r="F175">
        <f>'Part Attributes'!F176</f>
        <v>0</v>
      </c>
      <c r="G175">
        <f>'Part Attributes'!G176</f>
        <v>0</v>
      </c>
      <c r="H175" s="64">
        <f>'Part Attributes'!K176</f>
        <v>0</v>
      </c>
      <c r="I175" s="64">
        <f>'Part Attributes'!M176</f>
        <v>0</v>
      </c>
      <c r="J175" s="64">
        <f>'Part Attributes'!O176</f>
        <v>0</v>
      </c>
    </row>
    <row r="176" spans="1:10" x14ac:dyDescent="0.25">
      <c r="A176">
        <f>'Part Attributes'!A177</f>
        <v>0</v>
      </c>
      <c r="B176">
        <f>'Part Attributes'!B177</f>
        <v>0</v>
      </c>
      <c r="C176">
        <f>'Part Attributes'!C177</f>
        <v>0</v>
      </c>
      <c r="D176">
        <f>'Part Attributes'!D177</f>
        <v>0</v>
      </c>
      <c r="E176">
        <f>'Part Attributes'!E177</f>
        <v>0</v>
      </c>
      <c r="F176">
        <f>'Part Attributes'!F177</f>
        <v>0</v>
      </c>
      <c r="G176">
        <f>'Part Attributes'!G177</f>
        <v>0</v>
      </c>
      <c r="H176" s="64">
        <f>'Part Attributes'!K177</f>
        <v>0</v>
      </c>
      <c r="I176" s="64">
        <f>'Part Attributes'!M177</f>
        <v>0</v>
      </c>
      <c r="J176" s="64">
        <f>'Part Attributes'!O177</f>
        <v>0</v>
      </c>
    </row>
    <row r="177" spans="1:10" x14ac:dyDescent="0.25">
      <c r="A177">
        <f>'Part Attributes'!A178</f>
        <v>0</v>
      </c>
      <c r="B177">
        <f>'Part Attributes'!B178</f>
        <v>0</v>
      </c>
      <c r="C177">
        <f>'Part Attributes'!C178</f>
        <v>0</v>
      </c>
      <c r="D177">
        <f>'Part Attributes'!D178</f>
        <v>0</v>
      </c>
      <c r="E177">
        <f>'Part Attributes'!E178</f>
        <v>0</v>
      </c>
      <c r="F177">
        <f>'Part Attributes'!F178</f>
        <v>0</v>
      </c>
      <c r="G177">
        <f>'Part Attributes'!G178</f>
        <v>0</v>
      </c>
      <c r="H177" s="64">
        <f>'Part Attributes'!K178</f>
        <v>0</v>
      </c>
      <c r="I177" s="64">
        <f>'Part Attributes'!M178</f>
        <v>0</v>
      </c>
      <c r="J177" s="64">
        <f>'Part Attributes'!O178</f>
        <v>0</v>
      </c>
    </row>
    <row r="178" spans="1:10" x14ac:dyDescent="0.25">
      <c r="A178">
        <f>'Part Attributes'!A179</f>
        <v>0</v>
      </c>
      <c r="B178">
        <f>'Part Attributes'!B179</f>
        <v>0</v>
      </c>
      <c r="C178">
        <f>'Part Attributes'!C179</f>
        <v>0</v>
      </c>
      <c r="D178">
        <f>'Part Attributes'!D179</f>
        <v>0</v>
      </c>
      <c r="E178">
        <f>'Part Attributes'!E179</f>
        <v>0</v>
      </c>
      <c r="F178">
        <f>'Part Attributes'!F179</f>
        <v>0</v>
      </c>
      <c r="G178">
        <f>'Part Attributes'!G179</f>
        <v>0</v>
      </c>
      <c r="H178" s="64">
        <f>'Part Attributes'!K179</f>
        <v>0</v>
      </c>
      <c r="I178" s="64">
        <f>'Part Attributes'!M179</f>
        <v>0</v>
      </c>
      <c r="J178" s="64">
        <f>'Part Attributes'!O179</f>
        <v>0</v>
      </c>
    </row>
    <row r="179" spans="1:10" x14ac:dyDescent="0.25">
      <c r="A179">
        <f>'Part Attributes'!A180</f>
        <v>0</v>
      </c>
      <c r="B179">
        <f>'Part Attributes'!B180</f>
        <v>0</v>
      </c>
      <c r="C179">
        <f>'Part Attributes'!C180</f>
        <v>0</v>
      </c>
      <c r="D179" t="s">
        <v>617</v>
      </c>
      <c r="E179">
        <f>'Part Attributes'!E180</f>
        <v>0</v>
      </c>
      <c r="F179">
        <f>'Part Attributes'!F180</f>
        <v>0</v>
      </c>
      <c r="G179">
        <f>'Part Attributes'!G180</f>
        <v>0</v>
      </c>
      <c r="H179" s="64">
        <f>'Part Attributes'!K180</f>
        <v>0</v>
      </c>
      <c r="I179" s="64">
        <f>'Part Attributes'!M180</f>
        <v>0</v>
      </c>
      <c r="J179" s="64">
        <f>'Part Attributes'!O180</f>
        <v>0</v>
      </c>
    </row>
    <row r="180" spans="1:10" x14ac:dyDescent="0.25">
      <c r="A180">
        <f>'Part Attributes'!A181</f>
        <v>0</v>
      </c>
      <c r="B180">
        <f>'Part Attributes'!B181</f>
        <v>0</v>
      </c>
      <c r="C180">
        <f>'Part Attributes'!C181</f>
        <v>0</v>
      </c>
      <c r="D180">
        <f>'Part Attributes'!D181</f>
        <v>0</v>
      </c>
      <c r="E180">
        <f>'Part Attributes'!E181</f>
        <v>0</v>
      </c>
      <c r="F180">
        <f>'Part Attributes'!F181</f>
        <v>0</v>
      </c>
      <c r="G180">
        <f>'Part Attributes'!G181</f>
        <v>0</v>
      </c>
      <c r="H180" s="64">
        <f>'Part Attributes'!K181</f>
        <v>0</v>
      </c>
      <c r="I180" s="64">
        <f>'Part Attributes'!M181</f>
        <v>0</v>
      </c>
      <c r="J180" s="64">
        <f>'Part Attributes'!O181</f>
        <v>0</v>
      </c>
    </row>
    <row r="181" spans="1:10" x14ac:dyDescent="0.25">
      <c r="A181">
        <f>'Part Attributes'!A182</f>
        <v>0</v>
      </c>
      <c r="B181">
        <f>'Part Attributes'!B182</f>
        <v>0</v>
      </c>
      <c r="C181">
        <f>'Part Attributes'!C182</f>
        <v>0</v>
      </c>
      <c r="D181">
        <f>'Part Attributes'!D182</f>
        <v>0</v>
      </c>
      <c r="E181">
        <f>'Part Attributes'!E182</f>
        <v>0</v>
      </c>
      <c r="F181">
        <f>'Part Attributes'!F182</f>
        <v>0</v>
      </c>
      <c r="G181">
        <f>'Part Attributes'!G182</f>
        <v>0</v>
      </c>
      <c r="H181" s="64">
        <f>'Part Attributes'!K182</f>
        <v>0</v>
      </c>
      <c r="I181" s="64">
        <f>'Part Attributes'!M182</f>
        <v>0</v>
      </c>
      <c r="J181" s="64">
        <f>'Part Attributes'!O182</f>
        <v>0</v>
      </c>
    </row>
    <row r="182" spans="1:10" x14ac:dyDescent="0.25">
      <c r="A182">
        <f>'Part Attributes'!A183</f>
        <v>0</v>
      </c>
      <c r="B182">
        <f>'Part Attributes'!B183</f>
        <v>0</v>
      </c>
      <c r="C182">
        <f>'Part Attributes'!C183</f>
        <v>0</v>
      </c>
      <c r="D182">
        <f>'Part Attributes'!D183</f>
        <v>0</v>
      </c>
      <c r="E182">
        <f>'Part Attributes'!E183</f>
        <v>0</v>
      </c>
      <c r="F182">
        <f>'Part Attributes'!F183</f>
        <v>0</v>
      </c>
      <c r="G182">
        <f>'Part Attributes'!G183</f>
        <v>0</v>
      </c>
      <c r="H182" s="64">
        <f>'Part Attributes'!K183</f>
        <v>0</v>
      </c>
      <c r="I182" s="64">
        <f>'Part Attributes'!M183</f>
        <v>0</v>
      </c>
      <c r="J182" s="64">
        <f>'Part Attributes'!O183</f>
        <v>0</v>
      </c>
    </row>
    <row r="183" spans="1:10" x14ac:dyDescent="0.25">
      <c r="A183">
        <f>'Part Attributes'!A184</f>
        <v>0</v>
      </c>
      <c r="B183">
        <f>'Part Attributes'!B184</f>
        <v>0</v>
      </c>
      <c r="C183">
        <f>'Part Attributes'!C184</f>
        <v>0</v>
      </c>
      <c r="D183">
        <f>'Part Attributes'!D184</f>
        <v>0</v>
      </c>
      <c r="E183">
        <f>'Part Attributes'!E184</f>
        <v>0</v>
      </c>
      <c r="F183">
        <f>'Part Attributes'!F184</f>
        <v>0</v>
      </c>
      <c r="G183">
        <f>'Part Attributes'!G184</f>
        <v>0</v>
      </c>
      <c r="H183" s="64">
        <f>'Part Attributes'!K184</f>
        <v>0</v>
      </c>
      <c r="I183" s="64">
        <f>'Part Attributes'!M184</f>
        <v>0</v>
      </c>
      <c r="J183" s="64">
        <f>'Part Attributes'!O184</f>
        <v>0</v>
      </c>
    </row>
    <row r="184" spans="1:10" x14ac:dyDescent="0.25">
      <c r="A184">
        <f>'Part Attributes'!A185</f>
        <v>0</v>
      </c>
      <c r="B184">
        <f>'Part Attributes'!B185</f>
        <v>0</v>
      </c>
      <c r="C184">
        <f>'Part Attributes'!C185</f>
        <v>0</v>
      </c>
      <c r="D184">
        <f>'Part Attributes'!D185</f>
        <v>0</v>
      </c>
      <c r="E184">
        <f>'Part Attributes'!E185</f>
        <v>0</v>
      </c>
      <c r="F184">
        <f>'Part Attributes'!F185</f>
        <v>0</v>
      </c>
      <c r="G184">
        <f>'Part Attributes'!G185</f>
        <v>0</v>
      </c>
      <c r="H184" s="64">
        <f>'Part Attributes'!K185</f>
        <v>0</v>
      </c>
      <c r="I184" s="64">
        <f>'Part Attributes'!M185</f>
        <v>0</v>
      </c>
      <c r="J184" s="64">
        <f>'Part Attributes'!O185</f>
        <v>0</v>
      </c>
    </row>
    <row r="185" spans="1:10" x14ac:dyDescent="0.25">
      <c r="A185">
        <f>'Part Attributes'!A186</f>
        <v>0</v>
      </c>
      <c r="B185">
        <f>'Part Attributes'!B186</f>
        <v>0</v>
      </c>
      <c r="C185">
        <f>'Part Attributes'!C186</f>
        <v>0</v>
      </c>
      <c r="D185">
        <f>'Part Attributes'!D186</f>
        <v>0</v>
      </c>
      <c r="E185">
        <f>'Part Attributes'!E186</f>
        <v>0</v>
      </c>
      <c r="F185">
        <f>'Part Attributes'!F186</f>
        <v>0</v>
      </c>
      <c r="G185">
        <f>'Part Attributes'!G186</f>
        <v>0</v>
      </c>
      <c r="H185" s="64">
        <f>'Part Attributes'!K186</f>
        <v>0</v>
      </c>
      <c r="I185" s="64">
        <f>'Part Attributes'!M186</f>
        <v>0</v>
      </c>
      <c r="J185" s="64">
        <f>'Part Attributes'!O186</f>
        <v>0</v>
      </c>
    </row>
    <row r="186" spans="1:10" x14ac:dyDescent="0.25">
      <c r="A186">
        <f>'Part Attributes'!A187</f>
        <v>0</v>
      </c>
      <c r="B186">
        <f>'Part Attributes'!B187</f>
        <v>0</v>
      </c>
      <c r="C186">
        <f>'Part Attributes'!C187</f>
        <v>0</v>
      </c>
      <c r="D186">
        <f>'Part Attributes'!D187</f>
        <v>0</v>
      </c>
      <c r="E186">
        <f>'Part Attributes'!E187</f>
        <v>0</v>
      </c>
      <c r="F186">
        <f>'Part Attributes'!F187</f>
        <v>0</v>
      </c>
      <c r="G186">
        <f>'Part Attributes'!G187</f>
        <v>0</v>
      </c>
      <c r="H186" s="64">
        <f>'Part Attributes'!K187</f>
        <v>0</v>
      </c>
      <c r="I186" s="64">
        <f>'Part Attributes'!M187</f>
        <v>0</v>
      </c>
      <c r="J186" s="64">
        <f>'Part Attributes'!O187</f>
        <v>0</v>
      </c>
    </row>
    <row r="187" spans="1:10" x14ac:dyDescent="0.25">
      <c r="A187">
        <f>'Part Attributes'!A188</f>
        <v>0</v>
      </c>
      <c r="B187">
        <f>'Part Attributes'!B188</f>
        <v>0</v>
      </c>
      <c r="C187">
        <f>'Part Attributes'!C188</f>
        <v>0</v>
      </c>
      <c r="D187">
        <f>'Part Attributes'!D188</f>
        <v>0</v>
      </c>
      <c r="E187">
        <f>'Part Attributes'!E188</f>
        <v>0</v>
      </c>
      <c r="F187">
        <f>'Part Attributes'!F188</f>
        <v>0</v>
      </c>
      <c r="G187">
        <f>'Part Attributes'!G188</f>
        <v>0</v>
      </c>
      <c r="H187" s="64">
        <f>'Part Attributes'!K188</f>
        <v>0</v>
      </c>
      <c r="I187" s="64">
        <f>'Part Attributes'!M188</f>
        <v>0</v>
      </c>
      <c r="J187" s="64">
        <f>'Part Attributes'!O188</f>
        <v>0</v>
      </c>
    </row>
    <row r="188" spans="1:10" x14ac:dyDescent="0.25">
      <c r="A188">
        <f>'Part Attributes'!A189</f>
        <v>0</v>
      </c>
      <c r="B188">
        <f>'Part Attributes'!B189</f>
        <v>0</v>
      </c>
      <c r="C188">
        <f>'Part Attributes'!C189</f>
        <v>0</v>
      </c>
      <c r="D188">
        <f>'Part Attributes'!D189</f>
        <v>0</v>
      </c>
      <c r="E188">
        <f>'Part Attributes'!E189</f>
        <v>0</v>
      </c>
      <c r="F188">
        <f>'Part Attributes'!F189</f>
        <v>0</v>
      </c>
      <c r="G188">
        <f>'Part Attributes'!G189</f>
        <v>0</v>
      </c>
      <c r="H188" s="64">
        <f>'Part Attributes'!K189</f>
        <v>0</v>
      </c>
      <c r="I188" s="64">
        <f>'Part Attributes'!M189</f>
        <v>0</v>
      </c>
      <c r="J188" s="64">
        <f>'Part Attributes'!O189</f>
        <v>0</v>
      </c>
    </row>
    <row r="189" spans="1:10" x14ac:dyDescent="0.25">
      <c r="A189">
        <f>'Part Attributes'!A190</f>
        <v>0</v>
      </c>
      <c r="B189">
        <f>'Part Attributes'!B190</f>
        <v>0</v>
      </c>
      <c r="C189">
        <f>'Part Attributes'!C190</f>
        <v>0</v>
      </c>
      <c r="D189">
        <f>'Part Attributes'!D190</f>
        <v>0</v>
      </c>
      <c r="E189">
        <f>'Part Attributes'!E190</f>
        <v>0</v>
      </c>
      <c r="F189">
        <f>'Part Attributes'!F190</f>
        <v>0</v>
      </c>
      <c r="G189">
        <f>'Part Attributes'!G190</f>
        <v>0</v>
      </c>
      <c r="H189" s="64">
        <f>'Part Attributes'!K190</f>
        <v>0</v>
      </c>
      <c r="I189" s="64">
        <f>'Part Attributes'!M190</f>
        <v>0</v>
      </c>
      <c r="J189" s="64">
        <f>'Part Attributes'!O190</f>
        <v>0</v>
      </c>
    </row>
    <row r="190" spans="1:10" x14ac:dyDescent="0.25">
      <c r="A190">
        <f>'Part Attributes'!A191</f>
        <v>0</v>
      </c>
      <c r="B190">
        <f>'Part Attributes'!B191</f>
        <v>0</v>
      </c>
      <c r="C190">
        <f>'Part Attributes'!C191</f>
        <v>0</v>
      </c>
      <c r="D190">
        <f>'Part Attributes'!D191</f>
        <v>0</v>
      </c>
      <c r="E190">
        <f>'Part Attributes'!E191</f>
        <v>0</v>
      </c>
      <c r="F190">
        <f>'Part Attributes'!F191</f>
        <v>0</v>
      </c>
      <c r="G190">
        <f>'Part Attributes'!G191</f>
        <v>0</v>
      </c>
      <c r="H190" s="64">
        <f>'Part Attributes'!K191</f>
        <v>0</v>
      </c>
      <c r="I190" s="64">
        <f>'Part Attributes'!M191</f>
        <v>0</v>
      </c>
      <c r="J190" s="64">
        <f>'Part Attributes'!O191</f>
        <v>0</v>
      </c>
    </row>
    <row r="191" spans="1:10" x14ac:dyDescent="0.25">
      <c r="A191">
        <f>'Part Attributes'!A192</f>
        <v>0</v>
      </c>
      <c r="B191">
        <f>'Part Attributes'!B192</f>
        <v>0</v>
      </c>
      <c r="C191">
        <f>'Part Attributes'!C192</f>
        <v>0</v>
      </c>
      <c r="D191">
        <f>'Part Attributes'!D192</f>
        <v>0</v>
      </c>
      <c r="E191">
        <f>'Part Attributes'!E192</f>
        <v>0</v>
      </c>
      <c r="F191">
        <f>'Part Attributes'!F192</f>
        <v>0</v>
      </c>
      <c r="G191">
        <f>'Part Attributes'!G192</f>
        <v>0</v>
      </c>
      <c r="H191" s="64">
        <f>'Part Attributes'!K192</f>
        <v>0</v>
      </c>
      <c r="I191" s="64">
        <f>'Part Attributes'!M192</f>
        <v>0</v>
      </c>
      <c r="J191" s="64">
        <f>'Part Attributes'!O192</f>
        <v>0</v>
      </c>
    </row>
    <row r="192" spans="1:10" x14ac:dyDescent="0.25">
      <c r="A192">
        <f>'Part Attributes'!A193</f>
        <v>0</v>
      </c>
      <c r="B192">
        <f>'Part Attributes'!B193</f>
        <v>0</v>
      </c>
      <c r="C192">
        <f>'Part Attributes'!C193</f>
        <v>0</v>
      </c>
      <c r="D192">
        <f>'Part Attributes'!D193</f>
        <v>0</v>
      </c>
      <c r="E192">
        <f>'Part Attributes'!E193</f>
        <v>0</v>
      </c>
      <c r="F192">
        <f>'Part Attributes'!F193</f>
        <v>0</v>
      </c>
      <c r="G192">
        <f>'Part Attributes'!G193</f>
        <v>0</v>
      </c>
      <c r="H192" s="64">
        <f>'Part Attributes'!K193</f>
        <v>0</v>
      </c>
      <c r="I192" s="64">
        <f>'Part Attributes'!M193</f>
        <v>0</v>
      </c>
      <c r="J192" s="64">
        <f>'Part Attributes'!O193</f>
        <v>0</v>
      </c>
    </row>
    <row r="193" spans="1:10" x14ac:dyDescent="0.25">
      <c r="A193">
        <f>'Part Attributes'!A194</f>
        <v>0</v>
      </c>
      <c r="B193">
        <f>'Part Attributes'!B194</f>
        <v>0</v>
      </c>
      <c r="C193">
        <f>'Part Attributes'!C194</f>
        <v>0</v>
      </c>
      <c r="D193">
        <f>'Part Attributes'!D194</f>
        <v>0</v>
      </c>
      <c r="E193">
        <f>'Part Attributes'!E194</f>
        <v>0</v>
      </c>
      <c r="F193">
        <f>'Part Attributes'!F194</f>
        <v>0</v>
      </c>
      <c r="G193">
        <f>'Part Attributes'!G194</f>
        <v>0</v>
      </c>
      <c r="H193" s="64">
        <f>'Part Attributes'!K194</f>
        <v>0</v>
      </c>
      <c r="I193" s="64">
        <f>'Part Attributes'!M194</f>
        <v>0</v>
      </c>
      <c r="J193" s="64">
        <f>'Part Attributes'!O194</f>
        <v>0</v>
      </c>
    </row>
    <row r="194" spans="1:10" x14ac:dyDescent="0.25">
      <c r="A194">
        <f>'Part Attributes'!A195</f>
        <v>0</v>
      </c>
      <c r="B194">
        <f>'Part Attributes'!B195</f>
        <v>0</v>
      </c>
      <c r="C194">
        <f>'Part Attributes'!C195</f>
        <v>0</v>
      </c>
      <c r="D194">
        <f>'Part Attributes'!D195</f>
        <v>0</v>
      </c>
      <c r="E194">
        <f>'Part Attributes'!E195</f>
        <v>0</v>
      </c>
      <c r="F194">
        <f>'Part Attributes'!F195</f>
        <v>0</v>
      </c>
      <c r="G194">
        <f>'Part Attributes'!G195</f>
        <v>0</v>
      </c>
      <c r="H194" s="64">
        <f>'Part Attributes'!K195</f>
        <v>0</v>
      </c>
      <c r="I194" s="64">
        <f>'Part Attributes'!M195</f>
        <v>0</v>
      </c>
      <c r="J194" s="64">
        <f>'Part Attributes'!O195</f>
        <v>0</v>
      </c>
    </row>
    <row r="195" spans="1:10" x14ac:dyDescent="0.25">
      <c r="A195">
        <f>'Part Attributes'!A196</f>
        <v>0</v>
      </c>
      <c r="B195">
        <f>'Part Attributes'!B196</f>
        <v>0</v>
      </c>
      <c r="C195">
        <f>'Part Attributes'!C196</f>
        <v>0</v>
      </c>
      <c r="D195">
        <f>'Part Attributes'!D196</f>
        <v>0</v>
      </c>
      <c r="E195">
        <f>'Part Attributes'!E196</f>
        <v>0</v>
      </c>
      <c r="F195">
        <f>'Part Attributes'!F196</f>
        <v>0</v>
      </c>
      <c r="G195">
        <f>'Part Attributes'!G196</f>
        <v>0</v>
      </c>
      <c r="H195" s="64">
        <f>'Part Attributes'!K196</f>
        <v>0</v>
      </c>
      <c r="I195" s="64">
        <f>'Part Attributes'!M196</f>
        <v>0</v>
      </c>
      <c r="J195" s="64">
        <f>'Part Attributes'!O196</f>
        <v>0</v>
      </c>
    </row>
    <row r="196" spans="1:10" x14ac:dyDescent="0.25">
      <c r="A196">
        <f>'Part Attributes'!A197</f>
        <v>0</v>
      </c>
      <c r="B196">
        <f>'Part Attributes'!B197</f>
        <v>0</v>
      </c>
      <c r="C196">
        <f>'Part Attributes'!C197</f>
        <v>0</v>
      </c>
      <c r="D196">
        <f>'Part Attributes'!D197</f>
        <v>0</v>
      </c>
      <c r="E196">
        <f>'Part Attributes'!E197</f>
        <v>0</v>
      </c>
      <c r="F196">
        <f>'Part Attributes'!F197</f>
        <v>0</v>
      </c>
      <c r="G196">
        <f>'Part Attributes'!G197</f>
        <v>0</v>
      </c>
      <c r="H196" s="64">
        <f>'Part Attributes'!K197</f>
        <v>0</v>
      </c>
      <c r="I196" s="64">
        <f>'Part Attributes'!M197</f>
        <v>0</v>
      </c>
      <c r="J196" s="64">
        <f>'Part Attributes'!O197</f>
        <v>0</v>
      </c>
    </row>
    <row r="197" spans="1:10" x14ac:dyDescent="0.25">
      <c r="A197">
        <f>'Part Attributes'!A198</f>
        <v>0</v>
      </c>
      <c r="B197">
        <f>'Part Attributes'!B198</f>
        <v>0</v>
      </c>
      <c r="C197">
        <f>'Part Attributes'!C198</f>
        <v>0</v>
      </c>
      <c r="D197">
        <f>'Part Attributes'!D198</f>
        <v>0</v>
      </c>
      <c r="E197">
        <f>'Part Attributes'!E198</f>
        <v>0</v>
      </c>
      <c r="F197">
        <f>'Part Attributes'!F198</f>
        <v>0</v>
      </c>
      <c r="G197">
        <f>'Part Attributes'!G198</f>
        <v>0</v>
      </c>
      <c r="H197" s="64">
        <f>'Part Attributes'!K198</f>
        <v>0</v>
      </c>
      <c r="I197" s="64">
        <f>'Part Attributes'!M198</f>
        <v>0</v>
      </c>
      <c r="J197" s="64">
        <f>'Part Attributes'!O198</f>
        <v>0</v>
      </c>
    </row>
    <row r="198" spans="1:10" x14ac:dyDescent="0.25">
      <c r="A198">
        <f>'Part Attributes'!A199</f>
        <v>0</v>
      </c>
      <c r="B198">
        <f>'Part Attributes'!B199</f>
        <v>0</v>
      </c>
      <c r="C198">
        <f>'Part Attributes'!C199</f>
        <v>0</v>
      </c>
      <c r="D198">
        <f>'Part Attributes'!D199</f>
        <v>0</v>
      </c>
      <c r="E198">
        <f>'Part Attributes'!E199</f>
        <v>0</v>
      </c>
      <c r="F198">
        <f>'Part Attributes'!F199</f>
        <v>0</v>
      </c>
      <c r="G198">
        <f>'Part Attributes'!G199</f>
        <v>0</v>
      </c>
      <c r="H198" s="64">
        <f>'Part Attributes'!K199</f>
        <v>0</v>
      </c>
      <c r="I198" s="64">
        <f>'Part Attributes'!M199</f>
        <v>0</v>
      </c>
      <c r="J198" s="64">
        <f>'Part Attributes'!O199</f>
        <v>0</v>
      </c>
    </row>
    <row r="199" spans="1:10" x14ac:dyDescent="0.25">
      <c r="A199">
        <f>'Part Attributes'!A200</f>
        <v>0</v>
      </c>
      <c r="B199">
        <f>'Part Attributes'!B200</f>
        <v>0</v>
      </c>
      <c r="C199">
        <f>'Part Attributes'!C200</f>
        <v>0</v>
      </c>
      <c r="D199">
        <f>'Part Attributes'!D200</f>
        <v>0</v>
      </c>
      <c r="E199">
        <f>'Part Attributes'!E200</f>
        <v>0</v>
      </c>
      <c r="F199">
        <f>'Part Attributes'!F200</f>
        <v>0</v>
      </c>
      <c r="G199">
        <f>'Part Attributes'!G200</f>
        <v>0</v>
      </c>
      <c r="H199" s="64">
        <f>'Part Attributes'!K200</f>
        <v>0</v>
      </c>
      <c r="I199" s="64">
        <f>'Part Attributes'!M200</f>
        <v>0</v>
      </c>
      <c r="J199" s="64">
        <f>'Part Attributes'!O200</f>
        <v>0</v>
      </c>
    </row>
    <row r="200" spans="1:10" x14ac:dyDescent="0.25">
      <c r="A200">
        <f>'Part Attributes'!A201</f>
        <v>0</v>
      </c>
      <c r="B200">
        <f>'Part Attributes'!B201</f>
        <v>0</v>
      </c>
      <c r="C200">
        <f>'Part Attributes'!C201</f>
        <v>0</v>
      </c>
      <c r="D200">
        <f>'Part Attributes'!D201</f>
        <v>0</v>
      </c>
      <c r="E200">
        <f>'Part Attributes'!E201</f>
        <v>0</v>
      </c>
      <c r="F200">
        <f>'Part Attributes'!F201</f>
        <v>0</v>
      </c>
      <c r="G200">
        <f>'Part Attributes'!G201</f>
        <v>0</v>
      </c>
      <c r="H200" s="64">
        <f>'Part Attributes'!K201</f>
        <v>0</v>
      </c>
      <c r="I200" s="64">
        <f>'Part Attributes'!M201</f>
        <v>0</v>
      </c>
      <c r="J200" s="64">
        <f>'Part Attributes'!O201</f>
        <v>0</v>
      </c>
    </row>
    <row r="201" spans="1:10" x14ac:dyDescent="0.25">
      <c r="A201">
        <f>'Part Attributes'!A202</f>
        <v>0</v>
      </c>
      <c r="B201">
        <f>'Part Attributes'!B202</f>
        <v>0</v>
      </c>
      <c r="C201">
        <f>'Part Attributes'!C202</f>
        <v>0</v>
      </c>
      <c r="D201">
        <f>'Part Attributes'!D202</f>
        <v>0</v>
      </c>
      <c r="E201">
        <f>'Part Attributes'!E202</f>
        <v>0</v>
      </c>
      <c r="F201">
        <f>'Part Attributes'!F202</f>
        <v>0</v>
      </c>
      <c r="G201">
        <f>'Part Attributes'!G202</f>
        <v>0</v>
      </c>
      <c r="H201" s="64">
        <f>'Part Attributes'!K202</f>
        <v>0</v>
      </c>
      <c r="I201" s="64">
        <f>'Part Attributes'!M202</f>
        <v>0</v>
      </c>
      <c r="J201" s="64">
        <f>'Part Attributes'!O202</f>
        <v>0</v>
      </c>
    </row>
    <row r="202" spans="1:10" x14ac:dyDescent="0.25">
      <c r="A202">
        <f>'Part Attributes'!A203</f>
        <v>0</v>
      </c>
      <c r="B202">
        <f>'Part Attributes'!B203</f>
        <v>0</v>
      </c>
      <c r="C202">
        <f>'Part Attributes'!C203</f>
        <v>0</v>
      </c>
      <c r="D202">
        <f>'Part Attributes'!D203</f>
        <v>0</v>
      </c>
      <c r="E202">
        <f>'Part Attributes'!E203</f>
        <v>0</v>
      </c>
      <c r="F202">
        <f>'Part Attributes'!F203</f>
        <v>0</v>
      </c>
      <c r="G202">
        <f>'Part Attributes'!G203</f>
        <v>0</v>
      </c>
      <c r="H202" s="64">
        <f>'Part Attributes'!K203</f>
        <v>0</v>
      </c>
      <c r="I202" s="64">
        <f>'Part Attributes'!M203</f>
        <v>0</v>
      </c>
      <c r="J202" s="64">
        <f>'Part Attributes'!O203</f>
        <v>0</v>
      </c>
    </row>
    <row r="203" spans="1:10" x14ac:dyDescent="0.25">
      <c r="A203">
        <f>'Part Attributes'!A204</f>
        <v>0</v>
      </c>
      <c r="B203">
        <f>'Part Attributes'!B204</f>
        <v>0</v>
      </c>
      <c r="C203">
        <f>'Part Attributes'!C204</f>
        <v>0</v>
      </c>
      <c r="D203">
        <f>'Part Attributes'!D204</f>
        <v>0</v>
      </c>
      <c r="E203">
        <f>'Part Attributes'!E204</f>
        <v>0</v>
      </c>
      <c r="F203">
        <f>'Part Attributes'!F204</f>
        <v>0</v>
      </c>
      <c r="G203">
        <f>'Part Attributes'!G204</f>
        <v>0</v>
      </c>
      <c r="H203" s="64">
        <f>'Part Attributes'!K204</f>
        <v>0</v>
      </c>
      <c r="I203" s="64">
        <f>'Part Attributes'!M204</f>
        <v>0</v>
      </c>
      <c r="J203" s="64">
        <f>'Part Attributes'!O204</f>
        <v>0</v>
      </c>
    </row>
    <row r="204" spans="1:10" x14ac:dyDescent="0.25">
      <c r="A204">
        <f>'Part Attributes'!A205</f>
        <v>0</v>
      </c>
      <c r="B204">
        <f>'Part Attributes'!B205</f>
        <v>0</v>
      </c>
      <c r="C204">
        <f>'Part Attributes'!C205</f>
        <v>0</v>
      </c>
      <c r="D204">
        <f>'Part Attributes'!D205</f>
        <v>0</v>
      </c>
      <c r="E204">
        <f>'Part Attributes'!E205</f>
        <v>0</v>
      </c>
      <c r="F204">
        <f>'Part Attributes'!F205</f>
        <v>0</v>
      </c>
      <c r="G204">
        <f>'Part Attributes'!G205</f>
        <v>0</v>
      </c>
      <c r="H204" s="64">
        <f>'Part Attributes'!K205</f>
        <v>0</v>
      </c>
      <c r="I204" s="64">
        <f>'Part Attributes'!M205</f>
        <v>0</v>
      </c>
      <c r="J204" s="64">
        <f>'Part Attributes'!O205</f>
        <v>0</v>
      </c>
    </row>
    <row r="205" spans="1:10" x14ac:dyDescent="0.25">
      <c r="A205">
        <f>'Part Attributes'!A206</f>
        <v>0</v>
      </c>
      <c r="B205">
        <f>'Part Attributes'!B206</f>
        <v>0</v>
      </c>
      <c r="C205">
        <f>'Part Attributes'!C206</f>
        <v>0</v>
      </c>
      <c r="D205">
        <f>'Part Attributes'!D206</f>
        <v>0</v>
      </c>
      <c r="E205">
        <f>'Part Attributes'!E206</f>
        <v>0</v>
      </c>
      <c r="F205">
        <f>'Part Attributes'!F206</f>
        <v>0</v>
      </c>
      <c r="G205">
        <f>'Part Attributes'!G206</f>
        <v>0</v>
      </c>
      <c r="H205" s="64">
        <f>'Part Attributes'!K206</f>
        <v>0</v>
      </c>
      <c r="I205" s="64">
        <f>'Part Attributes'!M206</f>
        <v>0</v>
      </c>
      <c r="J205" s="64">
        <f>'Part Attributes'!O206</f>
        <v>0</v>
      </c>
    </row>
    <row r="206" spans="1:10" x14ac:dyDescent="0.25">
      <c r="A206">
        <f>'Part Attributes'!A207</f>
        <v>0</v>
      </c>
      <c r="B206">
        <f>'Part Attributes'!B207</f>
        <v>0</v>
      </c>
      <c r="C206">
        <f>'Part Attributes'!C207</f>
        <v>0</v>
      </c>
      <c r="D206">
        <f>'Part Attributes'!D207</f>
        <v>0</v>
      </c>
      <c r="E206">
        <f>'Part Attributes'!E207</f>
        <v>0</v>
      </c>
      <c r="F206">
        <f>'Part Attributes'!F207</f>
        <v>0</v>
      </c>
      <c r="G206">
        <f>'Part Attributes'!G207</f>
        <v>0</v>
      </c>
      <c r="H206" s="64">
        <f>'Part Attributes'!K207</f>
        <v>0</v>
      </c>
      <c r="I206" s="64">
        <f>'Part Attributes'!M207</f>
        <v>0</v>
      </c>
      <c r="J206" s="64">
        <f>'Part Attributes'!O207</f>
        <v>0</v>
      </c>
    </row>
    <row r="207" spans="1:10" x14ac:dyDescent="0.25">
      <c r="A207">
        <f>'Part Attributes'!A208</f>
        <v>0</v>
      </c>
      <c r="B207">
        <f>'Part Attributes'!B208</f>
        <v>0</v>
      </c>
      <c r="C207">
        <f>'Part Attributes'!C208</f>
        <v>0</v>
      </c>
      <c r="D207">
        <f>'Part Attributes'!D208</f>
        <v>0</v>
      </c>
      <c r="E207">
        <f>'Part Attributes'!E208</f>
        <v>0</v>
      </c>
      <c r="F207">
        <f>'Part Attributes'!F208</f>
        <v>0</v>
      </c>
      <c r="G207">
        <f>'Part Attributes'!G208</f>
        <v>0</v>
      </c>
      <c r="H207" s="64">
        <f>'Part Attributes'!K208</f>
        <v>0</v>
      </c>
      <c r="I207" s="64">
        <f>'Part Attributes'!M208</f>
        <v>0</v>
      </c>
      <c r="J207" s="64">
        <f>'Part Attributes'!O208</f>
        <v>0</v>
      </c>
    </row>
    <row r="208" spans="1:10" x14ac:dyDescent="0.25">
      <c r="A208">
        <f>'Part Attributes'!A209</f>
        <v>0</v>
      </c>
      <c r="B208">
        <f>'Part Attributes'!B209</f>
        <v>0</v>
      </c>
      <c r="C208">
        <f>'Part Attributes'!C209</f>
        <v>0</v>
      </c>
      <c r="D208">
        <f>'Part Attributes'!D209</f>
        <v>0</v>
      </c>
      <c r="E208">
        <f>'Part Attributes'!E209</f>
        <v>0</v>
      </c>
      <c r="F208">
        <f>'Part Attributes'!F209</f>
        <v>0</v>
      </c>
      <c r="G208">
        <f>'Part Attributes'!G209</f>
        <v>0</v>
      </c>
      <c r="H208" s="64">
        <f>'Part Attributes'!K209</f>
        <v>0</v>
      </c>
      <c r="I208" s="64">
        <f>'Part Attributes'!M209</f>
        <v>0</v>
      </c>
      <c r="J208" s="64">
        <f>'Part Attributes'!O209</f>
        <v>0</v>
      </c>
    </row>
    <row r="209" spans="1:10" x14ac:dyDescent="0.25">
      <c r="A209">
        <f>'Part Attributes'!A210</f>
        <v>0</v>
      </c>
      <c r="B209">
        <f>'Part Attributes'!B210</f>
        <v>0</v>
      </c>
      <c r="C209">
        <f>'Part Attributes'!C210</f>
        <v>0</v>
      </c>
      <c r="D209">
        <f>'Part Attributes'!D210</f>
        <v>0</v>
      </c>
      <c r="E209">
        <f>'Part Attributes'!E210</f>
        <v>0</v>
      </c>
      <c r="F209">
        <f>'Part Attributes'!F210</f>
        <v>0</v>
      </c>
      <c r="G209">
        <f>'Part Attributes'!G210</f>
        <v>0</v>
      </c>
      <c r="H209" s="64">
        <f>'Part Attributes'!K210</f>
        <v>0</v>
      </c>
      <c r="I209" s="64">
        <f>'Part Attributes'!M210</f>
        <v>0</v>
      </c>
      <c r="J209" s="64">
        <f>'Part Attributes'!O210</f>
        <v>0</v>
      </c>
    </row>
    <row r="210" spans="1:10" x14ac:dyDescent="0.25">
      <c r="A210">
        <f>'Part Attributes'!A211</f>
        <v>0</v>
      </c>
      <c r="B210">
        <f>'Part Attributes'!B211</f>
        <v>0</v>
      </c>
      <c r="C210">
        <f>'Part Attributes'!C211</f>
        <v>0</v>
      </c>
      <c r="D210">
        <f>'Part Attributes'!D211</f>
        <v>0</v>
      </c>
      <c r="E210">
        <f>'Part Attributes'!E211</f>
        <v>0</v>
      </c>
      <c r="F210">
        <f>'Part Attributes'!F211</f>
        <v>0</v>
      </c>
      <c r="G210">
        <f>'Part Attributes'!G211</f>
        <v>0</v>
      </c>
      <c r="H210" s="64">
        <f>'Part Attributes'!K211</f>
        <v>0</v>
      </c>
      <c r="I210" s="64">
        <f>'Part Attributes'!M211</f>
        <v>0</v>
      </c>
      <c r="J210" s="64">
        <f>'Part Attributes'!O211</f>
        <v>0</v>
      </c>
    </row>
    <row r="211" spans="1:10" x14ac:dyDescent="0.25">
      <c r="A211">
        <f>'Part Attributes'!A212</f>
        <v>0</v>
      </c>
      <c r="B211">
        <f>'Part Attributes'!B212</f>
        <v>0</v>
      </c>
      <c r="C211">
        <f>'Part Attributes'!C212</f>
        <v>0</v>
      </c>
      <c r="D211">
        <f>'Part Attributes'!D212</f>
        <v>0</v>
      </c>
      <c r="E211">
        <f>'Part Attributes'!E212</f>
        <v>0</v>
      </c>
      <c r="F211">
        <f>'Part Attributes'!F212</f>
        <v>0</v>
      </c>
      <c r="G211">
        <f>'Part Attributes'!G212</f>
        <v>0</v>
      </c>
      <c r="H211" s="64">
        <f>'Part Attributes'!K212</f>
        <v>0</v>
      </c>
      <c r="I211" s="64">
        <f>'Part Attributes'!M212</f>
        <v>0</v>
      </c>
      <c r="J211" s="64">
        <f>'Part Attributes'!O212</f>
        <v>0</v>
      </c>
    </row>
    <row r="212" spans="1:10" x14ac:dyDescent="0.25">
      <c r="A212">
        <f>'Part Attributes'!A213</f>
        <v>0</v>
      </c>
      <c r="B212">
        <f>'Part Attributes'!B213</f>
        <v>0</v>
      </c>
      <c r="C212">
        <f>'Part Attributes'!C213</f>
        <v>0</v>
      </c>
      <c r="D212">
        <f>'Part Attributes'!D213</f>
        <v>0</v>
      </c>
      <c r="E212">
        <f>'Part Attributes'!E213</f>
        <v>0</v>
      </c>
      <c r="F212">
        <f>'Part Attributes'!F213</f>
        <v>0</v>
      </c>
      <c r="G212">
        <f>'Part Attributes'!G213</f>
        <v>0</v>
      </c>
      <c r="H212" s="64">
        <f>'Part Attributes'!K213</f>
        <v>0</v>
      </c>
      <c r="I212" s="64">
        <f>'Part Attributes'!M213</f>
        <v>0</v>
      </c>
      <c r="J212" s="64">
        <f>'Part Attributes'!O213</f>
        <v>0</v>
      </c>
    </row>
    <row r="213" spans="1:10" x14ac:dyDescent="0.25">
      <c r="A213">
        <f>'Part Attributes'!A214</f>
        <v>0</v>
      </c>
      <c r="B213">
        <f>'Part Attributes'!B214</f>
        <v>0</v>
      </c>
      <c r="C213">
        <f>'Part Attributes'!C214</f>
        <v>0</v>
      </c>
      <c r="D213">
        <f>'Part Attributes'!D214</f>
        <v>0</v>
      </c>
      <c r="E213">
        <f>'Part Attributes'!E214</f>
        <v>0</v>
      </c>
      <c r="F213">
        <f>'Part Attributes'!F214</f>
        <v>0</v>
      </c>
      <c r="G213">
        <f>'Part Attributes'!G214</f>
        <v>0</v>
      </c>
      <c r="H213" s="64">
        <f>'Part Attributes'!K214</f>
        <v>0</v>
      </c>
      <c r="I213" s="64">
        <f>'Part Attributes'!M214</f>
        <v>0</v>
      </c>
      <c r="J213" s="64">
        <f>'Part Attributes'!O214</f>
        <v>0</v>
      </c>
    </row>
    <row r="214" spans="1:10" x14ac:dyDescent="0.25">
      <c r="A214">
        <f>'Part Attributes'!A215</f>
        <v>0</v>
      </c>
      <c r="B214">
        <f>'Part Attributes'!B215</f>
        <v>0</v>
      </c>
      <c r="C214">
        <f>'Part Attributes'!C215</f>
        <v>0</v>
      </c>
      <c r="D214">
        <f>'Part Attributes'!D215</f>
        <v>0</v>
      </c>
      <c r="E214">
        <f>'Part Attributes'!E215</f>
        <v>0</v>
      </c>
      <c r="F214">
        <f>'Part Attributes'!F215</f>
        <v>0</v>
      </c>
      <c r="G214">
        <f>'Part Attributes'!G215</f>
        <v>0</v>
      </c>
      <c r="H214" s="64">
        <f>'Part Attributes'!K215</f>
        <v>0</v>
      </c>
      <c r="I214" s="64">
        <f>'Part Attributes'!M215</f>
        <v>0</v>
      </c>
      <c r="J214" s="64">
        <f>'Part Attributes'!O215</f>
        <v>0</v>
      </c>
    </row>
    <row r="215" spans="1:10" x14ac:dyDescent="0.25">
      <c r="A215">
        <f>'Part Attributes'!A216</f>
        <v>0</v>
      </c>
      <c r="B215">
        <f>'Part Attributes'!B216</f>
        <v>0</v>
      </c>
      <c r="C215">
        <f>'Part Attributes'!C216</f>
        <v>0</v>
      </c>
      <c r="D215">
        <f>'Part Attributes'!D216</f>
        <v>0</v>
      </c>
      <c r="E215">
        <f>'Part Attributes'!E216</f>
        <v>0</v>
      </c>
      <c r="F215">
        <f>'Part Attributes'!F216</f>
        <v>0</v>
      </c>
      <c r="G215">
        <f>'Part Attributes'!G216</f>
        <v>0</v>
      </c>
      <c r="H215" s="64">
        <f>'Part Attributes'!K216</f>
        <v>0</v>
      </c>
      <c r="I215" s="64">
        <f>'Part Attributes'!M216</f>
        <v>0</v>
      </c>
      <c r="J215" s="64">
        <f>'Part Attributes'!O216</f>
        <v>0</v>
      </c>
    </row>
    <row r="216" spans="1:10" x14ac:dyDescent="0.25">
      <c r="A216">
        <f>'Part Attributes'!A217</f>
        <v>0</v>
      </c>
      <c r="B216">
        <f>'Part Attributes'!B217</f>
        <v>0</v>
      </c>
      <c r="C216">
        <f>'Part Attributes'!C217</f>
        <v>0</v>
      </c>
      <c r="D216">
        <f>'Part Attributes'!D217</f>
        <v>0</v>
      </c>
      <c r="E216">
        <f>'Part Attributes'!E217</f>
        <v>0</v>
      </c>
      <c r="F216">
        <f>'Part Attributes'!F217</f>
        <v>0</v>
      </c>
      <c r="G216">
        <f>'Part Attributes'!G217</f>
        <v>0</v>
      </c>
      <c r="H216" s="64">
        <f>'Part Attributes'!K217</f>
        <v>0</v>
      </c>
      <c r="I216" s="64">
        <f>'Part Attributes'!M217</f>
        <v>0</v>
      </c>
      <c r="J216" s="64">
        <f>'Part Attributes'!O217</f>
        <v>0</v>
      </c>
    </row>
    <row r="217" spans="1:10" x14ac:dyDescent="0.25">
      <c r="A217">
        <f>'Part Attributes'!A218</f>
        <v>0</v>
      </c>
      <c r="B217">
        <f>'Part Attributes'!B218</f>
        <v>0</v>
      </c>
      <c r="C217">
        <f>'Part Attributes'!C218</f>
        <v>0</v>
      </c>
      <c r="D217">
        <f>'Part Attributes'!D218</f>
        <v>0</v>
      </c>
      <c r="E217">
        <f>'Part Attributes'!E218</f>
        <v>0</v>
      </c>
      <c r="F217">
        <f>'Part Attributes'!F218</f>
        <v>0</v>
      </c>
      <c r="G217">
        <f>'Part Attributes'!G218</f>
        <v>0</v>
      </c>
      <c r="H217" s="64">
        <f>'Part Attributes'!K218</f>
        <v>0</v>
      </c>
      <c r="I217" s="64">
        <f>'Part Attributes'!M218</f>
        <v>0</v>
      </c>
      <c r="J217" s="64">
        <f>'Part Attributes'!O218</f>
        <v>0</v>
      </c>
    </row>
    <row r="218" spans="1:10" x14ac:dyDescent="0.25">
      <c r="A218">
        <f>'Part Attributes'!A219</f>
        <v>0</v>
      </c>
      <c r="B218">
        <f>'Part Attributes'!B219</f>
        <v>0</v>
      </c>
      <c r="C218">
        <f>'Part Attributes'!C219</f>
        <v>0</v>
      </c>
      <c r="D218">
        <f>'Part Attributes'!D219</f>
        <v>0</v>
      </c>
      <c r="E218">
        <f>'Part Attributes'!E219</f>
        <v>0</v>
      </c>
      <c r="F218">
        <f>'Part Attributes'!F219</f>
        <v>0</v>
      </c>
      <c r="G218">
        <f>'Part Attributes'!G219</f>
        <v>0</v>
      </c>
      <c r="H218" s="64">
        <f>'Part Attributes'!K219</f>
        <v>0</v>
      </c>
      <c r="I218" s="64">
        <f>'Part Attributes'!M219</f>
        <v>0</v>
      </c>
      <c r="J218" s="64">
        <f>'Part Attributes'!O219</f>
        <v>0</v>
      </c>
    </row>
    <row r="219" spans="1:10" x14ac:dyDescent="0.25">
      <c r="A219">
        <f>'Part Attributes'!A220</f>
        <v>0</v>
      </c>
      <c r="B219">
        <f>'Part Attributes'!B220</f>
        <v>0</v>
      </c>
      <c r="C219">
        <f>'Part Attributes'!C220</f>
        <v>0</v>
      </c>
      <c r="D219">
        <f>'Part Attributes'!D220</f>
        <v>0</v>
      </c>
      <c r="E219">
        <f>'Part Attributes'!E220</f>
        <v>0</v>
      </c>
      <c r="F219">
        <f>'Part Attributes'!F220</f>
        <v>0</v>
      </c>
      <c r="G219">
        <f>'Part Attributes'!G220</f>
        <v>0</v>
      </c>
      <c r="H219" s="64">
        <f>'Part Attributes'!K220</f>
        <v>0</v>
      </c>
      <c r="I219" s="64">
        <f>'Part Attributes'!M220</f>
        <v>0</v>
      </c>
      <c r="J219" s="64">
        <f>'Part Attributes'!O220</f>
        <v>0</v>
      </c>
    </row>
    <row r="220" spans="1:10" x14ac:dyDescent="0.25">
      <c r="A220">
        <f>'Part Attributes'!A221</f>
        <v>0</v>
      </c>
      <c r="B220">
        <f>'Part Attributes'!B221</f>
        <v>0</v>
      </c>
      <c r="C220">
        <f>'Part Attributes'!C221</f>
        <v>0</v>
      </c>
      <c r="D220">
        <f>'Part Attributes'!D221</f>
        <v>0</v>
      </c>
      <c r="E220">
        <f>'Part Attributes'!E221</f>
        <v>0</v>
      </c>
      <c r="F220">
        <f>'Part Attributes'!F221</f>
        <v>0</v>
      </c>
      <c r="G220">
        <f>'Part Attributes'!G221</f>
        <v>0</v>
      </c>
      <c r="H220" s="64">
        <f>'Part Attributes'!K221</f>
        <v>0</v>
      </c>
      <c r="I220" s="64">
        <f>'Part Attributes'!M221</f>
        <v>0</v>
      </c>
      <c r="J220" s="64">
        <f>'Part Attributes'!O221</f>
        <v>0</v>
      </c>
    </row>
    <row r="221" spans="1:10" x14ac:dyDescent="0.25">
      <c r="A221">
        <f>'Part Attributes'!A222</f>
        <v>0</v>
      </c>
      <c r="B221">
        <f>'Part Attributes'!B222</f>
        <v>0</v>
      </c>
      <c r="C221">
        <f>'Part Attributes'!C222</f>
        <v>0</v>
      </c>
      <c r="D221">
        <f>'Part Attributes'!D222</f>
        <v>0</v>
      </c>
      <c r="E221">
        <f>'Part Attributes'!E222</f>
        <v>0</v>
      </c>
      <c r="F221">
        <f>'Part Attributes'!F222</f>
        <v>0</v>
      </c>
      <c r="G221">
        <f>'Part Attributes'!G222</f>
        <v>0</v>
      </c>
      <c r="H221" s="64">
        <f>'Part Attributes'!K222</f>
        <v>0</v>
      </c>
      <c r="I221" s="64">
        <f>'Part Attributes'!M222</f>
        <v>0</v>
      </c>
      <c r="J221" s="64">
        <f>'Part Attributes'!O222</f>
        <v>0</v>
      </c>
    </row>
    <row r="222" spans="1:10" x14ac:dyDescent="0.25">
      <c r="A222">
        <f>'Part Attributes'!A223</f>
        <v>0</v>
      </c>
      <c r="B222">
        <f>'Part Attributes'!B223</f>
        <v>0</v>
      </c>
      <c r="C222">
        <f>'Part Attributes'!C223</f>
        <v>0</v>
      </c>
      <c r="D222">
        <f>'Part Attributes'!D223</f>
        <v>0</v>
      </c>
      <c r="E222">
        <f>'Part Attributes'!E223</f>
        <v>0</v>
      </c>
      <c r="F222">
        <f>'Part Attributes'!F223</f>
        <v>0</v>
      </c>
      <c r="G222">
        <f>'Part Attributes'!G223</f>
        <v>0</v>
      </c>
      <c r="H222" s="64">
        <f>'Part Attributes'!K223</f>
        <v>0</v>
      </c>
      <c r="I222" s="64">
        <f>'Part Attributes'!M223</f>
        <v>0</v>
      </c>
      <c r="J222" s="64">
        <f>'Part Attributes'!O223</f>
        <v>0</v>
      </c>
    </row>
    <row r="223" spans="1:10" x14ac:dyDescent="0.25">
      <c r="A223">
        <f>'Part Attributes'!A224</f>
        <v>0</v>
      </c>
      <c r="B223">
        <f>'Part Attributes'!B224</f>
        <v>0</v>
      </c>
      <c r="C223">
        <f>'Part Attributes'!C224</f>
        <v>0</v>
      </c>
      <c r="D223">
        <f>'Part Attributes'!D224</f>
        <v>0</v>
      </c>
      <c r="E223">
        <f>'Part Attributes'!E224</f>
        <v>0</v>
      </c>
      <c r="F223">
        <f>'Part Attributes'!F224</f>
        <v>0</v>
      </c>
      <c r="G223">
        <f>'Part Attributes'!G224</f>
        <v>0</v>
      </c>
      <c r="H223" s="64">
        <f>'Part Attributes'!K224</f>
        <v>0</v>
      </c>
      <c r="I223" s="64">
        <f>'Part Attributes'!M224</f>
        <v>0</v>
      </c>
      <c r="J223" s="64">
        <f>'Part Attributes'!O224</f>
        <v>0</v>
      </c>
    </row>
    <row r="224" spans="1:10" x14ac:dyDescent="0.25">
      <c r="A224">
        <f>'Part Attributes'!A225</f>
        <v>0</v>
      </c>
      <c r="B224">
        <f>'Part Attributes'!B225</f>
        <v>0</v>
      </c>
      <c r="C224">
        <f>'Part Attributes'!C225</f>
        <v>0</v>
      </c>
      <c r="D224">
        <f>'Part Attributes'!D225</f>
        <v>0</v>
      </c>
      <c r="E224">
        <f>'Part Attributes'!E225</f>
        <v>0</v>
      </c>
      <c r="F224">
        <f>'Part Attributes'!F225</f>
        <v>0</v>
      </c>
      <c r="G224">
        <f>'Part Attributes'!G225</f>
        <v>0</v>
      </c>
      <c r="H224" s="64">
        <f>'Part Attributes'!K225</f>
        <v>0</v>
      </c>
      <c r="I224" s="64">
        <f>'Part Attributes'!M225</f>
        <v>0</v>
      </c>
      <c r="J224" s="64">
        <f>'Part Attributes'!O225</f>
        <v>0</v>
      </c>
    </row>
    <row r="225" spans="1:10" x14ac:dyDescent="0.25">
      <c r="A225">
        <f>'Part Attributes'!A226</f>
        <v>0</v>
      </c>
      <c r="B225">
        <f>'Part Attributes'!B226</f>
        <v>0</v>
      </c>
      <c r="C225">
        <f>'Part Attributes'!C226</f>
        <v>0</v>
      </c>
      <c r="D225">
        <f>'Part Attributes'!D226</f>
        <v>0</v>
      </c>
      <c r="E225">
        <f>'Part Attributes'!E226</f>
        <v>0</v>
      </c>
      <c r="F225">
        <f>'Part Attributes'!F226</f>
        <v>0</v>
      </c>
      <c r="G225">
        <f>'Part Attributes'!G226</f>
        <v>0</v>
      </c>
      <c r="H225" s="64">
        <f>'Part Attributes'!K226</f>
        <v>0</v>
      </c>
      <c r="I225" s="64">
        <f>'Part Attributes'!M226</f>
        <v>0</v>
      </c>
      <c r="J225" s="64">
        <f>'Part Attributes'!O226</f>
        <v>0</v>
      </c>
    </row>
    <row r="226" spans="1:10" x14ac:dyDescent="0.25">
      <c r="A226">
        <f>'Part Attributes'!A227</f>
        <v>0</v>
      </c>
      <c r="B226">
        <f>'Part Attributes'!B227</f>
        <v>0</v>
      </c>
      <c r="C226">
        <f>'Part Attributes'!C227</f>
        <v>0</v>
      </c>
      <c r="D226">
        <f>'Part Attributes'!D227</f>
        <v>0</v>
      </c>
      <c r="E226">
        <f>'Part Attributes'!E227</f>
        <v>0</v>
      </c>
      <c r="F226">
        <f>'Part Attributes'!F227</f>
        <v>0</v>
      </c>
      <c r="G226">
        <f>'Part Attributes'!G227</f>
        <v>0</v>
      </c>
      <c r="H226" s="64">
        <f>'Part Attributes'!K227</f>
        <v>0</v>
      </c>
      <c r="I226" s="64">
        <f>'Part Attributes'!M227</f>
        <v>0</v>
      </c>
      <c r="J226" s="64">
        <f>'Part Attributes'!O227</f>
        <v>0</v>
      </c>
    </row>
    <row r="227" spans="1:10" x14ac:dyDescent="0.25">
      <c r="A227">
        <f>'Part Attributes'!A228</f>
        <v>0</v>
      </c>
      <c r="B227">
        <f>'Part Attributes'!B228</f>
        <v>0</v>
      </c>
      <c r="C227">
        <f>'Part Attributes'!C228</f>
        <v>0</v>
      </c>
      <c r="D227">
        <f>'Part Attributes'!D228</f>
        <v>0</v>
      </c>
      <c r="E227">
        <f>'Part Attributes'!E228</f>
        <v>0</v>
      </c>
      <c r="F227">
        <f>'Part Attributes'!F228</f>
        <v>0</v>
      </c>
      <c r="G227">
        <f>'Part Attributes'!G228</f>
        <v>0</v>
      </c>
      <c r="H227" s="64">
        <f>'Part Attributes'!K228</f>
        <v>0</v>
      </c>
      <c r="I227" s="64">
        <f>'Part Attributes'!M228</f>
        <v>0</v>
      </c>
      <c r="J227" s="64">
        <f>'Part Attributes'!O228</f>
        <v>0</v>
      </c>
    </row>
    <row r="228" spans="1:10" x14ac:dyDescent="0.25">
      <c r="A228">
        <f>'Part Attributes'!A229</f>
        <v>0</v>
      </c>
      <c r="B228">
        <f>'Part Attributes'!B229</f>
        <v>0</v>
      </c>
      <c r="C228">
        <f>'Part Attributes'!C229</f>
        <v>0</v>
      </c>
      <c r="D228">
        <f>'Part Attributes'!D229</f>
        <v>0</v>
      </c>
      <c r="E228">
        <f>'Part Attributes'!E229</f>
        <v>0</v>
      </c>
      <c r="F228">
        <f>'Part Attributes'!F229</f>
        <v>0</v>
      </c>
      <c r="G228">
        <f>'Part Attributes'!G229</f>
        <v>0</v>
      </c>
      <c r="H228" s="64">
        <f>'Part Attributes'!K229</f>
        <v>0</v>
      </c>
      <c r="I228" s="64">
        <f>'Part Attributes'!M229</f>
        <v>0</v>
      </c>
      <c r="J228" s="64">
        <f>'Part Attributes'!O229</f>
        <v>0</v>
      </c>
    </row>
    <row r="229" spans="1:10" x14ac:dyDescent="0.25">
      <c r="A229">
        <f>'Part Attributes'!A230</f>
        <v>0</v>
      </c>
      <c r="B229">
        <f>'Part Attributes'!B230</f>
        <v>0</v>
      </c>
      <c r="C229">
        <f>'Part Attributes'!C230</f>
        <v>0</v>
      </c>
      <c r="D229">
        <f>'Part Attributes'!D230</f>
        <v>0</v>
      </c>
      <c r="E229">
        <f>'Part Attributes'!E230</f>
        <v>0</v>
      </c>
      <c r="F229">
        <f>'Part Attributes'!F230</f>
        <v>0</v>
      </c>
      <c r="G229">
        <f>'Part Attributes'!G230</f>
        <v>0</v>
      </c>
      <c r="H229" s="64">
        <f>'Part Attributes'!K230</f>
        <v>0</v>
      </c>
      <c r="I229" s="64">
        <f>'Part Attributes'!M230</f>
        <v>0</v>
      </c>
      <c r="J229" s="64">
        <f>'Part Attributes'!O230</f>
        <v>0</v>
      </c>
    </row>
    <row r="230" spans="1:10" x14ac:dyDescent="0.25">
      <c r="A230">
        <f>'Part Attributes'!A231</f>
        <v>0</v>
      </c>
      <c r="B230">
        <f>'Part Attributes'!B231</f>
        <v>0</v>
      </c>
      <c r="C230">
        <f>'Part Attributes'!C231</f>
        <v>0</v>
      </c>
      <c r="D230">
        <f>'Part Attributes'!D231</f>
        <v>0</v>
      </c>
      <c r="E230">
        <f>'Part Attributes'!E231</f>
        <v>0</v>
      </c>
      <c r="F230">
        <f>'Part Attributes'!F231</f>
        <v>0</v>
      </c>
      <c r="G230">
        <f>'Part Attributes'!G231</f>
        <v>0</v>
      </c>
      <c r="H230" s="64">
        <f>'Part Attributes'!K231</f>
        <v>0</v>
      </c>
      <c r="I230" s="64">
        <f>'Part Attributes'!M231</f>
        <v>0</v>
      </c>
      <c r="J230" s="64">
        <f>'Part Attributes'!O231</f>
        <v>0</v>
      </c>
    </row>
    <row r="231" spans="1:10" x14ac:dyDescent="0.25">
      <c r="A231">
        <f>'Part Attributes'!A232</f>
        <v>0</v>
      </c>
      <c r="B231">
        <f>'Part Attributes'!B232</f>
        <v>0</v>
      </c>
      <c r="C231">
        <f>'Part Attributes'!C232</f>
        <v>0</v>
      </c>
      <c r="D231">
        <f>'Part Attributes'!D232</f>
        <v>0</v>
      </c>
      <c r="E231">
        <f>'Part Attributes'!E232</f>
        <v>0</v>
      </c>
      <c r="F231">
        <f>'Part Attributes'!F232</f>
        <v>0</v>
      </c>
      <c r="G231">
        <f>'Part Attributes'!G232</f>
        <v>0</v>
      </c>
      <c r="H231" s="64">
        <f>'Part Attributes'!K232</f>
        <v>0</v>
      </c>
      <c r="I231" s="64">
        <f>'Part Attributes'!M232</f>
        <v>0</v>
      </c>
      <c r="J231" s="64">
        <f>'Part Attributes'!O232</f>
        <v>0</v>
      </c>
    </row>
    <row r="232" spans="1:10" x14ac:dyDescent="0.25">
      <c r="A232">
        <f>'Part Attributes'!A233</f>
        <v>0</v>
      </c>
      <c r="B232">
        <f>'Part Attributes'!B233</f>
        <v>0</v>
      </c>
      <c r="C232">
        <f>'Part Attributes'!C233</f>
        <v>0</v>
      </c>
      <c r="D232">
        <f>'Part Attributes'!D233</f>
        <v>0</v>
      </c>
      <c r="E232">
        <f>'Part Attributes'!E233</f>
        <v>0</v>
      </c>
      <c r="F232">
        <f>'Part Attributes'!F233</f>
        <v>0</v>
      </c>
      <c r="G232">
        <f>'Part Attributes'!G233</f>
        <v>0</v>
      </c>
      <c r="H232" s="64">
        <f>'Part Attributes'!K233</f>
        <v>0</v>
      </c>
      <c r="I232" s="64">
        <f>'Part Attributes'!M233</f>
        <v>0</v>
      </c>
      <c r="J232" s="64">
        <f>'Part Attributes'!O233</f>
        <v>0</v>
      </c>
    </row>
    <row r="233" spans="1:10" x14ac:dyDescent="0.25">
      <c r="A233">
        <f>'Part Attributes'!A234</f>
        <v>0</v>
      </c>
      <c r="B233">
        <f>'Part Attributes'!B234</f>
        <v>0</v>
      </c>
      <c r="C233">
        <f>'Part Attributes'!C234</f>
        <v>0</v>
      </c>
      <c r="D233">
        <f>'Part Attributes'!D234</f>
        <v>0</v>
      </c>
      <c r="E233">
        <f>'Part Attributes'!E234</f>
        <v>0</v>
      </c>
      <c r="F233">
        <f>'Part Attributes'!F234</f>
        <v>0</v>
      </c>
      <c r="G233">
        <f>'Part Attributes'!G234</f>
        <v>0</v>
      </c>
      <c r="H233" s="64">
        <f>'Part Attributes'!K234</f>
        <v>0</v>
      </c>
      <c r="I233" s="64">
        <f>'Part Attributes'!M234</f>
        <v>0</v>
      </c>
      <c r="J233" s="64">
        <f>'Part Attributes'!O234</f>
        <v>0</v>
      </c>
    </row>
    <row r="234" spans="1:10" x14ac:dyDescent="0.25">
      <c r="A234">
        <f>'Part Attributes'!A235</f>
        <v>0</v>
      </c>
      <c r="B234">
        <f>'Part Attributes'!B235</f>
        <v>0</v>
      </c>
      <c r="C234">
        <f>'Part Attributes'!C235</f>
        <v>0</v>
      </c>
      <c r="D234">
        <f>'Part Attributes'!D235</f>
        <v>0</v>
      </c>
      <c r="E234">
        <f>'Part Attributes'!E235</f>
        <v>0</v>
      </c>
      <c r="F234">
        <f>'Part Attributes'!F235</f>
        <v>0</v>
      </c>
      <c r="G234">
        <f>'Part Attributes'!G235</f>
        <v>0</v>
      </c>
      <c r="H234" s="64">
        <f>'Part Attributes'!K235</f>
        <v>0</v>
      </c>
      <c r="I234" s="64">
        <f>'Part Attributes'!M235</f>
        <v>0</v>
      </c>
      <c r="J234" s="64">
        <f>'Part Attributes'!O235</f>
        <v>0</v>
      </c>
    </row>
    <row r="235" spans="1:10" x14ac:dyDescent="0.25">
      <c r="A235">
        <f>'Part Attributes'!A236</f>
        <v>0</v>
      </c>
      <c r="B235">
        <f>'Part Attributes'!B236</f>
        <v>0</v>
      </c>
      <c r="C235">
        <f>'Part Attributes'!C236</f>
        <v>0</v>
      </c>
      <c r="D235">
        <f>'Part Attributes'!D236</f>
        <v>0</v>
      </c>
      <c r="E235">
        <f>'Part Attributes'!E236</f>
        <v>0</v>
      </c>
      <c r="F235">
        <f>'Part Attributes'!F236</f>
        <v>0</v>
      </c>
      <c r="G235">
        <f>'Part Attributes'!G236</f>
        <v>0</v>
      </c>
      <c r="H235" s="64">
        <f>'Part Attributes'!K236</f>
        <v>0</v>
      </c>
      <c r="I235" s="64">
        <f>'Part Attributes'!M236</f>
        <v>0</v>
      </c>
      <c r="J235" s="64">
        <f>'Part Attributes'!O236</f>
        <v>0</v>
      </c>
    </row>
    <row r="236" spans="1:10" x14ac:dyDescent="0.25">
      <c r="A236">
        <f>'Part Attributes'!A237</f>
        <v>0</v>
      </c>
      <c r="B236">
        <f>'Part Attributes'!B237</f>
        <v>0</v>
      </c>
      <c r="C236">
        <f>'Part Attributes'!C237</f>
        <v>0</v>
      </c>
      <c r="D236">
        <f>'Part Attributes'!D237</f>
        <v>0</v>
      </c>
      <c r="E236">
        <f>'Part Attributes'!E237</f>
        <v>0</v>
      </c>
      <c r="F236">
        <f>'Part Attributes'!F237</f>
        <v>0</v>
      </c>
      <c r="G236">
        <f>'Part Attributes'!G237</f>
        <v>0</v>
      </c>
      <c r="H236" s="64">
        <f>'Part Attributes'!K237</f>
        <v>0</v>
      </c>
      <c r="I236" s="64">
        <f>'Part Attributes'!M237</f>
        <v>0</v>
      </c>
      <c r="J236" s="64">
        <f>'Part Attributes'!O237</f>
        <v>0</v>
      </c>
    </row>
    <row r="237" spans="1:10" x14ac:dyDescent="0.25">
      <c r="A237">
        <f>'Part Attributes'!A238</f>
        <v>0</v>
      </c>
      <c r="B237">
        <f>'Part Attributes'!B238</f>
        <v>0</v>
      </c>
      <c r="C237">
        <f>'Part Attributes'!C238</f>
        <v>0</v>
      </c>
      <c r="D237">
        <f>'Part Attributes'!D238</f>
        <v>0</v>
      </c>
      <c r="E237">
        <f>'Part Attributes'!E238</f>
        <v>0</v>
      </c>
      <c r="F237">
        <f>'Part Attributes'!F238</f>
        <v>0</v>
      </c>
      <c r="G237">
        <f>'Part Attributes'!G238</f>
        <v>0</v>
      </c>
      <c r="H237" s="64">
        <f>'Part Attributes'!K238</f>
        <v>0</v>
      </c>
      <c r="I237" s="64">
        <f>'Part Attributes'!M238</f>
        <v>0</v>
      </c>
      <c r="J237" s="64">
        <f>'Part Attributes'!O238</f>
        <v>0</v>
      </c>
    </row>
    <row r="238" spans="1:10" x14ac:dyDescent="0.25">
      <c r="A238">
        <f>'Part Attributes'!A239</f>
        <v>0</v>
      </c>
      <c r="B238">
        <f>'Part Attributes'!B239</f>
        <v>0</v>
      </c>
      <c r="C238">
        <f>'Part Attributes'!C239</f>
        <v>0</v>
      </c>
      <c r="D238">
        <f>'Part Attributes'!D239</f>
        <v>0</v>
      </c>
      <c r="E238">
        <f>'Part Attributes'!E239</f>
        <v>0</v>
      </c>
      <c r="F238">
        <f>'Part Attributes'!F239</f>
        <v>0</v>
      </c>
      <c r="G238">
        <f>'Part Attributes'!G239</f>
        <v>0</v>
      </c>
      <c r="H238" s="64">
        <f>'Part Attributes'!K239</f>
        <v>0</v>
      </c>
      <c r="I238" s="64">
        <f>'Part Attributes'!M239</f>
        <v>0</v>
      </c>
      <c r="J238" s="64">
        <f>'Part Attributes'!O239</f>
        <v>0</v>
      </c>
    </row>
    <row r="239" spans="1:10" x14ac:dyDescent="0.25">
      <c r="A239">
        <f>'Part Attributes'!A240</f>
        <v>0</v>
      </c>
      <c r="B239">
        <f>'Part Attributes'!B240</f>
        <v>0</v>
      </c>
      <c r="C239">
        <f>'Part Attributes'!C240</f>
        <v>0</v>
      </c>
      <c r="D239">
        <f>'Part Attributes'!D240</f>
        <v>0</v>
      </c>
      <c r="E239">
        <f>'Part Attributes'!E240</f>
        <v>0</v>
      </c>
      <c r="F239">
        <f>'Part Attributes'!F240</f>
        <v>0</v>
      </c>
      <c r="G239">
        <f>'Part Attributes'!G240</f>
        <v>0</v>
      </c>
      <c r="H239" s="64">
        <f>'Part Attributes'!K240</f>
        <v>0</v>
      </c>
      <c r="I239" s="64">
        <f>'Part Attributes'!M240</f>
        <v>0</v>
      </c>
      <c r="J239" s="64">
        <f>'Part Attributes'!O240</f>
        <v>0</v>
      </c>
    </row>
    <row r="240" spans="1:10" x14ac:dyDescent="0.25">
      <c r="A240">
        <f>'Part Attributes'!A241</f>
        <v>0</v>
      </c>
      <c r="B240">
        <f>'Part Attributes'!B241</f>
        <v>0</v>
      </c>
      <c r="C240">
        <f>'Part Attributes'!C241</f>
        <v>0</v>
      </c>
      <c r="D240">
        <f>'Part Attributes'!D241</f>
        <v>0</v>
      </c>
      <c r="E240">
        <f>'Part Attributes'!E241</f>
        <v>0</v>
      </c>
      <c r="F240">
        <f>'Part Attributes'!F241</f>
        <v>0</v>
      </c>
      <c r="G240">
        <f>'Part Attributes'!G241</f>
        <v>0</v>
      </c>
      <c r="H240" s="64">
        <f>'Part Attributes'!K241</f>
        <v>0</v>
      </c>
      <c r="I240" s="64">
        <f>'Part Attributes'!M241</f>
        <v>0</v>
      </c>
      <c r="J240" s="64">
        <f>'Part Attributes'!O241</f>
        <v>0</v>
      </c>
    </row>
    <row r="241" spans="1:10" x14ac:dyDescent="0.25">
      <c r="A241">
        <f>'Part Attributes'!A242</f>
        <v>0</v>
      </c>
      <c r="B241">
        <f>'Part Attributes'!B242</f>
        <v>0</v>
      </c>
      <c r="C241">
        <f>'Part Attributes'!C242</f>
        <v>0</v>
      </c>
      <c r="D241">
        <f>'Part Attributes'!D242</f>
        <v>0</v>
      </c>
      <c r="E241">
        <f>'Part Attributes'!E242</f>
        <v>0</v>
      </c>
      <c r="F241">
        <f>'Part Attributes'!F242</f>
        <v>0</v>
      </c>
      <c r="G241">
        <f>'Part Attributes'!G242</f>
        <v>0</v>
      </c>
      <c r="H241" s="64">
        <f>'Part Attributes'!K242</f>
        <v>0</v>
      </c>
      <c r="I241" s="64">
        <f>'Part Attributes'!M242</f>
        <v>0</v>
      </c>
      <c r="J241" s="64">
        <f>'Part Attributes'!O242</f>
        <v>0</v>
      </c>
    </row>
    <row r="242" spans="1:10" x14ac:dyDescent="0.25">
      <c r="A242">
        <f>'Part Attributes'!A243</f>
        <v>0</v>
      </c>
      <c r="B242">
        <f>'Part Attributes'!B243</f>
        <v>0</v>
      </c>
      <c r="C242">
        <f>'Part Attributes'!C243</f>
        <v>0</v>
      </c>
      <c r="D242">
        <f>'Part Attributes'!D243</f>
        <v>0</v>
      </c>
      <c r="E242">
        <f>'Part Attributes'!E243</f>
        <v>0</v>
      </c>
      <c r="F242">
        <f>'Part Attributes'!F243</f>
        <v>0</v>
      </c>
      <c r="G242">
        <f>'Part Attributes'!G243</f>
        <v>0</v>
      </c>
      <c r="H242" s="64">
        <f>'Part Attributes'!K243</f>
        <v>0</v>
      </c>
      <c r="I242" s="64">
        <f>'Part Attributes'!M243</f>
        <v>0</v>
      </c>
      <c r="J242" s="64">
        <f>'Part Attributes'!O243</f>
        <v>0</v>
      </c>
    </row>
    <row r="243" spans="1:10" x14ac:dyDescent="0.25">
      <c r="A243">
        <f>'Part Attributes'!A244</f>
        <v>0</v>
      </c>
      <c r="B243">
        <f>'Part Attributes'!B244</f>
        <v>0</v>
      </c>
      <c r="C243">
        <f>'Part Attributes'!C244</f>
        <v>0</v>
      </c>
      <c r="D243">
        <f>'Part Attributes'!D244</f>
        <v>0</v>
      </c>
      <c r="E243">
        <f>'Part Attributes'!E244</f>
        <v>0</v>
      </c>
      <c r="F243">
        <f>'Part Attributes'!F244</f>
        <v>0</v>
      </c>
      <c r="G243">
        <f>'Part Attributes'!G244</f>
        <v>0</v>
      </c>
      <c r="H243" s="64">
        <f>'Part Attributes'!K244</f>
        <v>0</v>
      </c>
      <c r="I243" s="64">
        <f>'Part Attributes'!M244</f>
        <v>0</v>
      </c>
      <c r="J243" s="64">
        <f>'Part Attributes'!O244</f>
        <v>0</v>
      </c>
    </row>
    <row r="244" spans="1:10" x14ac:dyDescent="0.25">
      <c r="A244">
        <f>'Part Attributes'!A245</f>
        <v>0</v>
      </c>
      <c r="B244">
        <f>'Part Attributes'!B245</f>
        <v>0</v>
      </c>
      <c r="C244">
        <f>'Part Attributes'!C245</f>
        <v>0</v>
      </c>
      <c r="D244">
        <f>'Part Attributes'!D245</f>
        <v>0</v>
      </c>
      <c r="E244">
        <f>'Part Attributes'!E245</f>
        <v>0</v>
      </c>
      <c r="F244">
        <f>'Part Attributes'!F245</f>
        <v>0</v>
      </c>
      <c r="G244">
        <f>'Part Attributes'!G245</f>
        <v>0</v>
      </c>
      <c r="H244" s="64">
        <f>'Part Attributes'!K245</f>
        <v>0</v>
      </c>
      <c r="I244" s="64">
        <f>'Part Attributes'!M245</f>
        <v>0</v>
      </c>
      <c r="J244" s="64">
        <f>'Part Attributes'!O245</f>
        <v>0</v>
      </c>
    </row>
    <row r="245" spans="1:10" x14ac:dyDescent="0.25">
      <c r="A245">
        <f>'Part Attributes'!A246</f>
        <v>0</v>
      </c>
      <c r="B245">
        <f>'Part Attributes'!B246</f>
        <v>0</v>
      </c>
      <c r="C245">
        <f>'Part Attributes'!C246</f>
        <v>0</v>
      </c>
      <c r="D245">
        <f>'Part Attributes'!D246</f>
        <v>0</v>
      </c>
      <c r="E245">
        <f>'Part Attributes'!E246</f>
        <v>0</v>
      </c>
      <c r="F245">
        <f>'Part Attributes'!F246</f>
        <v>0</v>
      </c>
      <c r="G245">
        <f>'Part Attributes'!G246</f>
        <v>0</v>
      </c>
      <c r="H245" s="64">
        <f>'Part Attributes'!K246</f>
        <v>0</v>
      </c>
      <c r="I245" s="64">
        <f>'Part Attributes'!M246</f>
        <v>0</v>
      </c>
      <c r="J245" s="64">
        <f>'Part Attributes'!O246</f>
        <v>0</v>
      </c>
    </row>
    <row r="246" spans="1:10" x14ac:dyDescent="0.25">
      <c r="A246">
        <f>'Part Attributes'!A247</f>
        <v>0</v>
      </c>
      <c r="B246">
        <f>'Part Attributes'!B247</f>
        <v>0</v>
      </c>
      <c r="C246">
        <f>'Part Attributes'!C247</f>
        <v>0</v>
      </c>
      <c r="D246">
        <f>'Part Attributes'!D247</f>
        <v>0</v>
      </c>
      <c r="E246">
        <f>'Part Attributes'!E247</f>
        <v>0</v>
      </c>
      <c r="F246">
        <f>'Part Attributes'!F247</f>
        <v>0</v>
      </c>
      <c r="G246">
        <f>'Part Attributes'!G247</f>
        <v>0</v>
      </c>
      <c r="H246" s="64">
        <f>'Part Attributes'!K247</f>
        <v>0</v>
      </c>
      <c r="I246" s="64">
        <f>'Part Attributes'!M247</f>
        <v>0</v>
      </c>
      <c r="J246" s="64">
        <f>'Part Attributes'!O247</f>
        <v>0</v>
      </c>
    </row>
    <row r="247" spans="1:10" x14ac:dyDescent="0.25">
      <c r="A247">
        <f>'Part Attributes'!A248</f>
        <v>0</v>
      </c>
      <c r="B247">
        <f>'Part Attributes'!B248</f>
        <v>0</v>
      </c>
      <c r="C247">
        <f>'Part Attributes'!C248</f>
        <v>0</v>
      </c>
      <c r="D247">
        <f>'Part Attributes'!D248</f>
        <v>0</v>
      </c>
      <c r="E247">
        <f>'Part Attributes'!E248</f>
        <v>0</v>
      </c>
      <c r="F247">
        <f>'Part Attributes'!F248</f>
        <v>0</v>
      </c>
      <c r="G247">
        <f>'Part Attributes'!G248</f>
        <v>0</v>
      </c>
      <c r="H247" s="64">
        <f>'Part Attributes'!K248</f>
        <v>0</v>
      </c>
      <c r="I247" s="64">
        <f>'Part Attributes'!M248</f>
        <v>0</v>
      </c>
      <c r="J247" s="64">
        <f>'Part Attributes'!O248</f>
        <v>0</v>
      </c>
    </row>
    <row r="248" spans="1:10" x14ac:dyDescent="0.25">
      <c r="A248">
        <f>'Part Attributes'!A249</f>
        <v>0</v>
      </c>
      <c r="B248">
        <f>'Part Attributes'!B249</f>
        <v>0</v>
      </c>
      <c r="C248">
        <f>'Part Attributes'!C249</f>
        <v>0</v>
      </c>
      <c r="D248">
        <f>'Part Attributes'!D249</f>
        <v>0</v>
      </c>
      <c r="E248">
        <f>'Part Attributes'!E249</f>
        <v>0</v>
      </c>
      <c r="F248">
        <f>'Part Attributes'!F249</f>
        <v>0</v>
      </c>
      <c r="G248">
        <f>'Part Attributes'!G249</f>
        <v>0</v>
      </c>
      <c r="H248" s="64">
        <f>'Part Attributes'!K249</f>
        <v>0</v>
      </c>
      <c r="I248" s="64">
        <f>'Part Attributes'!M249</f>
        <v>0</v>
      </c>
      <c r="J248" s="64">
        <f>'Part Attributes'!O249</f>
        <v>0</v>
      </c>
    </row>
    <row r="249" spans="1:10" x14ac:dyDescent="0.25">
      <c r="A249">
        <f>'Part Attributes'!A250</f>
        <v>0</v>
      </c>
      <c r="B249">
        <f>'Part Attributes'!B250</f>
        <v>0</v>
      </c>
      <c r="C249">
        <f>'Part Attributes'!C250</f>
        <v>0</v>
      </c>
      <c r="D249">
        <f>'Part Attributes'!D250</f>
        <v>0</v>
      </c>
      <c r="E249">
        <f>'Part Attributes'!E250</f>
        <v>0</v>
      </c>
      <c r="F249">
        <f>'Part Attributes'!F250</f>
        <v>0</v>
      </c>
      <c r="G249">
        <f>'Part Attributes'!G250</f>
        <v>0</v>
      </c>
      <c r="H249" s="64">
        <f>'Part Attributes'!K250</f>
        <v>0</v>
      </c>
      <c r="I249" s="64">
        <f>'Part Attributes'!M250</f>
        <v>0</v>
      </c>
      <c r="J249" s="64">
        <f>'Part Attributes'!O250</f>
        <v>0</v>
      </c>
    </row>
    <row r="250" spans="1:10" x14ac:dyDescent="0.25">
      <c r="A250">
        <f>'Part Attributes'!A251</f>
        <v>0</v>
      </c>
      <c r="B250">
        <f>'Part Attributes'!B251</f>
        <v>0</v>
      </c>
      <c r="C250">
        <f>'Part Attributes'!C251</f>
        <v>0</v>
      </c>
      <c r="D250">
        <f>'Part Attributes'!D251</f>
        <v>0</v>
      </c>
      <c r="E250">
        <f>'Part Attributes'!E251</f>
        <v>0</v>
      </c>
      <c r="F250">
        <f>'Part Attributes'!F251</f>
        <v>0</v>
      </c>
      <c r="G250">
        <f>'Part Attributes'!G251</f>
        <v>0</v>
      </c>
      <c r="H250" s="64">
        <f>'Part Attributes'!K251</f>
        <v>0</v>
      </c>
      <c r="I250" s="64">
        <f>'Part Attributes'!M251</f>
        <v>0</v>
      </c>
      <c r="J250" s="64">
        <f>'Part Attributes'!O251</f>
        <v>0</v>
      </c>
    </row>
    <row r="251" spans="1:10" x14ac:dyDescent="0.25">
      <c r="A251">
        <f>'Part Attributes'!A252</f>
        <v>0</v>
      </c>
      <c r="B251">
        <f>'Part Attributes'!B252</f>
        <v>0</v>
      </c>
      <c r="C251">
        <f>'Part Attributes'!C252</f>
        <v>0</v>
      </c>
      <c r="D251">
        <f>'Part Attributes'!D252</f>
        <v>0</v>
      </c>
      <c r="E251">
        <f>'Part Attributes'!E252</f>
        <v>0</v>
      </c>
      <c r="F251">
        <f>'Part Attributes'!F252</f>
        <v>0</v>
      </c>
      <c r="G251">
        <f>'Part Attributes'!G252</f>
        <v>0</v>
      </c>
      <c r="H251" s="64">
        <f>'Part Attributes'!K252</f>
        <v>0</v>
      </c>
      <c r="I251" s="64">
        <f>'Part Attributes'!M252</f>
        <v>0</v>
      </c>
      <c r="J251" s="64">
        <f>'Part Attributes'!O252</f>
        <v>0</v>
      </c>
    </row>
    <row r="252" spans="1:10" x14ac:dyDescent="0.25">
      <c r="A252">
        <f>'Part Attributes'!A253</f>
        <v>0</v>
      </c>
      <c r="B252">
        <f>'Part Attributes'!B253</f>
        <v>0</v>
      </c>
      <c r="C252">
        <f>'Part Attributes'!C253</f>
        <v>0</v>
      </c>
      <c r="D252">
        <f>'Part Attributes'!D253</f>
        <v>0</v>
      </c>
      <c r="E252">
        <f>'Part Attributes'!E253</f>
        <v>0</v>
      </c>
      <c r="F252">
        <f>'Part Attributes'!F253</f>
        <v>0</v>
      </c>
      <c r="G252">
        <f>'Part Attributes'!G253</f>
        <v>0</v>
      </c>
      <c r="H252" s="64">
        <f>'Part Attributes'!K253</f>
        <v>0</v>
      </c>
      <c r="I252" s="64">
        <f>'Part Attributes'!M253</f>
        <v>0</v>
      </c>
      <c r="J252" s="64">
        <f>'Part Attributes'!O253</f>
        <v>0</v>
      </c>
    </row>
    <row r="253" spans="1:10" x14ac:dyDescent="0.25">
      <c r="A253">
        <f>'Part Attributes'!A254</f>
        <v>0</v>
      </c>
      <c r="B253">
        <f>'Part Attributes'!B254</f>
        <v>0</v>
      </c>
      <c r="C253">
        <f>'Part Attributes'!C254</f>
        <v>0</v>
      </c>
      <c r="D253">
        <f>'Part Attributes'!D254</f>
        <v>0</v>
      </c>
      <c r="E253">
        <f>'Part Attributes'!E254</f>
        <v>0</v>
      </c>
      <c r="F253">
        <f>'Part Attributes'!F254</f>
        <v>0</v>
      </c>
      <c r="G253">
        <f>'Part Attributes'!G254</f>
        <v>0</v>
      </c>
      <c r="H253" s="64">
        <f>'Part Attributes'!K254</f>
        <v>0</v>
      </c>
      <c r="I253" s="64">
        <f>'Part Attributes'!M254</f>
        <v>0</v>
      </c>
      <c r="J253" s="64">
        <f>'Part Attributes'!O254</f>
        <v>0</v>
      </c>
    </row>
    <row r="254" spans="1:10" x14ac:dyDescent="0.25">
      <c r="A254">
        <f>'Part Attributes'!A255</f>
        <v>0</v>
      </c>
      <c r="B254">
        <f>'Part Attributes'!B255</f>
        <v>0</v>
      </c>
      <c r="C254">
        <f>'Part Attributes'!C255</f>
        <v>0</v>
      </c>
      <c r="D254">
        <f>'Part Attributes'!D255</f>
        <v>0</v>
      </c>
      <c r="E254">
        <f>'Part Attributes'!E255</f>
        <v>0</v>
      </c>
      <c r="F254">
        <f>'Part Attributes'!F255</f>
        <v>0</v>
      </c>
      <c r="G254">
        <f>'Part Attributes'!G255</f>
        <v>0</v>
      </c>
      <c r="H254" s="64">
        <f>'Part Attributes'!K255</f>
        <v>0</v>
      </c>
      <c r="I254" s="64">
        <f>'Part Attributes'!M255</f>
        <v>0</v>
      </c>
      <c r="J254" s="64">
        <f>'Part Attributes'!O255</f>
        <v>0</v>
      </c>
    </row>
    <row r="255" spans="1:10" x14ac:dyDescent="0.25">
      <c r="A255">
        <f>'Part Attributes'!A256</f>
        <v>0</v>
      </c>
      <c r="B255">
        <f>'Part Attributes'!B256</f>
        <v>0</v>
      </c>
      <c r="C255">
        <f>'Part Attributes'!C256</f>
        <v>0</v>
      </c>
      <c r="D255">
        <f>'Part Attributes'!D256</f>
        <v>0</v>
      </c>
      <c r="E255">
        <f>'Part Attributes'!E256</f>
        <v>0</v>
      </c>
      <c r="F255">
        <f>'Part Attributes'!F256</f>
        <v>0</v>
      </c>
      <c r="G255">
        <f>'Part Attributes'!G256</f>
        <v>0</v>
      </c>
      <c r="H255" s="64">
        <f>'Part Attributes'!K256</f>
        <v>0</v>
      </c>
      <c r="I255" s="64">
        <f>'Part Attributes'!M256</f>
        <v>0</v>
      </c>
      <c r="J255" s="64">
        <f>'Part Attributes'!O256</f>
        <v>0</v>
      </c>
    </row>
    <row r="256" spans="1:10" x14ac:dyDescent="0.25">
      <c r="A256">
        <f>'Part Attributes'!A257</f>
        <v>0</v>
      </c>
      <c r="B256">
        <f>'Part Attributes'!B257</f>
        <v>0</v>
      </c>
      <c r="C256">
        <f>'Part Attributes'!C257</f>
        <v>0</v>
      </c>
      <c r="D256">
        <f>'Part Attributes'!D257</f>
        <v>0</v>
      </c>
      <c r="E256">
        <f>'Part Attributes'!E257</f>
        <v>0</v>
      </c>
      <c r="F256">
        <f>'Part Attributes'!F257</f>
        <v>0</v>
      </c>
      <c r="G256">
        <f>'Part Attributes'!G257</f>
        <v>0</v>
      </c>
      <c r="H256" s="64">
        <f>'Part Attributes'!K257</f>
        <v>0</v>
      </c>
      <c r="I256" s="64">
        <f>'Part Attributes'!M257</f>
        <v>0</v>
      </c>
      <c r="J256" s="64">
        <f>'Part Attributes'!O257</f>
        <v>0</v>
      </c>
    </row>
    <row r="257" spans="1:10" x14ac:dyDescent="0.25">
      <c r="A257">
        <f>'Part Attributes'!A258</f>
        <v>0</v>
      </c>
      <c r="B257">
        <f>'Part Attributes'!B258</f>
        <v>0</v>
      </c>
      <c r="C257">
        <f>'Part Attributes'!C258</f>
        <v>0</v>
      </c>
      <c r="D257">
        <f>'Part Attributes'!D258</f>
        <v>0</v>
      </c>
      <c r="E257">
        <f>'Part Attributes'!E258</f>
        <v>0</v>
      </c>
      <c r="F257">
        <f>'Part Attributes'!F258</f>
        <v>0</v>
      </c>
      <c r="G257">
        <f>'Part Attributes'!G258</f>
        <v>0</v>
      </c>
      <c r="H257" s="64">
        <f>'Part Attributes'!K258</f>
        <v>0</v>
      </c>
      <c r="I257" s="64">
        <f>'Part Attributes'!M258</f>
        <v>0</v>
      </c>
      <c r="J257" s="64">
        <f>'Part Attributes'!O258</f>
        <v>0</v>
      </c>
    </row>
    <row r="258" spans="1:10" x14ac:dyDescent="0.25">
      <c r="A258">
        <f>'Part Attributes'!A259</f>
        <v>0</v>
      </c>
      <c r="B258">
        <f>'Part Attributes'!B259</f>
        <v>0</v>
      </c>
      <c r="C258">
        <f>'Part Attributes'!C259</f>
        <v>0</v>
      </c>
      <c r="D258">
        <f>'Part Attributes'!D259</f>
        <v>0</v>
      </c>
      <c r="E258">
        <f>'Part Attributes'!E259</f>
        <v>0</v>
      </c>
      <c r="F258">
        <f>'Part Attributes'!F259</f>
        <v>0</v>
      </c>
      <c r="G258">
        <f>'Part Attributes'!G259</f>
        <v>0</v>
      </c>
      <c r="H258" s="64">
        <f>'Part Attributes'!K259</f>
        <v>0</v>
      </c>
      <c r="I258" s="64">
        <f>'Part Attributes'!M259</f>
        <v>0</v>
      </c>
      <c r="J258" s="64">
        <f>'Part Attributes'!O259</f>
        <v>0</v>
      </c>
    </row>
    <row r="259" spans="1:10" x14ac:dyDescent="0.25">
      <c r="A259">
        <f>'Part Attributes'!A260</f>
        <v>0</v>
      </c>
      <c r="B259">
        <f>'Part Attributes'!B260</f>
        <v>0</v>
      </c>
      <c r="C259">
        <f>'Part Attributes'!C260</f>
        <v>0</v>
      </c>
      <c r="D259">
        <f>'Part Attributes'!D260</f>
        <v>0</v>
      </c>
      <c r="E259">
        <f>'Part Attributes'!E260</f>
        <v>0</v>
      </c>
      <c r="F259">
        <f>'Part Attributes'!F260</f>
        <v>0</v>
      </c>
      <c r="G259">
        <f>'Part Attributes'!G260</f>
        <v>0</v>
      </c>
      <c r="H259" s="64">
        <f>'Part Attributes'!K260</f>
        <v>0</v>
      </c>
      <c r="I259" s="64">
        <f>'Part Attributes'!M260</f>
        <v>0</v>
      </c>
      <c r="J259" s="64">
        <f>'Part Attributes'!O260</f>
        <v>0</v>
      </c>
    </row>
    <row r="260" spans="1:10" x14ac:dyDescent="0.25">
      <c r="A260">
        <f>'Part Attributes'!A261</f>
        <v>0</v>
      </c>
      <c r="B260">
        <f>'Part Attributes'!B261</f>
        <v>0</v>
      </c>
      <c r="C260">
        <f>'Part Attributes'!C261</f>
        <v>0</v>
      </c>
      <c r="D260">
        <f>'Part Attributes'!D261</f>
        <v>0</v>
      </c>
      <c r="E260">
        <f>'Part Attributes'!E261</f>
        <v>0</v>
      </c>
      <c r="F260">
        <f>'Part Attributes'!F261</f>
        <v>0</v>
      </c>
      <c r="G260">
        <f>'Part Attributes'!G261</f>
        <v>0</v>
      </c>
      <c r="H260" s="64">
        <f>'Part Attributes'!K261</f>
        <v>0</v>
      </c>
      <c r="I260" s="64">
        <f>'Part Attributes'!M261</f>
        <v>0</v>
      </c>
      <c r="J260" s="64">
        <f>'Part Attributes'!O261</f>
        <v>0</v>
      </c>
    </row>
  </sheetData>
  <autoFilter ref="A1:J260" xr:uid="{749D559B-595D-46AE-8E66-BA1ABDAA6F0A}"/>
  <conditionalFormatting sqref="H2:H260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A696F-6730-4EC2-8C3C-FEA7198EA7BE}">
  <dimension ref="C3:H24"/>
  <sheetViews>
    <sheetView workbookViewId="0">
      <selection activeCell="G12" sqref="G12"/>
    </sheetView>
  </sheetViews>
  <sheetFormatPr defaultRowHeight="15" x14ac:dyDescent="0.25"/>
  <cols>
    <col min="3" max="3" width="22" customWidth="1"/>
    <col min="4" max="4" width="27.42578125" customWidth="1"/>
    <col min="5" max="5" width="17.140625" bestFit="1" customWidth="1"/>
    <col min="7" max="7" width="25.28515625" customWidth="1"/>
  </cols>
  <sheetData>
    <row r="3" spans="3:8" x14ac:dyDescent="0.25">
      <c r="C3" t="s">
        <v>624</v>
      </c>
      <c r="D3" s="61" t="s">
        <v>625</v>
      </c>
      <c r="E3" s="61" t="s">
        <v>625</v>
      </c>
      <c r="G3" t="s">
        <v>624</v>
      </c>
    </row>
    <row r="4" spans="3:8" x14ac:dyDescent="0.25">
      <c r="C4" s="54" t="s">
        <v>626</v>
      </c>
      <c r="D4" s="62" t="s">
        <v>627</v>
      </c>
      <c r="E4" s="62" t="s">
        <v>9</v>
      </c>
      <c r="F4" s="54"/>
      <c r="G4" s="54" t="s">
        <v>11</v>
      </c>
    </row>
    <row r="5" spans="3:8" x14ac:dyDescent="0.25">
      <c r="D5" s="61"/>
      <c r="E5" s="61"/>
      <c r="G5" s="52"/>
      <c r="H5" s="53"/>
    </row>
    <row r="6" spans="3:8" x14ac:dyDescent="0.25">
      <c r="C6" t="s">
        <v>16</v>
      </c>
      <c r="D6" s="61"/>
      <c r="E6" s="61"/>
      <c r="G6" s="52"/>
      <c r="H6" s="53"/>
    </row>
    <row r="7" spans="3:8" x14ac:dyDescent="0.25">
      <c r="C7" t="s">
        <v>628</v>
      </c>
      <c r="D7" s="61" t="s">
        <v>17</v>
      </c>
      <c r="E7" s="61" t="s">
        <v>23</v>
      </c>
      <c r="G7" s="52" t="s">
        <v>18</v>
      </c>
      <c r="H7" s="53"/>
    </row>
    <row r="8" spans="3:8" x14ac:dyDescent="0.25">
      <c r="C8" t="s">
        <v>629</v>
      </c>
      <c r="D8" s="61" t="s">
        <v>28</v>
      </c>
      <c r="E8" s="61" t="s">
        <v>10</v>
      </c>
      <c r="G8" s="52" t="s">
        <v>29</v>
      </c>
      <c r="H8" s="53"/>
    </row>
    <row r="9" spans="3:8" x14ac:dyDescent="0.25">
      <c r="C9" t="s">
        <v>630</v>
      </c>
      <c r="D9" s="61" t="s">
        <v>22</v>
      </c>
      <c r="E9" s="61" t="s">
        <v>57</v>
      </c>
      <c r="G9" s="52" t="s">
        <v>24</v>
      </c>
      <c r="H9" s="53"/>
    </row>
    <row r="10" spans="3:8" x14ac:dyDescent="0.25">
      <c r="C10" t="s">
        <v>631</v>
      </c>
      <c r="D10" s="61" t="s">
        <v>632</v>
      </c>
      <c r="E10" s="61" t="s">
        <v>61</v>
      </c>
      <c r="G10" s="52" t="s">
        <v>49</v>
      </c>
      <c r="H10" s="53"/>
    </row>
    <row r="11" spans="3:8" x14ac:dyDescent="0.25">
      <c r="C11" t="s">
        <v>35</v>
      </c>
      <c r="D11" s="61" t="s">
        <v>56</v>
      </c>
      <c r="E11" s="61" t="s">
        <v>633</v>
      </c>
      <c r="G11" s="52" t="s">
        <v>118</v>
      </c>
      <c r="H11" s="53"/>
    </row>
    <row r="12" spans="3:8" x14ac:dyDescent="0.25">
      <c r="C12" t="s">
        <v>634</v>
      </c>
      <c r="D12" s="61" t="s">
        <v>122</v>
      </c>
      <c r="E12" s="61" t="s">
        <v>52</v>
      </c>
      <c r="G12" s="52" t="s">
        <v>42</v>
      </c>
      <c r="H12" s="53"/>
    </row>
    <row r="13" spans="3:8" x14ac:dyDescent="0.25">
      <c r="C13" t="s">
        <v>27</v>
      </c>
      <c r="D13" s="61" t="s">
        <v>635</v>
      </c>
      <c r="E13" s="61"/>
      <c r="G13" s="52" t="s">
        <v>46</v>
      </c>
      <c r="H13" s="53"/>
    </row>
    <row r="14" spans="3:8" x14ac:dyDescent="0.25">
      <c r="C14" t="s">
        <v>21</v>
      </c>
      <c r="D14" s="61" t="s">
        <v>144</v>
      </c>
      <c r="E14" s="61"/>
      <c r="G14" s="52" t="s">
        <v>463</v>
      </c>
      <c r="H14" s="53"/>
    </row>
    <row r="15" spans="3:8" x14ac:dyDescent="0.25">
      <c r="C15" t="s">
        <v>45</v>
      </c>
      <c r="D15" s="61"/>
      <c r="E15" s="61"/>
      <c r="G15" s="52" t="s">
        <v>84</v>
      </c>
      <c r="H15" s="53"/>
    </row>
    <row r="16" spans="3:8" x14ac:dyDescent="0.25">
      <c r="D16" s="61"/>
      <c r="E16" s="61"/>
      <c r="G16" s="52" t="s">
        <v>127</v>
      </c>
      <c r="H16" s="53"/>
    </row>
    <row r="17" spans="4:8" x14ac:dyDescent="0.25">
      <c r="D17" s="61"/>
      <c r="E17" s="61"/>
      <c r="G17" s="52" t="s">
        <v>344</v>
      </c>
      <c r="H17" s="53"/>
    </row>
    <row r="18" spans="4:8" x14ac:dyDescent="0.25">
      <c r="D18" s="61"/>
      <c r="E18" s="61"/>
      <c r="G18" s="52" t="s">
        <v>567</v>
      </c>
      <c r="H18" s="53"/>
    </row>
    <row r="19" spans="4:8" x14ac:dyDescent="0.25">
      <c r="D19" s="61"/>
      <c r="E19" s="61"/>
    </row>
    <row r="20" spans="4:8" x14ac:dyDescent="0.25">
      <c r="D20" s="61"/>
      <c r="E20" s="61"/>
    </row>
    <row r="21" spans="4:8" x14ac:dyDescent="0.25">
      <c r="D21" s="61"/>
      <c r="E21" s="61"/>
    </row>
    <row r="22" spans="4:8" x14ac:dyDescent="0.25">
      <c r="D22" s="61"/>
      <c r="E22" s="61"/>
    </row>
    <row r="23" spans="4:8" x14ac:dyDescent="0.25">
      <c r="D23" s="61"/>
      <c r="E23" s="61"/>
    </row>
    <row r="24" spans="4:8" x14ac:dyDescent="0.25">
      <c r="D24" s="61"/>
      <c r="E24" s="6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8F2031BDCBDD49B3E711B829C3FCCA" ma:contentTypeVersion="12" ma:contentTypeDescription="Create a new document." ma:contentTypeScope="" ma:versionID="a720e9af144b5bfc2fe9d40619042b33">
  <xsd:schema xmlns:xsd="http://www.w3.org/2001/XMLSchema" xmlns:xs="http://www.w3.org/2001/XMLSchema" xmlns:p="http://schemas.microsoft.com/office/2006/metadata/properties" xmlns:ns2="8bf6787c-c8c1-41ba-bcfe-f48ef03ca14b" xmlns:ns3="59b2b0ec-ac91-48ef-b892-c14c96137610" targetNamespace="http://schemas.microsoft.com/office/2006/metadata/properties" ma:root="true" ma:fieldsID="6c82318f3023f185c6fb2dc5e90d0188" ns2:_="" ns3:_="">
    <xsd:import namespace="8bf6787c-c8c1-41ba-bcfe-f48ef03ca14b"/>
    <xsd:import namespace="59b2b0ec-ac91-48ef-b892-c14c961376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f6787c-c8c1-41ba-bcfe-f48ef03ca1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2b0ec-ac91-48ef-b892-c14c9613761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C8F01A-189D-4B4F-A42D-F2740BA60C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283F7A-C033-40CD-AF56-6B7FEF714C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f6787c-c8c1-41ba-bcfe-f48ef03ca14b"/>
    <ds:schemaRef ds:uri="59b2b0ec-ac91-48ef-b892-c14c961376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DDC2C2-B962-43D2-80F1-16A0D23FF4E5}">
  <ds:schemaRefs>
    <ds:schemaRef ds:uri="http://purl.org/dc/elements/1.1/"/>
    <ds:schemaRef ds:uri="http://schemas.microsoft.com/office/infopath/2007/PartnerControls"/>
    <ds:schemaRef ds:uri="http://purl.org/dc/terms/"/>
    <ds:schemaRef ds:uri="http://purl.org/dc/dcmitype/"/>
    <ds:schemaRef ds:uri="http://schemas.microsoft.com/office/2006/metadata/properties"/>
    <ds:schemaRef ds:uri="8bf6787c-c8c1-41ba-bcfe-f48ef03ca14b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59b2b0ec-ac91-48ef-b892-c14c9613761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Transaction Log</vt:lpstr>
      <vt:lpstr>Transaction_Summary_Refresh</vt:lpstr>
      <vt:lpstr>Part Attributes</vt:lpstr>
      <vt:lpstr>Commodity Inventory Output</vt:lpstr>
      <vt:lpstr>Reference_Data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 Malloy</dc:creator>
  <cp:keywords/>
  <dc:description/>
  <cp:lastModifiedBy>Joe Ton</cp:lastModifiedBy>
  <cp:revision/>
  <dcterms:created xsi:type="dcterms:W3CDTF">2021-04-09T19:54:33Z</dcterms:created>
  <dcterms:modified xsi:type="dcterms:W3CDTF">2021-05-07T17:34:58Z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0x0101003F8F2031BDCBDD49B3E711B829C3FCCA</vt:lpwstr>
  </property>
</Properties>
</file>