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g\OneDrive\Desktop\FEUP\4ano\2semestre\gee\marketing\"/>
    </mc:Choice>
  </mc:AlternateContent>
  <xr:revisionPtr revIDLastSave="0" documentId="8_{C5B24B1A-E0D6-4A38-90F8-C9B7721324D0}" xr6:coauthVersionLast="47" xr6:coauthVersionMax="47" xr10:uidLastSave="{00000000-0000-0000-0000-000000000000}"/>
  <bookViews>
    <workbookView xWindow="-108" yWindow="-108" windowWidth="23256" windowHeight="12456" xr2:uid="{0FE5346B-97EA-4DDB-9CF4-AE77A0E074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19" i="1"/>
  <c r="H16" i="1"/>
  <c r="H17" i="1"/>
  <c r="H15" i="1"/>
  <c r="H2" i="1"/>
  <c r="H7" i="1"/>
  <c r="H9" i="1" s="1"/>
  <c r="H12" i="1" s="1"/>
  <c r="H6" i="1"/>
  <c r="H4" i="1"/>
  <c r="H3" i="1"/>
  <c r="H22" i="1" l="1"/>
  <c r="H25" i="1" s="1"/>
</calcChain>
</file>

<file path=xl/sharedStrings.xml><?xml version="1.0" encoding="utf-8"?>
<sst xmlns="http://schemas.openxmlformats.org/spreadsheetml/2006/main" count="34" uniqueCount="22">
  <si>
    <t>Annual development and maintenance costs e-commerce application</t>
  </si>
  <si>
    <t>Annual costs of the van carrying out the transport</t>
  </si>
  <si>
    <t>Annual warehouse employee costs</t>
  </si>
  <si>
    <t>Annual costs with the transport employee</t>
  </si>
  <si>
    <t>Petrol costs per order</t>
  </si>
  <si>
    <t>Amount paid by the customer for the transport per order</t>
  </si>
  <si>
    <t>Portuense average operating profit margin on sale of products</t>
  </si>
  <si>
    <t>Proposal for the development of an e-commerce service w/ own transportation</t>
  </si>
  <si>
    <t>Alternatively, transportes do Douro proposed to deliver the order for the same price (6€)</t>
  </si>
  <si>
    <t>Total Fixed costs</t>
  </si>
  <si>
    <t>Unit Fixed costs</t>
  </si>
  <si>
    <t>Marketing Dept. orders estimate</t>
  </si>
  <si>
    <t>Finance Dept. orders estimate</t>
  </si>
  <si>
    <t>Avg. order price</t>
  </si>
  <si>
    <t>Profit Margin</t>
  </si>
  <si>
    <t>Cost margin</t>
  </si>
  <si>
    <t>Unit Variable costs</t>
  </si>
  <si>
    <t>Unitary variable revenue</t>
  </si>
  <si>
    <t>Unitary contribution margin</t>
  </si>
  <si>
    <t>Break even</t>
  </si>
  <si>
    <t>Conclusion</t>
  </si>
  <si>
    <r>
      <t xml:space="preserve">The offer proposed by </t>
    </r>
    <r>
      <rPr>
        <i/>
        <sz val="11"/>
        <color theme="1"/>
        <rFont val="Calibri"/>
        <family val="2"/>
        <scheme val="minor"/>
      </rPr>
      <t>transportes do Douro</t>
    </r>
    <r>
      <rPr>
        <sz val="11"/>
        <color theme="1"/>
        <rFont val="Calibri"/>
        <family val="2"/>
        <scheme val="minor"/>
      </rPr>
      <t xml:space="preserve"> is safer and reaches a break-even faster (upon 750 sales). However, the revenue per costumer is slightly smaller. Thus, proving to be a safer, but less rentable option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</si>
</sst>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45DF-70DA-40C4-A70D-01E773E73B51}">
  <dimension ref="B1:L28"/>
  <sheetViews>
    <sheetView tabSelected="1" topLeftCell="A3" workbookViewId="0">
      <selection activeCell="G25" sqref="G25"/>
    </sheetView>
  </sheetViews>
  <sheetFormatPr defaultRowHeight="14.4" x14ac:dyDescent="0.3"/>
  <cols>
    <col min="2" max="2" width="58.44140625" customWidth="1"/>
    <col min="3" max="3" width="7.88671875" bestFit="1" customWidth="1"/>
    <col min="7" max="7" width="25" customWidth="1"/>
    <col min="8" max="8" width="9.33203125" bestFit="1" customWidth="1"/>
    <col min="11" max="11" width="27" customWidth="1"/>
  </cols>
  <sheetData>
    <row r="1" spans="2:12" x14ac:dyDescent="0.3">
      <c r="B1" t="s">
        <v>7</v>
      </c>
    </row>
    <row r="2" spans="2:12" x14ac:dyDescent="0.3">
      <c r="G2" t="s">
        <v>9</v>
      </c>
      <c r="H2" s="2">
        <f>C3+C4+C5+C6</f>
        <v>29000</v>
      </c>
    </row>
    <row r="3" spans="2:12" x14ac:dyDescent="0.3">
      <c r="B3" t="s">
        <v>0</v>
      </c>
      <c r="C3" s="2">
        <v>5000</v>
      </c>
      <c r="G3" t="s">
        <v>10</v>
      </c>
      <c r="H3">
        <f>H2/L3</f>
        <v>12.888888888888889</v>
      </c>
      <c r="K3" t="s">
        <v>11</v>
      </c>
      <c r="L3">
        <v>2250</v>
      </c>
    </row>
    <row r="4" spans="2:12" x14ac:dyDescent="0.3">
      <c r="B4" t="s">
        <v>1</v>
      </c>
      <c r="C4" s="2">
        <v>4000</v>
      </c>
      <c r="H4">
        <f>H2/L4</f>
        <v>29</v>
      </c>
      <c r="K4" t="s">
        <v>12</v>
      </c>
      <c r="L4">
        <v>1000</v>
      </c>
    </row>
    <row r="5" spans="2:12" x14ac:dyDescent="0.3">
      <c r="B5" t="s">
        <v>2</v>
      </c>
      <c r="C5" s="2">
        <v>10000</v>
      </c>
    </row>
    <row r="6" spans="2:12" x14ac:dyDescent="0.3">
      <c r="B6" t="s">
        <v>3</v>
      </c>
      <c r="C6" s="2">
        <v>10000</v>
      </c>
      <c r="G6" t="s">
        <v>16</v>
      </c>
      <c r="H6" s="1">
        <f>C7 + C21*C23</f>
        <v>82.5</v>
      </c>
    </row>
    <row r="7" spans="2:12" x14ac:dyDescent="0.3">
      <c r="B7" t="s">
        <v>4</v>
      </c>
      <c r="C7" s="1">
        <v>2.5</v>
      </c>
      <c r="G7" t="s">
        <v>17</v>
      </c>
      <c r="H7" s="2">
        <f>C8 + C21</f>
        <v>106</v>
      </c>
    </row>
    <row r="8" spans="2:12" x14ac:dyDescent="0.3">
      <c r="B8" t="s">
        <v>5</v>
      </c>
      <c r="C8" s="2">
        <v>6</v>
      </c>
    </row>
    <row r="9" spans="2:12" x14ac:dyDescent="0.3">
      <c r="B9" t="s">
        <v>6</v>
      </c>
      <c r="C9" s="3">
        <v>0.2</v>
      </c>
      <c r="G9" t="s">
        <v>18</v>
      </c>
      <c r="H9" s="1">
        <f>H7-H6</f>
        <v>23.5</v>
      </c>
    </row>
    <row r="12" spans="2:12" x14ac:dyDescent="0.3">
      <c r="G12" t="s">
        <v>19</v>
      </c>
      <c r="H12" s="1">
        <f>H2/H9</f>
        <v>1234.0425531914893</v>
      </c>
    </row>
    <row r="14" spans="2:12" x14ac:dyDescent="0.3">
      <c r="B14" t="s">
        <v>8</v>
      </c>
    </row>
    <row r="15" spans="2:12" x14ac:dyDescent="0.3">
      <c r="G15" t="s">
        <v>9</v>
      </c>
      <c r="H15" s="2">
        <f>C16+C17</f>
        <v>15000</v>
      </c>
    </row>
    <row r="16" spans="2:12" x14ac:dyDescent="0.3">
      <c r="B16" t="s">
        <v>0</v>
      </c>
      <c r="C16" s="2">
        <v>5000</v>
      </c>
      <c r="G16" t="s">
        <v>10</v>
      </c>
      <c r="H16" s="2">
        <f>H15/L16</f>
        <v>6.666666666666667</v>
      </c>
      <c r="K16" t="s">
        <v>11</v>
      </c>
      <c r="L16">
        <v>2250</v>
      </c>
    </row>
    <row r="17" spans="2:12" x14ac:dyDescent="0.3">
      <c r="B17" t="s">
        <v>2</v>
      </c>
      <c r="C17" s="2">
        <v>10000</v>
      </c>
      <c r="H17" s="2">
        <f>H15/L17</f>
        <v>15</v>
      </c>
      <c r="K17" t="s">
        <v>12</v>
      </c>
      <c r="L17">
        <v>1000</v>
      </c>
    </row>
    <row r="18" spans="2:12" x14ac:dyDescent="0.3">
      <c r="B18" t="s">
        <v>5</v>
      </c>
      <c r="C18" s="2">
        <v>6</v>
      </c>
    </row>
    <row r="19" spans="2:12" x14ac:dyDescent="0.3">
      <c r="B19" t="s">
        <v>6</v>
      </c>
      <c r="C19" s="3">
        <v>0.2</v>
      </c>
      <c r="G19" t="s">
        <v>16</v>
      </c>
      <c r="H19" s="1">
        <f>C21*C23</f>
        <v>80</v>
      </c>
    </row>
    <row r="20" spans="2:12" x14ac:dyDescent="0.3">
      <c r="C20" s="1"/>
      <c r="G20" t="s">
        <v>17</v>
      </c>
      <c r="H20" s="2">
        <f>C21</f>
        <v>100</v>
      </c>
    </row>
    <row r="21" spans="2:12" x14ac:dyDescent="0.3">
      <c r="B21" t="s">
        <v>13</v>
      </c>
      <c r="C21" s="2">
        <v>100</v>
      </c>
    </row>
    <row r="22" spans="2:12" x14ac:dyDescent="0.3">
      <c r="B22" t="s">
        <v>14</v>
      </c>
      <c r="C22">
        <v>0.2</v>
      </c>
      <c r="G22" t="s">
        <v>18</v>
      </c>
      <c r="H22" s="1">
        <f>H20-H19</f>
        <v>20</v>
      </c>
    </row>
    <row r="23" spans="2:12" x14ac:dyDescent="0.3">
      <c r="B23" t="s">
        <v>15</v>
      </c>
      <c r="C23">
        <v>0.8</v>
      </c>
    </row>
    <row r="25" spans="2:12" x14ac:dyDescent="0.3">
      <c r="G25" t="s">
        <v>19</v>
      </c>
      <c r="H25" s="1">
        <f>H15/H22</f>
        <v>750</v>
      </c>
    </row>
    <row r="27" spans="2:12" x14ac:dyDescent="0.3">
      <c r="B27" t="s">
        <v>20</v>
      </c>
    </row>
    <row r="28" spans="2:12" x14ac:dyDescent="0.3">
      <c r="B28" t="s">
        <v>21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Gil</dc:creator>
  <cp:lastModifiedBy>João Gil</cp:lastModifiedBy>
  <dcterms:created xsi:type="dcterms:W3CDTF">2023-03-23T11:40:27Z</dcterms:created>
  <dcterms:modified xsi:type="dcterms:W3CDTF">2023-03-23T12:17:40Z</dcterms:modified>
</cp:coreProperties>
</file>