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dor\Desktop\feup\4ano\2semestre\feup-gee\financial_management\"/>
    </mc:Choice>
  </mc:AlternateContent>
  <xr:revisionPtr revIDLastSave="0" documentId="13_ncr:1_{354BDD65-502B-4AD6-960A-44A25CF734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glish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E30" i="2"/>
  <c r="E29" i="2"/>
  <c r="D30" i="2"/>
  <c r="D29" i="2"/>
  <c r="C30" i="2"/>
  <c r="E33" i="2"/>
  <c r="B24" i="2"/>
  <c r="B23" i="2"/>
  <c r="B22" i="2"/>
  <c r="F24" i="2"/>
  <c r="E23" i="2"/>
  <c r="E22" i="2"/>
  <c r="D23" i="2"/>
  <c r="D22" i="2"/>
  <c r="D24" i="2"/>
  <c r="E24" i="2"/>
  <c r="C23" i="2"/>
  <c r="C24" i="2"/>
  <c r="C22" i="2"/>
</calcChain>
</file>

<file path=xl/sharedStrings.xml><?xml version="1.0" encoding="utf-8"?>
<sst xmlns="http://schemas.openxmlformats.org/spreadsheetml/2006/main" count="40" uniqueCount="36">
  <si>
    <t>PMR</t>
  </si>
  <si>
    <t>Profits and cash flow</t>
  </si>
  <si>
    <t>Data</t>
  </si>
  <si>
    <t>Unit sales price</t>
  </si>
  <si>
    <t>Unit cost</t>
  </si>
  <si>
    <t>APPS</t>
  </si>
  <si>
    <t>average payment period to suppliers</t>
  </si>
  <si>
    <t>APPC</t>
  </si>
  <si>
    <t>average payment period from suppliers</t>
  </si>
  <si>
    <t>ASP</t>
  </si>
  <si>
    <t>average time of products in stock</t>
  </si>
  <si>
    <t>January</t>
  </si>
  <si>
    <t>February</t>
  </si>
  <si>
    <t>March</t>
  </si>
  <si>
    <t>April</t>
  </si>
  <si>
    <t>Sales</t>
  </si>
  <si>
    <t>Production</t>
  </si>
  <si>
    <t>Balance Sheet</t>
  </si>
  <si>
    <t>Inventory</t>
  </si>
  <si>
    <t>Accounts receivable</t>
  </si>
  <si>
    <t>Cash and deposits</t>
  </si>
  <si>
    <t>Cost of Goods Sold</t>
  </si>
  <si>
    <t>Result</t>
  </si>
  <si>
    <t>Income statement</t>
  </si>
  <si>
    <t>Cash flow statement</t>
  </si>
  <si>
    <t>Cash received</t>
  </si>
  <si>
    <t>Cash paid</t>
  </si>
  <si>
    <t>Cash-flow</t>
  </si>
  <si>
    <t>Management  - M.EIC</t>
  </si>
  <si>
    <t>Accumulated Profit:</t>
  </si>
  <si>
    <t>The number of units sold is equal to the Accounts Receivable / Unit sales price, since it is said the clients always pay in time (1-month interval)</t>
  </si>
  <si>
    <t xml:space="preserve">Inv. 15000 = 11250 + PRICE_UNITS_PRODUCED - PRICE_UNITS_SOLD </t>
  </si>
  <si>
    <t>PRICE_UNITS_PRODUCED</t>
  </si>
  <si>
    <t>Accumulated Cash Flow</t>
  </si>
  <si>
    <t xml:space="preserve">We don't know the sales of the previous month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</si>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</sst>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6" workbookViewId="0">
      <selection activeCell="E11" sqref="E11"/>
    </sheetView>
  </sheetViews>
  <sheetFormatPr defaultColWidth="8.85546875" defaultRowHeight="15" x14ac:dyDescent="0.25"/>
  <cols>
    <col min="1" max="1" width="27.5703125" customWidth="1"/>
  </cols>
  <sheetData>
    <row r="1" spans="1:6" ht="23.25" x14ac:dyDescent="0.35">
      <c r="A1" s="2" t="s">
        <v>1</v>
      </c>
    </row>
    <row r="2" spans="1:6" ht="18.75" x14ac:dyDescent="0.3">
      <c r="A2" s="5" t="s">
        <v>28</v>
      </c>
    </row>
    <row r="3" spans="1:6" x14ac:dyDescent="0.25">
      <c r="E3" s="7" t="s">
        <v>5</v>
      </c>
      <c r="F3" t="s">
        <v>6</v>
      </c>
    </row>
    <row r="4" spans="1:6" x14ac:dyDescent="0.25">
      <c r="A4" s="1" t="s">
        <v>2</v>
      </c>
      <c r="E4" s="7" t="s">
        <v>7</v>
      </c>
      <c r="F4" t="s">
        <v>8</v>
      </c>
    </row>
    <row r="5" spans="1:6" x14ac:dyDescent="0.25">
      <c r="A5" t="s">
        <v>3</v>
      </c>
      <c r="B5">
        <v>10</v>
      </c>
      <c r="E5" s="7" t="s">
        <v>9</v>
      </c>
      <c r="F5" t="s">
        <v>10</v>
      </c>
    </row>
    <row r="6" spans="1:6" x14ac:dyDescent="0.25">
      <c r="A6" t="s">
        <v>4</v>
      </c>
      <c r="B6">
        <v>7.5</v>
      </c>
    </row>
    <row r="7" spans="1:6" x14ac:dyDescent="0.25">
      <c r="A7" t="s">
        <v>5</v>
      </c>
      <c r="B7">
        <v>0</v>
      </c>
    </row>
    <row r="8" spans="1:6" x14ac:dyDescent="0.25">
      <c r="A8" t="s">
        <v>0</v>
      </c>
      <c r="B8">
        <v>30</v>
      </c>
    </row>
    <row r="10" spans="1:6" x14ac:dyDescent="0.25">
      <c r="B10" s="4" t="s">
        <v>11</v>
      </c>
      <c r="C10" s="4" t="s">
        <v>12</v>
      </c>
      <c r="D10" s="4" t="s">
        <v>13</v>
      </c>
      <c r="E10" s="4" t="s">
        <v>14</v>
      </c>
    </row>
    <row r="11" spans="1:6" x14ac:dyDescent="0.25">
      <c r="A11" t="s">
        <v>15</v>
      </c>
      <c r="B11">
        <v>2000</v>
      </c>
      <c r="C11">
        <v>2500</v>
      </c>
      <c r="D11">
        <v>3000</v>
      </c>
      <c r="E11">
        <v>3500</v>
      </c>
    </row>
    <row r="12" spans="1:6" x14ac:dyDescent="0.25">
      <c r="A12" t="s">
        <v>16</v>
      </c>
      <c r="B12">
        <v>2500</v>
      </c>
      <c r="C12">
        <v>3000</v>
      </c>
      <c r="D12">
        <v>3500</v>
      </c>
    </row>
    <row r="15" spans="1:6" x14ac:dyDescent="0.25">
      <c r="A15" s="1" t="s">
        <v>17</v>
      </c>
      <c r="B15" s="3">
        <v>40544</v>
      </c>
      <c r="C15" s="3">
        <v>40575</v>
      </c>
      <c r="D15" s="3">
        <v>40603</v>
      </c>
      <c r="E15" s="3">
        <v>40634</v>
      </c>
    </row>
    <row r="16" spans="1:6" x14ac:dyDescent="0.25">
      <c r="A16" s="6" t="s">
        <v>18</v>
      </c>
      <c r="B16" s="6">
        <v>11250</v>
      </c>
      <c r="C16" s="6">
        <v>15000</v>
      </c>
      <c r="D16" s="6">
        <v>18750</v>
      </c>
      <c r="E16" s="6">
        <v>22500</v>
      </c>
    </row>
    <row r="17" spans="1:7" x14ac:dyDescent="0.25">
      <c r="A17" s="6" t="s">
        <v>19</v>
      </c>
      <c r="B17" s="6">
        <v>15000</v>
      </c>
      <c r="C17" s="6">
        <v>20000</v>
      </c>
      <c r="D17" s="6">
        <v>25000</v>
      </c>
      <c r="E17" s="6">
        <v>30000</v>
      </c>
    </row>
    <row r="18" spans="1:7" x14ac:dyDescent="0.25">
      <c r="A18" s="6" t="s">
        <v>20</v>
      </c>
      <c r="B18" s="6">
        <v>7500</v>
      </c>
      <c r="C18" s="6">
        <v>3750</v>
      </c>
      <c r="D18" s="6">
        <v>1250</v>
      </c>
      <c r="E18" s="6">
        <v>0</v>
      </c>
    </row>
    <row r="21" spans="1:7" x14ac:dyDescent="0.25">
      <c r="A21" s="1" t="s">
        <v>23</v>
      </c>
      <c r="B21" s="3">
        <v>40544</v>
      </c>
      <c r="C21" s="3">
        <v>40575</v>
      </c>
      <c r="D21" s="3">
        <v>40603</v>
      </c>
      <c r="E21" s="3">
        <v>40634</v>
      </c>
      <c r="G21" t="s">
        <v>30</v>
      </c>
    </row>
    <row r="22" spans="1:7" x14ac:dyDescent="0.25">
      <c r="A22" s="6" t="s">
        <v>15</v>
      </c>
      <c r="B22" s="6">
        <f xml:space="preserve"> 1500 *B5</f>
        <v>15000</v>
      </c>
      <c r="C22" s="6">
        <f>B5*B11</f>
        <v>20000</v>
      </c>
      <c r="D22" s="6">
        <f>B5*C11</f>
        <v>25000</v>
      </c>
      <c r="E22" s="6">
        <f>B5*D11</f>
        <v>30000</v>
      </c>
    </row>
    <row r="23" spans="1:7" x14ac:dyDescent="0.25">
      <c r="A23" s="6" t="s">
        <v>21</v>
      </c>
      <c r="B23" s="6">
        <f xml:space="preserve"> 1500*B6</f>
        <v>11250</v>
      </c>
      <c r="C23" s="6">
        <f>B11*B6</f>
        <v>15000</v>
      </c>
      <c r="D23" s="6">
        <f>C11*B6</f>
        <v>18750</v>
      </c>
      <c r="E23" s="6">
        <f>D11*B6</f>
        <v>22500</v>
      </c>
      <c r="F23" s="1" t="s">
        <v>29</v>
      </c>
    </row>
    <row r="24" spans="1:7" x14ac:dyDescent="0.25">
      <c r="A24" s="6" t="s">
        <v>22</v>
      </c>
      <c r="B24" s="6">
        <f>B22-B23</f>
        <v>3750</v>
      </c>
      <c r="C24" s="6">
        <f>C22-C23</f>
        <v>5000</v>
      </c>
      <c r="D24" s="6">
        <f t="shared" ref="D24:E24" si="0">D22-D23</f>
        <v>6250</v>
      </c>
      <c r="E24" s="6">
        <f t="shared" si="0"/>
        <v>7500</v>
      </c>
      <c r="F24">
        <f>C24+D24+E24</f>
        <v>18750</v>
      </c>
    </row>
    <row r="27" spans="1:7" x14ac:dyDescent="0.25">
      <c r="A27" s="1" t="s">
        <v>24</v>
      </c>
      <c r="B27" s="3">
        <v>40544</v>
      </c>
      <c r="C27" s="3">
        <v>40575</v>
      </c>
      <c r="D27" s="3">
        <v>40603</v>
      </c>
      <c r="E27" s="3">
        <v>40634</v>
      </c>
    </row>
    <row r="28" spans="1:7" x14ac:dyDescent="0.25">
      <c r="A28" s="6" t="s">
        <v>25</v>
      </c>
      <c r="B28" s="6" t="s">
        <v>35</v>
      </c>
      <c r="C28">
        <v>15000</v>
      </c>
      <c r="D28" s="6">
        <v>20000</v>
      </c>
      <c r="E28" s="6">
        <v>25000</v>
      </c>
    </row>
    <row r="29" spans="1:7" x14ac:dyDescent="0.25">
      <c r="A29" s="6" t="s">
        <v>26</v>
      </c>
      <c r="B29" s="6" t="s">
        <v>35</v>
      </c>
      <c r="C29" s="6">
        <v>18750</v>
      </c>
      <c r="D29" s="6">
        <f>3000*7.5</f>
        <v>22500</v>
      </c>
      <c r="E29" s="6">
        <f>3500 *B6</f>
        <v>26250</v>
      </c>
      <c r="F29" s="1" t="s">
        <v>33</v>
      </c>
    </row>
    <row r="30" spans="1:7" x14ac:dyDescent="0.25">
      <c r="A30" s="6" t="s">
        <v>27</v>
      </c>
      <c r="B30" s="6" t="s">
        <v>35</v>
      </c>
      <c r="C30" s="6">
        <f>C28-C29</f>
        <v>-3750</v>
      </c>
      <c r="D30" s="6">
        <f>D28-D29</f>
        <v>-2500</v>
      </c>
      <c r="E30" s="6">
        <f xml:space="preserve"> E28-E29</f>
        <v>-1250</v>
      </c>
      <c r="F30">
        <f>C30+D30+E30</f>
        <v>-7500</v>
      </c>
    </row>
    <row r="32" spans="1:7" x14ac:dyDescent="0.25">
      <c r="C32" t="s">
        <v>31</v>
      </c>
    </row>
    <row r="33" spans="2:5" x14ac:dyDescent="0.25">
      <c r="C33" t="s">
        <v>32</v>
      </c>
      <c r="E33">
        <f xml:space="preserve"> 15000 - 11250 + 15000</f>
        <v>18750</v>
      </c>
    </row>
    <row r="35" spans="2:5" x14ac:dyDescent="0.25">
      <c r="B35" t="s">
        <v>34</v>
      </c>
    </row>
  </sheetData>
  <phoneticPr fontId="6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Sheet3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Patricio</dc:creator>
  <cp:lastModifiedBy>Administrador</cp:lastModifiedBy>
  <cp:lastPrinted>2014-10-20T08:02:20Z</cp:lastPrinted>
  <dcterms:created xsi:type="dcterms:W3CDTF">2011-10-18T10:59:26Z</dcterms:created>
  <dcterms:modified xsi:type="dcterms:W3CDTF">2023-03-05T17:24:44Z</dcterms:modified>
</cp:coreProperties>
</file>