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  eclipse  - Google, Bing," sheetId="1" r:id="rId4"/>
    <sheet state="visible" name="Slides exampl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5">
      <text>
        <t xml:space="preserve">Só uma interrogação, por isso MAP = AvG([eclipse]).</t>
      </text>
    </comment>
  </commentList>
</comments>
</file>

<file path=xl/sharedStrings.xml><?xml version="1.0" encoding="utf-8"?>
<sst xmlns="http://schemas.openxmlformats.org/spreadsheetml/2006/main" count="18" uniqueCount="10">
  <si>
    <t>Q = Q1</t>
  </si>
  <si>
    <t>Precision @</t>
  </si>
  <si>
    <t>Recall @</t>
  </si>
  <si>
    <t>Rank</t>
  </si>
  <si>
    <t>Old</t>
  </si>
  <si>
    <t>New</t>
  </si>
  <si>
    <t>Recall</t>
  </si>
  <si>
    <t>AvP</t>
  </si>
  <si>
    <t>Relevant</t>
  </si>
  <si>
    <t>Precision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</si>
</sst>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PR-Curve Schemaless, Schema and Schema/M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'Query  eclipse  - Google, Bing,'!$F$2:$F$3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Bing,'!$F$4:$F$23</c:f>
              <c:numCache/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'Query  eclipse  - Google, Bing,'!$A$6:$A$23</c:f>
            </c:strRef>
          </c:cat>
          <c:val>
            <c:numRef>
              <c:f>'Query  eclipse  - Google, Bing,'!$G$4:$G$23</c:f>
              <c:numCache/>
            </c:numRef>
          </c:val>
          <c:smooth val="0"/>
        </c:ser>
        <c:axId val="484752826"/>
        <c:axId val="1550943118"/>
      </c:lineChart>
      <c:catAx>
        <c:axId val="484752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943118"/>
      </c:catAx>
      <c:valAx>
        <c:axId val="1550943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752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Schemaless, Schema and Schema/M (Interpolated)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'Query  eclipse  - Google, Bing,'!$O$3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Bing,'!$O$4:$O$14</c:f>
              <c:numCache/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'Query  eclipse  - Google, Bing,'!$N$4:$N$14</c:f>
            </c:strRef>
          </c:cat>
          <c:val>
            <c:numRef>
              <c:f>'Query  eclipse  - Google, Bing,'!$P$4:$P$14</c:f>
              <c:numCache/>
            </c:numRef>
          </c:val>
          <c:smooth val="0"/>
        </c:ser>
        <c:axId val="1568432100"/>
        <c:axId val="2082363553"/>
      </c:lineChart>
      <c:catAx>
        <c:axId val="156843210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363553"/>
      </c:catAx>
      <c:valAx>
        <c:axId val="2082363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432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 (Interpolated)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'Slides example'!$G$3:$G$13</c:f>
            </c:strRef>
          </c:cat>
          <c:val>
            <c:numRef>
              <c:f>'Slides example'!$H$3:$H$13</c:f>
              <c:numCache/>
            </c:numRef>
          </c:val>
          <c:smooth val="0"/>
        </c:ser>
        <c:axId val="1992574262"/>
        <c:axId val="438508844"/>
      </c:lineChart>
      <c:catAx>
        <c:axId val="199257426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508844"/>
      </c:catAx>
      <c:valAx>
        <c:axId val="438508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574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Precision-Recall Curve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'Slides example'!$D$4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'Slides example'!$E$5:$E$13</c:f>
            </c:strRef>
          </c:cat>
          <c:val>
            <c:numRef>
              <c:f>'Slides example'!$D$5:$D$13</c:f>
              <c:numCache/>
            </c:numRef>
          </c:val>
          <c:smooth val="0"/>
        </c:ser>
        <c:axId val="1283534040"/>
        <c:axId val="1172460591"/>
      </c:lineChart>
      <c:catAx>
        <c:axId val="128353404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460591"/>
      </c:catAx>
      <c:valAx>
        <c:axId val="117246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534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27</xdr:row>
      <xdr:rowOff>19050</xdr:rowOff>
    </xdr:from>
    <xdr:ext cx="5105400" cy="3152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466725</xdr:colOff>
      <xdr:row>26</xdr:row>
      <xdr:rowOff>152400</xdr:rowOff>
    </xdr:from>
    <xdr:ext cx="5105400" cy="3152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895350</xdr:colOff>
      <xdr:row>13</xdr:row>
      <xdr:rowOff>123825</xdr:rowOff>
    </xdr:from>
    <xdr:ext cx="4352925" cy="2667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13</xdr:row>
      <xdr:rowOff>123825</xdr:rowOff>
    </xdr:from>
    <xdr:ext cx="4352925" cy="2667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4" width="9.5"/>
    <col customWidth="1" min="5" max="5" width="5.88"/>
    <col customWidth="1" min="6" max="8" width="9.5"/>
    <col customWidth="1" min="9" max="9" width="5.88"/>
    <col customWidth="1" min="10" max="12" width="9.5"/>
    <col customWidth="1" min="15" max="17" width="8.5"/>
  </cols>
  <sheetData>
    <row r="1">
      <c r="A1" s="1" t="s">
        <v>0</v>
      </c>
    </row>
    <row r="2">
      <c r="F2" s="2" t="s">
        <v>1</v>
      </c>
      <c r="J2" s="3" t="s">
        <v>2</v>
      </c>
    </row>
    <row r="3">
      <c r="A3" s="3" t="s">
        <v>3</v>
      </c>
      <c r="B3" s="3"/>
      <c r="C3" s="3" t="s">
        <v>4</v>
      </c>
      <c r="D3" s="3" t="s">
        <v>5</v>
      </c>
      <c r="F3" s="3"/>
      <c r="G3" s="3" t="s">
        <v>4</v>
      </c>
      <c r="H3" s="3" t="s">
        <v>5</v>
      </c>
      <c r="J3" s="3"/>
      <c r="K3" s="3" t="s">
        <v>4</v>
      </c>
      <c r="L3" s="3" t="s">
        <v>5</v>
      </c>
      <c r="N3" s="3" t="s">
        <v>6</v>
      </c>
      <c r="O3" s="3"/>
      <c r="P3" s="3" t="s">
        <v>4</v>
      </c>
      <c r="Q3" s="3" t="s">
        <v>5</v>
      </c>
    </row>
    <row r="4">
      <c r="A4" s="4">
        <v>1.0</v>
      </c>
      <c r="B4" s="5"/>
      <c r="C4" s="5">
        <v>1.0</v>
      </c>
      <c r="D4" s="5">
        <v>1.0</v>
      </c>
      <c r="F4" s="6"/>
      <c r="G4" s="6">
        <f>SUM(C4)/A4</f>
        <v>1</v>
      </c>
      <c r="H4" s="6">
        <f>SUM(D4)/A4</f>
        <v>1</v>
      </c>
      <c r="J4" s="6"/>
      <c r="K4" s="6">
        <f t="shared" ref="K4:L4" si="1">SUMIF(C$4:C4,"=1")/SUMIF(C$4:C$23,"=1")</f>
        <v>0.3333333333</v>
      </c>
      <c r="L4" s="6">
        <f t="shared" si="1"/>
        <v>0.2</v>
      </c>
      <c r="N4" s="7">
        <v>0.0</v>
      </c>
      <c r="O4" s="8"/>
      <c r="P4" s="8">
        <f t="shared" ref="P4:Q4" si="2">MAXIFS(G$4:G$23,K$4:K$23,"&gt;="&amp;$N4)</f>
        <v>1</v>
      </c>
      <c r="Q4" s="8">
        <f t="shared" si="2"/>
        <v>1</v>
      </c>
    </row>
    <row r="5">
      <c r="A5" s="4">
        <v>2.0</v>
      </c>
      <c r="B5" s="9"/>
      <c r="C5" s="5">
        <v>1.0</v>
      </c>
      <c r="D5" s="5">
        <v>1.0</v>
      </c>
      <c r="F5" s="6"/>
      <c r="G5" s="6">
        <f t="shared" ref="G5:G13" si="5">SUM(C$4:C5)/A5</f>
        <v>1</v>
      </c>
      <c r="H5" s="6">
        <f t="shared" ref="H5:H13" si="6">SUM(D$4:D5)/A5</f>
        <v>1</v>
      </c>
      <c r="J5" s="6"/>
      <c r="K5" s="6">
        <f t="shared" ref="K5:L5" si="3">SUMIF(C$4:C5,"=1")/SUMIF(C$4:C$23,"=1")</f>
        <v>0.6666666667</v>
      </c>
      <c r="L5" s="6">
        <f t="shared" si="3"/>
        <v>0.4</v>
      </c>
      <c r="N5" s="7">
        <v>0.1</v>
      </c>
      <c r="O5" s="8"/>
      <c r="P5" s="8">
        <f t="shared" ref="P5:Q5" si="4">MAXIFS(G$4:G$23,K$4:K$23,"&gt;="&amp;$N5)</f>
        <v>1</v>
      </c>
      <c r="Q5" s="8">
        <f t="shared" si="4"/>
        <v>1</v>
      </c>
    </row>
    <row r="6">
      <c r="A6" s="4">
        <v>3.0</v>
      </c>
      <c r="B6" s="9"/>
      <c r="C6" s="5">
        <v>0.0</v>
      </c>
      <c r="D6" s="5">
        <v>1.0</v>
      </c>
      <c r="F6" s="6"/>
      <c r="G6" s="6">
        <f t="shared" si="5"/>
        <v>0.6666666667</v>
      </c>
      <c r="H6" s="6">
        <f t="shared" si="6"/>
        <v>1</v>
      </c>
      <c r="J6" s="6"/>
      <c r="K6" s="6">
        <f t="shared" ref="K6:L6" si="7">SUMIF(C$4:C6,"=1")/SUMIF(C$4:C$23,"=1")</f>
        <v>0.6666666667</v>
      </c>
      <c r="L6" s="6">
        <f t="shared" si="7"/>
        <v>0.6</v>
      </c>
      <c r="N6" s="7">
        <v>0.2</v>
      </c>
      <c r="O6" s="8"/>
      <c r="P6" s="8">
        <f t="shared" ref="P6:Q6" si="8">MAXIFS(G$4:G$23,K$4:K$23,"&gt;="&amp;$N6)</f>
        <v>1</v>
      </c>
      <c r="Q6" s="8">
        <f t="shared" si="8"/>
        <v>1</v>
      </c>
    </row>
    <row r="7">
      <c r="A7" s="4">
        <v>4.0</v>
      </c>
      <c r="B7" s="9"/>
      <c r="C7" s="5">
        <v>0.0</v>
      </c>
      <c r="D7" s="5">
        <v>0.0</v>
      </c>
      <c r="F7" s="6"/>
      <c r="G7" s="6">
        <f t="shared" si="5"/>
        <v>0.5</v>
      </c>
      <c r="H7" s="6">
        <f t="shared" si="6"/>
        <v>0.75</v>
      </c>
      <c r="J7" s="6"/>
      <c r="K7" s="6">
        <f t="shared" ref="K7:L7" si="9">SUMIF(C$4:C7,"=1")/SUMIF(C$4:C$23,"=1")</f>
        <v>0.6666666667</v>
      </c>
      <c r="L7" s="6">
        <f t="shared" si="9"/>
        <v>0.6</v>
      </c>
      <c r="N7" s="7">
        <v>0.3</v>
      </c>
      <c r="O7" s="8"/>
      <c r="P7" s="8">
        <f t="shared" ref="P7:Q7" si="10">MAXIFS(G$4:G$23,K$4:K$23,"&gt;="&amp;$N7)</f>
        <v>1</v>
      </c>
      <c r="Q7" s="8">
        <f t="shared" si="10"/>
        <v>1</v>
      </c>
    </row>
    <row r="8">
      <c r="A8" s="4">
        <v>5.0</v>
      </c>
      <c r="B8" s="9"/>
      <c r="C8" s="5">
        <v>0.0</v>
      </c>
      <c r="D8" s="5">
        <v>1.0</v>
      </c>
      <c r="F8" s="6"/>
      <c r="G8" s="6">
        <f t="shared" si="5"/>
        <v>0.4</v>
      </c>
      <c r="H8" s="6">
        <f t="shared" si="6"/>
        <v>0.8</v>
      </c>
      <c r="J8" s="6"/>
      <c r="K8" s="6">
        <f t="shared" ref="K8:L8" si="11">SUMIF(C$4:C8,"=1")/SUMIF(C$4:C$23,"=1")</f>
        <v>0.6666666667</v>
      </c>
      <c r="L8" s="6">
        <f t="shared" si="11"/>
        <v>0.8</v>
      </c>
      <c r="N8" s="7">
        <v>0.4</v>
      </c>
      <c r="O8" s="8"/>
      <c r="P8" s="8">
        <f t="shared" ref="P8:Q8" si="12">MAXIFS(G$4:G$23,K$4:K$23,"&gt;="&amp;$N8)</f>
        <v>1</v>
      </c>
      <c r="Q8" s="8">
        <f t="shared" si="12"/>
        <v>1</v>
      </c>
    </row>
    <row r="9">
      <c r="A9" s="4">
        <v>6.0</v>
      </c>
      <c r="B9" s="9"/>
      <c r="C9" s="5">
        <v>0.0</v>
      </c>
      <c r="D9" s="5">
        <v>0.0</v>
      </c>
      <c r="F9" s="6"/>
      <c r="G9" s="6">
        <f t="shared" si="5"/>
        <v>0.3333333333</v>
      </c>
      <c r="H9" s="6">
        <f t="shared" si="6"/>
        <v>0.6666666667</v>
      </c>
      <c r="J9" s="6"/>
      <c r="K9" s="6">
        <f t="shared" ref="K9:L9" si="13">SUMIF(C$4:C9,"=1")/SUMIF(C$4:C$23,"=1")</f>
        <v>0.6666666667</v>
      </c>
      <c r="L9" s="6">
        <f t="shared" si="13"/>
        <v>0.8</v>
      </c>
      <c r="N9" s="7">
        <v>0.5</v>
      </c>
      <c r="O9" s="8"/>
      <c r="P9" s="8">
        <f t="shared" ref="P9:Q9" si="14">MAXIFS(G$4:G$23,K$4:K$23,"&gt;="&amp;$N9)</f>
        <v>1</v>
      </c>
      <c r="Q9" s="8">
        <f t="shared" si="14"/>
        <v>1</v>
      </c>
    </row>
    <row r="10">
      <c r="A10" s="4">
        <v>7.0</v>
      </c>
      <c r="B10" s="9"/>
      <c r="C10" s="5">
        <v>1.0</v>
      </c>
      <c r="D10" s="5">
        <v>1.0</v>
      </c>
      <c r="F10" s="6"/>
      <c r="G10" s="6">
        <f t="shared" si="5"/>
        <v>0.4285714286</v>
      </c>
      <c r="H10" s="6">
        <f t="shared" si="6"/>
        <v>0.7142857143</v>
      </c>
      <c r="J10" s="6"/>
      <c r="K10" s="6">
        <f t="shared" ref="K10:L10" si="15">SUMIF(C$4:C10,"=1")/SUMIF(C$4:C$23,"=1")</f>
        <v>1</v>
      </c>
      <c r="L10" s="6">
        <f t="shared" si="15"/>
        <v>1</v>
      </c>
      <c r="N10" s="7">
        <v>0.6</v>
      </c>
      <c r="O10" s="8"/>
      <c r="P10" s="8">
        <f t="shared" ref="P10:Q10" si="16">MAXIFS(G$4:G$23,K$4:K$23,"&gt;="&amp;$N10)</f>
        <v>1</v>
      </c>
      <c r="Q10" s="8">
        <f t="shared" si="16"/>
        <v>1</v>
      </c>
    </row>
    <row r="11">
      <c r="A11" s="4">
        <v>8.0</v>
      </c>
      <c r="B11" s="9"/>
      <c r="C11" s="5">
        <v>0.0</v>
      </c>
      <c r="D11" s="5">
        <v>0.0</v>
      </c>
      <c r="F11" s="6"/>
      <c r="G11" s="6">
        <f t="shared" si="5"/>
        <v>0.375</v>
      </c>
      <c r="H11" s="6">
        <f t="shared" si="6"/>
        <v>0.625</v>
      </c>
      <c r="J11" s="6"/>
      <c r="K11" s="6">
        <f t="shared" ref="K11:L11" si="17">SUMIF(C$4:C11,"=1")/SUMIF(C$4:C$23,"=1")</f>
        <v>1</v>
      </c>
      <c r="L11" s="6">
        <f t="shared" si="17"/>
        <v>1</v>
      </c>
      <c r="N11" s="7">
        <v>0.7</v>
      </c>
      <c r="O11" s="8"/>
      <c r="P11" s="8">
        <f t="shared" ref="P11:Q11" si="18">MAXIFS(G$4:G$23,K$4:K$23,"&gt;="&amp;$N11)</f>
        <v>0.4285714286</v>
      </c>
      <c r="Q11" s="8">
        <f t="shared" si="18"/>
        <v>0.8</v>
      </c>
    </row>
    <row r="12">
      <c r="A12" s="4">
        <v>9.0</v>
      </c>
      <c r="B12" s="9"/>
      <c r="C12" s="5">
        <v>0.0</v>
      </c>
      <c r="D12" s="5">
        <v>0.0</v>
      </c>
      <c r="F12" s="6"/>
      <c r="G12" s="6">
        <f t="shared" si="5"/>
        <v>0.3333333333</v>
      </c>
      <c r="H12" s="6">
        <f t="shared" si="6"/>
        <v>0.5555555556</v>
      </c>
      <c r="J12" s="6"/>
      <c r="K12" s="6">
        <f t="shared" ref="K12:L12" si="19">SUMIF(C$4:C12,"=1")/SUMIF(C$4:C$23,"=1")</f>
        <v>1</v>
      </c>
      <c r="L12" s="6">
        <f t="shared" si="19"/>
        <v>1</v>
      </c>
      <c r="N12" s="7">
        <v>0.8</v>
      </c>
      <c r="O12" s="8"/>
      <c r="P12" s="8">
        <f t="shared" ref="P12:Q12" si="20">MAXIFS(G$4:G$23,K$4:K$23,"&gt;="&amp;$N12)</f>
        <v>0.4285714286</v>
      </c>
      <c r="Q12" s="8">
        <f t="shared" si="20"/>
        <v>0.8</v>
      </c>
    </row>
    <row r="13">
      <c r="A13" s="4">
        <v>10.0</v>
      </c>
      <c r="B13" s="9"/>
      <c r="C13" s="5">
        <v>0.0</v>
      </c>
      <c r="D13" s="9"/>
      <c r="F13" s="6"/>
      <c r="G13" s="6">
        <f t="shared" si="5"/>
        <v>0.3</v>
      </c>
      <c r="H13" s="6">
        <f t="shared" si="6"/>
        <v>0.5</v>
      </c>
      <c r="J13" s="6"/>
      <c r="K13" s="6">
        <f t="shared" ref="K13:L13" si="21">SUMIF(C$4:C13,"=1")/SUMIF(C$4:C$23,"=1")</f>
        <v>1</v>
      </c>
      <c r="L13" s="6">
        <f t="shared" si="21"/>
        <v>1</v>
      </c>
      <c r="N13" s="7">
        <v>0.9</v>
      </c>
      <c r="O13" s="8"/>
      <c r="P13" s="8">
        <f t="shared" ref="P13:Q13" si="22">MAXIFS(G$4:G$23,K$4:K$23,"&gt;="&amp;$N13)</f>
        <v>0.4285714286</v>
      </c>
      <c r="Q13" s="8">
        <f t="shared" si="22"/>
        <v>0.7142857143</v>
      </c>
    </row>
    <row r="14">
      <c r="A14" s="4"/>
      <c r="B14" s="4"/>
      <c r="C14" s="4"/>
      <c r="D14" s="4"/>
      <c r="F14" s="6"/>
      <c r="G14" s="6"/>
      <c r="H14" s="6"/>
      <c r="J14" s="6"/>
      <c r="K14" s="6"/>
      <c r="L14" s="6"/>
      <c r="N14" s="7">
        <v>1.0</v>
      </c>
      <c r="O14" s="8"/>
      <c r="P14" s="8">
        <f t="shared" ref="P14:Q14" si="23">MAXIFS(G$4:G$23,K$4:K$23,"&gt;="&amp;$N14)</f>
        <v>0.4285714286</v>
      </c>
      <c r="Q14" s="8">
        <f t="shared" si="23"/>
        <v>0.7142857143</v>
      </c>
    </row>
    <row r="15">
      <c r="A15" s="4"/>
      <c r="B15" s="4"/>
      <c r="C15" s="4"/>
      <c r="D15" s="4"/>
      <c r="F15" s="6"/>
      <c r="G15" s="6"/>
      <c r="H15" s="6"/>
      <c r="J15" s="6"/>
      <c r="K15" s="6"/>
      <c r="L15" s="6"/>
    </row>
    <row r="16">
      <c r="A16" s="4"/>
      <c r="B16" s="4"/>
      <c r="C16" s="4"/>
      <c r="D16" s="4"/>
      <c r="F16" s="6"/>
      <c r="G16" s="6"/>
      <c r="H16" s="6"/>
      <c r="J16" s="6"/>
      <c r="K16" s="6"/>
      <c r="L16" s="6"/>
    </row>
    <row r="17">
      <c r="A17" s="4"/>
      <c r="B17" s="4"/>
      <c r="C17" s="4"/>
      <c r="D17" s="4"/>
      <c r="F17" s="6"/>
      <c r="G17" s="6"/>
      <c r="H17" s="6"/>
      <c r="J17" s="6"/>
      <c r="K17" s="6"/>
      <c r="L17" s="6"/>
    </row>
    <row r="18">
      <c r="A18" s="4"/>
      <c r="B18" s="4"/>
      <c r="C18" s="4"/>
      <c r="D18" s="4"/>
      <c r="F18" s="6"/>
      <c r="G18" s="6"/>
      <c r="H18" s="6"/>
      <c r="J18" s="6"/>
      <c r="K18" s="6"/>
      <c r="L18" s="6"/>
    </row>
    <row r="19">
      <c r="A19" s="4"/>
      <c r="B19" s="4"/>
      <c r="C19" s="4"/>
      <c r="D19" s="4"/>
      <c r="F19" s="6"/>
      <c r="G19" s="6"/>
      <c r="H19" s="6"/>
      <c r="J19" s="6"/>
      <c r="K19" s="6"/>
      <c r="L19" s="6"/>
    </row>
    <row r="20">
      <c r="A20" s="4"/>
      <c r="B20" s="4"/>
      <c r="C20" s="4"/>
      <c r="D20" s="4"/>
      <c r="F20" s="6"/>
      <c r="G20" s="6"/>
      <c r="H20" s="6"/>
      <c r="J20" s="6"/>
      <c r="K20" s="6"/>
      <c r="L20" s="6"/>
    </row>
    <row r="21">
      <c r="A21" s="4"/>
      <c r="B21" s="4"/>
      <c r="C21" s="4"/>
      <c r="D21" s="4"/>
      <c r="F21" s="6"/>
      <c r="G21" s="6"/>
      <c r="H21" s="6"/>
      <c r="J21" s="6"/>
      <c r="K21" s="6"/>
      <c r="L21" s="6"/>
    </row>
    <row r="22">
      <c r="A22" s="4"/>
      <c r="B22" s="4"/>
      <c r="C22" s="4"/>
      <c r="D22" s="4"/>
      <c r="F22" s="6"/>
      <c r="G22" s="6"/>
      <c r="H22" s="6"/>
      <c r="J22" s="6"/>
      <c r="K22" s="6"/>
      <c r="L22" s="6"/>
    </row>
    <row r="23">
      <c r="A23" s="4"/>
      <c r="B23" s="4"/>
      <c r="C23" s="4"/>
      <c r="D23" s="4"/>
      <c r="F23" s="6"/>
      <c r="G23" s="6"/>
      <c r="H23" s="6"/>
      <c r="J23" s="6"/>
      <c r="K23" s="6"/>
      <c r="L23" s="6"/>
    </row>
    <row r="25">
      <c r="E25" s="3" t="s">
        <v>7</v>
      </c>
      <c r="F25" s="8" t="str">
        <f t="shared" ref="F25:H25" si="24">AVERAGE(F4:F23)</f>
        <v>#DIV/0!</v>
      </c>
      <c r="G25" s="8">
        <f t="shared" si="24"/>
        <v>0.5336904762</v>
      </c>
      <c r="H25" s="8">
        <f t="shared" si="24"/>
        <v>0.7611507937</v>
      </c>
    </row>
  </sheetData>
  <mergeCells count="2">
    <mergeCell ref="F2:H2"/>
    <mergeCell ref="J2:L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38"/>
    <col customWidth="1" min="3" max="3" width="4.75"/>
    <col customWidth="1" min="4" max="5" width="7.38"/>
    <col customWidth="1" min="6" max="6" width="4.75"/>
    <col customWidth="1" min="7" max="7" width="7.38"/>
    <col customWidth="1" min="8" max="8" width="6.75"/>
  </cols>
  <sheetData>
    <row r="3">
      <c r="A3" s="10" t="s">
        <v>3</v>
      </c>
      <c r="B3" s="10" t="s">
        <v>8</v>
      </c>
      <c r="C3" s="10"/>
      <c r="D3" s="10" t="s">
        <v>9</v>
      </c>
      <c r="E3" s="10" t="s">
        <v>6</v>
      </c>
      <c r="F3" s="10"/>
      <c r="G3" s="7">
        <v>0.0</v>
      </c>
      <c r="H3" s="8">
        <f t="shared" ref="H3:H13" si="1">MAXIFS(D$4:D$13,E$4:E$13,"&gt;="&amp;G3)</f>
        <v>1</v>
      </c>
    </row>
    <row r="4">
      <c r="A4" s="10">
        <v>1.0</v>
      </c>
      <c r="B4" s="10">
        <v>1.0</v>
      </c>
      <c r="C4" s="10"/>
      <c r="D4" s="8">
        <f t="shared" ref="D4:D13" si="2">COUNTIF(B$4:B4, "=1")/COUNTA(B$4:B4)</f>
        <v>1</v>
      </c>
      <c r="E4" s="11">
        <f t="shared" ref="E4:E13" si="3">COUNTIF(B$4:B4, "=1")/COUNTIF(B$4:B$13,"=1")</f>
        <v>0.2</v>
      </c>
      <c r="F4" s="10"/>
      <c r="G4" s="7">
        <v>0.1</v>
      </c>
      <c r="H4" s="8">
        <f t="shared" si="1"/>
        <v>1</v>
      </c>
    </row>
    <row r="5">
      <c r="A5" s="10">
        <v>2.0</v>
      </c>
      <c r="B5" s="10">
        <v>1.0</v>
      </c>
      <c r="C5" s="10"/>
      <c r="D5" s="8">
        <f t="shared" si="2"/>
        <v>1</v>
      </c>
      <c r="E5" s="11">
        <f t="shared" si="3"/>
        <v>0.4</v>
      </c>
      <c r="F5" s="10"/>
      <c r="G5" s="7">
        <v>0.2</v>
      </c>
      <c r="H5" s="8">
        <f t="shared" si="1"/>
        <v>1</v>
      </c>
    </row>
    <row r="6">
      <c r="A6" s="10">
        <v>3.0</v>
      </c>
      <c r="B6" s="10">
        <v>0.0</v>
      </c>
      <c r="C6" s="10"/>
      <c r="D6" s="8">
        <f t="shared" si="2"/>
        <v>0.6666666667</v>
      </c>
      <c r="E6" s="11">
        <f t="shared" si="3"/>
        <v>0.4</v>
      </c>
      <c r="F6" s="10"/>
      <c r="G6" s="7">
        <v>0.3</v>
      </c>
      <c r="H6" s="8">
        <f t="shared" si="1"/>
        <v>1</v>
      </c>
    </row>
    <row r="7">
      <c r="A7" s="10">
        <v>4.0</v>
      </c>
      <c r="B7" s="10">
        <v>1.0</v>
      </c>
      <c r="C7" s="10"/>
      <c r="D7" s="8">
        <f t="shared" si="2"/>
        <v>0.75</v>
      </c>
      <c r="E7" s="11">
        <f t="shared" si="3"/>
        <v>0.6</v>
      </c>
      <c r="F7" s="10"/>
      <c r="G7" s="7">
        <v>0.4</v>
      </c>
      <c r="H7" s="8">
        <f t="shared" si="1"/>
        <v>1</v>
      </c>
    </row>
    <row r="8">
      <c r="A8" s="10">
        <v>5.0</v>
      </c>
      <c r="B8" s="10">
        <v>0.0</v>
      </c>
      <c r="C8" s="10"/>
      <c r="D8" s="8">
        <f t="shared" si="2"/>
        <v>0.6</v>
      </c>
      <c r="E8" s="11">
        <f t="shared" si="3"/>
        <v>0.6</v>
      </c>
      <c r="F8" s="10"/>
      <c r="G8" s="7">
        <v>0.5</v>
      </c>
      <c r="H8" s="8">
        <f t="shared" si="1"/>
        <v>0.75</v>
      </c>
    </row>
    <row r="9">
      <c r="A9" s="10">
        <v>6.0</v>
      </c>
      <c r="B9" s="10">
        <v>0.0</v>
      </c>
      <c r="C9" s="10"/>
      <c r="D9" s="8">
        <f t="shared" si="2"/>
        <v>0.5</v>
      </c>
      <c r="E9" s="11">
        <f t="shared" si="3"/>
        <v>0.6</v>
      </c>
      <c r="F9" s="10"/>
      <c r="G9" s="7">
        <v>0.6</v>
      </c>
      <c r="H9" s="8">
        <f t="shared" si="1"/>
        <v>0.75</v>
      </c>
    </row>
    <row r="10">
      <c r="A10" s="10">
        <v>7.0</v>
      </c>
      <c r="B10" s="10">
        <v>1.0</v>
      </c>
      <c r="C10" s="10"/>
      <c r="D10" s="8">
        <f t="shared" si="2"/>
        <v>0.5714285714</v>
      </c>
      <c r="E10" s="11">
        <f t="shared" si="3"/>
        <v>0.8</v>
      </c>
      <c r="F10" s="10"/>
      <c r="G10" s="7">
        <v>0.7</v>
      </c>
      <c r="H10" s="8">
        <f t="shared" si="1"/>
        <v>0.5714285714</v>
      </c>
    </row>
    <row r="11">
      <c r="A11" s="10">
        <v>8.0</v>
      </c>
      <c r="B11" s="10">
        <v>0.0</v>
      </c>
      <c r="C11" s="10"/>
      <c r="D11" s="8">
        <f t="shared" si="2"/>
        <v>0.5</v>
      </c>
      <c r="E11" s="11">
        <f t="shared" si="3"/>
        <v>0.8</v>
      </c>
      <c r="F11" s="10"/>
      <c r="G11" s="7">
        <v>0.8</v>
      </c>
      <c r="H11" s="8">
        <f t="shared" si="1"/>
        <v>0.5714285714</v>
      </c>
    </row>
    <row r="12">
      <c r="A12" s="10">
        <v>9.0</v>
      </c>
      <c r="B12" s="10">
        <v>1.0</v>
      </c>
      <c r="C12" s="10"/>
      <c r="D12" s="8">
        <f t="shared" si="2"/>
        <v>0.5555555556</v>
      </c>
      <c r="E12" s="11">
        <f t="shared" si="3"/>
        <v>1</v>
      </c>
      <c r="F12" s="10"/>
      <c r="G12" s="7">
        <v>0.9</v>
      </c>
      <c r="H12" s="8">
        <f t="shared" si="1"/>
        <v>0.5555555556</v>
      </c>
    </row>
    <row r="13">
      <c r="A13" s="10">
        <v>10.0</v>
      </c>
      <c r="B13" s="10">
        <v>0.0</v>
      </c>
      <c r="C13" s="10"/>
      <c r="D13" s="8">
        <f t="shared" si="2"/>
        <v>0.5</v>
      </c>
      <c r="E13" s="11">
        <f t="shared" si="3"/>
        <v>1</v>
      </c>
      <c r="F13" s="10"/>
      <c r="G13" s="7">
        <v>1.0</v>
      </c>
      <c r="H13" s="8">
        <f t="shared" si="1"/>
        <v>0.5555555556</v>
      </c>
    </row>
  </sheetData>
  <drawing r:id="rId1"/>
</worksheet>
</file>