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94a59f0cecaa6ba/Documentos/GitHub/Excel/"/>
    </mc:Choice>
  </mc:AlternateContent>
  <xr:revisionPtr revIDLastSave="230" documentId="14_{C1C5648F-F5E3-494D-8DF4-C33A111BF28B}" xr6:coauthVersionLast="45" xr6:coauthVersionMax="45" xr10:uidLastSave="{D9EA3043-4DB1-4D4E-8723-63A1703E1E73}"/>
  <bookViews>
    <workbookView showHorizontalScroll="0" showVerticalScroll="0" xWindow="-108" yWindow="-108" windowWidth="23256" windowHeight="12720" activeTab="1" xr2:uid="{1117E8D7-CBA7-4AFD-9D4A-1CEB16148DAB}"/>
  </bookViews>
  <sheets>
    <sheet name="Dados" sheetId="1" r:id="rId1"/>
    <sheet name="Dashboard" sheetId="2" r:id="rId2"/>
  </sheets>
  <definedNames>
    <definedName name="_xlchart.v5.0" hidden="1">Dados!$AW$2</definedName>
    <definedName name="_xlchart.v5.1" hidden="1">Dados!$AW$3:$AW$29</definedName>
    <definedName name="_xlchart.v5.2" hidden="1">Dados!$AX$2</definedName>
    <definedName name="_xlchart.v5.3" hidden="1">Dados!$AX$3:$AX$29</definedName>
    <definedName name="SegmentaçãodeDados_Ano">#N/A</definedName>
    <definedName name="SegmentaçãodeDados_Loja">#N/A</definedName>
    <definedName name="SegmentaçãodeDados_Mês">#N/A</definedName>
    <definedName name="SegmentaçãodeDados_Produto">#N/A</definedName>
    <definedName name="SegmentaçãodeDados_Região">#N/A</definedName>
  </definedNames>
  <calcPr calcId="191028"/>
  <pivotCaches>
    <pivotCache cacheId="0" r:id="rId3"/>
  </pivotCaches>
  <extLst>
    <ext xmlns:x14="http://schemas.microsoft.com/office/spreadsheetml/2009/9/main" uri="{BBE1A952-AA13-448e-AADC-164F8A28A991}">
      <x14:slicerCaches>
        <x14:slicerCache r:id="rId4"/>
        <x14:slicerCache r:id="rId5"/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X26" i="1" l="1"/>
  <c r="AX29" i="1"/>
  <c r="AX21" i="1"/>
  <c r="AX19" i="1"/>
  <c r="AX14" i="1"/>
  <c r="AL10" i="1"/>
  <c r="AX22" i="1"/>
  <c r="AX10" i="1"/>
  <c r="AX5" i="1"/>
  <c r="AX28" i="1"/>
  <c r="AX17" i="1"/>
  <c r="AX11" i="1"/>
  <c r="V11" i="1"/>
  <c r="AX27" i="1"/>
  <c r="AX9" i="1"/>
  <c r="AX20" i="1"/>
  <c r="AX24" i="1"/>
  <c r="AG2" i="1"/>
  <c r="AX3" i="1"/>
  <c r="AX4" i="1"/>
  <c r="AX25" i="1"/>
  <c r="AX18" i="1"/>
  <c r="AX16" i="1"/>
  <c r="AX13" i="1"/>
  <c r="AK10" i="1"/>
  <c r="AX7" i="1"/>
  <c r="AX15" i="1"/>
  <c r="AX6" i="1"/>
  <c r="AX8" i="1"/>
  <c r="AX23" i="1"/>
  <c r="AX12" i="1"/>
  <c r="AG3" i="1" l="1"/>
</calcChain>
</file>

<file path=xl/sharedStrings.xml><?xml version="1.0" encoding="utf-8"?>
<sst xmlns="http://schemas.openxmlformats.org/spreadsheetml/2006/main" count="1743" uniqueCount="95">
  <si>
    <t>Produto</t>
  </si>
  <si>
    <t>Endereço</t>
  </si>
  <si>
    <t>Loja</t>
  </si>
  <si>
    <t>Região</t>
  </si>
  <si>
    <t>Data Completa</t>
  </si>
  <si>
    <t>Ano</t>
  </si>
  <si>
    <t>Mês</t>
  </si>
  <si>
    <t>Estoque da Loja</t>
  </si>
  <si>
    <t>Transparência</t>
  </si>
  <si>
    <t>Resultado_Meta</t>
  </si>
  <si>
    <t>Entregue no Prazo</t>
  </si>
  <si>
    <t>Totalmente Satisfeito</t>
  </si>
  <si>
    <t>Satisfeito</t>
  </si>
  <si>
    <t>Neutro</t>
  </si>
  <si>
    <t>Insatisfeito</t>
  </si>
  <si>
    <t>Totalmente Insatisfeito</t>
  </si>
  <si>
    <t>Venda</t>
  </si>
  <si>
    <t>Histórico Faturamento</t>
  </si>
  <si>
    <t>Ruim</t>
  </si>
  <si>
    <t>Faturamento Região</t>
  </si>
  <si>
    <t>Produto 1</t>
  </si>
  <si>
    <t>Pernambuco</t>
  </si>
  <si>
    <t>Nordeste</t>
  </si>
  <si>
    <t>jan</t>
  </si>
  <si>
    <t>Rótulos de Linha</t>
  </si>
  <si>
    <t>Soma de Venda</t>
  </si>
  <si>
    <t xml:space="preserve">Totalmente Satisfeito </t>
  </si>
  <si>
    <t xml:space="preserve">Satisfeito </t>
  </si>
  <si>
    <t xml:space="preserve">Neutro </t>
  </si>
  <si>
    <t xml:space="preserve">Insatisfeito </t>
  </si>
  <si>
    <t xml:space="preserve">Totalmente Insatisfeito </t>
  </si>
  <si>
    <t>Média de Entregue no Prazo</t>
  </si>
  <si>
    <t>Média no Prazo</t>
  </si>
  <si>
    <t>Média de Resultado_Meta</t>
  </si>
  <si>
    <t>Regular</t>
  </si>
  <si>
    <t>Soma de ParteDeBaixo</t>
  </si>
  <si>
    <t>Soma de RotuloEtiqueta</t>
  </si>
  <si>
    <t>Média de Estoque da Loja</t>
  </si>
  <si>
    <t>Média de Transparência</t>
  </si>
  <si>
    <t>Soma de ParteDeCima</t>
  </si>
  <si>
    <t>Estado</t>
  </si>
  <si>
    <t>Amazonas</t>
  </si>
  <si>
    <t>Norte</t>
  </si>
  <si>
    <t>fev</t>
  </si>
  <si>
    <t>Produto 4</t>
  </si>
  <si>
    <t>Fora do Prazo</t>
  </si>
  <si>
    <t>Bom</t>
  </si>
  <si>
    <t>Acre</t>
  </si>
  <si>
    <t>Pará</t>
  </si>
  <si>
    <t>mar</t>
  </si>
  <si>
    <t>Total Geral</t>
  </si>
  <si>
    <t>Ótimo</t>
  </si>
  <si>
    <t>Amapá</t>
  </si>
  <si>
    <t>Alagoas</t>
  </si>
  <si>
    <t>Goiás</t>
  </si>
  <si>
    <t>Centro-Oeste</t>
  </si>
  <si>
    <t>abr</t>
  </si>
  <si>
    <t>Total</t>
  </si>
  <si>
    <t>Bahia</t>
  </si>
  <si>
    <t>mai</t>
  </si>
  <si>
    <t>jun</t>
  </si>
  <si>
    <t>Agulha</t>
  </si>
  <si>
    <t>Ceará</t>
  </si>
  <si>
    <t>jul</t>
  </si>
  <si>
    <t>x</t>
  </si>
  <si>
    <t>y</t>
  </si>
  <si>
    <t>Distrito Federal</t>
  </si>
  <si>
    <t>Espírito Santo</t>
  </si>
  <si>
    <t>Sudeste</t>
  </si>
  <si>
    <t>ago</t>
  </si>
  <si>
    <t>Sergipe</t>
  </si>
  <si>
    <t>set</t>
  </si>
  <si>
    <t>out</t>
  </si>
  <si>
    <t>Total para forma</t>
  </si>
  <si>
    <t>Maranhão</t>
  </si>
  <si>
    <t>nov</t>
  </si>
  <si>
    <t>Mato Grosso</t>
  </si>
  <si>
    <t>dez</t>
  </si>
  <si>
    <t>Mato Grosso do Sul</t>
  </si>
  <si>
    <t>Paraíba</t>
  </si>
  <si>
    <t>Rio de Janeiro</t>
  </si>
  <si>
    <t>Paraná</t>
  </si>
  <si>
    <t>Minas Gerais</t>
  </si>
  <si>
    <t>Rondônia</t>
  </si>
  <si>
    <t>Sul</t>
  </si>
  <si>
    <t>Piauí</t>
  </si>
  <si>
    <t>Roraima</t>
  </si>
  <si>
    <t>Rio Grande do Norte</t>
  </si>
  <si>
    <t>Rio Grande do Sul</t>
  </si>
  <si>
    <t>Santa Catarina</t>
  </si>
  <si>
    <t>São Paulo</t>
  </si>
  <si>
    <t>Tocantins</t>
  </si>
  <si>
    <t>Produto 2</t>
  </si>
  <si>
    <t>Produto 3</t>
  </si>
  <si>
    <t>Produto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</si>
</sst>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-&quot;R$&quot;\ * #,##0.00_-;\-&quot;R$&quot;\ * #,##0.00_-;_-&quot;R$&quot;\ * &quot;-&quot;??_-;_-@_-"/>
    <numFmt numFmtId="164" formatCode="&quot;R$&quot;\ 0,\ \k"/>
    <numFmt numFmtId="165" formatCode="_-[$R$-416]\ * #,##0.00_-;\-[$R$-416]\ * #,##0.00_-;_-[$R$-416]\ * &quot;-&quot;??_-;_-@_-"/>
    <numFmt numFmtId="166" formatCode="&quot;R$&quot;\ #,##0.00"/>
    <numFmt numFmtId="167" formatCode="&quot;R$&quot;\ 0,\k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9" fontId="0" fillId="0" borderId="0" xfId="2" applyFont="1"/>
    <xf numFmtId="44" fontId="0" fillId="0" borderId="0" xfId="1" applyFont="1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165" fontId="0" fillId="0" borderId="0" xfId="0" applyNumberFormat="1"/>
    <xf numFmtId="9" fontId="0" fillId="0" borderId="0" xfId="0" applyNumberFormat="1"/>
    <xf numFmtId="10" fontId="0" fillId="0" borderId="0" xfId="0" applyNumberFormat="1"/>
    <xf numFmtId="166" fontId="0" fillId="0" borderId="0" xfId="0" applyNumberFormat="1"/>
    <xf numFmtId="167" fontId="0" fillId="0" borderId="0" xfId="1" applyNumberFormat="1" applyFont="1"/>
    <xf numFmtId="0" fontId="0" fillId="0" borderId="0" xfId="0" applyProtection="1">
      <protection locked="0"/>
    </xf>
  </cellXfs>
  <cellStyles count="3">
    <cellStyle name="Moeda" xfId="1" builtinId="4"/>
    <cellStyle name="Normal" xfId="0" builtinId="0"/>
    <cellStyle name="Porcentagem" xfId="2" builtinId="5"/>
  </cellStyles>
  <dxfs count="21"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3" formatCode="0%"/>
    </dxf>
    <dxf>
      <numFmt numFmtId="13" formatCode="0%"/>
    </dxf>
    <dxf>
      <font>
        <color theme="0"/>
      </font>
      <fill>
        <patternFill>
          <bgColor rgb="FF121E36"/>
        </patternFill>
      </fill>
    </dxf>
  </dxfs>
  <tableStyles count="2" defaultTableStyle="TableStyleMedium2" defaultPivotStyle="PivotStyleLight16">
    <tableStyle name="Custom Style" pivot="0" table="0" count="0" xr9:uid="{446672F8-1C73-4C8F-9019-96F908787E9C}"/>
    <tableStyle name="Estilo de Segmentação de Dados 1" pivot="0" table="0" count="2" xr9:uid="{0B0EC49C-C5CE-4E78-8EAA-1273E36EEF1F}">
      <tableStyleElement type="wholeTable" dxfId="20"/>
    </tableStyle>
  </tableStyles>
  <colors>
    <mruColors>
      <color rgb="FF121E36"/>
    </mruColors>
  </colors>
  <extLst>
    <ext xmlns:x14="http://schemas.microsoft.com/office/spreadsheetml/2009/9/main" uri="{46F421CA-312F-682f-3DD2-61675219B42D}">
      <x14:dxfs count="1">
        <dxf>
          <border>
            <left style="thin">
              <color theme="0"/>
            </left>
            <right style="thin">
              <color theme="0"/>
            </right>
            <top style="thin">
              <color theme="0"/>
            </top>
            <bottom style="thin">
              <color theme="0"/>
            </bottom>
          </border>
        </dxf>
      </x14:dxfs>
    </ext>
    <ext xmlns:x14="http://schemas.microsoft.com/office/spreadsheetml/2009/9/main" uri="{EB79DEF2-80B8-43e5-95BD-54CBDDF9020C}">
      <x14:slicerStyles defaultSlicerStyle="Estilo de Segmentação de Dados 1">
        <x14:slicerStyle name="Custom Style"/>
        <x14:slicerStyle name="Estilo de Segmentação de Dados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5.xml"/><Relationship Id="rId13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microsoft.com/office/2007/relationships/slicerCache" Target="slicerCaches/slicerCache4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openxmlformats.org/officeDocument/2006/relationships/sharedStrings" Target="sharedStrings.xml"/><Relationship Id="rId5" Type="http://schemas.microsoft.com/office/2007/relationships/slicerCache" Target="slicerCaches/slicerCache2.xml"/><Relationship Id="rId10" Type="http://schemas.openxmlformats.org/officeDocument/2006/relationships/styles" Target="styles.xml"/><Relationship Id="rId4" Type="http://schemas.microsoft.com/office/2007/relationships/slicerCache" Target="slicerCaches/slicerCache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[PainelGerencial.xlsm]Dados!SatisfacaoDeCliente</c:name>
    <c:fmtId val="5"/>
  </c:pivotSource>
  <c:chart>
    <c:autoTitleDeleted val="0"/>
    <c:pivotFmts>
      <c:pivotFmt>
        <c:idx val="0"/>
        <c:spPr>
          <a:gradFill flip="none" rotWithShape="1">
            <a:gsLst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50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3000">
                <a:schemeClr val="accent3">
                  <a:lumMod val="75000"/>
                </a:schemeClr>
              </a:gs>
              <a:gs pos="100000">
                <a:schemeClr val="accent5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3000">
                <a:schemeClr val="accent3">
                  <a:lumMod val="75000"/>
                </a:schemeClr>
              </a:gs>
              <a:gs pos="100000">
                <a:schemeClr val="accent3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3000">
                <a:schemeClr val="accent2">
                  <a:lumMod val="75000"/>
                </a:schemeClr>
              </a:gs>
              <a:gs pos="100000">
                <a:schemeClr val="accent3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3000">
                <a:schemeClr val="accent2">
                  <a:lumMod val="50000"/>
                </a:schemeClr>
              </a:gs>
              <a:gs pos="100000">
                <a:schemeClr val="accent2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50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3000">
                <a:schemeClr val="accent3">
                  <a:lumMod val="75000"/>
                </a:schemeClr>
              </a:gs>
              <a:gs pos="100000">
                <a:schemeClr val="accent5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flip="none" rotWithShape="1">
            <a:gsLst>
              <a:gs pos="3000">
                <a:schemeClr val="accent3">
                  <a:lumMod val="75000"/>
                </a:schemeClr>
              </a:gs>
              <a:gs pos="100000">
                <a:schemeClr val="accent3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flip="none" rotWithShape="1">
            <a:gsLst>
              <a:gs pos="3000">
                <a:schemeClr val="accent2">
                  <a:lumMod val="75000"/>
                </a:schemeClr>
              </a:gs>
              <a:gs pos="100000">
                <a:schemeClr val="accent3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flip="none" rotWithShape="1">
            <a:gsLst>
              <a:gs pos="3000">
                <a:schemeClr val="accent2">
                  <a:lumMod val="50000"/>
                </a:schemeClr>
              </a:gs>
              <a:gs pos="100000">
                <a:schemeClr val="accent2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flip="none" rotWithShape="1">
            <a:gsLst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50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flip="none" rotWithShape="1">
            <a:gsLst>
              <a:gs pos="3000">
                <a:schemeClr val="accent3">
                  <a:lumMod val="75000"/>
                </a:schemeClr>
              </a:gs>
              <a:gs pos="100000">
                <a:schemeClr val="accent5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flip="none" rotWithShape="1">
            <a:gsLst>
              <a:gs pos="3000">
                <a:schemeClr val="accent3">
                  <a:lumMod val="75000"/>
                </a:schemeClr>
              </a:gs>
              <a:gs pos="100000">
                <a:schemeClr val="accent3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flip="none" rotWithShape="1">
            <a:gsLst>
              <a:gs pos="3000">
                <a:schemeClr val="accent2">
                  <a:lumMod val="75000"/>
                </a:schemeClr>
              </a:gs>
              <a:gs pos="100000">
                <a:schemeClr val="accent3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flip="none" rotWithShape="1">
            <a:gsLst>
              <a:gs pos="3000">
                <a:schemeClr val="accent2">
                  <a:lumMod val="50000"/>
                </a:schemeClr>
              </a:gs>
              <a:gs pos="100000">
                <a:schemeClr val="accent2">
                  <a:lumMod val="75000"/>
                </a:schemeClr>
              </a:gs>
            </a:gsLst>
            <a:path path="circle">
              <a:fillToRect l="100000" t="100000"/>
            </a:path>
            <a:tileRect r="-100000" b="-100000"/>
          </a:gra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Dados!$X$2</c:f>
              <c:strCache>
                <c:ptCount val="1"/>
                <c:pt idx="0">
                  <c:v>Totalmente Satisfeito </c:v>
                </c:pt>
              </c:strCache>
            </c:strRef>
          </c:tx>
          <c:spPr>
            <a:gradFill flip="none" rotWithShape="1">
              <a:gsLst>
                <a:gs pos="0">
                  <a:schemeClr val="accent5">
                    <a:lumMod val="75000"/>
                  </a:schemeClr>
                </a:gs>
                <a:gs pos="100000">
                  <a:schemeClr val="accent5">
                    <a:lumMod val="50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Dados!$W$3:$W$8</c:f>
              <c:strCache>
                <c:ptCount val="5"/>
                <c:pt idx="0">
                  <c:v>Produto 5</c:v>
                </c:pt>
                <c:pt idx="1">
                  <c:v>Produto 4</c:v>
                </c:pt>
                <c:pt idx="2">
                  <c:v>Produto 3</c:v>
                </c:pt>
                <c:pt idx="3">
                  <c:v>Produto 2</c:v>
                </c:pt>
                <c:pt idx="4">
                  <c:v>Produto 1</c:v>
                </c:pt>
              </c:strCache>
            </c:strRef>
          </c:cat>
          <c:val>
            <c:numRef>
              <c:f>Dados!$X$3:$X$8</c:f>
              <c:numCache>
                <c:formatCode>0%</c:formatCode>
                <c:ptCount val="5"/>
                <c:pt idx="0">
                  <c:v>0.17138888888888892</c:v>
                </c:pt>
                <c:pt idx="1">
                  <c:v>0.18166666666666664</c:v>
                </c:pt>
                <c:pt idx="2">
                  <c:v>0.17472222222222222</c:v>
                </c:pt>
                <c:pt idx="3">
                  <c:v>0.17583333333333337</c:v>
                </c:pt>
                <c:pt idx="4">
                  <c:v>0.18361111111111109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7F-4A9A-868E-9076ACFF082B}"/>
            </c:ext>
          </c:extLst>
        </c:ser>
        <c:ser>
          <c:idx val="1"/>
          <c:order val="1"/>
          <c:tx>
            <c:strRef>
              <c:f>Dados!$Y$2</c:f>
              <c:strCache>
                <c:ptCount val="1"/>
                <c:pt idx="0">
                  <c:v>Satisfeito </c:v>
                </c:pt>
              </c:strCache>
            </c:strRef>
          </c:tx>
          <c:spPr>
            <a:gradFill flip="none" rotWithShape="1">
              <a:gsLst>
                <a:gs pos="3000">
                  <a:schemeClr val="accent3">
                    <a:lumMod val="75000"/>
                  </a:schemeClr>
                </a:gs>
                <a:gs pos="100000">
                  <a:schemeClr val="accent5">
                    <a:lumMod val="75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Dados!$W$3:$W$8</c:f>
              <c:strCache>
                <c:ptCount val="5"/>
                <c:pt idx="0">
                  <c:v>Produto 5</c:v>
                </c:pt>
                <c:pt idx="1">
                  <c:v>Produto 4</c:v>
                </c:pt>
                <c:pt idx="2">
                  <c:v>Produto 3</c:v>
                </c:pt>
                <c:pt idx="3">
                  <c:v>Produto 2</c:v>
                </c:pt>
                <c:pt idx="4">
                  <c:v>Produto 1</c:v>
                </c:pt>
              </c:strCache>
            </c:strRef>
          </c:cat>
          <c:val>
            <c:numRef>
              <c:f>Dados!$Y$3:$Y$8</c:f>
              <c:numCache>
                <c:formatCode>0%</c:formatCode>
                <c:ptCount val="5"/>
                <c:pt idx="0">
                  <c:v>0.19722222222222224</c:v>
                </c:pt>
                <c:pt idx="1">
                  <c:v>0.20777777777777787</c:v>
                </c:pt>
                <c:pt idx="2">
                  <c:v>0.18166666666666664</c:v>
                </c:pt>
                <c:pt idx="3">
                  <c:v>0.18750000000000006</c:v>
                </c:pt>
                <c:pt idx="4">
                  <c:v>0.18694444444444447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7F-4A9A-868E-9076ACFF082B}"/>
            </c:ext>
          </c:extLst>
        </c:ser>
        <c:ser>
          <c:idx val="2"/>
          <c:order val="2"/>
          <c:tx>
            <c:strRef>
              <c:f>Dados!$Z$2</c:f>
              <c:strCache>
                <c:ptCount val="1"/>
                <c:pt idx="0">
                  <c:v>Neutro </c:v>
                </c:pt>
              </c:strCache>
            </c:strRef>
          </c:tx>
          <c:spPr>
            <a:gradFill flip="none" rotWithShape="1">
              <a:gsLst>
                <a:gs pos="3000">
                  <a:schemeClr val="accent3">
                    <a:lumMod val="75000"/>
                  </a:schemeClr>
                </a:gs>
                <a:gs pos="100000">
                  <a:schemeClr val="accent3">
                    <a:lumMod val="75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Dados!$W$3:$W$8</c:f>
              <c:strCache>
                <c:ptCount val="5"/>
                <c:pt idx="0">
                  <c:v>Produto 5</c:v>
                </c:pt>
                <c:pt idx="1">
                  <c:v>Produto 4</c:v>
                </c:pt>
                <c:pt idx="2">
                  <c:v>Produto 3</c:v>
                </c:pt>
                <c:pt idx="3">
                  <c:v>Produto 2</c:v>
                </c:pt>
                <c:pt idx="4">
                  <c:v>Produto 1</c:v>
                </c:pt>
              </c:strCache>
            </c:strRef>
          </c:cat>
          <c:val>
            <c:numRef>
              <c:f>Dados!$Z$3:$Z$8</c:f>
              <c:numCache>
                <c:formatCode>0%</c:formatCode>
                <c:ptCount val="5"/>
                <c:pt idx="0">
                  <c:v>0.32833333333333337</c:v>
                </c:pt>
                <c:pt idx="1">
                  <c:v>0.29499999999999998</c:v>
                </c:pt>
                <c:pt idx="2">
                  <c:v>0.35638888888888887</c:v>
                </c:pt>
                <c:pt idx="3">
                  <c:v>0.34777777777777774</c:v>
                </c:pt>
                <c:pt idx="4">
                  <c:v>0.35083333333333316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7F-4A9A-868E-9076ACFF082B}"/>
            </c:ext>
          </c:extLst>
        </c:ser>
        <c:ser>
          <c:idx val="3"/>
          <c:order val="3"/>
          <c:tx>
            <c:strRef>
              <c:f>Dados!$AA$2</c:f>
              <c:strCache>
                <c:ptCount val="1"/>
                <c:pt idx="0">
                  <c:v>Insatisfeito </c:v>
                </c:pt>
              </c:strCache>
            </c:strRef>
          </c:tx>
          <c:spPr>
            <a:gradFill flip="none" rotWithShape="1">
              <a:gsLst>
                <a:gs pos="3000">
                  <a:schemeClr val="accent2">
                    <a:lumMod val="75000"/>
                  </a:schemeClr>
                </a:gs>
                <a:gs pos="100000">
                  <a:schemeClr val="accent3">
                    <a:lumMod val="75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Dados!$W$3:$W$8</c:f>
              <c:strCache>
                <c:ptCount val="5"/>
                <c:pt idx="0">
                  <c:v>Produto 5</c:v>
                </c:pt>
                <c:pt idx="1">
                  <c:v>Produto 4</c:v>
                </c:pt>
                <c:pt idx="2">
                  <c:v>Produto 3</c:v>
                </c:pt>
                <c:pt idx="3">
                  <c:v>Produto 2</c:v>
                </c:pt>
                <c:pt idx="4">
                  <c:v>Produto 1</c:v>
                </c:pt>
              </c:strCache>
            </c:strRef>
          </c:cat>
          <c:val>
            <c:numRef>
              <c:f>Dados!$AA$3:$AA$8</c:f>
              <c:numCache>
                <c:formatCode>0%</c:formatCode>
                <c:ptCount val="5"/>
                <c:pt idx="0">
                  <c:v>0.19500000000000003</c:v>
                </c:pt>
                <c:pt idx="1">
                  <c:v>0.2088888888888889</c:v>
                </c:pt>
                <c:pt idx="2">
                  <c:v>0.18194444444444444</c:v>
                </c:pt>
                <c:pt idx="3">
                  <c:v>0.19166666666666668</c:v>
                </c:pt>
                <c:pt idx="4">
                  <c:v>0.19583333333333336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7F-4A9A-868E-9076ACFF082B}"/>
            </c:ext>
          </c:extLst>
        </c:ser>
        <c:ser>
          <c:idx val="4"/>
          <c:order val="4"/>
          <c:tx>
            <c:strRef>
              <c:f>Dados!$AB$2</c:f>
              <c:strCache>
                <c:ptCount val="1"/>
                <c:pt idx="0">
                  <c:v>Totalmente Insatisfeito </c:v>
                </c:pt>
              </c:strCache>
            </c:strRef>
          </c:tx>
          <c:spPr>
            <a:gradFill flip="none" rotWithShape="1">
              <a:gsLst>
                <a:gs pos="3000">
                  <a:schemeClr val="accent2">
                    <a:lumMod val="50000"/>
                  </a:schemeClr>
                </a:gs>
                <a:gs pos="100000">
                  <a:schemeClr val="accent2">
                    <a:lumMod val="75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Dados!$W$3:$W$8</c:f>
              <c:strCache>
                <c:ptCount val="5"/>
                <c:pt idx="0">
                  <c:v>Produto 5</c:v>
                </c:pt>
                <c:pt idx="1">
                  <c:v>Produto 4</c:v>
                </c:pt>
                <c:pt idx="2">
                  <c:v>Produto 3</c:v>
                </c:pt>
                <c:pt idx="3">
                  <c:v>Produto 2</c:v>
                </c:pt>
                <c:pt idx="4">
                  <c:v>Produto 1</c:v>
                </c:pt>
              </c:strCache>
            </c:strRef>
          </c:cat>
          <c:val>
            <c:numRef>
              <c:f>Dados!$AB$3:$AB$8</c:f>
              <c:numCache>
                <c:formatCode>0%</c:formatCode>
                <c:ptCount val="5"/>
                <c:pt idx="0">
                  <c:v>0.10805555555555557</c:v>
                </c:pt>
                <c:pt idx="1">
                  <c:v>0.10666666666666665</c:v>
                </c:pt>
                <c:pt idx="2">
                  <c:v>0.10527777777777778</c:v>
                </c:pt>
                <c:pt idx="3">
                  <c:v>9.722222222222221E-2</c:v>
                </c:pt>
                <c:pt idx="4">
                  <c:v>8.277777777777777E-2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7F-4A9A-868E-9076ACFF0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1370351"/>
        <c:axId val="1519549071"/>
      </c:barChart>
      <c:catAx>
        <c:axId val="15313703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9549071"/>
        <c:crosses val="autoZero"/>
        <c:auto val="1"/>
        <c:lblAlgn val="ctr"/>
        <c:lblOffset val="100"/>
        <c:noMultiLvlLbl val="0"/>
      </c:catAx>
      <c:valAx>
        <c:axId val="1519549071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1370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688313898415809E-4"/>
          <c:y val="0.808682664104732"/>
          <c:w val="0.9957724877825388"/>
          <c:h val="0.191317335895268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[PainelGerencial.xlsm]Dados!DinamicaHistoricoFaturamento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gradFill>
              <a:gsLst>
                <a:gs pos="0">
                  <a:schemeClr val="accent6">
                    <a:lumMod val="50000"/>
                  </a:schemeClr>
                </a:gs>
                <a:gs pos="50000">
                  <a:schemeClr val="accent6">
                    <a:lumMod val="60000"/>
                    <a:lumOff val="40000"/>
                  </a:schemeClr>
                </a:gs>
                <a:gs pos="25000">
                  <a:schemeClr val="accent6">
                    <a:lumMod val="75000"/>
                  </a:schemeClr>
                </a:gs>
                <a:gs pos="75000">
                  <a:schemeClr val="accent2">
                    <a:lumMod val="75000"/>
                  </a:schemeClr>
                </a:gs>
                <a:gs pos="100000">
                  <a:schemeClr val="accent2">
                    <a:lumMod val="50000"/>
                  </a:schemeClr>
                </a:gs>
              </a:gsLst>
              <a:lin ang="5400000" scaled="1"/>
            </a:gradFill>
            <a:round/>
          </a:ln>
          <a:effectLst/>
        </c:spPr>
        <c:marker>
          <c:symbol val="circle"/>
          <c:size val="8"/>
          <c:spPr>
            <a:noFill/>
            <a:ln w="222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gradFill>
              <a:gsLst>
                <a:gs pos="0">
                  <a:schemeClr val="accent6">
                    <a:lumMod val="50000"/>
                  </a:schemeClr>
                </a:gs>
                <a:gs pos="50000">
                  <a:schemeClr val="accent6">
                    <a:lumMod val="60000"/>
                    <a:lumOff val="40000"/>
                  </a:schemeClr>
                </a:gs>
                <a:gs pos="25000">
                  <a:schemeClr val="accent6">
                    <a:lumMod val="75000"/>
                  </a:schemeClr>
                </a:gs>
                <a:gs pos="75000">
                  <a:schemeClr val="accent2">
                    <a:lumMod val="75000"/>
                  </a:schemeClr>
                </a:gs>
                <a:gs pos="100000">
                  <a:schemeClr val="accent2">
                    <a:lumMod val="50000"/>
                  </a:schemeClr>
                </a:gs>
              </a:gsLst>
              <a:lin ang="5400000" scaled="1"/>
            </a:gradFill>
            <a:round/>
          </a:ln>
          <a:effectLst/>
        </c:spPr>
        <c:marker>
          <c:symbol val="circle"/>
          <c:size val="8"/>
          <c:spPr>
            <a:noFill/>
            <a:ln w="222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gradFill>
              <a:gsLst>
                <a:gs pos="0">
                  <a:schemeClr val="accent6">
                    <a:lumMod val="50000"/>
                  </a:schemeClr>
                </a:gs>
                <a:gs pos="50000">
                  <a:schemeClr val="accent6">
                    <a:lumMod val="60000"/>
                    <a:lumOff val="40000"/>
                  </a:schemeClr>
                </a:gs>
                <a:gs pos="25000">
                  <a:schemeClr val="accent6">
                    <a:lumMod val="75000"/>
                  </a:schemeClr>
                </a:gs>
                <a:gs pos="75000">
                  <a:schemeClr val="accent2">
                    <a:lumMod val="75000"/>
                  </a:schemeClr>
                </a:gs>
                <a:gs pos="100000">
                  <a:schemeClr val="accent2">
                    <a:lumMod val="50000"/>
                  </a:schemeClr>
                </a:gs>
              </a:gsLst>
              <a:lin ang="5400000" scaled="1"/>
            </a:gradFill>
            <a:round/>
          </a:ln>
          <a:effectLst/>
        </c:spPr>
        <c:marker>
          <c:symbol val="circle"/>
          <c:size val="8"/>
          <c:spPr>
            <a:noFill/>
            <a:ln w="222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Dados!$T$2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gradFill>
                <a:gsLst>
                  <a:gs pos="0">
                    <a:schemeClr val="accent6">
                      <a:lumMod val="50000"/>
                    </a:schemeClr>
                  </a:gs>
                  <a:gs pos="50000">
                    <a:schemeClr val="accent6">
                      <a:lumMod val="60000"/>
                      <a:lumOff val="40000"/>
                    </a:schemeClr>
                  </a:gs>
                  <a:gs pos="25000">
                    <a:schemeClr val="accent6">
                      <a:lumMod val="75000"/>
                    </a:schemeClr>
                  </a:gs>
                  <a:gs pos="7500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5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circle"/>
            <c:size val="8"/>
            <c:spPr>
              <a:noFill/>
              <a:ln w="222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multiLvlStrRef>
              <c:f>Dados!$S$3:$S$16</c:f>
              <c:multiLvlStrCache>
                <c:ptCount val="12"/>
                <c:lvl>
                  <c:pt idx="0">
                    <c:v>jan</c:v>
                  </c:pt>
                  <c:pt idx="1">
                    <c:v>fev</c:v>
                  </c:pt>
                  <c:pt idx="2">
                    <c:v>mar</c:v>
                  </c:pt>
                  <c:pt idx="3">
                    <c:v>abr</c:v>
                  </c:pt>
                  <c:pt idx="4">
                    <c:v>mai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ago</c:v>
                  </c:pt>
                  <c:pt idx="8">
                    <c:v>set</c:v>
                  </c:pt>
                  <c:pt idx="9">
                    <c:v>out</c:v>
                  </c:pt>
                  <c:pt idx="10">
                    <c:v>nov</c:v>
                  </c:pt>
                  <c:pt idx="11">
                    <c:v>dez</c:v>
                  </c:pt>
                </c:lvl>
                <c:lvl>
                  <c:pt idx="0">
                    <c:v>2019</c:v>
                  </c:pt>
                </c:lvl>
              </c:multiLvlStrCache>
            </c:multiLvlStrRef>
          </c:cat>
          <c:val>
            <c:numRef>
              <c:f>Dados!$T$3:$T$16</c:f>
              <c:numCache>
                <c:formatCode>"R$"\ 0,\ \k</c:formatCode>
                <c:ptCount val="12"/>
                <c:pt idx="0">
                  <c:v>847079</c:v>
                </c:pt>
                <c:pt idx="1">
                  <c:v>897691</c:v>
                </c:pt>
                <c:pt idx="2">
                  <c:v>910807</c:v>
                </c:pt>
                <c:pt idx="3">
                  <c:v>827611</c:v>
                </c:pt>
                <c:pt idx="4">
                  <c:v>886218</c:v>
                </c:pt>
                <c:pt idx="5">
                  <c:v>861229</c:v>
                </c:pt>
                <c:pt idx="6">
                  <c:v>885693</c:v>
                </c:pt>
                <c:pt idx="7">
                  <c:v>874419</c:v>
                </c:pt>
                <c:pt idx="8">
                  <c:v>892775</c:v>
                </c:pt>
                <c:pt idx="9">
                  <c:v>846037</c:v>
                </c:pt>
                <c:pt idx="10">
                  <c:v>878534</c:v>
                </c:pt>
                <c:pt idx="11">
                  <c:v>847958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49-4537-B121-DA899B512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5447567"/>
        <c:axId val="1865432239"/>
      </c:lineChart>
      <c:catAx>
        <c:axId val="1865447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5432239"/>
        <c:crosses val="autoZero"/>
        <c:auto val="1"/>
        <c:lblAlgn val="ctr"/>
        <c:lblOffset val="100"/>
        <c:noMultiLvlLbl val="0"/>
      </c:catAx>
      <c:valAx>
        <c:axId val="1865432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0,\ \k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5447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30661319854912"/>
          <c:y val="3.4883454935105591E-2"/>
          <c:w val="0.54039453622673816"/>
          <c:h val="0.93453550530954255"/>
        </c:manualLayout>
      </c:layout>
      <c:doughnutChart>
        <c:varyColors val="1"/>
        <c:ser>
          <c:idx val="0"/>
          <c:order val="0"/>
          <c:spPr>
            <a:scene3d>
              <a:camera prst="orthographicFront"/>
              <a:lightRig rig="glow" dir="t">
                <a:rot lat="0" lon="0" rev="4800000"/>
              </a:lightRig>
            </a:scene3d>
            <a:sp3d prstMaterial="matte">
              <a:bevelT w="127000" h="63500"/>
            </a:sp3d>
          </c:spPr>
          <c:dPt>
            <c:idx val="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tx1"/>
                </a:solidFill>
              </a:ln>
              <a:effectLst/>
              <a:scene3d>
                <a:camera prst="orthographicFront"/>
                <a:lightRig rig="glow" dir="t">
                  <a:rot lat="0" lon="0" rev="4800000"/>
                </a:lightRig>
              </a:scene3d>
              <a:sp3d prstMaterial="matte">
                <a:bevelT w="127000" h="63500"/>
              </a:sp3d>
            </c:spPr>
            <c:extLst>
              <c:ext xmlns:c16="http://schemas.microsoft.com/office/drawing/2014/chart" uri="{C3380CC4-5D6E-409C-BE32-E72D297353CC}">
                <c16:uniqueId val="{00000001-9D42-4FCD-9B88-8E36CE88D047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tx1"/>
                </a:solidFill>
                <a:prstDash val="sysDash"/>
              </a:ln>
              <a:effectLst/>
            </c:spPr>
            <c:extLst>
              <c:ext xmlns:c16="http://schemas.microsoft.com/office/drawing/2014/chart" uri="{C3380CC4-5D6E-409C-BE32-E72D297353CC}">
                <c16:uniqueId val="{00000003-9D42-4FCD-9B88-8E36CE88D047}"/>
              </c:ext>
            </c:extLst>
          </c:dPt>
          <c:cat>
            <c:strRef>
              <c:f>Dados!$AF$2:$AF$3</c:f>
              <c:strCache>
                <c:ptCount val="2"/>
                <c:pt idx="0">
                  <c:v>Média no Prazo</c:v>
                </c:pt>
                <c:pt idx="1">
                  <c:v>Fora do Prazo</c:v>
                </c:pt>
              </c:strCache>
            </c:strRef>
          </c:cat>
          <c:val>
            <c:numRef>
              <c:f>Dados!$AG$2:$AG$3</c:f>
              <c:numCache>
                <c:formatCode>General</c:formatCode>
                <c:ptCount val="2"/>
                <c:pt idx="0" formatCode="0%">
                  <c:v>0.79544444444444484</c:v>
                </c:pt>
                <c:pt idx="1">
                  <c:v>0.20455555555555516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42-4FCD-9B88-8E36CE88D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132724060461969"/>
          <c:y val="0.11034673297416771"/>
          <c:w val="0.45579427225336444"/>
          <c:h val="0.7872810157103568"/>
        </c:manualLayout>
      </c:layout>
      <c:doughnut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512A-4804-987E-ABE195AD0949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512A-4804-987E-ABE195AD0949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5-512A-4804-987E-ABE195AD0949}"/>
              </c:ext>
            </c:extLst>
          </c:dPt>
          <c:dPt>
            <c:idx val="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7-512A-4804-987E-ABE195AD0949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12A-4804-987E-ABE195AD0949}"/>
              </c:ext>
            </c:extLst>
          </c:dPt>
          <c:dLbls>
            <c:dLbl>
              <c:idx val="1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56018518518519"/>
                      <c:h val="0.1987993196539796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12A-4804-987E-ABE195AD0949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12A-4804-987E-ABE195AD09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Dados!$AK$1:$AK$5</c:f>
              <c:strCache>
                <c:ptCount val="5"/>
                <c:pt idx="0">
                  <c:v>Ruim</c:v>
                </c:pt>
                <c:pt idx="1">
                  <c:v>Regular</c:v>
                </c:pt>
                <c:pt idx="2">
                  <c:v>Bom</c:v>
                </c:pt>
                <c:pt idx="3">
                  <c:v>Ótimo</c:v>
                </c:pt>
                <c:pt idx="4">
                  <c:v>Total</c:v>
                </c:pt>
              </c:strCache>
            </c:strRef>
          </c:cat>
          <c:val>
            <c:numRef>
              <c:f>Dados!$AL$1:$AL$5</c:f>
              <c:numCache>
                <c:formatCode>0%</c:formatCode>
                <c:ptCount val="5"/>
                <c:pt idx="0">
                  <c:v>0.5</c:v>
                </c:pt>
                <c:pt idx="1">
                  <c:v>0.25</c:v>
                </c:pt>
                <c:pt idx="2">
                  <c:v>0.15</c:v>
                </c:pt>
                <c:pt idx="3">
                  <c:v>0.1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12A-4804-987E-ABE195AD0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catterChart>
        <c:scatterStyle val="lineMarker"/>
        <c:varyColors val="0"/>
        <c:ser>
          <c:idx val="1"/>
          <c:order val="1"/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noFill/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512A-4804-987E-ABE195AD0949}"/>
              </c:ext>
            </c:extLst>
          </c:dPt>
          <c:dPt>
            <c:idx val="1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spPr>
              <a:ln w="25400" cap="rnd">
                <a:solidFill>
                  <a:srgbClr val="7030A0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512A-4804-987E-ABE195AD094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1AEBB2DD-6B9D-4326-94D0-E7E2EB828FCD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512A-4804-987E-ABE195AD09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pt-BR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12A-4804-987E-ABE195AD09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Dados!$AK$9:$AK$10</c:f>
              <c:numCache>
                <c:formatCode>General</c:formatCode>
                <c:ptCount val="2"/>
                <c:pt idx="0">
                  <c:v>0</c:v>
                </c:pt>
                <c:pt idx="1">
                  <c:v>0.88327513064394136</c:v>
                </c:pt>
              </c:numCache>
            </c:numRef>
          </c:xVal>
          <c:yVal>
            <c:numRef>
              <c:f>Dados!$AL$9:$AL$10</c:f>
              <c:numCache>
                <c:formatCode>General</c:formatCode>
                <c:ptCount val="2"/>
                <c:pt idx="0">
                  <c:v>0</c:v>
                </c:pt>
                <c:pt idx="1">
                  <c:v>0.46885503472387752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Dados!$AI$3</c15:f>
                <c15:dlblRangeCache>
                  <c:ptCount val="1"/>
                  <c:pt idx="0">
                    <c:v>84,47%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512A-4804-987E-ABE195AD0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524447"/>
        <c:axId val="1511522783"/>
      </c:scatterChart>
      <c:valAx>
        <c:axId val="1511522783"/>
        <c:scaling>
          <c:orientation val="minMax"/>
          <c:max val="1"/>
          <c:min val="-1"/>
        </c:scaling>
        <c:delete val="1"/>
        <c:axPos val="l"/>
        <c:numFmt formatCode="General" sourceLinked="1"/>
        <c:majorTickMark val="out"/>
        <c:minorTickMark val="none"/>
        <c:tickLblPos val="nextTo"/>
        <c:crossAx val="1511524447"/>
        <c:crosses val="autoZero"/>
        <c:crossBetween val="midCat"/>
      </c:valAx>
      <c:valAx>
        <c:axId val="1511524447"/>
        <c:scaling>
          <c:orientation val="minMax"/>
          <c:max val="1"/>
          <c:min val="-1"/>
        </c:scaling>
        <c:delete val="1"/>
        <c:axPos val="b"/>
        <c:numFmt formatCode="General" sourceLinked="1"/>
        <c:majorTickMark val="out"/>
        <c:minorTickMark val="none"/>
        <c:tickLblPos val="nextTo"/>
        <c:crossAx val="1511522783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plotArea>
      <cx:plotAreaRegion>
        <cx:plotSurface>
          <cx:spPr>
            <a:noFill/>
            <a:ln>
              <a:noFill/>
            </a:ln>
          </cx:spPr>
        </cx:plotSurface>
        <cx:series layoutId="regionMap" uniqueId="{73D961EE-E155-485E-AE0F-4A99A0D0F50D}">
          <cx:tx>
            <cx:txData>
              <cx:f>_xlchart.v5.2</cx:f>
              <cx:v>Venda</cx:v>
            </cx:txData>
          </cx:tx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endParaRPr lang="pt-BR" sz="85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</cx:dataLabels>
          <cx:dataId val="0"/>
          <cx:layoutPr>
            <cx:geography cultureLanguage="pt-BR" cultureRegion="BR" attribution="Da plataforma Bing">
              <cx:geoCache provider="{E9337A44-BEBE-4D9F-B70C-5C5E7DAFC167}">
                <cx:binary>1HzZcty4su2vOPx8qcYMcMfuE3HImgdVabItvzDUksyZIMGZf3PiPO+3+wf9YzeLZdlS2W67Yztu
bHd00AQyAYJIJnLlAkr/vO/+cZ883plXXZpk5T/uu99fB1WV/+O338r74DG9K8/S8N7oUn+ozu51
+pv+8CG8f/ztwdy1Yeb/RhBmv90Hd6Z67F7/1z+hN/9Rb/T9XRXq7KJ+NP3lY1knVfkXsq+KXt09
pGE2CcvKhPcV/v31f6d3g87uytevHrMqrPrrPn/8/fULrdevfjvt64vnvkpgaFX9AG0teoYJIbZt
I5vbWEimXr9KdOY/yQU6g9cTBEvKBLYxw08PP79LoYMfGdI4oLuHB/NYlvBO47/PW754ARBsX7+6
13VWHSbOhzn8/bVj7sowef0qLLV7lLj6MHzncnzf317O+X/986QCZuCk5plZTqfre6IvrXJvHp8m
5SdYxD6zpeIKMbAFpxxzcWIReaYwVlQQRoTkUp1a5DvD+YY1xlanlnB/MUskd77+qe5hn3FMMSXg
HZSK4+f/3D2oOAM7SCwlJgwRytjTl/DRPb4/om/Y46nhqUk2v5hJ0rv8z/95mpR/3z1gOaKCYQT/
YckJleLUPzg+Q0wRGxFOhOKcyaenf1qxvjOib1jk45ucGmT/axlkWuZ//suElX51dZdV+mlu/n3L
WBicRTIJwQTbjFJugy889xWGzoTEjFGb2gQpW534yt8Y2dct9EUHJ6aaXv1apnLugvDuZxqInDFJ
CYf/EUR9BI7xwj74TBJFbQkLHVVMCgg8R5xxdJzvDufrVvnY7MQWzn//Z9viGwDkOe56ofJ3cRdG
Z4flSymbMywIt09wF6dnSGGClQRnUhDqyYkxPiKibw/oG9b42O7F4P/DAZYL2PxnxhAAvVJRim0b
/ABR+cXkU3XGwTIIc2xLyal9ArG+P6CvT/5TuxNfcKf/2b7wYriQhhwzEoggs8eHR3MHuPz5V/hC
+2+7BT+TNsEYQZjAGBzkNIYA+D2YBCnOGCgqcJvna9TfGdrXbfRlDy9eCN5+9mtZa39n7v781x8/
M5DIQ9IoBYQQSrDgnJxEEkDF4F8ScQBhyLYFsl9a6UeG9HXrfG55YpW982tZZa7DP//nZybyGDIR
GxYzxLktbIgs9CS622eEK6oQLGzKJpA3vrTJ9wf0dYs8tTuxx3z3a9ljC16SBX/+788ExPwM2RC6
AQ8TAtyJIOAGLwAXPyM2AC4KOhxjiPQvTfJDY/q6VZ41PTHM9j8ceL0YLgSb7R0Emjmwb+XPNA3m
ZwIzSFTEIX3nXJ2QLFyA7SihGMg9MIyS/NQ0PzSqbxnnWeMX7wuve/2r+c2nd3n1ADll/TPRAEFn
jIOZEFArBCLNKUZmYESB8TFb4YCiv2mkHxjbd231qY9Tk/1iaeU2BAr51RyQW/hTAxAQl1gJhjCF
NH/0mBeLHT2zKQcKDZABO0CCk+z/R0f1DTO9eKdTA81/LZ8CkPNT0x18duBcBAInAtSsBDrxI6bO
mC2FAtKMMi4RPUl3vjuer9vkY7MTY+x/sfhzQJzZTzUH4WAPoPdhWbOFAmRwgp4ZIDUF6x4w/7C8
Efw19PydEX3TIMdXOTUJ7KL8SnzA/tFkd+kf9f3PRATqDGgxBomlLSHSSMDQL8EalWewSwbJDIZd
GURgO+xlsPmxQX3DMM9e6NQ2vxg3sA/v6j//9TQ1P4FVlmdAkiGuYNq5lMAcnyA1Rs7AVhjSUc4R
sYkN3vScEfj+gL5hk48vcmqP5a/lK5ehfvXw+Gp1lz2G5mf6C4F5h1wStmEI/xqZDBvLtgB7Ha5g
t9ONsR8f19fNc9r+xEyXq1/PTHMINGAqQNHnGs4SPH3GP8GH+JliCMGypYDRJBBagEx+js0Ou5hA
93+0FBCiT88+Ev+Huf4bg/u2wb7o5NRq57+y1X5u7kMPO502B4IAIYY53L+0GWxzQpyyKaLKZoh9
se69NNp3xvYjJhu7ODXYL5b6XOrs4c//m/3UXTV1JgETADJgsF9zYAtOnEtA4oNAQ9mCKfalc/3I
kL5hn89NT+2y+8UcSUMymv5EipqcHfbMgHpTsKNJlSAnbCgcaxKwWQ07DWAzgb44JHD5/QF9yyYf
3+TUIr8Yxj4cDrh75d5VdwZS66d48BNiEZFnHMwCNAEc44A05zT5ga03qCcIDm9gckiTnp59jEU/
Pq6v2+e0/YmZrtxfy3GugLF+tb+rk58K7egZnHYCVK2kPUYe4AOewwV2OPSklFCweTpmQiep0I8N
6hv2efZCp7b5xU7aXD0aP8x/Jo6DQwOwhSMJ7F4LYHGUOnEeyFEPx2tgU1sceeuTDYUfGNE3rPL0
Kqcm+cWy02t9D+tamP1U3hMBXYMg05EKIg6Sp6EG2DUK2BsOFKgnXvR5fvpDQ/q6VZ41PbHL9f/v
+P/t47WfTh9PIJZMx2PLz07Y/rV0fG04TH3S9MVxgxfE1VOsWD78/poCDvt0FvrQwwta4OlE8dEU
T/qPd2V1OBTN4IAIHHcGXwNa9HiEsH0cRRLQHNTAYegDRzSy3Blka8Hvr2EzDwCetIE/5XBcmijI
okpdH0QWhRMn/JCAASiBjNiG0zxP77bXSe/r7NNEfCy/yup0r8OsKn9/jREswPlR7zBSAYwIcOyC
Hrh2SMFh/xDk93eXcBr9oP5/WK10m5CmcgbVKZdiYy3gJAuatUaHtxUWrl/L4A+MonRiOp9sqr7w
dk0Yc2cUeI249PJEXec+pU5q8m5SNyh3icnozRDpbBXaJnd5hugNa610NUpxI8hRmqVt7qJPyl7d
5E4e8g92rrt5mvLmgpKquVBByx2B/WqhD3WjIFdB6aQdK5Z1TbzA7WrsO1oMDzwL3N7q2swxvZCr
Z7c49Q+1plSrNMhssuB+FjqY6Xqa4TLwptTHTmVHj004RO+HqLqIsor7jnJkXVLfsbrgMuoS65ai
IXJRGOkrPoRsWhdWv2Wkq5ZpXFqLnAfJuRjscqra1LvqUaOcWAfxe00mXdTtrVCJexQOe98ujzdB
BDUNiOLcyFGkW907LGlS41QMN45P2nJHvaTc5TS7qMqmWYWHqrZtO+4omh/rRo1Rd5R+0h3ru0a2
82ef+lc+IPGV7we+wcMhQAjiwM2cfD9DIlXHma6c2EI03gZevLK7vliPF7/JizU3tMidsQyL33PJ
Sd3ndrVps0lZ/KHCvLghgdZOleb9RnNd3yRxTpwmxWY99Li+6YI8dYeaZKtR2pSIubjLk+UoDQK6
9v162+b1CigNa2/VPrrpVb3Bdd7tw6KCUtCf930TH2W+FPswbelu1PTz/CquSbGLVTPtA033w0Bu
rApcou4D5ERVXO2JzPSmz2U50bQM/igr7rTYx7dB3pnZINNiWVmWgtPYn9aYr0w8h7TjuePCDymQ
gr0WWCDAgYFtRi8dNxF9UwaxzCdUVtFSZSbYyir4eEkTbOYm47mr5KQBH3vsOvCWXPr5ddo22cxX
HV2bRHQbL17kAQLvQonaWkFZD05tOrkdy6oonVCYamOD7y+kbCwzrRP7fLBbPCcHL041lhO7w3o6
+KR2MsHz6ZBb/lVT0OBKFq5JejXxi7SeDFy02wgnce90QcScfmBk2uC6mDBTEleLyt+qwysEbZ+t
i0ZNI1OItZX58SQa2v59lQ1XbU/rq7HeC+S7v55T2MTisLS/mFZ5YBrh2Cr8IALCLJzXfzmtPi+x
plFYTKVTeXeNLuo/FE+lO1SCnau+MetMIja1kGnfVh0/b2mRPKRG3xataG9YHrDZ0Eh/hSte7jOb
J+6oQanrR/lwH2Ze4+asHnYi69GKBETP8j5t3kRIXBlfJA+taK78RHdvIqKzWS4asrK9qttZA2pd
NpTdPWknY5+V7ScurCX1Puu1tdSkuq+ztnXbuLB3xPetSYdJf1XjsHQ7XeG3Q5elTqlR/MeQZuet
ykLfIXXi6LbRoRPg2CXK5B86K7yoK1zftTQyzmBM8DYI7d6tVeJfBYJlUyLKcteRIZ8LkaQbZBK2
HAq/XAZ2ijZ1q7xZkFlqp0wqILCQ2LFszWZpjZtrj/JymXTwaY7FUIb5DndqK+2gvR6rpOU5lmLm
knq6uTaWpR2WFnw9Cmstg6mmDZvFvVrRQqONl+FsD2/Ap7WdeW7Vd34+zWBVTFVUn+O0yPajCgoV
LNUHFYX74JlKn1jp3qsj7TS47daYT4WK4huDFLlph2cFZU1lSqObos3pQTIWysQjVzHOnDjYMi/t
osONERRuKrqJie4jx9BNNdb8XR2tiby0rX5wYhNS1w4rtshlja+ztiOzRObpVJQSX9fUYysZcgI+
DlLmIW/np+V6LI2XIntsDE+u2EE9091dlnjVdhSNXZs6bia2rEOnGAZ520bEUTpGb2PZWstM1d6E
kkDdCtxfB16BLwumhm2YisCN2kTeejzjDg/a4rwnWl7AinJbHvoxsu4nNkL9KvV9+iZOq8lYP0SR
NWsJreeoqfu3QYTcxp9rpuzI6fw55QZu2mxeAqwab/5CxEflv27+pU5cwY/XHCnTyfPHfKn35VBO
dP7N5vC2Cs877ocPuWf3juf7+JJ1tppbugyWYEl7b5o8cb0oovddvGksTzz0bTA4OEboqMpy9FE1
LZLPqn5dy2e9WhFR81E193JvP6r68bNevzaAUXUcgOUN5OUAIMTxWT7ExrVMgi9UGW260ONvCI7x
Rhdl7wyHompMtwiRIRNPtvxNG3fF1CsaMh+lJBeWM6RiWI9SQcVl3DblfhQmzbxq0/BN6Ud629r0
POTVXBSorlxchivjBdYu5sxcS2Fpt0faLLssKa+tIkrnAUvwZJS2UeRvuyC9t4vSXI9VxnMSzqyr
UT1u8sAJEKo2owwOEFkT2RI2G6W1V8glbTzfHaW216D90JbzUZhQ+OUlS+JiYccbnPTN2yZJ5VYS
3zhjsU+tch6JTk3HYtt6iVvnGq/HYtjTmZQ+vgrht0gXg822Xm81b/MoNKvKYsIdtWqf+1Oa4GYx
Sv3Au8deCPAva9o38FyvKuNtwYvQDYuwnCuhy6XFK/9Cx4XvegCVHzw5CROwdRgL45YqCvcE6WjF
Q3hLGqv0Rtv6jyHryoe24CurY/gd4Kh4GtRVs7G9rNiKBKNJ4XfqllvWrOl780C5Hzm+sKLr+PBc
rxqqWZLzDeNNeG5Vik7tOh4uB8k6N68Qf1tnMNG4wvgexencak0P8x7fNCnzPlTpcFEkEXufYgs7
xpbpjZ9Z7cQCBLmvlA7mA6zLG25DWkF0PizE4Sltl8WObwOqgAwn2Rpch6siN8kCmQbtRFQ0E99A
PPW6/LCQ9PShjITjKV36Tsz7NUdxcpcPxHY05u2VMZaYwmE/Myc43A1xlu3T2pQ7Zm1E0mf7sWa8
1D0uYe3os+lnwagqDvnPrC6UfyMQDm68oZjasVEXY5W2+re93Wfng6WDGzhpSxzmUX89FoGt2Q9p
uBQkyq7DkLMNaaKHoKDpNTtUMQPWltblWGP3SedkdFCrUT3VdT3raZtOLd3iRcE740pP6EtvFcao
uswLXV1C/oEWuuktZyyOgjYulRMAjbcY6+oEtU4pWxZve19dy1Rm66qD3yn7cbUru7o8XvwiWQRI
CwD9ne25fhu1au6HTK3q8iGvkT43NEvmfhEbZyySuNDn46XxAXAS2wT1Eg7rRc7AASKgvCp2pTH9
lRm6lWzS4R0g12yh64RAYmb6d7bdPtgV16vAHsAgSf7xIlkGVVniRh6Ohzcafgyz9oVfXvRVWJy3
cTgbS9Jgc9E+VSVVwRe1b+uPg5v6iibnuYBEb9JUaBpbZbcZHxQdnhaqAuBR5FUzIgbqotzPhjei
sexlXrSXHmTEx0vp18MshLxgElh9G7uF4cxBZaIWQ1p/1IHjOhDJNduNzey87jd1Vl+qwk2VtwoY
si5NxMXOGxLfqVXXv6PpYE0rEan5WGwBRsA5h8iVVTtMOOCttexL7kQQlCdN1Avj9Cqx1qPktDxW
+gTQjhbBeRvIbuXZJt7qHKFp2Frdta6ixkmLgN3DJLg2YexDT9MdBrbitgJDuBB79IUY0mb+uXkZ
aTRt/LK/jmTaOFbc03uLVq5gmn2wB/2seYcyfdFVVj0vu7JfcVPai3RIN3Xok3nom3ptWQB7e43y
RW8rfU5xRKe5TKtL2MUk7tD40dtOWJnD7ND8EQzBxjJhEjgCkHERSripwgXVor/nBSwreZq9Uxkt
XDtA5VWUVNk0iGi8axjDc2FiMbez8E2KOjLN67x/r1E6ZRUP3jZ1a5Z2Y8jUDtLha/WjfoKzo77Q
EH7GfnxGT/s59q8CeHhehssCq7WvUQaDhYVZFD1g8RDv7Vri95k03EmseLjW6WBPTEOLnc8sOccW
gF6WY7SWDdXzXOhsH/lJMwn6Gt2Eltc4oWXU3eDLdaQD6dCEinVV23otM2Bayi7L32bA5syslAQw
/VCM6oY6CbP6TXEoMlFPUefbV17gpZd13ayjVOi3fkUd4HjSVcFyy8kixd9I1dO5UX0+hYSav+FB
SidlbtrFWBQxABRt8mEzFr202vhWPlyINonfMDMba+umrfdIVJfJoUPWILQe+4e8dlP0GblIVFeC
sTKzbirj7YpYhm4QDem90NWEslTeftZAje/tksx6pgERpbtuSX+dc144doKHu6RkEAaGTlyE8JP5
NSQQgE8PggzpCaF99a7rkmqOfABgMAXN2xr3s1Fh8CHQN2ooNnSIgouxS1zWzUxkaTcdQwLDYeEM
uQ+h6VOsqLHqV21JbjAubOWMelZl5U4c6WFRRyrdj8qjXoXZzahxrDoIP/f5WZDZQ78yT7qf68Oh
uSLD+zirsj/6Xkyk5VuPdc+uNBX+O6UhmBYZ6s9xyLylZ+gwT4dcXvhJHLuRX4p52mUKfQixCZ2W
+Ul3wZS3LTrDr8oM1pta5vlyLNI6rpZW6IeupS12NdZ5roQDI1fJkHaTTFvNLPPC1Ollym/HOwvo
o493UZFc1gBCHGDk4k0pMifyOrnSh1LSp/GmqjmgKRX1wPEdKkfJeFGDsV2pymod+gHeJIaiTYIL
vPGYXsY0q5dj1VF4qC+tyJ9XYzzzD4tDAx9mkZVkU4Nr08kYmzqoy3XqhqyyLxqUVJfER9LJW6MW
ad1VlzpK08vm3SgaL2UO1hNd7sNSLq1FF1e1yzspNj4LfLcIaP8uLatiEnY1OM2hONQFpKQtegM5
0TypceYCymgDN6RF4BZctlOsTdKsRJMPk3owM8bzN1XEHgNgns6RNPq8P1zGO1UM4YJLsw8KyYV2
Sn7Nem6WeR5cNZ1J0VzWGr621KLndsPULgagFvCogUdVkb2z2gjerjfwslY7412cTughU24yEsy8
iFB3TJw/Z8+lxV1SWtZ2rMqDcnH8QAwQwvumJPSYLx9T4yzMp8DHJmsh0SYvEnNZFRIinBVt4oHQ
t5xre9krkgAfmtO3dhVnE2kSuSRxra5oGU2TrIGh4qwXU8OaapKNZVQzMfXaoprUQGa7qMqL2fj1
J3Wfb6vAmj5zMjvvIUnwZTOTaLB3x+E2lIgJtz06NXGMZiRA5GYsxrJ4Xhyl2PYp8I/BpGhEu4q9
wVvXZZI6lS7taXgojnUVHiDifi6PleOFQ4BeKzQPrEJ7TtURsk0iBJE8CMup5uF9HyfhCs7tZEB5
pEE4GzJPugzy9PWAh2wWMx5gx7NifS67FNbvMOmmeV+kywb3wM2QzOw4bDK4aZB2d1KFkxw8/YFE
KHISv62uC5/LGfVwtvKrJnV8U5arVAb+quqBx9EF6d/HZbjo4W9XLJLe82jgdABhJgCWLbfovHCj
DxHREEtdcwkkhxWKwCmHQszhb81EaF771jTs9lXns2nWGgnUZwNQnHGr3QLdc0DlocJuUe8joJ8v
K59sm6Tt3xVJweei8YJZWIf9Oy9PP0RQ3OU87Scx/OR2GmrTbbss6Lb+4S5vTDVraQgR7lAEBrjV
ADf7CiAvVAZdD8/CqZaOl6bZFFaFeMOKCtaP8Ta1ermwgZ3OD4Kxarz0iRdv0tzEmxDpC973HVCR
skiTuVVaFx2wSm+kkfEMV4StaMnaHQfqDyAIQfcqcGNcRQ+JtjNXpirZB4xnK0u13czOqXUjPP1m
1Dj0Bc79Boemdg036jrogHzTMpEPSZhN09Kz3gN3Z7ko1d553rb9qiD5MOMW3rcWZEMx8hLHihC/
Gi9oCKeJD8nCWBKJyiaJjSBsyYxfVQJYLGBrUqeLLgPYf3+oVDrxI5XfD7jpHQWzfR22vpiyMJUb
bhmxQjVMp9Va/YWF4tqNCtiuKL1mmxklNmUQFRPP7wOX1Va8KQB8vAUS1QkD4DwLw7qdTZMHu7Dp
26hP1TzWzTAdtboB36dK3tbY4GnLmjaYeqbA7mk54B2edj34/FRaNXbHMq+yS2Dz+K7Heb0E3FFP
rMMztJ16rj00xWosBilf2knnXxmaiIvYFDsiCvb2pFEQhp5bavasUZra/lUaC/65UVQZ6dLaLKpi
0MHEyzhfk0xNtK7RsutCsR6rwgz4gqN0LAeR4YsuYluhCZnBX4BJIIcIq8vxUkQ+bCGFJlwDf1Je
xtGQ7wZgA0ZhmtWQlPlNP+V2H85LkrW3KNiO+HGgWM76nHvzivDmtjHPqqXovK9o80N1WtjEiQD3
L2AG2Tn8sLZ0RVfhKfyhIC6BfzPDJo4sd5T2kgfUwZvC7uK5gPRt5gMEv+WFtaQsLq8HlSfbKqah
Cx0WtyLEudtA9NrItvNvYF9oHgP3cVtQ+H4SP7vRXeQtAqsCXvCAG6lP2lknfTQbwWbHE8vBEEbW
Y7GK+Vw2QXIlk9y7tNNuccSgDeDXXqp9CdgQaMgk37BBs+usIksWtvi2tGFrxWDlL8ihWFexw/1W
vM1InKySvmeTLAhBbRDvBehewJE77zz0q9YZmwvOetgZEdEmOzqQ74UAZKygWgYxuBghNF+COSN3
dK9uKOgVO96PFaM64kBkt6UvTtU9A4QwcUfRqM4TtGvi9ibBNVvUh30RDHvC2zqOdorUKdBWrIwB
mxO2iEwUXnUd8Eedn+y8UdoepMRrqkU/TMfEn8YtbCpxWHXGxN/PErlnaTYbKYJRoyuafUy94Xws
9e2QTlJRUghEHqQC5YAgX8/RpI6DZGp5h+CUWHm59nx+UacWbFEe60K9qXyUbcY60eJ+XwtGIM+e
t3D26jJoTAE7OHk7ZR0eUjcR0QyFcbNDgMwOxGS7VClCTgX7bKkr4rxz7MZiy1E8lCzeVUCeHqXD
YDt2boVD66RUZht+iCDPLmLotqJ+T1lUH2Va5N1RIf10l9jPFFj0yH3ar2wd9+vDVsg6bqp+bdu0
nUU4vBtLn+tPijyvEssdK8NE7NCQyRX21yyvrB2sXmxfHi4FbKw6BhDbUvqFbzmptmFGGtFNPpbL
oV5lkDsmtc/242VsDD0NOQ6dOAmSC9jWjKYK4j8gtYYvgbWMF71f6L3tKctNiKrftTi+GTPprn9b
DTh6jEt4MOqrepcCt+nAJknooC4ERwQIPilYFKzaoZDv/MEdq3tcNMsw68Kp1bTFLcr1fWVpb9/Z
MtmPrXnUVo6XYG8foTZ2GNPZDRWaTaMwqzc2LuTaJhAJh4RU15kvCicmsn7MUtjIsfgVnKK8wDwZ
uos4FLBpwuvckV1glwBj+2ZeW8FlFwSaA0Fs1j2xokXuQaC6C/tJBqh9MyQKbQruAUEdqWvaNADt
BzLUTg+04ya1c/TxdjBUzRPjXY+CL6SHboaqKZ0eOJQJ/G2hm+P3xULPdlVTpB+/N5E4QsXl5fgt
9pbfzTPkEdeMn2qBqtsC+D8ggEp86adeu0GtvAHeJQHGjxUzMUT+BaKNWEd5doEy3weWFRl7p9h1
qgXIxqoedsJ0Q+nWsmsfGBNolIWF71D40pdjnX0QkLBqXACg6tjvKGjrw9YTByx27EoUXbkoO4mc
sZvxUgTmg9XYZgm7lpF0MqQqhwDTvSj7iO88ZIUSIBF3NKv986OO3XtkBccmL45FQDVsZyKGpoVO
pAvLLdvxDmwSeDKaeFUdtQ58TO2qL/jUbpW/jWnvb8c7EQ+6PHxq7WrI2JQHYdw6n3WO5a+JRx1V
pMGWanbjyapcVKwuZgr1rTO6fE2ipD/ejuUix8XM+yQeHf6z/48qEXSVRkEyj4lVrIHXy3PY2KyK
dakrOH8w3p6WY6o95Y61YT6POkusooHAkYXQT6dpD8x5S+HHjg41YTOrh7w+JkWSt5DIG8qmhrdm
W486/KATBPVHneOe4mFn8qDXU2G2cKSDrLpq2KUMTjPMTFbT6RDCAY+wAAb/WMlgFZ7CtLbuGCd0
0ixNw73zsZRSgAIsDoejkOXwIcEO9vqzI+i6k65pfcsdHWgUHL2oBCQzY0WaHXIqtZGB7N34sKle
1+EfIMv2wBJZkNJXwp/HPcRwCX/05oi36qhBLuwMq9UIrCxpzayg51cct+GFR5urEeoVdjIhpUxg
z9qzZmNqAYcEWGSxWwNHnICsguoIxcP7vJ6btOK3aYH53I6UU5G+OR9pVqoq8EsbANhI78JfqFCO
ELArP6txnQaTHHuWw4I4xM7IJMMvlfx1E5aLY84bPxVHoV/w3k06XC1L0zzovms/+FdJ6rMPNbbu
RMuztwLS9kltpfkusnwBuMUKlk0OEByrbpgAnyrfqNRMmyjKljr9f7R92XKkurbtFxEhevQKZN+4
L9v1QthVLgESrYRovv4M5Frltddecc99uPeFQA1kOp1Ic45mZr6pMizoMV9hhXxFHziSiLNoGBYn
z67ynVN/Uq6Rp+0tzQH2GYa1kaF7HEkPDG2lZ8sui24qez4Z7tYwso18h2yoeTDjs+JvCGz0Jz1b
F72DXIz4n8xvBex+qJHXGBzMQ06WKyHepA7DdGiq6lyIIbtaSLc+kbKc1zGLlv9lRrHO6CnEHOYe
Q1ta17Bqft9jfZX/fUa+iE3nTOKxqLPuBHGFn2gU3nmxgqpIFrejZyxxoNRd8IBjSV9s0Dx78HF6
s/QTfVHN8kvUVNxWwDTuvN59NLMWVFjd5gGfd6bJ8RB1gAEeosWX13mN6diEm+WDnlLIHPKjmdYN
Z+Is0bMrxXRoe+Tc1A/iEjh2lzgdTSwa5nchsaYHNgVByqZx3DK9TA8IZIsrCqnempaZEVT+z8pa
xDkKwE5Qywt32i7CxMwYFtY9IPlZb2VmZ4VPkqIPxd40uxbSBYhg8vjz1dbX8LzgQoUcr6arsKJ6
mzlVsTHNQXjzbW2Lz5Z5DZT4RAYoakAF6zuwdOQczN/zdcscKVGunG2AHPylpYAX56Vpn5cBsNTi
qxFvu8zSYPGLW7Ak3rYsJLvoMsr2HOD80W/68aQsO9qVQ6mukZ2FG39U5E6xoUpFZ9dPecmiWFae
eHVF+MOPLP1j8NjRKguex7V1KWZbFbF0WGoFOf1YtHUXzZ56Y6LsYuLpJXaRgx9mbesjgl6aGkyd
1M5RMt09VYgbj4EE3G0wde27x2Ht9z2pj/gLaGpyoj/zmaee2jm0Y+Lmy0OYj+Uxi1zQhsSWHbjh
LoUyjd6a0aiSHkRGNWSNPFgeOjmSC753D15N+y4ptP9CeUvPZi6SN44F0OlTiyrojWTv3XE2xZ9z
YYnL4gmJ6iEH1/mQgSCJK7t8rTxvftHeN4Y0/bkFm3MuuCMSQ1v12KtTosCz/DVLZX31zCOqzks2
icR0A3cvUw1x1JHZpbVSMm5Myfhea6FeuB0MSU7D5b73ebTxpLAv4PHLg92Q8RBS8J5tZYttCaoc
di5iJxBRes9QEf9aCGl/zpptII0E2QABcqJzj31EzfLOmDfsaIVnxpf7JlP5q8gVP6zfuY3kdvga
NdnFlwN94Eu3nFVRjonprxEGx4NVqJu6jezbKQBuNKwXOD3yYick48nq7P4pE2Lvgyx4bUvabPnU
1HtzvU0ByNJmv4ys3ttjsMQS+87Lsp6JULKXqMyWmLWW9WzOyrXv/+E882ojdcBQ6KgD18fk/v/z
S46RPDokmw6Gco2gPz2KSLaQEHa2SHBwgP1McqercIFojPFknsv+1jCyrt/Wx85GRPM5G/E2QKq8
kzszbA5/rqhaEewGt5gSBUft3nZq4PZr0mlyy6KdbyDX8y6mK5pFuHf/zDB9oiKfM8z8f9zDzKj/
mvF1j24Zv1eFOhpG0zCdgaXnhIRK7b76FB9OolHuxXQVWT5eo5buvphR6TbWbiZ+neSdPZw8wp6/
WGer1Ls2ouLsNr688deDYaPXftbXFXIURCWxGZWh+uwz08IxtA9W7z9BtmhdgqgQm0UgUqtc4Nmm
7+vgq0BjD28R7WLu1+Frbq/lc5G39v6r62uayIcNW0qbg4UiltjrVjdXA+CaMxSj40c1VZd/9E/r
NDPYY9DMl5DL0M6KTl9T/0ww07/6//PW5mq36Nszo27SKIkPBXTSj2yeysPYtcDg1iasBn811ag/
myboahZSXkjtpUpa4ZkOHYQiUXlvDrnXBtuxk1by1VfCcR9XSpD9V996edFmUCv3Db/3y8w7j5dl
IZcv1n4kGJ5siUz4r/4vuv1P/xfVb+JD0z9K5zIOkXccS5AbeKiu4XoIeJddvaFO52yxz6bfdJkD
1/WQODoElbvOJa3w3di322gvfP1u+lzu9meX0e1Qaf0I5rtDUv2YA11+hCL+Haktv5ghqYs2tefI
25km12WzF+GSJaYJoah/kVo9m1Y5z/TijPpazSK1GS/es8op07zhwXkcCv9GDFYQR62dv7cquKus
MX+aAxbtS+K6W8dh0ct6pefyehOKadrlq+ob9Q6tvY78n96qCB9VCCXEekb8zNpz4f4s11mIaaCC
NH1/5prLR6vWEI9N0Q5xcriV1QjdUA1WSDooUB3TBaoI3x2H/cIHemNGbAYiiQ2vpiFCgWlWH37X
2eLvvbkBSxE6VQPkmsodFqo6thfCQQ/YXO1AmdTxwKbmakFdbGG5uehMingYvGhnB4t3FWHmfh78
sCAH7luAyP6jX1XEOhSQF3qljOztPHr9uWjbQcVUFflh0tVRW0N/DixPp0CKM3VgnCPtKz4aErI3
ltOf/30CoW/+NnnW34aCDhwGJMfTXWN9lIabiMIpJkSyq810+aQbtZlXCqOnXnXwyJSlAm8qZa2s
T8i0T6wNqg/G5s+TPz3/ffIvc7IudTKGLLquH5U7VI9RFW6aashuTauIgKMhEZMHzsPqsYyEveuI
V6emmbv+eEVxfkBT9nT08iFMcmsSWw164dwUfXaQUT3uu7Dzrr1nFRseTvMj9lwndkdLvfkFeFfY
koFWj3flMKtf3HWeRwCxL9bgKwQgTN1n0hNbQXjqEMuCPAPqF0G6Dx0pcOt9NEL0usjbNqDhufYs
mpgBVtC9div321Bm3d6XyCBpHVSvUFXHZgKfhigNl4Cf2lyUWDr7YtsU0bApHYvA3YIzNpL/Omui
zr7NS+ff5+XrteU6+n+ex6b2xtMBPSivK45uBSxg7sbs3hoGEku7Cn/KABsSHz7cyIIfo9XRgy6E
t+36yj2CReXXfpHATKpmeimd+sbMRchyGhSZX5chr9K8bOmVNI7YiC68zKHUjxVYVzz5rDqDPdCP
w2j7qRhZsTOjWWOxAzyTOjGj09j61y5aboWH73aSj0Us8iW6b0mgz7ZbK/hW2u0sp/5Zz329zwZi
bRd/gmKHvHPl9G+96+sN/pjiqBvaP2Z2c29RLt+IP8lk7LPwMmbEviGddGK6DjA6f3Dgxfc2VN2n
mUxj+nkjvFDAhvEWSsD3cirsNAc6f99AZJ0y1vw+a0aruWecktSc/WP0/3Zeud4ZXBnuPHJ/01gg
SrMw1w9z3bxpV41n04Lkgu4sX/uJaQKG0Q9BncgoKx4+J+igTB2nQTSyXl3KUlysTnwzrZoHgPsF
9UD/x51fiu+U9svO9zOBtUvP3//qJtWy7OCbFDuh6Ve3mf0f3U4wNxt4gdot1sfpdoFZ5Ow0/cXy
+Hwb6RZ/RUD7W0IEQGlIxLO4dAK2sfzSS80VdcQ/lGYcwTHQa3wJnS3KpAK5g9Tk8tlnTvs6WnlW
Z2uvo6Y1TxGuaMv6xY9Kum0j1oCmbpuTQ0YGd9XaVh4CmM/Tvw0V+eSlQKDnuIvIX+Nf15szux/G
rd2qH6J2x0thWFcQEUtMmlpsx5WuNSP1mJUzFlK0v4b/do05NYev4TqEADMNtH4aRKEDP514w2I9
kPLWZ34fm/9FALkFSGbHvv5jAKtxGIeV/D3gdNHvK2iBHbbnuXN18gWAQ5bbEEzQWg5prgcvXQZ8
VYaSzOVDFU3xPLf9qYKIrr0OVuOlTiP3ZVG5ccFt+7Gfh+nKiuqBra2676dHvlvmxn40HRMP7roc
66vpAmjBk6YnAfYizI6sPNzoerY2ZjR3uH2YXVEnwvfZxQuiNzZ45F5NP3TjNnd9x+37Spc1oDjV
woiHMXMA0QsvGh+rU7tOKTM5XFqmb8yg6XKsWqWdrKatuYnrdTkgxOJcAqKsh/ZZ4EcortpG4j6N
S/M8dGTZd1Eepma0Bz6Ztp4aDmaUsPqVezK4mdxi+ebZW68fxeH3x9irbEwXii1Ylh2P51UvC1ih
uh2KqbqlEfs+VXV5LKYshBrlzzxm2mZiJLNX+FHKo7nWXAbbLdsP/kZ5HDSf5PAklkvxzc3kkemx
f6ODxVKSLeN5Ah5xB2kbIK51ILAgxMAO6NzqntBz0WsYGNcBQLbnnNsTdm9Qe8ptii0ZlXyLXngw
gAoCYLWNsFzsNVwQn4AjieZUlWXwNkBRGuXvvF3qzcij6AiYrLz3Cf7cUvbFe2izPG4dOiLzzubj
rGoo6Gq/2rtV4HXvvVj6XVFaG9oW9qM52KOXApNy7xqDBsI/E4N2qM9mUNGiS5nog50Z9aH43BHO
x9SMSjpEJwFfGsgy3G5mpL0LK7Z1BdjxKZzIQTeLd2PVXIPii/g2HDtQA6azgcHK5YE6mZbkmXcj
IPy+oK5cOgjoDUH1DGoXZbCRfE2JVC1BHtpFOlZwWKqCVz+6QD2EXDuQL7tyB0jU3SvS6oevGXCS
PiB4/a8ZoofQ0Zc1EJtqD98PaKGxanXc1/W4gbQLuObQ1822XuQSz3Zj70PZgvMwSqkcOvm9JiOJ
+4xAHvTVxqLQ3/GpknduJ4uUALfglrY2BjMKXWzfxWA/45eVrH3dOvhfrHrOuvCTYgrt50gShM3r
fNOfRb/7v+bXWqLsSONh4eiD9pFHtYz5ym/nWCJ2zjzqTb+qJxW33aQUUNlYgWye7QiPMRlyPMsh
f2KeE5tut2fzBbu/hBTDRlqCkDYOACdvKIREmxxUbpOAnyLM8+5Njm0G+cSghfyPQZOic2gSN1kB
c0Qej3ppz0LY/n3o6mcD8Lt8CRMkAt1nP6DNv/Vr3fa7UNlvlS/b62w7bYpvXvldLsi1VynRzLy3
IRrsJ2+Yqy1DNn4itQzwuDV2ErhZ+OjRfPsZJy8Azwktis24hsf2Mut40H51Vb69IfjX3uuuT3sY
Bu/t1fFbQR1nWp9GQrRYnUf3ZQ6hKyyY7ID/DYT6C2l/jGMUD7LNPvAbT68uSNPnJXdoqnsZXLAA
zUe7osXOC/LqnlfbwLKyi/Ia+YCF6hpVTvta51a/pWQJdqbZ2tjoeot9QxRMTxzK52Rc1Q1Qnnvx
VFvVCRKWbUG1f7d4zU+jgSozYHBgnsRFdNy/s8Tw2c9HZ0gQQYgLJVr9lfxX/ixAV4THeXJsSAvx
UbrFdlZN8ZNASJrYA6nuoFEM99ioiv1Uz/09tLR2XFXyVQeCPlYd/ttLJl+rhcybZvDykxuI9tbr
vCwemtnfESH75HOjDYXXIu8lGb7QqxDK7Kzu6uX0q+AWPrxuCzOil5KJiibxB6iOPXu6m6Ow3Ewt
xGN3QrTqtnbZN4dOLSJKS953bUUvrPdOpmUOBMTRZhXppaa5zG1x/DQBwKHSJhMk/K7dZM9YdDn0
PoF7XtpyPs8O1GZU2c6zV+hb2x6Cn+vUju0+U62ZQZ2wtZT/0WYLu+CDKM5D8wgnIwhHj7KL6f46
9KEFwNEwQkMIK7Qf9FlaQ7axNWlSzbrx2Ja5gz0baZIr9HDvt4jc14zK5FaN3363aVddTOJEbRED
jZUnAvwSuaXL4ykSMMUjsO3P0Ne1CODX05AX5R5ZPLLTIjXhSNUouqkdNz8sMpie5yz/7M+n5Xe/
l8npmaDfUlDQkrkWx8Ad8gfPH1+hPkPKurY0tP5HVBFApmn+RX9GvXU0K6l1MKNmcmVF+2727INv
BG4Q9EGUterarKkH7mUtT/WqaPvqN80MX5yj9blO5GOzxIXmS0o4pDFZ1GMDR03efQCtKUhsPaTO
KOrndi7fq9pzf3XnRbbTLwQuP7mQ0TdzLfJF0nTZvQ3NQVwI4r5Dqb4JV8W/28tTPY/k+4g8AOmK
ZPe59JD22Q4/TdTR59lrciiE3fbsNyX4E+3jW72Qt8kPDgU0cgxC6gX6za76GTFSxdjpYQMbA5I6
nYv3ONVqHxa1f+iFGIErDWSTUUUfpqLx476FyQqqt+4KBvubhgD2LsQvGd2obuxiswQgHG9S2g/e
0Z8d51nSd9M9BMrfU9JDjyVg8nRc6fMLtJdO9+7BVZR8co92bbENKWw7gXdSkJ2kPN/YyOB+jzuF
VyV0hKAai7JKKBuqg7GvFuFCtw7kqKlptjD7nSf4DWJjf0XQTe5L7IZm0Bwy0t2Ag8nh/W/0Yykr
lvhuhlwnb9IQzIdzsGYPmmlltzyNxNwneYAhnrGDkDQ4m41R1WK+4RMIhT/bZDEE000J79HnzuoT
PZkZn022jgqMmi31X+4huhqGLl23WwPLRdMwxZHHxp3B6xRcJOCVArsrtwq/Zwg3bqQOeuzu7VXA
vKyHYhU1m2bl8eEQqea+E87f+z9naP6OGrjO7uvhD6SPiIR6RZRwSMVTs0CYpeJrjopGKBfmuY4S
FG3gqRlBXY08yT41RmDtyCava37gdvZo3hHiKcjBmbDKQ4G+rzdoRj/fqhW9lEzJRNtLBq5rRcsM
ItZbAkJTElZ70+wKn97gEc5vApCJX8haLZDem2vH1jt9rn1isepDK6t6ugwD1DTS6aG/zW1EQmNj
DSebAsYqPOtKapjrQlKwG3NG17OQSIV97a++f5snmGSHpiBv/5hr7kTX6/9xT3P3f9xplbdvJHSE
XS/Fsa4b/6nx6N6w/MHc8U2LtPmILOdv/X7A+UZaeb4d/HxAIAqbkjEfOQEP+9i0a83ZfDC9wJVu
G897YMwHsGqqByCUBsHU7q22/01fLAs0OppM/5xhAiFz0dcMu/pehUMFQVlhyeFE1+eEFevn+vnp
mgeHKFImPtSUvz/yPtQNsAB/b0QljldOJ7YAVpgmpKafQhP48KdZ/sJqNiJMzg+OsvPrNHnXedWy
IzCaDjaosRTCC/e5g5cxaWEPP5qmQ8Uxaq3ofta0S8pJTltuF6jaMIdhEhULT+vQYxdzMAPmLCcj
lqnOhQ4BmZXJkzJ4wrd5b3WQZaJPrQdz5rnL1rWd8iJLvOOCkGgDtaaKPbcBod5G0wb+p+aiejEc
p4jNuyYfyrsCusckaqLxtZrYLWRH3i9nxm4FddEPmsOKzRYdAyN0T2Ia9cMCaHk/gvBNCskBp6x9
Qf2OVyxRIAUNPCQT5BNusO2cCPP7MLss7QwR+Dq4HuZA5XHZuO6p6x3oycri0geRf9AeQDe/FfmD
39EcXgD/uYSD5lx1U/7wNUO7AYSTA4MauK2Wz9ES8i3dOJua1t2eQTL22gnIOqdq3a7qDhpAYPSm
f3LKKe6nklytaSD3hcfvewiHXwXS2c/L27Wphvyfl5v+r8szu/jb5YQs2Uasr+6XtZ+43Fq2AzyU
l176wOtz9eAqJ7xUrYT6c+03Z6bPr9YSDKIZd2ZA0RzBmy2i7712+M6pcutkIdw+wYgrUJJDWZs8
RNP0fR3+ra+lHTBNk4n6XlKNI23jRUbOHs7jXcGVPsEy22YJ1j19yka4AJ4CRffz3F36wd128PR9
HwMFFYDd62uHHPcY8q7bNhkbnpq8/yFry/+5Tm3ZpOMwy89ThnokoJqpfyqpw5J6GXX6t05v0s3v
cdl3mErpXO3JUAAQtpvnog7KGAZfdfW8on1m4hoWTv2t9u3ylljls+ld4Bw9eCrjqbmmCju2mXNI
ydzczfdZFoq0i1QBpmVZjiVe4MUvHxHRNs+aN/JMal4lphsPJ8qWuOLAMvEAzg8S9BFpaQJv0wn1
UNwb+E/A5M999SPvggTGVv7dgTp8MznzfKj7sThV0Bsi0B0nBR4Mp7biH07touLF2mpbS1dpGAp5
bta26TRNMatbbPfpGDk77JMFZDEqITK3dt4QVLH2kGFDfLx3/bti6b/5Gd4ba+snbGHqEln2s49Q
9eSFRTx4dbSjMALaAzyXXT5+y33tJPj5SwYQDiYmhy593PtOty1RgkHBgbIRS1JHDdJP1AhoKl7s
iqi443aDxNMvsFb0CDWkfwftyk3hwAi5ICAOoyWKkQB2G19Vuxnlk06qHmEl5ewqBM22ZALDy+l+
aFxI5Hw6xVoPj/CcQ8MjAIwwRr87qDRDbIhRoIvoFXx2Ui0I/kRRPFQZyhgEeb/JSr+Nc4hgk7mm
1SHLnTqNCI1rb3ikhUbS0sBJMLUbDWnGsiwwWEOoR+09ZePD1GRnoTl8e42F6GtyRQz7EktRvsaN
Iys4dSH+StSqcY5OD6ZduKhFEEKzS8b8THOecCuY4nHq+Q4E0Z7pST8z7sV11b+EGQepXvYvXV6Q
GKj4sXU4ueWdUz8F2n2BpKJJwJ0d/Kz8iKwaki/nMfOh949m0qYV94FIZTDwQCUTE+tNKCIT5Bpi
t/COpKzaVgj17iaISsAbxJMPEZPoXOvEZJlCeyRjK0dZE6nCOwk0w3P8YVMp+djgOU8n5bY3c13f
6dq/RanfXeZlJbYfCwbVIm4lbZO5qWbEjLzC+qf4ueZQ4jTZlLZus6oJwQs61QEBr580vHh1yR1c
woeO4jMjDuLnQMCljFqbsbvY1TdHsiSAhRA1Q5iMKX6CGXlldqDI+/q5DzBToM6P+0GjbEI62A9x
twqnFp3RdPbr+6z3zu74iNj9VzFZNzbzElqFj/MU3vARSVkIGrmbuiFBIITyDM3B6ixUKmof6lxD
x8Wa73ZlPRLbS0K9ydlYHCYvRJYOoERGgZtMNTZNJfPvpU2KQxGh/o1N6/2YT91WtYGTFCC7Btff
l8G8RbkXlKXIQ9RaCUp5EwaQsixu5oOxzLZ0IEsqBF6oJsPGK+mI5LA55ELv4XS+5ni48aHeKm+G
ZqDYMwjMY72UbVLaKGkWOvoC2uABVPzTDKA5ziP60/UiOMv6GoUG1C+Fr8CzyCuVuFN0tMuZ7yCN
aLYO8DaIw9xiA8BjSho2/US5ObWBvhMlsrIAjM7RaXW1dTxA1KF02tglsFFXyzOAsGqbAcxhyu5Q
pOcyBxNPdVC5QAvREQzkjjD/Esrsp0VZ2pGxTGwC9KBk/AMFO+Eir/1UAwMv3XreqYDfhk0EkF3C
j+cOsXYtFZNClaAk65/RzH82U/ctsL3Hbly1YhBsxn6GD1C6AFiQUzEklXhPs5eovHsW837Iojke
qDq2BJyEf46Uhzo6DdlTPl4Qq4GJRBGrxxHeGCBnp8hVepc1gU4KuAUi5lQbO6cx6Po8CUIJvpxO
F964v8Y532XkbQjc+8BZatxloLHSw0dYzffMi35qx98uuTvFbes0cVc6784iUOEPysBxynpo5vEH
UI3yV7BZQm8Qpn4nTzCowbE6Q/sEcvvOGeBLDBbAYO3SpoEz4Xmu4J3q5xkkAxzcPuuONaTjPW3x
KNTKjr15O3f9afTL1RGCqlwLfpm9y16bwlVxz9rbsihhfM6aQxh6b9g3Es2R5Yb9HCOKHzZ258N/
pveq6F/Y7IYxCj89QL16r6Bzbe4sxQncE9NlCfwaaJo+V1b2mjXtg9OMYdzU/XvQ18s2EsVbpTbN
4uBH0rWqAZ2QD294cRMxd8OBRoDXI8C8nkCxlgCAPjyEzIZDtMN32Y9oHbdKPuCX4HNY0iANlYPA
HwinJcpqhIe+9T8CoXSMXaZIGIoWbtwoRyrQzSnwgftqQj27Xjjlxg7GLSSwUwzv75jmbQ5RU/Cz
gHZ7l70Gy0zStkJlt5AHRwpPYGJ7bFNEmkLb75eJ8iDlCxGXyh5fD1KQNoYMdyTCTqCdoTF3l+8u
g4GaBHAzB5FM60JtIpuXKOnUyCSD1s6B4Cid2r6Mm6lZbmEy+uYhGKTuEMaBrFDcRk2bfObvgUX7
tENVhdjndz02ip2fR0PCZnITLj3f/yhI+AbA8MeAtH+D1HZ0/SGtKxRMy3jOt2BgdVIH8ja0xxxc
HuR87XKCCAn5axFNKbaPJpmmb3k/02MI4DyJgLdmqMq063MugWh7QwJfsCAUISzyBCvLqsRZOFzM
w+3Y2dUmF+xZ4153sJ/cWCgrkeoB/wC31ieLSD/FSq9iv7I3M/CsDRucYjOwHgtLuBSJBwvhMe+7
+4JZ2a5l/rT3CusOlj2AgjBcIwFafTxTitzevintCpHduF1cSeHycP0LfrPuNJY6SidYnKyF33PI
FrIPa8QjsGTLpuq8EcWWvDtVHjsmaAL365hk83AFNmHFMvAflxzrygBBJ8HaSVA4L5l7lJ0qFgcx
C/y3aiZnqQqY6cW2CZdt3UM+PrlDtgUMdg4afP0CTz/5pXzJu2PfKnfjIBfTrq9i0SMNxN/oJ9Py
PfDctJ4GbDcgwEIGJxykCdeca5XMLvLhHlbNpHPEz6Yo2HaC0zCd8dHNI2IBlIB7hV35Gyy6bI99
FxWqoOsbyxd88wsoXGEi9oq0zqB5FWSRibXghaGIuPL8bclKxG8LoUDcawBmjGHtB5/dghAcxnyH
PYOnoyx+BT2SlQgkny+rFFhSFjtZyFI1kWtP4UYEGeptkYmUMcUm2xX2eGl02MVDVt45DeIpMj5x
t4OgWIp7Ao3nUnP70tD5bqzdcJdR68xU59/Kfl/O3m0Dz0ziqfobAOU1KeQIKDR0gT0Mrq6jYh36
XeLxiaIApkv33OEXYn0rguLc4SOMGVP10YM3Ng40edTaoltJ8m8Q/rt7t90NhPW7LsjfO4h+46ZS
fOeh5kPEb2AAynaik1uU2NpFqBiQVtaAuzTiMO0FhAzrtwwBOeIzr4+RqVwzmJ1ReLT7DsrsV1CL
vd01R2h4Y7GQIg0H50fdtHs7qL+XESQ5oYY+yHOxUtn9Niyy26BsPoS4axESb3kZwFbnz1dLht1m
sPVd58A2pB0m4jYvMoBlq+EUeUU6UbKFYgH+YpTESyMNjY+exrhpFrmZazZvM1Gnlp9dXOFV8CeD
zw/59OBCzJ8uc3byIuvD85s8cRTIgApIVzA89JweLeH+quuoOFbfUaXgieeMpEhBIAtxptvMU7da
Tjq1Jn5wHQiOwvEyR22AmHe+nXMepF7WLYnqYYyzEYEiRMrog9AudFej2ycTZMxYUaEGwYYX4SEG
i0fjjKCSo2yf4SFEURB3LRUzRtua7Au7RyHRIBkJRWYeDfl2FFjXu0k9qC7iiT9aT2MDyWqzBGyN
ESAdHm0IJpx3n/rTtu7sEZv3fbbMG95wpKkh/qSlG/at5f+gDEWCcjWBUfgfns6rKXZlWcK/SBEy
LfcqaTwweBa8KGYYkPdev/5+zY5zH05wNrEY0+qursrKzIrVxy6LUz9f7fpxjdUyMKtsly6aeJim
ZpfWZrYR0zIEk1klPgSZ0Xd6dw1w+PzM3XYzqUL8a4R7aJbB3q54JAZFWN3izLko/fClJfk1zuO3
lnThLP1WjTiHyZaOd46GS0RlO3gxmiATXNHjor8NC5EIKdqDUTehF2UIGW1g8l1uFbqXT1OJ74GV
PuIviLUD/ShjOLvCQheV1H4saH/HuZ4FvdWfnRXRPKYEQKEYX4jJp0CKA3NIs42Sa9p2nsR7YT4U
2GCl86eZhU+po+pBiTK/BKrYGOFHjvPtpinsJy2Mwu2qsw8rjXyvmENOEzQ+hLONzjEynjCihFyA
lSQuVHrZBAM9WjLN/GIZZuqpEHA3VtoXGxdBBAcEhoy9Yn9RgjQhXY0CfBl6vwLckceuPmQLDqGT
Hhhjph3Drrx38lIKsfsa9QW8pcYhIrtLWnp9NP2LRtOFE6VAmHG/tJAuLhIn/LRs4Ni4Piw5mI7T
BnVmwV+FWTPDDjy5XXqKSmfltkPl2RsRCpVua9a66dmptltCUv7IXOpTf8SywdxPUXU3Re2VXKTf
a+28bLE5pFeeu8PRSDXsKucoMHNcbwaDJkRvPUy6JC+1WdDE5GRhpnMhNeQV7ogTrfXSZPo2TgqU
qrgqbTF5W/d9YaewhrIXm4H36AUXugK6gsa5A3bplGqjLYa6Mbp179Qt9+faHM2xUtENl/5sj+79
qDeviJyhgKpXRhFwlCpaPy4+tfh6fYWY41LwFWGg6hF0wQJWStJ13+MUnhO3K/9lhroPpf9FanV5
IHmLuoKQuZvafZEXeEimHx3ORB4FQrwphQAkSroADuXWdRE62JQNI0CrHyaX6W4q3XCDPa27E83o
I6m0fE7ERFqneppioACNkC852VtlNtqugHPkRWCjG6XYLKvNbrBs/aEu0pdyDlZMcjBCWy0Qynry
ps5I/cpFcrbopy6MxGF2ksxbyb+HcWSXGlrk9xkaGyXWcJyzLyvOEjtF1M5LTQ+ETs+DOkYKbjKj
i5eoZaERO2tr86Vrw3a1lh/6rsgL8PbcJSXFaOfq8aEafpow/FZQTL2GInrvG76NM1f7xJj/WVVY
IRgHKXGcEJRX70KK2gK3nnKGENXb/lwo9R57j9dQNWr8lV6BlwrPxLnoZRpZFkSbepjvub+VQHE2
gPK0TRbiqc4jtLPuUR+6aitc5xe+MOJGu3yHUWnu9DR5Stxi3fRpci4NY6LDNZd+kuW7tNfVbW0T
w22qbXeks0jLqa6p7Gw11/2MJzQZotw1InmECDDe6X3mt+GyBhpkwCBX1H09pTZ4L81bjlxZw2V3
BAVMOsCGSBT9pKcLkdIE4dKzg46RdBwD6wpR+mnP4qtxLzxa2TkEirT1DcWqN5WuveZuNG5qoT4I
TaNkEGJfz93qE0/moHAXAok+fDVafG4w7vY0NcYnUDMuedGmd2Gc8gwt2p9TN1DFpGTbTiWOuj69
1TTl5HOgLMABnLMVPqw5AXIlhQ/i3n7l6ns2tcjZ2KH0d/pXYu6LiUCrH+FAqt6M/jUYkve8N78F
rDffUXPjWJlquKv65C6J2Y1ReTY18VgU2Ry0WqnScBA34vUSzKskzJbpCXW9gn5T24a1+Kfprbq3
xuUiCj7ptAprWxQWcUYsgdWu6zatrC+U9ds264pTEZEAddO1TZDgL7pDgh4ND7M1P2tP6myRBFIG
6EXB9Qbdtx4d1zPxyfCc1niZFBkSoq7whln0nmUYnW/3mAclDrl7jv1gasaKF4UAUNBBi8BpChkY
73OnDTdkFbTN1Y2rWA9hxQ1shu7oN9KUJB7vzKGZt1auc+IwUE6Hq57Y5S7O8NvFyBpLOQQ9ZYQ9
RU4vQonOlTa6QZkWD0nrYost7MWLJ+5/5AiPdE7cfdnW32PielOCS3WJ2chRCXXrTtGpa7Q18rl1
ci8t9CUwo/gxs5vr5ORIsjsrOoZzu8/it8YcDT9xs9PKhHBv6O2jnsypb4UldNdR2jpjVQdKZGdq
t1NLegRmb4xcC9CnRQZi4h7DeH6ehxgJ0ejghalXqbe4tnuA6XMoVxTUUEfuwsZ8JuTka4Ooa2VR
5qU4Fsa07PWB3zdj+pwpU37qmvmC9WFyLKdOgzFR3EVzVBIqXRjmc+s1NVFu5T7w21mlI9J11tYl
+qGrTXZzV/AvF6BKzco8KgA7UCAFhDUm7nn5YlBtKZUdsduSIHXLKtB6SKY6nWsHBevONW0bsmT4
MXQgA7ULjtZReHg1JiSOLDvzyITGuFD8xmlxnjfFcOyBb4KsTNJNXzUFvagWKsHaVAH46rutZnYA
Qanbx8Vwy5TFIwlB8TpPys6mzN4YCdHfXuPB60Iu6zVJNF9Bq6DNsXZAXl9vhIh9pAobU/AbNyHu
EEgROuWAGGmkW1TrkN3IPpuNZW4ofdWTr62T7acLYraQ9vFeRW3nGpwtg6IaOyL7iMX/sl9mFeYT
9uuRmihbm5M+9TuF6jdI0MlDOTVfDNkRbeDS+Ox3wF2rfkxW+Omq7SZba0mTIJviPbQviffm7qkd
bs66NEd0BPelYWKdaLzrZXexRbatclIeEa0NmQoYadOgbqy4SWIbfwFVxw1bRI0fjrSA88TpfDUc
8kBJXd9thgEYE6w7iePP2Tamo+Os+7UBiiqgOHTpFKQjkQ8Sdu5sm0TMzC+ISftT+PTch9oGe63R
wDYzv2u71PCMDL/yWSO3V/M5cBZic+q+RGmYnhw8Lp3KzQI066BhHBZo0dYu6ZCL1kmKIpj9Urjz
thDta10biUer4h1VVoN5kArQ395nCOuC1vHKuYBKhdGV3wqusjypMG+/2v28em3SzIgsEQxay02d
RtbeGH+nEuQ1Dk9cvV2wOn2KOyugAJ52Xr3Upe/m7mepujwRNamCNqzfIsfFtsaGcFQNpGCxCW1N
H45qqyw+oqcHBNwftLJpGkx2AKPP8nMkfCPmQEG/mFzPefHpQLV2xxezUH+aTGRAVEw7GJN5X+et
C+iZbSJF8W2r+tStER2NlfqEgmQ79dWEPUEFucxCKt7bVAiwzBRsLHMKX4teqhTdf6dVzkdzZVuo
088xgmA3t79moX4pYmVaxLI+6mP7kcwWiXxjflpp+8ZwXA/TxMzrZjxREdTiIZX8limCUPjUGPEa
sCP1qd8mtG5giDpnvPO1bYpqCWjiWDntuI36tQoaqznmgqiUZMOpTWOachUrST3mZW7BUZ424MZ3
+ODd6xRXBR3EaWIKY7cNXcBqq2vfrKiq/WElRk1OQoyDzh/0BmXE6ur3KywjuJUETkjlSj1cEgCw
oC0n3Vun+Kgqw0vXichfJ7Pwqyp6RoR9G49GFbk+nmh4vBi+UeGZ6hb4/ISO58RUiDNYUsgtwgNF
PKHXh7afjkpBQLdEnHpw/X9Lo95WxpTumGBwDgXNLHQjh8jWD1YFxwnio5/0BbvOVn708ejEOzh1
H6pWZPt0elbNBWgtGcqdiB6Wvi63VY+NZpiou9pUgySFAVpEpQGP2tzlKGdJE1gAy9CuVMPaXs10
VJbGc52XX8naDRjCh1eAJ31jNdneHWJqgskaGHPRo9RTysBQ6/sI2uGqEZ+bdtPy2BmnEQoOHve9
UcEwVnqAdK37V4oWoo46BivcBGNub1oTNZS17QkO8+qFpCIjlF3frvrVN0IHKyOLjeUY93Nl30Or
rPdUoluVB+yX0HLBiJTXfinoGoXL3egWG91ttnG2fupMKYWc9EUnwbe7BxiBcOVT5RVnWYkXNL6J
5NmHtQdwbZYPkePso8H9KdFO+IPEOdWZzkmnUTq5MC3dtH5Uh3uxavl+bpqfugqWFg5MD+UoHz5D
R7MPcT/5jNYoOehOQvkR/UIUH711vtOzrto1Rjtt9BEjvblqd7Pzir+OA1Bq/St0CFEqLgaU6xjo
zrdaBUUu1/qgFzSCJ05EaBXxqTOs1zok5JXrT5dRXsP1WEFznccwKo5172rP+uhEci38dMiMYLL8
GhdJT++47cdloMupU5YM60ZxN3Dp1WNPXuJAbVBqsm48p76ZJc7YAtVhEcVWLJIRmbGRqll+oXwf
0qrRzKHb2JNVHRCHV74CZZ3DXEA44b2VMJ9Oet8wrIXZCEAF3Ium8psX92ZbVLtJB/xKSEJXa8iO
q4MapupIYVujBmOcoMSmKw5SiHUa2n2BlYoKPUn/Q9vxxXYGFw/66AFGKceWcAoaWPljYysbkZE6
OLZy1WIqQjx4FQaRWP4M5JWV+xIAbpPhhuogqYSvi6sBXdTAHG0Al27cWwY4SJm8mIAMlE+L1092
FqgtJt05HWa/aJYKzS9dproGeFLSSxEvrq8vc8swDZsjHgsf7HQJYB4f7BXpEYZ6eMUWt7YS8kPY
eMOuYJgqLGRPq5hJU+MqK0t0LRz32BINHorwVxo8KAaT72FbCpzyuBOq6aTOctuSmCWFExCVB1yY
y+c26m757JhBnddeNM3gtKl1z/0WBzZ8VkYdZD6jRO/0qCw3WVKDK1VnMUpOfM/tmE+q3wEjqG2r
YlhgxhBR3WOX9ccen/2iblrs7dejcLDilneSTzXzVmjrvbpgmlClZr4ZDeducOxN6OQHlGe+hRnL
qRuaBT5BjTdIAynQNpM3U08WX9PKYWtm8QuDB07UayvPh6Vsk+VCCYUw3hrxacQdLO3Gp3Llii9N
9alWONrh3G/HqQhC/LVDemmpXR5pm+BmFPLhykGOb0A7Z9UgtcByM+OHeHDFGD/GZIZeViJgdOf8
mofTj1aQb7W6eK0wu0pxAQ7SaXnk0uOZp2mydSxd9bVR8UNLuR/t6r2XQ1DwhMRoAAMC4tfvokUP
uulnHUAOwiG/D+dzMlWvNUwnN96YYz9u8k5bT4wfus/dp0i4P20yS7Zn9mVl7n06675Fwd2ozGYy
E5tJK8oF89HJLzOaeF1HVijgRGqzhTkr7Q2xRs9NNflJo59X7E2K0GFYxosah4tHdfAuX8O0h7dR
dXkA0cFp8y9IsjsmR11xWTWJl04ApfUeFyWMrNTsnZb2kfaK46d6OAE2Ot/uOmxzvXuZx2RXhST3
QqwIWSYuU8o7tuLgK6EUs2jJFyQnWvo89Vkc0pb2YpEsq2+1DgUUcJ5XYHMViaj1oTpxWioq0aK+
W2iUH+Ul0LvMsjE+9aREqCBwtzaWCoV2fiiU8oGnqfo9GBNMOtoq0xjfNEPsVAZ6OFTpjvE5JM1d
m6Ufq8qRH+zmPJkzNGpjvGENSytLQ+NsTdVTX/eV78S1EnRsTjWUylnVdbfQyr6GVTui+MPyNf/A
6pfQN5CN1oh4VI2sURWKl9AUqoZCHKwyfjCGubkLlZESPZ1CCGjhPjT55MjCysANzWqzDGnnO1YE
+xgoyKW7R/n0IMZo9mezBJ8tTjhHuX2poeXkerBKbau19OPTCerSWCdxYBgGIZ1EZrNOqCs1qLPM
t/mt3kujeCt0oKAkg0QWifuEakQNySgdjfs5NuO73sVd27jOWIL6iS7wqU440kvebOgjeGNowwEb
PgqxZhwnTcAZ4sOvuEAlUsIBPftCzhx7Ce3/befGMyjkvB0qRhkodP+hU0AZ5wivBzwIiRnDAjuh
v2un9GE1EX38Hc9E+xfaKsoUmhFtGR9ik5g+htodghs5FKALhLvepThc+fDuvHVcn/PiNRxn8YxL
TIDAwfExbyf/1uLnwXRw86dCzDvQnBT6c282h6ZFUVkV470m2/p/H9lKbMNr7fKgUdK1NdWXxlwT
f4hxcGLgG4UrG7FY2y8L065ZDk3onX5jzy9DTV7XY31RCVPZZL2xK93+ANz7SO//Z4yt9zhaXkSd
vzlqfQAK/7HV6jw1BhI0O8Pnp2qMoM3EpjNfNNvOTq7VndvogXqx3egzDOTVuldMhMFQGnu6hkAf
LriEPLzgc6LNmHpGjwQTkc2S1NceFpIJG3CEYI6Trtlu6qK4xW29g76afdnVJG+V8pz1NnYBFuNk
EqNgtBkoWwzQ5BILrXHatuhDAgvXId9VuXrQYpDdZpEB/ijZkIiDi1Zk1NrwgO0hZudO1kMTSRva
fjyH/cTTmePGj9z6A+wINJIececaR+arvSs4VCzYKZMZifuW8omZFzM5s6PeW7M6+nYS18EaP2Md
DH7lLrWXpJQytIrNkbJvKM813JhcMiW6SGPqkh77JWOlXKP8XfA8cRZQqbjhXkoMcSmkEykcU1IP
/bbgBuxWVeaLBe6vYubbxe51T1/Bb4z6VVH6+zJiOAG0pSfXBHjHFbTzhGW/D2Xy0NV6AHFb3/aM
2QsaL0pHaP1AMWQEOM8YVKd5dOhx5Bkc8O05y18gxPi4zOL+PU93Y1lZgTb1L6Op4vQcVV6xJuc0
o7ObOiCHStdBTmBKzZhYOsel3FkrkmrdqN90DYQB87LR7R+WAg5D6nABx057m9SI2KnrMBKWfRU5
tW+pebItwrtmLeRBHcgl3fVqCPM1Ge/UJWFikekO+6lOX5Ih2iYAu16lDrdRNI8j8m+PoWiBtIib
mP/B1DHY6nHZ+auqc0ZmBkjV6kox42h3ihgeVYepgUDrrzbqHV7mtU8vVuKufiPmlCCkXeioHvOG
S3RMdSgMvdpw9dNdjIyTVdbnQYSQaNT62FBw0nvsNnJdiRgYzk7G1i2q37mH1lS261evu76Zta9U
/CelCC+ViDdN/OjqWYi9NQbYvWYjBcIPq0TZk87l2WWAE56C/mzleRD17qPMTbF9d7xog7eYMVti
P+vKZU3xzJmLfzPMx3GmUTW1tDEHjMfapuGTOKDjjWo9a117rPqp3v75bS8rxKppHkiSAPpr2yRd
DlXUsfril1Xx7ERZvYtswZ0/r0DNoG25Ydy7OlbYGj48owgz8BpS4aLjuWAxrQfCGqCtWullXPuK
pgVwcrG0+LSq6xXq9xtREQ+hPq9pTovvlSlfnl2Z16ljaqADaosx9dXMht9mcrkh9PEFO7tlb0OR
9OtBE57mXse5RrmUFc5rF9+P0qvKKU7T3BDkI2DdIc2fnImvjt/vtZto7U1h+yhhyXio9mlZ75wl
fC+T+EurshultLFA1UOs1NFe13cRiHqPqygmGbmPa51Apst1Ws8AG/Psfph5wUg4nLVPdhq/2cnZ
DQWULBHTy1lQsWUPvagPRgVl1Q3fUrQXnmZhFinweR3w4mb2IH5LieobTO+WRsxWABMjZHslr62L
i2cO4AHT6CXpwh/CxC8diNdkNjYCBH9pyr1ubMocmp1m7wFL5jrBfwYbydKuTjVIKqpW4QkyFr/v
UhxksddL3RyrxSJ9nVedDlD5pSpESrnZFh5gatOvHrqi2VnleB9it2smuH4t+h0S2rMt+jcXsgKj
LBuUzF7XMRcEaHttaNCJnrZNC5jWfM8Obv2xDpOO1gMTGF9CZlZAi4TwGMvOz4L9BIMAYuTDCVdG
drNgAuEc1P3UCD/CknI6yWDGlH3/FsNRw/KLnjXTujx5pzij81kmeov9IZeKS7t6SjHPNgBao14c
LZALl/lGnmHBtLPC4RE4m754/2CpH5Gb0yoGPzHXlVmMOSZuURVAr8jYKjWeL3S6ifK+nhO4S0yZ
58EkSqBz9xc9uWKwh7bRroJOUUAMhtygXCOtrxcdd4TqFwuFQ5gnz1lNeOgTB6cD6stlnAKIgkwK
QB4XWE5x7CqEj85xapsUexFB37Sv6bbCWGiXatpEkiMIKLxzR33TtZV52A4KIUhTMM4N8SlTFZPp
fhUi6HJ9YtQ4luxrZu/J03a2ttwJiu58vXMNkRwy1zhES0cR6MZGQG8V5lDTH7p8fCmpmWi0AIQ4
4CVQOzF/iyCG9u5uEPa7uVI2MRDGgxEOz61XPpp4yI9jH41M3XCNTTZU82aYBmIKCp3ecPSz0dAc
dkATirHd9Nkk7piMVOolbp4p29Zh3ASGGSsc6XZXt2gX8jE81WLsHiwIbKGeMvgthp3bKcGUFSpO
LcpdqrYaEzC4PsKWUWnRkrIZrLSgFzxCt0JIYOMpoZS4LCNMRfmcoDiGXuGpKTDzylRNxnFMJC2Y
isP3qRC7OeOnXdCrt/muPqf/vc8cGuRZzCQDtTx2w7BJphUOYG/kr0ORsGeA7NJBdVHehO/QiIEx
3LfEYKyZNmGrGDYLtJb+E9EUkVjpyFgQzIAx+Iu2ntsKLhF+fp4+EViy6amx4WYWUfo4VTQcHbpS
wiL1ZQfHEcUCk60kORzE1en7FwfCgK9xFJDuMk+0b36ZzcrRr5UnV6igf0Ol8B15pSm9h1FoMMYv
K2EDJr9qToyxsuSC65pjx2JHF4USu8oQa2JvLnqsS1Rjl9ou82No4sIejTcCYmhZBkm2dkFuhPf1
SPnIldeuN8dSnX+9QXvfNvHVlMjaZEOkmC3OQGQcc1fbWEsEmbRygtWiRqNV0poGHjPM2kXjq+4H
dI0eIx1+3cUpvHqsj3mCwe/UN1tR409PYqn7ioaZXCgOSB5QcI+UKr1p9E/4jZ0ZBPeKCdCVKV/W
lgzUtxuYXMWogMF0RG21XPxmiiXdoXlSFHHqZSeAbgMwAeZACPviLYDwD+wdnMRqZnQw/rey3Ffd
Ml4Z9XCGCEVVA2BjiPkGL4gyytqXtkNPTr1VtHTlT9MyHiXVbegww5+ZWYLo1ploo1vLpcqt65yu
F/oFYB/qVu1pnDv2c9VY11IkVyUsr4iNKV+XR2PO/yn1+OuY7ueYLCeVu9lcjOtCspE3y21pP5TJ
/rBa69QpxMp+uelh/Zn12s11MuyZemKP/dkJ5dtux6+xZkhC3205cdc6Hn/zavxqut7P5uRR1e1D
X0EFKfIrlrlX+RPnu1uCr/xivSe6dmmr5Vbb5bVr2lcl/qXYsprhKa6T29Tm10xmgyoMsenXYFhx
rPFTFHc5NwtMa8LcemuN9IpL8+8C2TcUdCXlOIP06qzRLQSwq2Qm38eR12QZSGif+2ulPJhJ+C3/
2F6ZgOyi2smw4J/wleYGiOPxknJSSOSmm94UV0bWQS4zXhHGyrb6DfKhp07qW7fOl6Xvf42hu18X
G5pt8SP/ew3Vfwms3UVc5UukSvYhqnOY67fZHi5pW/+IjB6agsexMd2wDL/gBHCfy9StLK7ydwlW
okNaPsSa+419xrVZJmledY0yWVw7j+WafWhQtMv5QjZ1G4DWnESny6mj/rS/5c91QIs6uVu1VA7y
JbQy2qqGddRqcbWX4dLjuVI2zjEt1r9/m1rutx7bUDcrsp1sr3fah72c8bL/lP/EMNZLR4+Q7OS5
MvkkyXxhdN3VsmAump9a5X4nff8lvy+H1mdQ5LnsI5xvi9N/y8eCz8Z6Y+7qb8vAGye7aDU9u1q/
udhkD8OKLfP0m9g01ZiHy4G4JDxQWm2/i2JhlSC4W9fbkMY3nF8jQCvEuFF9ZiLrleYIdH1rZIQa
s1t5E9Sup7hwd/Lhyb0w5N3Hanz+73nKB76u9ntF2xgHeS9P56cupw/NZpCbQj4B+adqX0A2mQ5r
NZxNpuD9/T1LpLTDJUvbY9NxR0g3ChZALgJV59VcP9NYvGj8XzdPryA017s5F99yDYeQHWjL010c
2qL+XDNxLTMOczQVb432i+XvNzSrT0iWcMSindsteyWtPrtJu7Zd/zab/6CFvdghwuneM9Be6dpZ
Pts1YmH5AB1Tc9yrfAd0uLT5l/lXVcA7uedFG5D/9SOScYYhTnQuckH6agDWMjeKIq7JGZ8m/1T+
bwrjayjHZvFZtfBb/syM6bmc4J+nGUNP+ZTy60UdPmsxM+zU+DbFy4201EOa8xYqTJGNjL+VkR8O
RPLexGBrzZgXBH/L1d1v6F1XjJF+hS4+V2W+teJlqZq3JPZYFabA9epHos+/WPJfdZ33V7IrxOvd
MkOfXOOjloQBY0wY7Zlf5zE/YRYQGAp7GefmUbNwRdOuEedDvj2zV67R6ySMLzOBnbo292H836EC
gDrptvve6rSsoj66VVP/Jb9Zp2iyc7lT+v9WRO+G30LR/AUbvjHmYxXMQs9q837AEvlvtZlN8SsX
ihEy1Zx9yYf4d1A4MO5Q/C1Z27nfgoc8VSW6H57IYH4uekr+k2Jc7qAa4YwzKNIToniChHvL2ugm
H7DNZq6YH4M8/FxPAxIxnOkr9S6ept9uLa5ph2AlHKptW9HJWhaCQ3V1FuV7yM8iKV/lFVArBldI
8tlsZeQ2xPSrg0l4RZ4zcwzetctbIUwiEeC6sYuf0fKWBc8X4miHXoleYyBDmNExvbnoLu56kAFO
fsI0rR/SCHCYRZUhSX71fs6uY3lgtsdF5eFaE+c2ysm1kxeRYwvSC6JTxPlmq9frTR2mm51vCqt5
z5aFmpfvo2nmVcmtDWN8Tm0//6JvvQIdc0mWKSFsv4TFh8qiI3ai5l96ALX4JNr4JrhEgZyuAg6V
FI1IBIqI2IrhIldfU5qvsrqpWcI0FvNTbpB2Cb/Ho67BOua/ErbOrPbfIYWSjWss8K85rDcZIWV4
kD9TNb3K/z9vSuPJ0qbXv9tFBrexcz7/7htVe2zy8L0m/shLAXw00fovFEoXub/k+9Bv2WqJuwsj
NPEjHnTjfPn7U7ky8qOFKIQgjD4Ri6+Vml/hlDx39hv2z98wCj+ZYvhQDZTwenTFJ5VA3B7lFktL
9TYW829ZHFahXtw5RJvA6c7wlRtKc5vszDT771dtqpCSlT9dPfJS9I/kv5OnOZSxajHaxxS2XKwl
f3eEpdHOcr5kLEvfTbv5J/dozeOTS7s06jtFlHuPQeIt1m166TwXpv3tI4FFHEsgbzebhZRxVH5F
G6/n8jIBaDQO7I+0Nz7/vjkTyNBlcKmwSUJG0i4vEQNXC3bayqNDB36jbHkbtb8QJM+YXCug3rMN
ZaEJp4v88hg2/lYRSFhSPFTrfMsSvlnezOQRg6fryuNqhd9/v5SHFusl+B2+E0I/ZvfIX8ktRwHx
oGopHwFq1N/S/IXwvPynxdtmGn4NXB7k+o3NR51qLzq1klaGTwyMv9GCZ5hw+F1PDS1Nb5mXSyI/
gzwK8j0yQJQx1YKm7rfyw/7vffXwR3XYN/ypqqo7+TKhq2lemqr38Ups5uk4TY6ZbXpCQfNo8Z5/
AVq++N+X0tunfqCgZxXcmOuls9dfo38zpPcE97RcrWzkEYB4qPpFcfNnxCle20bvMkaoibzN7McY
qZ9MIuRubbLo5thvqto+/++0ylfJZ3wkjQHJNGZGsCvks5D/XB2Hfbmku8rVbrZgj/efMq7qcI9y
0Wxizbrn1a9myQYZ4it2eu9Zpd1k4JLZIUQpjcI3H20+iNjEk3YCznjX4oOMWiFjdbruQ4a9vE2/
Fef/Ey0ZquThNPLsaNL7lhE51P97En1CXZ3C0Bt+nbrk+OGVNin2d4GZUDGkGMEkBxk75NkZ9OUh
gR8gt00TkrVp2Y8F3hnxkP73K5qebWM8yHX8+9aa/h7WT0Oeog6y7uT2z3mlcso+QuVJicSVHPfv
Ige5RduNs4+if2r5epPbOlNJ7wpl31X6NlMZYGqfQC6/Cxmf43l+Lrv5ffxhzA1WOjBNRzgFySu9
I0+u1izKT2WsTyJkMjEp0oq4pU2jO3Otf0AA/xnZQSat8tAx/I3KwSL6FObf881p5/UL6ZTd3lQt
ebOaCaQYEubKO8OouaY6l/psUlG6J1++mxavNF61W6eoNwD9Mi9eWrKIiJu6am380I3dmBL6Vxhy
hE6r3wnt71sst9V14OG097bs9GrxsdDdz1kObRVQ0EezvFphG6xiuc/s7kteXiibr+FARzRnDlZv
XZnreim4bLXLkrrbHsGE3DV62nzKUgGuH9PR3GNLbfL3noOWvJfWK7OpLnLf/Pc9TeVYYHokf4Fb
wW0a/81K/zbRi9NVeF6yUJCrpbBIKZkk4mekRemjXCijlnnnmD/osIVl8FdKORR0OsgkVsX/U4b6
iRhnmMn5/2g6j+XGsSWIfhEi4M2WnpT3ZoMgRQnee3z9O4V+s5iRmgJJmHvLZmVOqg1Qx/xpGVaJ
L706n2FSvOrzZ6eDYIYOZAkGuwjnOsVI4CrHgUBdZwEsLub/7kVWc2P4X22+F09plND2EsryibUu
CQpOQJxBh7qNYbbPzAv8SBwoMZuvfQxN+bmYHDEPU9c8a1q0mAoyrL8RU1Lr5Q98Exgr8a1zn1zH
VdbgYWvkB1WF5hUvizeIa8yI7Bub9uCENrYYRwP/HCTTPgTR6QfOl0Otb8XA/U0NMiMKjG0M+Dau
O3jbqlVDmifVbAQzrw7PW0/IKoG0g2S8gbwqr5SfggSSLv8VTPvZja1vr9waBH6oYRxjUIhiCD3T
QnTb+fWD4lfJlB/PeIuafKMVcGD507lqDULKiBAM01u2dwocm16und2GWcx/DXBquqTL9cypaml1
iUaARNpZzmhIKcILZyArskMqFT0KWkg90/T8bYZ+AZDFb+eV3wp1I45B8OMETg/wAaYEzYaLwv0Y
ip2EO/Klcr5yjkwmbIzMht8HjEq8hzjusrxf7u0U+L89vdDA+giG5LVwt/Ku1E4uBpdA9Wy5V0yy
7Hu/PKae/dC6Dq3eaHk9JJseho5GGkpL7MuGTN1N//0tfTCU4MxwwnU+ZENxXm4Jzl4eO8zp0O3A
UBiw8pTiltHXi4/St5y5y92Rn0bXAyWihIzuoFwt4z8X8TzLegrwq4bfPUiQl4U+lU6c1aCnD6gh
rByDOSNur53k0PGPf3JQU1MS7p0XcZl1hUMb66+UJIhVJGtzieKy8RaSe1DcmAuxwgYpVEuDzu/i
52W1+x5iCrIHg7z+QiTpn/toxqsaskKt/gYE4E5+n4C3dmV4kA0+meMumiBbafnYxTy6pCOZswMu
eZR/y24fyDRdd7jmtL8M1d8lHfoJJLgs0IsEOwgIfJTZXkIw8QdZ4T631cVJmA01R0b6uVq5jNzy
fzogk/7k7Lz7UYHWoDI4g+5PnaD7iPXPtL2pPe4ZDzYsD47Zf8g+kD0hPzW9+ZYzYNFnbIlhfpen
IutveQRzPZwDVyEldPYmPBFTCYu3PBtZSbJuwBd+Gmj/4vcNXwzZPMDgSPecuR/xRuLPbC+7TODR
5FLw4BIPACo/+nPDIAAZC9ZDfhq1sU0RP5M4XbIotSSvp/CQKvTtLPvSxP/C/MT3j3T/ti3o2qAz
bjw83eAOZ6MJyWoH2g+4CSP5LcstovM3qqNsJB6S9bKsf+7NHCVHBtn2surkPjklJSz+k2OgDLqj
TbGG1jViYoHoooovNJkflBQS2Eq4VdM78Z4SFEpcX6QjQiJAuNXuLLm3eFgpnPRrUNRnsY9T4+/B
dO/FtErA3cdHNDe/xOoWSvWT+NqFubWt2qsIGxE42/YpY/4d2Q7CjX91EPnApoGqFcQRHEWrRlUZ
yv8XWMX2fD8wgiVBsIIUhMVqL8oUtj3E4dgJSyKkn8upeyu79qQ2/T7syNfxoWIMxLC5ifkoijVm
H787+afTVZeC/I32Czal+QzAReOZAyXHek3kxRNi5BGMfPO5xSmjZ3CpqKcp6OpOSNs0yXCb5ajc
+yCZUosst0Tdg6oHuqgCye+/5VOcEUETgMIjjlRzvS8XUxKZzZumX8QWAok+K1oCKLS9F+tjq85H
nDzIaTHZ9OVTXTR17oQfvAye9yzGXgyR1Yz3UwRgA2OmqExyWP5JjBtEA79gkJ5hi6f+jrkcgj9x
j43nv3v9ex9ip1jPHcCTXtU+g+KtA0IYxMlj2mA8eIcE8maWrWbNe5GgeDFLM25PAQir5c6zJJue
b3MzqZPCaEtY9bKk6ZK8K7BoeLSYJUwj4Li0vMZYAMZJ0n2IT689cmL+hK49iDiiQokUl3Qmj4cd
NHTMOmkXebRT0lw0lT4M0NQCmMxg/Rq5sWWQ+qi44zs1uq6mxOdW34lqb53ZOIo9+c+uQJT/pGiw
67LjxN5Ums391G5URthktetTAOyT28/uRJD85OnVt4Ti8pOPlm8AC7Pra3szg6OXulSroqOZ4cEz
qqIuzpSPjT0DhW1K0JRBnAE/wdrUbZPhGtgce+93MRZAfW6jJpR5zSXTXiyLYpzhyPiax+i7qlay
vMRRD457IeijXV/ciYeBQvar1/srwzKXHNFby/ySp18m7i3DiTQdpyuMmgwNzjfUnn8bPDSyJd+2
0fykG8u1y5Nlh/tOcdudi/8sSR2xiHJYRPGnmPZzrZ3nVP1Qx7042hkJqcXoaWq9z5hLF1MhWZhk
s+LgisiB3KQAfVHvJRUTPyM7DKbRlyFFu/r/Jkg2ZFwqV7/bileSB7rciz6ekeVJ7/TJ/pHQTZ6P
Z2FPi2+pxIJR+ZlSFklz1RrAS2l41SXIDfzqCMJyn/VSqe3+4oCqefioCCZB4lcJqIdM3yu6u5ey
Nx2nn3TML2Bif7TAZi4lu6MLt9fn6djiaz0WuuKM1zbed75JJ8z4k38mOFXfKZ8mqngOyxuY7Quc
F0vvgDbwtQK8lgfqo3yFFOWlgJ+ot91UvUuczCzzZbbcH8CfpEPtnZyZxMgMCF+g4Av7/KugfE/x
8xEg2sXDBdm4IEj9NkmloA9OCmo03xaPR63AepcTc7cJjrc7yDfORf8n3YYs9KSeL/kCJJq/Kuum
Y50we/JoJD9De6P2yo8ZfbW/tes9y3lKtc/QmncNdCAfFDnjX0dsFDLsyvynhoOEiv1zVg4DtkEq
ho4Rf+jmQxRyQfyzD6elV6L42ZdpHIeDp+g/cqx8sEeAalMPlTJiWzGU6x9S09nJlUlToiClkXOw
vOjoRygW8vrs4HxZx3Sanjwbvzf9ubRU5Eqm0EaZgpCVhZciIKHJ/g0/Riu8ycp0pxf9NZy589wj
W23vLXcCnU6XVv+0O2oHCAXz2Aseu1Q2Hb/8LN3bjDVfahPsyu2NMXnbxie8zpUfueHmMN7mirdJ
MJ7yFnVErwsogHh/WECYhVLWsmICXImck0ooCvcME87+6/Lvtvzyp+eJkgdciC8FiOCGtT/OlCyJ
6jNWVA8YACapJ3ld3hJLOcED8M6IFbSF4wpoHO6foVnwxGdpPzG0r3nuVR6MmVQXb3B/4vI8huOb
3EnVcW4hVdvIDZdLSDz3tRp/k+zfkfVsXBsVgEkMvpegH0TgrZ6VW3lOA09erlQ+Wc2z+wFYZteQ
9anAlpMLDWFyd56rYlKVUe2HvBjXuUsxxqVMmXmUtlkI/7+5LWOJNtMjrsVd41RUszlCT3yQlSVP
EOwmrrC9MVXvS7pZ9QhsI79AHHaZG+oOHQWcXt3UfXkL5cVZL9MLJXnCwKNmGF+SRgJDPuNhXoYo
o4KMGZAQdEk2tUQ9T6DQmQ9mBuzqayEgifhXalxSP2QYeSlXAL7YwHvFKFZEji5J5H8xqS0zfT3t
79r/+S9WhaDtyLDRXr5aVqfpqhcDHqOYmZQZ0zmxxTtWdODP707z1sfkE3MPg+2gXYt8x8jht5TM
5XV3YJw4J9KkuyaVn2gczuCMV0XTo+KZSsmCXgfbLi9PEeMbfbdtCQaKfjjL4dRFv8xD46hwmlVf
YkaiKL6HaIF2OH2Djp2DZQxvdDP6Y1IYL99/x8N4NBRlK6awJ2gDehWdKdtqXM3IVUr3ZrbDxxIk
zn/Ruu+TWmfVbQO2jalAKfLTAP+LEWZfdbgliiFPyz6eb4Gnf8qCSwmwaxrqda+dxJbIa0qvYo3c
Te2QcRJhDCV8VdpwkP0kFhjm3avq6Wsklx4S9uKUEcYWTNuH075kQcsqlYXt+P3tFCobzdPex4QI
ebqKvStb5yuiHFES0zmfJm0pedWKuJ3wnRfFU/8mVkPMZsbZQIKu8IWLOfKbZ2afVrLc5d8Oh4zB
9JH0j7JC56Y4Dwf5ZqVl4csiFruiavl3mgCL7g/GlKJFnS6GXuoo0mllBosBLfdFGYyL6Wvnxm++
ayZJhqJ/ljtiTsazBxu/bDV8sao+W/n4Lt8inxRz/8T4u2V27zPEwNju//8iZyRHaAZDkNON7tuf
svGHJN7pRnYj17AcGsZ3xgQTJKtCXOFk61fIpSxV/ZYbtdRrev1zABiMbbBs/w2PUHX49RpgT5jE
+8VmBLea2rxL3anGQ8k6bRtwj9Z1coOruGBUea9n2XCyHQJDvwbrypiZ8k0OoDx+pNMBs0MXfMfb
XPO/pYe9dD0AXT77Xgwy62JP1rssOztzV0oaPoX8rhagQxUCXAr68jd5rQlJ/f+W7kjNjKzSv8k2
zS3zEpXuZ9Wd/uspu+X8N5XhZcryp3iESKj60vLyXY6WjHSxEa26NSvlC/HYq0W9ynPVvRugE83m
ldvX++FP/dbANJ5X1UtoQ9+kJxefAiTNa8CdM1AmHNYQbgorvOvM8bkHQF2W4apQDdgn1Vs/ejI9
euhEL6OlXcNAeUqtS0egK04gD1hJlRKjfsm0df7M1v4TiIEY/wTH4rnvKfEUkgtnem2RfOJVqyFb
66ajHJcQfg8+PA1MijDwf0s3bNNJuZmIRf4+afoNqHcw+ORt8qHyAY6XfPbFrpLSEfXvimiL9PPZ
q6iDz/mbByPCADcqleEbsykuIKm2pe/dBATp3hi+z7n7qyKlMdiElhSak6r80OzDREOl8iAqqaov
JhieEBfC1s3nkCwVab5zPdrbrotP8hZgs5QJna84D6i/tQ9YJsIM52tUKWh2uwZOAoMcGSZasu7k
1UVxRk68kQRfXszMkrYHbDZY+dKuf5hEIgcjizKnN3k4cg5+UhymBiFaOSgh/W3H5tm2UDzleuUg
krMvZ0Tb20heNLqKcnvknoUMATgYavidP0Kqj2Qh9YwMoOee2sJ9sOMKQAqfaZnNK1APJu2oxtQ8
nDmKnxtN9tqEJPn4J1c/jtGTEzH4xBnKmVozN6xj6DoOwddjd6HN+lH75mhlqMH2+a/dlj8FYbGr
B7eBClie6xZfLEzbMBy2R7WEZyxVz1JHTi26X7Qee6aO1AA+IgouYuH/bUL3E4O+WGfZsB0FGkAA
zH1DR4DoEYafeu6tyVCV/C6+SPa24zLAryKexrBI5C/gkiFxHrKMrkJJbMc3Be7wKi16v6X20EcH
nMFJekYB6CuioOwiO1Wv7+DGgf3u2zVuS4F/0RSQ7SsNB3Ebg8UtVCb0hBxoJZbIfH6ICmZdg/Zb
3Jrh0WPwkNAJ67ulxLSUW2lwVeDq0Pl4lpRK5b5Km7OkZVmfJSuV5KHJpztFqzeSn0lpV5qhtOrv
bAal3XRdIU+mUMBoh+JSei0whRhatfYgxRWZv25S5Ul6NRnDWI2vv/wrEcv0ReN8l7CZ0siTvqEU
bmxbf4wDqpfUgqWFIIUR+VmBWgw0Uk1aDPI3OVlJXyT30/xtHw7f0qzTgTdIk9c23wGAvy3dS3m6
+mcSNb8SnQiXuWvA1BB/CQrFgH7CLYz1UjSiqCK9HOlM59oE4Ulzmku+S2bqa3fpGi19YIjv48Ki
HkwRhlKL9IcxOvQ0gvItCfb5cvZlTiBDKCRHyOKSrrKQbRIPQRK3WSAykGihs1QybiFlGzXNLlKu
a3VGx7LxMFo9gG73UT5BGjJyLxI4Km2NsjCPoEqzX3k8s9oc66TbS3l8ubfS8PF6AN198brkeDw3
05/f2uFbrlNaiRoYjUIIpkJmU1JiJsP7XQp+dpWth8l4lBxySRrn0X0ck7+lyNBV3YsUGmLomJzS
e5APl0+U5H9Mg51dt8c2ohNKAV/aR2GsviRZAT9IezDLcCdlK3licsc84SxEioYne6xswIcm65R7
Vk3Kkw7UVh5nnA17+qhHna6pdFqHJrsoDdUq4V+I0BaD0LpT7pJM+Zh7KntGc788ckDsT13MIOl/
casAuzAPe39SjuIsZ7aoncYfzvAsm1teYrD/kqrOl2S5EubI7g0UNFsIg6Vhlbgs+nD+RhIZjvOr
eEU3o4w0f3Sq+hbSuIe+D2pK9bxsv8VQhOpp9ux3CQ2YEKchiLVKpdb9oSvRc8Tss4SY3Tg/jg3D
mJ2yhSfyZunySHToQ+malN+RXIX0BStHmjEMk9tf8vWG9s+Dm0N3AusDu0f7B5jzoLr1IfBbRmzb
P2nwhyOo3OgsnRaxGoXdfkIbLX5bt7SNM/m3UiWUlSc7S8qLpTJBCdFCtENMQwkyC86+2r8JjMP3
EN6pX+Tp1BGIL/aLvIvWLllZ8SS/m1W0z/LxIH9bsGNgCUIHPmfORWBL8m3oHwALZrzM/1memGzc
sXoMwvGjTsO9mbvHAiY3TWgQ3uRDpUhZxM6TN0EwgpGRU5PXZePU/Rnc64uxH+3pR7rxsrnkD4LF
karG/Nd5yQoV6mfZY4VGj55zQRbiR7636vRtWHqMsgAwFoCcfK4cIDmLgKpSUbvq039mE8BvrwYf
cubR5N23MGrN1N7l5ssz0kB/beW75UOsImWGw+cgkDfi5KQ4PJQF4tY1o4Aeje6Kx5ZfpATlsEKW
dgfUMemMiAp5mlQgG9Zu6Xf3ZZluXCMGW6JfU1pzPnYtTW5DP/3KSb0YITvQs4D/VwdiGF+Zm7t6
oI9BeGd0+UZ6AUlnXUNl3kSWw5ihy3pqfqRyFRoMKq3MbDwSDQCmBUYjyXjmPpkVYyLUD6XMvlxA
rTfbqlNRWSZWZkFBXkSbxDH2WRge6g6903ME1jBgQ49iOjGl7fDvJ8zXT4yn/mu+O/2LPBL5uywL
+ZnAAjo7xX1oyyOg6D01dBEdSoW9qOOIdNpJ8DSyrATtJ+ZbCDabSnmQ3zsNeAtRE/NBn+ZD3VYH
hioWjKCYG7H9YkK82bhtAfWIx63hzlPc8tnMnR/pispr0jOR7qitGA8aG2zOe5iZq6WxX+bGHYzp
O/G5YgOWbLhWiy8NZCDvlfUSR/Zvl/a72R2PArySZeBaCcPF3UHW7ZxaT5CdQbHBFWPUNQCIPXeo
bIMjXCq7uOemitPz5n2aZccwKb5884eH/SZ+oBA/I5uIcaVwA9PpZs7NdZx7e3FskoLLF8pmkT3Q
MBjXcduYfpM7LB0P+SmHeL63remEyPYWwJ4gAOiSCFhgJ1Vg6bZEA4W63F6LyFtBIUJWrzTMNClU
RvNnbRp30fDEbDcNdbwCf5IWkNQyzc6+rwOYKyRIJmSVxkWvESMZv31nP0eK/SMnKaYAuQPWibWe
lf7OzlAhHJUnuZNylb7t/tqW+qW6ywOUw4vYp29iwYrz/7er5rMB67P4ILscAHfe5f0As1P+W4XB
s526D1NVwjQpTa5hCRocmFXmAVEx+iayNcXtBFYLio5ApPwDIQb9z3MMVEFuqpynLPdBlqO7txT7
TR5cPz2knvJqJcmGGSdEV8oP7K7YXHIWhsrHJ3pqKwqWSytuMXLiKt2G7Tqte/Ie4HKXBbhBsRN6
iH3tWCdx3VKzdQWQU3QjkNl/4A24PTdVON0KSIx5j7PAk8IxOTc1M6hgwlgbXYcgSmmsFZs2ChGH
AE9NpOrb/EWsk+5IqGE9SP1BckxxfCnTqF4bv3RmdhGPM+rOm14v9R+ppEjwC4x9lcTj61Ks4S2D
louZhl+KJ12Q75jevXaHYjjEC1c10N7/byDlLmhh/beG9uxHYjK5u2Ih6XGhK+6f/Eq/tjCkAMOf
vkywczxvm/ExQ4ePhP6crNIlzKN+HkYQFtA1kBaVrFjMNQOs/kru6GKXpNXRBO3Kn8KlNyXIpgUF
lfikJMH8LLV0iWk8l9jYmYPd4Oc30k1geOxniAi1yyx/iYw/sWqyjxp3+GjsZ7mxy8OTJTkboYBY
pGk2F0zxd/kSnMmZ/+fckOd4M1sERwATqMpJdqFEKYuBo6Enh5aGd6T7SUPvaFnOq4C8F/eHBRJs
sNrvtVY9hyk7R2n/NC98njzEWXlskmkI9F1vmEmti60Uv+S56HNIQ+VfuBN69rGwzJ18pPyXNQbw
WYojEFawOOWuNq555+rFZtl9DnO2GSN25BDylOQyl/WFrWJSFF6m38BodnEyLG+Vtw9sWLVyniaG
SmTtyQbJZKZUy5DWwOCzpZT4xSud1yVgjKqVfKLUCKPYPUKQtbRsZEcuXXELuQUIc2Ec5tHIc4J6
4CIt06opHh0rZS7QOw62QpRPH4QYysNTyjFKn/zMB2nVtLb51VOx1xCMj6lWkaUSOcjEjPpX1xV9
itC6RC7YqW58GrjRulHvugBQKfDQsc/vFVjnIvH9cEhyK4erjwtFX5jcqkBkULReCujRzGuPe7Ux
PQPGTPRUGKd7qEZnnTdPStF8JFV8rV3/a/ksmxXP6AjcnDPjJYRR+GG3KO9zC9mefHqxoNFU+/Li
dTOYPnItVd8WhnXDEOV5FvyvH36U6CDRyGyJE+XCApSUlVbZRVvpXUoPXS5/aUx63WczbMVGyz8l
qnjte3WBn8xhj42cVzzoc039Xax1OqfvqQ7p3z9vXzGuC8PEjcBilh6ZGVBpa60X+UAJBwSCR6vm
xSeLk20nBki2o7hdSNepMWWv0gCV4woo5DITLAWlTHEkgiA32mKrRO5JcgZ5n2SMoF4PSVmhJMyT
F9MXDcOXh/6AC6KSNFQ6fx60cAh/wi1R/MpmlNjKTXdVWv/YY8wYPFxnPAexGB0zArJABcvXJgdT
R0avhOPr/8ZE4gnBwFowusZZc/cfzEiuJguNpza0l5ZllMO95MxI9oyLmbXqet318f04xb//ufQ4
cL9GXtdMDaGs+tkYMsSuyc/C+U9CDTlLJ30JuvJFvAuFpQNFuL1sDzkM2blfgPf4HDlQbIebIjHg
6QDzqQJILNGkdxWuTkBYYm/Kyd00A/a/K5mZpm0boftN3KJH6QbqexDSmGmOdYNwMV/yTXIi+mAd
ErABpu1BOPHyz6gSdAXFV0ZbdCiquxGYbjt8FNr0R2n8i/tNBv4tWaGEfV4E00sXP7QeJVB5Tn7Y
PDQGLKFih3WmLljlqg/yvu5gweZKyDHGpCffWIKiOuqPMBzupMMolkIeFppk79APy8kwfLbEQaar
XS0oh7rgOQeMIYCNumjvzRoxOw9f6Itcnj0+ynKU/xaokyxyWcCOAidLoGzaCi0uIhA5YIH85p2g
kmChpyAnaF/GqD4KZsV6naIoi+u/skPtz8hyxFt55BK39k537Npxt3Slv5Ug+5R+t3gjwTwGt4Wh
fy6nZabTuS3jG5ux89TqANxyhyA/va40eMXoFYqjlz5tLhVwasvplJTbks2yotECGyUc97dxx6Ga
OZMNGgk49/lGCRTnqPvKI6TH+qYNfMgxCwWWxr4y16Ve/VqhlT/aGhz4sXrMysK/RzaKGQAFxQon
d7edA48UdI1wuQK9MYuzCqznyanTXR7X9dZxUUI2vTredIma7aPBRFlCn/bNAKYtyIf4qPi1Ail1
txrnPHiCTp6VNjyGoM2ozrhQB+9MIyhPBdB4HYjspCrDa2hov1apKcfSTOEzBL62LcLyZKJFdhz9
RFiHDciNmszdjaBQRv0G5N5n3d3rXMAKziPkV5Cz2Ma9f8wy0Ij6UIZP2tCsYgfedUSHGRSDujS0
GFPz096EG5yTViDHxD7bD6Y/mjdaOYLi6qyHOFWEPNzbpUb7nPm9tTMyQI5qvbXiUocsIrbWJHwQ
ta4cJQf63j5rmV5vNMeDM5C5EGbwEaRV9OI97WtjNQftV5wyPT048yHsBo0slbkQEn8fDqCHZjQe
mpoKj42kzq6QEAkGh3SDWOR4NwFOKbR00zfVNYUFKy0nmNxU7jUCjBtIu9QVQ6c9oOl+YzSQ12RD
NqzqcuqhCXXpoDvxyZho1tpmkW9tJbTXEyK1CNJgV1rmQ+0heDM0b9MasMvn6RsML1CZ5cZDlvbH
JJrMlYcONDzQ7rPmGQPH1T+dnd4zSqjBNM+g5aDpa4vwTe2ni+GOt6hVQZAXGvFWr98UmtpREt10
TjmugRzdQur/psFCuOrcgTfD0a9Y9mGoomteh6hbddkLpLepVP7zjVM5+yRxa8I45qDgadKwBhPX
l5lvasCU59wosFcz296pH3CFEMaNXrsZIrVbQaa9a6Li3ZfhFwM6kKpCp4KtYHiwRPlul97OPnOY
iop9QPlWBEtCJmSpJDf0yT1IleM+Ydh5Zj537pWngkHsQaXWkyrA9+PgmBgsmhTugnBisFEzj82s
jydIY7HSKePcOlNokBGcw77V7hnbpigzBcGxYwcEXr/pzTNiyvauZShQpt1PBGvb8RJ0862LH1tF
Zgc2rKwBgunjQa0tiMSK8tZ1gG371qTu/A5jmvkxPDrWjOhE3pwcLU13SgLzn49FXsXwWW6Fed/x
8VCKpcEurhYrxbA/pzl90IrRPCVBtYXohrGQqkQUBYJxrdc3YW8PqzEwXpEihrKZLDnyGdoMEeEY
4hGCKjpVOc1PypKHIXLUXa8yLRGUwbqOAWdq0OrPVW5tUSeDTqIBWl8PPTrB9aHPsuKgalm+svJo
ZJ73WbVNbR9xZkyWUHzkLPoWijtdnab9SKg1awOTUgXUzV3fxXtf66cVxCOX+U+vp09oaVGPcEwU
UmCPHmHSSNthx8A2Sw1uZl3AasYw7EqD5eLk8X4IROEwAYkUqfr7wDikDJqqjC2f6pmrdozGWdFu
f0gms1mbKZq6CFRUzMtOPm3FszIXTBdOL4WXA12ZK2WnIvFtPBXVhPpPiNhLNkKLUMWMJtbDfeYA
1/dHGJK8GixjpDEGIGIDaplnEHxq2iYfS2s3AK0M2xSouYEeDWjNXa59mRTKT77Vb/sUfoAJktHN
bAWvWjdPwN71bG1GE618Z3bXnqXfgBApjq7fMHwbDbui15AsgnBCG2CLNXqkDFwm0FgOSVB3L/FG
tTzRlh3jlV2NMG4iC2GWXr8y3MrblI5GrTlxCtDozJxYcZfB9/vn+YxHdcg5Zem7kVrBIU06wAYT
xAt9MJ3CzNkMYR2AE3OfSibPjRrmyS6G0XFKqZ6XnclDjry1PeSoc97jMrWV7dBdTJljW2n1S+ip
94MU8kNYd0DyzswXx8y8dKpOTyPfwN49bBpbe7cr5sMT/D4VAT8sHTY4QhR6bn57lQpTpFU/DFn+
rg2gB1CCUdJk2ELp8mIrvQvddAiRs139QX0Me3/pfaNzaGxa5d6hZY4LDt5oQXrrxG+BPaIajQjQ
5EG/Djj+Tst/LMXZ0VdTWutJqVl/jsNSUyBMgu7GYsRd/yt8lJE7GyquhgzBt7T9jMePYp0Ob58h
3ABDUAGchBh/uinvS7BAr7ZjY+Dd8QAUEWnNGPb22AYBaJrQ5XlZdew1ZVd35htVwJpVO7aQwp2q
eHzR7uKm2KYElYQCXryH6PYnbDjDATYLMyeU9Qxn61naXZcqNLso4G2j9Mm224NrIM7qTI96emqb
KNpx2Qzy6d1XZ1vI0eXqd+O323gqgYnR2rPH4AI9ULmt8/cs6PRTmaX6qTONZF1ZKg21ZDyVnYu5
6WEss9B0VyAeGNl00NQW1A0gT/FSY+dabnnKXeNgjPOwZ9T4qdCYphwVKIBsKA1xlgbEr6o1o+kE
BTvJ+moIg+5I6O+t9LFClTrqqtPyORBvJyuEnGFrNJoPNFI+cxNKRpPR56rTvjQ1mDdzBnGvqkGr
zqCUmnafxUAjgb5ZjyQqXHJpwTBlE9G2brya9DQ3EDt6He1C2Q1JfQMZBYNCKLFZkbZv/fZ1gONw
Habpc9qlkH7K/0JDr05w8DCql1S/lUk4CuvCg9UwiaJnt30Tm8eimpuTp1bNqamTB5QWYcokAepi
COG7hN5+z8RUoZzGPC4h4a2PFmiFFRTjNJR1gFo6LPjbdFWRI2S+8ZQm89p0ySfmqjL2jl0ddIdx
fk2FoCJDJhvwTlZvl0pHbbMU/BBz5RCfqtWw5SlTWZa7mGRhsVMM9WWY+3hLOI0nHAe6+kan0VLP
Geq1jaIlf/ML7FUClY5XECtqCeahLE7QbhenvrAoIxFcpRPCGckwGis9dNa6Dr/jmKMFWOQJIjTZ
jTN0MJ4RIhpz92MZrDcUKG5NUEtljS8cEviBC4el45vvqct4AWXpXWigm+Qp9wBkgOyOu7nxN8Os
vWYu4lI5Em4FyABZJX3pkHaVlEprq0m2apnRUOhn+Em1VTvqG+wEAUdYrEomY6cp6bcJ0yxr1YRW
qf8LhFUM/ZJwx7TrvWFAMgkxepZ2FQMOy156C/BBPzb8Dyt1gjkxbFJohBv6tIE5rUzC2HWoIJ5S
SG1xcDeG297GPbRXuXJjGCm8vWMDq16cMA/j39bG9BPPM0MMXfFpE544jbtTYkPYzvBDYaAbG6eJ
thOaExhA6xYgsAahbPytpLCi9Bo3WWl+NZuV7Rkq98j8jjSeUOd597U1mlunpnwnVIzmtPYVApMU
Gaiys1EKQJ8yC09ZjDCj+l6njLmvJrbdSe8zuFHGoofUUKc+ul5eVeVP5XKU1fG8nXhg9S2/pnHi
QIYjB/x7w/LeSKuYmyyfBhtonkLdKw0J1/XQkuedA2YA34bPyJPhMHu1s7aF2sXQvVdtGO8C9AfY
/9yDEVHOJq8bgnNig6Qz1xANDOuqRSLD65p1AzNxiGuY8njaqmp718UBNa0RaEyZth2akhQa42bf
UgnVxbJ6NiJLBPegdaxhGw/5Xx85T7Ge+TdBGO4RvIO90vV/k8l7nL1r2zLx6Ceqsw/mCYQpZA1j
az7gxZVVnt+GjfdauuClahBN0VweWpw9UmzhoQ3ovFObT7f6DHlJ4ZxwBY2W7/oepEo+tBa6UdFn
qsbOagr0bVtWn+628mDxseLBI64k0kl14yZI3a8GFbIVc6rNyc29tan4zr523wKqIeuWPuOqRyby
0Cmo6oQM2JgDPWAo+JGrnp3D1DNvkqOPwTjNh4WyLhmxQyJZw7s9UiySwdaNNpvW7axgvPJJu80B
6IPwnG/sat9NXnnjaFa1FVs+BVq4RnZMXWedhoXfKFBerouKbiGTUN3an+gmByZUSulj46JT0UH3
k6LpZ2jps1NrKWxU9a9bKg8D/FVMCx2ioaGADG1xbwXPjfKaNAjT9YqxMQQGpiuFjtLHfEvh6dZy
vc1Q5ZBTtzVc5FWG4nLvrrPSfFd1qLmyvL63NfUZWnSUvTIc/2yWJ0Z/PrJpeKuy9tMfMthDs+iU
oN+MiQGO709gIMyxftArQvtZsm1YEA0Y8+dfRY+nFdIkefGnRePGCWNzq9Y+HPjpWrWLeKP1w60G
pfbKL6ikQgX2OJY2wVqF9FoCEhdEyjpVu3o9xfNb6YTcC1VI0RJJLsrQ21Z2vbfHqD3pSfDgkP+B
tFJI08pgWluFf4nU+eihJ7Xx1HRVKN690Y7tlnbcjzK0IZrI0LDPunVU+mjDyAcI8hKJTiCWGyXt
/sfVme02jmzb9osCYBdk8FWieslyb6dfiKwsJ/s+2H79HfQ+uPvgoACXLdtKSwxGrDXXbNR2WhLA
QpC5fSSOJZXTUTfqL6EkdR4uxKoKylSItDXroXWbz87o/a0azSB1zIufVi9jpyCI5NiQW92ttokS
nKbhsRudJ79c7jXeX5vQI34DIg04xq4zHSJCOuwpwFggTcsTbINjazQ1PkwQkdShyKc7ydnnZtYv
rSU/XT+76gELNPxWOPqbSylt/kVlPg34ilpmyvR9uM05qk4iDIUuLq4hbxACcTlsmzaIUvUIurkh
6254tO3+VwR2t61BLatQUgTg3QxiYe16wXsf5tBCs8Qtr5jqD8ZTQmCXlXK5md10YfunTIlEwrTN
2pgFKMBQd5fF+PLI+03y6tpW+UNrKWc/+lG34ZQ8flgzBNHEznpuVJzTXP8U13Oyc/UwBCTlWOCP
MdZJ2cA/7qr+kUQdQr3+7afROleCfNXOqz4L192aCuvHbn4RpcGQnHs9aYkSagnk6LOIIwngebOk
/SO8/Z1TYbqJIvZRCXXC0LTYdWN/MV3ojEN7MTIEP2UePpKsO/Cy/b1I3F0GzL0xPVMEVUQuiGc1
ZrDY9Ucpu6fObiEjEPtRFnPJ+KEOjJxarmF973mSPQIgoiVialXvr2mmL53TPjSp+9dyPnxNgU+L
8Yhh2dEvVbNTKPDxyr46Qvr7viU0MovMV3bX+zK7GJyBlq0l2CDTeyLhzDFooZ9ssw2+/lgmDtuP
+hg6QBm6xpI+3LdJd6GkclMcwTFsaRi3QyIhkjCADtNuUopDq2CzakiZ2OgYg62JYsBlS7QcXpKp
nyeJTWXsIAqKrq226SaSeQ9fFL6ewG2w9cynn+sVphV1F8Pkoj5Ya1NY+s1nIziLrO5OWtSxzTk8
tG4D/IC2icTkzCRRa2NkC+iWnd+7MvzySFNf6vy9c6GnZNXJRPRzoNvpzv/9IMDB/teXP9+opbGv
0kEe+3Esy71OdU/SIyEB23m0VuC9/s9jCRj5ZWnzBHxz/ZQYppBjcMWI4g53tmn22/PPB1UOBxsT
/6Nw/afGSOejw9UH1AYEb5wKHsW58+bqV+obd9coXhtngNen3HOaYLZlIjJ5RDwas5/M56xUKNY0
EV3CiX3CeFPM7r2w2GV4Ovq2jRy3+ogSTANHQhWpQHxMpJhk4WUDdu31B1JFj4stcsxTKagr60vE
/B3YnP5h2Ubn1jV2oqtI/PHwwxzi8oQtaH4On9GKlfQklE8YwCVbkgAeU62NF9t5gNVCrsNY4Xs7
1r9S2yBpdI4OZPVlpyqNFZErG8yCp8PcTxjxI0QctdPR2eYY9nm7GV/HkTCqbTeUOWxE68nw9WtZ
VHdShFA9NNHRmEq9HRphHELdY/TrJLfFScsdbskMnLhjNyk8vMU18xNm69/UDSfV4n9i1b0IImCW
TaN76nv5HVpFt0Oziu9XgreaET5hitcG8VTfqc0Qb0dWGmD3IjfkBXpraXRPwyIJ0rC6rdkfa56A
p6rHusIrDfdRywuflCWeTLZc+A+PfdQcqsk1N1MxvzPZawnIim6+psucw7bcVMr8A+Hjq5WfhUlN
CPmXP7C/jn2K4Jv2Py0PhnZ3oi1hG/jjgXlFscVzVyz4iTe2/LNIpmFqjv7atrzlglwj9Gc7E+o9
xcD0IqJvHEjfSnXtRnAmywcSc8vy5E/dBdPo/JjJHbasxMP0vG1jCmYiRqSKDtbrSbkzrDclq0vR
4EIuG1CoWi7isD55IfVD3OHlvKLLRKL5107pl7lhktHhbDhE6uUnJi1O9EUwpt5qfCQqHZfbOoTA
sGYR5Zrawu/sl0lWex+fqZO91vpNJHZzGO2zsX2UqT6nZrFnNiuIhAAExBWNe5+ATTENv1yHWWTS
md8tROvNz/s7tgL9mkvIke3qYGDXI53C+yxe6ig6276xHD1XtcCQ49UQ7UH24+fMzGZv6+gp6o1w
Owlw0gljzI2s6+wqLVy+k8x8oKxvz0RmkHmb1aTKaL0cc2TJu5pn3rVYNm6GPhz31lJNVw7+JxJB
qkPf5FcctONAl5gXqYYoeCOUrxEo/dYw6FxEwT4kIDpTuWAX7fkloe3+AvLrEvsCEV3i9198Azbn
ARGZ1uKohzmm9k/jAkRubskfMkm4CwW+x2SwkmXVW8QFOz1veZj+LqtZ7uAwk2rKjLDC3buJ2JnI
I8r2nb9Mm1kO6qY4Vtm3R2gA65eNldX9gc4GJGS+/fzEz+OZl9PM1wX5lPywEUxrtDZJ4QRiYtBt
cKMF3SSShUaikTdv/j00xHtapeXcfj7gqij/81nRremLxHltfh4jp3JGd9Q+/J+fLRZKxUF1aOtK
V8zBz7fbRDeX2c6xTFR9B32Opx97/8up1G/SRlkrKdbpE7GSN2v97OdLCMLd1SXf8eern8dxvVDE
aANCIK7BzpUbBFh9Uen+P1+TK3et4kieZlNat9lHW7NE9JvzYN16KwICTrzGBCJUpGT/90HseDA1
yQpr9/Pgzy8nTEw86rgzYz6XdInVAsnMxHlcnzkqwnYOqP/dk1HmkCDXH/n5XW6ccR/GJEMUvePf
MqDRrZE6KvCqnleYGjQw1fqdgUV7btvu9PMNe0nCm5YQN6ypffx56Of3fd/5I+IyOv589fN4E5IG
Q/6LGfz8Ul2Nzp7oSCLv///TOtZ4wmghe2gWTFvZxuMrDr9kOYx9dRnWYBbtzNgQ880E0jgWxXp8
ZgdvTm3Z04MneRjQJRdXEc7HTLDNEW7WbPtRvpLzfEjanK7PYDRQpdUzziuU3DXWxrKtS5R6sHDh
feydFG8JzDaejK5t91GIfApjUYHN8wIFPakwUx5wvczi7tjgPrIJYaNslZn/WohCHZ2OXA7AK3Ke
trVg+r/kJAdZ8dNaSGY5VcqQ+b/c0HtUKRsL85Q26S9A56eGMCSM77t9NC0+MSND0ClUaU0ZcpMk
V+bd4+rpPKkCRMMHeigp2En2uPXrmZwRVL9YBgMcOhnuqWeDyQgmJdGO7AmSa+vzqEBhvNB7qKN+
74fJ3RLyIeuH/dgs+Pzk0c1yid0R9osOiczKGtvbwkP5DAmPQhWCMLkLASfcBtNvgWSV5HNGPKci
oqrvo+XeZRm/1Sr8Djr9YRV4WpmY6CQotpwepn6mPoaEeFPTq09Fnx/sqTz68dOc56d+FPlRyfDo
uka0reWMZoVRsJb2g1fqY6/1px2rB69RI1Hc3ZkgRYNtmn2QYfubBxk2T9trkdsfUeNR53M5ab7g
HvD3RtMjY0BKY410u4ReyNyBCfA9mzDzWXL6KIj+YN/FERP8cgC36X6GR5N58/FYcuiCdlxvxyb5
psOE0J6GO0OWN+HVOEZ775g8dDv8eiC0VDTrnWYvk9GM53pz125zTerfdo4r3kQuw5gEytP90UvF
jYSmNiia6LG0fqchCTVEzMcEznsc3BMuo2vur99hAjUB7G5Ci6zNxJzfxdi84ZWZkwvDhKjpxYBs
1AgQ39MI1+UfjxUZ2+sAthhcLJ6Tb1VIEiQppQhpI0OwGr7j2UKFywHYVlxodIJ0DQb+zY7acVif
q5gOyR/A4WxUOkGNCJ4/BEKSj21qAjQKsREOm/7Xq6XYRM0q5Swd2BnLwW6moCqT5tRjXdYwB21H
js1YrmC2r4Gf5/249IeSwc7VFSBBg3yfHWb0jsCgYuiuWsRPqk9OloccFjXSNK8WvZbxTnjN3dJ5
UI0zLirFidEXvgYflWdn8PeaexQVe8ajlwEDko0Cl9r7PTmghWZW2NESE5jyMRUNM2myRLNXs2yf
yVxbgaJ3ldfJnu4XHmsnaDsVERHZUoLQxYExm2+6lS8Euu5beziHZcEoAJPclFy0prWuTFD8gHuO
ub6AHk+KZ76cC9xuSc+mYKjbo2oa9C+K5I1WP3ppjSoJHjWb6aGrx/epCTukJ9OnmbSB4iLCJ5j3
XjYwCZ+2nvKx5HDw/uv1V47nL46x8YNH0jhWkuIW1vYtwlbcM4u/UjfX0XVqeltcYnHVTIas35o2
qnTTBRzvVE30WYjsHoCKIDppZUzbs+xqOQ12LJUnNyb43qVysK5vFu9BGfpejNZHqIcDVrrNCQMf
xgLVF4oZnMVr8xVb3PI4vo5QdlEbYCG6pj849oLPtlu+Z1TahgK8n9IKNxuO4Kq/IovNQW6oPWWv
8JzNnzoQ3NSdTyJnH4nnGA3d6jBfVc3L0pKlxFgOQRW5w7JbOKClh97/fWSGpXApPBMAzhgRULhp
9N5f0/x085AaUZCR+4fvNhbjjaOeXeW/pkx2meg2d9zzSQG7L033wHkIfoNb5SFT7ksz4cpTL2QR
NNG/Rpw+6pZJg28yNlTEZ62r1yiAxwoSyRLG9WkHAoxj+5tfuDABvOYNWAK+JzgKjuD8f88wgrCB
GOgkH+YgEfOnQkcDjv5IkCj6HQISN9g0UpAR3ZCGKsg0vpfymUUFVYK0lTR1Nos0SP3G6xwkFUDF
dz4SUxNA08XgZ+QQj+bwS7a6CQicJKXQS9p245nAniXIN/ZM87tDynWM0qvjn+pNPkhmnWTUMCxa
sIAm6qw5DPGQBtJM9r7n3yrGkhsvat6oCk+ezSjWfl+JSHNEOLHrempHkh6z1vbRMqov32Vh9+4j
FO33xm7+nRcUZmLJjx1+Gi6M14NtPnc9VIHiS6UFC19Pf8Dxbn20q7z0iwLv0o/eaYzSnStHDuw8
8rZYYb94EIOWPH2RXpYjaGYal82XUWP72DgdgsiCzTIb73gkfeX5zaiz18n8x20rKCJDcYpkTZCO
iQFHs+898Hlosvc8cg4u/g87ngGzD2fe13XyqcwS1XuEezGCXZ/2Rka/GZYepTfzEixCnXTaf/S6
vVZpDkmSjErllRcThoUbiV+xb72TTvlLpiwPsdqeE/2+wRn7w5+GDhYCV2OKjT91Z3z29C2QrvEy
yTYF7iXkZFxzEsQLa2JeNV/hVpwJc0bE/1JmA4ktun8H5MVAKnl3wGi2RWq9pDL91cDVIKITjToT
9jbNn5zWeK4sFAkxJUvd4a2DLXFFbHK6fIU1Y07+sFOPy/DoWX9EyJwtYdYTOxRFsn0hHWjeqeKr
bjkxO6zhK44WYqqooA7uXO9zryBBRbdHQ/afGGEzOLLnr9HVdFZl/hxarQa5BpflCNsOsDdoixmm
GywroKST1T8sjbdLs0sG9GeaAHQmJutlQ3hnMzNcJ0NqrxNLbN1p2OHsLLcAzual7N/myXzwBae0
1/LOuron6plPjKw497b5Pmbua96EKPzkhfJkly3DnZFS9RBF1wQ0UDHSDOVLK3yXc07coyl9pUK+
WVEDhIdR9nasnceZe9cqQemJzyBx9C9BpjroDDRTWIyPbXzPDJGSWzsHYsg/JrwPN6Vr7Kewu3qw
xGGZUVeOdMVd775ZklurmBnfLv4aa1zI96jEkqzKGUwj8vkChz61GIDbWdme7KV6W4C7prqqj2ON
rbnTnp3YYLOX72maZoFpDQ+Di4ESGgoKK1hN9YwXQRLrAKeb93qhT+/i+VOTwxYP1XnhuJi6hO0x
2g1jnu6Bpy+or7tNPvliDWBHGAWbF8xFjWkP4aq3A7pJrL+IxqziO6KukEgyxAZaHH+8aaktcxw7
SVI6gf/DLPlMFQ7BC9EIqzTDnlaiQeW9e/wGOIaPVAS/kbabL9Ck1yHEPh/dG85IHH1Ac6xDgI/s
tpjo1Q2VftXIlEOHSRx30xw9O9ZytuvqdyZc7jBmy3WJAsLynwpDfRfTpOg7ITNgGEXtOqZvjF3+
xtQC64mjySxRdPOC4tq3XwuMRMKuOiVqhCABW7s1WOwiOhSJ3oMXPJF8vGzKBdWbM2RbHaX/LlPD
RHH+HvVHbw2BwcJDObB4J7c7pal8NByrDPCGrXaM3/BNkzh0hFBWtoumqKky/552IAj8F0RGc7SN
ByLD8qCe1/iqsvB2tvyeTPsztt2PsHGvaasvfam/BqeGIovKSg5UZn31lUreVjuS6ADhjjg2EThO
mQEsrMQlNya3Y56fXYuu38jNN9z7d0OZ3mOvgj2Wo/CmCp7m8sVbCkgW64BZTXQ/xnDN7VFg8bjt
tN2zS9Ddld5Ai16MaIC/Cbd8l9I5RhWJVApSIJqPR6ML1yiMFe2VzsmRORO4HBtGu3jutHlNZmz7
xtC7L+18b5q+vjqT+GVwUpMz+RCnLLNlyDmLoGOyAH+lnX0zGpd4EbI+pn74Dnv/XYl4l7bxKZzL
fxN75t7GRLfnaEfkv/HYLHbGmuUlGn3oVUaB7d/AJS8z5i4pkQkULhMe+AYDH0L06pBbGTOSh9C7
MV36A/OW2ompZvMvAOO29PR1KvJHU0xvtjV8cbKSFnxMLAu4dkGfClnCi+FPGio/+9hFry6aIbCT
qGSxVdXIjCLCEtiwjl5XfLVuhldZBszIuMETeN9X2bQfSkLfhH6hUH3Km+Xdj5oHfw6PKpswQNH7
fE40m+Bwgee3g1B4FfVow9CjkjKs4gNV1ZcdNocwy4xNai67TPLy4T8ClrfEpjJLN2oH3GPF2dqT
6bMtVEl7xpUJmkP2nKcmrzd6g16YAryRVYaB66PZx7QaSIbCXJ9cE3TQcSeAR3JD/FTtahOphwR2
dL0XQgE3BD7g4dqdjCH/V6RYPreWzz/DUGNcCLkvgPOI/nwj9guiGFdE2R7isXyn1xTzFkYSaULn
RMSvIUwEDCkvsWe/OGNxlHU44Hy9PETappxoiQISoUOsJHO5JJ/FZaA+DT13T75Wu4RBMVs0v/b0
QkaEBJZyDrNtHexkJLIZT1s7KAcHIxSg3pGt9+dNTISHyzjUN87IJE6RjDjmk7FKx1fGgTeTds9k
o2vRa5atSNeBEvMZCdYl2OSk6/V7SjUQG3Kofdu8EwW2t9N1xcaJ3HA3UcgyhaeUuklDvYAbcDuV
46fdV39kqZmpuvYdLx227GVhRFXjfUZOj9KMhFexc9u/2y5QZZENMCII/2QCEGLEWHx5w5dPgBd+
agzYCP+C/hE6d90/ghEcIr/fE9/w7GLByLZlADNiRknDSJuSjg+GGB4bODQBgZzHEXzO7tWrjLuM
3N6PQjm7xLfzPTrcaqMEXVYCKOggnd90fn2qZf+STI69s+Y/NEP0e4oQmQo6ABVMGUN3hKEqgsFs
2SuLh87EKztWBDVPJgbRHSzIlvF5mD43M2P3frpXZb4b5+EPeWrU9dTlND5kuzpoe/CLn6fkbQAp
PXSWeoiyiJHRSALhbB5hVSKvrp+EBaA5m+q7jDHS75DebJzoHCXLCxQZC3ObmgITL7A6ektm8U88
4fE22N9ZTp5jCINkIhuSLA65KTkzgCrB6GPb2agIlFWkX1Pl6IOHPQNep9Qn5P3oATaQmC+JcLxD
qacYxGX5XJbhu5lhsJTsMSkmTNXKPQ6n7JMzbx+14WscgwEXTY+B7uD98eXwQs7QvmOm30TPfSmK
/bpOnJI1ks0h+aYoPPqFobHowt/RYj0utIp53DwaeNNtMBD7xoAvICiecyzsN+FQnZwl/SRKiMRD
eBHYxEKQhP839BW7Sb4E8P84mpu4CbzRf+pK52/hZi8xW95mmN+a1Q7Szs9LF58WMnbdqgQn8nAc
0/VOE1GzfhOzO9JNY/O43iAyRodhDVOO7P0v9z5muTTRTaJuvypysE+oLk+1IeXG0dMvgfVFFn73
3uxu9MCR4owHjYaTNhjCQm1GX4zZoSZWBYJrYjt8nNqsmJl2VmMg47RHoSyyQnmA7Ys1v55VfZi8
unjKUdXJB527GHwVR2PBDbrEw26KnN3Q6Ld8DEJtf1vr2RApRtVhMj+ue+cglpcm5O8JBfzMuqG1
JRbuRMf/5arqaM4VDPaJ3NZQn3G64nyjW914AwycoVlVqczKq3+KWd2lezZEQtp8Y4aQNljhZl9/
YGNk1PFymAdgwnmgtuo7jGyiTP126iMz5bchs7p9TtfuI4+xSmzsamxDiGEHNZssQk1jbKCzott7
+XjuiPFjO5gOXd69qmgMUCX9IcoV3ehrq3ZyDs2T4RV/3ZL5bdb8zv0svXloUuPVBXWhpb8kpXjp
2RbZ9im7+lz9nrNt1GFnH44vPST1Ik0ehYI4XGlCwuOh28XhtTYERGtAy0MdzgwXKxMSRfqK6dMx
tbKYHREVdj6QHZWXMMjNaPgYCkE3W/dnN0LaqPt/jLH5p/HJQkmy6q/jTTb294E5mvWWQdvJh8MR
NfWhcot6XzOc3qa5HI6qdEhig1rhxUQJwLLEv6C/lGu3ouuLmTZHlU835XonH0qZlqpEWZE+kP+z
Z/jHeG1GiVvZ88at86s20mu1zA8z2ZQsGP3pYcKZlTZ2Qw6SbuLJnJocQjtO73P6RSkabiTZC+tC
GVP/r+2FaNedT8/0tk2TPrn4sBtDpRjilxbT3p0TF2s+UMOpkRJFO6qwOEy7GXDsZEf+i6XGV+31
1gYbwfyEMRfcOIvUoKKFstJO8PhTSX3cvnTlU2bkHH3sWKC43J9Em5pwhvOBkF4KCEbiDjzogYCS
Ef6dYTCbqPpz2chyK9nCRqrCaIL5SxQeZvS0sUFqVAe3GAMPro2VjiSb9d5nbvpPPUpeJNxP9Spr
9iPssnNuSSH8uwDh2s0iSXfp8xK7xC82YRJEvj5zPqKLkF64NSqSA42IiwRN2CHaC3PhvqlwrVTp
t+o+3TxEyiSmiFwv7wlYbe8L76V0EZM25UgE1Jxe8UeYgtSlJcJ7cuX4ynTP+P4gZs87GdXq5L7D
BU7fMKzeFaplCtZYj1NWIR+anc8KG+aAovjByi1YMZR7qcT7Qlb6X9mj0ZyaTm0IQMcpfGym+wJr
Hqbxv7ryZyjomHFI+uFlzdck53o82bI71hXlVJQv4b6D4jqCvwFoddZ2Ao+xrPA0tgYVmZO/Q2ef
YnNnAvGT3s4/a57HZbxXHfCeTUGii/7I4vzH0a9t3346af4CrQLaGbq2YEoG/bBmuUjlhttesrv8
TDkHOim4j8QCXTp4rPumGKCgEC+oKhJzzeaAq9VaUijYWm9DsiqS7UB6ESSz4tShp9xAi3rF1A9v
23abQVpr849etUnQ2ra56xQXz5r8d6aBir6UKzZmGolGGT9T3xFXLAyHxcuN09ct1v+kfSx9cXcd
waGD3k4zwyiH7M1GZ7kbEI1FNGE9MvoYzN/O59MUJdSfWQ6/zRmegLZ3UI98wr9g7xlDEQUM+QIP
5kHAWCLe9gkom10VhzhCn7QOjJir7aD1fOBJemyMWNOAjuFW9CAWkZltrUTJbdz3r3iYqIBI8Hzn
m3V0jVUeYPn1XOTh2wKPY0vOn7+XYrr3wjGuEWdjvHL3/dS45kp6V5+NgLts+ZBpZ77PGXEOBCfs
ZySTR3st4ieH+xcgyEXe0XnjuCnsihpxEmBFpjjMsfnqj8luFLCewEDTwJIuY6g0IR1XAR94EojD
n8Q3qmQ0nSRtrcBA72OfN6SvaciuKqJIH4WoaH+y6WmCxZHXA+ZHjvlCRAWvegKIiUuD8O2yiRCn
mBZnGBJKRZG264ADAtIXMxrU6G2xwsBw2L+H4YsJFGqOCP2MAWfZLkHMRJsyw+/kJm0fCiOiGl92
fesZ5zqx/sLb7E+d9EH5FD3ZlCCpEOk2cxDgRZXPTc6CMDXakmouzzRSV5WH3kYSpbyHi7iTNRna
c1qoLf4mZkCq9CG38+6kPeu62F25z8inlio8wEQlWgqJVjS6v+vRq7dD259iYMNNa4Dv1I70grQz
ctAkI5j9sD4YpA1jMK+3c2l9RrzR/CEkisNOf0HKs7UG0mGSFM1Tm4yYAqEWCSUuByutv3Ddf0CL
9uHS/iI8Z7vYJJJBIgIeyp5F5A1H0199fzm11xtO+B4IJm9YXFr00iYAm485bJpibkG56dO0DNUG
3ueevf6iPIY7Zj+vzUlzUWP4oquGGATlfxdG/0IWV7nzPazlneiWm2jjJMa4bXLsF1B+9B0Bi2cB
c2k/2RELilG4rGyGe/QNvPvhYh5pIy7KJpt4yKQ6TfA0t7HnQ99UHFQZ6X22wnCP0QuUV6gDeVJz
f2t7n+u5PWqFjK/pxNFWmGLg3rnJcVPd1Jm5xVWFC60pwgh4e+vgxc729Huc2XGaf4AcJGonoppt
kwkdViB23V6cmgw9yOnudtSgze6EHWrTAmgqJ/cOXjL9Iik54hoPuNy5BlhQIuB/ZMNK2rP5Q5DZ
AdFRgHIF032WLRwmrAlNGmkWpy7QdUFCuUPPPFoIGHNr3mHzHz2VxqcVqr9VZ5HGu7j0FwbE2ml2
nBteWdfZhLFg6Ok5RDOXTZU8ChNUwZmhZniuNR4xEP/E8N/cI7lBJOgWm6W+2hpmZZwsRhCSXw/X
I37Aj0BullBgUm98k7dJWc2Q3Zgk+pVmyIlZf04KHI7zJjugJO0I/jF3lueUm9hj1j9gDi98CKcT
QrUALnuAOvuCPdWT14N2KnOix/Pecbeft0aRJ1RyXNJBWHjK3fvc9+jtpmgnl3LamPXyAmtok9kM
NcIqfIqdBWZZBbUdp3xkQT0UXYKwbDr/zgiUgaN42TWHfIaJRBkamAwID6GXPkPtCCDvB64n8g3W
H6+eHP1tV45wF83lEbongb8J3T9pVI92bb3ag/nsMDvEDfAbqSJxafF4cmp9WWKb2TVnzLkggX7s
4/wRvOpX0yqmfFOBH7FDZ4CBarYGO+oDakyoW3N5cYzkPTZTCFWuPidl/LfBRwjAl7m0G2Oe3pvf
UzL/a6h+m2rg3r5cyDek1LOHBnPkkqzvISR4V1XIFUIUcWe/Gq+2jMYDJsKvRvHpoBeonMzeWjH0
pEzjrRhP0F5h1yVwreK3UrSETGMUR6mbK+wMOqIrrPDdG6VPxU2kIizf2f2KhTGh3k8/uzHUl0iI
f8e5vKK2rxiaW0di0sfAxao5kKGH3X9BGQNCGICTUyEsMcnOEk0ydfBWePO0tci3zI+FMbsnCUTe
EXK+Q0plbxXkJ893YFHXeNMvMbZuyyS2U0WBT140kbjlANmY+6GY4Lu5BliAHIh+nOxnzCghBuOh
cyYxhrGLEWI1U+IX7DWnKcafgclwYXB97cEwd7BV0FKGI+Vb6U8kfLrQovMDudHVbNImxePVabJ+
bzkohjrTQGu7nIVhFkfGJwCjaFhAPKvTMgLjVHFIsEgJ7qt8nH3CFIFmOziIPbzi4K5rVeXxe99T
kPmOyPaDmsQ50+aLW2A9PjpHEeXTeQKr3LkPRjfWgWY+s12QWia171FbYjwryOesFXeynQc2J4PR
Df0NEalzsNmsBez+tAad0Ij9h0cqhedu7iknEqwSYmYTYF/Au3VHvWQaIsCoicWaxwi+EPSTLN2T
EZAMWBeCJnW9g54gbcjHXQRKfGe6OYS5MpaDazCNgL2dzfi4+oM7pQGtef4ztvR+fg9ToBPG+5LY
8NVsXqmFtnbjokWjIt369cgVZDZvGQC6eEExPvqbT2jySFwdaGGJwIGUvmkqVYHY1XoNDif5Ni0H
AoFBN8wlOS5Jz9NFCzVXh7KxiztxNlzvdwuuZ+JDcHVK6xTGZXNzE3Z2FXfoogDsgjqFAWWhCunr
LNwpyTlvhOkxrvqatto4GpbxFMoQRkMkJOLjhSKjW+U5Px8KJDSMzBVCDXcZHxlWjXSjKHjk+uHn
R34+q6ypOhMAAzmTxb1+z6/d//kpGGDUoGDJuxL1RDLGVG3bZvLzYxriNm8kiwpUB3PS0cWr8Ihq
g9QzMGlysaXLzHNTf8zF4ARx601BrYxnVTLQtFs8kslHhX09/SmF41+q+crOR0shMXLutA4KCaMG
o0YQvkY2G29CtAQBEtLSQnWNhkPySsn0qpPoVnce8b15e3HXOIauXAJgz+acptGjUvl4mZgUVCUF
lfKcIyQejO2MU4yE780sch/gzvMDWRKdrUP720F9qRw32bodoks5KgQCw4AUZHrTc8ME1Vgl73CV
JNKlEzvfdmyGiUQeAebnSuRbXnf1s8cq1jyH6E55i0SA7t4mZs78FhA9dlgmo+Yt5u/YbcerpeZP
t/bjUyt6hqAThWxiwYhIjWbVdDUI3XqkqnJ1NkweB8ObX0q0Vk5pG4zrFeZWRjwEda/BqRi56mj5
BnkfWCFq3md1+IhR7H5x5XPvEs6AY+TTkgx0VaPT0rCKf2Q4RgfDiTUKpJSzgRRZv09NmENAdzb4
M72Qtx80O/iUQjJHC3ybsK5C8urACvCnmy8cSrQxvos+/o1nX3mGy1ycfz5T2lIMVr06OaRyvLjS
8dHvrXKj/3xquIg86UZhd68r9ec7JgL///khq7WhWElcKH6W7s+q/fnB/36ZjNFTg1HD/mft/neF
+8iV8o307goV3H8WdrMu9bknMWGVEBoH1YvDz2Oo065mtPwVBezFghKCdpgPhf3/ODqP5chxLYh+
ESNIgHZb3kkl7zYMqbtFkKA3oPn6OTXLF9FvJFXRXOTNPEkVL/Poq2i4bL3KaegLz7pNkxqKd3VJ
u0R10NnCNgSqar7AJKaCfcOTiPfJs6UHVJHyhUKyOGXT6HlbNg4dOXT1XVuo4vzBJWNH1a5FTSWB
Ga1tSit0ZU3eabRntfazaauCWx1xvvzWtTWgYbF4WBbs6PmwbstrMszzfRKRS/N4EmyUXcGZRceb
y/e5x1DXg8bJrExhGbqXY/jF5SqpaNeMZn0ZPums/wzG59zJOQctkP5KoVbUHrN8VZJCuYZOai8J
nlUohsPNTxeG7A6pp6E3c26olSQTN9un4ra0GVrFdt/jVtDuiQE1mcUOmtBrNMQNCTtMoVO786ei
pP/4ybHCf9xKgusKMAm5sLM/kCdqYvlUOkFBk9BQbcIxOgi6cgCZM8pbTJG+xxIQBwETFxrFOBLd
N5Sxs28qmMLYBaxZlG8TGcePX4L9LC7mGsqvQ5WijWd1GBeWK+WC6hx2cjfKnuUCftt1Y6l4FUIV
W02BtQMAbu/beVemqb5Gc8QpjTqnuKzxzOQveV9+z/lQPI76gAYFZQLP8dk39r+iaQzTIdmWwM9I
KqIpGP4Tl67g/yXmAutFtw37uURFdwDg1aGzqwsWGURs0kMzlZKNpn3shtFsA9e/02WHxBOHTHpl
tKkMCznX2IwMxhxGCiuIKmECm2eWApXXHgJ6P8Yu5UUQ6ztu/l/CSTii4+x9Wvpl1WSf4cKjFgnW
jzgNDRH5h7Cac6IRvPxMyXmJXCfPnDaryQbY6ZZd0AmpUa6MXT0OkcQ6Zs/0WPGIAub1L4bNIFtM
44kJ79Okttduu3cc/9UP/wx2dxWaMYUau3DVdzC9B1KlrpyPeUlTe9oD5EDE7sBSWnsnIL4zoSL5
ATnpgYLQXfE8Dd1naBfVngsT5i+LPnYDWO4xQWHNSYfnIJVvmdN7G79rf2LN6aGIuHTtIKzvUZrp
A/8O5aRWvZ32h8RnjB6b+2oe9VYg1ByE+ubRd2PTE3DiA8DUxRYjoVhan6kwSA4B5EJnnQQxwYGR
sUfK/sKr9EpwVt2aKzfAAsKD9nN30znY+Vr0euhsfXXSeVie/v+fC9ZofvfhlmtjEWP54gQdTpz8
fBYn47swy6KWBhvg+3ou5m3t0ktsaW+fO2lOwGjEDdPx243MYieXkehAQgfqQn+dzKT201xhpMKR
QTCXMzP/brLcA4EzTG39wi+jMamlfnToobfYv5VEbRYi2zmFZpdP8jnbmyq9m/ogwriXMtck3ocL
dGPX1hAVo8gisufwt4cG9Q64nFlXNSMBT0HCstAj/v8JbhtA5mdDY81Tf9I+ETYOm0N0aAPoM3WN
2z9vrY1LfhZQRXQr4Qm4KExiXSuiSnMfjkdlZ9Mu6oJ0V3I77JVEKKhfPC9BZia5aussoY6uWpct
gYw+9Zj92zE8OoX9NRTmmnbL+JJb1qee0y8R9TEvQvgmuaivHsMJkyBrcEtV923rvwkdPPFSY/vB
5miTBw6zKWMnZ2KGa0IPajPMxQvexWOGi/g1STBmJFO6Rwl8d5u8OjQez3E/UuTSTBCsSvgLrAoJ
Vblpv84acoOqA+EzEpAbZ8756ncgi4HTj6Nm1tzCfinzDAwpjkPpXUYiBVL7/EVqigWLE5GgaFvS
5tUV4Mspa8KD8X3/1nwlNyH1ujokgDv/eMVwD9SiPnsNf64XDM9RldLH3Y4vkao4oLim3sWlL/dk
Kjl/wcvhUTbKSwdIBmEIlFkSdFAVp/JR4R1OgvpqZ92uWKyatoTktyh53wO13TNCPEvh4R2IINAo
Rmgr6n4pXYtgPKbP2iynSQ7TNlsyZBslcHFELUXUJK6sJdz5dQdvfdKnOWMwka0HEpIsF4vVF5Yg
Gb9F9C0gifAQat+aJMOm67GKpkPQ77yGtBNQESscnLO2OFXm2iRkVDdzjrcNrA5ppSBLD540n05H
TsaSEzvvvID84b6EWpc3pO9L1Nlnp457SH9PpWgXbCXmsTCes8otG1/B3BPaYdDvNfDYmWOLB+GP
16Cza2P/QbkN+jpUOn/J/hHuw7qWEmUIzdaV46OorW+ZJRtB/nru1L0CpGzPHSgHh2OH6w6vRF/9
xWfZVGFJ1OZ3KaOPdOzvk6w7NpSkR2V7bpb+Psi4sQaCEqSEgDdgbWcPx/kDHN8jIe527QZ6Xkmv
+hXiMETdKRb6PvNA8SwsBTZDAqR+ru6KuBebedlEvlGb9ObYBMZDKdyyD2XNkFph6vIG8VzOy2MM
xSUrvhcWlqX0252M8evG0KSzq45is0Gbu+gEXUHVJOlDErvrSgRbXrmgGgZ3o8P5ZxHVdUrjc6lE
vh1MQN2KfW/Hc3corPmKNxXQmapX1mguAWFopnjWcbAxMoxDSchhiipNH2VxEmArUoKJbuQ9cuK0
BoePY24+ZGEQpJS+NGP+hkB6yyf7b5lVJ9tuaClaYk6tXIJbc0f6NRseczsEdkkuvMz4IJU3vpU5
uaQw16+kuS5Fak3beJj/gK/6dIS4jBm7TStznhJW1Bsa8j68BlSLAOUzdfZOWV4HpteyV46hwkNr
sZvAyfNYQ8fQxCXZPUBqcA6a8qp1XNyXvV+AMEzuEP/eUqaLlOpMeGjD1a624eze7F/5WrT6VaG8
rZFNLmV5S1SadlNVw1uBaE4iXq7IVN/rLtlGJEplW39gh2Z1wYN7i0K5M9pXx9Fx2DfnB1GxrMAC
P/is4WLNetD47T25hn+MlQ2B6TFn04lUXHoOmRNYYIPkZ3uDNOy5siv2+jZmXhL8w3XClF9ThlS6
4o/XkmavePiaoYdrnsRy1UMj/d8AhVTppvdThm8R+xI4qA4LnWpH535mA2w56tqagRgRdsTtAqEd
GKKzy7JbBqctk20yNQU5AkdtidCT2ONRwlznENGlkgA1ShcrTcs1Sn+3qTrbPfos1zObM+FSMcdh
eeHxYTsPUrXynDbpsCtDinps6QQ8yRebHT6rvFI5ZJ/LFC51xysnRLMh3bJNRlwUFm72PDyG1YDj
0suZzx1xz/sRC0OMi8BC+EKF4XZKadSaKgtnT/o22ThFrZaED9Pyagx4fEakCUXXXOvqapdTuo3d
Am9fFuHCQnJ2usMcKf6G0nlIbJyYgYlZKARs8l0m4AjmdD/M4dqfSH6AvOTSWKr1MFv/aqSgbU0n
X9OogBoKNuMFD4cNFMgPJ5ieh8w9VDcaRtPxGBaJ+B2L/HdM2uoHsHi6mivrvrKqiWXKae6ybB3l
XzAdGNjZGKx6kqxDsWWti8KOt5LT0Tr1bftcd0u9HTKzYVmMMdN97qNEngZOtdkYoyLF7torcn+d
swxLHfxxMxg+fO2rbgJ0ZI//PzmCbRo4V0/wyZZzuulEcJkCiUCfj3hyZ85nsAQY5NOwYuWL0sNq
mdNyq4JtY+UfMl+OpkYMJrnBAet/B6FS7wtsgv3kWxcRieyY9r+Z6/tnrOLOUVXhY1zH2S7sSdmo
sdiFk3MkNBNvF6fWGzwAYHznaoMdASOAlUN/lM9NlNMvXOmdtJMfqcRzU02Mc3iyn70CFJTTWrhv
/6cJNZFmca2xI8uCRQy3Q1/p9n6asruU01Alg4nSPpduPwcyALueeUkvvmNxWUUhjqdwhvTjeG/V
bAN1S11rrVtSr3FqoRUN93Fisl0xSUz0bYhF9UDak1MkP3BdGNmsoxaDd/za3IDWnWW9UZhYrFCU
38r4Zt3AxZKzJgS8YW5rzV2ZRzhJ2EjjYmo59mWKbV638ZlKNxWvf+bSlN/w9qMAAh1mbjSKEy+O
rHk/iDY+9Nr79YqXSVisCCAptmiWyPuE8jnxRUn1giDyEZQwrJLbSQvc31p7HyKxaSBkAG9UvdWw
KdaC89pK5I5cQ7/8lD1uQ9oWdg5fdGd8zBTp8AN4Ds5kt8kyWEpT3OA65BBkt/3DUqTHonOfU6t+
d0Ll4hVSWNczlCAq+lziDwJ63dK4u4zjjE/7CxEHjBscYvvNjInklCU8zEsWuXPNejksP0vNhx3B
5bHbSwYDYQmKT9umubczGKE4tTF6qHcbJ/PJSvct1FIALBHMnqI+evJXDuz884qFUyV97tOlIVJZ
TxuQCIexwPLh+rGL8kk8oIrsB5cMAi7i4mFoQ7UxvTy3Zfak/PkRQtRTRVZz5VndR5FyJpgwivbu
aU5FsnNssRokZK4UqJB/K6no3efbtJRNtIAmJQm9xMr6bRhhoq5j59SV+65xmnVbNOeeel2qRz86
HhRx4JFgT8E/tcF2UJDsU1mxDENSHNL8vR14n1nCZUI2HKQDENu8d6hX+c7V/xKXjjAoFF8UO/xt
InOHgY38dh95h7h545LfVItdnTmhhZweE0go2KAt2mJi9VrnyGe3hCDj/PBMZe7d7fehhZsTb2hO
nO2g1pclQFsszWnP4ME1+5WM1j9MhRvM4v7eEt6nwgh7aKc4AA+FCsiMjB4wHnQTRetpeq5wVe4H
PRJ30dVHjmnOrZkOZ8ZwwrF+thua8FYKQHWJKrqNO5N9cUz2KOv6CyNI2Nbfc0Dw0UARUfWlcjED
a0kESnNb9fjJnXg/p6reOZYnVs2YJpsaEkAUydOYOg+s2GADLkjsBOUJloZtheUfdsTEKNV3iOje
5KMqB6hyRbabHJ9VE5HZxlv+uVToHHpCdCaY9iTp/7nCelNKMF2ZmJlEGJAQbvGuxmctRpJ9rSpw
3rRbh8qcNfy8f4HHCrUB/Y+9/W0SA9yRsf0plXs2TfEnI9OG6WbntBNZyWZNdSA9M/y+bRa832Bc
pC0Ej9diEfDKIoPhdcGLyxmOzXyzab2n3MBjiFoKyHJqVhBimpumxNYWNOLaZGN+RNbkfR7jKG1Z
qbG0U7tYo50BhH2kYAkXXR1/6rgjDl7OHKSJnRA3R0rIiDlwLXHNYaaZ2i+6SRz268l7hQi9BuJ4
52Ay26qZUAd+CFZoEw7T2Rp3dt88hRnbRQNih91eWq+w4P+NsoT0cptcIIv9tmFyrymVIoSOoWkB
WLZThhVDO3kbT3asBK1qISBVbNLS+4NBrtvNXkiz8d5qFlLYbl/v7OTy/yU8GfNay+GSWTzmaxMg
vaErDyxvxgKn2i3uVDNuEaBppoeOvFNocdpqxvJURuq1LZ0/g4wx/FZE9gYMySQpOSoFjbWRNm4y
i3w0m9j6kTnxVJLipItNbuCO/KSJuvk9XZ7qP0VA5ms2/GCpOYZ7GZ6c3i/ZAOltUfX6Xs2s/ZMy
qNY+Paxpg48v4tHT5XlOBpMEml2k5TqPn6yFTnSOybh7SXrjkvxFfunWhTMSnSvAetR4S6g8xlCH
JGKNHoezCJd1v8x3C6GIQz59msJ9WGIZr5MxVjtvCM6sfLHg+v7zMnHaGpklOHxXB3SErek57rrs
TrGwQSmevtwRk4myYPJ5zaMV6GDLpeRuYSgtmy6vxlWfVfdjPn2M5S3PhY/MkvUWSbTZOhCBNyrk
dC1qeS84JA12UF4nabWQfDaj+R0r/7ER84st5TGNg1cP3H3h2jDxwpMW1jkh1LPzeleutF6HOkoZ
VcW6HSGOAgfFljXIZCfN9CfsQrKAv/YkXiaZvjCf8+fK5DQs+rvteTg0Vv8Smf6YDIhtUfCzhFBk
x7L68eiCLsJoYYLnM+1a8VY4fLedZoXcEZs8YFYkboz2FaN8mhZCmW11m2KA/M5E3IijI3iz+QvT
o1dP3q6zPL4pIo5+6H3no7H3NYBKTAfUBQUPBCQuDrjmbTpyHEoxiIyFdoAmVHd8kN5lbixUHM6R
e7cgC4jLdIxJ5tUzbFaLiObJU+nfQMq/ubKXPTqM2GQBsJrJehocH1B31ch1IvBiBjGpvoCGdEsn
9tG3SUjk+fATCSyKccVvhBSN3L38ERNpZ14gUOK8eCemWREMJThnTfYhM+S4SVUXGw5D/D6RdS3j
zGasW/RT5xf6xaLzMphHwBnHcbT9M2oGN93aMGNf4qr+CuehP6ZeOT84OKliFeXbXEV//OTLNJKt
ycojZ3vMR3zF3QjCzAnc9eKPv5G/68oa66lVnLB7obTNslijchA8ixfaaKL4JV5CGkCmB+kU2bOs
OB/FDaH2pcj5akBkIA7Y5TY0wGOUpl+2RsfPCdBwOn5PVIInJej00ctdVomTKhhrObBgZnK2XoSM
mXTLb0L4o09mCtPWvMPw4ngeU3LH0qWNOfSH2Td4BnV0ckQJ4uUaQFHgE7eqxBkeKIwev6HoL26e
hcNNXhbiXJU1nRWIy0vY3LeQLGOfMb17A7LPK0vBjRUe0zWrIMheAclQ+bmkRYylC2aGXSEsdSI8
sy63D6XdneOuKO+iGKfNXNneprSQ7EY91CdKSNcQonHuSAZakCXrpiBPGxQ5yqF596fwJfIaSFbU
vBEjSn/seCS1ZEooAFxVYVtgVupksp9qPJlRchqnoKI0pdrrprmF+eQvJkCOgSw7IS0n0JVuQfFk
/AgLHBd0c2PKrxsOq0EHWvdmAXFynhLNbuJIeVGZdA7LuvXK7KKF/RZirFsFdZHyFhH9xi+zg9FB
sellCXuw997n/1NHSUUOnwXn4uLMIW4JmpmDFSq7vfWDCCWxaw5TQVymChhMZxKfdo4FPxi3eJE9
4ubZC7Ftjs0t2aSmPIJKeKojWB5JByAN4Ny7I0fm+hhxnX08Jpki7Fe/DToZLq6J8E8cscXJOcjJ
iLpB7oZVGqvjYGp/A8Maz1+Tn0NYpYcOtw82bVVAjBSXblAFgNcuBZwr92x1mCWngbP/W1HBJ4Fo
fypLVCU9wFkkpY0ad8MWLHG+nlQWruw8/pTWyPdZh59JRM6iL1pFLj9eEDDsL1UJdxOa8i5tgzNo
Ox89HkmF2bl/0RgGnz29HVMXLbNlmxpVHJwxG/4KC8cmL2xG96zwCK7H6edMBVtmm8fKyItoljNO
iU+TS5rUCg8UNW8mXMU8mDqcnZpcOyC1p2WYx33cHd1M4TQyn3OAS8UN43HrsbTyLD4i3dT0nS7B
sE2S+dFzm3A9EgJAAD40bU/CxDNv+Or/LADGOTGQxw0sFDyWfgwFqdz1gwxPtNLkrFvTS5h05Cp4
3ZSpo/G6RSeWoP6+pE8sTjJ7m4WaZYGGONQxLZ/1VH4A+dk62LOOGDBOQesFj8a8TIbi9kJHD5ju
gWn3MPuiuduX6VBeWQ/edVX7EccoIlWni23RLy9hTdhrab15hTjEdn2a/KM7M0ZgQj6kmG/Wt30x
1mpvyEJ4phPEjwSvHuW/d6YjPCBVtaaIWZ/BLvwEUTWfjCvmtbDwJTO+0XJSKm8zD6FgWdQcujZV
lzabz4lvTafMByUpLbY1nmcfxEAYpa4s+OcRzrAkys5FNXcUTXAlYu901pHbkE4p8TDY+Z4tzFM/
Lh9cWtPByZxT0opyL3sOEYWbOXe9ZCWhcDKvdMB6Hw7Nn77BGWtLBoeyfHIwLZ2I9uUHjJrAxcRt
UZmAGURSk4lgeEkNUtu8dLA7wGfoQLx1cFsHF5YCXLaODSOTR4OhrjQTYTxYXpy4ZboxOewvz705
1LDipWgwEHduFQChTTyyYQ09pzeu07AOW1a+NS7ogJJTOVuKJU3hnt3xZ8xI+WvEO7aa7mPedgdV
8F90u7vQpbeJ9WXGxYDxxARYJQIU2EOPL3iLgX3H7FOf64bUTxTrj8KduIwlRcGQINJdyrkSGWU6
FQlS/Yi5iSfzZ9gvn7Xnd/uiD38tAE5wn91qlznBWRW8rtmfbWC8wcIuyGR6P3VKMCaMwMmWjbqM
rk3TL6oEeAyouAOLM1ynAbqduxS7SfO7AucK7sscmtqUtY8tGjQBBIHsbpbbSULhPsDP+6hGqP1R
79MGWrnnvEX+xYfNSXOAeEwYil6OtDg1QSbPlP9ILwON0es/MpvVVfgo0H2BzNMwT226mYd2Ryv5
PiprgnY1nyUOMf9cj9FNBqPvBwoTBEXtIkXO+9ov8bxCLudhiC0v62ilSdJjl/TqT+YziQ/e/RAn
LhCX6LwkNi7ioLzx7qCOxzQGRmJWq6wn08aqg+QY8zNqn/B3f6MeqzTBPLj4GDltzZuJTWeVNd99
FGrazzGeB/g55bBn24DI0cs/st6BVV9QMfRn4oiv2diK8alhTatIBJThwVrMo84gsneB+JztYdk2
Mc90Mqw7j0GQbAKqhZ7cz4jMG90IyVszNCCNneGJ0RXYSXaDLo0UAcXcX6PRjC9avPBt+3wM0ZkX
7Npd4ga2Oi/VmeTaICqISyk4bQKtmz6ixCDz8QUEEVO338ECGHgLCLLM207Ll0pxcXtGQGMy4PRm
AGuNC3ITLN4PbKuH2fJ/Z7ewTl2gMyg3/E45fe4cAZV38Zzwy6/SQ9uYeKu8TKwtBOSZa2TjVeqm
DDXFztTdTzrbG3k7/OYjR4vOUy9NF9Gx6OFjYl7ZYYDqUUsth02os5ksJXcpwV9sTRZ8BfbbNdiO
yxwOPxZoJWKQ/iYwoHS6ZDjEE0/HFPti17HKjUrrd+jrOwUjf4+39ppUctoMUwRrsSweQuBrsBPp
m+KwHE2z2CS6oQ6ZFgm2NE20dwiVpW2fcZJVfxesNMNsj1edhusm080OPeMnjMNqnQrOuG2PIiXz
TGI13OmBNDTJruGkYdYwHPWsohrzE1AddW5d+TCH/rgGHLUlTMJbxuL248TwQ1vvqXUgaJA2sYFi
D1AoVU5KfLD3IpnLXSb8MxSyaxUDPCyiAS4d3IQw7Pdi9MS6iEFFwFMF8zZ0fIpZ/lIvfrXlOfzY
V9b1Zrf1E96S7ohQOPnJP3TYooe14XivY9kyirLMKsdInTwUUOqw2SaS/3WwQPQzGsFIaN9tHlKU
50PJM3/xwr8OnkAwbsGeHijMeBGQ9iLGPcwimDBHAGAzoCEiscdz5dEizOYXPN6CzV9H77Py0gt/
w0jQOcy4kTZZKoNjNmOBclOwCX5xZ4MTPpA2eBhi3z4XInzFNEuIwx25DxHA3OykK3khSsnpmL6/
xlSY+RPW+FFw6Yv6MjquvzHgHwmmkbT16xKuASpOFRQzH4Jz70XsMEnNTzEnk4y678YzpwYnY5Td
jpTJYN/XS4LyXI3fKdiBN09z2CkEBGlFcchERHUT4qK1x4psqtdNW/jbt7gWQz43+7ol94/s4d+k
KEhv0Lh5CN7MlS2eF8WAzo7Xvt4IrGe00mjVxBgCMt50+yiatlMbfoyTnrYc5x+ThkEyitunyWu/
OS5DfRIB8319H1oAeFRXvYRRwBeakbZRz05Z4Ty07F0EKIEvF+29pMHANVg4AvoDXIcvuBia64KT
e9MpNHZsn8+lHXBHutMvzBwqCBdahj1SHpjfb+4LTGxZvWvoxZIZK61OQmPohztnMSB7gIY5afIS
OdGd74TBwajgEI3LswGBimofkqVV3d8O5ztiUOvsNCxqPUxfGUeQuyzIkI6Z746DVx9BJF0xSI/b
sQ7Bl8NVaFIea0vRXRArxpWKlmtTu9mmXdzfaKpe4ltwGV2guEF4rp3t/bRmWjtz/j4O+jPwlL9S
lyLmGwmt9HcQM9GcWwe8a921ynqzx+WVKKzeTdNtQK8Q5F2FDSMRT2KGAZR69V9g9yEbpWHbW+0D
Uwl03Ftws+vGy+DzBWB3fA8aDrmOObpsi1BOuBjfJ2UOYtTees5xzbN5phKeX8aELROCR8EyHR12
oq8NYHSrtp9Qu1qf3WwwHqdcUFup5j3hdTYp1OCifp6n+ks4qttTP+euqf00q7gkSNJIWZ8NaljM
17sFePujokCuh54I0zQaHuy82lUb4QuC9r4VYQfjkeUXa9vvnE+y09572+xshUDghkRL+xKAeVUT
D6g00cWlrTloGODcxUNtrN/eyu3tXNv9oXLVa+/7wxnTD0pufLYCb2ulEZvQ2RuJjTePhDNpyGiJ
4+z7G8txvH0WzPMB1UJh4unjErgE5Mk1OYIyeXwkdIBiEiV1d4x5v6yyHPqyoz10pKTdVbf2o3wG
IZGxjU4SwaEjv0rH7LgTAiy1Nj0Yrn1VZuEh1upsf9N3w87jNPIz5Zi7F8LWq/jeC2S/d5EcODo7
y6G3uifM/ry8hhjHwEyDDGDhddwGkOWYG33Bi2/qhnPeJQ5ttd3fsViuXjMrTgEfWtXVXSTw/1v5
Q+TpexYdlLPyWsLN+uKYEK3ZvndjNgiaPvhdTveLrC4dqa8lE3vNScZkNRY2Wa9LBlcrIJMtB/8U
qO7JAFttYgAP/lC/6sq8561cdo6Lz9eq32ofo5nMv6wJmItbv/cBOvQyDQfIkHYEca52Ee6qOsIP
Vh2WrMdvRZk3Msc06W04Xbt8oZwW1HjvBBBLFQL4LSCaxT3h0VS9hDhEyERjK0K+4Fn6jVTH6Xya
eo7uvAPLEMhzyD7LugyD8+tHwxbgYoGEVb9kARc8W+Etgtif0CcfhEG7qOIP64Yk0918nIWhl2Wk
B4U4M/64mD88clN3Q3rpjLVldsoe753ajlPzXs4QLYrcvOPZgUoW7/GVHjT/hIl2gAdFTRErUJz8
2g/YpuW1v40G3gBxxjWXO3rh12YZLHzJP6uSXdthuQ28K1SBTR/unTq69ClQNit0Ll/4zqu1CGmj
SRpNfmbhyi5vDgiSHTwn2q8KO3pK8mTNEhJnZzw86DJ6DCdhH5zyM44nSuKtZ59VVZ2j4mtd/0iZ
TRyZ8Q6Mk5Oth85j/jDj91BOzDL+/DSwfNF1RJBFT/9EMDzZ+ImMY5OmT9P6fhz5lh1OPOsg8H7x
pMFBQF0sdQMbw0nuHN+U2zILHuhm8JBB7JMOE7iCpIUQgyU3aFL68zojhwab8jQXFVNk7J5cP9rn
C0hyjW2AddwvTKvPLo4vaLGcYHCyLBx4IGASGuRgssQIbH18oZbr3dautQ/s9ke4ekcn0caPnsNh
qtZBUb6Ot5Cs55XcbX61n2Jyw7r7m/vcpIb2MjAA76X7NKXVyWLoWInF+bLT1D22UlMxIdBzPcK5
bvNGSJhOpoautDIqN4ZyMKQOsUqtsyfxXqCpvDcZKPqmL3lg/XQJIjhk9Kutn8zC8yMloLqyqpn8
vQGTqDCPpOpTZv2bXzWbimpuXfLiDpjsVtlEO1caIsSbq5Weg2ISjDpzfqjsOzAvV1V7n9PcUZDp
tWRAq5dq8n7IAXxbDiNdTpwZ4BxA/e72pWZD8pI4EUyjnao4awBc+M6rPAXe1RJpTIsXYWgN6Ygt
ZbPjXBOTHIIS43mbkVORN1JKXRLL8Igf9UnyoipCZLMbIJ0D2GNz/SIcytGEpjIiw1Ox+OUrub/b
x/Nhc8MdRx0gli23SEiDLt7Hd1Wof3vTi+3gxgm3trer3q0Mg4+VDmzoII4bAbO6ZuYIsTuVi/zr
IQXRtElSwik+E6jzlrL+DnI80WdkcOein5Mp3sZ1eh/5LDaXYAWOOvj/OwSH9qC8fjz3n2ZqPZ7O
aOkoitiP9EM450+dthENsMmLRm9lj86TF7RhOct9zjN6Pav+6BjnFRkR8Ukul9ozexWjMwYhy0gc
NU6xbARLmlWTmGqTOwiPCZdCNRCID/w7rzEMCFPLaaW5CsoIcxdPBJ9d5p66pt75WLiHgmUQ+zZM
xv3E6sP+WeJ/QH8Yj6K+ISXwF3jBi6Q4aNe29RHD4jodXSBh/qFYcjQA1dxTCkHM3GkfpfKPN9Uh
9eHol4yYzTDcsyrjQhsYNlTxL+jdu7m/9V+UwzHkfCrDtWs3dx2u8CoRFID1wWEc7p3Rv58XuW8t
hhWQBStK4TDPdDSK1NV95VfXwplJksZA8k38sGifgw2eWAzKsLI9eVI3jTDoDybAoyccqkfSmzWp
bPimA0f8mxXWThEQrNXbqUg//Xy5Qv7Ydj5WVyequU0gXjacXtgp+SvTc77w2I04mlkFMASvRold
r39PbSx/rST5QGByJfEFEvUcn3K44qULlO12E8bWcrVsuq+QUex4OAEhjvCNTYeBRV2eiCtzkuGd
PnpErqJLE3OfLTd/RYrI6zb4FbAROYk4cdy+woYDvjc8txFjE2r837Gt++0i2V92yPhb7ffb3p6v
ocBYN2Wck8ggrWOZ/DUO/QrLtE5hi6T4l8SMv4kl6BWOy7pr6Msw0wCH98FgC6X2xOHEAV7CTW1W
3cuvXKyCfdasN0U1UODUl1+Z69FjLn5UG7/G8Zk5isrgCNQhzUXSRogDnL4UzrnTfACueprsgHey
hcM1tuXrHJujU/0avg92Njz1rKX4ykV3GOqbMdpf3B0iPcvRJDUYrjUVLkN/JztBu4UPakur6Q8/
iV0//Y4Ri4gxM/I/rs6rKXIlXLa/SBElL73S3gGNhxcFZlDJl2xJ+vVniX3jnojzQuyZYc8A3SqT
X+bKY+1QTtGreE9t14rCar0ZbP7VTLUrWkTifd/z6vgVV0gVnfRihSKEiUOBhnfapHYmIi2FhRdz
Ce4KlDArzcC8BeFVDBzR6vhT9hwS6Q+k5cGzfzH57z0VY2/jHzBCSDy9DbB9qRsAG2VCZ0ha8Aku
gaGJ1JObIS2Z1g6UgZnbQGcbsPOZ45Jukd6J0seXJaVVy1P1199Vh4coCdstKAJGxlnFSBc/3x67
z9lo6MmxA/OZJOO4TQnGThEFRbmS9+MYmquynzm305C3inTxpdGq1nGBXkYt5tpsFlfXAjA24Ezc
tCY+a6HUG3kOcQyYpYiRUrGeo+rG6WV5QfufbcpW2rb6UEJbB+YvEosWKAEc4RPzCC+ncrfxjoUU
7aWz2u5It9fOxxR7sSL4BmUrliDJ8qc5JMPV8qbdD21SHlujLo///dc7B2h5HLh9QKfhd/8+8JV0
6Pe2t1aGAvP2whubu9jsQfvLjZeqNPL3np5bcMOV8WBEZCMHGrUvvk8Vzawahhvoqlp5ExsA++cS
833QjJ9WWS6NN9G2b7Fhx7/EdRDI55iEZ5ZdrRYclmhtAsMcI528y15KLmXrNGz6e1F3xS7m20J3
4h0OSSfi203dHYWJUBgSk/FAhwgy16mFrc0aT4Hq/t+HNMvG09/vxcOJMWRw/PuztAoeK8zsu//z
6X9/6PZlcJTN+X//loBt/UScmrj4FLZk9DoWPuwNJcPRE6d5mGT//4PZeyBmgnLv2Ll9GobA+u+D
t/yyzbMcryj3PRTZ10JTkfX3+3+fG+s4QGsPwjc5KAsXVn+dGpKNhn0fGkxRIjUdAtgJu74Etggu
dOQlnYFbtQEXN4iGknsRW38BJzeiA8G0GN7Ps3tM6tw7dsL6Ch3eeQkOlaPkworRD07nsWpQyHKy
I2tFZ7ELfopCF+z0S4SAnrPy+Pdf5n+JgnDtA2raA59qj9K02+NEvuD498ui6fI98iyQsaI96uUz
6pC125/p/0r9dmRPlowrqoztYsS3EkTk7HJGj5N3nSIyHVjIJHkkqz3p9pfi++g0d93yDFECZvOF
hNWlrlrYd0EC5hl2BXSitq03A4FW8ki9cZyFNEC6trZx/O/DMu/vrETcQNOPjoXOjf8+1HGLSFD0
mE4JOqHvMZn5+5Rs+RSxWLZm+nhD24XMTQqSg9GfXW8FrEbuin46zMgtR5eC9mq0q1OpoTD2/dkQ
v0qYzTEpDIZ0HuYtc/SPuOTYezu86ZEZN+eWdfZQGuW2IvZ/xOWGmsDwvJo+yRUP20n+Va10+Ftm
k3FOeMPoRTItQTMwxpCdJM0vpgiYHB/AYSdkTug9iAj0eJHFT9o7oadpUPxgP72hXjueaa+VzohS
+iimwpyfkNbwqLrtJ+dccaHQKmwR3uUoP1gpghW6UnhKuCLFCt/qqCawKTaFEQqkEI0UySrTLlZs
/Mhrx/GWhAg9uK21cQRIDpUDlzCnBuGiETdjRyl66yLCMd8/+VWdnAR1yCuJL8cMVlVTsTvWUEIX
+mSAfQ87KRHyPn+kW9eYFwKnN26V2XMdoJwPKTfQK75Eijb+VVFYHjwN9Frh33IaKtaq7hl56cx5
BGQ3bJoIG+pa0mQJZ3oeN1X0nITue1pE+6qs32r7VFPPMXoZtCrqN0oudlzVjS2cspsh/ScjrnCQ
GEsuu7Ahwo9S1/tOucdREauwSwJeoxOdC6DtcZtY58JImR+F0UG1JcAhMpX9E+vcIBC6en3f29YP
k8p+zUl+xwBZ8qyW/QqSyLNvwp0nSsNXyMhBNfROxpw8GwZPdeCvzbKkB7t7DOPwE2h3tvHr5A6N
JCbT8l4kQUS/XbJSBpjLTu/CrOiXPrJdwquODcG9utjdZRUfqy68lTZ9shgKOS1U63DQ8IArQnWq
89aNzK+13d0Gg/0rWeLQ60HWiQTlCio3le5ij91TwRIPKq9cxWHxMJWDu+uqadu6yUPrLYJ0EWwS
O7qko7LWVnBko7jt6/bRqMLhxmpB3BXWlYDDi+W5j8FSOLd0AaARckAkPTiQWmYbxRdpUBkiaTuf
Yzh+CoIwMbGNDr5yLpNQVBxVvHpL6zkmaR+JU5bEsqZugAQZ/VYhCFnHYmDEqSgP3lRRv4ZG+gqU
C0si1b4cGjrTfoT4yk6Xf6e8joyl7Dec4AhtmgO+Ba34ZrRg349OcE01f1nZYWyyB/hCsIuNTbbs
mqMiAG+7CG54Idq4uCp/+ObQbd+IVzOzsZBTZxlrke0ytIhIgJmYUrbYgfIbJ/+umCFlmfzVswwP
RdVuOyN6miuovIWz6RnBXogXVFDgDnld7v3Of6UOjalBzOWijTimTIiBgf7p05mihxB5MqruTJiQ
uLbJOSTRlYlPzUWFPHtlMIT3yNAYQJU4wJk2TYnuoY6x2zdFdBtZHXW3+Bt3tsOcIGB4lsIYGySY
gDH1mCkaTKVx0jFkNJrhnV4s3gPWyisdGGOJsyl0eod5H4Sp+BQdKJkutL5lgu2rwWQHLmRmwOk6
byEVqEg04FspF944ZfXj2L2xEfRjK4+VCSBTAaurfLdEDwnXOzZ9Beqy4K7Z2A/Et3FA5vCjHc57
WTdtg4AIYjAPX/jSz5jX9VImSiIK+GJexC4QQtAuLS7kunBhEM/tdz+LbyYY8UZ2IVoPwz6mzJyy
Jy5zjE9XjMT5j4GhhSVbubKL+K2BYduP1CYqy8EsWEzv0+A9OKi0XE6K45DimAyjggOQDjEijjk+
5Ln7rqo2P2o/um24lkckVQ9R0YH4mcNNxt/GAGz+KEek62IuNLJfcMVxCNNPqztSoXqdh+WXxe7J
y8APtDE597gmO0UmXrxgJq3mmy+ybjeii2+7UD0NpuFts+qs7TDe9Q0UHYxXm8RruVpgbGv63VxV
6L2K+SUidZKMzBatg0NgxonbB296FH138vLsB3cfrpsCs2enn5kRHMoUasZo3uf11KySBZHpFD4N
krO9t4fq04cC4bnxdrL3saUvZTfH9xDxAf5ZPuAhpCN4+OSuKKzlGCcd586OGSWoYDPG6bEulzrs
MdpnZjBusxBnQKGZzwJEoyEMXijE18vcwuPqSpAFnq5x0PjtKrewJM7pfPQjjIYqAbIhiEFpmbxg
MoXcNEXpERfGXrTWtc3uAEg1zwSYx0egG2BzgpnVGtJIpaXEKE9rKPggW7jlFngE8NdOXEwcqdzt
IGDXeX0tk7C4CxUXTbtroKn1aypw6FafwoDhZzkchopF3VcxDeLkrklthXd/H5oPhh3+qiM5XYeV
eZ4HibG6Bn5jh0rcpXaM2zWQyFkk46uof4g+yRufupwyGrdw+dHNEZoSL2YRi1VqP2JxYCqTcxaM
Ov9ccpaIllk/rSZ49tNSr0x6EwhycB40DdKYERCDUX/EiTOeG6VATzZMaPix7Qpy2/g2cKfgG2D6
lT8BdRNn8ONMfFO9R+cE0OBENNYPZ83BHk6vxUHMnrYNJXIBX4JTCXSAEtHSscr+Ppctbs6o5+Ey
083gTf393+/7MY0xyuqQ/cL+nkx2u5YeJqZcEimJKYzfRsYdAO3kfioDedXLB8Tos6zpRLcaL7hd
DhvlVCZXIyYtyQbGWWr5pVo+cGVvmD7TSzwOlCpbU1ht//60N7No3dFtzcWQz+PxxhoUjS1qpRef
BpVfwxmbg0sRrZdwaULG89DApoRHNEfn5riNgyT1vJAH1TwUkXWs5fDcxz7lJ+SF1gw0Hlyeib01
jcbiu/HxcqTrYK7RSTr6FlhfnqMKBCRJKlibTfzSLH7xXnuUlK4ZKAS3TVVhfUvkMXxuIL9zwnLe
1EDcPCyWZhA3OJvqXwsdahORUVozidDPlgWt1jGe/n6h6WQZmROvGpXV+1SY43MDyTTEe/L496u8
i7f+6EY76WA6bDJ/xEHvSHws7m0aBvadnFX5rBzjn1sXzeXvV3MfWnR8KbmzLfngOEP1zFPBiirQ
gxqZVs+WPTk4r4Zx9/enYpxWs9D+2jeqBBp3UD3zbhl2FcZM/G9KPYsoSA7J5NmLxZoEpMfxx8Xm
ecxMCCQQvtVzEYwT7wrGIVPqwyrEZfjSZml9GuKWuIgOLkynsjuul2DGZXYrssYlemFurQD3feay
0Y7cnEybtX3kDPTteXjRTn1eVh8Ae47AVhmCFGV255ZztJnyEGHA0ae686dz3fQ2dJCAJpa5eQfZ
Qkgy8Va1pqWgpOJzP7iTgU+tezKq3LiveGBtPruOjOAlr8AoZdyuNAGCPVc8sIaU1N90VGExkJ8e
C5ua1Ui/wi3HLRiknLt47+PJ2U0kEhhJoe/BlCFbY3+3ue43RCC41i2OhZiR/k7Fvk2XKsYKELIY
dOOcAQL2ltoJ60MXB9uuSzZYGS2k4SjeJJJzqw94YGqH+1Ixzm/tINqwkNKqe1vJ8tWyMgdpJHhk
kslBsLTZTUyoGTAKqh1W+Us2j82amsCr9Il9CuoXi6VP0qr1T0Zps2agNzQpj2Unl4Mn5MyS+13o
ExtlT42gG3JoYduqfqN5uqPX3dlQgfEC/g/jLe7IMnI5b0WLQdgkjd6O3Vtmd4+G4s1dQw2j402e
B/82cmrAu8w7nGEkf3GqKrIEETeyhV38nbF+uQ5PU6gZwE82+demrRg22C5YU8fYsKqwj4TTo8M1
phv14nGBqzRgz+WmY90Wo/YhUiJASrfaSM0cwfMvJNw/Y2XApguZ/pmu92CN3tU0KjCinvulAzht
MjLWKfwN6ArmIa/kgOWiM3fLbkgxZrMz3sHCRnvtut9MiJGhix4OW2zuAm0CEhvJBgNq47VMnA8Z
wIFUlYmPgliTGXNLLpNSUgFRP2YcCgsHggLXtn1ecTo3IiZHfjgIVht80Dazrzk37/EBMPIJG8aL
pEN14kPmJHthVYrjWuZd22YhWZBPbmgvRLJCvO8ifwPECfCqGkNiSMRkXWGAK8GMliAKBWr6zTnL
5nZw1wAwlTYXRD8CZhk7A7PM+rtWKW9fo6PGxOESlWcG7zesgQk3bB94ZGfVLPsJJ0rUS/xJ1zjL
szXS8JecvXBjYRrnBADxvSruOcg/ZTUYTjtEelKVvnfD8AaTVbWZasEFMyQXUoKi6gHmiM78riPr
LYp9vTNy8l6UKzOO0PNqKIrxVCa0j3nsRdKnPZcSg4fOxtVOI2e1HpIOrcm5V07/K8Loq82MH1AD
clrck5KxdWEOl0yLt9Tl/DTFBhW81m1fwtZFUZcw2hDtR7DAidZ7u3H0xs6/5znNV+hU6zDQv3Le
pDDxV7m8aF6OA18QWljxqdpkr2TzFspAHwLe72AlbwP+qZuuoE0Li/jcJO/NED2nofvct425SUt1
h/v6dozGH0YZzb7xLKaUyVfCMnQYaUlMKtxuUY5Tn58S6mhX34kkfoY8sZmtnvFv+AaAdDu6/amt
WG0CS1P7aq/ZXJwdywt8741POmmPePxEw14ruORndmW89cQqYmAhmNSBMuSjf+O/ZCnd7EwF0a9x
RiaFmdwSxQEzPXGl7Zx7oGhAJDi3ijnFEOCxzBXWsCLugEQWrHIFCM5PZ3a9mUkBYsDasRXlRwUb
ZMwBpcIWzgV2X/sFJ7PCvY8Wbk02+XdWTDTE5rUHCm+dQjlSBRIlmNwZjifw8NdTN7u8cYPXWZP8
xqd/pxwgihYOA8T0iXMYqKwNiBdcaanY8lRgh0Yt+5hNzbnWuaPs6bWjTyTWOHjQZAhl4LlnxtZs
bMgQulLGyk2QrdxAYqY1FODjjFsa/OJmQqDJ0ruKrMA+4P8qKQkIsCgQ4SZanCIDw8jZ5VbGDlfR
rlog/FMzdyo6jBk5YveWC+plKkkpK+mlaEP5q4jVm/TcuyybHqukg9obpc/TVLjrrPLfHPaEqZ2f
03ZetBhNkYDPrK1JxNUX/uOsK64yyeIPx87Yz1TCuJk6NVb3QlKR5C0dwjJpqArAyw57rlIbh0QJ
MqVDMh9TACdJCi1LWkG8+JfJCvq35yEZzpSim+KL0VrZxhW4tBg7Xj3uA2mAZXCf/CQK154OYJ2D
kpgSE/phERzyIcb6wMm9MMHngDHFB475x/WZMXI2WNGOhCvCFo/REDwxebgtwokGsTw8INvy5U79
zjSs52KQ/3JRRxtSZTMD+M7Q93noXDmGorVlHWJk+c/q6Luxf/B4fiVpfOePLVr0XJD0Maiq55yG
bv5hN9LbBuQLMfub5AVhX3Vz+Zhh+mEpOUelcWe50SnNu3c3o8/SG7iSxcXH6KE0KcdaD4CFOTMO
W3ZrrGWxg7PO8C6UnqBuKALVc1qfp7gad0uAbaNufY+fTL6wbrzJ/kdJz1JPo/myDVq6YbOtoMbg
4OxDYCldv4UhxKhvCY4UMLkBXL37CU8aSoMkTMw+2APNCPvyOx+yf43J2yE2XwmZrQsqzGEKcHqx
kTyzIBhXtq4+YAcgDY7NY+rIg9PfJ1ijmPjgFfJgj3Qt343Zxk9TARaVEctTFpDoyEMy6Ca2VcSQ
gLbLInNPQZN9sfCuPcEAmer4o9UgEnE3OkJvvmRhN+5Vpx5b0T95Q78iSP802A9CzSMlVITvQ7N4
pjHmGFvulyGD09ixQxgtIdK6pY/V6y9NxEVf5/4aguy565B+HPvQsm3vGbmeBmrE2cOtne8BFNJ4
UYb6puPQoDAU8JR3dwOXpp2G+ReVPJxjIu7mwG3XBPtoD5QfWd2dHUrO2CFRSE3rteutc1DGDQrS
IvM7PQuNpAHltyrZPkJF0UTluNa+KTDbLTmGVqOwQm5j8UTBNG3OMJaTL6A1MHxrZua3SRjDbt1n
Wn+GlBRxz8NWUE3gPWcJ5tgA3TkWuyKdGQjrD7Nlza2wRVghiDVCm1Z7mRy+BO6tBktYTUvIrXTb
Ah0oeff7eTx5RnjFTvWY4XvbhKGkutSjmpuyrjwNMOexFlbitzadYUcLFjm05D60m1dSKlRsjVTe
BeFnh7pIc4tQ17B+6jxKFsaUWRGCuu9+1y63f8sWZ0pVNY+rZX/E0LSYybAb893uSxcGloOi3maI
zl0DB6+O0gOrEJCU6C2M02TTJKwTkwHZy5WCEXqlwL0G2UbU+J8s732k3h5FI+clA3dRLVQW4ydK
BIfXKltPkYEbtO2P03I3cnGkBJrTD2+VJ9fiaNcO5ifq4dy6qKbO26SGbztuDrgI7hLL3Ios+cjR
N4IeQmsaoslmGmjgp9lh84kGOE4+B6o5sb571u4ydUC/BtZL5Q6fxcSKbRQpN4Duh1pc8q9I4lnz
KkV0we/+Qu80x9jUfEXU/MEIb3r5jzfiKpzr5muqMJPZFSUdzQxK3QYpV49tvnaEi9mN9pE5ijZ5
be9Ip+GzNdSO8fvmb86SlyhzrCfCnt/BrZzijrzxVHufUFk30gtfgnh48niK/UbkOJp+wNmAK5wB
6qQsYaJKqd5zf++QNS8AV3ZBifDbgk2g9vyGPB9edDc9hwNQaTdKN7grBIK3j3hNrIFXHbMczW4q
Paq464+tf3XzJFzXpfFBSZ7eI/Uk43ya6nYGOgKQ2oq7q8r8L9T1O9sJxvU8N9fJVZcozx5dD5i8
kNQRTi9iitamL7w1PZovfs5tA3J5GKPC4piEn0Oq06uDD5NSoDWirYT5wvpkY0YhU/1Blo6seGd/
2jE2BCPAJJYSd+9lvxIxd5sMFd1zrZcmbdWeAqgEhxWFXV5NDBcteTPNOMcCgBqJC7jYV4iptq8/
8r45TAWnkyBq351OAqu3/yWz9Qw909u4BawP6Ty04fREtnRniuEZuGJ/YZxATTnWt76Vz1VDu4Jh
4nuor25NsWuF2tiHwVpa95R1vCg97t1kcXy2YbgOqIQbi88xVG8YmQowHcYJq8VPh3p+7MgV4Xnn
rtDlAsN0xJxcEbYLGJanPaYACH+XmXjqTWux2nhRgdOjKfapQ8UPCD6khhLz7fDuZ/Krx8awGtxc
UbeHd2uKz35GbYnJTFM7t32PeO6lPsjbkcbSmvKxSYLSq94AO5KtI8mxWv41z48/Qo4nXpkQiYHM
NraMawoXkSGXdNRIrhI3dt08kwM7DJMld42Z4X/MKMpO639jTODf1govHpW5AAIppDjUHfYufkCE
Uh+6THL8hTOteNOXQf2u8qXbMyWT4EH/426YH7Ms/w3BPZC3958sZlM9bHXie+7WguDPIYD0YtVc
ZxkfayveQ6taUW51MVKok03TMNlxvQ8xzYckKx+yWatd6ssfMWPdYjLHYUS9jK30cMzl7trpw1Ps
wMukpOTRj6InDuocSYWpYA5Qu1DuZzOI6NbNkjV2QY6Q8dyt6X4+uk17jgUHGogX5s620VbZFxOq
AUAI0vDW5OadndQgg3r/AxKoPAWF5isMsC4q/S+o1XftVRNIfbmGjMYADZTleugz3utpu4Eh9S5i
ne2a1sRclMyYDVMWh9QuucjO5VoqqzmKmONJD71CkCVwW5o+AWLS7UO/WLsI/ne9gdcmL4hh2nZ/
cbGwF5qIb4ekTjzPe0rEJ8Quj/9l2ug+ItMw4OnzoSJUFdONfqQRYqBeKvBn5zZHnxekrHGnr/us
Qdrru0ccSdfQGU+63Pct8QhddCGfIoN7DqEqYzAFYi9ucnGcPOMt1MLB50flVxS9Ww2QlLEakb7s
Z3S/pZMcZHDq9O0hCHAaqePYKgbIaT7uqsjqz4N9KQx8Nt0YyK0k797Mgh9uypE+sI/92HLjhj/i
e68DkWfySjGVsGYhyT5zT6bNWazNPiWeRiojH0Ji6JnzmlYx/ix1yvtA/djafeDuWt85+CWZGjDU
9UIGcpORHrw4PBoxuWHTxJndpRBOoPNby10mXpvGb1RgOEmaE0O3al/xyuhmvtP+6K278clJeuxB
PCjBLE7aJnIo9K1Dqv4YjdPZsGYPtJDzSLoQ1b43cJWihLgxPJSpxAvr+jtMEPQPv4gUIrCRituo
muC1xemrJ4NdBd4F3zLQpMEFQZLW3nrkxINqlP14vt3sGL2rbsZKQRJT+tOpyQaSwgmEGXu2t2OP
zub43eMc8vbIpH4xGjZtaQ/M8+hpZ7n7tbg2Qfi3QkT372KxUiKcR3sr6bl71T9ttZgrB2DM016f
fTu8C6aQ/qCwAHWU1t8AcFajL7i/BUzpDItAbTNdBs/0j2aXqYPoAI1UfbbZh20T0RK7KPAgp5DM
67UomeVG7jdyOCSeb2O0wzU2de/GafNnGEzZXW6TH5++W68fuNXGzaZujG00pdUZPefT7gV51xY8
RdRQNqiHE9dWVlhNja4Wj1WNJuD1/XTDBZJeIiafXBinm5EqsoVoAWuHBCsq3FPpk8w0rk0Iniea
c6ZDaXg/cJMRJbaIDnwEqvgL8B7O/U0AF5sHnR8azVIGpUFRVbymTRHTPUPD0ER8kmrI8B2j6v08
mierzw5ONmETwuEEXcxFl8U/HWAPPhg9fv/U49mdN2bCjBK9reHEpY9T4NDZnMHcVNWmRDw7m5CH
1nNK2mhgcbs0On4qBfyOqXYO6DflznQ7WFDSBaAUK6z9Id2W2OoV/ocVjVm4bZfRB8a5pL9UDhHx
afjN2uS+Jr2+GiYfi0yWPXUBZ78kO2QO0arK76ptTYpSEMjcCIhTyHrkzOgnK+vTTFnKiN7gRgsM
rH02Lfu7SY0To7l17DtXheF5mwbkAOjPkvGHj77d5snnkDHIBDpxyyt6ioosOhQ1c+2Y4afG97FO
jQZro87XZczYtGEBFDPvM0uUwJjc5ofdwhLeD9bvepNaW8vAKhZH2ynn+YhhDrD0OKSnx4vEmADD
aQIeRLtq1Z1cb/5KdGFz7FubYf6I7xw2Vdds08x69khfoOlk364k7qtrQKq2zcPnQXXbeMurrbo3
vumAVbWhQVIEVyeyPuawfHb099xOn22a90eVV58jFXljSo4fbkNqjRdcXf2Gnei98YOz0NN7YpMG
xLVAoAtwJ9c38VMw2l1hPYdqayxnvb5/zQpmA+Eyix9fstgvQcZVK9UD9E81eiURr8dySF9pCcNO
EewY2T0bfLXA6GkknjlC8V1gdjfM21Yat0RRNtyo8HA1gcD9flPFk9xTIDzfpKwPfme+M/8dWWKA
S8xczlcZwqnsrXgFYewhnUabXQdDQJ/VX36GB3mY+jfDhtfpDC4P/uBvs04vvSO4SVhgaY9o6r0J
gWkzC+9oFSb/Jk8px5rxJLBRILdH8OY9nouycs6R/lYGpbOU4S1neibGTvqPDsp3SWX0jYe3lYeB
oFhROciVw7yrNdZcNC5mv133ProgZywM4CvbtT4n3VLkjHw6x/2NCKxpzTrU0etzMV3/3kxo/guW
0liPd7mdyG27EApE+TBWBdeGJBWruglQceOfPDR/akJBN85YsMG2LnG0rsHVAGwNhxb5nGaxtzDl
MNVjkFoPqvZfK6ANnPUy5o8j7yYrXCThqmXQVURvscWaxveVxc3ESV0HN819gcSO+y9ihxy4JZFz
vYknQnmW7R3Gdjo7FRBH5zKmpMxMbGU3psjEfupq1rICWHOacagjvMpvzfOpY0QqpMT5GHjLxZcm
vSIn+Yobg8ABphqOmivhZFcmevPG4KSz6uxbHRoDkzhFsrEX3/s4DMuNn0KoV555IY9IR201MMGw
vTMFgtXOV95tUvG2hexjHZQ38LKIpa6yZvgzMs5XCdKeEhzMjDCO9vi1AWKY4rcdveCuJRF+I+2H
Kef4FKNrz+TctmVJaS8hns5wnnj7YDO21E/I1IYB/cyxeunOTLz0PuS4gWXyMxuznUhJO9TUzgzj
mpV6WGlaBbl9MMlQPFFodZcysQ/+ZFpb7bWPZmwcg0FsQA2tR5gbbv7gk0jHdJR+2SldTqmrHuKM
1M3oF9aqJLeidMf7Q9GPRGW6Pf/0tKuBfsIVkg9yN4TVbppKWhDr4dduWCW9PAUWwDvWrQlQpnRz
2zWLWavdw9DotzRVryDHPpysfo/9XToRq61a89HJM4eMY3fJUmgrAABupSSA1k7cr9pIb1Npuev4
cconZ+OqCaOcGd+bDVjhKHtPo5rTVs8uRWUPx/wQe3E1A+nDRvw1Bkzl69m+qsbixJp1tEPk+bUK
Ofy35LTWBAbYyxnir11sr4TpkONQ43/ckehuzbgXt36+jqL8J/XUp7J2uWcRPBBsOn4w7SKHtqgC
2wm3kAlyRKsfMPw2PEV5D6kIbz3wcskVPGVUItoqucEEt+pc1HLY1MyE7/rWAeGoXA4TjXnbd969
zd9JdEEgRSOW5TF5OqvKOG+aOzgMtJ3p/oepycOo1BU0Bzjm9NFkp9pGpGxRpIE62pklj1y6sUCR
EchxWrFvr7oJF5KtpwWgFxzrrORLGkryuvjfTK7vHYVJ0eIh4ksH4Z1njDTjAseipz0InLXJj7IZ
0p3Zque5VQfd4qgK6UHhTFlUvO1zjiGUCe0Ip0OIGfuzBZ+cgVk7W/MmDghJ28Kmc9IreNbM3jjl
Rno0gyTfaiwzqwyuxUbwb62NKHvWKKOHKi1fkBeafWgeXA/BgLk6nQ9UWtrSeO5agcTquGhfpvPm
1fWLEzuC+Rwrbo4+qHoSZ2PZZjdY6t6ZbNxL7jQNZ0imPKLhtqf+/CUWSdsbu4zn7dxaiukqZrRp
snpu8QHYLJX/douGU40oXKNkQRBh8U+blkNazXoU5xEg9IZWj3wdOHTZNyAKS9KwGzmyUpso+I4N
swoj8LzvPcFW0drXYvKRW9t0ZEgA3DkCwif4Q6oX9kPjyZUpR/PGKeLLFLvM70beZwORltwIE8IZ
xbKgYL7mifibIHGhN5bGhmLV9liLQ6smCoSFxGV5K/Cy5za7UFg0byPIA0Wf58Ssk8JPLwnV/Qh1
ZmMGTsQzvh2X1bntvQ4WUX9gj3CpEiGiDo0CY0+AdXJonlQ/vfoC1KcU5Ko7VnkEIvqwrOJdDk/N
HMC+i1/iUD9SUfMDh3AJUdvmyo/ZUGrxbffda+BiWIhM63csiOW72oxWzD8gI7acLt0YNdJrYQLW
cbFieUAl5MF6VMLHIsNRWkrKWCWqEDcBhqkRk6Yq+mjq9pvyySOwmUNbEoqmTbAyHlsWKpgcoDoI
3eviFRP3TeIPO4ejJtqSwDiM3tzNX3BZn1PKvzom0bwjD2Ci8IsYcCnZ0SrzWkYg0eM52eTx+JrH
KeAvKeqb/LuOm0dHT8+uMi8pJTE3L63f0XgN1sUxrbvK7x+0C0rYHg6MJvZlUOzndjx6Esvm5P+E
WfIiev+5Klg2Y4E91OZBSH+QiHi1QwYGddlxPeH6AbMyG3x2DcCTUPRi6Eh/v0GXOrQ1M30zco4h
s7sdQYKOU34WAxZRw3Hw2JU+Rjf05gnrcWLDACVdzbCKvcKdaViq8quNuS53GNnEzls8kL5q84ea
CAHDg9XAhKE30zPCPCkpfzwnWXcb0VTXKLmHVXww0vYujK2D1SHrk2OY09eUMYOVAOe0kwuUBQ4H
i1zCRD6jUQ0cSf0qjeQlmsf71t/OtT5kSt0Ho95WbnWQSbpOFsSFHZ+bHr4jXXPcswyZfIwzh/IB
wyDOE9K/2Qd4jiftxfeA8omZ7CNp3md+fE37HcdxbCu6e7D9/n84Oo+t1pEoin6R1ipJpVBTZ4Nt
bDDGMNEC81DOWV/fWz3t8B7YUtUN5+zz5Prue94x9yrwdhj5e9DmZMcWMMF4JewR44xTEfOo4u1Y
gWKbomJplcQeBAmnQU3STG338HGrYZs00anrKsjGE1Mr8SWoagOmP7BAnxyIjtHA6Qu+ijc1jx65
9c9MBEm9DIHSrvqVLrzZ0oxbsn7xOTM/jLKccjbCCJemZrCb9bw0oLjOIqhwsBWWLYqRpgNcOSQ3
noBD7GDM865lEb8L8JBBYp4Dwp5sPf0qWzCZwNAxzch9yXK3H5N7bX3qWfpgX0+2mzeex5gTV+d1
nGXdmvcA4gAOI2ZqZ6YCHna9tdS8NCh5qKPXgqeUV3xcZEZ+B2y5k2N6SHtOlVCOD8bG15ggV22s
TnAfyYYbkTuAKsW1J1eiylKsfYD3ZOasOsc/EQsLBTLD71EFfA7jcEqmwty2iA4XsTXrg/VjbwDz
H4t/DlnDo5BvWqxeu9Z8xRHEVD5pf0vc3CP4Dj+HQA+3ZTFl4gIk6qbPqesFQwtCsZahQ2JavE1S
XaxZ2D1VqvpXSe0PV9yO5hl0eOIA37O0Q2bTXbR6bi5crz0xRaTFIaIPAT9OGAQKUdKtVNzf6zm6
2vflXxZj6HdHRH39M8pEJN8zscDlj2styF2jh86uTun2YdosYPnFxQhDPHhh+zkuc3eb6bS2YUWS
ANONXEvfy75d8bCTjZuH+1YNT37sYIcYgMPrhFHa+QwtGdnsFjhPGCeE1AdW8DBq/V8kcUa2UXxD
0rkxEsXNXUFFFDjjmqnas/I/yrx6o5D4TtOo2dmCXT+MKgJV4rs5wQ3PUsS3xXBHpfKSaLvKoF0q
4v5M8/ytaXpNFz4y3XcOESNz7GpywVTcX3jJtLVik7pMArcDRJFLFMvU5fs5588IOHfMMbiYidpm
vfOZ9NbFbsVnwYJqhQnZ1+Spc+u/uCP4MEcenFnjQ8XmvuAhFO1fSHwf59twyr7Kq17TQvus96w2
vyZq+GhG+eOE4WtkibeMlEEKcQI6nPJG9PSzY+JJV1DpfHIEOktb23QqvsyeIqbTDvNXpoWwnbPp
j/bu1XRlv2SqroS9ZYdBzvo2AhzYQahYzr81ObPJ1i0EW/LgWcbTiUXOyUjLNW3dExrYGbv1W1XU
C3hVeuLZ6YQt5NFLLfNOKYCIhHWXORI3OW0dmR4GrqwRPzZf6noQw4M2EQEsZb2ecXAkkMWW/aTO
kwsPIAfAJAGc5NOLqs1rpNtfoRfHHEbjLy6cejFUqNIMHBA0N091PwF2BwET1TxXQwGLmPC+jLks
ouw3OxBo83DuDe3W79sLye0dJNd8y+jl6vJlTkb22jOhxy1NXKBE/x912Qo5b4MMx6YYdBScmJA2
0++HFaGY8dpu0x9MPesy6bZ0uASiOguulTVLOMVNkaYvQ/6N8jTs7HKjCjdah5L33nb9m24kL3Gu
YUuyMJ1OMEnwaJGmPr34bInZtF2BL/ISwzeyk+qDSLm/lphXGiUSyPVp7TQ08RF6skXdUCd9o5aE
txu2BpKNgBAq8538jlljRU9lN3MR5D0ZJnHZjMWG9KmwdNzXCQcW+OrFlE4L0REQExLNQz1MX0Gd
xCAt+Jfpwl5aVXEZ4Qetioon2uW7R1C7MrjdVxkYQ7isxtoO8mtY+8doUseu2xNP9pF27dbIu3Pv
D89+me7QqlUEZ20jdGpJ633TXxW6DJbeQBCE639pWsgmAYZhiXFiERChNTZiDU1iL7WOYDuNjShU
YEzMvOoFmhHi4rahRsKCMerrgR3SFHU9oMYGp1IUt8wZym2Luq+y04PuOvqyT4k2UDTRWIVhhzNL
bMp/dh4dZaUfzZgB49TrzwPnU+uY67gB34XoT2t3SLYR0ZNanMSsmfISqnljf2mxixgBUm1eBM9Z
3QDU1FEj1O1HX/FtllGGyOUIyJl2jvp+ERuv0sV5m0Xpk1k32PQuHefaRL7twnCDv/kdHPP2EnTM
s6nmb0PcH6NKI+FbQqPxv3olnzy7uHqZ9VwAE1gJY0JuC4i/pC059Cx2V6opzrmrf9caksaSVVor
OyxB+XFieSQFPloBeCKV/PJZ8a+Xv1li3grbqbeJ5lwpw7NK2UuHzn4RDpjfo2o/SNbsEhOmVrfF
omlTHtAONNmIyp/6puBD1y0MAxmZ8WNA+m+IFV+M3UfGqbYAP8u/V5jz58QsXPjZwkjlTVLdaQ2L
ZNr3RUtf2eXije30LmR7S7bIXQ6Iun0SQCbHuofYnVvuijVBA4QpkJZhMDbHPLbo0gaqpjpMQ3e1
+glvQuJtcqx2UkXQyQH4OXwpsvh/y7UK/XOPMTUMfpjkmws1Qh9pqXJZ2/3hAbv6GvmqsDsJP4cs
H7orWUKOE4AHfQsZQdFiE4PWXEnr4gpKUUoByH0t4j4g2TIi1VUhcVkGRzFxjWuGh2EIAAfznDec
YReBEZ855U83qYuFAYgTqGxRtZyT8B9ypXgpau04OsMpIHFIDzetPqx9bfijhir2rc+0XL8RkvnR
WuFDVPa2FWo7NKwyNXMFMXu4Vr515s/R1l4OODmx/ScftbTQTfLcLHI8dNGcvedaFJ+aZBKV5pj2
uuZa5EiSdSv/rppu15iwHvyW8qMm1RwOk8AbcI6s6iS4bjeW6f5mjcRKbh9IDWDFz8gZk1e+CRsK
CUPbj42LR1sZm2YgO4fxgjOox5RS0Ni/WQg7cVZwxjqLxCQrDnYAfk2A3vdFcYQRdnYj7yZApjVq
erNaa1y3RvQqyxJIurOjESSzMPW/SGy4k41OcIq7dFHTFa6Ejccih+2TdtXF9ItHDetasWNSBUS2
6y5pGO5FSRESK0qZBOdmzTKjBrjuOwe2Dif8ktFTGnnvBumqSzEyRIMrhWD8IVr/r1a495twBxaK
tQuhmwVenqsFx8sLUDKwJVnT4D0lEIZM57lszYvI25a5JQEirkaaVEUiW85oPtHrY2EGFH8styKQ
rouWFQlPsrvmvE4hEmLwdu3pqSCHcNKQOdh6P+xRWGMpylBqRb150kbz1lrZyIYcm46nI1fVz9bU
UZ3bp84jVQNxtdOPv4r5wconEdKeM8WEMxwLUHI9/gnhlh94BW75VFyKhAadSNF/4LXOQ49UtSHk
DC1ISm2PwQxZNpvTvlqqWtvWrTogO12CYCE3KmAfkHDti/FpoptEqYgj3WzrTeX0R6P+iv05y9bU
Lwmpmo0umLNO68p7w18OubZlUmWNuJ4cQhF8zTXXgVnoi0qRABxV5y4MzlVlMq+noqIyeTh41o3Z
1FM7RFUD2iDa50p0/dkimT7W1c3w16TtvRmhRw4MlLspvI2FumL/xotC66bXw1nz8oupkm0HKxrY
WKiF7154q5zkIvP6JtP2LyEhA9tZqANH5CbfJ7EPq+Otr6Nz3UfrUtJLByRSkKp+BowYY/PiHp5f
OCzWAFEQ6RWp96un/woB4jnvmdoOJQvpNMHvEP2EXbCxteieFiRHdAQObNzi026rn6KYlk0PqSKu
xM237DOvxEzYYfIbljqKVweumjoLYjNXdeGjacjbO/gC5sW68VGW/tVMkq0Q/SY01G8tU+YX8XDM
GfAo6b0kqXHvEJwBdVonKtw4gELRZ7PonY2NVdT+Tlq/guQyktCAPwu9L8B/1dE9y+pW69m3yL5S
lyQ636GjrSi0mX3NEpA1hsk/jC8b9G1orAJ9WEb1mVpt2vl0yiRXvwyu9+r6McL0gsA+UX/2urVH
VcFVU1HsWXV66HvzKYEZCA9bvZuawp/OuxqWeB5E9sjt6WaNlwIogucMT56UznoWTkZm+RdiOEpG
9cgS8QNS8wcr9wZXy31Ea4BhkGcSEeO7VZXvJec6udtfQ+NdpBYwLgnYGEoChOw+eGj6SKID8JX2
6hTtD98P4qZmCS8Qc7kHg7nJUyZrCOMCkW50t+Om72kuu9Hecqsf9AksSPjnV3axsEz/Vnd7ysZt
qNcw1VlK8FnOwQ99ts4N8RfQHBllBNxnntyZH0UNlmMwK385WXJnes8Ekvw4Bkk3BOEGkfftKu+D
WKknzBhLTkcMNqj6dCHuZGIyq7PFkTkGkxSdWW7zE4ruNtjtum5BFosXePgvtqCgKqggqyNZo/eJ
dPa5oaIRYA8WWh9dRmk1VO8laQ+NCA9JjC1YvxvFuDYR+IYQDnXUssK16X+js2mMP6jYDh7jtrwH
7GPauwgsaZ02dwLu/qSzt0eHcYQDCaC5OET4FXgDAufAKbeng9kLy3yZf7hSnPTK3aS5se+i5BxL
9ZRS5TaUkgYLQhI54zPWHQ2jTrS2JIWz3oWMJ1LtBq0pWl4HjghgKk9GK//JcDrUTvVwOsU4S13a
maMb11d9pBe25nowz5blGKPomfsnxg3MEklMhIr/id2CrVJ9CutVGCS0Lvm8R06o3KqK9M3f3oUb
FOs8l2ZKYgF7u7f8nmO7FDFHkuMREOairw5D7PD+iIQVrmNdOGuboh0/JIP6OOzgendbzrtTa9MB
G1CIvQ5GsqvNMNUGbRVzhQpqdhWN5sI0DCwJ/a4fozNRDL91hW2i6UFQ+9azgtoQnhI4tks2mB4L
4fwMXBCbcpPCHLL+XBSQvUAPVcffYxKMUEcpkTsFE7Os2W+bdB8cuboKf82Au59zAaLb8Jx7/Xtd
68/RxFQ9Q8OJD2nAMt4iRilDYnuC8c9yXRSxA79OenIC8ZmV9pk5MhP96simieGx917xeExVcIfo
DIyq9o6+TwHQaBzFI7A1d1apz/RGOjJI3z8Rroxnpxnf/ZrBuGcjPdNz+Bzpm8R/XPlBu5hcl5kg
7paHUihddW58CrZ/nZ4f3T7idJt/Hz95VzUvb2wjmtdDtrNjixmG72w3BB8pHc2qAPvN4Ek8NUGF
h5dmZol0nEhMg4EsA+Fwds+HJbL4oQp3dqldYiH/7OFDVdVX1KDhxUUFFdqhiZ+6gXwd8V10WBmK
jHc8AYg24kezJaTjtntjR3MPa6tgYEbKki2Go2vEL+TV8745cxgddg0/+/JoWbCTbUi6ZJoU5uOW
nAHsbv2tUEgquoFlvobw3AiH75zRZmckz/506t0R2XHfdhtK4nOT5yysS6zvkoHWwI+WScXzSlJ5
zBmGm/8mBpmyaHWOqPFPrJBqod17ty95o9AIBFZ30nIQcpP/rsW4BtG+/hk62+Vi/FIl50kErw+E
moIcRpR3HWSsOzFMGtY85MpXxJmf66wBeFjB4qHCZPbsfWAofPN6oVN2RV+dzk7GCX/qdLQWUeP9
uBjZ8Fp9TC7W7q4+EF/17sQMVsj8a5YCnahs7Nv8/g9wYBd1CAlfODhJ/Cb7kZThE5gPRtsIlKfS
/dCzEy0RH3WbBxvCX1B8g/gCrkkewgQJBkogSejxQYXoj3pEptFAAldXs3iPq505u9u9wMi39cPo
JcusmOkk7tIlKGSLj9p8VlO2S8x5NWGsnGlCrAkUckFg1xemaIzcgznP+vUPrQnuIwd2arvrOicE
R0V0OpgyQ5vxNQ7xemkxs2/mF4u4CV8eMVfvQG989IoOnlQukHUlICx6+H7C3ca3WwvKJ3YRhsdb
l08fUVq85xbVQVvJeomRBrY5j2I6ZOsORuSK5eYrY5SNCEFDpGSpMa5D5x734bYttI9Qq2gPWezb
5V+k9L+Gh5WRxS3T7fsIJsY3xLyQIC6p09+lVb+O0TYYwlPlj0uSYd9RWHwp6AbGK8FcD1xiNc10
tURf9+6Y+dppSw3zbwM0Y0p+hSpwBtXI05L6pTK91y4bX8XYnpwxYTmuAs5q0nYGbJsqt/+BRv8y
kZRLWDG6hHKr3HxPysKfZMpjC3x9sxBe2beYwVOvuY8mpw6EQgJlkTuBegLSq/bq5O4JhMbFMF8j
fFGcTRZ+lJY2Ts+eE5L3bEEiFvtFSqnsw8q8HyJwN0jGbN//DHycZgYf+UCAKCzi6CQdxZ9NXgsy
AcD8ofGkW7AJqrADLKuGd0ZDDFgXYybeJwx/Wef8adYYrIJkepjauce3zksdYWhipjmnRQ7cbgsn
xvAyas2yaNiAwuE9wqx+L1r1qEE1rRzx6abMmhRcn2bW8OLXIXSZmbeOZKuSjyiUHyjLD2FPcpxT
zS3m4C/snNdlrFBaMCMH6hHsrV6xPnYf1Vj/8vNv05m8JEQ7bv0i/XNN9y+jyY8aFK5ph4bALruN
hVWaCtT6YNvA6HmNLv3L1Zggoe4nYlg3L5lVfVUTT31PiutsCV/pkbd2MMph5s1ISwVfV9rInD1I
heV8rBc6A1jWrzX/U11Uj7EWr1WPc0T/J/PgkMfNS1J0vxYNwCq161/EQXv4UCtM8iuvLr/wkJDu
03k8T28hlmDmd9iZzAoRKGxGcnYvWOTRZpotBtP4HrnXCBs/AefkyzUJ8Un8RK7rXLLE+AJghzKi
+w679lkgvShcA00rFyu3sI+MEGGEZ/JVuqP7HdbtWyG906iHF9cQ5LOSwFURzAYKaIkIAs1I1wzr
JGpfM8P5k27zNjhqH0rryl/+E7PyQz3GLp/UKVMjcTgw2UmhZXIHtgGl/gC3us9C68VkSQ2NQn6P
UfylL/PAP3VYthe4It6CMXxJNUBcwvTObTjsWNmhc1yaLJDZsva/qq5PpXC2PXJa2OyckDycIT/y
6Ht/jLLH6dvQ53F2SViL5JUIxnuUSCSLGBNIdt5nPgaqlHRxm668LEGJROXH0Jd8ubb5qeRba0Fb
ZfuyMDmsl6lu/5Zvqat9e+7EY+caYMi8cV8SXYEIqpwwNxUFJSfT29Bo/pJ2+ggndq3teDC7OdVR
n9NviQE2cr6M1nPuNqwEiNWsNK7qkgArAUzWg4pWvEoZeI0SUY+uffgpKzkIdLTrDvDqOE/JqWzm
fYyneLygHLsZBx91ANusIkdcXd1bPb25OV6oeWt8INFxWClP3OOW/zDRdcxwWUQ8I+Vg4hVPUYSb
YtA5HjIX1lxquf+m4pRb8q+uUE17s1kKVBrHqv9cT5ghXbarfVIRdYPmllSRYGBKbwuHRJWYtDdk
IbzpNqU9FFgNq1KS1UfAp2JtKab/VoucK4n7OUpr3lYSp4V2nNsU3pDPBq2Zgquf0Z6Cd9RZ3qN1
Tgx3gQNtBtuPqEewFSHy5VmayOPytbtTJpfKzIZ14RG9pbZtmT/ptfFKDcckuOdX9A2SF8KLCtO7
i/mQrX+P+IJuAXy9szKoxOp4/uzNbJWHr7osvHWeGr9mG5y1iAUQ2q0NGvvnAIMgY+PuTtr6syPu
ja0hzKwZj1mYSgcO/6aa0BahjOfzqaKez1TG6aJ18ztrnqdRUCX10uyZi+qYNeXbhCc0ayrqDHUZ
JEvAciAUK7X1Xy+ehVitjeXK+XUNVJl2xKwOY+N9cvxr3XqfanZB4cJBOOAh/bVJpsw1YI05j0dg
dG8sceZ8Jhwh9g6IZLVGtHgUkMnpfim0o8H+cnIGF1GyK+UhikTPLCRifeawm2WC/tI4mFPyAq6c
RUpQIsJNyTR1CdmZyqAjps+pT3wc2IEmj/OPc4GjZsGHBNS9Z2mZO0TtOmGxxiRynBxSGCOvY48a
Ze+mjYdycMs/qZUnd8L0q6Cj2r150aLwSPw5mj9cZGtHaF+9Lf869Eu1ZLY2pbMfrTRY62PbDQXr
3Cbr0VpCDErJjXK0moZ5EntDgksxa1D0bCSw/HrPemevpD/xPA9UTyEezyXW16smilXqayQ62x+T
AI9fmF+xQS5pFVyEZ12FHr5bTdsA8QwffmagZIJOk2KoT13Urg1DXjfV3iYfVZ/Anef21ftgJXBY
x3DjCfffwB1fpWjkx8zjvcMpgd9SZ8nAdcga7pU4b4tk1BCK+QIkR8VRokO90y9CZntEDWebG2HB
IAanXn0Rg4nWzoUqaNbJsaAoRjSBqrFgHm3Yqtw4dcS2S9DJ9ygw1/XAW6ClDJUGZj1ZWLE0odaO
wI0v6zKnzan9F98P+bCAnBO1Yt1ybkfRxC8IwL/sikJCMt6el24EHatiM4aOscqZMVo8wdwN0Y82
5I+YdR/suOgUnZI+5gGaSu0dpWC/COMh+IalzaIpX1eObG/CGOGUNdC3FVx/R2Zk1POYaxinYf/L
HdI6lvu1eMpsAhIKFzwCioSqLtOTFX80E/0z4HHnKkn4YZg3zWDf9IJKlYXbKN90Wt11NxBCKUWe
rP2EGUCgAUYRBP/gkw7jBVlu8TO1JRNwUeFRZqTmKdBXshfNtpsqDSR2x6fqNZvGhrWpm8xJqhm2
7aEwXicDYt0m95PVzK7EdtVzVtUOMJAuuFgiZGWoyGwEpY+pfxQ2D1n7oSYWVqiiNoVrVvsCpVVT
Gqj1guJ5yCjOA8/xNrXhTlctlSn4xxNCbvaVBrVTbZPzVbqcQ4UttpNdbqXNyCd2MJCkz4nuilVc
mu1qanB3g5VjZjJF2r6JbvAEYuC8AOk9fg3V/AusnvnX2Z1a/RAr7bsVTbuyxPzmZiF/NU54Pw9g
5uqvXtcVa9M1750mmedTx6FeISYU3+6qTExrEQYB11QSvTNsfeiyh99nerdqEnDaaVDkXScHYRXW
1Uvbh68QR9/CACxfEvpfqTp7OQm5RkiKlBkDZsIvYkO7cOiKUOHJfWz7vBV5OCxBG78RM7vGEfCU
ju4HHnNgGkyjQ5SBlRtjAEX3MLJsH4y83zgD2g70ymTuUeStwJkd8BjuDOaUfYkE2WpKuTL4Davp
CfpvFTxSwzgaQ4iNIJg+eOTPyBEWejm8uR7TaW1OxTXIZKQdg0qNmUVD0Kdn+hP61Hsw6lTENZRe
fSiXQDbLVVlSFYQDY6z+zyVhOkLPJYXItix9gJRGfHKVEAxolPFPK0KDI6wl4acbD6GQT3g0mSBH
GpkrbIIaU32WDelpDuQG9BS83KPh3ZNO897yfsbHmQ3aNo0TOuzBbszamjoIufLWjeEeepuSTFbp
UyJN5jB+vm3t/DXQxi+LOl9OyGngFTGDiH/yGN2icIHHBxa6aeO9UtprD9UgzPQXMU0/uMuGrvop
ywbEqT+xXp09z1561g118IFR0OgnX8xGM7YeLYNgKBfjT5niRm3hB85Kkc7bN8ZimMRnYkas9cz+
gXJxN6l854XuqTR7CIABfPY819f+yC4p7UjNwnP3NVpcUNg+SQ0UoOlCieS02neGQfXps76kVc6Q
mGkg+4g5Z9Kcct71Gua0sCu/J9+ZYBNCMlcUKjm99uhRcqDS4zDIMPpSZd+HhLEnHOq1BCwOHV+e
Jp/bOpDTlkHmjLsOc9YD7SFu0tVFombD3wBIKRe+sezs4h/KVQKVBubKtRv/AF3EjeN84NQsiFLP
zmPvH/jOqMDAra3DCYSHjUV+UQ3W5zz05bbbYwM6Dyk/P3B9+ARPU+qCAx/lP1Wo17p2TmY2f9+l
fBE9PYqn1+dxPPIkzZ2BkkvRclIZ8zTayO6Bar/lPRLN++hG3PQuB5iugs9wwGTjedZv3LJ3saWz
eiMXCZIq6X/UnumvAaQANyg9zCBfAz7nMWjPTognCqTXs6mj1eNrZppBLNUyu9Q6c1Im3tN+GoxX
0blrUnt2pV78uJ2NVEFLj5P+y7Se6sJuvVVEBkcPTnucgnd3Uhv8XLekqx9WTEWFU7qE6L5rQnFL
fGxoWFheiHohgalGVmWQ97ZwscZykosDqXKJ2g2he2GizxLKq8WCKed76UzkW8d/VWa8hS7JB8Qj
/Sa+CwSRjtAjs5u5MpdRsmXXjRSOoKZZpQlcLrkBucFuAcmWwK8LHISFq6J9DbKhRS6fYb/RauO7
6Y1DrX26ZUt2Q5BiYC4msmzKbZlh4E2KnRn0d2J0n0TCgipaWkL9Uy5+y7o+ZzU3QRe/+r6yaZbf
tBSRYenLg/CHLV0Wvq4Bj7cpho+JtDdgTgyxdcVMDPVX33165QrV3xUIEY1AsU6j8scbk0vsGk+B
wmUcGISCjubSMYhZxPl1ZZu91jT4ZEHZtWsj9997Xl/L7T4YFu3G6UvHta+Q0piSMblpK9JItAeM
s3lAiVe+t69VQJk/taARtPRG2/zbatWEUtS48lLwUY1QD4rBO8fJPz3Kdn2MzJRpOvdOpWPTCDbZ
lP36/0e9CXjbYzZSiShCSWRT3sY+XTlgWxk3AZSfIiDCHfaPjtKshV88JQIjQsAZoQMc06DMRdax
Jn2UM+xHTofK6pZ+XP/JEldlmTMQ0MxyVlRyHxEji6OmYcQFhzA1ePm61NzDho7WfjG96DwrVm/1
G9rIPcnUaHUnjK+Oieak02AQDN22H6DFRgKUDx6KbR6Si4Xo/TghcFDR+GMC5yVVgA1HFCtESgDX
B0bcVkXeU4fFM0itz9m80up4tUiU+5VBxZlsTFhu60cZQObU4up5qEZnr8zXWFPfuqlek1p+J2Uf
rFFuKl0mG5C3wAwp0GsrBv4wMl6DqLQPUNytyJl4suP4twE8riEVCEFJzPiuL1cqCQcGXzeKXV3x
IzdZcMT4g+yuPU8ZPubCbF+iofsekrE+eF15zvwYxHQZICnK2RgRb8ggMRBOjClBc9FizEMzgggD
j4m+VJBbjE2J+ROQt7zpMylD4ozlslee+7DN7NBC1pEJNrymQGmmAL8xY1nyf6AkVu7N09nokIJD
wNrSswyQLSOEyaDndO/Gj6bDSdvE7rPPWuIp741Noupw21UYUOLmDY2ps+k7xt5AaSIGHQ8HLwUX
eWWsFIUmq2jmpVIU9C1M73CBAhjFSQXStTs6dipXozpNJRCBqBCvTcQEcZIS4gpdtGXRJ5n3fB4d
WAn2xkTyDwpioyaBzblptRffLKaVl04M1Tx0ASMjE4BmX0nfQ7utdrBEOojcvrYXSLxUbSFAz7Yq
ELc8Kf+NRrMbQSKwvy1ssMKGtBAOIdFQuOoNG9AzOfWVM7fFo1esaEN9wT45Av27jDP/RubCa9HM
VmoslavBAxdafVdpZrL6sf5a7AQi7fmCJ5ShdfVIVPLbdy5yfifYl7rtLmLvjPMNCdGIl6r3m2fP
/7Sq6miTP1wVnKcWRe4SkdincCZojjqzYEbnlAGcmxGTSBMgAL7IF+2ARym4F9pr5A83K2Ev2Y1q
LUrSyeCh2nN9v1rGo5etPDQX6Lt4ERFfHZJu4K/37edy8iHlOYeAUnSJ0ddBcurRqlb+S2FZr06G
8oQxxh9pMsuAobHP+S3VfAP62sPweaNAVrHFsYufSNRIVG23W+yssnipYuR3vqe3awvlWhAmX03U
HTWDM6dM4ZalJupntAiM1/rLwBQBrx4kKD2m94ih7yWmdyJIjEOHOxZyCgRTS7/Vtv5Pb4qXADv6
szAhEQyVf+4w7yog+MgevBpASvUvEsm9sD952M/u/AuxP9/QrdC5AxZI6zeH0S+CG9LgQoGFNWtG
Nte4tkr7fWB4P7dn2HfQWkWQ+rXJB0ejCjoTxYfYVv6mGLhMdPEcC8bBOE6hkkqy37DtiLRzl8QV
qU0HQ4PV06wqeDagFCxyF0acArwg0aarsr7lwVCsyo/GGrNdGlQSFLKza3yyRUdR3OBGkp3V4xeI
+BY6JCLreCRhxhqqQ87we+gZuWspA5kKvQLg4X5vTz6beP3Ecn0Etz0h42OC0zO1EJq57v0yW2ml
vNBpvDchUAxCNvMNDEndLqnmkyu0kQmbu3dmUveX5mhe0vHQEJo6El7J9ADJcsKYxVZ3s8fbGlXP
/NTfTPHxo1vMHgAeswzMGgJsHczsBSdmIjUTE4b9XXfWA3rSG6GeyXkMkU5D+rAa/akxSOBxHBN/
gD9jNRkgafJcjtwI1HkNoTLRp4vexSYMdYn8gtxXZvpGftLh2a3GpPgOHN6mtkI7lueEcA5juiVd
EBBAQXulGeay8f6CMt7pw5ivsY/THCECRHNlwyKm+TGY1wqU0wvLZvsW9MTvMfzVRIOJbMSOx/x2
LUJ284LBdQozl0YBLyVJc3JZ5PE1TGkCLTn+a8inXsZsMXoB8qROCa8rkphMBEV4qkMEN4lK27Ht
lylOQLqsvn3WccBRxXLLxdLctKRs4dwDFWPPqzVUL5/GQOrubLR1YxSMrCwJxkYnicKo7+2tHPjs
8S8EORjostYSRMsurs32QiJziuTMQWSA5DwL2quB3r7m0F3+z61K0wpJcfgJguefOYKXGfEfGdQv
o5U6LESnbRNiu09Sc1tNmfGOZHNm7OZKiIOh0QCUId8W0tJXfAgvBpvDq9+ijspnsSgJJ+466Gz1
ZAVoni3UGw4BAelkiputmQ3bUnIZ4gDQgDdq6s1uw9fBgGEQZtx1sM3YEdbTZzCQnFSyOJ+bthgQ
zuivgK+s6Q46TKV+zQsM8oQX30ofldUeVYNdJM7JJw4h/rnwfjErwq2hLGDkDrAasA1uWAC2kNBK
UmxxwOLa8BnjmW6OiL+5klmBGEC8G8Ecw+QztGXX8ZagenMUiudJ8Ogg6737UDWYVNBHtOhDp3LY
cwQpQFTTK13f0m+KB1lh/oar0loLns4FXL4SgQnr26cuxL3KWs41B2Tr+EwJRGCaKJ8xhLSr0M3e
PMXOWKvlq6bNUXcmjBaAUI9Ab4+dVom911BRlzYIWIAu5wa5sKGb8D6CbuebcodwQFGBFTehWefG
6Q6liwa4Yrzv1/qpaOOL5cC3Huh82zwGNtTm/5zOv1a5+cZCb+07kVp2af2pt58Kj73Z8DIUSX3u
oeMQrfYfZ2e23LiSredX2bGvjT5AYnac7gtxFEWpNKtUNwiSkDBPiRnv5Kfwi/lL1t7H0Q5fONwR
1VsDKQKJzJUr1/qH2L7JNZrLaV3IGxK3BHPuLISlzobWnEe9xNjFoTMPPxfQnHPKMQ2H9pJ9lZq1
KU12CYB7LqnNeCs3ds2USWv3fU6qX9mIMlxCnxY0LBOpHue7wXXvRgQ9zHQ85INJiKMQVzjo03XI
dNkOuPlyEc+Z8oOfNaSQIlk+cUY4yuSrHppdlT5JRExWGKYdNItD2Ey1UJVoyMy9c4U+L210CPUJ
JV3HsS/Q+nOUnTEFnWcaeg44VGywz7U9/jL17BW7y5SElU2h7QDSDIMGTYKjLEz4wGqZVz+GfPg5
RcMd6o7gEBzIQ2P3NuTde6vHnyPyRLA0yq0LtdSJDbHxMXzr0BTRbORfKRuchG4iTUGB0ZamDUPX
e9RkuUYwkv02aoe1Hte7siKONJ75LBBY1gZcRzpahkgaCKVCRaFvYpvfaP5A1gKoYEUTu9wUQu50
4PIwx+jpmrhPOjL+MEPL5Zif4NhFYEMKsVCuQymc2QqGpekghmIRapOIxgYzbrHBENWYk61ERPOv
g1M8c74GXQrUhMKS9JafmDGj7UrltTON9tZDeFrP6NckdoB4lCcfar3tEFYa6w8/e0c+4rZyuqNZ
eOOaAzZimr73jfreSzNQStYienu5gsgC46cdyFzauD4y06kuPiIT2bMu2S06uzAZ0LQB6JPs+zSY
9uiOrfUioQdb02SRRfLuxe6b8+R7wcc027iIBEhtVsZdb3QHDcDjj9LWd0zbZu1A2lxBvkc+Hvh2
4aeXOkKjorX2Ma2fldGRKi0+vph9pm9FacL3NKnG1Vp+MHXpfdgjiBzfUkjUBr4dXDrd0G6BXnS2
6qMKREmrlvOp8NxtQmIO3xRoZQIPUyQ0q6QFjUKLjYPo6o1opbMVGOPBWzawRkIsz7Ke8Y0a1206
IvUt9DtL5O02afBcEXC0YQMmwHFqiIh3JtvVUNfZE+F/oyqK5mS/ZEbXv/bt9IU+SMj5v2e/yV+i
GQWlKJL32FJWegmbIDaX9VCj7OBpHkvCdGjU9jG5go085tLKne2C7IxS8ykZAlQ7eLllFm9mWiWf
WTKpWezsPPbenScb+Zra/aaco0O3/IhdzO8SGAebLBYZBlwpGbLEPU/qGVUIV5rEakrLJMqXEdbT
PSJMdk9LLqq6cqdpqHtXUfWdCbEb6Le+mO38brRQsA0QISsbFjlgGxd7AS9PMI/ZBiVKanNaUukD
5HFw9KM7SusQ5e4PcwLO06Y1DIPZPqIJtR7mzCAUc4ahu50awjnUlfMzygQnMrvYanZRbBshLwtV
6rsIEvvd9SusjtjrTNoKCMmT2/PRlFrxcqYemyKp5MjbgB6KiHvczAMP+1kQNX3hHnqb3I2a/t6L
4uOsI7I26dJYa9QUgAYjeAV01tn0nU/TsXFfkoiadS9sn80v2TnxlsMwbRUPQQi7bl6dvC3WY5Et
t1RMnzTdYSF4xmYGcKHjFUe3dV52Tr/cAeS1cX/e/fnHf/zrP//jMv336Kt6rPI5qsr2X//J95eq
xtsjirv/49t/vUIYq4rre/7rNf/+jn/dJxdZtdV39//3KnU5//Wn+fi/Lm996k7/9s2mRPVvfuq/
5Pz8hRZDd70MbkS98v/1l398Xf/KK1y5f/55CouEYNd2Mrl0f/71q9vwn38K4p53HavfQ6U+4a9f
P5wK3vl4kqf/+T/Op//Lm75ObffPPzXT+ofrm+jv4+XuW65wnD//GL9+/8r7hwunUed/jgHH2+BX
ZSW7mLc5/9AND01c33N1E9Kwb/75R4sqhfqd9w/kCmzPNx2oQp5hWfaffw/Bvz3L//1s/yj74rFK
yq7955+I39t//lH/fujqJiktCIvKh/BtXzdNm2/5/eX0nJQRrzf+22JOTmWq6JAn1jMb8I20VY28
WMIlMMLUDiCi0mVORFj4y8lQGN20lmdP+JehO/jQnmKJxlFcnNVrNH/+ntooNB1q1cHyoL5WPxNd
Ay4XLODsn3tS5NrlSMrr6ywKbc8IhbU8LDQTY9s5O+Ny0iq2WTfGWmGqHwLK0Dd2oF3mNEBNXlur
r5NSp8HLLybdCDO5hJFWPThk+/4ShZzYw4xd3O7ke5Cjg7UsoZ4EFHCig3qtuqTFrneTJfe1M39f
3+9W5653Plzz6Mv2y7eicFJt9imkI3uq9IxDqXGMRxH2eMmx4EIZ5Gc66PcgaNZQt54GJfbQ0wp3
0yj0+zgc53Ujo1OJcoi6WYq745roi9bdGd+BkNbVJl7MO61h4PhnGlFY9iIE5PNCZRd+ECBn77EX
3Qcn9bOQp6nFpCR3zp2mh4scT8jLfANuqKroVxslYZbPYQx6FXmCh0Drv10x7sladxAAQnPhwlvv
M5ixOCxeiLsq9u5NB2eiwXqOZu6nFCHFQ0A/xTk2shVU5id1TTUyQoVq5HONcYc9Xi7CBcRe5j/g
ZxfQzucQoqdP3RCHEVhTvS6eg8g6O+68bUzornX1VTbaxfazs+nqIUjzI3Ys7CYinMro+vRG2wrJ
Js4esi2L9wsYKulg079U2fDhm4++mMKkmb4DFEuFuTx0kOCFeo2aLCwVsZ6N4ELxImyc/AOOA5q3
CgeZnp2pOifBcgSrwcVU5wZamt+Il+s04EbiOQp7ZLzqtLyv0jRMZP1FbxceDxiWKPRoaQKoKM4o
jYXo+JyNxAjV8Kt/jbPqLPfX2CRngEchBeewoSc3sYlKL/hshPam/iT3/qNmG7Ma3tJN322bnZHg
uo3jlirNdMqX4EXN4utgXpffUmITou6g6LOz3fTfdZxtqzK9g7xz/ROJkZ0zJEZdzdtPFXjMCMMk
7v76EaWzdYV9ay5TWAXdqwV61xHFobOfG8cGJxGFaiAmiyVWKZE4FscgTPhA2TadGggx+YN61MWQ
XqfldZ3a+Rn8Lz49Z2/WGGi1TI2Q3l04CmpHg3YpW/8niqTqSQ2x/dxSu+6pDd2gS04rZPgexEMQ
zJ9l7N16fco2H10nXA96y0fecmRuGnL5xs0wzChs1PKpcn2GffmOy+JcZu5jZh7UtczIJ/p1+Yj+
+lkt3rltnk3StiW45Fb5VVMuLiNIDzOuRjyk4WtUvL4kfgjM8dRZ7b2QnO+1Jezi9C7x023uyXsp
Riq0FFYn7yn34xDBgDN6O99+1j+M1KxKY/6uGYQFfiS2YQ/DAgcZvHWnMhNXf3Tgy7WQmaxfqShO
0pherIreufpXdJdmQzsz9EQS0kEkGc97tP2ju2npv7EcOUPYo9qyN3vjrZcvRjaHaH2eM5aMH1Uw
meNQw8yym3Em1hjRcay+SEbCthkf0esDCqi9yLk6oLCh8Fr6adGLt8B4Hb0GVlS/HyznM7Fxn57C
To/D639Zqi4PsPdnxE6rsy2nU2Dzl4I7J9DB6HGA19pbIYadmugZl6BrU6jBjBT+/KC+z5vppq/T
N69uL6YgGHOpkT2fHKM9zmi960N9nr0lrNL6LJLxPkPFs0DmVE23mpWu+yMFSNCxlRkGhZpD1num
H+MoO5eEb9Oe0cxglvviru2HDev2XDQYvk/xPfWBp0Sju1guoZrdtaYdgf+sF39+MiwWU8XpIhYs
1h9UNn/Z+vzdJ9C+au2X9aQiTqygnZ0W3WUDZTj2uhJoj9bKo5qVbsp0I2QDG33z9E/1AepJD478
Uu+dIiQCkpzOO8peVvfcCh7J9X1286TRVforEAnGJOmolEE9ENrGKCsqw9a5j8ZvgYNGU39MMeK/
tCybWo1SGqp5riUA6thberg1sjQYNdpCLFheoua+etlUyTfTPavpr+5KLYGymo8z/PGi89bgh+/V
tqpuQT1aJFEYnBzqOvcdOOeamWxl5meb7TFQPg04WRdztpkphl8DXaGn4eL5b6n8VI8vaOxQrcnc
lG+G/W6wjTh6/kBJcdNZxdma+h/mYGJuA9kbkzQEnkKkKEBL9Hdi0U8OqiPMSRt631q46WenL9+j
DC6dJ0L1t3whQvW6NJ7gePlIpP91GaYThQaKLwYSDjEI5BG1JcpGzFLtTYUvNRp+3b1AKptDtFIu
KjQWRkTt1juoKa6mt8D2PNW2aphSNz8DbwzVY9FutWj5GovxpL5T/6oggMmnHA2GB2k458RJwiEp
zpkxIz7AKVAwYYqgOqvMQq++6Rq84m8U5jW3XP2YzRqYNPMAL/E3dOHaLYlMco2u6qHGNDkWKrtl
2n6pfcdJpsdOSRKrJCDiLyz1pqm6o0qq1CO6zmnuD/17ICn5A66lTGYVPq77YmXSkppxpNFDPZu+
1Y2qAeipaUIQfi7s4BLRp0TY9DWqrc8yIrqkCf/nwdryBRv1RCQgAqhhwjvA6+pP9SUnBV7oTOHo
1uvYxhmUv+wZy2k25kt6HP9ebUwkFQbbFG82juw9MfaKHHB/eQKw3O9v3aH/NnBI7tzneYIt13yo
F6mPuS6MSv4oqKyqrw0CC5rzl6YEbhHNd6i5hm3x06qWNxW/EzF9e7r1GRT+oYECr8k5lNUczpOP
db3c9HV2K4IaBEzSpa9UfbBT6SEXunH15LuJfQsk3145+dg8dpa4yNGaAP+460Tvy+OQWiWAT2eC
46qVa132Xzqo2RsYbOjHzJsMYb3t7I74gs6YA0h4OBpgEHOOqJlI37ydDeXStq3Hb8ezEf+a+7We
Yg+4VLU8WqaGcHz50Zg71zeaozS7FBmLiJ5h8aYjb7k3u32b9Nw6ThMQz+gBF+a6Eg2mFCgZ0f9p
QYi59xMy9ZvOputgI8p7U3hpucOiFXqZS+Oin2EfAuf0a5QuwQHSA0pO0oRVbxTVsjWx9NtaXvbO
+ZVaOfUX/OrpXQrcO2iPjLdJjU99mppKEzfwVr3rtCvEqLB71pNdpuWvQV/fRjHQcb/uUdCa0Mky
AOtsO++5WgxtX1b5LZ0Et5rGwwINSJjV7eR62lZDtJtKtPPgotZUwRDa1GA0Vu6y8/tqBFPXRjv2
iq1TaB/YzAWrWRbsqzG+YvHs7310eFrUxRC3/JUO2XEoxoyGSb7Vu+Wr9KHTNhMWU1O10qW2yyo5
rnEZ/9kJ/T5oMVPQ0Krd0Nlt/G0p5mylkExJp4HD5MJWTr0tnIUPVwJqvU4JyG+bdifQqkkSlKkA
ducb55OmeANPxJP7pp6cfW8/LK7l3lGUhIbQGt7DiAz6fYr7Sj9or0OpzTtMOKBtWPqHJcGRLhWf
KIBaFWaHqv1EfQJgntj0mvtUFCcy4R99g46CJtBnh9Fu1k62dhRWo0zH9yUpQlixeQI0aJFGsh/Q
GNMFDIky1XARzcoLjin+Jm6HczTqcg1O2N/Z9gkaTLTuYcyu/Mxw7iZ05/ZJ6d1JYfWHKBr7A8XK
n5rdDlujxbQv7ig4BHUQHUobSSysb+JGnbUsB9NQTIxziXeCIimPNseYqa0npFl+lRkFLBFXBu5Q
+M/O0Brq6jaDV7TOUqyHBn96pr2GwcNcGOxPKeUloFHYERo8NPpDNf7USzdiVYdZpjnAWKQZi7UL
DzcuVJsVH/gFytGNJF8Y4U6u20h7CpZ4vMm84ozmLTynG+SuKZ+VI/1qrEXXmupct25GNkGpj3aL
BBy/drOUEUnQ4tSZKWWJYmEZm7h3AJ00qMibBteS3Bv60Kz9tBM4dF5MvN3WkrW6zgVAdUy3fKul
uF8XDrLgUGWxUEpuXDz3oiA+V2jX513yHAv4VUwO1TkTq7G17toaNdSe0jIFVkxU/Bs7Ux/WUwEF
qcngBfOqhV6FHFVwHPMeFxTdw0kxnt11GoCCdhvxK11sbcfa3UFAJ1nzuItO5u965v+Usdxff5BY
CWATj2tcJr/Df6B+B+534v6RVp2AyJlQYm6EX6ZbQ4LtH+uT7gQv5syzHjIa+zHKBeh9FfFtIdD6
CTA3cx3/VGuMMJvBjyhhTusG3owdWpHmpMiv8VKvA7lJkj6+1WFcjwM5Ro90KPq1R0NAU8jr2lmh
Wru1S/58k6KEyxFjbAw0RsUAIJqGtO+iO45eUGCjMl0I1DQzsNsdaj+YxSKMiSYQwGjclf3j3NH7
m20MLmiR+2s5TdGqzwSxzsVXtM0tkidcgop5AUUZvA5Ip+FO8mVr0OnGSUc3AxiSXfLiBOwqinGX
ETLCKptMTF21n3iKMiFzJE0HHesESymODFW7ikAS5Y0BrKb78heda20Qu9eQfZkGazdEnErx43s2
AzPb1rHboKqAjB56f2Vuo2fqI5KrisgpDqxenrLKl00/AqleTHT+OvjuotuipgbhcNHPRemht9xk
YJdHuYmi7oeR1cAYDCj49eTfZpGDgH7TDJvRyJAH2rkN5IDUdwMCnzhgpQbOyiJGMQ1kH92OFgDl
qQHRF2u4F1gB4EW2PnhJaKxTbIFageSru7UcEB+OV6CBoKJXB/gskIN7MKvszPHeWGMofaiC5bkW
3mPRM1VbWpF2XENaiwttXVvVZ+0g9NfO+TmgksxRbNqzp01rw7cuoyfPccu9AvZfVwOgt6pvXyud
2IweQ6kS/GQ3jwPgbigOpQNdM+kWSIU9ChvEXCwOrVXT6hevHs5LNI/rqnB/Nl0ALpF+N8RJQDq1
vyAbXL/2kHJAktktYMf6taug/yHNJOq5Xpcjr8FiScNeEzdWd+WhRJU3sOJnkyKXNE4anqBrwuZH
aSOu5iX1Ma17UFTqSq4hoYW9IYb9kLuIyyiiAaoZj0hxrnt7/pVCRllPIzBouFaPsp/ovbTxU4CO
wA0cxWwrzMYGRYBLtzrq4Lky1PrKK58CyTZtxZ5SFnnTarQEB7VDadLdmIK9CH9KcOAqpzDpfXdT
zqdEJu09hMs9XVY37YKsFrwrTBkEiumcIqIaCCYKdRIaDnYvdWze4HL4o3O4xLhMJkAA6InJTq7B
eegEXmPL4oJz0077WfJkPDf4HBT4nUYsyvooNmPkK158eBcSXa4ViuEKQOUdk4RJeY1mlmti6IPk
VTUS+nILpZjRXp6mMbhYSoAK5zNat6nDKiVYCwWKRsj9rl5+j1xn13SPEgrsNCXuSrvc+46Rr7qC
W4oKfizhXJSGJEL46bTxNHYVVB7lKq4pZhbWxJQpzIsxJQP71Hxbm0O27iPo8xActXXRRsRjXE+0
0djW/SEIBm1TwpiAo7hZlNhEubyUGTTjSjavU+WdGtZyPtjcj7OqS9sm3BJkI/pTN0kqt7HpGpsm
Td0NglP+4OwaK1rFFcC0Gc1UrmLXwQlAgqS/JDXnraWo9kMESkT2vVwHuGOQajLXgfdgXwj/vRsR
8o3p8wrkuBerAwIw0ev3qY1INHraVJKwg0CUDrsrUp5AFSRK2EFTVSvsdW/hJN+IstbWdISb1RDL
58kSgIgibTcIcELoXUEaNMjE0tsxAAKJzmQMRA+yjZUC8HVwgcixSJWu9jYtCaMU+ztLNws6h2qf
1do9sMhxFWTMsQggXcNJu9CaFRxmNum4xw3LqteVUdDkov3c6MxorCARMErsXTVxwRCGjzA5URMQ
9XPZw5SRc13sdSzTLaQfQIBimaN2qkpOh8bydHZOduI5cB/JrPo1iAwAIs5wa9Eb35i9a8FLaR+z
jKlV9wxkEwCv61NA1wSU/dwwF3NU75KcQfTGezln1nbUvlKqn1AWUY90ouUI/Nxd48m7o5j+7VXN
y+zQlhuFc8nM4ZlwTYfSl9DaBCSIxmvgaUzey4BXDX0nxlS3B181OO1N3pU/hgCRp2xJ7Y2mv3E0
0xF5TEEjFaDOKT5hFYWEIe1VmLcBxz3bBkqDG9q+s60ceVCkJyZ8AuptmyEWMhnQpxdPbjiSQP9S
TgBF1G2oClgqzaSVqHuH1IRdPyN+sYV6mYFWRal73FkWNHOzImvRftUCf7BxYMfv828lJQZ4Eukw
j05t7/wyyXk2QWSjy1WYj6gklA6Sb3CC6m1d9HfsB1Q0vMFZVe2jLu6toriLBtA/Va6H7YJcQuD2
H24wQZomQTM6LtJY/AffjcmJ0uN1w+vxZF2ZurtuCWl0ZwROC0b1A57aDREKF/lCQshHyGVV1d3a
9ZlwFHHRjsrmHwuJg4AxEydILAUAWNZVZR8wPRGrBEtyH6aikjtgOWBURkcVl9WaQdBj837UNtdB
kxFP1DtAYkNzxnbbNQ739Byqgx34h0wF7uslMSgZ6PDszdiaU02k8mzyMoHroAXRljJ5fFPqHRor
vcOPqTOblACaJELgTCEkyV15y8CN6Bgw1PZT5PoXmyPXmvPHOy7TkOyVVKyt6/elh8Y7x1aK5wEV
KZzlVIVksIYzlB0KH62xxiwMU3F2hplKInU2n1zYkERJOz3kJUttytnKkgWNzAhel02+bS4oI2rx
/CmwDdOm35G1dkjdfUmXGHbxi+5TOLM6tnVfZal2tAbVqIBBSp2CvT3FmACbWvqqy74bPNR/C0gh
UudzURiYRy9djzpvGORzPDnICDXzw8gG8vvS+to/Vik8lhahAkzqgS2Wvv8IZoDTw7Rs9BIWdtHo
W1SGKEYO9WqReE3F+JC2wEn9YYp3HaAuYEPTV5J0P1USgs8Djq+VDbgZtW+zhi/QldgwlTy3aMkw
2KkHQEp4RFfsM73rjavBxY6lrN6vmXVbIMAeQBBBv4P1QHXAdUCbuQ7xRScaoWuSrHKj3Dd2/9TH
4Fwz1geSasbRj73PQsbbCgNW5MF7TrcExNhg93M90tiaKcGRWqNhyzA0hGetMImPFFL8jHQ9GcZb
kJEI0uESh+kPStMu5mBBoMGIQSBgEtpM+4bGW6JDqmisD0jxSpoCDV660PvazGhVOOKedJ2g1pMX
ZK5hYxs1snNm/Dm9gndo2qug/lG2iFBnOdIrCZCEbEKUe2jAzw2ks0NHfNBlum4ctQ2kTAlhhgJP
hQZEORQ2zm6wruIbszB+XWdZMcPKcVTnBmEBhsNEKmsdI1lmzbRKWvgjS5OiOcMpMe38p3GyUW9r
WX01nko36EA/RPHJruBFXrf2zG2/SZEf1IO//r1UVps+pSomGlTB44Ii1kzpDOsUVtRmMEnzk2i6
rd3gPpf1Z6/WQoz28lpsJEaSKzCx0Fowhr+p7PHTiV0C6mmgib/2SnXuT4LDEDcWCSIYlIDpje4H
mJEG58TObDayeRwyipQo1CIsSd5jJl4KK4W3ZtHwxEzpbhJDaXaMAM2wd78Z+hzaItiRndaxPIn4
D1bdIfHpQl5tUgsSGwoNrte8osWPmsqwaOu8BsBXCCggaaDYh+bGDCBwXXOsa8JoZ0RIeNMBU1il
Spi3QMZGdSgaW5I+cphoVilvadw5PoT9QQrUBotvWMJEg6gARudqt1FeUATypsfKi6FeICvapwxX
4BZsT3G9trGAX2FhjV1WUu5r7S6uoeBAJV53eA/g7piAlI7mPfUWksBJVcOW3GH20KTAbYsjGgsc
0uDKaymdQQGONs3kfvSZtiuy/M5lUFatAXyDUoSwm429+PqqygwugT9fa7hMV5yV5MxG7VIWWRm4
ySbUI1am726iRnlqjlKBP/xVZOTk6fGd7nK2CGyDE41sb5uY18B/hrGTAxT0jB+LIxQeh7jUL4Lz
dW9uO6SGADzVH+SpYm03xIeRj06TDt1lTlHXD/La8Ydu5CD31LNOfMC3TgKfHsoJmbvG7mn1kGy2
A9n0uurRhc/xMDBnvdoEHbIjJaCw61snQWVQE/mzJYszQfJUByT/2nRvRB1u4oBsQPoj1tXyU8SR
OQ1l823R9ffTFL+6kEXXNq60ZBQqtYieDX8hy+qgrwFAv1kQny1YTvhTQ6syougwLLYOd2g8gn9k
9vmoWGr2yzX0ZqaDGoeqH0SR8ZlqMJYQmXLpE9e/Ald/m7oWFyojCGf7O6hQ6C8a4tdMXK9s4yFB
7BZO4pNnQpheEJUrnBEc9jzhyEPC1jqo0jSW/w4vQ51lj7GwCJ4JmHq1cZodsjuTlX5mTb0nb0Sx
INWRlkzw6EUufkWtgG4JM8EbJ3PVx922BGe7jmqSt7ppDxb1Kg+MZB7vFRqVlltmIW+qI12yFlZw
79vzgzfQTsqY8EC02VCK4sUTDA3ajodMm2ykAhZ3XVQOuoAK/u5SAHKn29LPXtH24UgbdQTRqrqn
i8h50sCnLrK721KbrBuhFJB9yIFIOs83PlKClKkp/kRew9lg/kgEMjh+EG/J00hcFlgehmQXgXCj
3Qyy3c+2iWVHH93lM8HZ8nE3KKcexyJQ/H0cvxsJGmG2DbKYML1zczQhLcrtWk1aacUwjutxeDdN
nt2kontQMW0Ww9x4QcmZ1QF2jLMd2iyPqYm0YyzKkUnC07SwIysQdV7TDOfUDOPzOinR1n6UyHfO
kbcbPbWVuGTWcxQ9NDkZDXPoJ/VuprxnApS1tIMwWGaLRNZHWvNnAGOVmZFSfiuMR/a5MDG6b0vt
SYvr3WBVYJLGYfECmnItiop6oarceXO0kvso+xX4FeQ4KypJN1OyselmQkr+RqTG0fSIoymoSFCW
LuRcZ1gpYQJ/kb/msqQEb6IEjWZhVv+u6SWOoNDUWXDIu62FUfCq8rx5hQ3fDulgQBAIEDBL0wcp
4Jt28gJMscXuCpPaVm+/LNd+bURLpaakoIQixoNm1r/EvLzmw6tqowgjerU4Ddl7T2t2CtAiPfll
Rw64U+uEcA7korCT0btVTaHaotG+/44nerU+ooRD+6jIhuQQu6igV057tgKoUXr9d+ZRPZ/7rWr9
q2ZVpEdbmbZH1ZVCeukAFGBLs39vcvTBq+rObbrtpMmD6o1oUborkfjHUehNtax1TkQIY2hDvUVV
iI4biqFKJgAyyc/RvVe9edUzMYS+Q9HpVkTzk2qnWG11ReyMOXIHga/kWUK7YavE+POc2fblqfci
jNSWO80CeaB+s8wxje7oqJrgqielWp+q55aV7rs373FSDPW+Og/gFmoQfwk0+ZijkNUFxzxevgfa
XibtfKNhD5ci9HbsSzvhmrcUAa6ImMwF8Qvf+nkKMMbRa0zExE4bptsAjVo1huyv0OYt8gDdenTQ
Dy6+lnm8XPtsCjpidQW46XGrvlZQDb0Zf123K/+iuvH6bF3qAl/24GJL94wq4BWEMdG5okR+QRzm
TejjyzDV1HrmU+MwbHTeK5QB+uSsEA2pj4ZQkp/T2jn2EexclFDj5eQVJL6lKM89sBpE3u8auJqj
zM9xRqe4m0NTB4e/HCwtf7OKJ5ydaD7GQFViOKZITYwpGXrh7pHCP7vT+I3EPbZ/5ipLMIaisTWC
6qWkcVuO45vqWPZecJnjiCYj5Q/693YUjijfAfQ5I+iINA+ksD4OnlQvX8FocKv6GNrbUabhMPeH
Qdq7vllOZmmvW4KeOT7AYX1DyiSke29GuA0AHFG3rp59lsXvZZJCrfrp3/pUo/7uMDqlfNFslLPl
m++c1eeoGaEecwlEo/OZ6t2LatLq/THV55+jMYLW+Q0BaNCnaJFzUb1dDcxN68MGCjaqBWmO5Vnd
dBU3lwgpO7s8t63/pdZV1Q7PJrJKlMUftYoQV2VbNZlVrzbPzet/Uadf5f7wODvBRYryy3fHH0Va
kT2QcFefjaO9CUheBS5prfoUnlo00cZgfUQZoYePq8vgRXWt1TRqUMRSHHX5foWjcGPX2abuctTz
59IWNxDwoRaurqA14EXqg/TCunWyaK/GUbU/1QVqpGsDHAkdBoj6Xi3mXCuAwk77aOFrV1tbs3v8
+3f+Mr65KW3ioVmN0jrn8vdyUwC6xkB+maErRyY5JQOFy1LAnSvKrUmviIrBNg/YEG7xti+14BMT
H4r8IC8U+qLopick9lcKeaEWigL26Eb9hZb/TTOjrd4KHOEA6ik4FLfquApkArwgdXFFn8UOIL7e
IsvN8lf/FNjBcPujV4OyBx3xd8u6bBRa4lEFGxXbgnSPQs8n1oEvTXdSECAFoJnr6qyh+y3tBZfH
371uBXgYnersB/nnoj9KoPyDUz6r61X4H/Vf1Xun1HIsWPBRVJ+nwt7lZUIjqz6re9Jq96xhmwOK
SIWfoK2/Bo5gXQaPi9tSQ+eXFZwf60XdoroNK4rezL7hQIpUTJNefyYsYDXoaSRl/Nzgkk3B46CA
JCqgxNo2sqfPxHU/Owt6pLrPwluNCm/9d3SsEQJssZFB9OGloe2hRvF6d6wX9ZmdprRZW04wvx9v
YVf36QTQF0BMNpMGFe0VhSZq66xAigooE2kfQ+F8qAGK5mTT6uZRjYbTjogksZhsBm9M1o030iBd
mQMbl3r6Aa9XS3MWxQ9sNFdqCKidX8iYFKIEYb2fjQuB7PfggGG6sbC70gKADihBnlT5ARYYds/u
GxjXZ4FgdjSlIcXvJ/XQOW49VTN1Db4mCdn23owU5HQN7Wq0BhN5BIsezXJqk/qLguyb2hTVxpmZ
9nuaPOFndJ7y7H50HQ5VVqjFpMw8i6VNn0vvzYU0z99Tk1JhJhToEioTI44UR5fd9RVWdrSdhsG9
TgC12eSWe24A/sgrDCUC0GmL+dcc3dfx8nSFToxd9261RwVfSNt4bUF8vv58Bu+hnqeTA1/1nn+/
Vl9OVVZ/GUm68s35UT0Lhd6pZrXtdS/R+JbGSK19mvrwpqayCpWBJn8m0xFFh08Ms/slC5EyZ674
2Tnp4APMefGhVScVxwIZr8bAeFShQW1znj89NpTuVJ7gdmboSu8aNhreElW3CA+blzoFr8WWdP2j
6gu0++5HcjS9jN9q66PO03dh2GcVihLf+YKwfpCluykT/VthL1S4cQb9nH491XFydmbyHj7+739J
fXD1/qdCnEFge5fBu9oT1G8XdNPt5H8xdybJkSPbFV0Rvjngjm4iMzH6jgz2TE5gzCSJvnX0u9Fa
tDEdpEpS/foyyTTThFWVRTIjEID78/fuPTfd5oKFaLlay4fqCb3pTH38vZUvshNTogKa7YtcmrOe
+GwQpTZOuKudYL9oBeEkQmCjjllug2V7XbbQZc0vno3Q/1xKl+VNLT+2h6Jyh6BrNSqx13a2jxNk
Luyyczt/ZFkOSCva1suNzk3+GqhN0NsLpOdSTwPnGvPTaLqP0e6PXM5ty8cWSGufFd62Z2maDf0D
opOfwdhbHuWYGy1BBuYwEjOt8L5BbpWKAXHO8D0a1Noj54RjPbbv2cza6LNa4MJCehtvwA2cMhh8
bJo/CZL7TMRzm8VvwNYecQx+xk53zwn0Zk54WrmNiyp9SaxjqfOvKSqPntFte3Q1M32UJB2+U3zc
EZ1CGB3YZOfPWsJespPbsOWNzsixbMoZVYp9IHKyqPkwuZBThmBmyn4CB/tdkKaifu6K+6VWMUdu
vuWyLvVMaQwXY0BW8Lt2URtGsmd/kL9rHQ50K+VXl0Vds3woUsefrZL7KfG3y8//VtwM5ocFFsfx
5bPXiotsp/XycS2bdVQhmJoLNK9E+iDuq0c04CzbBvmgPRlzvHTcJygZ2m/Xz9aOqm9rnqdZx9up
R9eJTjUy47vUwF7R2D+IKWYEh55yuQhgptYJMiirHj/EIkDPfahHZXWgZP90/qjG27rZeeZwWC5G
wIYAYM8m19azfxAHBy/GeMWN8bPkJ2x2myxKHpsCext7wTzGS67RbafGj6Ue85P0S7rR24x1calY
HI7y4Do/I5+TPxSUOLrvBmbFfFTLr3Pk8FmytIvSA7A8rQKWbdpD78PbcvdA2PpZtB7P53Re3otF
PewgxbuBGvbcGLdg6dBl8XrjkoURYARAlpNKCrhqb/XwNdXispQLddw+R1FxXcR+g21vQ25IE3QS
/IS9ndg79+4/FPjLMv9bY8aKmr4iN/1a1pZFF9yo/JJpmzMfUuNsGwbT62+ZY6BY+hBxdC4Wl3a/
qL8XUdoiNVwe8sKo772cSxUbX94Y/MJISRWXupsMEPCyprgIQJclYhHf3puOtSwwaPooWtP5ZSyf
WdKWtcFwx08x/vsD3mmUZooUosnP9lNVELzVcHxfdaBJhuZXZOWbyatPvx/vxPF/AYTY+CnY+2L4
Hnh9y8fRkyULhOS+luRbcvGWO3C5e2X8hVvsqWdVWW5u0j8+E5XtErINKwNvXMf6MqNl6NOSRy3+
TIfpqoHcLjpmQkQeCnpoLfUypK2TjqLt79/NHS7z+SMWxbmt2KbRpC1LsVeYH0XECTEw1otUd7kU
DOb2MJMQL5VfywcamdMl1gvgwPi1aJPzrrlzkBAsT9Wyui5PFiluWyA4x1F130tV7CyK9kW/PbGl
LEjNeHzzKYGh4B6XdXU5Vmrh//j9eKsMlWSl7he1rDGQtor9rbRpBHLfLKc4JuI/lz0FFwe/eilQ
F7Xgn5wvfxhL/mwkMbGk/MVGQuqz6UgpJFQA11V/byPpGD0Gmfa+o8a8tLX7K3QZ8PT0c1cc/qed
gNKLas5CQbNM0HW2/HnwSsW4ZhV6+v1i/vAE/fFq/uJR+st//tPuq1xcOvqvdqTll/w/MxpJ5DPi
T5f7H4xG/5x/VP/6L3+2Gf3xI3/YjJT/N5xCvuN62HngcUgu/h82I3txINHacD0lhbn88z9tRupv
Spl8vwsCnuaOWP7Xf7iMzL9Zpue7vm8r1+SL/D+5jPy/9xjZ3M1KYezgBZqWxHrwF4/RlIXCTBYy
ll3D1QCJ56+nxrRuDIaM33lCM8NsNSkEuqzXC8SkTdj3W0Rx29rwfxm/CJGAyad672S79a32nfeM
FGW60BML6zIzLIv0NdH9tAlLke8iTXStWTrgxAd8chOhPdQ96zCLmRTSfQsHMlNctFb1lAEdBHUT
DfE7ZCVnM8q84nyBTKREeFIGJYIss/IIMQBmM1XBVzkqSm0SaG/qXN/HhMetdWZ7u3zVjWO6FWZt
7ULk3iN5uAdQj/IA1m0DL2y6ReJ19BJsDWWsHpMOXGNlVitLFepE9zkzIWwYURagixkkQ6L5wR5X
KsoYsiBzYDLegR5t02qbeOqGGtTatZLRQw/K1jSqI+A7nLHumK8Mmt072A0bq8m+0t70732jeHFs
Oa1J/mlXbhfbe5GGpFvya/YRcqhdFB+dxmzuXQdOt0P65zp2caT/6a79bxYJa1kE/str9u/3gXK5
o6TEZek43PV/9poNRhM02YBt1nD7fDfFzGetUDsbvy96wDr1DFZp+Nkl4YYQbw9yyFZV3bwmWm5E
LnJ1ZOtv+mASGwQva2XSTHJ9Oj5GAJZDL4hIYba3zGCfiipcj601rf7nN2D+d2/A5tFwOLZbtlLL
//+TWU67DGbJ0gIznUHrEJ6FhED9SCWkAEMhwJrIVKb4AMZH/BCMS8Dm+j0B5ZQNgnykOJb/yyU1
/X+8pLZAJC8tx/KVLf/yaOncVYYfAY9KKy3X05gSJ0OG0HqkGfVmsYEyaIEuZhGrbcfGyhjbS6Uy
D5grnajSzz/CIXDuGnvaCtGrA53mctszw4VSyDX8ny+f9febxO/P35YYzD2Hm8D7h8/fE7YDSMFY
eA8RscsRYTWjgoCWZFPzEFYl4Ciipw96As7iI26682D1UJDngvk7psBqsm6zWk8nmBCrQGZM3+Un
nY1ol5TjDGjfYvAmumrLML05+0k+/W/vQElWxT/dww5B2R52TduFBuIqwdr597dA6hVG5tkMdoe5
8Tadyp7cnOhfmg3g8kq0fKFJnxCy5nTsidtwYiJ1QkbqQH8Ga6UqcmUKJlEra5Tmpgvqmz4oLQQS
rFKGx0Qf5hfxUHqoCdycXlrQ9euSkXih5EAyx1zvskHNm8hQzcZTNVx1Qt4vtT2GxywszylhmOem
rddZUNYvHdFKG2CwOV7owtg1FR8zTqJdmxbBwSkY94GZaQ5WN5QE9RIC3NZVQ0x13R//64sc3P44
ZSnUmt9/KBIv2bOiHLz8ddAMcgpBvk3b9ksjblhPcs6ZmD4pgaZDkVTVe0tgoBNsYUUy8kNrv1YZ
+Qh1lJ+GFMkZMngVMHsymqc+ybN1hoEe2UH7NthEVnog9hgMGQdd8gvbGRQhfS0OGfyEDuyt0iQm
eLRa0ozG3oi6dJ0WFcFN3bmg99MtlsvleyPDKldTAseglk8eahHWdP6YGLc3b+G+atxvVcDkXghE
BR5tNj8i8r73fuqEv/j3/+KGuiWwiZSJbW96X5ygPwyXQR5eVHPVyBd/fCx6mzkPmUiHRoErMGa9
StAfxB107V7wYuKRl8B3HfA5M+UGwFSi96QhH6781tiXWTivYzlPN64uLo3LT4xTYEHZ7VbJQEpG
Zdp7iO7Im5dR57w1/TADQEPLeAoQXo+MqaHv3KUWQUFG1x0HRyxmghraM2AuIrQX2ihYo5u+xq0/
th1iUxpnPHcvIAXgu/rcB+UIlh2yrb1BfPblWzODzeZJkMC8rdrmCoZohmgtnF3CZHMYHUbP3bJb
CXMfyWXMjOTV6uwVm8Ph938Vk1GyJoEI4FrGNUEd5ATflVaer3D8bNuOj81ZpEChWe8jQpugmZNF
Ucecs0ib9vr5Zx9bLkgn7+DatKJ0PflbB1zqiswiGQKYEhjd3jpcHOd6lD+MvD/7BWk4pmkZZ7tJ
7jE5N0x2vadp1PWJ6SMQHsfzkFRQepiZX24FALGVzaD9IeqbF4H5nmQZxzlYduPfNZ7ASoFkKkAo
doTs9uUjEvCG7qmPkvLRaH0CUi1EGWjUidoauNusYJaHON0nsPzBsATN1p+djZtCLGf+a14bOzGv
7XCKwsJ78EaIz3M1nMypQaQKdQ2R83wRUWl/o4JhsDLyaE5jcI5RpA+ZU72HMFM2sw7i89S4PsHd
RH9Mjia8xHb9V1/lL7Fu9PfC2whTsNuR5zaPg2vj5ha0opA6V3MQf7tKbWXzlLq595SgIXxujbtm
dIgB8Qg9FzWKLhMlWRyHHgrokXgThOZrnwiLVY44j8a6UWxcArO2YdzA13Iz6460YnJkff3l2sPn
sCnrynmpJgd6a1GqDSuYt1damxvbbB+tahQvJpFSODFa/1gazj4lJG6HaOxZL2joBur7Xd0qtUMj
yDWgCsjDFxuu2LnzHiw6gABvmodhwm1ZzZ5J5l7ApWiQhy8kpZLvriqomt65InEhidzq1vcsvNd9
3mEBWfKLE2Mzu1l+9AR0wrSjI1D147FMaroicTfcTbNzGW0r2vFo+mRt2+4OUT6jeWuEzBqPTyP9
d6E9+zQtAsouKBvUpfTMBt/hF1qS7iEBfmEC3Kafw3wNCSY9MWG9m9njLk5fbx1JdGZg1/G5yslZ
BJXSIcRARdcgFJdydo6pzUnv95ch6qht3RC+p5ttK90a6N01uoxw5t+SAntpnrJWVHYPBfQOkEV5
KoYRimgFMhdFur1qevtHV5qEqPcj59PBu1JwEzzAPjE3aCB8DxQQe2HHvGuTCe88DWl6lQxXnxZe
D/0nJHclTNYhO8+ic7a2mf/ylqc/JNBGZeIXqawxnpluOjE7NrgoTlsCA94AEYHbb48HJc27Ls2S
xyzM7gaWfqTVAppJ5u4dkXS3hJgT/jPnYIBBysQVLMjI9JYEJMMFi0LzeSJjZx91GRkoMkp2owts
aA6EfRJ9RBxqVwBMMUwyOWl5lkVmXOEJV9c0qs5pkK6rzvwWc5ztEyponFMUmwidcaW5zUSA8fKF
a0KLkw2b80BWnJSE5fZdm9tRz81tr+tjRbTjafZcex2NdKbR4fLwqoACvAE7SZuJVabF9WVHAO0s
81BDhzt2ZgvhzcZa0LrZK71AglasAN2fz7dnAVHhLtcwj23vTCt26RID8/enZks/BhtS4TLBXzJ9
RmmA0rGZi6lK+isWOAKO6gUVo/tLEkssz4tdrE0h6v0uniNR5QeA3q9z7dyz0C13fdPstaQ0zMb5
wVVDfegd5mfVnO2DZFiN9tQf2nzpVPbfEByK0xzAiR/mKV/LktAY2G9rB3dBIctm76Kv0kSh7lJO
+LjXwNGpnLZZk4+Ywqxqj9/mcfL67qaZJ3Mf9M6dqjvvZoySegM2vFnVau4Otu4eUoLdItNWO1i1
I/RLqRA0VD9LoYnXDYpmJSNL36lqEf30JNLfGF4eblwv+2nNHZ9BJDjk4Mzf9YDZmJllRXBGb4o+
VW1L0m6Q0/mvrlV0V4tQIPik2Qq9P59tXsHIG6pzrTX1nQeFsepD65JljrciPrwj3tbnGmbJ0bZp
qDqFs+7SyThmGCAucdAWpwYhbhNoQEH/+cXJGKYQ4N61xV7VNs6RGUPUqbaZYvmYRTBYda+8AcCk
2mak1JoHiynZC7mqPwwUWmS23MdaB8eOI2jEt5l89A/ZREI5ezlXHwsnoVzFARPoKeyUeIAPU6Em
L5zVPEBK66HSHisSfm+YFnQUDwhMPCO0jkVDANMhSC290y5gosIAYBqB7u5Vkr0YaXEGw+NToLiI
Udhip268QpdzmmodDkTsWjGZ30NcX3QV3OJtpPQ0Tbg9FedLDgMzdi1Lb/Wc3jq9a6GoadQeQ+qh
wmN+m+9sMG43Iqy8W2HCNZ3mFgFlPZ8t3tG2qb3gxpxbAsowega67Df++JKVKnguHs24iG8NtXez
vmPg4B6WMB8tZfMhKloCYWqcQqaD51ENR6k9a9u00Kx0WDmnGaF9WSMy8kCinBpNf9YG0L1hdLHA
rWVykolnrxGoEpjc5pukssVLEHRv0nWTddEaNc35yMFR5KW7Klbi6A0z6u+6a/bO6L9ZfvItQ0J3
OFFPQRDcQg1ddf0MCVb6dHfJizTS8nZQIuGVfyVQHCFJVgyXbVuSV8zmYtRwFr3OPpYqf5yrJjkC
Pt7GoePfIb5BcGbh1plgfg5x+XOKK/8E6bqHUTsh+4AvgGzNnH6wk+mdryE/EpxzE3ftnYMC887l
eLb39MJhQV3UV9YVsKB9DKVdUPnqYpvWtB+Bhx0Zc3+YA7jGCH/LWoZw7fo5oO9LlZkQkOhEzkAr
vqXJz0eVxFgEqnrHuuRvsODQ74Fmlumm2k7tWG1Zwq4J07+zGdi3QSXsFVsmFX5J8aIdVlyuV9og
bp2wxOUlJkrejITE/yj3yTj0j3rHoWy6KVuXBN8hv3RtrA61FjgIyUj8/Rf5SZbsObqv6FIusZsm
R0krfijDwHhhU/q9O+jat08S+0lnaJZ43ZBO7iLVXP5+O0BSinJWEf+FNa+OHoLUCB8Q9zL4mEDE
4lYhNM4i3ZPDYXT1E+Q9WBO+PcBaWz+ZiZBIrXw/h2xcSWY7Z61iwkRGx35Im/zgZcTMBOixBVbr
+JlWFWG5PmpV2xpMIkcLdanb6TWNiKiWaRCvBacOc0tK9tw40RnDSwTKPXjJtTtsZ7jIx9+3SRKE
4bYfac3PRlteGIdvSybAu1IsM7oQSF1P/NHFSRU1cNvsStMJjphNjJtO6mmrg+VIGg/xtehshHik
6Zwb8pmcBrF/2PrX3OJ02Xh+fMinnsTaITmJ5UvUOxtUReY+zjLWwLRxd5lZHkUuOAXyCm5miW9b
ejGz9Mn4SaQgfj9UKDV8q8uE2zi2Tfe2dmvvNmlCUnSIBZEZidVOGbwE0VeUpdMb/Ny+V9U+qYp0
1+aF+cpNCH2Ogqcyo59ZiT9s1pV3cWLRkZhnAkvMs/bA6KDFb71k0jJKppMf/1A5LS8sCeYxD7l1
7XbsyU4DKU/uJIePJDm2fma+BnjAO6eesR2648YWvEtLGIgu1Xx0SIJ88OjGtbn5oWa2PY8SuS5K
OMeG3T9Yhnw3PAPzZofr5qYHFH/imNx71xpjL/zoEpQfMDgBjRymTX6epL08x9zxrLajNQP9rCq6
jQlScFSou3joLnlL6J3rZvqcTe01qfo1KNkdXD5QjUBwhY6MneocNl3VW/h16r207+O5eeF+jqB0
F8+VEbcXUheA2cn0pND0dqrwdn7Wc3hDgltHwws+W3oUS+wTsF5vbyHGo4y26i2w+XXbOlQ0M/T2
ElNS537SS413sRffp2aZ3XCkkE8B/ipb2/dNNt0hlWwOc89K4c2QdAuNDril7RcW8akthpIkt/A2
y/xgKxihlqm/Z5dHfUUoIUVp9xSnTruNSF/D++i/W5lHWjWOSWh4Tet7O91yGub9x495EB0CJ2KH
SAgHisKag37hIw5DHbn2hE+CUPfkx4QWVWh2m7Ei2ORGzfPMTMkjcc9kVjMADUG51qcTyxmhMv6S
yKQN7BC9gR7EM6Aru7zLwrGto9WEC9K4t3Zsiq4YInwB6So1UNkPI7wlDrj7sB/715DHrcibN5I/
yQ9Kmrc64kxCO+KIZk5cWWYL8ovlW6g4hsuByidIvqDqy5vKegqwFREotkTrpIQK9kF+6A06IsL4
yFpBZHHfZrs5ZYQS5gCYCS4ezeRHF/EQ2bP3mtWSHVAnOLWI7zIiCmrduvd6ydGwIPflLa7Lyq9p
lMrqDsnlfV/YV6GsXaDITK1STnV49ipN7vlU5tPBIBOVmWybngvSTNdlsBjA2S9NSc6HlR/oPXPi
T2P0EPelE5HsxTUTVonNEGxMLhTPxwwR3NLgsPMZEfEc6hs/jOk4q+BAati5mfDz5SKjEJCQ/oOR
oyLkgNqMOeL1AWMDu3ggU+Ish6esE98cj+7MEElojsKVHNl0MLMbt1DreiSHckGxRqI8GDjhHFE9
FhHiKtaxdySuT8JUK7ffROEQH0aFhSQnKUV7jqSHVMtNq6P3xBSAWrwivzF9aPwRJ9wW7wW8H6w6
0t6DhN/SA8ZzB/6QMNFE37kOradZ0rIi4X3rY+9eZ9hV3UJ0G5X4dD4VVSDh2Okkb+ntn7moYCmm
iz8g8QdPzfZKdysxe7Yjq78omT3qyX6eFitu5PmfUgFUrptiZ6HDbbkFXrMIK5kcPZDXE2BGkIBb
q0WpEVgy3kQW5swyRAHqmO1G9n1B08zZmPnRqggStRTDThz25BUQv7FDSFHrON8GTvIetgArRHOZ
nBHbiJPLrcz4A6cT9yK0L64OPlHNrWtBcW1iy7pJwvQLnB1R6wgN+1ItWWDTrnVSWMEe2Gzdrhew
Zi8NCr4YEEBTFZ/elKIyrV/o5DzVQ+jB48ZBYy89P83MaiUaGMHWwGuacAlG9Ws27buA+IjOb4+V
OLXKPnstKNIUTYSfDpcw5uRPnlv1NNg+yF3n5Mm23wUl8uJ4JnktZLZsIkEmEyWCys4Jhkt0SUv5
PUzRLhAfnSMfHIuIK6/omP703ZebTw+h8j57y2bHpbVfVWjc68TiqJHBGqRJQDeJREschGRS1Fjv
4/2gaVfZtT45OACJuqoo+UV6b3V9yyJmrpwK8ZJjsd+JJXOrmaZ9HTS4+sP6iLL43PgY5vOiNW/U
tJ3q5jTYibhDDf01ztPTVAc/CFFob5qwuiZxcq6X7h9jWXz6zF3Tdk/C4wRSOew2Zm3fsYPRK2je
womT5FQaxGVUDy1nvvKemEPBnjteZofyLyz6c46AMCirR4YxoKOL5qeDmX4Lceojx2vI9r0q+7ZY
F5b4UtTEKzJOOrSiBvV0mv/Cbf1CSvy1d7cy5CQga+5liIbE+7X6kfkl2ZYJ/VrojrzBkLNs4LkH
etNfTtbSimnhTYRQKzfSi9INfb51L+uHfMRm0WQEG5hs246GFxuMLu7lKlq5kYPYqax2wQ9nnpgo
51ZxxNl+9FMQDyZNstjDkjnRb1u1ixrRhfysG24PQM2kjYPtJ2BkpRtsI6mc32VI1IKA3zM4niaT
HsCumSYYYpepQzodwZsY65GanD5pOV/nUr0olT74GFBvHJ3b9EjHTTSlPx2DSIV68jJoD/cNG8XO
Xgy94STu3LlJ979i4X7Efv+LaB+9iTgRSLtbF7nBVpZCfGuthnhAB9q2OURbubAJqhm1EaCiNPbG
NdsH0OfxBQKjf3RDbxHe8/SCsN41UarXBB0sPT6sSdho8hnbUoBHnAynM0XRFfhCTkZa+Nrzu+57
Z7wz4Lus+44PQBb9yRCIRVjp28VKiJAPYn3YWTHVJPMIVjzM0xnu9aipH+LQCHYV6kgswcb9oPpr
IRuf4JtRMFMY1+1gmHeJmZ9YArez1CThjtK++I51GpIenY3ad8acPqSEBgZfxsAjQJsB9q+iZeWq
+zY51iEBiqUdYzgmDbbI6P5ox36aI9YVZCNCsHaK2eVo2hCOE88WNYszHNtJnHUbT8chw7Q3b4vG
tDmfdMHWrtuzU3L7Oap/Bmn+FtXHpmqhA5TjoZc2Ca7NPGBC9uzVOL87Sq4xcrDdgMF3wwT3Vs4S
nva4t6Rut41J3GttZWiB4nA7AhdfT1y6aaAW8Kb+h9+mLw0QbILrdLHT+mgNyRt3Pu04A/8jU+Ui
AM+UCSYGxsxfLGd9m0Yfc4DIECkHrD8AETdxGLL2B0TW0LvpBiZfJg2YQcffTlOfRq9F069zLNYK
w2Dghut2FLcNnXAsLo3aVil3LcbRFSndw6Xs3ZpeZXJvldRTYnhOZR1vXJ09CNXRqk3NSwlSbSgk
J1LfOIdtbV91s08mxTgYO7ZqixeR6e5I74uConf3svEAqVjtTe/a9YpYXiajo/T3qZVehPESO/G5
5hICvm6Lo5Ka40gvnoBuIzMT0UtioDmT1a6DMIBqMPpZ54zgy7xNd+oqCPy+QykW7BgCbqWN4ItA
mnVudPwWEETjPmte++UuM1kEM6mwP7f9bWADOwq7+l002bdTZHuTdEufsAsiDmMA9Navoqz2UDXe
mWzptdszmleSlcpstm4cXJ2k/Mqy+4qSeJsmTrqysCAZ2q3RPvb3tQVBHkN9dsM4KLjxMQOvDfLX
1iPy4TAkIN4konRNzwuXNB3Yspz1ZgJQuKUlBSM8uMgMpj2BkAE0jvFxsbOuZzh8yjO+lM1M1Got
8yYvgTd2j02KXyST3wVBo8f8XRvJcxqFYj2YeF48a7wGqr32euzxnaUHaU1vhA5cJg9pA0EK1ynC
Pkr497xqm4vDCCKtKZEC/xEOu9h1gySxGBkyK2oDzf6z93iISdKEgy+svaur13SoTy7PNv3HwdsW
Yh8DBLK46dh/agwgeAs/A12468gPAFlN8wvX2cAFzC6Hvg2Ew43bIynsB2J1qkgf8S3tsT1He5FU
73rMmeSoITx4ljNc22Y6Zl5r84To4JRAU+VMv5d99VxN9rR3iakv53GHowMyJTkNGygFb9JKiqc0
tOgxtOPBaHyqt0merWDkxu+ci9FZHelORJL24jBNeJ2c1FgNUcYqlcS3TjtfGdb1uLMEHuoCwr+F
fS7vrlqEAyI4RINQcDLiEhvE0ahu6yB80dPZqprm0g3Gyg/4uABGP2b1SA6l6z36BVpX9cHa/Fzq
5nmai/lQWNVrkia/olw81gGRjxCr6fFmiGkbm7I/kf22UMUz/fMd1dW9V6nLRMoXPMoHj81gGPye
KNGGbnjbSwpGdrE66J9QszAhHu9tRhgR1vk0t7zD6OTvQhvVLuuI2JCmvjYLjb/rANUxQYn7Jd2P
vI7O2/vjfA44kxPmHdZbYqc/QnWwS99cW3X2wa6IemvSxc2cNihty2aXpOVVIevlWFyekrIW5DSM
bHj9srLG1ilDlUocKsD5qOp/hH1VnwJb/2CoMe+7WpAisdhT8zDbjHSpA4/N3axOdWcxAumBy+JM
3tplz7wo7s5+RsSQGmh9Oej2W+CndR1v03QmdABJCF7nne/1V9qGvywWfnoAK0uIN9nZpD6a/tVS
5g5+GAHr+UnW1gdefGZpojoZmtgJ3Vt3Cpw3wP1ui1VGrAxYHGAkONjtJOcqmg24JYAmEjpC+6Y0
7hIv2i7IUHeKz27cJRA3yNZx22Hj64izbKwIBnC49cxaXDONrmiif0IBNMAsM8IrFXQcqA/G/dyv
408Zi3fpuNs2YxI5uYoDvkAWBeqS+/thFAUOFZ7GXFbQKSRp1rGLoJre3mvU1icmlr/sKuLK2JBz
0sYItmNkvWAm3XUEStVlOq6sQlHxeP6jEY97o6LMNRwXwoy/y3nuPbh7DCf2PDXUVy3CzNJIAXGI
zr4BBPQCcoGjLqfE9g2q0HEMpHFjVKDRHYj7KelpHDcbRqxK1Otail/9s2dk90HP55KE0anAUeo5
s2CkpY+hiOa9EFgMjNzkzxf9Epj+xxaSUVChOfX9R1c04tI1xZvVeUQjI2qEvvELLtG5n6aXJq3Z
QuDViJ4ZQtKwABkqWCGUexxCfdIgo1aDL3dgrN7iRURi9o+RlNmRnJKySQ5Wqy8qImKgs9p1FpNP
gHt+RdF3TWz1TEjHcqgZH/hA3M3gV7/QtGIm9W5lz6dD6teZ7Y38XF1DQgoMvEkl/iWFYTpYjPiK
9E0jSI4eexW0+l1ayVtdMZ4nHuxBj849zAIwLqnxI6/scdM5LFb50bVLIjzIn5RkvzsepZiBoUrU
xRu91e+FGb+6z8P+MxcaJeiY7cio2/ZWF9zW1nC6p9FAiA9dGWO8GwaSsByDNltlMCCj6l/N1b3T
OQRutUezfrHKHFNQ6TJ3c7DNjGTSJVz8aYjYx1L7tuzLX6QZUObO+myOxbyZJi6rUd5XHceIHnPM
qithAPBPI02mG9rN+SqonTv2zjN6Fzr4TXtwvelDu22PD//S+9Zt1OlzioMXJQ0Zr637ouoJsw0K
2IYjcwp9n36f4Tuc5JVxZ0d4V2YHqmPe8FKKiWKDINvMrmBmKo3zK92LkAzqQOpD6g6EsHCKQrug
d3GWXPMq4vdRPGmGDxEtDTJKknWqXLxhaLvbwidByu3rm9yQIMm88pOUrPcIqxrtUJy8BoyedTJV
JA70/V1ISzlKzJC4l5soSir0FtVtNCDtmkx33TlBt/ZJEVIK5U/h1dlBElW5xaYOrM6s3xlyR9u8
izdKVtnaN4nM45r4BtrCarSeMrch9qMNn5u6mvaGMPHuoIkbOlol9SYLBMGTKU3PuB/Gw1AW7xLl
0hrN+Uwp7EUHN4NYYCI7owM9gNbD9tUxl97ko7M1GpOLXaNCsdzY2MSuGk+uktEaNZi5qSzjMMdB
eWYswZnX7pmZZ0v/0CY5r3qXOWSLJcUsFK7YwJfBDZExWzX5Wwpf3RGba90m8hJMikyRYXhocoRn
o1bruZLVKUF+SZO4R9rvpkBsIhPozsi+Zho/QWQAjfLnDTd+uhlBpqzC7pRH/kvhOOODmQbwbgiB
jg2L6h/envSLl5p48WOUzU89YfTkwBjoj5zGWLUDpz/T6x6FSq7I/tGUQ5bEN4ffO6mYzgZUJgVa
zFcd/0iFfiTgqX9wQLdZfil2RkeiaNDh3vGc9NLY4ORj98Jcolbc5Wrq8dwOG3g34ZusnT2pJkTb
pIvMtEBZj3BOlmF9O7WSR9igJVx4Xnc2oKefKus18Oz4OAKDQSY6H/+NuzPpbZxbt/N/yZxfuMnN
TRIIAkQN1Uu2ZbvsmhCuKpt93/PX56G/c3NOLnAHZ5hMhJLLVW5Ebb7NWs/q4pIuWkMuQUrrKdVD
loVWSdxvuHANifDwrFeZNvFONULcuyiubq5eG+d61M8AaEgAVx2pkyzrjhOZGdgkmxfHVccME9VR
Qlozq3p+4pBYucumibFstiL4c/bI9OFiw/a8TufcOfYTANEACNxGxebRCGYfnW1kb33TNMj/IDhG
c53fnWBkVzZBcqJcI9OEmFHoaoOE9+YTtdSb8yW0px4DCVnHZYKGtc/Q2U5hfB30ind7XXfbkQ0i
YKowu08xJCbC0cURZgMwwAJzdLdgSytQE6vYUhkJdjxYNkhjRRILVKRyuPmxOrGheIpDp/xj9dty
gbf07XzCic8U0u9uVTxtvq/BLi/fWnuOL63B3RwG3LqH/0ZKu7NpyaAWQFYKLZ49bVntVBwl+3QG
qjYgzXhimrxDOGDsjFq3L2OXXJKgeWMKqAHM5AYWcwQxt9edfSLgOJb18JzRB3NtIOYqALWum6z6
FcRNdjFGjUw3Btuim/uzKM1DVlAhTllXvBKwhuSA2aLVJdib+axVFvVPFUDNe5/ADhO59ZOEMe3e
IkFgDD4uv0/3wCy13mlYxDto6TtDn6sXiF/2tiQYd9UPqjobIzv/PEIGAKblvdfNd9dnNqN89QeU
qYWx36AOodoazqY4RH7skuId72rNGbdJiV+VmFB2eUaKTX0w91Y/X0v6OM9GlISpYMiudtp+krtJ
VExn/xyV8UmS+Ckvwgh+/FKRjkpnd/DuuM6CMNP8U09ft9JmklSLOrG8ME9LBM01tTvVxpq39TME
LAkCqhaPU8RbwFU9JdesQehEt+fJCu6VQDftjVn/ASqDC1mWFz/SLiYDL29GXEBGfXTUK4c2nfCy
toKWYycuzXSNIDRFXC2SloiqzgBR2SisOoO/RoRT7vTQVU+TGNvHKP+M4vis1brY5oSEdoV6lFPo
/Bba8D6LOXroYiBm1ujC3dPdi5PkK6MOP3ERgRdxlbrYBJH7UcmubpwP4PzC3FZscgLtjABM0642
f75V/uNMZudBi+UfZZutRxLdByTM33ofRHvSywmyq83gEOjam4rbS8ypeC8GRTlJT+JynD6jrYo2
rUmkvRuYL0qwdskL4BNFV28gbLy7LomWgoBWetHuoceQvR+5ScIXIBQT3mlWup03Nyk/jCzsCwAb
PNFTfnGaets3hr8j0JysLIdwLnt8sFx9KbdRWY9m5SBzGxFawVH9b/920sz/Q7YNvBbfP99/kQ7z
v37Xn/9q2fj+9H8YNpT6SxlMK1zTJWOGigAd+T8MG7b5l+uw5ZeKRFDaWawU/xELY/8lhMXu0nYt
aMG6taTT/B/DhvhL4PCw2Bma2EA4Nv+dWBjDEPZ/kjnzkpqW6fCtWHyfTGX/b5lz7FSCHXWkb+LA
R6Y02fBTWdGxBJDRdYyRqpkByI+4qcNbWA/iOk3rShPhre5R7IMuUSgT6ZddwIExFRNslJxMsRHA
id1AZW6hMG7KhJpgGBBHNw3xxMHIgon8qJxrvNkUjY6tXss8NGEVdDu2fWMRxCu8JA9mWJOFQHQ9
VdYy9zMFuyVz1kGtZIRoh8yK2zz6cLvmVpROt7K1fNiy6fFqbd6ZqXNghUndZxGzJoRxFRkugsKX
XNokcq8yzFdTVO+CsdBe2U+9jnoIU7WG1ZsDAxvsUFu5xa0xmupWFjc9p9f2ZXaUnM8oMzRS7Hkr
uiE/Qy4eoFc0yCN9DjV73th4cjw3xWLXTeAG6ZTHzmKkhCVt3U3aZzmGFtpD/VRVoU2tqPxVFhgB
BDDrTdjjvYvlvmgswINNP3PDNr6wUX+hOQX07zKypsq/FloxPgGtJwULFXP6swuKhGa/tlftrSEt
iDUsb+6s8j8mCJiR0vVT2SwuFdLkE9G+TKO8t5wrR+QViI5ZLMzc5q2MeX1av8lIFNt+qon/Rk3U
jAIy2uD3Gy5oykpxs2CxZPkUbRrDPo+2SYZOOjA0mRiRVeEo10PksDu3GP2hz6IzrkMiELT0zUxJ
7S0hFKu2BFglqgpmX/hj1nJ7NyrtbICuRzX9FfPeOQHxFYewcB4hVsee0w7tLhwIbh3FgZu6v50F
dNloGL8CiyRMI9TbowXZMyzNe+WmlypBNMfO6xcqsnsFmRycaCzvFCX+TsDL4bZDVHGBpW7vZKDV
s6UE1tEJtUVSX8cxvkSSBbZpj29BIYHJMYKa9Hg9zdFZCVR5gnf9hkUVN1JhvRaLAt2PpEZXnnsO
9y1kTd3VD6DLZ6PpBQIUNrL6LkD0ydUIp5Wlx9qti2Pov1QNATKNpr06CZNCORuvuY9cLZRoLZJs
AcP1/WmSHinTxUHWUIzGsH50EqSII1sANTONLLAtm0zv+Q6XL9VE0X7ijTZ1/lkwTUB9Uvv7NrG+
rOwZCF3CKBswB97Ete5al5HpIn7G58TU32zU9V4wlVDwgxKjw5sR6J+uD7mb6d820RceuIJHaaRg
MhLuRWYL4DKJGk/wQjc9wOEu6n7ZoXMZ9WYDLBS0jl+RfijVRa/bB/B4h6yR90grfwgnBPZbhpci
ZeLem+W7ZFlmgDWGjefFE4B2AAQI2rVypUJzoV7N/jEOLI+htb9h63ZlfPeek+JCBGdy0+tzjNSc
PcE7uWwm3069KJuT36oJf1BL2Uct2tVsgFe9cF+7PisPlvnFpCVZpQU4+sJUvE9nVr56CcBLdnsA
c+FKKrRryWiYWwJVoU6xAsxV9tAxDN/0rXmq8/gpVNNj02dPqKX5dWvNWxYZx3784aNsPk6REXiC
+orGGoyykZ0VsVVGK++B7X7EI1GWQZ4PR9Lp2Ea5EAuROB+XRUIlSAzOqlNLVsA2cN8aDgrfZnsh
ojPiTnvbhSWsOxb1cRxA5IvSH3VneKNmSOxmPase/Cv4EwhljT7SUAzroeKcJ7fxZx+Of8BgXQRo
fhh3rrX3q1cueYw2enEy7dxZhXVQrGbrNdBsaAEgCFKEM1oImI6x0B2W3GX5fmZ8tfsKMT7W42tZ
5vlJc3yxjVr/I+Ga/YmQ8NPWWGoZMY42w3oP6dT29eiDbrL6VSbcvWZMwz6BTci+615MJUl78Os2
VlK8pZQyskwa6uOGao7ltdeRjrkqXfAIYQZWa9LJm+6xAJTwz+SbU5cfExv7AtTXjBa4kAYHn0ka
dMLbqnXVSvi400JsiRrEl2qIgk050zLEu4HN0dPUOrehZDJV2dRVWhkXayjA017VzM9Dy59LUCsB
0FerfKQbau8tULxtRkyTHQH8bVWw1Rl03qQ03KcqxnFnwHYgRnHAnw0rR9h9y7xMnYqR6brTF/Vd
zHp9l1Z4SzoIV31djUgr4CZxjM070cHNMqns2DvEQHqm6J60mafqRt2+n4V4inY+PSnuSiZ2quqj
QwhNBWGhtqwM54fvZ3jadC9BQLghOyA8FuBGsdobMdO0eCWtZnrMUqaL0qkt5lTWtI3kPG3V8v2l
YbhxVTJcOxMm4vKR7wcQSPU6jdtp//3UkpSnavkYyruPirEgUofe/plYbnfm9l3fdQxz+zTVL5md
/TbMoLl/P8iWS01O9aNpN829drJsm2F5YkLOqJhRESyv2rohoWSHgbKEjVytVh3Dw4MClYJ5Cj2i
8EuiGVNE7vXymnw/LF8pV2N7TYUrLlkZPIUNoZot2H0SGMb23tvIbJ3o4fvJ3x9Ji7tvdT8LZLj7
aOIqLxu8/WY1/mxbl9d6efBz+dbVpbMC1V1sNUN0sKQZ55YUUmsSK/t7svxLRsVJU9ZXkNVnf/mo
jqF7IwNcXt9PbRFWl3xynr+fJTBF5qmQZ4Qxv/QQNUYYIhNvTTPYOwRjr7NMIZFU+SN7d961/okB
RfA8gfZ5Bj/OvivnVapNnEQDmolXOEG/QkkTmTjI1CxGQq8JIemgtvPnWvJThETL2suHLRI7r2QV
rMMIjfjyEZUY9mGQNFRVWVivds5uDCT86E2xtO70VgQoME+WJjnPLTTs1045fzSLWsvtuR/OlAGz
BpZAD54iQ5HwGTD95U7DG6a2Lyzz252j97twJAvCh993JDXDYRinfUyZJq8Td0NsQkm9IYJWvDJ/
8dmp9cR8mB1Z2YxwMsS76wSV3rFJLOMVgfZXaBTNtVqe9b65RU1R3BlgRbugBag8EDpckvvtwLij
ai0JDzGb4qotMLvGZdwchs9Z2bz0FWb7qQpO/YysONSNF5uU3Mck6v/lGfnAfz/rxwK9vY3af9L6
xykuzR/siZFKyZDKmq71B3JLItl0fzwO0opxT9nsjHV5s0NAG4aMtUs/zMWPltQwZwjmlwnjykMT
L8RDTVuREeqewhxyACIaB5BgwC3TsBG4BQo94PI0t8kILRKALLOJJqovNcXXq2ChGsqbQcVEwk6u
LWjeF3CIP+FNjjuRJ+XqW3/eBPqhajv7VJNkFfTqGXOnf2X4O5qIM5K6LTaqzH/1rDYf5n4+hUkK
xj0ujItQrXOM+tJcL+lmb8COYfUIxey1zRcrrK4fdIsRgt2gmpCDX5/VlLU/UDhviqgtnuMcYnfq
E51Cle5pMMFfmPMFLzLehl3QP49Q1i5MDX5Ydok1IJ4ZCE1peWO+W95iN9rbeVUdrLE6JyR3MPMJ
kr1RD/Gt1Sz2xVXlMsOqo7dyhOJtaSq+fT/4c5rc8pJp4DQbTM+SJtvBJB1oCjBsYo02CbwefEqW
xH9E+mMcK98FBtl1p1Tq5klWwzYdhuhGd8cdjqH8OgNSK1ffH6xYlR7nUXsKJdVt3Qg8bIr9sciZ
MIV+vbFUYV1DwLdH9IePYGUJ4UjIEOqn6OH7IfLTcT86jJwVozVi7UjDkahDbt8PyGzGYx071+9n
ipd6nJQ4f/+vbH0Z6TvNjzLGiaDBEbjyqy7keM2WB3dIC3Ty0TVkbnxNwUizXPJxGPV9S0GZRA8l
09ZjSXDMqiJlYDeLaLp+P0zlhKtBP+GN+lnYlYtKYYxwdxjG7zHKwluEQ5UYUsGvquvWY9D2xCOZ
+dUw3MRrupxuqvP7A9Fnr4Nm+1d6UmLUkByCzhfiimVAkMFn/I5s+sbCMFFX8M0bjWZcv//UdZc8
sOSBWf7ZEgqdYzI73iC5xQc6L6eRzMZRZfWlGRnED6j8vQya4G4oSqIYlu/w+2Fwv2Tg1KeEpPgq
0pnkVmBESl07mI5dHSPffMTVn1/1DFOFXhj89kLn0ZR9emSsUt3seqhuUyCiXTP6xyqznnDlWVdJ
zLK5wi7Ab4RM0JoVk2tH6eXvy6IsknDnMgvFCzqyVp0afzdy85M8d0y0A0Wwi/DnbNAu6cIKd42b
HgN/oAsU3P+ZKr+4VaRtkJZ3GIA46iuybh9rTnoD1ByI4p76JyCQKqLclQinNmFrgGh3PpJ2DliS
Qacv4ulORWrBRgJUIh1BbphQF7PX5bVL2lttdtmzL0f2jXrtn5oGaTp5Qw90AelzYXNYsmaw9xR1
kKQn9VDBGzxMGnEKaRiZ977on3viYy5G9IriqqE3nSlw2/irmUdi30b2uJ2v2ufQBH3oFyNi6b5r
nxU2gHPUNXChaqj2Q3HLI3O864NxlmFN247S+piXyDWChuRJXII0+aVGG1fZ3TVQ4c0veDYKm01d
ZdwIL/H63ukfdXtwny2z/OOSI0S4DNXZjHvkuVFq6f7ZH/RgHHDRJC/gYhg/Jugn2nLedfEUPNqF
qaFRGfU1ZZv9PAbDpxNxy07k+CtuOJqimV8LVvTBbvrn74/geX9LqD7XyFroeNsRsjQ+sGoez07q
o/3nN+zFg8saG+v9FIOVq6uZgAo33KVm2hxa2zijm8KZgfXOcmhSUVJUdBynYFAfJYFtkKC7A0Q/
e1XrhrYupUVwUKOn67rVUSL5VMZdyHwjRq+UG29BswwI26JbEXp9HwjSMfB2pSwaUJ9Hw6pJWZUT
xDPvJMObTKlfljI9rF/vKiCyxxSslGAj60nypKHh2zOHXE+d4BUvUI65uClUBDovB7YtRc8SO8Pm
HzMamSLT3bZ2D1QdB2+YlScHVTumQBzZCRImZyDpEhnBtnDcz+W1wFKQbwm1+Q1Y4cKuynasP5Ak
on2HhLjUy3yDdnZmLV+/5arMQAJxd8Kd6pGnhmrYn8WeRBlkoAiT+sRCDTH1lOkUFVzpBMMk9bY1
QQBbCqFzg8TCTKMSJXBremk71fvWgWRToZo2nf7egZjjKM8MsroJsHL8eGO1KPYnJ3tpYtw35vgx
TKfGqH6xB13k0OzuTAGUJ03OZgnaqVzOz7lR66GF4aTYLwC8wr7mYIrf2dEIQZHewbf66WQoHYt4
pCVbAcYDnRqWlarCjIPNMeeaT+NF+gCynGsCFwvR6zEHk4sKm/2BAmhklqvUoEyPteAx19+wK30V
TK3W+gxUnF2ehoVIykvXjOeJ9gED3vjkM4BJxsLaawLxnpzQGtqKHOHaTd46PxWewBC8mXAazOXZ
BOa7pSjUKdIaH0t5eAWrh1bA1462q3/SGyWbOmCQM2IPz6n4PUc9RZm+TVJS5EFLkW8Xia1hI+Hl
xoPSOIg9za0yiIo1Quci37T1fGrs+dHuaoLTwGHHs/3qQ6/C+YYcxFS8pL1mnKP01jGtphQYA4Dj
7EtEOd9n3idoOiFFFf5jyOyEyR3kfzcXKDk6xFwJ5+KODBMdpwBqFFwKu3TSMWBFKavEmWgwO37S
dRclTbhRtka2jDs/29YAwSkfMhZL80ODRIp1MRF4Qzg9mGj3zV48SYcv0fufCbGzBbCLgyzxSYVm
CQXeyY5ZUWyGLkwfJjm/V7WjMf/MWD1Jl2Wjjz2VxMB2NzXZb8FQ8iT16DUUxMtMaC3AU36xgVrQ
DWJg8PHupp34HKPpj46+NG6JJu3yOdxKhFVmXyGxyEnZ630Zbp1iQfB0JerYggUQdvedANegE7g4
dF4hkS4Yi/oraZPYC8fB2ibFgezOMnzJtXrwaotATq49B1tQU3m14b/aSK23rNdUHNU4A3+Gmj56
XRC/NYPfnlh7/Bmm/AyIl0Y3MfahhEKvkBNDvUSBn2dLjehbZCOAh+ZANlaG1R+QeY14ySckKxXg
m32mT+pgsYhvIkNuFR5/2PVMdl0pznkZ27s5xAhHbUVeiglGuuAt0uX9zeBGjI3MNjylj7Fn9cDn
RvOJyRYjLT1zjvkUv2Ki8DGQ5p96ZVcHRrDSQ4GZMQRZcxMEXwdQu1lgACzWXHaUQtFfpjtsjAVx
r68lFHZZJR16+rreNkIfnsP5yAI/2zcamHI/cNZtEDNHpd9YFaEfbv08RWHumi+FH2srs+5Zpg52
tlPLteqk4WvXwfp3pcYtyxm1I47Qu8oy7JtyrwXpeMTrHG7VVW+GcsN8YcACn57xAeJicnMSDt5d
k/6TQLN0Y3Jn0Jsel+Qg5M7ksEYxibDKTL2W+Ib+oY6IsZ26bMP5Y6/DenwYjYQhRsmMFmUZYueB
DfiQspgzJEpqO+xe/SnqvSZlbtR0jELNuHry5axhc5TjBQ8SK+TGxw05JOsWt22cFb+nEurLOE6/
h7p3MEcwfwSCRsIhVpvY5Cc1zAbR2OzZJWp/F8ElHizWzQCO14n9G8jHFyblaWOh3b84xQBhmyFt
VTjFNrHQ10embK8qRrqMX9Ziwhrt56jjvwsQ/veN5FulvT/Cqfqo6/QqrBIJT27gE8orrGOc7E7Y
jCvlp+2GOHAuesPcEC9KbrzF6EwHaBsWHYZGR9/rhv5Ispyf7QMNWdI86/666QPazeUhm1m7r2LH
zI9qHh40sCRE05XkyywP35/y/afCGPHKVR5FKxf38neo/v/xWVhEEQF3LGXZXcTREJKEsK5GgHkx
9mek6/AJnQZrr2yzZw2c1c7uEgwtUvUrDO3HqvwxZYRrhzUTu9LRn5y8TbnS8l86EwgypsbfuSbd
E9HBnHxYFy3gcPAWNsD6CHOafEI4KjYv9hgWnrA65nCzxQw2AiDREF2EKRmwKjLYdZ7WJ1RdDHfJ
3GMYVR0ZNT44TjogSIYylBv+xrHl3verD5Hoh1AroxeRpS7YG9sl9aAj7cY3P2VJVoVE8qQaI1tb
4OpXNeNEVLEv7SKgMonR8UvCS6wk0g6cfIwqe+CeEkdJrwg0peA6u8kD6BD+D605pItiiIRs4oxc
8ak1KtoWGkmAWTYBP66Hs+FMb6p0w0MNKuU2Q/9i9urGq1jHfhuiMfTNDgU6TQWDkIdetydMRETn
5ahlNWgPKzTLPRwB5MlF1u1aUoXJ1+u5QpzJS0r/odUKD1/FE868fh208eMc9cbKwtW0zmrtl+UP
CPlk2OJai7k3FAPEGiAsLgYsxexk1bC58/qWE3yMe0AEbXYZZwfLey1xJGFcwdxFiUb/p3Xhhyuy
/BjEfnb8/pPTGg4ABRtCfmwNJ2VBoeU+2HNRfv9RV+yxKz+q/75Sv/9G4A/7xycZNQ2vsMDkfl+6
31ft9yX9z6fREDxWLNi972v3n1e4a3Vseyz75uj2+PeFXS2XOvsm1sY+Mp2d02m7748xjzqLYP7S
splxIyUEvRUPGVL0NfXoi1Fx2VqFqDbEZTWbKgInqjBKZnmxT9BwDD7LopSgJk0h/Ock4n5y11DP
iSF/bjvfj9ZWa0GyMUYabejdFOMZKrE8p+xAsw9qeZ30JENFeCMKbbSOgz4hnCNULrShohI/8lWW
WocNMySSZ44wBuDXyW9BN03XAHf12uIk2OA0e6OqNfop/zExGNNaKwWtE4MiKq/m4PzkcqWnd4ht
ZDnpPCVx+24P91SQKUlLSp6KQZxUg8eQRYbFgGION1Zg30PH6NBJIrJ0wHyZUfxIWVo9cyLDcdaP
mc7rBX5xOHUWb4VEHilQg8nworl9oa+uPNxSkwU8BvN/vovtJ6E5n7yVDK4rdpFhnpwUbblf+eZT
LuzMg00DDmpw90aaHVoGlCvF9H2rGFQ53WBTccUs8QaE1X1KuMLcE2dkDoT3trPcBiQVPf40mk6x
8WNHVIpUbfXJ2nYD8V1xzhaX3DzTG8zWIjAEyWSloTYBx0MxakPYzlJ9V09ezlLm5k7uKnA040T2
xakAtUWg2seUdtnjkOyLmb/1WxngsNI/s6rqqQ4H9OXg63YA4DipouTcZPwrY8p2fQg+s53ybegI
jFGlA8ooA9XWEIu5r0aSmFpHPzTd0G9tFlFJ3iBs9x0qvRyvY1/hGO2JZHL7fj9EDZP3HMDKNOF3
KyzAF0H6iQmDG4GfXHjzf5Xch1apH/8Y4RXjFXt3Zo7asj8rl26oc9GWOgXrK03j5tfn9Ev9wuwM
67hEIqtH5MU3RyPRULzqBWh/s90G+vSROxxR4K8//Uy+mIQ0bYPeuUYBUhNZ74RQLwq5lt4w86BM
KTLprNpm+pF0xeJpmA4g051V1JZkMI9Fc2SptoMaWXpLKBkyVwisaVF72X3smndHz5jyWMxDmUqy
KhRtt7EFfVwWdXc7Ml9jQWIfvKFf6IyWsngxAdtOeU1KloH9h2Nibmux+u0JKgWXU10LGDJbw3IU
BvIPjr4/vgjlI2CxvvKLq+gCzxnQr855sLfBEIh1YPuQuQbKHtPErTMP8PFjXHo4Hjp4HPtEpXLT
CJv1rUyKo2QeeUwWU9L3U/aeHKxsPdFspp6tKePIjI9REEz7Y68kAGGiroa4HulFs2lbSsLzUBnj
YI/SQ1gOWJ0Zt6wGarGjpCTaY+XY9aK9jRCZduNUhKhplq/Z0jPzeSM4CqhEiLVb4h9qdH5ZpNx9
K0+B/lWYzTPD29hjv1vMa1wU8a4vosvY2u5KuRF1TWC9yTqTXl2y43RdbR8Ngp/d6cn1rkIEdkVJ
ScApuJJ5D11t+QqytrMDLQey/LE9JgoLEs1m5+5r0mujsixOWUrgkFziXePQlRsZ21wUfaAhjeBk
aJ3hEOrx6LmNHXlAhOQuNBkUlM+WBTmQ6dhRJzeZNRFBNrWBZDayqP3rwTmITP/ZZf2NoRF2XE17
T6bop+Hiz2kDMXpED98sihMqQURvGva2ulavRmI/cVMjjDhl1pTagtqUspOeeEGDm1a46absWZ+m
Q5zq+ksAcUEEY7TrTf+HrNJiX1mc48oNATT09oJSE5tYd/FZy6hdx5Xc6qwBt+UgsfVN9PnhV5cJ
eSgxQVsk+KwteGueADhJOxRdYgmxeuymn/NEBSHZNCZWXT+lXXFL4N7FlbPvlVI7aQTmxvlpB4lD
+OL0y8q66zCn5cmq+HEtu7u7RdRcZtSA4BhpUCRUUz9X5i6MF5F9ljFYcQbzDAnFXmUYXQjqAvUy
j/kjchIZ2OVNjxsvm4m4z+rgK8u53yfOuKOEuJsGuaMEnvegp/St5jZfTcvpF81s+pCB4GcbiRdm
uNmEBjlebp2fQnLUNcagqmziczQmxymmMGFNdokGPJNhZD2bKkROw37Z6BcOVF6/VgCqSJ3FdZhK
VuKMYXtQxnRGnTglGl1lmvTBycYdkrJvxUtWbgM7jvaW2b+LRnsUmjmuRyeF/ZDIZwe0286fAEY1
+klg3EJD8JQjdVkxNH3MekusUk0/TcHUgvWk0IdLuCKa10EciphRoROuffXArPyxg7vqqTn+VE5X
kd6j4FP1yKiHR6PUPkxyvY2aeKAmvIb+/KJPDSH0grZDyu4lKPZqVo6nFQzgkv5rzt23aGivSDQP
lZb8cPP6VM3t1Y55Y3X4baBfY2hKQEKNGf1H48hHg0Rx1ivJtDKtAmT+vnObI3iqa2yNZ1awKtt0
AZmrU3HJfJLDp5l1aB9uIke7Wjha9zKed45ZUqQWi0WvM+7Epz1CWNrF2ccsxSU3Ve2Zvoa17yPp
41uCpAJNTXtOAuYK2FwLtj2MjQrD3nLLDde0XZvEmX7hx2V+7Z9yciq2XW8/TUq/6v7U7DNtuqFY
/W2DJlppQ3+2UUJTxRe7CPwqW+s6AHyTZfdaMVkcDXHpoikn0sN6pOPUUP2uuql6MwEMkTmSnKsh
fc3nAElrrl5jrQy2TVcTqkuditGUrWsDVTzuHqGFfXQIjeFF8osMreE1TxNrCxfqpRTOOcOcgMx6
+u2X3bswjPMQW/jlY/GEQlFBrjTfrAoBh0F089joHmnVC0RRI5+KjN40IeZ7DJ8yjjXmGEmILRzv
TgXRJomIaPeza96qzGvr4MLw7xWJMjU9xcGQdzcy24jE3g9EBCO5Sl5CJm9rxibnPK+2Tgf5pSi6
1ywOfugNiEpUEdekCbau00E+K986ky2qwcHNGqLyCBUPDywokKKme6PAOTs0p25BGUCMuXe9qq9+
5n5SVuIuyId0X3ftDPxTVIyf+k1n8rWtzuwhdMY3TBg1rhf+9yHFq3sZgbqRqmz8tmoSwuD0rpmI
O3/jTP9/BWULfZE8/vf/+T/+K8ll+hEUH82/qi7//if/kF2aFiJJGNguIkmklIb5T9ml6fzFAooR
r4UHA9mFQtv5H7pL5y9H0OEBLZaSCsoQ4l90l/pfLK0FTChDN20Uk/8WKFuIRfn5r3hZiSTUNAm+
dS1XSlSg/0l3GUI1dIWOqIbY7n6T+TFnbo2zCYdPChrOEq/wotd1GX7WgZZDwx2sx45JALIJM6hB
5bg6IrnyFOXc5WUyvE2L+XuynGdml/rGIBoUUQIV8KC/obuvGHnMya6yp3fdRIQDsMLLe8xtlWGk
V1ObfjJyfKj9YHrR2oEUi5fMCvsnyTew8elJMMsyPo9c8zCRSlDK+klH83Sp64Z054UTo8f1aqwH
+wy2f1rPNKDlhIIrTxpnI22dgTZ3tq7uOdDryF7jYCFq0oTNWJsLKx6sdsAPPkEF1SrECSULI6+v
rF3ml0fN1KdTgE963WgRcZlTQrAb7VhgWG+xG9yNkoQERJ5fZQcXZhYIWatoeLMTqU6+k6arNnCK
c5imbJxxgFlFqR1Qu5NRB9sBtcQ0HsOmhtnd5xcR1u+z/TtJWEiThDjuQ+tracdPpcV0KkgpxHK2
fnFkuXhR/gSCNYNjAdfGGO0U4RWnyW9I28YWR3K9DmooBSZICjcBcj0V7SXXCeMkpeUhEmm+K7kN
51GeHUWnsbNvrINhtOUzepintHVYzFX2Uzn2MfMg/wPZWndow2ihjlrPY948u/EoTourztPNaZeO
oXnEcNR4lktlo00TBvjI8RhhbfwxKLcRhMsVExBUaGG2FmQg7Ud7gqSTmphR9ENGNb1pIIofhKMT
j6zY5HO73dZT9CINw9/WBr8Dw6KhR926N92pgrqQ/h7YXGNgcLAlJNPOSbgiYy6ArlE/haCkIxWN
VijUyVPv5VOvKn3d0TTQHVmPMevtRd301aUlN5QZviIxI9umbC5DHSBoo4tcSx+Qh0Q4RCMmN9yL
XjNSP0WTzd7/5u7Mdhtntiz9RGxwDAZvJWr2PKQzfUPYzkzOc5BB8unro1zA+fvgoIDqy75JpC1Z
AyUGd+y91reU8nOSLrBrZN5rgnGcWG4JaHAxaSZUE7GjbnsZ4/K318EXJ7dyUrLftJIHHP2Illvd
7JDRcr96wWKk7afYMI0zyQc711QLzeRq1RkDBEKSRDJLh5rumOH1n5blZDbEYS9N+hdyCbYO0yzC
+a8l0CjyfcgO7aoHiCZxSzrmG9xlGLjWSbHH3c3xZO8KgJVuvPINEnbRDuDlE1qErXKCZDNMH4q+
YHh9DY4sH30Z/8I6sIkDk0GS4dGo8naLTGlcQxAJ7SLsWx6zarrHshna0K8JRYyIV2ELgNB2/lXX
E4Jgh7lGuyY2CIhdxkfV87Xraw9fTe5RDObyd981xALr4sWkFNtcCYoOgZ60qDVh63n5GYMwQk9+
X/hoqQNqr07UzoY9XSyJ8fbYLDKIosZvI3q2E7crk9vBn2KSRhEkCIFFsLzBQ5QRL9LJsApQJ7vO
C8zFE4caXL2ErCCRVE/SE5s59SHxzw2iX5P+4mhWB1dk4zbHp7hyAQ5wAyHNtM1fxKE/oxKrnIhq
5oM1Kr0M50NNihBzq7rYuuLTZuC5gTrr7M3oKYsVkDntoEue2m1bIVixgzE/eRKkQNzXp34ssl2a
mH/NVX5OgdSwXwfglWbpIXLyZ6Yb0aU1kWr2yj7lfZ3csA1ABN1O2c5v8+2cY2s36vHNY34F4J+h
YAmF+mjNeExpf4FtB/ztZeg+7dU3lS8cNZ3S5GZIIg/jbKMQys0DWzQKT+XeSOQJ9IPm4kYQutVU
XThlQ3oJrOwcxT3HbrHbTR4hSja1efZUQIMeGVzorHW8mBHdDghXBoSSUqNxZ7SMYwQDXlATiI1J
tgvH8g9Ks/gW12JYtWDGkfXzabGAtqLf0WD+7RYU0EYtKNTNe4vIEnSpn0jszr01fLqx9+yzAaKA
839OxS0nkGTK2h+M1MWvT/qoCSN6ixvXGO8jo9rPFL4wNsxns9HIbRTfUC2jy9yZeOxHZkK4qc1D
4YpXrYIVmtLTLc3YwqYVLDMEu94ARWgQxq1bgBWoxpRVC9dWo9nWsEMb0u5VVNK869tH1NGY+XVv
HpIgvakR/hSwhGWVQgvHUEmPsL+RDs1+o/rKkj6952v72Ge4F1wuoWmcpi9GVFxMoS5Nx75hnAgE
j0hNpdOtdhBxEyic3plxM9EBJohH+EhYidUZ87sMZ6PDpBiY92kLwsUxYmsX/0p8r8OARLo4V0FA
vExMuryxNsgeu3tvuaUx02w0QJftZHj+llbcI+rKDqXUKa+L4CDIztooifa3r7xTY5nFCS11erSV
1ixaOZsNyRaSa+i7z2wrHhebKwVbPA8j2XaRRro3TeMTl/wv257/iizALU8cuA/nYf3FKMB+eUHj
oblnQRoNMF6EyT1ZZLyzsAXtpvb1dhCZPi4Q80MsaGq7FNPIZaWjs9PpzyBzv3ytULlg9A2lRUxW
VtE9SWZ1HG0Hy6x2T8kU0GpvftuF2wGJmCjeaTUSo/bpZFgP0rJ6K42F99shlzLjUzBwMABigjrm
0DvKgPxCwVEij2ObbOwcT66iU1Q0waN24yOfG648h8eOoDKzhpH6Ou+MVQjhdmQklDFpfpGVnr1e
fGSmtSdEmTnMPFyAeddhOdlf8HbOjMVunHm1FOKtjiFVbUyE3tvInZ3d4I94tGsFpt7ImKdwBAsZ
HxB+tyen/+vADD54nPTAYuonqPPlgYWo2MUJT52VBkN+uz9O7WpSRqK6k1gPWIl7xsQWDrCpE+rQ
/O0ibZ3WgnJjl6yOjf1oZjSeQEjuPBgguzn7kMusTkLAMPB9l2YxAaQgOi6WlG/+mPeHKhVI2u60
Jz86OlMPlt/AqUBYkOTEn9qj2YWlRYiiMkt9MPRvlqf+UNAo3zaOeRPrYDg0eFkxZuBPvDPdh7wL
JhhiXNbnMTnHfveoew1ISWmaGPBfucDTlJ3a8sww5bVZRBvaWXI72KbCTug02wFym+qkAm1ivdDD
Xllgxn0g1ScS6dcKIzSkjUahCxogahEJCF6l08AWlqcqcqqDYwu5M0d5yBIkFpaFDz4u4idGESps
FfUrOEGwEcCJYT+c+lK8EtJIZIIFTFVpPkxB5hRRJnu/GB7p9o0Q3KHRdoG1MFQQ7cG2pQIiaTP4
p82oFYhIImEA+NIKLa14F9nGjNephv4XmICUKuWfqqU7LANSuo6vftv4NQoARqoB0ji7AvGq8xNZ
jvSHxfgIJUkdUtpETNx3+VJAVzSWmN2mL7d22TSgjziXTH8E2t3TUuor8272xUMOIzP3PQZFOY6r
zMYXOyIiS+lOrQ5USPDbxEnFVkYD1KIS9+QCubM06KjjS6V9Tr9YK/M9T+r2Qhnn1IvE5cJ8ryd1
qxPFa5zjRRw6TRUd8dXN4hiK2FlKrv5llq0ziPKxVSB50zZmplqlyV3j9c958+GqnhMzMciKMDMa
qD8jJ1mv5NndQjFPKYcChbd15zdC7yaGS1IZXINq81VH0RvjgIfUbffNxIkeaLrTlOe/0nJl8lU5
gQ6MmerVuOuD2KiW+dOQPbBGioWHuuJOed7zZH75B6D1j0LQwbZmYDLDGhbqDB9FBOJf0gZF2MFR
8fKDEBS3PQFdC1nem9lfm9GzXIst/0MNJVnUAE5UWqaPXk7ivR6aZ5GrBh8nk6I07x5KLbd17EWn
oU3/In96rPyZ/Vdw0GSWkoLd0cfK7jBsovnLuWawcH/WQ3vyVXv2XIKLkkTs4lK80MtkAOp354Up
0NZry/ZUNLh5Gq+mcwdqzvLK7qQr4M2yNh6TKX8dFBPyRueCsmS2KC1j+ThMFcHbjf9KQc3kBS8F
U4jssww4eoupCatY4ELYTQmTsYt7QATRiOE5fUVvA98gFsUl8yzCG7Jjb5q/SBC+xDQf9zqI94mN
SbSYWJ4QIlhweqFarSLLwiY7bzs49rCrJjz+sxlfvP534ptIi+9MqJZekmxowBfhZIGwdmd9Hq0M
tkQ0nOWI0AOHR8el0He2folDt/oR95JNxdbzhnrvqxodoctVJEjF66wNlvjYum9jNw6TRdAKy8SH
MaD+KWessrnVHSYrweBldqR+ONjp+Zsc972K93n8DlH11sOYv0mDwKXsRLUwYwnKlngVYX5MeLcO
bppfzftvbUtMAzJHhKUl0yL91BSgJYuIIRi57Fi48FzNRn5MEVXvgIZyqfdvumVGnOxRjorWj+6n
LDg6GZ5oDdUiX5hwrosNlHXGTpJHOMmZLVqtUnBu8wEJ/0EHdw1bhiNXxafB75qDnXnPkZ36e11S
VUJbAdaWwUWIuRT1qBx20rHvRSou3kzYkxPTiqL7r72rM5N0rTTp9gsVl+5natwRpmy32PKMaQ17
NaiozeCn+cYENgE4js7cKIdb3WROSHOebXeGqFfhKKBSmVPSKYdT1OX6HBjydezK4gjVCsWASBC1
t7x6euybdIZr7Gn/UnWzcZjdVTGpkLI6UEZC3aBriWKmhRptyyCcHwlbsoNubZ/OrvHBmCZBMOWB
/1oKd5eV/YNFENAG7EFoIlLZCeakCblME56i08roasYi3bfTwktniaN7B4MwzZwcj7ZD1RAlR+YZ
pw6ObtOmf+ApvWdt/4lpPN9fRRmFAobL1hZjoyEBSyBsbS3jd6rN5KtuzDcxzP5LFdVxGC3pHS1a
Eop8gjqx41wYMXF98s4pmDdUPD6VLGdEhC2zSQFepOhMxmXmsw7GbRcsFt3QCDmM3Etce4KPQXoT
3w6vfx0Wr9u4iShAjxSoWW2YAhEcooILv1+uJEcifRtg6854qmil7lPvXo7UOVk53sLfpvQN2GLY
nm4fbOg1DJh4dY21A4yz8l0ACwb9aYiau74njCBWhoHA7zw07aODEvUyO+TFBK5/DxTTDAGWlFvF
psMX2N0Z1jtutev4Xm/U1MN4mCEmikiekXni9BsI4cnLfbfq0eopAz3cJ/sKWXI0BkAcqvqi8SEA
KPXBTlgXXVXJqagLdq+ruyXX0UaPUPedJ5AJ5MrAuJWTo3FIcjFEcm9RcfYwA0cATCRKbJfswXGm
+ogZJz46LugrqzackFf2FdiBtytQqROIRVOA78lhBJwUWgUm2dHLZajXCZXVUi8GaAQ6Mmjqouow
wHGtc7W7bVicGrkYB3Phkj4wZxlyTrQs6PYuezKnl7ezWjtepB5tl95nSW7UDZ4GUnJK668vIBvK
mo1TmlTJkeAXavUWFJW4HyKIS4sdY9anHbEhefh2mdNP5TGY9MsotDra7BGiGDboIMeQySBnrMd3
BDjT7to+/f+2P8x47n/sDzNJqat/axBf/+a/G8Se+D8mXnfHdx1gKe6/+fJxbHie66GNoT8s6UT/
d4PYXlvHuPUDHP2uRxjbP3z5JDPSGA74HTJ/2w+c/40tX673/7/aw460WaZNtNsOjWzheKtt/x8B
dCOsOwDM1MmJZlBbdOalzvmWIWvW+7TaqWChOrFbQgA1wqGym1+9GlY19uRsi/t3b8rkZ9XPzz0d
V4b5FHVVXD7rxl02bssSbtvJo0v++pa5Brke7WSxJfMfpkbMkIK26ajGYzXMEK0wjcJHU6Y+da6t
jjUWMlHfIYwidyXIspNv/zH7DviWLu8dWbAi2OKc0E7AfMumtVxOSrhqX2QjUzqStpteo/5dhXh+
9au3KpDWy8mvemRfTHmnzP/UZQsTjg75Kg0EoLr3hh4tGOSkMEnJG1hgWZOJmx5gYe8TiwqNjXwo
ih7l7VT/xsh/sqzolxksySmrGW6xDUAkDJGDbYBD93qQt5VHN9io8p+TpIAeMiqVu6UqQuX3H+Yw
3ze9bJFOwI/1Gcg1iMB3epytbWTUT25VeDuEpNtG649qrkx67OmKS5d/Ejfbs6N8cWtZ0pBDtNeM
L8rmge0BSXYchUV1k8ipAcKHcqXtYtoT6J8agVOtMvMn3TIjvX5eiz/eK+28Z31TH/pqVLseG36K
KWvhsLajAFyFQHd4qNxyCTNyWZGIpMBvAwbmQ55tpy54kla3btnF2yS4LXBKK6yzinA2KiThYUPu
6/LGITCHZqBdohHblYFqQsRPzB7Sd2VoJmWEyWzNA6T/fJ8ltOrMXJ7ziTAmV/q0s5bmhfUWJE7t
rMEPBIYJ1vQs3hfY9QBKzrCSNVdUadPnKJEtR0wyoFBjVjO/ImX8RrF5KcF2IROyxW3hJseSqqZt
SwvHUw3AnwEHpBvPYFEsJbmdXp4/jjiaoGS5+absMxVqQCzklGToRlJael5DnARqww6hu/tZNDkJ
nrTF/LrdLstZyUTsnU6AKRLpIV9Dh1H01UC0L4OaQqa/qPbllKHffsoDSx+YJPjY68mImh0yK8dl
2abGcmMNpByhjITtUDPjS9R0yM3K3FWBwIxsYbOZOBxwkulDjuJZz/cIdb5g37X8FV/p+zHRa0mF
fPZvas6QRWmCLdYaEDhCqTzRfP+M++WrLc3kxIT50sRpFWrxU+bDKjbmBQkIBph9QkCFlKoA8cuP
cUbkYY1Nsye7AroQ3fZJJIjSyNpohMOOBDUqn6q49C12W6uwbGJpjJupxlRR+u/jIu5QuXgQ9O3j
HDF9XXyUlePqpnPBlMqsZBc5DTqEr9GzzIazX3GVXYXVvOwgRWtTm0REkPuncgixECDtfSIrtjKT
F1BVwV4tDfuciL+MgAJAmCKhcyDdPRSBIBT0JcgSaRlVOBgS4+6NOZAJdtBiYzH5NAyHD1q1bNEH
JH9jgIYIfk+IXg+vAxP1TeQ1Wwa/dkiXDU2TRQwbmIogxFq41WMZI5K07oA45WG1IA/pJrKs7Ome
k/gLrtxz4OJqnxdU2fiZ8WCkjPxtXnfWw7gtNAMXFxWAaudzB9dkbyTOl93mQF2Xn7kBMkpxFtH/
qWi+yAsKD1gQDcqjUmaXzpf00EmkIVKCAb3x4rf2fEzBfOyaKb8d4wGjcBkNnJZecoZWuKqZ/8QR
Ddg0nheqX3kviFFDABfXW2OAe2UAhRuMFtkeC3OnNVVzrd+JWlmOhkQFQ7+Uxw5WdtS45zpjh6aj
XoF9FyGAK5SmGmRgX++v30pV1tkeC+oOIdI2Vy1244rVoibqcCqGaFPFRMw5KUugGN5qggoYkU0+
1A0CBPFTYgGX1meGeNjHwb+Dab7sfH98pU39zG51os0zIhIbee95q45lVR7KgQjBhTzhTakaNuSl
p1D6QH1KWExcQmWQLqrQ6Ll0zSRQ+lFFJ27YKclgH9IMpDlBzua0xDuESv4xLdWx76LfZRONW5sL
CqgpYGZt/h7P2uL7pR4Hi2DEAB0qEcHjAev8Wx5NAzMJFINQ6PdYQgFhjv4LjCUR9jORBmYvDvAU
jnVMLwPV9BO6SMNd2+OMVgYB1GzMaf5apNyu0hlbEMFXJRlhNb88QldoCohLizCadt+b5aUn5ptu
G6mdqX94eCgO4K/CxUXCZ7mInku0T4wt2D6OrA4FBFTOG5KmJvk3dpCQaUTXoRpuMw4GjGwIyA06
jVBpmphFakMdKb2d9nyi0Jv7sUKuIHIclkVSMH/wv5QiNiHmE5GtanZdDc9wcbbTaH8seo3ftaPn
fEC1ZA6U3Y4iuhy4VNFXf9pS3UG78s9VP82osJ6NmsyswS/IEM4Jd4WD8+qNw7hPhuWU1kAbunII
VUq6s5Zk1M+tFSaxAbjESTlZYhOBaQCxjk2AYOsLIEQ+ZgrQee0rZ4u/n/3KakuY8126JnWM7cnV
XMj9xfwFxJMlxfkz21bOMM1p93pmAC0WpGh+MtuP1VL/hASoftUEZ1Dt5OXpeo9pCkpaoy7A83GO
72ajZ/RA9h5iaBrSaoFPGSExYw6OQQdmPDYE2Dcdl/fZqjkVFgMzMac0+3R7a8j3cl6/lmS9bKPu
FcU1xpZyvqQrrZ5iHu9s9qCK4dLVTM4HoHbhvI22yAzDjiDZsMisflcIpwc0HqFaI63ezjKg2ROr
bpkzZhvQ7SC3ZOfDV0EYe6IVRxIfGB3Tnmy98RZhfUQLsjBZcz9conVgDakvl4AubMfVW58HC19G
9p5Z8UhpyxZbUxFmNmpfxERnbcjnddEMU5dpn2GIM8kaYl+ndP805r0wz4irLPDIpT5FVlM7F6Ig
UdPOhJla9SYul3nTenws7OHLo9Auff8mPcGRtje5jbupfW/mJAozr6gPibe8ZMm81SZT1Xk81bcg
jP090XrvcBJ6pqYA7gz6qhPDmy0hL19uWmYQNWAe2FRfJH6wdAbtJRgVMRFtMTJmZ5ZUFs8201f6
112CoelzXChTVNa/dP7cnZvefEKpiQ1HRzfRbJMNUzPEGzGLFCJKb5gyo4Aj8gRAEeYcqEeIpl9I
UWSjuTDfCVC0LtJ7myeTUzRWoKtTieKwEEA7WIcW1Ip0WdWusbgojj3QD5q48RTNocWkq8P5veEq
7OO/FQczqGHOEHa75cyHvOawFCgYP5p6QJu43mI8WcJfiApOuz+pMn40/i2wZtaFllbCGsc3dYiK
8arne1hZOz0z2TPFdALtXYYJKUr52HxkdcTaKeyfZe/dNzjBNymW1/o4ITbFc/uzH3t1wtv/mRss
3X1GUVtFLNulwqScXOCW9dQzrPaSIgTbNpMQWr50MRLSF0N7jnzAx1I+FL8tNduQAHz8gbBODck8
vbR7qow5u0EQSghHndFqTH4iAbUvzQgrX4XMjlJmptSRUFxPUbbs+D19cTWcI2jfIkfHWyco3uKz
7LEvRjZ7lomET4auCOe6ft9NyCvyBnq0yRq+lcp7tgf6jNQ3y5BHGCWxWvqTv8WMos91U/xxhsK9
7dPG3iJn3i4lKYtt3L+NdsZ0htPdWttL00ujbO+RKYk6MkYK3aafQ9UVMW2lqTjZurvXxQojXJr3
ZclfjG41kFjZq+iLLkxqTC9Rh/sMysautlF8ATsk6uAQz3zP0cNtJ78cw7hOzg2cpc0MaiuOJs7K
UZVHW7hc2mv/kMC6qB0qENqjtNlN1oeUFaXsRbn1/TcM4QHgKdFtAxw3k9EgKl8vj40XODQ+8/1E
qkc4g97eGhYxe3lR47Bkb5AwcSS2wq3zHxYbS1QGbFPKjDkAba7vDUGXuX/Mobnt+5XjYPpkDuMS
rl0Ez8a60mdq2hLbC0cTEIMRJyIsA4ZB+Y8qJyOvg2Gxy7jySK4ppYOiYkS/TSOvCgjUdA9mJh4G
t9IQbBqGWT0VJwZ7lDpU3IXKyKgh2a7nkeuUFMapW6v3ye5uGd7dY5Jlp8sSsskmPH/ZUluh0U2v
2IowaHdPBqkhnB8swciXWd6n4izaoqFDyy6XSn1r2iSPWmq4XM9hh1k91DrE+0SAwrDa9rMkQgfR
jL10GIS9GEdTWnmMMad83xnejdvh6OC8iBa40gSXkOSU0YXr0IAAiGZzGqxun8oMeActVVUz/y4X
M9nisn3WdQF5sVzuB6xQYZqmQIrB4/SkEoRmbkv21F5o2K3DxhBz9VwRTrpOOL1MPg/ae8sYLIpq
RqYbMMFkNksBwhUUFduVzLvNTTqKGWEj8GsB8QN7BG2gPzxvLSHI4HHnjJbtuuNTOSdciUahNaiz
/NR8NBtPbSdEpsrY00K0QBtXOmQFuImIw4LNZr6MLSM3N13cjY5AuWE9I06gbg99xrnnGKUZ9hca
GWgxuGgwAsfa4foGAi1CTcFU7hClM94SOVZ1FE9tAS1v6bJtX3DlgYLxwVD8bKvFOKHDAARcMy7q
q/impVm5K2zErAvf1rZazgte6V3XjTMyn5SeSO5t3YWG9rodyVA1bzEZQ9Uod9qJmi3GKUjdc0b0
eETTZBiOKgE0PDTyV7uQUGKuAnz5l5n5zldUAYC51DFJ8hczXn7lOY5O0UK3yYhf2SjOaQqRYyoV
6AVrFxX2q+QyGaazTfQAElE8tu2unOO/lT3/6Yv4Eg3+gIRDM5Fcek6FxRu2M6xYJMP1TmdsVCe1
N1vKOKcPsByiotniI2rJgmza8/V/7ug2//gROYdYvu/zj//Gmi085yh/5MYBSY/X//5Pv70+9j8e
4ftv1+fijKbe+H5aoX2ED+tvr/f/9z9Sbs1d/9e/vf7BP17h9wP8vz3WP97CeH2EYD18/zgI1we/
/nO95fu5/nUQ//Mx+s8P9Y9H/b7Dv382/3oL//lhv3/7/RJESYshor5KXew/afwG6AJWDxwWI8Fe
MBTzq9O35a4hFfIiWv0+rIsaAQHmeSmNR5/cmUPTlcy0W65wWIskxu1wgBi59dUzcd2A2QTTtK50
4r2L4cyWBLxEuflaguXEvEajTufRHekdu0h0UO9MChf8zf12UTlOwFUjma9DV6fNLmS4l5vYQX7G
DJQZ2rrpS1ug1o1W/Y2m7NzEdcz4uX0dDEC/KZSohtEytHNrvHUmAURuKInHju7qOAjOIk83nW8P
NwR51IdudQy4pQ2EvcvugAtODwUaDS2yT0YtxQ+kP8NN2aMoKSuQLVGl3Z2Ej+F3bn1PqlVPvqRz
xxAyO2Ut+UQs+CgNJWOeIQl1Bu2T+PNTMqfTTdqtPbTRcU+dih7G1A32S4Y5wmiNCUVHq7a61NvE
NKdjHz33AxT/uIE2s0gUa5R/8bnrmS1PU3oOtFGd0GfuG2v5la7BJRPecqsx8S75sKqnGWP5osWB
gbd3X2ku5Iadi503EjzN0mtgbuxMjG2Tc7IAGhAzUQHdH/wA3gF9TdhqFN4N6b2YyPaWD/xbmHiC
JbOKTPiIxktqMoyGRSoG5B2MWWDNwWCHTt3RsHwWlgk1a49jEPMKMVMM8NrlzvbBerQ4VHbpvNbq
sfbuSA2i2q7tAMxA9DF2Mj42XjydsSZUEPw7G+Xq6roziLv2lvRHmw16j75QHuI2OEE7zW+ID5rB
egfei1cM2X1M2KMw7Z7ob+8dZk5yQNAL7CxB9bkOD2mqFjviSNpLQ9sQQ5WV/Gx6Cg0i5LrQWWh5
jkWQn5LAnjeNEf/1s/u5LQGfjH2M+zGOdhP6oBCA8y3vipQ2evp8232yHkssjTeIQCnZ/KA8go0a
7yfTA9w8QGqEabctI1u8BWaK72Kq9anN40ej0dmTAT9/NhH4REi69uoojCDdl8WMqYj0zK0XN+7F
GDOb1Clz34KYe2IY5ONRbHe5HrkYSv+1Q9RCr+pRyKajf+iNHz4UIUECzpJZ9VuQs1UEM9/fVn56
qxxFq9SyvTvUCAcBIP2S0GvcSI+Giid8CPW/CEf/6IvcOAe+3eIWjvioSEfcuQayAIsr1jamJ/qR
RVjCLaZOtfBWRY/1NUiT4shhm4B2LdoAS8V6ANLoYpftG1eM5jL4cUwX9twyXEZtq37lMAouNSRI
gRZxjezJN5YWKyjC9o7KE/XTjA5EJq18ZjmSzxHCIGQZZcpolx89LsOHcSSbHYhF8Nz4RvVgjNXh
euP1ryw6mg5MqJvrT8WIDgZlTrW7/tgYOCky1T386wlQlN87nTPeXR8wcdb0KQqc/feD9clCiQBO
22pnauHe3vu+6B+u91VdjsxrsafvZ0dPFZ3tGGnO9dbr39ftnxFL+dP1B5XSnjbSQB6vPwY9EqoZ
p9z2+qPtG+Ds7cP1h+vbaVJ8KnErO4K117ducNKMV6Ds+qNou/yRNAiaBfx0/StraCixfdKqm/V3
PVeP/cLnDImOw9nQZryn0FvxH8H3H0yV9VKKwb693l8riafEXMT3sbJ63d22VfF2vfH6LEHP+Nbp
WoJbxu8Xqg04PBPfnb3lBj7P4TuX0ddIc7Wn6UkHxtZKFAks6ysoO5xkNrmkx2j9kSzp5qxN1/r+
uK9Pg0109BaQdNdXLJGlG2XSg1Xg/o4HOScp0vb7gDlVsDxNy9v3M2HsxLKmOud8/dO6akliGPA9
X38cXJJmhngkXpMHuv7Kbwg4DvBkfn9RIrsmYyufASGsd6FfAQdNaoxK6/uIvII82s69vd4IMGrZ
gTcQu+trHku3v6Wb8ON64/UZGnK8x3JQ99dfNS1Md8PN5P56Y2SjVIkkhAKPsFg6mgpykHDxc6/P
DFlqxV5a8fF6RO0WAKDfNGQhrbdef9fFl4H8m+/3QW4kG6jcqU/X2zxUpyc90aa/3r/yM+9pyp6+
30ZiLdi+2d+cr/ddd4wHaQ0gntbvy4i946EB9XK98forzSgbyUeafh8kN62cvfIBrFxvZX5YIBfw
L9c/uD5f7eevTVeb3weKDS8Td0Oif11f/BTnK8/Df/1+352ky1Jygb0+WAm7NqRFhgh0va+7EDk7
LeSbf995tkliDbwYqCMvNUGjTEVLkt31qXXdTude0yf6fl3rVxF4tdmN8vvUi6uY+CVbFd8HqTSw
o6PTK7/fOOkxwVNs334/U9YVDJg6CLnXx55WjjPD9uD7gE4AbB9rn2yQ9UmuL5U1FfkhWpfjyLFg
fpM/pyWfhyCdbFMR4vtMUok9aHFOLVAiMmYwaXctwibzr2ru27FsX8xB3xkI19+DQj9JSXMURWj1
4JhOf6CLjNzPcQ9oDvk9GX72QrJWuzC91CPlcUHSc4X+1qK4cIrgHYdYcnDtEoPrsjWdqj0TJayP
jvNnDADTqYhY4fm+VGZ0LzxBGmTjkzBt93t3YjOl6WdiFFodFIHeSaktpkTzO5NgCEUMmbi2LBoG
e0RNM0jvh431twXzUaYcVEMY7amRZIHhggJPi5ein/XfpPJAQg7G3fDRpVRTGeQP9oriVLFc7bPc
KA+eGae7ySq42v/0yvXmxdO3JngUt/LPQMnvpCPuioQZxVhE9+zLKDTsL79j/Bhb9iey5uWYErOK
RL06csZQ3+BjKIhKBrKgbwwctKeSwIOtwKNKAVAcJxyV4gXpyMJAe7jBsQSnKTXJ5UGfwaiT1v4I
ESGowL10XnCCHqqf2HcT/0D23ZwJYulkde8Rn5baHr4WRodby4nD6YeIRu9xFsws83VEQlMA3dFG
TqM4tw4rn2FChUDfQz4oUumBqleo3WSAOKFR4dzQ2axjrhZJPf+Q2BrAzhL43GQsUeBQbFTygLdi
tsFZ/843b2H2zZZMuX+UfwaEGvHtGSZMmwyYTWvAxEEOX+QP27Svfqh1MCoEnUGp21OH96XOJXXt
XOAGNUh6JSQWsKoI29WvqyPjq+57pGtOgen2vdVEfA2+iqmBiwsyyPt8bGOKdtlTKi0+zDS6tjO5
EMSGVuyaCyTv4maAeNgCXqnEkjJet9KdTrNTLSA+KffO81N55Fpho1qTKbMw8PjMBKpDXqM0Gv3q
zO662QamHx+8Yk44kN17lk09ffaUCL4l/oprE5gtRh3EQmko0faRvKMf1v8kqURq16W3FqcTqU+I
w5BFVIcRH0xjvExdSjExqpPPZsgEM3wDvKzhwtukl061TBqBUjBtS14m+3MY2GqnUCeovkWzVbS7
j66TvyfFreMG1mVymx8cBYxO7RrswYjbQ0qwTM3XPFleWBHJsi3q5SnLMQ/1CwZ7jw+SToRLN3nN
OOkRWSbteFnknYrkwR9Lgqv7xsGSxliKe2UoAt3MtnZD3DgHdwH0F5jG09xWX1Vn9kfbC56c0X50
Y8BJcFAJO/HbE6EFeKdi5jedf59OTRyWvnmJnPjX4jZ0Fke8BFSVvUKKUIOece6yQJ5N13kch8RC
xknBlc039dIdIfNRHrafiiHt3mbqmCDXJyzol7D84Ji+ekZDzJ0LD2OALsWqq28Y529iotuQHTb3
171gMBavRUcQNLXIBvF6iFgF6A+T1lEatIAa8xGP5NNAoPEmG2ym+VgYO6qLPQQdjlya/+qgr22s
BC/K0ljNlt4rYx2b1qz/WvToCQY477sqJwQQl4dMV5NZ5KLnsrjQNu9ci1ajN3eJ8I2PsglTSslJ
Vl9BV6B9GGkvJ0mxNbFemWwHD0LSMSraA9tiPrTov5h6r+3UtS3a9otUinJ4JYMB29jT6UUFkK2c
h+LXnzpYd99zHlaY09gGSSP13lptEmPttKpEuWPx0qaz5bnxMsdClJvW0U5wmdlNPK7pgOyzhIMz
R8lVSYKlg99A2r3StWgaZnD4eYhI4bx0+Wc1OxwrZ6rtVt+vBqqAWxQ6l86kHZLBjXrGG3axzBYR
+1gQGToQXuZOB9XXv2zDg9ypDc8VfXnS6dUvomt+bEHGkpq35LF/dSYaNfDlsSTpHxIpay6Ht0bk
nxgDHGQpBB2HHpUrD2IJ/jB06u8CScCaxLitObrx3qteal0jXZByJIEcCdkzFBK1xniJcN9Qhfak
XXDredWmJPIms6nLtqZ2N00/34Y5wIjUwXtUZfawIDnc8wCDkWCFBkOemDpV2UhrznIc6mskhUPY
DiVelPj3RlE2Q29idoqKz8b3Tji2D/2A/WLwXVCMJXs/UJSHDhWByuLc9zXSUhTAec6H1kb/2U2A
IUP6oRWCUUwI+KXRv8TLphdn7VT5ZYjoW2epiX0F8eRc00eLSf2jXtfvkoak06p48RrnmNczp7Fh
36975viFx3WMScXq6xn/iPqaUz2mY+19qSQ34GF8zVi1oInRf0NxCwqAK00P8LulmIg65AcwYrIq
xfhtlCEqIo+Ts64wK7Sm4exZYP7CAk4ctgVMRx1KoWx6oz67zhJk1ZXDBQmppi1jl6APW4QnhBn5
zh8QIrr9EFE4htCodIWNdFMMT3luYdWyJnrqU+8zgRBOMXV2uJrazjvnCqbC2Cf42o+uQCQ2aS2T
EAAcecrgQbfXniN4FNw5GxhRFj+ZrkG1GL8ZDC9933BqjCh9ZBk0JK0iwiwp17rivaeqcmJueR4M
fUOyMplWHdsNK5oJSkxL1iaE/W6nnbTMOCY+2tQOh1Sp46Iyss5aMJzeI+Nd0Mkp7WTdJ/bS16DH
FOSIlQiKdEU0C8eVYggjp4sRjRv2jz8GbNBFReYqsmWgkW5NzHDfPtUCow00DlA4wHnicZslyclz
6m0nqwJ588ocgzA6BHepJC5Z9qP9rFOXFrlFI26ZTomKymX+cnL7tTbjLTmpAEmp/OPp+zNz8YsK
HL/GNB1cFW9P7CHmphJ+h1SxNDUfoCfquSIxfgho/gq9oxfCxdMclcuTtwegFXsz1GugiAYRfEjD
yN6iDJ5R9YVthLOA03TqePXOyZRba6q7vh2uVWj+EzPVHsXLpK4CmIOIv8ts2iiV+8PBG37vjMMC
NQVPt7B3pa5iy1Ng5nVnvVfo9On9FyHz59yRC185giuw4g/6RbIlkG4GOGe4FJ+aLr400fSazXiF
gOEfRQ+nUP4A0zezLaF7qjT2qLWJOs/J2X9gXeAqkR+RbVMJKwCneCNr7TXMy30zgSgz/ZCLTNtv
ZEOMRMi+pLRyKSeoV8sb//QQD0LswauOg6yiqti35Nt6zN1osgQdIndnC2M7Tx8ClOcKKhWBN7a5
y2rvO7bql9CSoiMkWRoQjWaGFE+lZ4GoLF7Ww3QZW2C1s1VEmHQ1+RQi6UBx99TndjCg9TFbCfpO
47VuFrc0dz7nZt6EUYstsvDPSU2cXDTUv5zsMP7AVq0z99RghJjIHwexRZ+4p3mWumffb7JNFTbY
tb0Xw7zxBJRLh3AsWDXNfvL7F1usRK/vtCILovAGN4V+uhlbrLr2wqrh5iJIrrDc9u7SMIeTjfum
jvZULM2PpIL/WBUd5rf0WWMF6bGWNiL+h/oCGoVFWBD5QOZU7jFCbSr3TCkyxm/DnDyj9VLFKqSL
zqVx7iVR2eTR3WdCEQsNyQylog8kPe+tVR611PiZR/uK3B3NvPlemfuWyMeNqN2VVjd/dCmY96c1
Ax6JuIEvBHlhNL6FFieEWWAgMBPON+KpF+Vt9ON03dP782pWceLf6NIu4R/TfCSX1GT0K7bxxhkf
279Cg5FJ2UHohw5k3OcnWvUjUwj5ZybiJNPPDr3KQxq/Ml1+EsCAlQyMr4YVNnPmI0nVMLEne1p0
dbatYvp7xgxMvSpPKo2ghR7yHnLhnYpRe5+1+a2vaIySyYnobs+6fZxV5V5j82vM+scfXVQgZAUv
Gmzwtl99KTn+lLa/JEPaLp3QNOicw91t3urZ/2nlq6H+O01GkUvLblZhfleD8pOU1qEM/XOquvdh
HJ/HiQA9y8N5WkHwwvP+ylXVsCgkLRuGtrE41mXAn7rTzD3h+ENuZgQsJA3xIXYGbdMYuSxIsaQ0
CNZE4u+azMEzm92Gz9hDtV80JWkKkyWlJo5oVvTDTwwbi4ZdjBYvtDfVODXsWukf2eEnrT5KXlIX
oLkIKaRXMUlhRRXUvyfsRjGHg/bMVKVssYrBc4oZFuMrdCtjHfUHHN3tujN8QvzMt7qaSySADQc6
9rAqQC5C7hq0m9OXZSBSd/NebAQNLavFLx0ZHSZhpWaW0YsP1bXyVf9ZST5zFk+vWF81HFR6g1Fa
Ck3f+whxEo8t3TWJtvRxJoShaTPP49+zef/s2imJFuBbJkEbOJy7dWWsU0Pk7GRD3BMDqbyRJEiw
R1rNbjDr/ETDgo1Z5toeSChWEqsJuB2vni04Ao/Zn1a0l7iiu1hr0U9c9ihekrXpE+E09Wg/Kv1l
MM0c/oKZcKCUFR/kcY4Tyc2d/2QIfVOrxd3QTQJ+6TRLAQfWR2zCmVprxySz7GNsJB+d4URwHcf2
SVHLlp2q3T7hnNnU7eTsGnsYMZT7iQOVYR+WxifVGdqPYjjmohCoDzmRGRHZYjA4OXeNe6oG+zLM
fwtAXCuisBBhpSC93OhXozW0gKsKfmCM2m4V2seM0EN/1RrtJ6YNevm94a22PSHSq7mrMHLpzXs7
ZP7KVqVSqB5oG+ITmvRpCRE2tkBuAnDGjXGa8CbCtIG+Z3E1+tEO0YM5Y8GdUXdNwmYYK+G687Ul
rjG50o4gc9p2WlNuZkpouTUDOK7OqREWCf3D1xAsPP6Uf2ljaJKwwvszWcJquxfPRk/YPEFjixlD
ETDmPOgfGjASkhHPvLBvqnnAI8Ioi+K5j0EphYqYVo7JqU4N12PNiQZV4NVSQnMN3wwq2///L1Oi
Vf/vHynQJDRa7XDhWJKJqVOsGDLYF1ZUaXIMOgBBDXdtNGBq6cmsh45gIMfSP2IMkwByoxfDUknw
SPQD+cAhEbQTBABaYE4CDsN1/5m1Uuxql42T8PAwRi3TCKpFjQgP6j8QPuMQoCG9PoMmjUKLe5PB
FG90x0Gdynf5TnEpGAStpyFnccmE6w3GboRoix9A0BAQl/pYdN20dzhhwq8bbmWvvNrawHmchNqt
R51emVYtWaI4qlEHuYD/StEsYx9BJBWrJU0K/pqA5CUOv5Wudqi9pYLAc2T6EF5Hw8iPXTIg7NCQ
hTUKx4deKjVbN//ABrmtO+MrBYAqZS0jojTiMnxNxxpVk4msY+kS7pdnkEJWj6jmVamQiltki+lg
EhGheBMlUIHEN16N5KYte7a1i6quXg0POQtdolXfxMkm0ZyPkA+5bLhVyzh01npc7kWG21lOWvnA
cj3B4OA8FG+iikIsO7mlvcnosiPH5reU9b+UtDA8Sv1RyV2glGnNmdBvUJDapIumoRVe/BYZG7sa
pr5yCMnUQqphVHFOmsc4L0VWo3DV09NA7B65bH2xpOjOcU3dCn+4Ct97IsFg/kJGHC4dnM06KOYv
QkeWYZ90pFwnKQyOi6GXEPLZi3K2fWa/kC/nSAkK9gK4AiiRTDVHMvEx1/I01oMUjNoZ3KhnH4ey
tE5pWfxFPtx+lQcgGrARuBZ5hXMX7se++tV8G7A06YocMDCJDnyrEsnKl7B/4LkQN+uLi5HgkoRw
/+3lVBGpkYKtUDuE3yFXBCK/Jar3MsQXUrI17GeTUaCsCxeyaSxhBEpnPY25B9lMNGxgwj8b7fCy
HZHCosLddBCJ+SiWA9AGWX8cEhUvPuPSFNjS9Yo5a3wq0K5zMtKl4AOCRpdVC88aQHZPnjwZLMwi
QqjtyAIfB6WF6LTX2os/3SJVV5xNGz2CcJd99UrIclqn8d70dOYR4qkxvC0GWhNjXzwLobmrHjfF
NmkQuae1gwrcgT4RUXr08APqGu1UI62fCYImOc1sP0f8KtCmqZtFE9KoZMJ4Dlg/xwVgfSOvDrdi
UPYg8NBYt4rFfKquBWyChYVZBgKDyaLs13waYAxItOwf/KdgwiwIJzqO6KRsNyMrwIqYI7gCefwd
VixhYQyyxkVCg9n8Q20Zun6FIAkdZQ1gbNWnvbuuyV5SxvjL8yN0QcP4OY3U75zWsE6jryycbhRL
3aC1STgsZ0xAc5T0bIhxIxUkcRiiatj2swNIDHE356lmr/kQFgnGAQCYTHApgQA35fxTpeU7B/vA
tIzATLFJKjQa7Fh8DiILPK265k1LE6k4YaDBSpK5uNh8CxJse0viDvGSQDk2GtWNQjV1Di85Jiap
Nii2nxhVcGPC9NWaFYE/hxS8cPu4QXGD3KpIsWJCQQxXBD4f+rn+NQgxWsgjOVVdDuhY/Rp0SelK
R0J07Fzvx6ZXhMSrVqEdhJs+5rjWt9WTHnJOqagBZyUqq8h2jrNdSDs723UXPMMCX3hLMLM5U6Gr
3FqjQu6fOs2gM/eY9VIiFSx2pop1trSwk/koAmsfjb3RT7BPeILasadBjLM56HFVjqUdjbvEmN/K
DO9B1ZrzbgJY/9TUkkCl83D24TYvQO4UmqKtbCCFW7fp1E1mMWFCrMFB6NeXIfmhq8+tJl1lNWJB
Wppxixjdq2BQhAWAw3QAtmS3Z0XlEydNrLGVQqlv69mdumD9YvSgwEL6P7QjXg29gYuRWugzB54b
xW2QPc1Im5J8BE7phHfCOoqTM0cvE0F6Rxcy6XJE83pwZTCc0dtoRV2Ar2xZy8lo2cTG4TJhWwPC
yNpOQ10d3DBccQJGGlw7X87EptX1SOjhe6FyOfbVL2sfkPwcE6gHWthOmicx+yrk1RpYpsw/l4sZ
JLBTi8SaRQYThNZAByoQxvb0cXbx2L+aLpz50NLRQ6O1bSJBeJRi3c1W4QazaOMyoMHvMVuEBrqB
lC4CL4/Ews5rZ9lQ4sQQv89T2qR63QzboRjFSx0SoKX04QYYFpq9CKQMZ3Em3oLKFHlp6FUq1zlZ
PoiXid4PIR9Ep81Y4pf+aAAxMuPPUq7zbdwpK353k/WHNkkJZPImh56Amy1tV/wZI8xezvznXhja
UXfYdlQFjlMqI+GKzT8kVHV+skDurDtXCQhFnRcKSsBdB1hkhWM04RVxyU4QEwS+5x+EiWy99zNM
su3YnxRHOWjuk26FXLq8Xts5sb3mSOxB7wrK6kSZEj3BktYXWnL+9ouOikyrdusQ3wLHfGbdQU8+
8R1iuSJ8AvQ70akZGQ5OouKETYbyKRZjsR/L5r0XlfLUTij8w6If/5W1MI7I77F1R2w4fPWFcpjx
j+7HxhFeenn8SZHoMfkntXXFOdWNFxN18ppZEN1bKFERrUFTOJ43QNS9Ze2r3un/+VfmYIU1+mIf
QUBkp5Pnz2xGcYYYMylt0G3gsVcEflcQWbP+bXDM6iRq5I5qC/QE5PB7NmcURsrkuUawcMYbcJ6V
WGwxzGGLGUb4zoqoUc9YPkG9HtSFcJxfHydRR1HcW9Hm59wbqhdy034TTFfLKlKae8whIJGHRq0m
0g1Xn3VxcfRCHohw+zPOiKGcLApHNpuU1j4Kp88oyntrjCXZd6Gnq2wSyYEi2BBZJCSol17T2wPF
5dcmt++aVs7Pv2WepmwgMxcnFCb8MNKspfHpCPzRbRW+W/VE3V4hCJnZqTLBK5Q5s1pdlCaHY8Ah
7sDpCiNUQEUkP8xVfsaCXysyLSAHSTnV7UEhs4KDkkHQlvfrtPFHmoWaVLW+Z0PxDBonZvYf1pCj
85U3dWJRO1Gg+OpxIqwaiJu2raaGc6pHfohSQt7xfZ8uEbZ9L1Ed8oOeMAJoK84nW4pA4PHk0GqA
rDXz7B4r1+fITgjmqpiwErmWAKqq4RtHB02+kCThlR2OeayxN5ge6cpQ+CKlln+V4ekrT+dQb4ec
B8lBHCixVcnT1EWXxM3bnQqtbqKlmVNv0DViX4BaALqdkFNj5bCWnWSmCNc7sA5iF63Tu6G1JECx
kVfK7M4eRMNdnh4nQ130Y3iDMMgS11rJ2uOy12Oob9NK22AZq1etVf3hofmyiuS3HjfpaF3awR1W
ZWWcjHw6CXUghMZbQhz9l0/mXVWQfkbteAZoRpmkIBdqMDN1rSKWgksx5UxLOsUWfeeMVPzsidYf
EbYLYv9SHHDGJa0if9fa2keERX0hyr2fsQXSIafOendPc+wCnmdTifAOBjkYBDIbAEU6bi6UfY4Z
Q4KxIlVg2GCoHGkMMZbSQ1pVxdkwiVlBzNz6/THsG/gdIgFMGP2oYnglRQGpEXy6DdYNkgZluLfo
jd+06elF2P4bO6jl1CJhHUwuL0WlFyl0GPrmqRVk62UVhoOk2PlZmywdiXxT+vGqjh27yeLs2lDo
rESV+cEBTOgbJOBff4Ajq6APf0rTkVQg390NPh2WFABlRAm+iCnAlT1pR1oDMGiIzwpgv2mk3z54
ME0A8ubFDD7WwyZmuERc0NVoKxecsfmeg0bcUv2ak8mHN4w4klhfuH8ZXXesBRsfbZFHCkfDBoKJ
fz+xQgLUpB5T93q+U5lyCrRVWF7UdG0k31ZbE2niEFcwNs6Gx+5IfFmyAhJ7FF7MqkeUEu/DUCvk
65HYwjNDv1J1e05VSINwXY8mDRo04ZGtNbuUGs7CWLEH2ZY+IG+rxkpVmRe1oTeNsmj1cAz3Qn0a
Jl1ZxToFi6L40WYL6XqNXqyxf0mD4pmxAey4PkyiTuPoBlmpDYWx9MrxLTF5/6T24hYzKL/p+JDp
a37MyjRsgBBMtHFKOszmAalOs55NlruacszoUJL0PRxSMUeypZMneJ/8/n1u6jvnfJjhivrHovgP
1UaysgUV4ww9wWKoDVoExcD5obTINfCRJjQg4DaYkTU8Kza4suTMYjKuIoNyTmdouzbE7KPAxpSc
6ks9UTfCw5NA0p4OMUc6x6U1aDkaVXDkSAY3mSZmFy4Ncnt7z0doIay9l/rKNvX6gyioew3Ky8Pr
F7rFzrNoSESieHlcshBZK8LZCmAevlE3xkuX0wNrRRfw7k6dijClgvIPQLQ7aJFXYXnHFDZE4hYK
jAajjUy8Y+L1c+UjoyKgVqG18jA30DJtzq57VAThXb5H4R2f+IsapTQ4bOaBzGGJ96N4a0UjO8Ty
XxwadJqJK6eiY7zFFmIUPle6boGZhFTn2dBhO7Oo4M4GcP2oaq8maINlqsAtxoy9Ao951VILl1NH
Yy5yaWE7dgfVWu4S4SNZnMmRg+GIpkYMp26gc46LHXd0SzvUr6yD1sYTJUV4nT5UyCQy+9WUcobi
lKbTwJaT/2ZU4ZFaSIYUFMZ6QnJNFTfXMbT7dQVncG0BII+7+FtYkKf0ZNopHvgcpWveY0X7p7Yo
4JNZEOGszF+dIBrKHvT3UnbgPN30DtCdtoM6fmgWhXDDS558aPcr20ZLi7vpbFEJohiF6Ru960es
Cs4tSg7eBr8MGOtrF+fm0k6xYQg7Pmc5atA2zojoINJr6sFTofPZ1Q531cph31ffRFwg9y2x18YH
8qmAaaa6tteteEMzqaIjwm+P7GGH9JEZ1qLwDELrqDOahzzFojHiE6zYyYMcK3dtyfNTU0pGu2Hu
YukBJJJGXzbaRTIh84HxCF8AQ8hUPvW2wAMgkQJj3FyYtYlup9QGJlfHDzvwtQl/GtYRYhEIDkpB
+q1qqW8wh/fUtsutpkbjyqw54UnoTzNfgB3ZuAVBvtBwHM2W48c0rUOlxFwafReWmm4HEV6SiAEE
G8NYZrN9rctxzxYiM4go9gvaE5miUXuNInahg71uIQElRAviwdq2mbqPE9xrTd88R5EzbwsNZhwt
nU0vFtUkUFDLp322o8/c6vHGyfEEl0ws04SdsekW6qbvtl3ji52OjjTGbkwIQAPcb76Cy+fWzqi+
4gxMW4OQI+cruokBb8zJj3ZyHePs8ImHvF4UWHm2iUYJnC61zVVee5baLdms00rGC66044qlpffx
C9NRKNe2dyyVgaOe32zR9gzMn8xkZJwxti229PQ/V6ZQcBbHpNgPNTs/MnxGjLMmQsi9O//4LW/H
rXGUIaC0gAusCRwzl35VHcfYMvZjqtzgBFP5bPCx6g5YWbV+LzvjGo1mvcxhpdd28+In2MNKG5dM
TjrsXDA5AEXyRE3+mu68+anL9DbBF+j3zYhkbmpjKnm4geOICuNQsVd6/AvFnaUOL7pKNJ7iY46J
onrZ6tTfiq6S0ijBrqfgGW/6d2tKv/tIPKU9cTWlSkrxnMwfg03lJozQUmRoWSg1pSvFcl9aTa6x
E0ly1UCPmrc+VtGnp/h0yr0PryY4qtGyZWv0/HB/nDnLMGO4DUtZSBGGrgm6K2sbplDqtdlotknn
ntG8OAvHHA7xnHbrvqYc4eJvADtEMp9gZxl6WJcmemEAedaceV/QAvT/rb4CJVcHpG9RtLijx5Ie
lu7zpxqDERyBGxgpWe8gXG5i05dYiBtQVOOkAYbnlrpEKOKFHKrx0OT+UYzhwUqVblVhHAAVUN97
ndkzb0abKop5GnGmkKGq/4BLYI/nNGxdjA9n9F6Uku2F1kz0Q1LjDZGTzU4WZVdSm99l6ixKPVU3
eVzSOqhU4Ezzv8iiIdgUrX2KMp1mEBQhijDpEzx9+8U1jtXIRDqHQWTM9BXT26gNfwOgLkuZ3nPL
ufcDtRNfzM9xyToaip9KMQLDG/5IueIcChOo4AVzl9waEyZCZHIyEJcwZpdFL8sJkxteTLu5orgJ
rFoNyC8/KRqtJb3+oWQXxMV4nXxxssG3cYbFFfCl1MlNDOUN00MAAWMzR2IHlzUwPWQPmfJKQONf
zimw9fU3AEbIiPoo0FrnpyKFfPTvczgHdWN927b+kjDhyjcHAyHw+LnyvzW15VCmbKGOl1+Tb9bL
+J1NctP8NUCMH/lZ0DPebNh9Nunlnv6vTqUcOFOv+lcat7+JyiebkpuLfGxIviPNuxtl/eyWuOf4
3QQ5BXo9XsM4vyH+2UQ24vuK36WEz2XjEqCX3ORHdzp3RaPvqanmwGRr6kf5rVZQ80Rh9S8Nt7Lg
yi8qhj+n++8VoTMEYmLJpK5Jsq3OHtU2+CtFe25JCuWAk9jeXYVZijIzgPuyc3NSnC2C2vDKyt9B
ANXjWtCq2yLJ2sr3UWf5r7w9s9rum7SDWOffH9cWcUAgKckUIhFCJjd530xiL8TwIz9nTUEaAsoN
4dLTGHnLKlMD1/B+RRFDuoENNEzGixjTm+Hj5p5H92VM/2BNcNPqDqXK+JcwQTuV9yx/uPyJCFeC
MQs3diP2Ip6DsLe+Syu7RYn6luYlMhOxM6toI6+wvGPyinlaftCxS3Bn97VdbX2T55RrVk/Kq46X
Qd7OBI4oq9heN6zvSYg/GPE3pZ0DY/RXVewc4aFfO+WU5srn3OP4M9rz45bDnXvtEqDXgjetRlFQ
Tc63WlA5nXAnCS2Y4/JmZ8mnM1xovP/Jv0q84papzjdAixuhvjfq+9dQ2cbJdC0HfgxRK1csiT+J
cnbNMLBi/+7maAfnz44YmsihEGUIwKbq9TH8YJfzQOC68uyPSjjfGL5vQ5Pd0uyZfe6nrsSXGABM
W9Tf3Ti/jBSVB+iz6LyegNYwfH3xR+RJl1Y/sfwUsFhvtSP+KohJhf0tf72hMfyZAsyhI6hpxDcs
/qgZ7VS32YW++CHg68/iCZTrfRZftZknn1mjtMUXrUbScgOdVDFn8o/RNAfyyZPPLeD7W6VMB8UX
xI0438wlQR5efbX/V/vZzfeuXte8ybvTxNWvyXiR30XS7SLyy1f5/2YNYqkYd/JroCJ/p8J4jRx1
Id9LYyQ3+duK7EAp7UN+jMcdkwN3RNoRjZ9Nhs65cPesWLZGx1X5J39o1sxBmdCppZ8hJxn51uTf
y4HT9NfK7N+M7WhPd+BBNzm45BfGAVWGJ+7zXye7eJp7kWOs1MJAjsw4de7y99YdcQJwkAeeukiR
Km1+rnxBxZu1PO+O0nij9dl/02YNX0cNP+U7jyfvLGRT0uW9cfHlPdKqLqBS5N3lD7Fghyeuz4uS
22MATaK4sQy/5KTFcNp8UinHlXpxE4oaODwhZsSORqfsC4JKbbUn9iE3WsLfld+dK2zyrpEEkLqR
zeiBz7xGaHDkUyuSUVlKv6MWATRPD4YmCWKusudtu97lkU6CMRyDtLOCiL18bDlndns8T+3dGLPf
iJRRdDH5uLcGyHq5QgNbDdTcfTVB8dVD95cVrAJyBkB7JpsNB/mUyAeKFC4YhY6xzaNoh5RoGV1j
uNIhA3qUUydTqRj++y87iVdKVo9p1HP6N3lL5NflYyH/S1YN/cXyHNnyFij1z9SGAa65W9Sjn0uO
etkcUNQH8rHSKvMmp2+/IWKxVp7l/4OEvY3WfJ3RPZnPiHx3mWHs5U+W042c++UU4s3GUYRAs2ce
Rs6Hiltd0KLfKc4H8u8GeZ0klVAxnjUGGKSf1eDWJ7nOVoVxarJuI/9fzgECY/yiUctvaL/ye+Xz
ksT2bwcHmBDGPQ3Nx5ByocSqfbeTzy054q8RFAv5nuSkrnH86rlClQj3s6tukp6LKhc9jJpZnu85
+X375p2b/U+uA6VcZ+QgovuGAsyDyErcR1J41Nj4Jp6D/w0WOQbassXbCcnChSEJgZ9FQ/5XvoQj
L9JZiIoMb7QnN/bLQZlbUFaijd5qNyTKf/EwBiBiloUxnEq3+5NPL4T+m0YhiWypr8Y0CIt6hRV9
S3RWBb5E5y+gvswMCgwqRB7AMkKv5Kap3bXXyluLXaGzL7Fi3+WIllNBx4ANKRnNCv4xqHGkpL3K
Kyk/pW+7v7jPv1X3cQPly0uok0NpHR8zm/x21bwY9K7lGmRXw6cznQDgvA095JkovNiZiwOQGiHL
kVz45JLlKO1uplnUjN5dDk257ISW+JFjeq7+eo5sk35JFI+z638zj3zcB/k4ultLsf/JG9dPz5mn
vMMUW+EeI8ei+mTelXMuuuNfMY+vta9DPlIDOdM+Jjm5VLotw5WSg57eqIrfIN//uWlxo0G9bRzr
IJduXBqBK/dIZTcGcRkFCaOv1nK0+xPQtYQpDRwemw8Avte2WckxIp+Njkwyl+2sYpc3ueOw2uHP
nN48UbzJ2QljBVsN69mw52DKxkAufJmpLDyRvHUmo4QVZ9Sdf3rzLb/UJ2pgWFNAXvcihW+BN+Qu
/37QCjlNL+WyapdjUJveWTsRObia20ANtY//b4KUV4EGxN+yz/273JPJqytnSCXzOR/6B7/WAxGT
OidImSCsUt5v29WOhk5NSpiPp/SxzYOgHcVk8U18TFYg+cQyXT8bkAnkFX3MS0jS/ihXIT2K3uSe
KJ2maxpTyqSWLqlNl8r373JPA6OAxugcEgtaPDU5O0jdu2NbiBdVXrzFxp+c1eQ4at3hs7Uv8sI+
bp58JGcj+jKcpziNbnNJYkhXPDZn8p3/b3ErSNU0hbtEEkzh7iBHodylPCY4dXisf9Sl9w5YKAwF
Fio8pR/+HssfM1DM7KP2W02o1yhj5CjiT/Oiy+TpYF7ZO7EnKWsZRlHstYbT6aAF8r7oc3SL6F/L
jULk2fuSfGr5I+U/eWt8zR151s1jQyDHPoFlJ1cHDy+Hj0PVD+9yzxlC3iX5MR/PF3NVY1IC139D
o8XNM/zJb5X/DAxYtXZe6WAu5LMnB3JuNetKy4/yc8ohpSRvXuW8PzaMMedunlhca79x4u47ktrk
S+SI7OSaYglky96wf9waeZ+I77ipU3Gr2/LFISS1TLz9YCvs8pU7rY6bx0opX6P06X3eoVwMQEV+
gzJ5IcuXNroWNBh3Kt085jMFRpqsTLfWLXbpeXTj68CF1o1m04XDQfHCADXAWSFEK5ZrPwpYLuUQ
QGMJJrYPo1au4PJwfWD5e2bQs7zarFhIS28lNxYUyLM83BftK32Hz7ROgsb1MXbzs0g0RwWIB6SZ
Xz0mAbkOw7k5F1aJ1Hl6s5AGqH118zqoYkwUFvE/pWE9Ka4GVIvP6Eeflb2PxykQ7BPlBwtTsVXg
baBeZavAU3STH78tp8D1OvLU13KOln+Uu4r3vlfv8n9mIpkMd15wo69Iuh+ztex5YeT732pfR+Wa
yuhTpzKsawaOiRmigo4jf6DcDsw2W7XIeIOB9Bh2cgKSw1Euu7jBMazlZAvVv/J1pd79UEJ/nB/k
QlLEyc2gbqXE7kFOwPL75IlxTONdWtWbjL05aQoRsOTh24tfUzd/HENJDr56MclLoXXAGfIrB6Pc
W7nZps6auz1SBe7J9uA+yBmjC53/tl28NZHuTMSE6LW2/5tM5H6CAunN4hQPD/okTylyCZCTSB4Z
ryIiZIp3F0u4nzOf5RlLfkqLclHXJ+dxSn7/t6Qnofs98veaqT27ILYBFgHrSG64MP7kVkO+Syd7
C4G9y9Ulrcedwr5WDg/5MuryvzYdaPEjXyjnDiLdd6Gn7/D1Xx97iTY71Sx1KTs9Od9UmFjbgfm/
q37t1rkXMSIM9i16nK1UYnqbkmma17ph9Ji+5G+Sb0QfrF3a+lvT9j5E9ibHr/ySFZbfOcnNmCxP
o7ptxfBZaqTSwlblenMC/5GnQrntA5i+rLDmC28KCnmf/Kh9Rj1IXh7zsG7eHJ5y1Ue21HRAV/kk
nDHGtOe88dgUNVSkjCbc1NMQyJlC3qzciT485SjfjJ38tw8yXS2w9P7QhZdCQVOec29KcYY1i96e
ScIPKc/Y44t8HOU/zcxhVT7b8gGmC0upXQGuCH6QHYh8QZ3xEBdderNRDLSld4m0mAWLzxkmLz34
G/lw/a/s0PjzEQ7EWt5yuW/tne7/cHVeu40r2xb9IgIsZr5SOViSkxxeCLfbzVTMLKavv4M+uDgX
Fxvw7rZltWyRVavWmnPMg6IxicX/r/+pRfm7agaq1PEL8eCf6Fyaxvvvy7Lk9NUxUnSSDK2G+vu7
hmVW/DcQbf8S+y/LRk/v/F+hZX/ABQVygvJecbOA8DKX2KBsOKeKhwoQuy25K0fIjCcNF8fBCLWb
NC1j3UWh2s6lNoPbq0FLG/WPHdvFbRmFJSm2tKoML0pRqU7aGAwuwTnKHeJjGDMzNAqA1OWX7mbz
I3rlbZEyzgULl64tfxk7ZXpOcrV1ilpj2rWDSwxpMaQHGp7gsyoVjKTtPubmyJU23GI6/XRnPGTr
W8uMQMzkfxKD+CPmLcNLbIofuxLaAQE5JiABlK2MqyOmnPIwhhnZEbpZ4kvJve14QhJonIRI3hum
l/wAHC1KeYjaFkxFHx7IQ+1XxlDFj4L2a+o267pRwy1CYkFiZMtzyR5RbsOLpuOIFEQ4VyscrZOo
cJuYysbDrOGJafytNLunHOvm1szlxSBOwU4rA91RijAgiItyDgAOfKd69yRyo1ljeJOcu83hmmZF
etSM8i57NChz1H2k0kcg7c77WA2CUypJFBz8Q4JOr+1oXltcxqihJnNbLiVSk1moe5xqfJgqfGIA
Wvu2/iszIrzAbqFg4XdtCYKAxiUODAPLuq560OCIzxgxM/Oqph4gETB56aZHc3LqwLHKYuNo2IMm
hF8r5gx7resbKoHo1RQ+8zlABoV87cjXZdRkXnPZHzKQHfhZUh/lofdE+CEmRrP5Vo68hIQRMJXV
AhOcBKQKcdf76Y/pEVoqgDmlMVmWRvNKX/ibPAPID9VI1Od4Zk7yKhJygZQ38M2k1REtth/q5G/R
xPLoqfwZVbDc0fIo1m7t7rLMayjjXNYNwxWsBoxmGjKq9YjMirnVHhyVfvVKfxM5spxw9GHzJrrC
LmRt26S8h7zBh2XMXtd/NZ9bwQSGdAjR/ZznsAiEprM+uCM4wyyJA3DW3E2a8U0IeZH2GZgPJinA
WbXHspnxgtLrkVq1m9LokJlcNBJ9HaSXZbZ7wME5Hkc6xH1Dv7kzmkUBPn3FfUfmiAUfTk1RdFDc
AegE1731Refc2XY6rWpHVkeKtc1I2tl89tjHgsSiZzxUDSNkY9zrjZ1vjLI6e+6YQiCY9G2oWEwJ
cvTWnT03K51cb+yMcqtlpct8zQVZFs/5ZtQDZODsUJrN2KnE7KOZzvs0y6sgcO2YLQwpUzL8rqsa
MXGQC1T9cY8rb4zMF71gwtdxSk5CPd7GU4RsZ9x77QCXssspX2ZSy13mLLrKV/TjVw3Js71Q4XZG
t7IRSQyxucU63Ax0vRWu+Bwnui6AxtgF4t5UPemOJXYJrwwsDc1HXkXfzR56ySVPkFJrFmTDzyW2
a9WrdBcKJgjl0PyZ/xnN9C7JDVnlrvWARw7fjWeuZTds2wY/kuOmKyMf6605DIRxLCrkIt0NEZKQ
DHWnSnTjTtTyJl1skWPWHpuZn9o1W5fksuyaTbDXLKCLG5BywJwjrP9O8qVhEiHs9bn0C2OnzbW2
xWebmo9lPUHCwK7kL7ppUac9CUMDLioIviEip9xvSLlKBOP2EssZ/gXscZEQ62KsCKU16Vd0REd6
JpZeRc+zEB8WjfJjaOMuRH1CTrqzJA9GL0LN03oejBwVH4mIngtt3beNU0L0+sELAcCCYkPmK3BN
iKARQ/ZAPMihNz0EPFwOWdSo5xSgmS8YlI8pvdsRo8Scra3K7xHE1P66cgW9ZgDWUNhC7BmpyvfV
+M8PpTyroTnk8m5iQt0TgTVCO45fXTBDxDG46yEGMp4N3iNJ2WezqRmCppq2mvA+Ug8Q9agSMNID
KF1xYcsUMErKdCWnkZuxeY59/QLLe2SgXI8bgOhbV0/FOlOQ5LyuWNcSJ/UiTkEhuUky9n06AmFc
ka5QI/U2CuvTr/WBoSTgxLy4i+FPaCEk0SQKR98snh0NT3VpxnlgO/W/OB7rDSbXz0Uqtu60Cwxl
7uU2evU93V9lIfIHW2Csiz8n37pDbu0eRPFta+4WlQuj/0cNSB82JS41Itkgy/bM0VPjH5KKnasQ
bXUtJwTiVXczO36SoqSANLEzQiwNJYQdavzpVF0qZfsvjuuwwHsj4imknU6ahEGKJ963LLK3fOg7
vdC2jbJe6QI2XLUjZMvhWKfjs3hI25IQHiTKbeGngOqH7xhWXjB4mFULSlmyCRhZigclNXynNPA2
iXx0nG7vmfV5dqebIY9dmyRkHrJTZYb6UItqjULus4UcnE7VHFRjFjiolaJIAPIt7nmkjCOSYpy2
uN6ZJKNuUNl4rJTHctP3yAcyBu8Ffj5uunU7l/QNcNz40tx6tlcdC8/cm+M87NAMPZaCaKpRU2Q6
WbNgszSLta4Dl/MXJwGHdWQQkWLsiUfcGFFfDolCULo8T2VFWRAywA5C3CmuGN4Ly2WZbQp6juKD
2Nt5PefO1tdFFVi9+NClei8HBglun6AKgjCNDx/JPYJL4tgQQ7VuQXKK8zI6JV7jrDkZMqbe7/O1
nTBUD7uXIUfLTsQrie6yPv5+iE2jPuZzgsUxq39qi3IUA8jVbkNO1fm5b1PrUNYzSjwddVzbZFdB
KtlOcABSKZR8lbV3hQFAlNpxLIhAt63mYFsh+LQhLQAhdDyhj8OESE3OCDkUBZnhJPU4T8x1be5c
p94bbl8doTTh6W8KxPxO3mx+Ox2Nw6UQxixXLvWpXg+MNfEgs3fVxyyPyy2Jfc/D3Kcbyml2QnhX
TKkVAH+cTzJwTJK7ajp/rFcZ1Fq/pFYUGcvD/zpg+tKmjURxJSe0fNkwonmPEWUYhhWMoGLqkgy+
as5PLno+0hHYo2f1bZtcb8QAnS2SliqMKmDiEm0LOgaVhXWXC5WDtjTwZazavnbJUdtF1bid8SIN
M8Qir5h2OJs2ZV0/L1dJXzFDVRWtUmJtMKFWOQMFvBXM2YNuNNasExQcS8gCwcLTlIH0hQq50q0J
qum/KLfRKPVuvPUm+2KagIatAkQ2Ul1Eb8u99BqxB33jhAaDTLAksj2ywXvUfVlk4X2ljIW0m2wA
i9FbHLw1iqFz2i/KQO1kmhJ7/9gSU4wu0JXhuTGn73TxZeWqfHcoT9yWQPkUbJmc2YfiiAQfpJOk
7NnMizv7PFq6WHlG+qlJWwZkiSHca3+Ew5Xtm+CmZuszEbxDyvcvjT1aG5f8eoDsMBpBQWsUJrK2
r5UiuwiNM0KVY572l1q/NxKzGDFkZnE0euIjNyMabviX9EcxCPJZfflQ/T7KVrigXDRlpNUtf0Tl
6BLyszzgP9/w+72JqP+GYfU4OP6brdH3kjHluoELjPcbb26YE0x7jKEy7Gfc9Cunr/AGGf6LGMaH
aCbbUdf5HYxwbduiaSnOqQ0yZa3aGR8YhCCEoAo1eFi9orBC8IRYSde7B5Wi/Y1GVD+V7FDyhTQa
03bX0Qk1lpXVdwYo2GZ3MkJ72KRD8a9PXCQUeXiKYshxGU73yAt/ssm/zf7friOSB5Khi0N2wgOb
1Mexs67s4iDTSddo/ZfK074RPrxOqHP3i6I5zrt430VgPOnNSxA9hO6V7pGtgAQS0pWw4xdDhx4T
74UEZhxgPNx0Vf2OJcO3OnRXmOzjadFKGOYpkt5H6xUKYjdViocN1tJCd9d4rxHdkFXHnDHotT7f
Ky0BUIYiwhqYAesx2nJvdvdTD9i8CIVEpvNm20ggiJ3hINlgMB1pFgWTyfFltuwz8uVAFJM4E/IA
bJsTpYMbfoK46wq73ixr+RThA5qQUQNpEKzway2sUqxQTAuhNMMln5gm43vl8r61Xngl6x7mjmOe
TSGf3EXKETnNj1dp1yGSHI4gnA4tDWQrWuFoeWq1l6x1mGfCqMcmhR8X7PuKkNszjaez7fnrgTCG
ld81WHbqHAV772Hete66YaLaK5oLHMKnmO5B0BKUyP1QHUk+fcun4RWi/Hs45GlQ58kxiwuY4GEC
z2tCA2GNzdWAcbCbl9N2g4WDXKn5R0NTFjRBVpT/CJ5du3FqbXSYE8EADcSBVC/64SwgYxH/SyfV
nLol04Zirc66fRbXf5oY9oWumhXSjdfKJTRBwhVegiM4XFTQGxDp7Jwx6Y5GFl1dzn+rEiz6ivSY
aWWX4Z9Enw/YouXaR2FXav7F7MZuwzjuWxu6+GQP0B5mwz5oGK6EVsu1XeEeDylnNKlgGs8Ip3U6
c9tI2yMNEXsc2v8wBVcyBNbG9A/A+ToD+oSQs35vdYTy3iDWKfJqPwUk3OL+saXNOg7XDK/gZhz7
WztYj34xX6sex2noTj8IrZ/oY2xaNK6B1+Y4coxipaONRG2wb/QaDS3V0eDtcjleId8cCZ55bgz7
3fEz0AFDtZ3gnzuEZxc2ykTbE499WhwIGGL63j9MsvjQ/JFgIPCkOu6kaCJ2pqkJ2U69G93NoMdf
fzNN9RHRu0NFOQclwRxYJrh7MXJtlMbvPiSlfEXQOJjJTdvrj0nbbY2Ut5vZTRs230WKrW3sWCRE
Thegr9rTrH+66Rgksjw3pcTZTG7IAKkhYJfcvxmTjnLMRDAsISi4jn+IqynZOF3fr6EpG/Qf40ag
qOAfdzx16/KNRq9LjYNxLBcge+uW77nj4KpOSO6dnrVCZ0jOvY7rKF814HZUFrEl0XhGRaVubWxu
4GmTK6P5N0/zDgjS8007qJNwFDlmzUknE2aPY+1WaBwdlOZvtcTZAGmfAuEKDUMexA3XqMV6Nqu3
wm4fW7NBjADioMingvFDtdYltVzN9b3lSbZi4B+3Y2pV958QKSzB5lKnzj/DekNINi5HjJtqQYMU
Ht4lFbP5dWdLs/2tasZsjd3rhdX1Ok8O5FS6ZUsJ1tvpNQETupgWOE82WQCA60VDIPJW7UOLVkZX
day72yZpT5RUTkqsim7i8hzoX7iEjqyRwzQBNB0OeSxWdYv/pYtjc41GrHRYEg2LH0l0TyPQviC2
qmQVnRusMkTRTVtdFNlG04hEb1zx+Pt+hWlJ3cUwOV9SDzkUFn79Dqj1ITLaK8G8+0ayeXR45TVO
pEAxOkKewILoGVrgyJTXtgjJPI6ucyXvrYM8JYPDRzQztiCqvv9+0OiD/Z+//n6hsvVtmfb2Xg3k
0227FG442iw6udNgLI336j+fQ++lTnMjQd79/rGWHbwR2HqgurFfQ4bym+PvB6/od6Yv/b3m+I+1
jjbW4t2nqU0TvLbYtONji7HqIyUg2tHzl9rqaY16zjFNMO2JuRE3J0pi1pPpmBWYjKNO0K63Yn8b
yxQ7jxvm4B3WPdrOnZjLtwhPGRpsd6YC8VH6MckiNIDetat2YMb2QPzkOZIU1KXxqcW8jtKyv7ls
odxC2dbaMtlprrElEAZP0GTLY/gESL/gTEL5VBkEXuptcku7Tn82rQuqlnZVD2UI46b6SE3dwlkZ
7ZqZnNsyjb0NmGwFTGE3qRGrWU7V11l4cV1J9JW7mazwgj6VHbkvAFDX5Br73UuRl9e2NAmUqKO9
PuKE7WsSU3BrVivPSh5mKy2g9mMbqLhjg5TUvtkRRGAL94e64eA1nVobiNHXEW2WoCY1Q0j7JzTy
dtOj1xIkXewmPXx0QqgG8Vhdqc38bRcZ6RroLXiOuXeX0uiahjkZJWH5EKf5NckU3qzyVpX+qrDx
MLjho2doj4IlF/3DTUX1rhzxLo35dGeyR5oHACC/45Q5hfhpS098I/j4bOz3XFATFiLkBarzoNL3
UeP4D15NB2GpEQZRgTHbMa/IIfgE2jw2G2T137PNNMwDNm7iDZVaSRML67Eww4liYHzWop80Kl8L
79wO9JkMn5aYUxQHH1SBGB25z0hsGhnaos6kE5rSM9GGh0zHTZWQL6cbr5B/TvCUlvxZulAVZs7d
8uQE9FxioHarpbuMq8s/t173PNVMMloblXYEJLPgIo2T7qQxpl51eLnKLkZIHyJgAHIcyI7awm/N
59Eut36jRQdzqfWx6W2mkFzWobnZaXdMRb5lNqt9OEsTsOor7n18ctrYfzgWs8ikFT/NxG74+/sd
Gm3jzkQitCb2T0JLQV6n7nv+XEXR0fT1ee86XkMbEuCZ1uxsNbzDCPS3Zhc9RoowtxEKG+Z5FNY2
9OSzbRj6KsnEhbK+Oaqh1Mk9q7Ig67p5T/wMNj2eeUOIZxz0Khy2xlyOZzb+x9ytyx0skzO5a/Ea
0AOdkrocdnpovxCmnK90nZOLlrMOIaIn7F4O4dr1id+QPvFXnWNz0uSkvQn1/Idms1wPkme3vMsU
U/uncU5HjnTbdSfA+oZaRtkg+uJOMDUGEkvxKw/Tr6KcCKmrEUVH4z9ZZh7+EVamEBTStvXnMZgQ
pz7gBNVYt7H+68tfayOr1I6TDZ2Q6eH3Eb+fz0Bb8RbkjbPiwfp61IeYjEvs0TMwDZ0bbd2OWoI/
VdX2gzt99Rg3zkZhWA+/H4jMsf/zp7z1wSQKDo+/n7O6YsLP1Fz+32PzmVKx99ppNxcOdIPfLzdJ
V5NLKjceKXIt8jmeflD+p1V6XzGWo7WeZj4+adt7wJngP/z+tZ9le3bGAR07n/r9fDHADgAwO9Oo
pZoLuEFoq88e0Ve/f68z41zGkX2YhG08TH5fneeI8+bUG0SWR7SAcf0IWoQLCOG/n8Q0EVL15Aam
MR75+80JExOXOu7ImA/CTU2EcSMyouqXZ47ysJnW1P/OQS8kIsjlIb/fy40zgKP1IJ4rC+IbrVFI
OxaW31LxE6Y6B5hy+UrPRXtsmvbw+wVzTsKHzka4YYzN7fdTv99PuPE3rp9o//u338+DxnJWsGsW
1ibfVGGq2E4eQQu/D/l9Wssg8tFV2QUqSXZhGY/PyNqBBw4K+wIifa2zpvPvF5PaLQyMP8MTKzjY
ygLcX5jAHuGUTIhzOBEewjJnJASCqMF+wUqzSyD0bAiRV5jEyqfxS1JyV5hd7KYq9g3CpBjdB9FA
XbHzkJLqbdNsozCHG7bYn/xy/pOKpAxoGIHzyOKWFNXMRm5ZGytPyI95skC8QGWSNK9EBzpKY/qP
fXg/E325FJKZpErpMx+kmnvzUhYW5ilNok60zg+AfXcgPtotDlF/ZYb9mhRq3sAi5CZJzsy7Bw9k
4uhBpayWBKaCgl3TTezl7MkZ6vvZ0BngcJLhnnrSmYxA14g2gikJQ7Xj4NGFgfp5qSK19cMEjpl9
yXB8YQrGzCmjB8NB3q6Zz5AGqFdrE3uzrr2HFpfyEJoJx2yaE0796ZbaTxsBpWfEc8gjqnoVzdc2
y/iuxuuAB3RvuCXKgGD6INGZIKsaV4b3Bv2eM6dbHXIld+aINyp+nKQ8qEGTe88mlBAM6aqyJ3Iq
GQV3tnlxi26vuu7djL2LS3Y9LJj2SLy9zjLNOsiw/dVFDCvT5pxL8y2qXep83k4OX2gPeL3ReGMM
SGncvQrq88hZYPVzcs1GEFez5BzldBW973xfiE3R07cBAkZjahQPvpe/WpyCNrzf5Kjv5hZ8nDn2
V4YsrziuTpCe7oPBRTU0IYKWksN627GW2dF0baL62jn1Oam+TCkCf6zXORBBz+3U3k21B4vDxjqv
o1thQFKv6eZir1mNyP8xnnWv3oxzzccQSS+5BbJnSDzjYrprQ/0a0UTaR4oJUa20/gRkbd22Iwfh
qvh2uSJjcxnA5r2zjfTkh4C7chVRSsER7FZu2f+QVvaRxWyATckbXXiKU4PewanwNmzWxzLmhOQv
9glTFNW6cmaClxwESX4FUovWKMJGNGzdX7eytQAgORiUwkKdMe/MGtoHjLoDGW3UDMO1Gdg2Y3tp
ZhN5STDKdgBiWTDYOTtA+Y3evk8WM3pLgyTet+dOix89lRwMtzuR9UotSxvKM/Q7hOcrvOZ1OUyb
VMsPjL7GvftWumaGfq++RlG+ZTwKbJxmokdfiqzG6kTmIbPCliPx4GlvY14zkwZnlL0InH6qBc2Q
RndPVsmW0+/Cd9M4dnpwyoEU0aGL1/okXrvGfsaOuAUKfwyLnFFA7cM56FD+G2cmKP6ae465voY8
vtxLOR+xhIEk7CkYqmbv1XW558c4jU13c1OsfxDvIEWoXVsNd8JnyMWZxneyt9YebyJ6gmnrZj2T
cKLxPP9gOpYV6Kr7lH2HyCiPL2453wpECw9hZT5EDWMGkf+zu/o8OFbF2RYjo6u+Ejx3K2HGJq0e
muOtV3UrCC+fGQ2qolzbRsa0PcvOBsGAhG+4oKjp74EO0l0odO7F07trPhhvYdfvtFbWh0l3GAuU
n2qJrwgr8QI2s9gPLwOSXdwG2sXWKW8xBRp7jtd32JlrHYCxP6aQ5mq24FKdIS2BeOuoPW3lHSUT
iJYObupMB02yjsRTLMn6UJSrZf08N7q5YiyHSVr4gd0Cxu1t97PO7gMzLI9M5GM48VibpnBdd1t/
kPiA60uqE1IiZ6gKmWGcast7cjz/JWWyy0S3vk5TRbrsda6BlTE8XQtcVbvMc55JAoK2NnfknkV/
9Ti9dQ2TBl8wNvRIbFuuXj2nPZY7hP4wrk8Bgi5sv1d4NygB3PqVtgR6T/oo0IP4/5ZhBAxNCCOG
JD8o0aZ3Dx8NffRbJ1DdQI3hRXbkonDprtIQbGCXv9b2ExcVUglJoFwKtMrWN9E8MtoIIenqvvWW
iI6Avjamf2Y720H0H3YDM/dC6CorXtIAwBS0PQs631jnprtVl8e4QkLLP6UEH/BMYm1WDIvmsiEG
Oal3fYyR1hbJ1nf9h5KxZOBG9StV4cHF42aY90WINEUAIR3H9TZOGTNrbXCDlZ8g0G5Mum5ItO+1
Wf+doALS45D7Flqvg+J1Z4qnViEVyD+9NOfC78Zv+ngPKtqUbvpJgXdSg3sYonTj2DjhlIzcld6H
zy7CoFmmz7abSQDOTOOy6TR0+m6orXbXavmSWThc83r6lPJBr7KXUfwh2hGJSJ8fAA2u00E8D369
VS79eWSyVxnB7k19c8MzBF4D3LqqkndPFH+iPGphgMKT5HhjR18MS4nymPgRjDjkrVBvqmvOZSoR
SULX9NziJFBYOJH2QWjIXUTWh51yeWgjp8mShoVt92/+2LeoEHg3xlj/rlr9XXFuQXRt9WkWkBTw
7sXGWbqM4I2RedV0RltBPEZyTeLnIgM2EnfqTpOX3J7kDgeTqzM1nvGcfdRoNWaLAbzDhL1J5aPV
6E+lgSOBrLaqat9Z7qupLGni4SWsGHPywg5qcu6Da3xrIXO2hFlPbFEU2c2zbMW08fLPqmHHbHPg
kGwtWYEuud45U7WVbh6TbtzsdVu9i461aDKnz8EBvYWq8ik0mo7ONX3ZxcHWo97gWMwwXeeyopVE
zstlrt1Nmp0yWn9C0KATJeiHGq4LJHBWlrTcEokBE2jsN7ZjEiskbHEq1Cuo7IuvsUu7Db9ZB2rT
buIPepYf8W/fh8x5kXX4NY72ifJkk839lZFSeYkiiHnqw2OkGdrPjQayYNC1azSmL1TID2AeaeFB
P1gNlXWbuHcNnPxeSpSfjYMmkt261fFMjf7r0MSwnLR0O6UTTkf5NloM6gtHJ/euPbuoxFGZUTUM
nIqJ8Hk1bG6tfGJ8O/uAuqDF3qOCMJRSMpjG5PNJH/rQlFlgZkVzIJ7kdabdNVZltR+qokXQeLRi
ncXevqekc66F0V965zJqeCgorFA1VUAbfAyaQCCSOyENY9DG03sXClCL5XFmuwBmyvIYbfoBhyzt
6RPE+zaQxDGSMcnsB7VuS8/FG1JSEAXESE6TAWSvjV7GV0xd4crBEk9a9t5H5zxSW0rcobGMD/T/
UZa8px4Bc7Ob7BdrhjkuQoPSvbt8B30MH6sICNWmnU7IpJchxBY42cOs40JfWnNchzQ+sodZQHXU
vfQTZJcZWkziuJum6Mky5qNZlV+ZRiJaxGy5KnBAGP4jrtafHIAR507EDK7VLyCS9JWxy7+YWmDZ
cTqPTg2neaJzmXq/5BHJ1W1JnPWAQAK1dqNzsWtQk5JuS7/gUVoI6ArImJnV4w2N0r8zyUEY2H+G
7k0Z/VrnwltyENyD0x7S1L7pllEQqQiumPEbkZo2xEJckxj9OoqaMvOvKQzHgP/WkV7vTR1qBKfq
arKWLkbuAkX5GYX5HpvOW1g757TpiPDoPnuw0jRdu3e7pzJT5SfJxiIwI/srctGOWJCEINJkNBYW
4ZITk/QxTU+Owalfl+LVIQK5L9Jr7Jaox35x592fcSqe3TlHZLEMmL2R04/en6U5aCvUN21nwjee
ON0Vbs8RPR+uhvUTZ+7dtq19RBa68hAF4vm46W2orVip6Pba1sGy4fzVcrz3Zv7UduKcTBPXWehe
52a61rWqznBDP3R26rwOL3HKZTb3kr0IOSYX4Efamg96DawaJk8wqv4nVP7d0+INwfKHcCr+JubE
vZ2vQ8XWroMmcVksNjpXIOFZ3U55GQU2kFYAYFOk39KJ2WfNPrmqdAY+Lm0s0JcrKc1L6D4wXfpG
eUvtxFSz/kuDcVW43Zkc15vQxleIx5/srBjU94lBgs8APdhDLOHG6Cd1Tx4JWlybMsN64H5rpU1G
FtAxCn0H/SIclTb/bJzss4gz2oyMG1wtjsk5GregP7Fdd88Uqo+ynu9+VF/8Kdx7GblJZbeVU9Kx
CPYndH4bBIVnYqGwFS+NQt3I33BVfZohMVZZpgcp4daZzY+P/pFmeSMvDrN0vbLoeyx9Noz5PstC
mZAQlA7IHLIn4n75eaNX5IUpjTe/WomU5V2R6zFiGQpld4AEUgSWM9J4BMfip96mElg9bNqODrEp
3BZh06+gmx70Xv7VUg0wGOyloGSoMczZzshp52GsfyU5BqEY74hnupjH5KZzF54MiqTcMI6JFr+E
KBGI5CBxyny2AInbZGZDYZgv0EIoJxpIXFporUPahkxbJu3UU5+GrgPkkBzkcJ1PBodfc8SzTk0F
LmI3mYSUJcM5GvML1IGiJ2aAflo8sPT+/hITzf1Lk8TX2CNJksUyYolHWGHEraA4cKeNhp4R8h9+
zaLR0mWgxHzGptelscjZjqu2lGp0bES38k1xBQiyNdPlio0TwKQjacmKKTyl1IOte8/0DbidiuHd
VOW3DXFVzI55LWPBkj3PjKiqv2XVxUevYyS8mJ0bdTcdWpU5ue5imqwVEwB87TL/dPtP33WJiJYM
2Fryt9YqtK6dutEjwLyuYEumT45G+zSzdNqMHksHgUzbJh0uutbfiGUR6zbz9wP9OVN5L3bcZvux
fMs9a5P4ptziw4Xjp3HKSmgKWgkrTOtXh8pWz8lomRtj+uYwxHnPMxh8IQeggili5I4oVAGngg+l
RXxphYdY3qtuySi+Q61FBdkwPg/Tp3pi7K7Ga1lI2BL9t7Ic6nrqcg4+xIpZeHtAeE9j8trTKd2B
ErhA8mZkNNiBPYk9qkrs1dUjEFP4dML7KWI4fC3WGywGxyiZn5HIGBDmKwrM6uhX0WsyaX/iMby0
CzUIzAg1s3UfbX1F+IgdFOwZtCrp0ccmkWeQLJWWfuK/73aucTKbjsWHDQj1B2ogbTolmuXuim4E
pFzN78TP/sDE4h1hjYFpsSsX7XE4Zu/seduoCV/imB5wXitvwSB9+3b/LCgRWmb6dfSkCi3fLteJ
VXCNZFMIvAKHB5lUbkCW31c0G7eZo6KM65uuMV+GEvBTavVa0zP2sVAFhDcerDl9tzIUnDjgecsk
Akn0fz0xNiRjzmv0f2zNdVyv3cF/JEbkX+5kz4RckwA9vdalu9VNeZzb+DD7pM2VBX0id217HTg+
8sKXLwoPUBswsP1yg9gxPkWDYFts7/+49yPGC3VQJ97DBzyy9IDr8lDpth1YZBZo83nKwh/lTk7Q
9Wwp1rDr8HByDEawUInokzE70sQyx3BNBI2f0sOOmWlnVX+erGavecaDV/IJli+u+WWvUmHy4kxZ
S1VnXzrCswNA8voc3qtCc9CnWpu+7l7lsA4788dY9obIY1QdJtNtWTt7bX6uQ15PqKHPrCB11p2n
HzjxfzoA2cVUomCHSaTC7mj7Cfsbp9XA7VHg9PXiSmVWXv7JJ+9qO0ddS+RK1WRclCQgE+FTvbUc
UKt43k09bcKpp7ZS7YIKzLwvq9ozU37tM4KUJKd2H3uMUXQbegILgAuloBrJK0Cz/Glkebt15XBs
TYJZAT5CPmlfvGhY40r6jly0T9FL421sqDMH3c3/OSQxuln9RWBh+uDiSQWO6QYzR/pTUmjPimWR
ZZ+yS0nvawJ+2TabMByeFSL1PE1uRHC1jEhanNdkcMbhudI1hNY0LXdVODFcLAUiivSFNMZ9amQx
KyIubNlXiJIKFOQi6t/6XOM0W6mjE2Ft7NQf6IJ/SLmhT5WV/yx3NNdhvBYDWSwM2g4+Go6orkAT
5tW2YjhNZoTd770CAPQirXBjSNGoLOEXqFOxnFa66iTSeu/J8cFz3IOPpKyzvQJnRQppLoQC2DJe
W0hNQHOC/+HuTJbbVrot/SonPC6cCyQy0VTccwciwVYkRYlqrAnClm30fY+nrw/yqb+piqiomtaE
NiVREkUic+fea33LKoFg6TGRNNMZ2zhzybl9s0EWJ0SjQamghM2cmywVKqIwvkzxO6WoD3sbGShv
lCF2f5m2j3ddvtmGDbEtvlo6aOG+cBji54JpryfDjE6HW7FrxFWNtJIck9GbaI7tzcB9Es5wa21Q
pYnrpnuyh9HGgRhaZTWSlZq44yJW1Mf1U5Nfyfth62PFoovL9anvQbUBxek15tQZPBxfooMGIKmD
8EEExWyi6A55peAIsYQNVIXBiPKX9JlkFXKMXcd6sbWyYW2jtRHxINddZ7+Bvr92OHmxcF/Lxdbs
AouaUy5JTXMvGh0uj2Tt2Isf5xCOV1X58End9sD+iC9C2SRYFxZZ6wEvEjJhCT0FCG9XFf4hdeKf
TvNmpT5WJm0MzpZuX2mrQbW2oZZhJq1IIIXqB6fVzcd1bHEkwq+6aHxVvGF8v9Um297rhWHcce6n
/D1Fdk6WZs0UrBIPY1JgH5rkG4ieZE1RfBYp2euM24+xgn2hivaH6vBoAr517vJBCOZ41XiBIbZG
afyjJSAUCTowDjLwyBtwWo8M2mFvqmZXFpRTQTr7mwaJ60D/jYZWI2CQo68U/n6odSoymb4gZx9D
wzNo8cOy5MdC6pmHSwEPvTcpSNqs2/Hm/C7bW93VbzJOn5BVIDvD17Yeo749M//eKMfyV51idfmc
cvacpNA+Qkg9NuhYN1XWI0GR9NCKk7KNagv4fikpHNRaz320OJJNAGQBIjNgkAsBC1nUTfOzN3PB
ESFaq9PXziG3qjZNw2scXjwxui9MAx3OpbxiQ9Ji0cjDR+q7GL8/oKLB4cLpyhomm+2+zF12saTG
poPfrmWGkffJs4nP0gP+TIfDWnfY6EN6/mY67ccgov5MUvRtsr/S2vaQHsFBy1Hv6XCq1wz51jbK
gzVjiYXCTZfNLLJtGOBPWgZGzNU8ZD2vZZDuKj0EqGYMPswuOhYBRCpBgM0q7LobDBNn3VnUD6Bw
g/uQBB+AT49Z6j/P6DhWvkRhorTx0mlSvw/YG8NFu+/G+n3qKPveZSHgKptfVdwYL1NCfm3gZGTL
BvrOXIr4UXL90giysHc09jDcEdRHjThq9IoMMOOhcXOHheeG6okeaLwWymIMRbbCqndoH9iKFoc7
aj9xJePphOy1NAY6tz3S37lBNbO3WhC0O00rOP4k43VExZGWPQFv0niKEqbA2kgjJsz1mLoRsJ3p
wlILHCyUDkWa19AOWKukI/VnDp5n4QOZYv3u+3cmULg5AvwzOpplM6djBgyQGX6j7uL6nEGSu2th
JdW2figj8QvdZrdvlEuXz+FMNkZYKrR4lUgMeEFBGLBJWxRi1VtkOSDujPguRMVyi5qgvwHmxaxH
I2gIhp/Mh+0bzGoi62h671okF1faplszKS2P2C3aOFJP6GhUYovu7QnZMTK7VBU3ONuMUv05ZJxS
/oA55t663umvxDwuuGxxGQxes0KTT5oKL7Kyu7O23JNNOizCBMfLSnYBXWjmwSR184wF4j6LOBBE
5lBcaq0+hF3zQ02Wc49TpL1BIBzXgSlqBNtWe9MGzdnV80hWSBv/olOfEQetN49G9NJpxXDqiv6W
hBEyAS3378qumvdWPFkPvoPSWJn2LrdLuLAjfxYRNv0Dk4VtiBbw6Er0tpXZZbc2aS+i1yW/uGGd
TMe4dVEzr6XWKAKQ4umpBjcft3NwdG3nW0Bhi+3KXgNjMz1zCkKvTZ0eI9m4A68FqaZpr3NuBLe4
zsiNryLmkI56RrzBIdiF+VYTQzIbCu4JqRKNyWh8ALceZPRGhmyZaUwTFs4gw1vhZJNB/Z2E21Qu
clBSb9JTpRdoh8IfVYgu0DQtBOOV7apzmanHevQPY2BEW6seiIwgVJneQJ8e8tC5zoWwUNSDeBgI
8TmHKNGFYwMBpZLYj9V4KyOdTjxYfTNw6mPv/hqijIb1ctMXDJJIKMy2fT0TFz1yWFVZfTKSWRzo
GyeXXtoz3MbZ2UjEQRBy2/ssoOlAQMng6uJsYNA6f/6vKUBChzY5R0J8OAjtzuNgcFNkcNSUqjDA
2P7Zj+aXJc1nX1OF3xlYJ1kD+LWHoF0ogh1/WiEBsgbu6fM3dPlm4RgZvOAVBnpQOe+mfhzLKd9N
RkSBsdyUBKkAH4NqyeAPEnoSPTR9j+AstAlVT6IZrrTdjmfRRGdnSJFbFXI8g88dz9APl6dBPcBo
xGleXUawZ/S26jxMFlU36k+T7JJLFTtn6bjj4fPe500WjelGDZQmIGBLyDnpuBv7KXr4vElFUt03
jbEfiOkOgik7fH5X2hjkMOXNm7LoM1aN4W7gxzN7GLXHUrTBAWy49NdhJchucC3qj2GILubiEJC6
eZRJ1x1L391kbSV4ov41I+oFibIpmaeP5qL2sRnNJg310CzwpJWFviUYL7lIzYp/3yB0puFdR29l
5TbrRlMd0rx6gJxsBMkuBhh/J8fq3sqrak9O1q4vhvJSTGl5ycmq8bBzSLISbHKk9egUEN57w2Do
akbw7OtR+CwhQcPgBINM8MAuj9riFtL4I92sfTUHv763yBljltLoKwa8+p4pf8kwBDNrorISn2Qa
vIU9ZYsOTZTk7AK1REItNfXzkR82PqgShEndFuvBDBOP6agy4PNonXUjROxb2Xb2sQ5wsGnB+KLn
CecXYwS0WebvTR2q59CwE9436nsXChoa+nKpLCJfs+qYNE7dOrM5jZsQ1l+7wNK2eAJL7/NuPlZA
WPAjHxjuukcbTC/t/uxpdIR4sIn9eG5wa3QD+jtDMlnmtcxJjpeXwKTZ2ktFvrLuj4esUxA5Z2G+
WjSX15UBWnoEYvc6av2VL6Uc4LLZcyITzz4pw5ZVRdfPe3HU/8u9bh4O+lQFR45CUFeb524Kw5vd
EGKOm4mRF/F3LuskFT3BuaVJqUSSL8FHnk6aJwuVXgByM70yUeIlEEVzjiftV73ci52Oy6TkfN11
431mdt11zHvkq1nme6HyjZdgSur12GjaDpulPPu99m0gKwD5kOsfgjHl4AsFI3SLdlvU9mkmEOFK
djsXirCMlakHj5Pmf0yj5NBsqBcfSP65tZwfjdtbLyYxHAcHgsvKbCnfYqmecn8eN/SjasZEhXrp
JTxDBTZxb0W2fKEH8RgSoCAzmZ9/f6RgCiLd9imDlHeL8xGHHl8YszTh2K3nbab534GnSyZlM22A
nFW+ggiPP4ZVnpCw4Kb75AwY/am28muaWf2T7WvkYJhmsAvCrn+aw7S6dxz/+zQVkoi87Ktrh/0T
h9SbZYQV8XXcMwN269kYEY0vd5EG3MdNWbM6EnFUdk/28tGiBSafJbbc+sLonlCeF15bAy8m4vbN
TdmkwbCO7wUUP0BfPCpHpATQtntnl39Sxdj+vrGjhw4yzuPnR5o8nNZBo0nqnABEqGucMmsEzp7q
pypJ26fPm3bx0zAvthmWa2SWAs/wWr3W96OJrF/aTfNULF/sxPDdzBq/CuObcybLY6pGkACL5Fks
X4Xlpr6aKP5oxDdPnzdMqj6WnwYqudkRdVczLnO7+6iHGcgJoFw1nfZNaWm9khIJpt0X9VMSt9MO
dSrwxeXu501rkrxtJcM54UVSy4dDOU+MKNXkmU6tDoysqzvOE9O1p15LXRE/EduCj36W4SGesnGd
iArxmVPFT/aUzQ8T2Qef91TVR/t5wpHq0oJao5NLt1h6oydVN9YlbhkdL/d8m0cKg1lXR48wLpJ5
W+ps/R2mymPcTfHZpFDSl6f4+RsTWFZTE1pH3e7bbdJU1bmZB6IUUxMhJI4nmADu4+w7wwWttGdF
lAFf/viP//rP//gY/3vws3ggJTAo8ua//pP7HwX83SgI2//l7n9tfxbnb9nP5vNR//iq39/kH3d5
0N/fdP2t/fZvd7wc5Ol07dBSPv5sKPo/fxw/fvnK/9tP/vHz87vcpvLnX1++/cgisKsNB4uP9svf
n9r/+OuLa5ji8wn+fn7LD/j7s8sz+OvL78e0xR+bnz9+gq383x/781vT/vWFRuCfpm47CAmUrQxX
mcaXP4afvz/l/ClsB6mGErqwTMvmJ+YFzUQeZqg/lS5cssENibjJkurLH03R/f6c9SdzJB6kBN/a
EI775X/+If7tdfjn6/JH3mUPRZS3zV9fhMW3Kn+/XssztaROtKipu8IxqWVcR0o+//HtMSIU568v
xn+LGD+grcY3QMlNE8Sn0sOqhgi4fidDFKcoEylOF0cNYKgXi+pHx5Z9Z9VY6IYr5aGzRmVQ0G6d
APLIez9Hd28ar4aZdeuOI/7d6II85/yGsZTgcYvTEvUF4TN6RqSp8gJSsTwlHC9qummlV4gZWqs7
jNICLm0Pex+2BS5vmq3LHDbqpg2Jcat++T4YR89uRwSPZTEgTkYddlkSe0k53cyewzv9rXk99B+a
1RXeFIr3Xs3YTeLZQqiKrI8nZKQjmJOAwYXbTUTjRvseGh00TtrKSD7ybJhxZdXGDvjuibi4b1kC
JN+O2TMNzeG4MaSeRc462kl6L4XTQ6caXsMKkxFF84Wo9/yomw7Ce3yjdq99B4IPpa6OvhqFnNdi
gTqiaRUHU4l0Uw/ZV71t9m2d9l7IhzddeR5dnCTVANUy57xIc9P4ypOOtqltvKp5JsgmIr9yntXN
Ccdw73RyZxGFe4Im+o5OHUaDIDAsScdnp8g/ZlthEAvbkXZtXfLbKo7rU7zOKxDbtRDBShksR2FE
yk/SqGNIEDtnSdgrla6YyXPO8DDlvVtNRq6p47/M433zE2EExKcpvOrBdA55y1G5ZxkrHsgUVRN4
aIrghTk2ISUFA5KsiER4NxpuYTb3mDZtaJ6IejoMHIFro2tCVLY2YmNp1j7EDbKZ1kY65cvu7BqJ
se1yczp0FfR3N0B+VFjpNXTjh6FqzbVh1GctOToWHbHJ74J1Dyg4tFS9V3nwzO6KqKiKUs9OyUSL
or0tTfvVF2LXEwavq4L8DH9kOI8izTOEumjByQRSkyXYJfWKrGaGibth7IlVF62OFgsVH9vOzrfs
n/qiTgayx3yrMF/CIeBsWU97FuhLoglUKWW0doMBr2YttgVCuZXSFpE1LR7wp1bq1dCF4F4MXgYy
HFtPldPBpBNWD/NZYxWzlZ5vzcDYF5nPQFMsenp4KMtNKhHGZWGwKfSBNLJg3rBVIOZ30gdtHgiP
cVHDlx0pEo6ZeLZVPWdaDTW9zOgV5M94cRKm/tHHZOLt16G9eAvOZJhwFUcQXwJr/vi8JhN2ls4G
OVyhG+gK/S1rgnvErxpqoLdi2mHAydf0EJnNZNkjzWRaug4ZSgHms4i/7hyG4Pvr8uRrJQGSE+Nk
OwbSZySM0vJu97nOWIZx1EI0JL2dkaMoAQd8riBivE5aY/7/vTsJ5Zr/p93p7lsYffvXLen3A/7e
kky2JJNlnutcd3Q2p3/Zkqw/yU4TuiN1iRRFN6x/bknOn4pvw27FNmHrtr7sZP/Ykhy+pUDw5dgW
pQL56v8vWxIbHE/nX/ckRqK2iayQSw/TsrKl8+97UozQa3CbFDPlNKJas+yRBZYbNpXvXDvBATQ/
4xqblmottQvDuek4Qed5SHBQ6oZTeXUg530BU+eKNpE5LQLVt7lS+5J+b+f2LnLBCeGZ7Rydprc3
LEcmiR2jvaVyIl5QlNEuj9P4QeUliy8C62AKi59jyP+kHTjXChVJ4Swi4AbTQBgSypSbzr2lh8Wp
SOr3IjSnt0qFiDGRCXSdIxjj27S0+6a8NyO84krdqKTNg1K0XU/+GFdf6a6gZiqiAwIs51rXovIY
hXY70ma0fevqL7lg7akz+8M2iKcrCv/XlJEwpkEgcqb5hDjxg/PkfNdZPkjMdFdLmZ8iBCEb0VVE
shDd29ivZqPmtyA1jhz3TCO0bjPtyQcjsw55R+IJKRffogrzZWU2Kwa8rrMolyEydUHHiwEj7Ph5
w+wfMcrgftMYbEAJnJsLgvLmEoSxu0GUiugzMoNNZujfErcIjv+8GYkrOCLPGoK8PABpQe94/Ews
Rc51CGsnJdbIPw3Ccp8yC0UNGa/3NbSEUx7ZT0GTBntc1II0JSTQ0Kf8B0lG8sO8nkKaF3NpzBsX
+fC9q+F6FgdkCfyTtuGDcq0jXZ7pEacBpCy68ywq4JF5uY+lyWDp8y4ZegNaQ7fyelVN5wSbhdCS
8NGpzXRpuxCD1Web0DGWZvWQ3woaHJi9mcU0IGg2fO20km1v3SPhk2vDkeXXYLTK45i6xkOijcZD
Hbs/aRneMVUeN6zi0VpVEFWFmBrkOy3TusiB85KRslsa6mb6NCDx0HEAM8eT4ZvZIQyxjcEcUcdS
zEzNe9bZVcLo9S0xoFSrmWAKetb7GCCHKp3igM532uluDsMuzm++Rae/JPtI8jUR6qF0FmCw3JEo
SzMwj7gz7VM42PZpAnFYMEZ27Ea7xFo630J28buwEM1BgCPEb6C67eCO8syMot8FnHrRUtzFTR19
HzskiXopboOexPtwQjWr92tyThgbzYZxQt/xPQutcY+UJvZqrFBf+8h+qwy0GlGL2Sw0uuxRLyfj
4BIsdsc+x47ix0skPPkb2mDl5zT5+vmui6DpNMLytzWO+YOQpnFgoG78/l8kFHLDkLb6rHwE5ow6
yjuHITYjX3Nd9bV1dEPHPwUSrDzgt2w3sEgePj8Gpts/OXmm0RTNaIPVxrzznTbc9jSD5Kr2G/vA
m2sRJzdRso9wa4V4zBMpcHwHPixZYwIm0HIx5SKSh5K6VysrB3NiLQ/OctOA7Sn0UT6yunbMemhm
T0OB5YjKbAXVujh93iT+VJxM5FgGyuKjYNh8+ryJ2rk69SJ378yCInJMO30b6byX6grMHpCR+ELc
Wnxhya+gADje58dpetBq+/xvnaCSR1Z3b6bja6sb1dHvo+SxA5/CChyoA5CF1ymN7LXdcIp08307
8Ecuc8f/fUOeC/EVrQnVOqvyh9jdWZM1Xj6XZD838gfdDw6Og7AMA6oGxgzJStyGX83WDfdmmDLE
q1oEQEQjF471zsZQbEkMDu6Z3wT3gyBuudOaZqvKQ09zBQcZibJFmx+LWOg3GYc7mzRkDMzu++BD
deAU/ip646n3SZIjhuybaZfRFrbC4GTiLEWqrce+XtW4824ct/FbYku1hCScrsiXKL4wOIZhKr05
dzOv4EnvE9sXO8BXL8VS+A52mW0qnI/Ys7m+/chVxyGaQZvJDdKK6ux0z2Vk6aehJoy5UCMZHHX1
BM3eqYc3TVP+udbQfoelKYEEJdom6YADtEJKlM2ltivmLeuL087gemb/6uOc2NUaTYqByBWOOQyg
dKb5iOJBkBe/HFsv9vow0yVz63t74bxrnVhJFT42Ri0fHAssWa+la0NiTKV6rsmFzIK3hgn2WEv2
gT5yPC2Mx3uu7Occ1+Rj0CSMj8Wegxxva9PcNFbdvreBfiE+sPY6BUlA94kP8JsRevOyY2TJTyS8
hGlyptv1lHt39TRY9zLSbbBVDnVfAV8uRmgN+WL4kTlDf98aDuHjg2vs22rYLpxke06MW1AliOXB
3yzx3TD3DQ1Gjk22YUem0UCNTRYyeHU59THHJnohTQHcespQeHS82Yx0Cs+9TjZR8WNsDe1FQRNZ
W220qp0mW8sEikFodg8Oh5rzmOm7LhCcBbS2OOYiIK07ZXw50B1qHSKRoOzc6kJHbdTnL4VRfFQ+
KeExBueHyKLRNwNg8rq43NsGmUGqcWws2thzJBaT0S6ns60Yf0pXXtu6Kk5SkUVNTrHvFbX5lQTU
9rmSnb2p2sreNzhF7WzcEmPavTDIZrUynO4I59Zh/71WYwHSzdWOMQmbz5AFN5rO0geStlwppAfH
uD2Nk26cyybIT4YrnZ2hYz12DYKb2uTQj2P4oIUlTGCUdbvJssyHDpiSUBwp2yBZoF96eJIRlOZg
8HlpBEqAwiB5FmlmcpQASJfrzKm75GsGunvW+5Pu66RXBPelOQ8cz0N5Zsr7oTfSwcghP6bJJZN6
+aXyBtHN54vE82pmpY5ZEF9sqNHPKk7XBBxqXhgtWp7RfdSX3uccWOBciVyEYFFtLOEORwkjMkgz
7S40qmYj6qRETzQCtDQJuxsZdjYZzmyNwyc7spvsAnHBFVis26nK8brY94wX8I+2xBZqE3gclVk0
PUgLRb7F9RCnya/Yhl+P8mtgkAFcwi+016EcLgEGdVZqwowG6KkDk7mV1bZXIKC09LXwUW+0nzRv
ygsGup0Z9SaeZaV2nIb25LRuaureVTcSJ+kTrVSWl3EcbkWJAN1poP/VqB17YCxbcsgChBX8VqMd
17Sk2fuMKLiNAWGw9AcER+1hnTLsSkL9RTO50uFobZQF4fLzXufOS7wXM6g8VC1ycnztrcOpjMeT
N01PtUk2syEpH5qXpHWdHWsW0nsyZel1Lp7UhDTK2T5Y+naeY7EBuiK8koy9uxKptFml8uLkAmHz
TAiK3ZqnueswxoknrUVXX06pTvycG3kQBpK9FGb7nDGkvuSzwhkcEeeDKvDcGyR51GGRwSFskUX5
4XRHbmu8DbHQeGgtwMnMeJIYt+t3TO30TY36Hme3kl7bcrGQU04ZlOdK4VvtjrK6xIbsL2FtoTPX
3lpLPMI1gtE8pweU3kUV9V4WVmeArUxjFfqAOoW71Ewvcd2zvExJQU1cbZCYafthXnyBQpXboWnO
AxmewFC5PPICvQDnF4ceMuyDtCXi2XBtEMNJdec7GmnEcq72JR3brTAkSq5hF8+u3PbDUK9rhNBT
B3CjHZ/SuFxFQ5KCyIfHU9NVXbU0XxbJXsBCnW1aAlh3Pe7wU8wqgjH9vuga40x4SO6Z0m2Qs4fh
KcKwuqr5JTeNibcVMkPktaL4GjGDPhgZrsfZTIH75UG7KayeNw4a3bVWOLbngGzww3kjil4cZ8cw
D6KsquwO609/qf1LRRvjVzN5ZYxqgDQRfz/zklmO+Rp1hjzCugJ5hTt6ZcG5gEYFoIRsbSfgHJVF
SuCpn0ZqVRsmg06OchPM9Tv6rG1tyOBna+tfm478Pd5bLpy6JWUby/pzNQLRoHcQPxk8fwYVCmyo
aRMnrAcN7Gqz2qbGVN0IKae5ZPTqWgqUiAmLlp8BLdSqv/8T1n//h08NhlsddQ3yZK1qsEGFyI5l
WjdvgBaSuixfQb2a9420XxpiYGLZF+9NhIrIFGZx6eM+elAh1uvPTxBeHy/a4A0eNjrmYT4eS8VZ
TQaF+TVHFkqeYv0hrNpZvN76g9HLmSuJVL5QRRi59MyzE3ujzVb7PjESRftX1Aw3O2wFsHo+P246
CITKWTN2NmGFb6Rz3oWMIN8Dsxas+Fa4s5AAHQtDDciTTPi+jX8ZdUPeZovMLKcDh5NEpbxVs+Av
V7X4uT7vppUk5CtraXXy2U7TBKe5EGlSNuMCiyb/mDO/uGats+Hsrd/MSOo3QJ7rGLzE9fND1QwE
Nfb9iIMsn8xERaKwZJlMMiaOQ2y4LzS+oUTU/JHpvfsvre089iDkHgh8cTcN6ZmeHAPsa4H6GihI
mXmRtaAQcNaWRKgGYosMIv/FcvsRBGb4bE7GBgZTsBs6GFXd3D/nIExZ3eGHtjTKNFPGyMCjbs/V
HZrmiKiiu3RhX5+amSol1F4rWsgghqgbhTY91MCf+r7X9wggi9g6aoXL0Tjc2GG5rVKDQheV0lxB
RlNhejWrqj4o2Rwkg2CuOybUMKu9DsZYPwfg9SiAEFOmH4OMX0tHfx0UkNU06rZpFan1NES4nhTS
ztnS3yfzSbnlNWjr0zTN0YE9ALwwCsy41N5bdwSUNTsAWnSYCo2bWsfP/1nxvOcpoCYl1xJ7Ku7W
/jJW5tptgW47ovsl6/iNDAHMW5DzrcJ+aiWTdT9nFtW1NkxzqdDxl69Cj9d9rCU7JP84S4KJtLMy
8Hi9gTGED8x/N4XTXDC4v1nlBg9XyAbp/ixVW3tCtFszk95AOqfj51ugJd0mYg1KcXDelXGlzrBf
9rH7VU850YkmuMkCtgeE4PdJWojr6CSiem3u9Ho++wI5bMvoLGnMg9Za8HQzizmqTgEErKetHrNS
eBk4+HqcCDXsflX83DmYHobEVeC2BaGOGJLcaGOh08Me1ez0Hm1nD/ecZvyFzOyl7lAXo2KIHhEK
h+gz32QFQCT6Hp4B/uGKRv2KjuvksiOvM8cePTWQOCbxX/hdv5JxHByVjhmi7MN942qIL1XHCS4F
x6yCfG1YWbgZDSpQ0FOneJpxTLAbc+nHH3GCIShsw81bD46byyt+csYkOfa+PKUBGnCppyvNTTsi
Y9G2+VkBErQZ98Rc8A2azt358/xQ69ZbYud8EbsG3WlyawufnM20abClpAc1UwkRvVjhVEQ5MCWI
/REqj+gtE38/sjmGYbMKpjE89HUZefRUmE+WXuLaT3qifiwx9m4/3OUKK58qjO8RYAUESO2hLZLg
XHAZbQY7W6oGrHI2G55rBr848+/iCjaIg7MZjsIG7er6YrHCdqqS5yXvGyHe3UhBclcZOqxA9ofi
wC73tXIYJsdSoNb3kwj7G/weDS5jF9cYfjsICFryEJB1vYnt4UTji3gRwDz9kl5PncdxgvkUXq/S
Il2oraHsI1GFze4zvZgnqLAIouVWN6ZHCpV9Wk3zTs7USFng3hKQYJ6LdSXVengloY7EPS3DbaF6
rM4j+FcUJheSaemzj/XPTE8XxyaxYhbHxBm/0sEoO1qJerMx4GBxZAsyDyU8ZXrBGzwqfXLh6QNQ
yDtmAG+ozPZMu5lr3BJEVq8zsXO6Ck5oB04j5aiGsz/uGW8hnAfIso38ltfMD45OVpRXPCBPEQeb
k+H0HoQ6AX2jQWqlIciCfzLSA91FExQrjap1l8/5TVOF5vFEhacaT+e0o8cblm8KG0Ii7gLtaVIT
I7SQdE2t4oDQ9CSz6jYOEyejDtX7+hoTVLmyFkNWsoQhpjlzqrE6I0+Ytn2Scx6PXwdCXu60YOj3
RQv5JsNErevgeZjJQHcV2CyE4e6yukTwR0BWYTyERYSKgt6/mEDl2YYPCtQYNllQBpRtZblLR868
PsEPkUrHQyRxUega0Myq483DlcGKSmfIQ6kfb3qX1m/vblVDgGyfWcW97Ur2L8ehnThheo6FQZOI
BlpTlWcjHEiJCnQSkps43jgRsCL2mpUlDLwRqcm0rhShJ6Wwdo1mhHtk6qtEZ1Uau6Um0oz3oRbB
xhnHfZS69h2HV4A6ZXZyMv3q27O27sa+3eTu14jODrBZ0upnBoo7LbS1VaaDLApxwdn51lXFUtyU
tCiZ5bVMyTw/0WhAZFqyQh95rpTLgK1KtmSBI8BvWiwxobnHbEGXT03tOcBtUFbiWg+kR2NmgtTR
JI8WDnePc+dDUlU0HXUWU73rGU2F5LprUXnuzWGHc/OjjpS5d3pgqR0sT5p/cbuROY8pWqPbcoqM
tnbXX4IEbwjQ4ChLNgsAN1AwQ4KgQIAEUg8N90MYmuMqc6bTYPc15CGmVJoW/EjE9DIaKScOd2u2
GlRYZXzoNINomLokRjPrTScvbPXqewbxVQ6ctxnQWfAfhNtB/7Le53AzWRwzWqaUmy5svgYGZ+Ne
HkdzDreDzHKiaCcYa5S7iPwHflHeEvNAuBtB8ecmdMO1bbdvosG1NAp33U9TtK1Hs9lmevHDiguM
MkPLCvxuM2PikfztKxPJP9o9JIBG6Cy53tscttEq6GdCl2KL4Dmr2TFWACIQGBceU2InsZ5DKbW1
08KoTasCitQqhM+yRV394mT3TmdzBCzRJrk93Kuo8zuIO0htp+GAWJCcetTcawtTYELObP7Qpr59
TB0CGINjMdqUF6bouJqBZItVsexxoiAik+EIQaEjIdiMO0Y32EDBjDcyiI5oot+iqHrLJrKSW638
iK0aG0iDxslOgbS6lD9pMGxoyLj0uGuE3GY1I1YRT2GwgDNBot05KvpeiyhHvxQt+dEIyEaTd7eR
44Fzb4xe7kpHNscx73rPVtFbYnEiruJgl+v3TZk4d0mUgMasgWGQLP6LQpi1XGg/Ijdrwdc3p6o3
3kveWxsIzjFKbRpNuXoWjqOOAhFk5Nc71xcXRYidqLHYkdZg8pYc8RM/Ri7nX1WBJjNHLwH2U8Zq
g/PX2U9Iau8KJJAYHTjkYektM3FVTMj9BgreXZmUpLGneASJGgtQkHmWwKccpPHL2LpfndRJzvx2
a1oi7TbEOkAjcCZhXc0QvZcKvBucjlVYSzbh/+DpPJYbR5Y1/ESIgDdbelGiHOU3CBoJ3ns8/f2S
feZupnvUFAkCVVlpfuNRks/2jOmyZTzZejmtqiiuFoOHBr9puAcMJKOmRs3KLbOt4TgvjWdOa7dB
7cDuuPcBQ6hFj1X9IQr2kfVsGl14jIJ6A6vXvKuxvjTNut0gToGI6VjdWwlMHr/hqwIrNJCmI+6B
rh/hK/JMbc6D5UTjl9xRR4Oe4YfCRQHY6i6Zp0N69Bx7G9akRcTbcMM0HAps+zABE92MiQFtAqNi
KDTooQH3sEFzuMHSr51iG9s0DNXeYzKWVUhEezMWAskf5qM9Zg6+uVQIFK7nQv4x75PWtteVDtNC
7zZdO9lHkHF7TJeJeYX1yqdh8FGm20gDapunyrgEx/vaZzPSfmb72naPmgoWvJhMTEnKJAQaYZEt
xV+GnyX3RQDEa0RDYGHSilyAAGy2g1aPtA/Sbt3lVrAqvW4FkGGkSdCSTymjgxGCcxdo3t4Ygw/F
At2kNzmq3TiiphhNgBLEX15tCUkKuWzhT9JCcR5QCP1S7SC9qxnyQ4I2AxJExG7tNsFkfmpWaoeo
RxnH2zRNTi0osdbynDsfN0xkt+/L2XyksfNVgN1fN40RPJjGM+Io7h5CGHQSNGTrRlKiJ8uvdmXX
5IgxJgA4x6LYq3F/IIDgQAx/dqmZ3rwZM0hZJjSnNZO9t2j2DnaWzigAQoHH+CJeU0nhpjsld1YH
h6VvOVcmKD5LZwKYYfYDY8Ieqf/EyJUVagff+EA6W45YlPGziOWVDhTyLSRVbHTXnF8uS8ZEuLcv
IeNZLZrBTWruzTHV1o4zrHGynh8Cn7lfD9x01wT6MQ1rhPJJx4GFtmtTdfwdWrv5pnTKJbw276uK
3+McDTw3sR7jMavvXA83k7yeeHMT/VKY0ptqwM+DsmaB8jX0Npy6V2Warbq0yR5UcovHAYGRrMm8
vWvLZm919BqnlvFjH9W7uVQ4SaBIFZ6l7uFkHhraj1urQDkC7gbTkANFXrSJDQzAO8PyMVM1n3W8
fZF7+AZ9JtsJDrAQbiaIxQk0Q4we+qWnJ6SfOYpI7VyYB9+40AAMHtI4wuvIBYHbd2jFag0+ZIHa
cBx45qtTIU/Hb6jhhFgcWsiLxhStR/x2JqjRRdRED47KTGwIXARHy/K3NFSataWVIbJMEtzm66DL
5i/VyV/HCO7kNLjPemB96GjvbAYE9RdtdrVNjmHNxMqzgEOzqgeRYzWL36zlUfk0ovwaPQJj1pEu
MDj3UtSm2j4O79IJB+S2qGAdGt05yeqBiWPmwC/10p01ImVlJSYzRiAo8JmWNSf0UtGzcBc3/WfR
OfM+8p7sboSiyO0EiJ1+oweU8qwhlCCSmKFaM/8N9MIW6HPQ8sjwpPHzqCM+6fh/ePaBZojSDtE9
frTevTL63hJY5r1tlai66FigDzQlN0FldWSorbPLGgTo7ni0Np2u/FOZlWJb0i+g8GutZ/jJHdqY
6ap6QBE02NSTg/ut91yUIfDj1tNXrh1tczc00Daytr1RY3hPP3ZU1H4ZjnQ02vg7jSeyzqAp9nU5
PoP0AbnukNuik4XjIXyABLWEfDSthepq0ErM9tmkaSJiPsTRneZa01ZHPWUMff1Bo5E6lDPyOGh0
5iMD2iF3t+rA9AkK/F82W2QcZkSA9w6A4tGnC5cREHbwyDj61IOKwLSvo1MegDYzWs7C3sH+Fb7R
lpRuEylXjQkyJHfrkA2VtUpI3rcpvUEfRENuzvVGy/t73ancFRDEX2oaaBTlsKZ3jgXdNNvg6Olx
+sqsfuc+Awo2EVfKBA1tFThGYx8+pA3So2UawzcBWVeHJjTGxAT/N85nw/C/kwmXNAVtKNXjgOpH
vGANjFurptzHemdudd37UpUmR6ohZ4CbGWerVC8MkhCr7EE9qQApFo6OlqLeIVag5fN2ZK9jvisc
xk0iJBCmw8egQuQ8wKBAI3LsiqVfaSiXOdq6C2ugePW49uLMW5sGpe8YfevJIyrMLvr7WrOuZwqb
xEaKe67RA6vdGEUL0/yK6FEuFSsGe6X2lAxq9Bh4KfLABtVeM5aIqXlIPuTYJbmju9K8bQyKHd47
na8Ac7vOrLZmjd6a2iIhPLu4Do7V3MsMsVm3WYhtt+fAuqn0e8S2E5Z7vM3HwlnNrdXvs5CWruf7
K13hsemTQjoCOdbK1WQJ+CXDDwX+eYfg8zD66nb0hk1YuOWDojKYHdV7HXika3y1Zf7R9kw+IEdg
F2Rz/UBGyPeK+BeKMwhyl2K3rUtEpCmfNh5Di62DldYiS9svFD+nTYH4IwYOrDHLSDZBqd3bif1Q
xmR3oa2CvxjxlfDzfIWm9bgKfeSN6XyAbHYHlF4C2Jd2Wz4xmH5ghk3A05UD3lN/XsKBYLnADOKB
Yz9PL7pXTkjvGa9zKbTfsgD27OfIoDLm1rKZjVx19jKBr7upmugTiOqlSFmXlZUdHFiEqNTH6Naa
ZB1dOE5A/VpjDwnvpVe9Y1iS/+Lmcldlpr8Ezjgs59ZGsQ/CuYp4xuDehWnHDyqSgKrF6yeLMchq
IOgjVh6RF1vvlrrT5qp8gWu7KVoP9mpePExK8D1JEHVrVAeRkEDX0QdkAzUh2vpjjxtTCQE9spAQ
FP3jrTkVe1IDtLgMe1w1nFqK56Ao2OABpCfqDqUHlpxujT++PSxzQ3l3HT3cWj4WH11ECeXYoI/I
CwwzIJVon+0oNvfYqaznjua8WtYDM2NEIPnImubeBF4vy36DCluwwWN8rZcWLNN2XXdTdBdM0YvW
+hGtsc8wQfFoQENyNIvvNmfgEIVUDlnLXDQwQBXOhrV2GGS/G7bqEkLJd5mxvMJ56O4mDgScxXhW
UcV6A6RBF9cwVrQm+TikhnS3Mg4puOA2JySN3udsjk9OHw50klHdRhWTtTZxbFeaw5wy1r6M3MbS
tV0WjCRWLsiIBX0JYzlXrsKJ7Z3dAcEiL/1RC+6t2QXfSO4goY/YPq1CQgiTFKqgCkQtclVoSGb6
1hwU8FgZutADQygwq92qsZOOFmlwTAJKRPogF0fNQHRxlu7QeG8nuGIKjNKKzDjM4m8r+VRqjWQS
BIfRVpCPh4MPTXbRpMrHxDh3kZIBRE6QYs2WHrM+wa2vtJ8yNC19b2sXbQu3N3zU3bMOe3LV0uVj
+Ku52xvf04rtBT4V1XoGQ03/lslsjbEPkzXIoPivfFu+bd1PXvXRj16PjFHW07xVIK8V5p0sPBu2
Hho8LfwFhU2rob2YZPEzktDMXjLb3tZO8ukGpzxhskhd1uNmAoaX8Q6T8nIfsIBEsQ4hzpojclZs
c42OJqrFDk9b6aI9St5rB7QXoOEAOvrsK4esat5CP3hhlA5bFjUD/I5Z6YHXrO08fsbS29p2gVGw
e2vc3adpl6VMC+OIyS/LAp20tkc4IXFBgGR0xdxrYFge0U60sGxjCzwdsFnGbUhthEgqbdy50whJ
wnH6ZWaBzMhCb5d3Rb7trGhfKb3/QBKMWGxRkaIS3bONppSfqWm3d5VNNZxOKei1UN0DQXgIsJXB
9azGFMRhCqdXCdLy+MPoCksXTDqtGx9RPJ8DRdEhhCU5li2FachZnKlw+feOjjuM71of4LA02guO
h+ZBRDxIktexqj5buib3eC8yBmLZr80WARalbpE9slc6KiOrqlCwAm7uLBpJyqhb9DULY4PFNQo8
U3RodVxsU3wdbXs60ghVlj4M4bUdJ58sk7tpsH66oTmYhqlsIPHswPJgtMM6XarrIQbwgaQKpUns
ctND7ajP+Qf4t33feUcSeX07lqgMcSjBa7SVjRs6hIkWOcw0RJrOie8obIZl0RpEJ39nFlYHVD+l
49lUL0Z+cBNcN/IeXhB4ZRGvNo84L5YrUvhiORJ0ISx9oCH2Crk8Xg5Kdc2Mq9F7F0AwMNjHK0rT
9MujjerzMYQTsqg8QMW0KpZ6r1N3mEgE+AgCJpZxH1m/MKDunQCECaDTUaSbgEJAGa/pfhAMEX1K
BEBuW+dAqP6Qh2mejfdoonzWdYxCT4SgZvYQDZa1xibsnQnXO2YnyYJ6kj6i566wJtiC8CnWngrH
ugmba2yqbHGI95H1b1REGZFCgwX4vYr8gf4rqdA01a85ucxaNfLf3kQyocLqsnGb4gG49fNgN2ja
qki22hEYD31yN1qJI0pctMUSE2gkV5vKxucgOxosNmbeA/oaKhZIPqYSjtpsq0Z1D2Tre8txUOnF
WIoCMIZca9K3R7PBQTAfZDfiHnCILIS6HNQULC3Fx7u8IJZN2xobtSAyYOrF7teUlwp0SGObDQi5
0FilSxcjpuq3P13PFHCwR/FPU3XUm3DKsT1fPL6KDT1/pojWOO48mPUxcqTbKM6WcFaYsWj1JYi2
9EuYcLful2p577E1OJiXDc1KsdyjEqG54+vVk0UiPvROs4KVmz3iXPZRadYI0jaZtmSbDKsj7z5A
C2lyuNUFMQNMPrSH2GsQDA7KR7fKs30P76OoO7RkyWQtRBabPvBxw3K+y6h4nxzERazQhJXqwTRI
UGOmeas5ayBdNL/ATJBxBfWxSqfsPo5ETFXDGwep/jW7qmfZVWj+on21L0EpRpQ+68BGOknFmxRY
EwqiKL0vBlcHZUbmraLCPprhBX6AkD3AMub5YNx1lnVu7RKgOy5dO8SULfrTSPu4LZP0CVG0qbWS
zWjV9zbM/rURV3vUedtVZ8wQOoOvKbHeK0t7hI75lvVG8sgwH5kRoKRRqr24CR00NzZ3YOW2LUz2
o293356FUrzFEARmROI+EXzeSzN+txVIKaaoJ7ZGggh0ELEXuh453QlFD5uI7vYHDcgFoCDeVwk3
EYJVRtg6Tznz82wGP1WwykbTu0L2f4NHTcsoNRCdBCo6+wwLEI4IV1OK/h1gSR8cAgqkEa1ymMnV
LjYxJRw1aOJqMKyNcfgLTCTNpYM/xS1Gf3aJLBxJgy3z21LTmxUu6yneRfqp6agN2wgB26tlj+5z
glJqg/IgUZ6ucAWRoKgz9GFqcoXIcvtNp9MJK8B2zfbkIGuA5s8YgTYuapR92UN3qZs9FVl0Kiwn
2iitUa2m6sso2E9sQGCyCTZlObjmCS5I2NZHNeaLUiBHu6izP4OsAy2W1t9G6Jcb/F4xuHV9DDIM
7qdr/QF1MGjlg/PidExXsaJZOzibz5ZamJBebUYnk6Lep1r3OSKlsO/A5i+yZ1XNGuYTJowP3QKS
4wRAgP1kSd45xv6LmfjvMDgpF7CiyxLLpzr2prvWio5a8+rJZMjMY4RGUNdelxV6aqlK8ohCGodJ
xEbEIeUeZNqP1lMkhh5eWnlwN5tMQRndJbuIFL5VefajRdtvAG+2yJNKXVt9dp81rfuU1spJqTgo
uvB9yFPcO0mwNgaaSo0aJhtGlqvGbJF5jmYSLZe6ws2GC8KRJpMARqxtZax7z373+1qFbQQwjxP7
IbS4s1qvMcbLunU//cAaIQvxcTDMzI4BrhUN5BxgKij5QO8D5g41X7LP5YBozc0yLz/iE9Rte7Tq
x7pQtn0BYqb1pxVqlz+aVWzxuzNAJRfGoskrqlW9k2aLQhYiEKCG0bmKWgG5OQQx7gBb/S3uYm1D
2fJk+3331iMg1Vp7wceufOqQdcaMb+k0mMCgWHWwkEZbdw7eSE7Fr7mkkRRONHpcBtVzY3QI54pf
rBcfOxMJMhxY/dRFeMfRjqUb2Pta/hOaNHiHet9ngM3HKKyXQPyROKRLVdJ0Qj8UnELk7WN0GKs4
eTFms7hTMD6kjot6U9piWLjakcp+pUOaA/VydJQOsx4pHddoxUV1hvv42yXFszY6P3WEhrkykf6D
O6MhyxBnomDsdPrlMKU9hGUQIsqsTQGUsdDIWuDT6cCmko3mZBZqRQME/pYCH903ZhHwn63oiakb
3XSop34RXDBPUyZfXflMOCI/x+il3sw2JGYPbuLaHvQ39OEwGvxgu7i49iKkoBl1ttB9wzzM0xkU
cbEoNE61KLyaCpIMboKg44xqZWMysBrTkPF4ShOURvK3I0jWOqg/aywHl7GamKt0QvMe7VuRlPFY
BH7krMPQrhn7RWdYlu2iK08JkiPEr6zG+aPB0orxbTjnYmtsLlFFQIaDTU7joV+kE14bQe9oy3D2
aJRaVUq0KqodhIp2gYlYib4Q41tTG9odNcmjYiQ2zRc4j7W7Byy3jO3SXaE8gRdf6Z18oJ1u1U7L
DmeZlWHKLA9OVuplnDOpkqyrmklaPUTPjMryQxKKt4eja8sepRwgf1GH8r7qHGodZ2o2MwyGEAiw
D/EfYaZfVxnv1Xjo1i3p5VLrDKqBmjza9Hf0V0YWePPpzJDzsw6xdLdbYbGB6Uf3gnbk3uj1EnGK
AAUK8eCgBQYHDGpbErS/oHsd1/3OtAgUmZ9ODGgwy6HjmSNYXQId1cbfFtv7Sc3eYwpxzbtgwPYr
RvRi346U2yuTTUCrgICq39CYr5b3758oRY5FihqJrV9He/ibI1TVAFBgnHPMA/UaasPfOAXvTnP1
zeBKOL1GZvtXMd20UvXIWfyadZxwzXxzgpdPtLr5WoVoGmc/2oyW7RwfAHOQaGRnBBj/LKd9Ndmf
2OOdJ51gMFrzSZzkYXtuu76909AeUkPM+mhsjX7/19bxucNas4gwDubvbTRfZwzdrdb+4XOMiu2N
0IWp4M/RCXLxbnJ4W7MaTzWXMg4ZJVh5lLeTyyvHDGHY5hxn+THtkCBu2rvbdcxdzA/nK7K4l9z+
shvvXa5RmbM9XZVNV+BrDFKAt/D9vZYAWUyGv6hTXhw+RT5piupvkKeYf2y1tLkLsJYHM/JepurV
xMSzpYK3feVyazD0w5VDY2XNiLrxHdOaR8JboOK4b/wUJUvtOUrRkuPp/feo5OZhISPDn3u5Ciqr
rVXhT5Gg0y8/kJsYtME1jfVF08WvKNnbZv9++3KJOlwNYz7VpX8CuSPfs0jHk/xZs3A0LDshgqrc
i9ybT40x3C5H3lWxlPe6B6jbps96pSPMVd3X3EulGv6S0rn4qX6t0SxuLbgM6q7J5xffS/Ex4Kqy
NDvbvFfd8Nw5e9WvBPul272SJy8f1QXIblvaEyFb0vOrfIlMdx+c3sdWPrhqCfzcrgb1VXqP5RSf
5beHHI/6Ul0XOrSLzL84uX+xJpJRo6f4j3cVVZyBcAioFJAr3TWI+jezo/2JafCVIBIwKM8PCk6I
BvSbXm03SatdwyA5o8V8dq3+brLrbTNpp7qYrg1DUJ43C7//jPpH1e549B/y06YYTv/9qz/ne6+y
NpmrXnsrP9ud/jKyf+UdTeCKxqweQwwKnEx7ln2R1PSZWAbyJfXQenCAZ6b5PbI2X3Mwc8njqa2D
O3gDO1kxVozRpBeZ4HRQvE/j85AHVxQ3z9OcvRM+F7J8MXj81sibZf3Lo2VA99QyuJBHLPvvtjW5
wfPsftrxg2JM28bM7+QRyerSq+wsi9mK/IsP2smz8QoHYWPQB1zIUmymajU8Ra31IMGApgTsoB+5
bQ4ppsSGENX6IUzv7C781WdUNceT7WS/SVVfZnxeneGqdvpVls3oZ3tC7jFFuEZ3ECoN5rfAvWgz
McjljXQCTb/Uh/oi7/vf+wfpez4gT1Zg8zrqV3zG/swmXpm1sgvDL3ml/Eg+I2jH+za0N7oznswQ
LIOqj6ehM37n9e1lsmmSwVvJWpPvLUvd8dRnilhYYSztCOZCsJZQijHeorCiF3lapD4nxhC7tK52
t9sst50qgEsoHjzPiBayF2azefRJr2+RNhooRrD8AMmFlheLNxhvG8LzLKwku4N8N1jxvz4tXvcX
ecY3fz72xF15sSmEC76WvnL84oJCeUDeNJxmEyh2HN8lhXYNsvTsJtrVVbFObLWlLEjaMg9tYq9a
FPuRIppOcE6vzK5XI33l1KRwDvs92gLbFvFL1GxJ0Hz/oo3YNZGE8FfZQQCrP8Fpz+IC2BY76CXn
KPrGge0LP8iT005Xvw3utclb003+LVvn26uia2CnH7nHrFC5TKF9juYHFHY+mU1fLa15qMN61XGx
gc77x/3PlDu/k2udCwvMfXaPY/wqNsNrHHHdwcz5k5tg9YAx3Sec4UFGr8Sow+s4Tr/Om5qMf7XF
bZ3z7g9HwGXVZK+D5l9uvz758SWkWMjGv9DjRZ4+Xls3R7QK0YFrPI/XvgD71k7puQZy06A1E45/
8p4qDY9Q61/kk7CrBmfQOccImNbtfQHPEli4P9NYfbr6LdgoznjFh+EvlOvuu4PqvNVG/mJV3Z/r
8swKPAHG8uf2z/I6qFy8x9x9+NXR7pkr8XjkLaG38/vjtB48hp8oL41z9yf3QS+JXvhpHLWEUQCv
tLLorFXG7bcyHPx8rbnD+vMxqRRQSly32/0N3Nis7En6rpZEw2Ya/1C/PEfwGso5eHXS6MqQ7luz
jDPSUyxdjsTev6jG/MdA/EAniN7cv8PNIGFAz4CdaDxiCL+0E7ZeGBwKal8JK4XGwaPHv6Gyxgjt
JOlHrejfrdP/AQm4m1Cfq3x7o1b5vUQviU5z7Xy4zl0Yztf/Alpg+J9pvbkdWUE+nv79RTIHCnkl
d/cOvCQ3/JArAcT3LTvV8AeEPedXeUtJguTnqFkcxYsDJuirtIslurnuv0MtnP5FuDjOmGsoT0Z7
iYb0aJic5pPs0QmJzvknFmEI39VOaldu0QLYSSBvTOXi66jt4xvRAWqcwZKF3fxYpPZZ7qbsEVna
vmfti35cj3X96PsWsHP7jH5tWQNq545UhrUBQLWbLe1aST5iNsWZbiT8UKT81PmkhdkvEhRXD9bT
oL6N/vyXjPWfFxTPjV4vbdFDkG0qSwNi2ufQXy1fP9uPM6XioguVi6woICQHk06bPHf5/9vJFxT9
2X/1JoMlss5N/ZM3/VW86TSKVIRTe3AwmeFH6ZmldDHb6K1BoENlK+dp9YPgnhlo16xPz+3EDZIj
G0jBO7mwW+9ab7pFSImUktLUtDp0I3+TICkHi7zaC5DTpStRKRxS0qSZg/IlmrNfyQaUgPeUxWBn
BH+/f5KHit+ybgTf/sQvIEq0SWe0szn9/ltHaoNGW0F7htdKjnN7EznuTBZd14PTtS6B5r6GgGzx
BMWdFene4XrLjFkL+pDtqtHfpolGewGhu/7fWpF14hTTa4DjN5Tri6xwEMhfjv0leYgVYUfA9+rn
aTeywmuzOyXBqSu1TzD2DFlnzjpug9+8tIhaa6V5lsMkLtRf70WJi29wUrQtlc3t4CaJkhNozpjs
okG+NwKIMjWr0TWzsyzN1AbkmkV80fGKtmnZVKfOVl7KgK04aFfDG/60zj97H6bGb5lder79xQNQ
DOL/VfJ7yXFSx3gAdL2m2Xcuez4MeWx/2ccso6T76xkBtEX4yOWd5Wgp0uobVoHeEgMb4mTvZMRf
ayKOsu/400091KGae7nC3B/+CgUhURVKwPAk20UD6ragij008HSnOj0XCLpY3hejw2tKpWFNxlld
6HV2y6Jmy73ken6W0CQhSnKvgYOsogUbsakkBxtb/t0pv3rz0ykbxkggDOz88P9HFkfbHPo/iQaX
W71K9LzFXInqPg7owz41FCSZCMuyhTwLzBsd5DTmkyXQO0l+zof0KdTAF/E7doxrGxIoV6Np3pvw
e1RQWvXj7iFDi68YKrTMlUvshVe0OVQnfZejTTskbbJlyLDNGyqbWru21XxyhjMmBN9yeMvzmnTk
Yyx33zXjVYIKdf1xsk9x73z//7NL6Y9WSv0wJPmv5FvgH/5ie3iAVrd2n/oCIXv2lOQbFvm1LOlS
6Q+gzta2azzRHF5Ec/snr5FMAiziqfPuJNfxbfcX/wSk9sGgS3mBjvICfAbmZpR4SOTSihhPsv4L
JIRG1WZSYj2pPi3Uqf2TEyFoWWQ4KPRJ+SLpiaRssgYsDBqLEZ00WYRJ5H+TeX+b/osk5/K9jAAw
d11DKtS+4nS61gEnEI85to5lqXzIX5EQn6P0Z6oHjCtdzGzINeSloKF2aJoslZjGCWFW8uzZCP8F
NXnQypXLP9HduNQkN15ibG2Je4X3jdyfrAY5EuXPWeHo54j06G9MTIH09GEw1WspR6T7v9DZqNnW
8fS70Or+ZM0NMdCqtj6kIykDwsIkUSj28IYwTH/9TEHXTLmE1qppyIzs6eQVJ5Aan6bkTA7FiG6/
2c1R6gJJ1dhP56quvwdvJ7mq3NXbYyRmzFOwx/ZkA3OHzC2yXmrt25XIJ4+DenWt4nYtocKjTb5o
8G+z0u9bLJ3QG07G+0qhR8JxJ/H3VhH+L+/H3jprhvMtZOkZAjgiDkxxz9OUfF8W2YzIT3JKbewf
g2tvsA6aOTtr+ao35otc8y2kiPB1FnT7kmcqS9mJSGMU9hGPXEVXQeqBoR5evT5F2phdhk/D9y2w
kdT+tNFBXiDBwlK4QiGFtfpG3kiNrG+JOli4ARrQXmW/yw28pTtStEXDgFSSsr09KaczdrltbSV9
gmXyk5qrWwbFro3lELzVfyFgN2/4khxQsl5ZJhmGtdWkP6lZ/9mhQiw5mqwlSaPlCG/85kcDcZLV
2sN/cVGDBis7VZb4bekH8A4Ru7+//Y98n3CgfDLUfZzAguWAyZ34V55CV9UfbfUhxZ6cSAm9EjNX
X2VTRop9AS2xSgaEVPn3Bk0pDBt1khj3HuSgQClvedNtKUhm0w5YhTn2JSu+0yb8kiaI1PVyFoKb
3gzKvMMa+1ZBc9DK5h9yHsothUNSqKmmo1TKUjGrOdZTKCLa7XLArHhK2RL8GJvGCNgwlLDy6DUs
ACSnz77f/mXaI7qwP/TjnoYnNwBBQGEiRYoSgaohHvPLsoTGAfOJUn3swq3cLPlxyAqTSyjNFwqy
L1lSt1pIVh3GANtmRCuK8DbazkcxH01mlWMZvpQ+7mayphBySeilspDi0d2os34nL9Fn/RYQXS1+
pW9/+5JyoXZAwhzX91OnrG/Lld7Fx9Qi3qi+N1hqgN3aD0CU5DCUQ9HF5i+Jx7f/vez2K/BLNsw4
742OMpOFGSvToZjCpSoHKEICRf+FjZZU3isQ3A86gc1v7bPe+x/xeHbj9ge7kYu8pAuqAzJjqyqv
bktbNlEWobI6dQ96mZ5tXzvJYTh0932WfMpBIb/We/k5Qc2MJVkp0WtNqTUHMUhYdWNn03JQ1YP8
FqP927t2oI0AIhyMjH4K4UXeOfAAzunGTn428D5hGV1lEpYApfYG+E3zqUXgIoiru3SOzvJrud6D
+rMOMWwg9DGH3n3EMvdf/ShFpasYh34cVj3+iVr0I8E65ej7rwGCSc4ib5Jn2UzyFkUcvUjpOTSc
oYbXfTGak9caYf8X9v2PbLZy1PZ+iwB8HK5T/Jai/23C22b0Hlw//ZCIgN3BueiHk8vFm3pxLFvj
tlflZWZRveBcbI9/Sj1dDd89qz1HABeXO9YCA/cnAC1ni4OmIaeVi8uHklMkWg5xvJPCTWpgORci
RBUXPUByj4ziFmMsvTve4kgDw10fprsJeqWqopxVMiKShpIx5OdbWn2L9BttcC+BgaOxPr4pJscA
ubWcEpLW0Eb9UvtHw31QC+tT7oSccbe7V0znoxwTtwfFLfMG8iLl3qXUdjTqJf9HKYPXNgPypOe/
5kwV3H12TfQzBbjjStiT6y/LRurJNn5O3fHzVqveykYpfDMYA+jkSu0p1cH/X3Id7lzma11i7yXl
l1UloblnByCGvcecj1tSs4mJbzaTQE9X9hotof+KKPlTNjd2dgsIZ0d5nRRanBhXL0SR3kbnfycH
jfSBZMvfDhusH00ffAcpNSPrW2u548iYsM9QTUtsAh6k+wz0VXLZ/FDXuIM2C5QObltr5E9EUzlS
P8dhXajaKTejszxnWVTZZpiG2z6SVS03OJ7cbZ55O8klpDGRMXIfc/NZVoqZOJSB8z0I8quczbEa
vMpqSbtp1bjBg2w+2c6yw0MsB+jr7WR/QpuWjFaWoKsGOxMSgCxRHBfe5C6mdXhAxnHRKuwgKZeK
vDv2drRBWPdBUqZb+SQ3A6zgFvOsu9uXRWj90hg17PTyvSmLTRr1/MPw91/11DjBuRq1zyJ6lWKq
eehH83xrRKn0Wqe2/WuH/h60xmdSUxf3LkNrzGDjEgjF5KIEYNPYNL0JFoKVLNOaH9eIfpR9fMWE
cGfkLbqrNf8B+IEaJIyEwH4EdbXyUUaXlF6WZsYtrMb5PbOf5O4opo4LMthU9hwTv28dkI81oxPn
KBc5QYche4zj6FZTytOQ7E3+vOVJcJnGrkbcxYH7x62SnSJvJNthLGl7Kc69xDBZDpIAe0bzqCJU
cUt9SXsnPEIV10AA/19XzSzQW888nBLnz6Q5sJ2ZNHK6QMB96gGzg44561P9XlTftycgj6K6hop5
O+bgaV499CS0FqVjKi/5RDkbYWR/Kt2rPC7JpQ04m24BCU2/WqhfZ44F55lsmVfLZpAcuxxXjmme
b815+XyrjR8cl/mcq79jSiYtV8m2JWuXB3k7EZFEh6AiQmM5pXQOwozjT95Y8eNzcZV8SU4HiX6S
2jao4+rdR208RpP3CU3q5PUV9ANr5wPprYf8tSWbUCgtQ5BCuEa1LR2sc1sUrwV3TEfjBIVBIOt+
XzGlw70wCLpzhuH2xjCxoTHichVEeI04SfQRwpIvMOXVowHJrwBYOHJN33U4QTvElsx2ETnQGBzp
ve0hHTVTGqR3vYKAYBl2P37FwKCYHsoUCj8/QG+q8eAwuV+6PWz7INnHtb3LyPB9f2d0VbLQZipX
nJPAZeNiaHkjrLEGR8tMrVYmHljpnFJ3YzhTFp9NMi8VlCszY9o0CDAu7EmcFEojXzC3wLkucdvd
FKnnEsMUwFmgBTM8eHBY2ehogHJBqKwagNkXqWOtzPDNjQcL0h/WF2lrvlZYLw7ioFFGygJiwHOq
5mLbR06M1VFuD7swd0/6/3F3JtmtK1mWHRF8oS66JFiLoqjySR0sSU9CXRsMxWxyLDmx3MYfkR7R
iEZ2s+HLv/t/TyIBg+HavefsM1r3HB/ffajt1VT+EOF+GOqZEooeh5C6sXIkc+VY1O9gpN58rusi
Z/wMYE8ug5wYMHewnAZCwYOWU5R4TXLGrh0f1Bmyjz4T8YYQHJg2k2GGvZ2/xYgAaUzztDVx+U2M
Jmp1N0YP5ep/mhHDXUJve2y7P/GoYSQpgTrQusRZp50Ri8GlppeSia7kS+aHyYr2uV98lAbyLPLP
P0cChwki9O7GjnTvuWrX8yhyBMAUUWXDIaMulY/g1SrqZKvXC43X+p4kDZsobXzuIxxN1zUuVd59
od9HGUHUkpi8kLdwsB3r8T7xdcLXgHJuiX8Say3uHjovGcAIRsXaI4eoR2u7tzWg8ZqN1wxf5boE
ekbYTnIlG50lRjAgaWrzipSGBb1L9aCNKPjNtgsJeWCsQdulT9pL5/qPvSNeoxT8f/Nb9USNlFTO
uMrr0JWVsQ8a1VNZxue+4vCxWGlyqkcTiZLDTiNFt2ItWau00xEG4OTuXGGcddT+ZNgEhJ65RIxG
JtKnyZr+2sBgXDTryCQwSGqKxxlvPclWal5FZpfHLmrIqO6NX0PDGuMv+y5nRpMaBotpDnS4M4ym
IRUGqCc22eDfxQ5OyiUBL+VVrIgxWwUs9dVI7B136y0ZgJdo+kRbbaD5W+NEqwlojZHVrhPd+MKg
HpvEhhA6vu0tG8MKkxU3L852B7xQRNVzIBq+tYPYm6hW3QHl2Bo7e0GCGGsgtaYgD+2ayB1bOIrV
9zI7vNk81OuJheQgjlmjUmBujoIGnpEFwahg4mUCK2pnuavr6WH00tMyRBi5tAlzm5IRmV5IENwh
72jH9wjR/dn79RKdZKXKCKOo/+p7beejQGGaOKT2lxnZf8veMXdjmqoUh6MhfejnuOIbpZIJrijO
nr0WiAluB3JJ4VbaLmDGaOmMTYU+3Ik8NM5SvAgbLWBgl3moI2c/lHT9kH37+b5gv7TPNHdJKuwy
jlIG+t1KslzwV53iDG7hNP9aMaENRAqsq0E/VgZ/zlYhjtHyymkAP5aAYzSL/MtfxIvZFWcQLpoK
FdqKRpp7pzM35B5YZAIaJeAadxOgaKx938Atx20r7J+BOmEdYPScnYBTj4u8vHDr/RjZp2RCKcQj
dC9SHlyT+bRh/vDFIA5Hxgme+bvpmTEwNvztWEDA/XkB22R1XxvWdIpt/SH2MjdEmpZDmvG3lC7Q
OcSIlrClP51FpxmfFgUMOhAdfpxevKRJfCma5qmrcR0js4LF32/47Rf8RC+5DjIjd1UA+bwVCS6k
WT/EUX80zPJHw+ESBrlWrxN3XzTFwRlHb7/MaKQW61vqJm9pmoW1w36hZ6q1mDb7bgEP2EfQfdD7
t+MddtHnRIhPkcgAvB5MAwJ1L46jWatculhkGw+hUTnuPH3Y+ZODCplkXz/HFDElZBt4Ll6A5IJo
KD5M6bwLUOlQ5WsbWlicb6xTkslqh/w7zJP2gceCpMBYgyNge4exfJZz9CAZAM6a+Vwjltx7A1E1
uv3bLckpLnBoUNy+9BP6X3McHkgYOXexU23EjDM4d8+lb+7yBG+ygTrehfabkTjnZRstJh2xtFHJ
l7LbATp4lynXwstxpQ7S2Yihv5CjzaQaHW1KNhNlCX7/YpJrEIV3Q0C0GHsfXincESurcoBvJfuo
XZhSOYSBp1wzwheKp6gkBtWhpik8HnLHWC42kLJVPb9C4etofSIZL7DhGHhXe8GpE+Eq0MEFo4ZD
Ep+LGfyFROwGBw4WIyoqyY+hZ05VS6sqKgFdNrX3VgL+rCmRDb9+NDN6bgOUOiPm2YhbKORIunx3
uhYL9Z7sEJzYGPRHnwTNwpKPcWWIldst1aa26/txhZ4FS3mHK7tarK+mN14Gx0tQzilFqsDUlz9L
2spht8gdyfEfrq+tAz36VG0bk3ezOm+oU0hqNE9a1tHndbGeGA/Ac75IWwLKla4NDeefUWAxNrNH
Nd0yAppYoBLwwnHVA1Apk3VV7fZJzWLjltZi2LD8hB9cVINMFYKq6iTp/kFr0DFR5WWe/dXZfOuS
tp7TPQRNe3crMxFYPTbcWlUaugRkaX5xYnB0TtkJ9oU/mKtuGYpdYbb7qbXfzKXLd7lje6t+pCKQ
YqpJt8DeY3VHPvddnOIWNQi1teHVAkZYLSOuvQuV9fswjI/johvbEXzVHAPWdq9tQlyvVe2m+dn3
ilejwhLRkfGOqklp7Ed63biW/Dg/LP6rTSpyt9gskdJF4Z1B25TvuUFQdG8iWoP3gP8D9g0K+SzM
ShpVdYDjgdt7hqXv4UNHqJ1ELZ+t9HAckKQzdOdEx9HAwHXTmzFUL9chb66gD+z6SIEEkd5dh48n
dt273pkIgn3kdgyhGS+vtuB6OjqoEACvVS3e6oCQl0LqPSYiulsJX780KPBqQiM54IbJQqKVly4H
oh0+x2W6lIL3ZlEiopw0Gz+Hbb1UdQ1ykdzzMXEfsmRYZx0jZsx+6KtQdlNcggnF0QfwcKbEC820
3Ftez1AK9+lsw4RgtMfccR7EWuAWZSbop9UdFS3jWXCkATLm/t4oJQ7PsjBWlr5stbSFHAD4aF2h
HkV2uo4zVTPAnAPEt+I33bke1ZwPk2GzFdxHQ3rsBpMWhf6Nv9MT2cgZxuuL4ggIT0EUCiPMkFHI
fLHPepu/iEVDeRg0464dS/QurbxPdaS2cZmXmz424DJdrH42r1kcn1uSZ0O3r5HaCLgdjACoUIgw
jjRQ4K1G8H1rje6Vg2AQDv0c4QOZH6c5etGdFGrrQupmPLQnigC23wWfYDzs9Hp4EWn2Cj2UxrGZ
PFWqrklg7URGdWEeFaxEBK8DPO2fYE4+owL4h7T19zLD8eOXeM6Tuear92uNZh8vZlocEbyZXGsf
Fw99fjHSNPTMBsl4DZYDl3MTdytM/STh4gVxNE4y+YjY0rDRRWat9ZTRp93BTgSoONw3QKkpTf3n
Tp8sGs1Nv3XdCzMR4trV8YCoVFBqKb0j7YTPg3Qo/djO9kGbM+yzrvsDmu2XUktufhcWkevjDl9s
ArfQl5NLyZMxxFUWRsiSU0f/8jWirILM/W2s1Dk0Q42mNRkeDOdhoj84IIQH0fbXTokuFgGEe0/7
IQGQq9vhr3DKeW+k0aMxyA8NuOTeplFTmpiEA2N4sAtCG2oT9NtsNujKXJTkaBUr3NvaGGxai3Sc
2EYPZxHYwkN46pdHp7Kmd90s9oWuc4K1OfAkASFpPIPvdZsj0yuqQ2TiaDJLn+jVc5omfQhvtKGi
Osogg2Ysfz15aSYofF1Qcp5o3Ne8oI7Fz4LPW+6b6rOxBkIpx8A/N85bUrbzKrZLuDQOyVTDqWyI
tnFbYpbA3IIezXOUcHpz6lL2o5GyNTW8x0n049YGq7yiY6xVBZJjs13FRt8TfL12ujjYNM2MrbDN
A0Tkfb3xfNypDGd2xoJXDLAakrhvS7r2Qz7hvEaX4G8TrbsSIHGlx2fhx0bv2gHNyRrV0yI6YWX7
nG+FSUxSn0eMXOv64IMRg85AKIKYjF3U0RwpMNh3AYGzQrQhp+Y3Pvl6KWHbicE45MGAIjrAypil
71A2ftAQPy0ZDI6GU/Z2jOerSxWHLeUaO+XObm0DUVxoTQRbmGStbl0C+xpt/omQB4viJbD1Z/gH
3+AsnzHfMiw0KRuIniEZXJIkQBnqjISxRkG/p71d9IxsnCLA2UjhUojs0XZTKvRAlTGxALRMJKFK
pOhBasDcib4nKDF93WqhKTCXBZHj7nKXflupgrVzayYN8GWMEvPAqj9pi8zWpiVeDeEgdZ0RQ9WB
HdKseLESai2LRPZc0qKU2KGASXFz+NaH0tgBnzB2mW/+0Q1ap4tl9l9jb98VRrrwiJPYFKRM1+zc
CrvKqX4a2b+mXVd9eCkcnbH2jBcR8c5ZsOBdU6yZ24Qj+nkRfb+3x9g+FpAsTwHsr31TsJIyac67
ajH67YSt5tIFVIMSv9RVcO7mgkvyBBtg0QCxnJcI7yCxY3rwluIw4gU1wHbG2rP2ouQpLibeNAXO
WE26v3Xb/3FSLwOPyvaOBJ13bcGErnFH33+TsW/ywmayKlmF4Zzo0IRK6a/IEgqlnu/0dviRI87z
JWZ8x+ymtuE9BpBRGEdxqisGIlrbdDuJ0jrN13xiQZIMhIMnpasDyHytNYToxRVB4cFPnOSQMlWI
ry/yv0mUVRsuxfvcgrL0y4fEmc6m4zgw6qnr82Xetku7IS/vbFTBIyMi0oMrG/DRZIZmXXjH3nX3
UssLhHAmMmAiyza2Yz/UlWcdKxu3K6EZKDVFWuHUNAAhx8MKJmxLoyH6m5M7T1eMG+4jKgCgiLCb
44WzoO9L8JgR3X5fRMjdHZASERcOdsf0Ws3UxhVisHGcq7VhQB3t7Q/YP6zvYpy2kM/XumXOm+iM
42HeGpO5cypwXI5JB4EhbqW38ArKvtliqHsXpdFix/U17OpluYsY7VZJ+u0wKToCf1rYbxGUizTd
ElxJvmwG7NuYDDgqi84AWFIrlsStuZlHgN1MzdfxqzLZnkXXwbogs2PDsbWmZRURQWIQbxtbs83R
/U8mLWhLACt3LWk+TYNCv/bKApVfcGpG50wrjhvhg7VJW2gUy6zR/MxOes+kFGK0cwDMsfLrwQyh
wtehrCfikyX56IFBg8CNvTu8ldgSF4TtZQL6P+4/elOO+ABIKTFmLPAWvhK3SseNhOMpvekPc/5o
L617V7SYPQkGQVFIo0//SfPOO1ZNvtWNl0qvtTvZOWedyem5hxrk+EG1i1paDfg4ohXNpWKzWJsh
rrtjlqZvRYx/EY6sx1mx2xgNB26Zd+OGMyEuAMFxHuQRBl9/gUnZERyu53xUY5N0fCdUL3DIJ8Dv
WcALHRAYM8fE2gQjr5R5jghdEBcqa/SuRSj6+a+H8xntjs0RHH8BbtZ7PGXDqSerkeTCjpBxfdTB
Fjoee3R1NCUsxFh3m6M2UhzavXnlmoB68wwC0UGqHrp+oHjy5HZx2PiLySSWtUAZGhD5CRMal+gO
5Jy286LxvcU7QSdAH1djCVyz4zI3ZnUWjR8dmvQURCNSvTr0QD2Q4nkU5vhuudk1oWqlGUZ9e6Uh
9zdOii+dipKlBvN4xNDabyWtSjWiuDW+1TCoNof30bko3Z5h2D9qqLPIc6ENH3ZGFeR1/rfpQbJZ
4C7Rg3cqpktoTErT+CSYTPDhmDM4yFYY5dx+KIbl19k7qoa6GgAS80dDmX+Q6Ne0Nr8qUY/SbsBY
fCMWKUyG4KrUSx0jpTqmHd/Wz3Qt77yS03maJ8w4cZCMBOmkPUdLTjyqO07LGDXqSHjFcJkdY51B
uqVjhuYLaasa1hJUDM/LfISSCSM+T+6icQljBEfq9/MK/BpQYXHqiqH3BFn+ow36Z8eMWcsvGipZ
1Xa/9cLVz0s0WLIw3W6ddaXhUqrivPb/JPpFddXRYSvXB6ijfyRVSgeR0Rkyo88lUJKJsvyqPm8z
9bYVv2oqz0FwnrzPJUMBGF3oKL8r+WIZTU8GhtVpGe9mSVwRKEmsfNwzpVSLQCWZdUZGEkoodBvq
v0286HSb2ArKS1ctayUCiLOFyi9DB8skIR9fJRN6JRBAAveijZ+q/3/7JkrCs2hvDE1fbYlxAIGA
7Zp7vULZ7HLYVhdflTY2ZrmagYE6sd7+IpNWipubms1ztjwt7+OsQ1Zf/uYYNRpH+yAWW64UO1cT
09XGAkq5k/4dGFwRZLLi0PCkBlZKEea07o+e35mxTQg7bzRLhk6sfaRKPivjEXyq8B49xSuUvKiR
TjP6mInHQkfWJtlDT5+QCIpfq7Pupj7eKGFC6hB8ieFU/fNNzakEDG5X/4mSF3WVlY5UuTr0mM+l
CPwISu9c81WJJ6Tq5ReMptSXv6nCjX1al38hnn/e5Jl9zvS9zHCRMihHaKXmbHQ5uWXiuVQDfiZQ
tTvflXa2uWk71WxTrbnb/1DDHqXdmHRx5/XgHzLna5pwk4zLTRCRFJiIm+yqZAVq1KP+ez4gHPtU
+jjh8niIXuVn0AqtHyythQem/zbZ/FcpVxoPmbIan9vGl7f0LxAgD45ebsEc/6ohWq77Lwpso4b1
asatBAmeh3ABdISNiEE9XCmyyD6t3qzpgzrquwtQajYAZTos0nr9IfSzWuX/rB+ekX9sGONdDmNF
CUOsxDx6AEVui9aW8+/oet8dkNVer64RU+Eqpw6DSfiVtTtSslHY8dm4gblV4EILjoZg5eV+f7tD
cfnuBeLNFywMb1w+5ygnbN7fLbVanmqJ8LbEdf4WLc2f2wJRv6KpJ8yn90Mt730KignB6m1jsd3p
LXd8QATOP59PffhKX9RR75pTEt608iYD4kl49yIa6QWMzGb0fS7+qLmxetaVbMbRBfgVc+Y0KEGH
IvXwTA8RTl7VB8gMbCqudVkmGX8XnXhflsukO9FOeBYfBl7XGb7KQ+qR9tYZecmKt6goOMpCoaq2
M68ox4kfrbb+hLW3Bnd8gub0LRJeWZHRogCD8abboPl1FcdMHEE4LRD7skKGQb98xTlCimpiNmXj
NG0KXJuGGUerUrWzpBadnMW+1AuqIMQKjzMsd3/GxpeBKhst9n+v3dp07gsPykA84L8GxB4SOL7p
ecUHmgP0nmUiLO91KZ/UWlCP000omwRPbuzcHiO1Sbq99403qRmSj5Q3qzJQ3ObNjqVTbbjWj4vO
xVSqPQclqejNk1jScAKjwdBRCQCUrsZrf8woRXjAjs4fN+z8vgNBoER8qXeso+ITWOKvjedGLPMv
UX8QmaKTVEPI1vxbtOMFu00Y8Ikx8v9NVJ+tSMrveB/oznM8cAhFmMgsk6PDGD1HOetKc75o8D73
Hv9cJKig0fhWlrxGFfETqALJe/vtRPSdN+imtKdmMT6c5n6koFcbbtY1PxmbbaJNhyWRB7XG1IBW
udqUfFVNoZWEpUjddFX05mc1+Y+CPrNwIZtLjJndqF1aJTZ3p5ea9YXr+uQ59IvxLRS2t43m/Hh7
06rZOMXZtzWbzz3HGaWpn4b0r9pkwDbu+j493m5Ct2BVcHLgS8lHo5F0Pf31y+gZdAZPGhYVCaLV
gDC2u0mRlEp2YJfru0a5LDacxu8y1AeVz86itu3UkGGM80OpTG5qkNtlq6XxexOWT2y7MrYoA8+t
yYOdDM9FLle2hZDlnz85bPNc/7oZErxYvHntR9D1L2onU2WLKk/iJLnLSXpWv04J4m+Shjiz1lKY
Z7V1KXlEkPxKLXgsMASnRn5UV1YpLSClcBNRwnBQpYsnD1ZjHKe0CW+ftcbZdNOxl0nyYlve/5Wy
5HDaGZ6xgyYke7tHv1oglPv//Kjb9SbI9jvNkGuk+8G339XuaaFpaifzKisPM/Um1fWv2y9QZZTS
yPTd8F6IS0C42T9Ojn8+k2N/GByhxHRXaQWdGrWtowi6/Ut/BrhTlg/Kk5KO6sPqmDe85lwr/s7E
H9XmAj1Ff7j9D/VONXrjsY2xK6OMUE+GRZFmojOpi4AuHjGRnvW3IZ9Q+v5lcHfKMmNp9Raj/FGO
9Y/0lrNA6903w0dcbeFQ/9rSeZ20pyj4D5kAAkKGYs1jR8mgnu1yQuUbWbyuowEHaxYmnIoETxO/
/tZwvr0g1J9Wiw1gU9B1f6BdUsggqnCmFDtlDQUIdyB14u2LAFt6KfNLzsBjdbuVqUE7ewKO011m
wmiYsNiZfIkN6qn/WCWeho6SO27uldDJ/iqWnaiin7p1vxSZRkwhpwUCzLMRMfNCK7aELBwwtDix
Kgrh3hsOgxB9AvbXB4RdytjrtpU+fTM8i8g9POp24a8T8klABWdvPjDCXQpeiosvDkL4S6j52qGu
azKVHf2UtdDr/Kbe9845NYZXx55QPzDo5PRR6ie0eyfNbrowbqzHybK1DUMyVtConwLfeujkeYzH
ZsMvXtvUhiRN628RM6XtpDPfsNo3C6f6tgHAtRO+9tAtpqILDFsx9n9bw8TxIQp7l9qHjLabKczs
RL8NvnZgcyYuFlroGcVVl7ebXEYFW8rE8ULUJd1gbUfinXMgI44tfwqOrk/Ha1Ap7JzJwrrszGM7
vrp2NO5JPp4Rb4TSyN5ueYX/38YFk6BrEnqoIpH/h8Tg9c9n97//138NZQz+8y/9O5eRfqcN5JaG
mm0GbvDvqGDjX7Ye2G7g6rYdmIZPHuJ/RgWb//I8B5U8QyTHMG3+8+9cRu9fvmt51OKuZ9kukdr2
/0suI1lT3n/PZeR3W7ruWa5j+75lmJb69/8lKxjhUUBPmhx5U7OeyP5VTFK3BgkCZYuErYhJq3Va
CMsRJUSLgD47PR/GeRmYsMgKmrWRDpCx78C5hgL2MjqAqabxhBDadNCdCR2qgAdkRKdUAR800uqh
9VvGlr/V8xpyp3ac2vxE/PRV9qAMA0kujee4D0t07Er/XHTypRU92ejlPsNJgScSIdTk0WZiMNFE
3Q8KkrWM5odiDhSGWpK451UX3eupS124xx4JNU41b8zIHektEy7RifFvIsUT8ySo1jZukTnY+zaf
UGuwuzLnqDCHhw0oJVqWVegmU2jk+R8PsdIKqGgF6r74Wy7kqyZOezVlbfMCp5HWmf0EnsZ/pgXz
07sOfdEGFsrkfltWWqzMnrhBoxlDo0Og0k/ZLh4wEcWoXNdNIbepzfZAUxb8ESiQZYE09oE0sAtn
g5nGlA8fGpilvtHkOpom1Dc1c09fz0Ps3XezYBICQXSSpOlpUV6tS9XcqeePdg8zVsXTwxAoay0U
1hR2zKuYiyDtsKZgBdfBIIQCkX9v/rUK68GKaT4MlYFypDLeK9EUK3hhGr2r5ISGR191hNisZGX9
ac2B8b+bAMflM7IDwupvAYVTgiDEfbBJPgq7lqqVZtZ6mPnXtd0C2hbM/E1gN7kFh6oYH3T6NbXr
uQAUmSZKm7a+F8DTRTNI9wq0e1GKV+JgoHpmmGkcTh1+oY1rt8SXgd9kzUSNlyDQqq7j+9XToJwo
IJpmfkAyxKfFgYI8EigBH49Wnpu64ZBwl918gVYTJdvMHMkfaue3kuT2VVRa/BZp/UkxZMHLTN4j
cghpMkMoHyvqDiz4WOcJsAYSftZjQX7ujHanDvJnfzogD4wQLZLsUNXugyB5iXSnCfCmmRwDsydq
tKTA7n0G5nmJqEGOAOnme8uOzqS7QZLhq3KSAlgwPEJojXwfnoxBH7c/Jgw7GI1TZ5vlAPbNxKlG
Nl/oGguHb5ZFj5kqkKa3Nmguwo5s90XFWWtBUGN1pAUpmVOg2vljT/WAagXQ91ueoAuoY/2Oc667
imKW7TwmMW18Ktl0ubZzfBh1617iEwmXUU4h1+Nxbji79clP0c39xsytF9vuPtJBrc08rlejtHAo
AcLyIzi+9sDdj92nMqBfOsjaCMdEuY9gyJhQhIMcQnU1cG10X98Y5ci0keaWGSycKMz4UXE53Upj
hm9QRQkrezaL8TwtSH5aFplM6CS5Y73uNdYN4cRZGM/nAPkJ10n/rLX6q3OqRyPqmSSrVUnWo1xB
dbzUo4XmR2gQ2Jxq3XWlyYLelst4b7k88Ama45CTM6oAD22W+qt+0QBVb+bLuLRj6HEIYWfzVjWx
G0LnCif0ZMOu7N8SG3FDYdjbckLGiDKEq9+5ZG5xhrQDea68yl+5LT8kcMRhmGEe5CPPWdueIEWC
GuoRVHdaf2XTPXhd8hCYlb02COkLaT3SnSb2SbrYGcrokGkoNKqGOUwWI+DizIvrzf8aQDes8F/Q
VCyCdW02NUjkjijJWHswOIaE3tC0cIeAqy8nqwkbn2y5seGpcUDbZw6B2JNjrlos6KmZkhtqGS/Q
0fMVBQlcHc29yJlmv9OUSHyqZJfQLNAl2Y1QrqnRzHwr6IsjS5y4aewqnJGZ59QdWx66vHhmj9G6
pWS+BQqmPi0zJ0CmksPaI3eCgC3eOB6XfIi3sZ4IBAJxGuYceStz+aUv66LQkGSD57i5PX8lvWRe
oxlxw7EtSyYbeEWRoDC/DpOEjyngJq0Q/P1pXK9dW7MXBqYzhwC4KOSE/RT70ytZrYBWaF9lHMIY
MZqIFH08Pswb+SRTmHf+i+TYTlY2rW/Y9uQTCgIjuH5znj56HGXdaBwYJPrhaJAypkVuu7ZzcmZi
woMCJljeVDXrzPnOJp6m26fLFVAlaFJG/SySfgDoO8VfY0m6sTbpOnOB6gTpPdtUShXbkjKsnT3b
RQNBdR7FXKZSR+VF9uVxLLle1YIDIvHbdZZxjebRfISR9JCJaW/kPLyxRosZNvK9sF24ZuQoBxFC
utjkr0qlEujS5FJZ1aHVmeCNrknggdHez2WvY1jg7vooYns/zdHMqFESUiObicO6kgKAGZMvD+EE
UYRp2DXoJcYtkLxoRVSvHS4OfokuQLk28k3N8YXUX2a7LUJJHuFrYBkeP51Du5WW72bWnC2Pp7DI
8ZXmDQCqzvlAcEdCFO8JMwfZY83tQw0UxbDUowciPSb6aKphZfDK65lB+u/tQL/ZzVhrUaE5KwQL
956FT6GpPpoEP7c9DRcYpez4NmiqIJ83TuX14eBMh6ZHZWiYwximbrCQ2mddHW24Zg4qDNtD65Y3
ITKdc+6T42qqlyDvkUttQvOtCxYs5C4iCqDUpgkQdAN9hVEgsllSnRRBvwttZjKKwjv0OZpFQrbY
KUbKLnK0FBlVsdTKxdouPF/r3CKYq6w4axea/xPE0OaS91G68Rr7/gF9UceWCgw3HzHke6SiNY5c
1pnVwoHkeDZP4r31+GBN50LIBnTX0M0MdRfa8+S0nHqUF8os1ilmtdBTamIvYqNSL/UC2cGqleXB
S8p/NkFXN1WCW6HUls36ti9mwdCvxN2iyRcHDiFZJfH9bUOEB03/qupZjZ2+Fka1MZkXYcBzrgvm
iRCG0kDcQUqlox54Wjn0vbbpDMa1oZK5rRR/bBNa4OyMagv2JmNcNx7hMEioAhwI65acijX8ufD2
BFUO96+c3Z0xoOBEosYWPTOHctTqCuQxMwYsRYHcGz3j59vOPGf8Aqvrd5DhgJqmzGorblev7o6k
peZwMjIWNTmrm5+BPWJK0lfNlwzbU529JH3Tsv6ZJxocqYum+jyWmgwhhR7JxMrWRoXMQOd6T34C
mDEFwKjCpJjRfA5abh8EGMIkl/01LXjven3ebylJ3RUgzQZCY9ZfIez92HXy6PTLsJ3V/9P3gzgW
TvzT9khvY92INq1d51dkb/m1MQHGIxkaQlKXcWazMR2sYLEfUIU7BzAE4ZzRrGjQdCz1oUf+QN2c
+F5zKIH+0bqEfYX+udxAD6DiHDxMLoPVkREmi7005kNa+fN2SdqvTAeatOjBuunSZdtmghHjPPLz
6yhH11BYAN09hnJ6P68jJnQkBBGJEUF371tyZwkT2NT5jNkRZThZYgA3ZfOtG+24MtqYmTu0/jWV
ChBQgn/1mnvJnI1LSEWT2Z5x3xHLq3fx/ZAi9W1N0+Z147+OUBweZF3eV0ve7w2CUPYpWVL7cUQ0
OON9BbCPgk3L/W6dcpTfCgFHq5+JVoiC2dwbFYgQB3pgaMIEfBElb1WoZOHQuvbZqqv0bgRnRj2K
Ykkfp3s9TyCoyEWuOUbz6G8gqQ4Ff6EHwEevxljPRu6SlqS3YdC2R9kP73ozqLSQOEMilDM2qPQz
o1Kxye0SMEFjy11Uk/IwR/7fqhHi0BsNfTKbtiQKgv2c+NNGIehOZYUgiC6R20n5lTwF1KbalD/W
sfe+uJUHp0V610zm37o7xivTHe3HqHcTyG52+aQl714L6SXGwfw4cnbY9NZUXIS9zwR8JSPO0y9g
EjIa+k3hAjk1zCQ9TXp2GnOUFFEDcdtgori2iAl6rnIMV4VExul40VeRRE9VV2SnNnbSdW/1yyY3
YuPcZrrcoBY6aP5iPsKWFGiXUR0sorvUeZa9TLnW4xdAla7VjwjG3K3fwirJHdrkFkl4f2yeKd8x
72rSsZ8Q7Iot7Kf5oJPlg0hCv0rysrEjxC++67Nf1JPYlcFd1xX5k7CLVdb5+n7qBtiglF5yEXfJ
lI9HXY8vhKaQ4tdbPPtdu4M0LNeN2vehDlbdlUX4oIm839GqtyeyHgGgnrK6yDmUgdCK3Nw/6haQ
CbuSez3rMsQkkXHQc21noIUMtaRrjzEy3I2v189gmgukDal/cdLpiXaTuw5i2W8Sk77MYqCK6Ahq
ZufWDp1HlBZOmpncA6NBUWOjyYJijQwCNUngAd8fhyDYMnR1D20g44M7xTvpEc6AL5iuF8BxTACw
DPohd3ZlFj12NipOC0ESL32NOCl8+eqRP+GTa+6WptO3DlRMvWnso+fy4syq6oLU1LqfJK3GsVa0
qXgfFejmFhxZRo2/cpk/y7KqXhcuMvwxugOIRp6Cztt1sMyPpWhw2bUOGUCmA6rLCvY1ScVbzebc
ygc4xzW3kmQMQtNcojXqct6OVrc8Y+B5yQO40Y3X+qcEWOxGcnLQ634jOz/ZsB082gSYHTsjhcLa
gkuJ9eaPFTebTIzVXT0Fd6U/ya3v58suRjkzWBU57sQEUigQ90ZsmLYzRcHrunVJC4/JZovjP5B7
ZlqpwVuOE/cwtRXRj/Nd4jFLLzUPcVbbhtoMnNfb6Npc7Qma4U/U0d4I2Kngc5godzLSFVuCAQp7
XRAacVf2pHTIBH2c438SRvdmtxXV6QBQOe4QkHlzjTulXOZnmEJwt4jzTFPrqcAC0uXd+f9wdx5J
znNZet5KR8/RAW8GmpBJn2R6O0Gkhfcee9IqtDE9B1l/dLciNNBUg6r6KpNJEsA1557XDbkw2/Kq
I0QxHS+z8MlN41QkHunfVVrsIhvJVsk2DplxLFd6biRHZjfsE2W8i0h5fGIcwEAur9WJ5qSau9VN
FfykijByU4w86xnKtJKRsOgPjGW3LjEN7vybuIpuvaiaYNrUzN8Ag+54aHcKvpGbzjU84rPdfUB5
efDCdu8lXoNDKnXSQEqLkc/FicjzYwn7BjDIwK6Ur94nTnzuyjHGcG84GEh+bnzT2VVjdSZqFKfb
CX2En5vQhBJVvbXIEsaZPpVhGV2XOd2AOIjfxmo+1d226Zr0DEMKP0/+sux3MzmxXxXR62luDGdm
lb4hS/l59KvyLVO6I6Imlum+D8664m2DzlTvK6xgd8mOcWts+jFM9lVVIGPMum/W5xgqfUfMNt2E
zgjmPVYhBKb44mSXzSSj2K17CR7JIVGweE7QgUVU6RYb9TZxYQf2iG62U6h/GHXiHLuUPts4wL0J
1SI8uSQ6njJOWOtemZu17gaffecYN1MCFbwMwNtwxcVar5tc++jo1Q/pH28u/mmvM0zJOEytw6yj
sjFzaP0NyBsBV0N7YKx+NJ4Bx7fObzPGSTjGhzz3SG9TAg+zEyy7h3A66iFGeJID+x5RjRPNilFP
l5rjDj6ee+XDrl+XtpedeRREWqfuDz6iVLGejxIxxV95ID2Btv8Z/7LmoWNn6OeOuRLFl3qgqehN
JXA1wjedTM2V0uXTWoeeTPaxiWtCgBwAoTwscU5XBQmTxj5Oqoep87nRpLWB6ZNqAKFq4getdE4q
ojFA/xAEmb5+VKGs41iAe7fGOcxyzrGQtRDG06BQg+OQkAyixe1JyScXoMKHIQiRWshkHOhM85fW
wiHCBv0SGHqxxp0btycaXakLm8NVsf0dWFERM4y7sbCGTeiMj7DJ6PFkr5XXbKmOICbCtoB0IaaJ
zuQR6EcrD3hQ+Br/QMwicA7pmuB+miVwAQAv/5GaxiqIdeJvcOM4iNqA6f/bZOVabepb07Xe7Hy4
GTBQEcsNFonvQqm+El8D5T7keFeKiSGBFOvOcS9d3j+JXYpAbEJaEKGz8HRUPyc5PVrLzwVhLPHD
nxKdPAq02pRplRbdC4Bpz9an1Zk/KHW3ka/tLWhCnEX8LwFjR2XXFcmbeEr1sc5iz3EHI8HIcd5G
FdgMlzOa37ux5cAGmhfGNEzs4qYzw+sZiZJIFvBm+xGZ6ki6nxdz8Oc2LGjxMFWfyuje0QZfpLsC
FsmXE+SLSJwnLf3CSLGqPxattHgNaU3yo2ENkYXTR1CqlPr1XVj/lME2+Z6s7vInl+D9HXdC6Tme
hQ4jt7AxIR4EmPW2PRGDYvtmK3g8qf1dqhormmTY6I/9R65CPiIy49PwOULN6tge1UK/rYHjBCBM
79I2xzwl/zTEnChP23ugSxrKp67UFmu6QYgxvLqtpi1qibOuo9T3OTBhswUIi3lMp+N42IqB1p85
DGyyDSPu2Jfe2dRx6MQPRm6EwGmd5TEQ+i8QqdT4+hWJuPyqNY3l1/jgqKn/ID9qWmTstPYoGaC+
meWn6PZRv55cz0DpMP4azniavXAjX0hMxqaEpPVCQThgfOtq+dX40MaS/HuBtMlrIl9Z3YqzzT9O
BBRNITx5e+XgxaFYcJI7QuiDF/l0kcLHuIDR+RWXmghKmbBUBNolrP3KzbWLaOz/wf5lcIrpWdiq
7yoyYe5ZX+L/kKm3ctUiw5dhoLPrTokJQdE7yGsi3300Ahxn7UWpX5Fcxy73qGrN+6SuiFZfbo68
Q1HUe2zESUizT/bcX4k0XwaV/I7jOZQ20jblrvEf+cJkzH7jbEAl60BUz9ZGCTYOPiy0OvnbsfD2
XmNtZSa1CS5EPdMpNb1rXJmv5GqEOze7lkhob40iOpEBv6mF4+P0OXyw+if0SANq0H7TaYMUIcQ3
mQYfsYuCNcNZCqKS0ImEwGZN1p2hlBxIsU7gZ4tPzFx09/jYYQysfgj5zYSxpLvtlaeSPmXmbwL/
itT9AY7kZ+k0X0IzKsaIzekdk5YvwbjFSCmxpoMxVzsEm/f/fIsqTg9tTLB4p20MlZANbougztyq
T6Ma35KkuprwwhisliqZX0YguRiN9YvJiIxKwaXRLLDUBnA23fcGgb9gwjqcl5Z6T4DcSKdbFNKL
6D33Rn4pD1KU+oScnkOyPlaLBQsNtX4cv3Qyw73kU4aruDIlyt+/xS6L/eqCTGPTpVjvq+lBvtE/
y4ZfpD9ksr9X9BUZPmjPUCJ/Ct8xG723EvcQZahhgpIAwc/kJd1ob412ukppLslYl7HgYR/tG869
OJDITZCVLSdeUm8hdSTmd4sxgXBadO0yp96LIOHysIbBfW3ojwGUx6K+I+T7I22DF92+H6xvpIm4
o4f76iCL0gKrLwxE6GkyFGoyu0wQZPmZiyRNy8qL7CfCuEkRlIHfLhYCQiaTD/OJSTfJe5cVX6hr
ketio3SRISrzTyaMIPM9IPxYBY/L0xjTH+5I3jEVo/65TZ/lVeKA0en94l9RxLTVy/Ykr5a/1pLu
KcLKxao/vG58EgJHrEN9mbBOES6g/MNP2EL6tVABFl6dEOwatu1Jne8WGop4d+W9QhQSTgGyRxVE
4xGRGocPLrnKssBijbKWFUOmvhNhI4KRA6FN1yXIjjg7CWOoKPIfoLw0WSztZOyOavI8zC+ipRMm
U2phnhr0HzO58Iq6tkEjk9nDZTD7lB1WWI1yozPKGNuN98IXFQOHPzKgM3NQUhZnHPkSwo41fW9H
d5BoyBzqqvJnL+fOWCdtpVgKgus81G5k5ZURGKt/BnTEk5/wBVjWl6zObqsiX0+KCI675WdqiyQy
WhgT8meyJMlToEX00Pf47zvdKcdWQd5ONhrh0JQxncPitVDqndB3ZC+XpXXs+72jp7uJ6S0LUMUk
Q0uwGZvyWhYoQ50WYmBfbAg2eBeeo9FwvmhJdiZzoypfR56lkITEOihC8t+Vn3KnI2ECG+HRKf3t
wvRk6RRGinxP6D1xND3KHiffZaAf4oHmJaNLljjBCqp9l7IQ9lA20bcQhVs+UWbOLUZCYg9Vlv3H
qAzXo5Ft/hndpv1XFmXzAw2HZ5kAQtptsu6cWuoyncpiV6vtmzxpy8XGGTpK65Yf+lZeLGQ+NG2e
378KX1dTu4+oy34GvJEVG/RxviWZ/YhEGRIfroyQY/0w+4T1t8NVYuXAtR3Tylx5yPTv4xkANqss
cBC4UU4xUGO2Pi46wC26CYpg6QmW5Kb702OskiGBuGtyO13P4TnVLELKu+kakUOxyxmB/uybexRG
r2FJsGph+QCzlnFlVn2xd+b8odU71NEolDU722fBSFaEnExRmm+9TNkpeXHxpIPTImTYFHUAcbMg
7hcXwk0NGHWIos7ABsfVt3od0W6MvV/SFgdcF/G1qYh+q32YqYoTtYi7Wa0Lpz8gAdLujAYKt6E4
yfVUHPz+FpbyuNHKiviklGYBZAWHg1pV7pzJyfH/n1Yx/k1XtYKXf+0koMlEe3mI/idrN1fjTY9f
YZHP8b5PvO924sja+uUuzYbooMRfTVRbh6EhZVgd5+cMGTYRQy1iPygvYPLmiMTNDG711DawrjUv
VWPXV72FzSfMvd+S2LdN2gePqjmgeGGLSycL8SRJrvpMnDMqcCI70wlwOENyaRr1Jo+IFujiYFdT
YBAhem0QKpZy0t1CnsYkSI/u22iw4exGN7lXoCDWX6PS7XZlEySrwE2f1ZCwhsCDRzbmOE+k4DpR
nrybDWfzygJSGRT7QS1xEwSRIUC6aO5jF0zVyL1+ndT2MSg9okEtdH4tyi1ITVhi1ex/TUVeW90T
9SfId5KN21BHcUIy1k+QBw9TZd9aNRnkc+KT7nNTR8bGcHC/NQqskCyCeCsdwY8F9kFFq+8qx4QQ
oNeUV5z+yIrN0TitjM4OdxFHrhVtlkM93JS6hqvFoBwSBfpEbb6EMeJ3L4iIdVOGRxQJZEJkRkJ9
h7N5zh6O6pML6cm8QCyGScfB90x/o4TPXeF2a/DVlWEPECU4/axbB+SpKxNut9luAhf1yUw4V0sQ
L1AjOdPkXXT5QKrEkEB0mGDXebq+AvW4TsE3Nnqh/SSTcTab6BLX9FHFXS+yrW/dru11ZQ2vGZn1
6MdBmmtjupDSiRm7x++AA+7Tcvoow8QCxCnuyL2hSzRxjgrJMu2Iy9McOtmmX+prp1ae6UPicB7V
/bZJ532eh+VVhPwXxY+CkjH+UF0hkitI5+Kx58BuUq4FsG31yP0OBV8aB3DMmYAphxhx+k7F1ukc
YOg2OQUNySVY2ClXcQTGi6HAEOziAatHJ8BNO5+hwCm+ChQThUAT3oFeDFhDjLWvm6cP9cRfesX8
UuCRANpIoBs5J2wJGlit39OdGjZqQiraPJRbTRlBFeZtAFt0Uzjf1mC4a0OXj4W1U2uHwcALZBTA
umvdQ6pUv1lZ7oeRl/d1+eTAKIW/wVVPLpCip9MQkmFNdxRTvuxkAaqpLdj4WGE1M0QZcnvOz5aA
anFAdilRl6UT96QNeReFMB+lI1onJ6uIyIniRkdHAmsE0nNH+e804yEG+oUSAzPCHkrOcTUxJ+qI
Gx3Q5zBAivDhe4NpmBeIag8D6QPk6dGNLi1zbUHlwRc2BpyBIYmZV1p0LgI1hPX+dEbT2a+WS29D
VHdw89Zxh+B9niwiQBp0Sw/NjOCq9O6dlMUU+AYwpwRuGABmmawqKTLqHcpNIVWH0WboY5icM+q8
iIS3aoYaT9voKrMq2M8zeThKiUbPt+ZVFyk/fbszBpwqtHKiZosrZK2K+MoqgckvMGWUYApjiDZV
5IZXIv8uMKnpo30TH3uXVKwmQ3OUoZZuxwAfm+Yp1KOjpRUtjHDCt8di3/qjckm7+TWZ3V+chjbD
PDwgWnmGdqoDVXcg61ZSHMs2KbaFN326zgByDHSuJfFV5jZvQ0qoTxLV73g6bWFAbzovzoAXjEMY
AbeCf9wqbntKc31DiPlOt4rneBpIK3PndGfg27jqXAKMiJWjBz2GTIDJQiRKX2vWsdtUvF9v1C7J
YB+MzLH3cJM6i7AUeJVbYlu7Mlaxl2m2k4fGNFe7O7S4yl61pqOnec925xW7sIWpgVlsy5E+PHfT
YOLLoyKQRniYqe7D1Ce/6YzusZmiGwsfIrov9rqkfzuNwa8GZK/bYXw3NM1DZmm3sRHFu2Kuqd/Q
cEF2wjMhxxXCt5GAMwgcJbO2Tg0ne1bhz8amZ2wtJGaMDt9dByjlnrwOy5KhfGu86abKu+p6fquN
2Tna9Vs+f8RzaR7d1MJswTbRGBPIPpCM5BfVj+uNt4Zft+vayt5KCcXRyvnasUho1qXP6zvpRkWZ
K0RhWAAmK0drv7pNzMnBdsg0F7ckg9xTd1ZmbJ7sYRun+Xcf30LopMNpvvsZlSmMqRffLS8O7VMQ
n9pZWUW+D0FlN7NGNhsWRKjKOa/DtNnac1gQaug6R72uNwErVjidQwnRId1WyZ29UjsClUJg6cKq
3Qx2BrvFnPaIUqlJXeNAKjsLZpydwqZ8csvsqdOKfRmy02Y+7TUVt5LRzF5K0+xgtdAKHbLsGgQf
s7BnnY3yKqvDQx+UzRUq8Kql9V0r4WfmKM/ULtgvJDjgGan4F70nVAdrTLVLFjAFnDLc+h2hjpY1
z3SDkHSnyr1vHEzgJTjF3rzptfkWlyo4DmZLAhUXmQInUc5vldjTcFI2yl2cfHWjL7ELeC87mIGZ
dMAtMwA3oY+otJzDY9I/VqpzYzltuLHbko9sqAv1PPxV55nm/XxJ7e4uL5tyrzQg414SnuDX72Yj
bs5eRI5GPpzY/3igNJss5RJ351ifSUEMGgl6cvZNOF61LHttFCTo1I1nRJ3nvjFv0yJaV3WO/Btn
5STO4i0wwNOsRMf/r6m5GoxZGLH/d2IuVPb/9T/rqC3+7eEjb4v/ytD919/+w8/1/sO2bERunqt6
lqMa2n/l5+Iq5jgqv3dNh5f9Jz9Xg4TraDb0BkO3TIM8rP/k5+raf+ge/RXXs13koa7l/b/wc/8P
cq5FhKZmcbmYR5i6iTfUfyfnBmXfjS3IPzSNzKTxTc/bTWBeNQ0xkCrT0VfBLv7LvYIGgw4i/7e8
y27BKtvmf/y75i2c379fHL7/x7/bfKyj8x/LMTVX0/nv//6xpqKWDiAV21bGno1Gsjw30Vmb4uZG
h2BaalVMu0T/jchbeXG7e0JJo3AoXodQ//WJ1UTwZMbPY41XpILuqw2HJ/KXntwuROvnhbQ1pbRK
Ug5b06ysMedFxAN0tClxcTmXmqtEbMTFZhrliKSCI8xRt/cMwoqJdVb3VZ+WV51vfo2g8UiYYHS1
uv9LdrZ/GBwbZLSgrgJGnPF9Sp78RE0OKjjAiAMF4t1p5+racUqPeTuAkfm2gYaufzBj/Oyseg8Z
hzK3DOOtZVLAQkjBqK01rtESQYUz1PGAcZWl1MSAqf68N2tAPt/NaPzY9Ybc0lcADHhYjnHnpySZ
DgW0CIbMvHWH+DqwS5CzUul2RUX8di3EgMwZXZjV2B7E3rs7m9O6jruQXDjstCLEP5Z9bdeBdoh7
/xEcXHpxbofH4Pw+JRxIW8VtVkqEoCV28IEbMpJfXP0MMkRkRKFtKzP98Kd8C9sOcaDrWbixkIqa
FP5qqlvzKsHxcgU7A48ELdwSIGauHNW+jSw8F0lBlyJQ3xT99GwBhyA5gmwUiMmG8aYUWrip00jd
ZGpx67cjfSElv67xKyjITr+l87nSeu+qCkznaPos2iqtGNstOD9Y6a8x8ExwRpwPfsZhY0aouLaK
SjtgQsOw47R8guyHkdQ8guAS7Ke33U2WV+GZsHCLk5XbYInTmxjmZBDkPIbQoXMboBHBRkHR4PjA
WaotoDLHe3axuKIExKR1Nvw1rhjj3segZ4XCBxceHkEXjflJDXBcSyCMngI/2oba8DZU0BzJpcQm
x4a1MlvlQ6NGwXouGXeBU93gbVOczD7+slrDpVUW4L1EkGjTOL/WaKLnUGxj7U+9fvbSa6vy/I2G
uMSICAaaQRI3lpmIIp9OwNzozraBB7Qte6xDmsZyj65D0ZGyk2xR7o/0gs5ebm5rrhY/CjjWNq4j
uJtRXTmgjLjndWV2M01g/lXBMUJpdXyrHS+88gYQSicJD0Ubf+VTRTEib6L4/rU6ZAPdh2gX+PZ9
GNUeRiPBV0LVdNJG8nZLE6O7KnGI68VMivNtBj2ynHfcsHGjZ31J4Zd/aGQp7+ykv1L7tL2Fz4OI
ly2SRimjIExXUQchQ1GnV3gh+c7CMQ4KQxZdQRKu7oIh6Lb9XFRMbAMdZO8kW9sJ+/tMS9u1mjpk
BoykpCuE7XllaeMoHha7GROm3fJ/m8xb+9Yqr0zrmDgacaQ1Jmlx2LRbZFYvUex76z7r+/ue0ymm
iDMfYa0yu3Y3ahBq9wPpy/fQXDnFtiaBrbYfJ+gOtA1mUeaduuko6O/CJox37ox2sglsnUVCKXaF
Pg2kYdgt0CB52Vq9Kzu1uAQuWeq0L3ThrXMuM+xdkSGUU2EIHsuBKPkhNOF9BwSMd8N0acp+2GkB
PcSmaMDJCETuJOq1b/oJjMg1zlUdfXdTbG/93LJOKXqdqznRXY6uQ3pu7Dg7+01xN8SjR7IrhCY9
9PeB3Vy3vpWeB84OitI7B5D7k2fE8zY0mt85iaNTObUbtzOdQ+6k6sGKAoRf9LYeFLMFVO1SGJwu
AjilDckP88glbVIgVYUxP8IC2hRTz2JE/+6E46GJcKSt12XuIt4gkcKmfLoGsyGC3u0wInVZvXy3
k0Oq2+Gx2LhH8BiaE6Z5tObmka45BhpW6jBi1jiBaJhI+5+NO9s726dp2tWjcw4gEPrmOY204dAF
3ktqwCJswCn83ko3vcFJL+isYyZmfy3eXSvSGqcNex5eKOiaODhX6BgeHBE81cNzKQIosafAXCol
FhFxVCgyKRO9VCHCqQkF1dgipXJFVEWeUXpq0FnNIriKRHoFVJiwBCLHMkSYlaDQis1DBD96V4t0
q0PDhTwLbgKqrg51VyUyL1MEXwbKrwkFmCJSMMgFL5aIwxRkIKPIxZr+7KMeM0NAgAk92STCshCF
GXxukrzRnLUiPktEhmYvgjSUaa11HkWolqBYC0W6VoqGzVMOHPvnK0vkbTE6N08Eb5Uev0QigdNE
DMfn2kdTEVHi1yByuVaEcwj4WCBFTJe19sXuD76I7CaR2ykivIP/8cPeqW36lt6FtStFoYdSL5t3
1uc0Ba/kKgCsuOj5ejrXLfq+EJ0fI/VJG6+bKgEBhhEd4+o+1uNvbnG6dkRAYNyLbYQB3EOD6dcS
xwrijXkC806v86vM+NcPEwnJmpXhV/TscMR/OUTRynCeq6p7XcThncoPijH/DILiqWhyMDj1ZUpu
Q1DPSCLNtBG4xs2/phtRp6Mi/Q7NGuGz8T3bGWW6/fTnUJAa3/gBvUZw9kLtNA0qSxAqTt+hjy2C
95Z+b6lx2HTodSOJhMTM11eINdOJNVPn9qXM7yIADxdAIcC9GKIQqFDTE36gGPRW7d2CVwtyIv17
QZlEzVlkzpUFQVp6/EsffbDVZ8u4k871NF3KrnxRJgBrEMkvOomhisOIHW7l/i2fooIyx1wsXmvY
EFr3ozrsx2beW2P63HqPcn/li2qz9yB8224JQZNvtmi/lYwTbP1YN94XXR5SbeziEs4BzGoOiJp2
0VJiY0QNzL2LkZdqf9h6jc45JFBLJdivYNLp8Bl8GIR5+K5JKIzoyxXffZDQLav41hTlcSIlZJWv
xNNhMXeo+urkKCTfCAi/PNZYbe+UjAx1rAWWe794DoT9szNy+PXvaTO9MHdYR3G2Txie9Tw/5pxK
VxIm1anxaxM9ceTjzmOnqnDKBgdaAgkFYFg+tIhRmkbvyxM3U/+pKukAQou8raAgSVyk+eDM7edg
KQ9mYKAQqzBlOCyPnKIW3EH5UhMXRNgtP3ttU0/Ld29/JZhTa+xzBt0uyenoZSY2DdyzyYB8IBe0
fKQt0SQta3/YGvcyQvWkhBhab2TAL5+iIAnTNOU0AZOskhJgUskfy9Z5iz3Gec44d6fpYPm02Ifk
GE0jCzx9a47N3+IkUZTMpNFr7iuPlbzwzn5CbE+j/g5C6f9LwpmG8TfRoDpMqE75DjjYr2zPe3AI
IJD/L1QFTEpvlFiHc618tR6MST3cC49AAFr5fZsl26GLT47MPo5LSKCNvV+GB/m3vMC/N5Tsyy75
bkI6WSJvsC3TRsYwlovYwvFpPesGRWm+isCVwBw2AmlHzIsFSGxQVsxJdu+7dNJBkg5BW+5rIbsL
Q6aO89fGtQ4YsO5kCkBBp30vzA7Etfedg/vUzMxd5qA8CFlEphLrysjJz7lE5vXedeXqG8w1vkq5
bTrvIrNK7ZvPwrlWWvU7080bZOUbee6toH7cgqwcD5NbbPOMa/My7UOrdpXkAclTJiZiAD2VGVPS
bVhN1DR9WO8CU1+iIgWSmnDeLyTRDDLQl1pRs+TGXWs1G+Rep2VAik2NmNbLC7QxAu9xz7VSvcbt
tfw4LZFnFyTrqvU1AnqAkYvYvCwTD7LyNmrVk8YMWFLuauFFqPQceVA1DB83HR97E7lg4X0hdMA7
A5sEPYmOSeBsl08X5wMXFEwzaXaCmDYR7AX8TEbXPcHEo9XEkMYaiuQ6fFpIPIur9spwpp1g19Sp
vwvYLe+iRvldoxdLimup+du2V7AtZ9WQOSqGHAnOI7k/HacYsMaFKK3m94uFzfIW4iWRN9FXeZS1
UuDIBIITTfLos4yLO6fkJIg6Mmzyqz99PSjoQsPAp2s1hfGLGCrYuFmYEupZHVRirubIupXbulyp
rFJ5CfVPc+/WuXgYWT1lkN5S9U7aJRgs0NX6OhR40dAg5ISvpv5m4CjS85dERb9QnB1jjrKREAA0
FsE5IXeRFWmIwue/4DwSPbT0Rsf0MRhZBnLto8IVXCwOPNlaJGdIiEI4WVOFeLfLlFEUnJ+K4haM
62/+dOlA2NIaO26+I/hsB2Oe/t5DuOxwwPde0v8uKHYJ+995FdA4BxCOVGRAhn8l9AXZeJZspbm/
xtzhdcn3EeB2wffFz0OYJpbbPWaUgYIMS1LcsmfpkBYq/3FJ1hEofuGo4Otux8l7kk9Yv9q4LRl4
phAH089fVXO12ObEOrO1DuOTFrkbeY145C7IcG/sait4GeGyLB4Rim1fggY7JpMbM32qmYLjkPuV
ieuM5UsEvFh8mPBqiW7HU3OQcDDZyjQZ2GMz/S4vXW6YLDal1aCa9NYVQaZD5/wIxUA1uJt9V72z
hYgFkOzC4rthhM1FHZSF0SbRHY0pZBhwvqaF/Q+HCIeZ1mgfNXN+Ccf7frYx5eO+jYzPGDSEdKsn
uipoZSUpdhm/KMfoSA6HsLuX0ZZqbK0y0WSfCPBgdNx2K/9OSD+cHEgbk9aeLI1Mh8Uyhyu00+5X
lWvzJH1Om1ECLpskTSVxhQKNRnWce+6bTORllVPn/IBn7Z69adWp7UOVsi+xfVuedk/XZp01vFvF
RqFSr1j1eCmh8sQmUrt8+i3tYKvnFP7tj6sNz1g6k6vAO3tKs5/76AQJ/3v5IY4Z93mH0aa8QnW5
YD/lGm5wmuH5YBwkr1Sx3xXHixaL5tHiYrCaWWy0nBgFSpnvlhQyQfNlOYCIto2M+lrBiln1sDFq
PGq96gKOgdFg/xc6W2EO5A7+vsuSg5inlIrxXczfndE//rHzeMAywagPf9RuO9QdZzwWZEhxZkUi
Lf8emIOV68EPUL7AtnFtgXiLPUb15dzI3CUuGP8V4JgwOuiY3y+uKNNUbCDyn3sKx2UM9grGSMpB
ssCW3U+sR7K4uyvdCVm28oH7ulBK/vFWc+bixYJQIRsleBL0wOAKe887uR7eirqXTVCicIJeuYsR
Qy+LP6voQlQRIopK2LyeZZdOSp/lKyyr1BI2JOwZcYlqCsaoRQVWZOkSuCz5IrqiMfkDsdvkWqHo
TM2/iEgj8YvwZYiBID1suMchd7X8AWQjDSHjaiIBS9PfdYXlZlml6iJDo1GeLR7wMtFytYHlJOyE
7ncxbpFNH5PFHWv+oeWSUqu4nwBApCqRCTlL2QRKj6eKvl4yhSyr3EcZpzGIX/LXyyMRkowSn6J5
fB/D9n5ClpdD44JltDjVDb67DbrhJMudEGDk2umN3bgD2ZXh9CtTOp1REgbvSdiAM+V4QBEXR0qt
rHIy21OtfRS2nCxwshzVaXhX9zUIrv5d+u19GobrSTYo2VOXhe4/dx7i9LTudVm8xybdFVN2Ehsj
+dLLiiDvSUCF1AjfQRc9+zbLVcujGUsYo3l+xO7+Qyhci4WdnQ0bxeQEz74Zir9C2d8JbUlp528y
G2QrFepLQDVAQgj0K4SAHptyn8MCIGJd6E3L8iyUKyMYtm6iHoVyJeNP/teD+Qffap+/Ly5kdf+g
0WSI6I9ixb1OjfC+J3RtsXeRgJkxNV8M9X3JELKVJ9I98Tafr3HX3C5rCVHjzr9WJp0cihU8hw+3
eEowvGn8EFur+mJyNwI3PKVGuq9kQ42d7ka1Cfxx0nsvpvfXJuIwUJ6idvEDcug/jL57M8/Vg5vh
sm7+Peg/a5ly68Fek9srD7quvQe3Cc4ujg+ydoQVyk+p8ZdqqqRQQhV/LdydPg4wouf2US3JbZQ1
OIZcZIXebRjnD3lQY14V4zBUHSc2YF/PdyoGWpU+Hpt+3M8hDxTWH5oyIO45xMXAv8bMhv48PnQt
ZjtQ2K7bgJJSwuklRk8+rsMnI7ibW6CkkK/GHvG9ZNLLU3RDaw2CfCs3OoSWkkbdwshcdmSd7HK8
yTeznp5lrMqY9ZALDvAXzHha8lKFSBp0wO6BffN3kJScO7FMHGwbMZp+4ZB+pw10QuUXy8h1Z1Kl
Zu1OdrTSHvAbD4JPzsi6wv6svxqo+umG0dM0eScyCi3IblJ1yWfFDRtNEl40t3tZNnMDJja90vMU
Q7bmY5dvLp6Fyz0w1Z/KNx8lxDkqR4yWksNCZGcdChXsHfUdZr0fI6FsUozJg6loUa1qsgrRujxp
ag0Pl83eJXAVS2dOorh2BxYCGLbJZfjLQ1xi099SOAtupW6W/VZu6FLNLXtKWXYvZYJsiTD44iSL
mlh+STk0WE+R4z75JRt/Xh0KjN/CabxNPdycvVMaEJpxE2n+Ti5zub+qWW093z3J4XE5RTYl6+gQ
5k8muTfLAJRlWyneOQSL3aRuVqj5gBmIL5N0yyUdQM2cY6Q3O1MKrGXq28VDLtU/bDwxUPsrlCpi
LUb1fnlqUmG55fxb6DATgugyeNmzxdwRBp1ckVGVTyq+mjJ5/76TLCB8FwoRujn5fTXV1/aYb7Da
EM8+lg4nQGIBB4uaW6p0jFFYTuJmbQc11NmBozS2Jptinh7C1IRJ0VQh5F382pYfj9FdkRBIFJrB
kzu4H6i2t55ul8j6/HPsJOUaeSTyz9TdIVUqN0nhHCvXJcBX7+nwBtoRbUWx6bRxb6pS5yYpfKTI
O+H42G4ASRBGzS6JQ+DhxBbcLq/GL+OKkQzM6zfGSh/iu5zT5z4hMYN+T7Vq8/bWyuA+wGn6RDFG
Kk3kvDd2kWCO4V8nTvRSO81F75T8oGu3RQEyReOEr9k5H1NjZIiJ01OKi81VqwIvzAT8KEpMyCBd
0o6+zpraU11Z2DxuM/+znOp3KyjxXU3VKwpeI3rDesMFA5tAddgnayTzq9xnzbPL7jas7V+65h+5
T+hBTtW/6nVbw5ZDn7ZKMRYnA3sacGbix3d07TuUJz3mm8MogEC2iaPyPq2tW8BnjnIUdEUuG4Ct
XLd98lSIrlrsAyzTeq2xiDtxlYc6KCADpEVNPGJ73eX6J7YF9xjEfgcDoIXvXAqdDrKW6I+hZ18K
6UgbCQkufk1XDslLNOSrWqX4xi14Llfxbz43R2IpIER5wX5OS9Lc3U3m23jbgN7Fkb42bBAf19Mu
9JZbtFSjQc/Ql4jJKN12/q4eKfHQkvdmfEAXyfmASCS7cREfzeH1WJv4d1YO3WNUQ6iKrSMtdeKR
oCejdtByjDd6nsgQtvTgyDjaz4hlViW9uar3wclChkEYPcR0x93SuO10DR/8NnitxnyvBMVWK/U3
GCgmIFplr/py3OqOgqFFhi8M+OhNaTu3oR9Vh97rb8aMUAWV2Miqlx27SE86KdwrK4l9WkQtwuOs
geAzpCrboX6xzesS/MBU8HDDTroxPGhq8QER0LuPT8ka1kWaQMoxdUTGYRfsdXhqJMru/zd355Ed
O7Jl2blUH39Bi0Z1XEuSTk12sJwKGjAIg5pNjqUmVtv8/18rs1GN7GYjIl7wOUkXgNm1e8/Zx0l6
lFSVhozKJ+1Kb62HWJO/ZsampHuMRYoElnn4PFQBSkGMv5rsfkNNJlvRMGEs02DjWFDyB0RpK70t
rzqjjpWn+wgP5mPP+GBDhkK+YFrsAlFGHBJE1lvtez/SDD4FPFQjuI88TF2WNV1NEDh6Zf0xSN9Z
NXYAVPGQQJgoiXAMiUrp78op/ZvKO3iOoOorvcOkLICQKCEsJIYN+bIC53N7IHUNG3caruOAxJ1c
C0jO8qOjF9N39rti5Wspc23spcTOcGcl5PvaHGzu2qR+EFX6ltmyW/cZUKYhei1z+yLy4kDMp1ir
ieFS7jLLB4FTu4hv2icqoU+EP+xpPnFEVfZseR3y3RJ3fj2jyMib4GRZmoa4jqGD24s3JtLvBqI4
ZIrmawtufCGL9uw78nUuvHQnonSbSWVT18KvtFIutMFNDsx24QDp78hw7LPXvoeayMk1FQDrlYtU
kBZgsE2heML25ao88+ipDcOVXm+FFvzaaG04SU3gtKyH1I+hsprAAGT7UzgN+19XMpZiQIrVIyIX
LZ6gbozFJk4HtspphqwVNQfP6LpjlMF8cmQBsSbL+8s40E/rUBPalGguZJa66knT1mIN7L4dgvWN
/+xSeHsY9SgLC6c8hYYwzo1XXlTfI7Mw2Ron/Wh3BW36Bs/6sI66ftj3UH5Q3Ib0Y6wvFD3uNuUK
GDL8KGU7PlsBJbf7PDF0mZoZ2/aUxZv/2boV0/RRivz/dSsQcf/Pf7T/Ra7yz2/5l1zFdv4RGKaJ
StPDhPJf5CqO9Q/TxngPgY7+hOG4kOv+jZMzTFBzOoY7F6A5tjkT1FxbyS7+3/9LM4J/MHMzXRg3
Lid8L/D+O3IVx7d4QeI/SUf4LchFLBdGnesghDHV3/8nnFysTb4vi8jFgdrSo7agpnjsNuvIrneJ
yp6PRvtdC0wAuu74VffOMlZJsZNA2j4hxkAMqvtx9thn4XBktEV0U76zZVByFG7lEQPxX2qJDqXI
3O9JpsnXkrppZVWEX7WoMFZGOF2k2Qb7Vgcz5yagT+wSl0Ac9dtOnzknaeapTikEGMDvEHMhrItE
uO5T7dIJv16N3BKrqUfDEOBtgrc/M2IN3ed0qLuNEwsE3/PZHdxVb1GBx9ESrou5NOscoXf5QFxP
vIb0+1ok9CuQ937nmvqqYSwtvf/gFvlMYxRiRbsfW6mvZyfq2W7mu95rftEeTEjuKwqZkFAAUXxW
TkTUvIath81kIRrL2FQx8gB2gGmJHmbECLfGqTAsppZpsiBq4ij6bD5mwGwIXDE8YjCyVwIhAL46
x6oX0UmoJByCAa4Ow+fXXu/eDVqeedQw09LrGkk58YR1bdNE8fLj3JtIJKqUwJ+4v/oNJaHn9PEj
2I37quvmDSlgxqbtQ6AvsXaPaL1lhkDUKDF8hypnvTSmo+2TTZgzXaDZNrJyZM2yMVzwX2P4OI3G
nxDpY2Qg8KU4wYSQ28mdRfdc1VXBaxZ1Jzy92iryPEAb5bOsneZAXCelZjg7y0LL+0Ncnaq42dHp
jJeGzidIW+7Dsq0UgpQiG9MMCCewIoW+HQEvbhlNvOMpmO/ddNiWpgvhqWP/IX+SLsoI9CwyV4EY
cVQ1CmSYPg2psHd5npzGD6cuNp4Tb6QqmEZURyD77KWfQI8rIsbEee8dfRQ3QMtSFC1FsvUtefU0
vVwmevfttM6unay9wuY6UcNRKjsnanXt0ZrqCcSDwf4sACn4SNAg3DBcalrCjvLwImqQ32OZ7XoE
/YNLB6/Vv81kAjPd2S9H8GYZx8fEWM6+Wa9DD4URMCBj0D+KqAlXuRpZTh5NA6+rGSUKcny1EThB
8Zq4o1JroHycWnc9e19mFEu00um0tYphP0YTtD8j22ounKmeFo+Z6ktNaz5mXypgoq880kOxyO2f
avC9xeyG+9roGTmN46JF2T3Ci9kQhQWwMP92wcLR6XnKBMpG5OzrmboRQX2pbzJkq9soE+Win0dn
ac/7OkexXIUjat70pMXEvLkjDbRg/IBldhhQWOLkTxeOlcEBitwP4AX4w2lqmcLd6G44M+l+mCrj
kg3BPTZ0oB3SuR/gmONASN4J9I6WEB68RQJfrnBriuta+GtJ163wZLSsSuMrTMkO6Uf9ExrlTnj6
Gi1MtR7Iwlg06UMydN3KH9intbk5W+lEdWpdiXS7Gn2PFN6pT6X3gLwzuuvH5sxQa1s6+s7uMlLj
Ci3dxucoJ2GimXR70ZTh0c66S+KIA55xxDTyrS41es9Fsm4zDZ9JNT1yaKEwc5f6iPLfCyinGgJF
UYlG8KFiyEpdCoSC8FtKR4t6N08xp4q0xn+E+lqLR2On9ye7IHU3yj4NuEHLtvE01DpEwHadM6z8
cJ10vY7Ipd2jkQs2ejteSkvXzka8AmgerZo0PrqNfANAjgwYaMfCSF/8SL+ayPiXpYanp2T0aMRo
kV3YO5adHRwUg3oWUWYHhrHIHVoP1qQJhBn04NBPA/AlqDTriOIhtzhp4VbWedLdd4RRJ9n0GAAp
MdxSbGeKc6t0T8OqbihSp9o5AVJ5nVMuAiACLEj2ZrSMs6apJcIbH23Gb7DgL02b1htrDnOSUA9w
bs/gB2K4i8VrZwxvgBSfoiJcJMVcbuOZ7AX8CHkfo/pRcWeZeJn9bGsMoryTGXIm3/Lf/OrXDYld
mwC1xzHgTpN2eO40zyNdpGXVFPD12W/qwdTXYYN2P4vEoQE5sBycljXPrul8Sf8enosFXTUgwhCT
NWwseudBWHwZcl1ENcdC8KaDC8yvbrufhOVi7cxMP0uE67T+5QnZW7UuzeBvSHiprCT3rc0Yw8Zu
owcRx1MyDBifgTIrTqZN+molW5tjTvmGGJ77cmovVQ7EJyBzNjO9U80PXfaGyebSkP5Te+5JExy2
hgTaOF6AD2T0sctQlRxDjX8IuXnwuzHfND5pPGyc3rbs7se0D0BEOCupIYgGEXkoOaxVWgzey0Wm
4HubqtQGuGPMhY3Ix/AKeqC0dtUsvsyCranQCb6dbAyPnjbRg86j+aCP9XPoGfVmhkxWDNkiA8vp
z0Oy0lIuzdE3H8wOm412P9SEyWpaZpHq7V2N0n+00A6SmOc/tL3z5vb2R0Dv16X3ZEXZgwQzLQv3
QaJsCuE9BGRVL8hVKrelXc2bhtpniUt0XWQyW5bG8OJm2avlt/cZe21SDr/qm5FQlOTOY8SLQJFO
dtautKRlJuhtjCA7EkuVHxkJ6WifNq0TYzYhHQ4x8sy5lOXed4nf8WvchSkw7ixh6RuHYu3mMC7w
sc7EGqrvDKVDyLu04TQ9NI6zTwfEUyJgW+hw1q0EQtygsZ5GupDKawWLlgCxrLw0YvpMI/xyOLK+
BUcZm2bTbFffzAneOsmRhtnGkwebxmcuhjMbgCvxPMte0l2Qo0nyl01XoPdqyZ4ANxHi7HMiT+nc
XjUiyYbmq7HCN+noZGZb1qsX0DM1Is6LRkPgXSauke/R0HUHHOXUMdp9CKCtpPSwJxaneKCRFcZM
MtmRAywd7JIs7VUFh0MXMdpRk2y0Ab3SqrFaudQdazsVoIaJW7kP8+Izm5Q2tAi0dTmAAIzzNzMk
08i1GxwHgyLkld5Sm4pXAoyqKb9oRGAs/ZGPIHZCcpds1lHTIo9bI9pPu3cw8KxBcMNX5KWLtP01
60zbwXo9aCM63aYg3MTRXvSkB9vJCI/8vJAEbQ+12rSLShQ9oievFVMJzx8G5FDUS9jvT1ZI04Q6
/z4nUIShyFyZJSltsUmZFD8Mg/cyAfRjJQd0pwnmp1pA4TRhcPbj5Ozr1VlMlbtSwyidTqkkQMrj
/9OMlbVmrysKsiRbtwD2wQE4Ksdm0ZKigjjIPVgxberADJ9sVBWLwpjvrIBYsp79wmlQC0gJYhWL
xmNbh7uQqXxTENde0bQ2R47EAbruiAP82vZtezF60X0978aByqQwXZIRUOhpSNhKS8B3zsGUm4g4
cxexTMIr2QWpdo92aO8lPj1o3XnQmvEaZvYbziNJ05v6Khi+nBGJjN+nh3rQCN1oSUSVxbHW6nzn
WkQxyeDIqTlu/Ncgat5kRi/FKKuNLn6pVFT66IxcoyST3mPQiG85vbhcZxHD4ThN9lmBbDtOSInO
72enPNCeQUNH8mGH0jQK3sd4uoMc8FAWriJhs8OiqkZ1WgIRjrhp5oGVxIIEZoMt0vOjY8WvdVKg
8ly1AxdKWFfwCWve0NawD7oWYzwptLU7dPeV3YH8OoV1cp9384sDSyWKzeeJDhwUwRCCRf0APNrc
5m1XbiNWNzsv9aVJGt6CzVxfJZyb7MLhheRRAWCivDeLmgBsLg+vQ51OShMjwj76TB2lts9/zbnE
pRs+d3N2mDyzWkiW3k0iMbd4blc8RdKjgGDQG6bjrtLpnyQceyY67YlLQIh0nGuDGwFKXi9WdUuu
iToFRaP49alv8ch1qJGdfkV1uQbA6q/j+j7l3V0hyRVCMzfQ58ZdGbhrIzrqpFmdCJVk7Ne8G7L6
FJm5GXQjX5JTaWyLvniyx6JcumZDPgVNvblFrVYCVl7YxkgkayaCheji7Dpk4jBP+rcPiuaRwexi
qmzot+zoZ30Euwy9NW4QW7GImLvYfLGjIrkX4GzAIyU7rFSnihM1LuOK7LXhQfp1fzDcbuOCwCOl
ccWuEJ9sWETCF5tEyOCUm0Gy5cjl18YzTOg/gxz7ta5vaN66tJfiO5+An0VTNV8VcW8Kv1VGstsw
jHuyUbM61jQs036kQVfsWEphpGWHXqvThSQBIbC6A5OiSynRHJpZjP/c8e5nCQYPywU7Qn7ugRSU
lRluzEGc6Mvr4MghzyrrJlrbSxWjFHIn7rJpx5SqL+znMaqPbQzQyCMY3Ckf0CL8aGX7gBgaXpmh
NYu4vBIVTW7l0H8Ms3Ue7HhcyeXMHty19qPTIAsYvO7BmrprGRQXw7QfvaY7eqnfLVBbZZPxWBUp
+XMRQnZg8im1iw05q5Z3adlfgvyzpLSOMuOe5Lb3eeCACz/vaOZewC7i0Xvj4tcivssw1qxcZ10G
gsi+joEQKOoa/J0zbVFtcIDsz3PyaJi8LZlGZi7bmSGhNOJx3lRpvpNa9Vs3E6d/Y421p1dv2mst
HG5xxvrtxC7Lojua+Td6jS/aAHI5npJZPqOMv8Q2AZOZPW3FMIDpy71LyTma1fiCqeKShATE1ZAt
zSwDXT++1JV5wBS3qWOH/mGI2z+BtEZ5CWne/qUbw43oWG9k02EpldBvuwEHRMOBBM4gdMSQM08W
x29Z2ezs3n/hVrI2eHVfZEH3M8f1p0JqpG6tHTKgdgxN7vuueLOnbCfr9FvE+l/ROxDQ8+4SeNPf
CO1smSXiogN4mvP6OFrBC2e1Avf1IhIa0RYpZ0iteR7SbMnBF9a/6REz2pbrieOqQHfXVR77Buht
fXDu5ZxfQQmuOFCt9UY+pyw2pWVh5ivziw3Vf2UbGp3wMth6xI5WCmo0i3tZRXtW+Dfn3Y4NHyNz
gSiTfmw6hZhANZrClv2AhXrTY8Jg+wbjCK2UM6x5ktJ7KdP5fsbVPfZn09VIfk7wCc5vbZ6QyVsa
mwaSBpNMq1jOLmHbCZMLzTn3DXR7HT9vK86VyUIZIk9AQjBvQs3nqBTcxd6wnYDPampO0ATR6yAS
bzvq3xZBnXqdgbhuUrKZrWHvuW18AFg2VNWaxbxbiJJc9YHdnd7mMR0sdopOPwgTFUQ/DufZCemK
klwW64uNo66woDM3rpOv0Lpu4J9fDKXfRWKycCbejbT/a4r6p3fTs64pjVLVXyoo9TpdGq4eR/vz
6YbXY18vTUGSgvtXmyo4MvM2SQ3PF0yr1II7v5W7ygxedJwMmhQby+h3needOjHesZR+Z1IEB3ik
y64dCeKsCdSzcrG0ZLh3C/uB6AeXWa/1FPiXIOkfEQCTc6/zSWmS+qYYnMXkFtMyBxyQHOqZHahs
LxFprksjFBevM4tlbeUnARJW5032VejDBMR4ZlTFAS99ijkCayYqp07FNHViWyu0YVh741JO4SG2
qtdhmD4Dmb9Kl0w5IIX4vekSsiXi8YX/1DqMA5mAvfvpa2qnRDcU82PStF/FIIMlTYCNSILF5NTb
uLVfStzkGGa1EGyQ+YSwYZ3FhbGEcVoRw8180tNOVseQ8cud3D9mP3ywUCZDGIR6mnJ915dQVsHS
0qK3fkKJUz5OQ3+KZuNFs/07qqezlwF4mALnDNb5rYqKJycUuD4nXGEhpV4oXooiJoJZIlkgHxq4
WG4TqTz395Zrc7ZpWPfD5Djn5YtWDt2R2MZz2QhGalp0Bp8O7CucjpPWwGBNHGKWWGMJssecC605
7qsTDqe7lqHLk9+jvB1wiwEaeG1Hp90QRB2v0jHcYk/dBoPRHoYWo4uGqMD3/EXmhBvAqlS4NMYI
ABg3oV59BBwQ2TK8FyQEzxnusGHE3DR5TbsJMO4xcuFycHEd9dlpnOQpGeWwNOIIiM48Xpi5ZEvL
zUg87mkCPI1uRxKnxo/0dTAhKQT4AJPrJkrza5Y6nIIt5lrOWFxFgQdZAOkk4BTfTdWJB6iLZ/YX
2jPcQHb2nZECXswcAphSm4kIlhyXgwVjsg3ZH2s7vhCVu7eiCXFp4O10/L16V9nE7161gtQC2Y+q
d8flmrmcWUzoW+0S18+vF1T6KnN3oZyIDc/QUMfkmC3oL2TrYCQVo4Mej8qBYeP8qRk6NmmoWy04
/lRj6JGL6VkjN2CtTzOeMCj1Ni523t7ibnBr2AZzQyrKQAxWNi/6KlprAsQrAp2904tsLV2JlJXZ
tiEglHSzt5adHq2b0lo3dr5ySZThRMbPqVrexZI8Ztnrz0WH89K0oP/ZxhvHYoTomXUq8unqNsx3
uhLA9fDAp8bDa6lKsvInUi+o7Y90QC1OPQGpP1J8Bjyd1SysBcfndjVrzM1RLF9uv6mxCVn0Chd2
Df0BKLrMk/gZwm93IJs7Ak+RA3iTvbv9ENzNZyOgpVDpob0sMKtbpCmPgxMSXV08oigz0f3h1Bjq
nTu8D7gDF2UbnUx3fPdAZS8M6bmryby7/e7Ynb9BzRB+GJfpGlqj4Q3xuh7VvetrX7fH1OWLR4eJ
rmY+0DiqXm5PT4e/MWlJzNox+IvYzx9c0Ekrt9A3Qh8Ag/dYxmFTkY1KkB5HAegfMSz/3txrHlY0
hnLf7TDfJRpgDa0k3qVwCB2e3WhcE7+2ReBWrLs2YvzmaWKNbdFZTnZjbsNoIC4jXrUGjSKRzWTM
UnskQ/RsB96rlgPWMnKFunQ9PJlFsWMQgAOsA8MBqGlZU6W1TTWuOWLwlNDjuPpZ4DYfe6gKXkhJ
6A+dw2JSbzTT3HGw9N+mPt1rjbmZIQ7jqjKnfdcnL4EWt/h7AOh6+DIC14FYwGgasdVYdxYJA+mD
cPNLSIgtayNuS1PTpsOoNcbWJOfCQYG1IquOyFyZIn6yHlqG4Wp7x+sOvsYCiIHF1O92szQ7qz2N
RAWB/qs4NFeV8JZdF76wyLfLfkbbYFNCcK7zLY63852c4ksGumfZ/E7jiZTbVweR2nYKmk8R+LgL
dQe/po7TCPhMu9It60h+HpYkh73EMmgB4msFok0PeiULZyeSRiyhyGKGlJO39aryO83HF44LxIeQ
9sc2JT/dLNZwLVs7Lx7jfd9az17Va6ccBd4i7pHoEj++zcfpw7Op0+oqGxAk0gMvtHPQ8vbSflRs
rnpfD8VHFoocU91E+mXh/+kUICutTj56Em6pSDUIfYlFhrt38NKpPHIes+4lW6AshjcQ/2Q1uq6x
AFVwArAK6EHzmYI7jpr8Q2bWrGtmibPsOSxQec1ECEOhL5ARZ5ZJmJAGIW+sN/i6P6Spa/sQUZzd
9zTUPHy8mk2XXNdJK8ahxmGbDAcDeOdKxPaLNTX3eH2Nbabo7FHyih9RpZEi0ZjRonjsVMgy7gyt
4xAp39sA3KmZh/mByYPischdJ/gr8nur/dT1b2MdIgyx8oW0J/LNPGCV8YBRWTPA5Y14y2I+Iccg
g7OYPly7KnZaWD9kNnhtP3wra7INCID/i2LHOBbtTDU/Ml3xRn3jT3RqpJVme9ODudfy68c0de8K
KcEuACtHIRpnd/rUv9ukF6+skDDonla+N/jxQXjmRYQZe9MgF44pxMMAIxdYB9bP8hCHoUfcBZPy
0micdaNh7sT6VTKZrpEHj4hB1T+ycV8S9055syKt/GrBnw1D+0BDeOGb+lUTzAM89FZ2XB+C0VxH
5vRiILxtgbUNiganZJrJpwANSC9/lYvsJBXtMeqsbZilBx24YgYdLUPRRfTs0W0j0kfZH/nX1fFI
/2ODNeDaSX6zU+YfgMkLxWFDlVd3QBq7GZKasbWQcTYNXcLBLD8KTuoAHFX4RVfWH6ilNgJIG9qR
T4vnRto6SS6nJiv3kgRC6Iw/kGKkRPJovfgtmgTcKC4a5TnC2tJ5KB+qnQ/982ZBihxIh/DGbl67
JPkhQfQrV74b/DeyZJFprzbOD4cnVPnw2sNLOk0X0kh3Ve9/uH/ohb0RD443HuRYkavDky56ojWl
85NNK27Mb/UCNcf+SIGaJpA8MC2YA/p08TFi5BgQ5OHZJ/YLMoyv/RZh9RWGa8zMV6XCbk2ORym1
g5E3D+oLwJQPlB6boUh/ZiXOzWqiflVkp/HQWt1L3JlPCXPUDLCmO4vfCDWcKR/jvnwr+JLBjEHy
rVBj7ryq2kQB8io/XQRoB1XeaBXw+6CS8eSt55GqocunT/VmqDeG4KUPvV4ou1aIaUlDPZ4GHDhk
s1fmxynwjkVlrtTlNU+oyHvSuwv3NGbOSj1evdfKbRjZAXVI/dRgtSPo8cupq59hEyXj1UUdr0X8
dFG9AcfzkvzLbeV34eKtBZ/tF+IrPJRV9ac+k3YC2Rt6WzthUyn09Of2B2lnr317Hrv57/Y1Hhgl
/muK1Bkh3MJAU4rl9gF06HI2uj3sRA4zxa+BSlF9kE5bXvSIv8Mwo15DY5k/hGMtTRlfZMMvguDF
+2o9YzFdTISAu6PzM5CMOnTpKYl66qARVIy5qXH9BLRCFwYkYPXBBaaxzLX5Xi/DK2EdKM7/gMx/
WT4qTJ0MTukiT/fu3LH6mpWUNi3N6yAnOg/lThGHC+UOBMrzqjN6E07+5ZXukxxLOnVUsVZ1CqxA
GUwfLZvXaVPNFWHzHscZCVP6D4w03IIlK6LmT099eW0nWLi3O4J89JuC3pQPvieOfV8sFRk5HxkK
SB9hZcJ9M9fTig3qjEftVzkI1D9GGKzsQjtFyWao20/1Jc0bfzzuLcAajxWD2qLHRYbtNFbuVWXw
aettvgTu92EqiauC9fZOcg3i4+09GLn4pin4CkH1pc5rTo91sEFNqpsg6MarGZl/ynCUmPZX/Tox
OXSi+F5dz5p0PhIV+e3x+fgDdMJOYoYkYAOap4D0qVy5KZPYJGjOc+jtlK5A584MMJum48aNCF5D
g6r34kuzGATGQDfk/KfhgjFZvBhDnIzmrdQ5PPuIsAfin7kNBhxY0aD/ZVkF8cLc0ZOklWcWX02P
zj5wNqKpDjdLlMVloKwVPOpHJNe0mi91dOlmbkcv+VLPTrezZ1FCE9ozQb+6LBM58Nceybe6cepI
PBfgftW9qJ6Uet4TURJ55axK5AuD8uH0o78XtbcZ0MdaaQyPLFiqBcBA0T803CFS/Hph/yK0a+85
H3PGPKNgmvPPdeGf1q2qfc7tV/VUwZ2fnCknBJzGO48JlNWrDe7KkHgoh0WN9SKlHTNHzYUEla8k
5l7LgbJEE+6l+Ceq9piLrspkYuKWNIt3Kx5f1B/zznuL0vub+QG0/Leyfdl1hoa/etQN1cdj77HN
o7qk1N9TSdAkal1SFoon9YXblQu5+Dt33I++33tW8Dt4BBcZeC1ydb0ys8MQeS60BCYZbjzlN1VP
iiSDN515CMRbLxGrYPTvTQXM5a8US1cp7LPuqCfmu/qjoC2e6Z8N+5/6DmSFv+VLwQWgHjuR79q3
3jqZQYZiNEBO3lT5p7Lo6WxMCvMLWnwVztFRya61Bpg2nx4Mwu1Qp7t/s2aVxS2qk2f1NCfBchiy
Gfb12ujdg7rxLQvisZV/ptom6ucrSwCvRv7VcbOuDP10u5HUfWdOQOQw9gyR/TrHP2Vl0QHAKoQP
NXYwI2C5SZm2yix/Bof2o9YkkZAwjRIaKWnDB1hN1RfRqH9uaF/wSTAgps9BVW3syTb589CjG7r4
HMtT7WGS5X//uW7wgXp+BTuG9n8fPpl28qMuBzwz3yZaHy586dR/Zx+aTuXYX2qXI2T2FzzHIks1
PFTmj62sCeSKQILfV8EMxVf8Tk6vKJPPcqi+RO6Adoj3Mk4xbQGkJu5LT52RmIuVNZK1NkPfXHVT
sWOD+ynncSsc0unCLMhIX5sXjGIBoNXFns4XeU5eoPGCVwgciG/SGnTyI2kgw5+6qm+LjZd7X9md
uugjzAmB9abDUr+tM9wDXjb/OcMAskpsHKN5yZCsD3gFvJzNvyU9KrbNrdpDYxXWnQnnRzOq0xym
ECGGJ7UrSo2rsRHGAjjY+VaNTdGzMqE5nPEDPdrFVAYzBRsq6HSs1ZW2m1Pq6H/d+C0U2s6PTrjb
VzM7b6ZHjwFLiFpG6nw6ojZd6Y7/PZX2QzlSPPCYeTCuVRGwn/jQWnB18NhbXTgN15KYDnwR2Igq
cOVquZyGtde+daJ5VgWAWmyCtPsM+oWWq7GMON9erNod4xlVguWuakSRTNQeVZVhGgSOYw7tCF2u
/PBRvRnqH1WQqPqy23cRqStQcdRKpdaRgK/Oo/k0uRRsXBBqmVTfof7rtApcSCYnGorb49ibrZL3
2grxD8oejN38p95FVS+Q58TCzXwq3jnYqW5FXq8WippNSygvKKrq8efmsLgxFUhLeeM8qNVP3Sxf
dW5CZX2+FYt9m3z2b84cIzjHaC+LmRs1ekSl9OkbEEaSd/zpqjBK4GWH1Mc1Bq1ns5q+ahYM9UX1
RhuV82b7J6O/U5wI5p9Ukhht/lUQoUR/rhgyWy5BeZv/95TVBuMg3SGTJHrU/fI8M9IDJrQniW1r
K5O1a0qMjfwhdMvzIKZVqrT39Dfx/7P2+mCi8WCTarSsiKJTm1anyim2lcgkZR2seeU5gFimH1Xh
26H/FbW8hbjetRWEoouq99XfzLH7NUwFnUbiWbhEOVnfKuQgRL0VnNSVqjgP6uFiBjmbxlymHT0N
A05g8tOF7efIT1XvBOM7O5DvY8tqrt4dkAMXqPK3J1e1Gc6EmcEDlzaPLfDKqyeXGsknLbUZmj1a
6rP6K/WtgzqCjxC6qxG4OK/RdGiJw1jnqi7m5CtO672spq3au8Nhn/Pkg66/T2DWq6pb7aKTaUFs
LLaWUFfNP0t+V3XZJYUaa3gaUK9zVRFMePZoEbemvoGEslePbbTk0Z6SLxiIA+ed29lKHaaK7G2U
hMfyRobGVf3kjnZimZCyxy6vjmITPl+zsld9VJ/Vt/371grlt9WHr+oOVw9tPWJLZ9LOOKaNaK2Z
8BpYoZiQLzNtOne+WoZiTOfOMe5BrChPjVW8aI7zimGGcFY6qlSmOd8zNqB36/TQMo9pS4sD4LOd
+a+3b6mnaDOY7XHCkWxi91G33oTHOLPzR1U4hLXzo2ptn1BuVRYZCbddlahtRBXDnY5PTaQX9ZBB
e+ry8FWdO5idHiE03dbAW1GuCnc+rPcgfbzd3PyW2Y9uBbastmNm3uWiXapNQX25npt3rz2rqlqV
YBmRr/2Dm5v3uFRxYt6purxt+YnEr/L2N0+Z8zFUIYUX36xqcoZ7jxIbYY0QwTY+1Zc1HPptrz/1
QGTUUwAcxy3ErqMW9RqGB9pWm+ZER4vZDpKfDDyB2niKNn4vzI8eA5v635H/liNVfV3jyGuGfZh3
K1GgNscl22ojcjS2Uyuf7qIiW6mtVRVN2L8efbaawWB7YQcbrdeubihveXGc3G42etFvpDAxmVB3
8W7dtg69ihje1mv75m/j4xldPh47fi7C4Y/B0E/ZGCez9FfqJlM3m7oZ1Z2ujrs9gwpy8d6aybwv
J0KGqb4Lqve+YCEcJM6Qw23FYM7FIYUzslr2CnuFlvrT68HRuM7Wl9butsZI2BLpQHaWKqPUA9VC
pW5VezQeM5wq6oZRB3t1YfokObpDe1RHJfVMVZFbm2emGp+3M5jImo/bhTSWpG6yZagXrA5gt2sq
bF+1dnhVP0j9wHbsD6MkfVCdrFVfIO1M5KUr9T0pkUELdyJBIt6KrrxaG3UJqW1DfcRqowmcZo0n
Bkll8VVE85do1+oDUR+E+tBv9Q+fgouqs3VVpMDxdoiYquojc+my6nyg6hTuidMo03UbOT/BxOGs
Tz+NlNGpuhRIatzoU3TIbPtHVfk1V5X6/XO3r93uQ93Nam9WC6TXPtkmMmvWQ/UGJrb5NlrXrhqu
HSkexKYqvIY6VqvdQR2zC+RdxKSfitthrGvOI0F9U0fUCBUdovd9p7OAseYHbHG3T2q02QDM/DQ7
57BkvOrgcmdPU49R24767zRurSr48CgOQyRjbdwfkDV/0wK4Rr/qMkHMjqoEN7civYDD+sJwweAf
Vnbt7krZ/9xqiQpdy//l6DyWHNexIPpFjKA3W4nyKu9rw6juV03QgwAJmq+fo9lMvIloVxIJXJN5
ciUoxC7qbzt7vx3WvbTeK7jD/KfngN12dPyhCNdFo/93bG225eBA3fKzR2K9jaV6kyHStw6H5GSQ
D618Df10i9hCjydzUsNJ9P2cB/mB3JuRp2OGTZ41j55icF+D3sVa/3+VCFo3MtEudqKJsRXrsW84
/8QoiWh16jMA7Ocom7HdePnXlFGNr/x+tk6PwhBYjJz5T5hUJ+bmn94i0CDeEivt+LDK8Hk1K524
g1xJBTUwuWbvMY07iD56HWLuJWrQblvUyVs1K5Kp8/kHm1messcHPjU78txER9BYyYtIJkir2fwW
2C6TyK5ElSJdfZWIPC+iY3zGEC5nMgh6uv5ABrtY9fo9LTkLJvhiBcXHPne6Pg3K5SH0RrUrChjT
NgpCVMTAP9B/7Vrg5PzZM3xbtYhjR4rMWQX+f6iYXsMGyG2u6vqAYiuC8HWeJvEjB4astXZOi1xQ
1wlSx7LAZdIZLHck4L7FrQIHsc5/1MChHwRYigcU9qRGSUHSxMQ6ZEUa4pAIsY2KW/yzjcfGS/CE
u9Dnt57njhu/aLrd3IAPkmiec+ICt+toLqyu5KVcMWghprwrwz5PQ0IjlWJoiLLKHvHY5ZlX76Fl
YWDAAAEwDbzIDV49X5Y46NEe8vm0CNW3VQ/YsWkWpuxINofoE98piHVdfvTsR7Z+yoT+3e9QW/3f
s2WH/cdq2GH5DTrdxjmaHiTGjDkNN9AjGr2vOfcVSUfTYR09aB36qL3oUEkkNK2TPFUUBCBwf2sT
86xEDFkQNJG0O7wXkU03Fee7khTTFLfXL1qjRztz905Q3PMHltueTr+qHmPRPbHY460JMGnGeheT
aPocRllIGDzm2SD2Uxqd6OS4w5vX+9m2nvW7jXadKFNC703030S63j4cyVdDwTNfPB3dFEVse/J5
2bDxwZB4x8TWPs1ouvbI/87FTXA2CfV3Kd+m1X6dgTpu2DGzVUcsB/xxj6L/rgh7MIF4Q7e5UC7k
0WU/WvHngG2LPeR01g0xv0Uc7FUeml28HCrMhZti0Zcqv2EjbeCWhjF9HJRvuMWKbbmiC2B6cvIG
8THUoMuJhE3drAORHpEyB/EkTbJ1h3zbnPX61QIMeK1ZpVTKQq/mRe2uY8SBNlj/rSCMNf3N12hi
iOEDWArFLBwtuHSYAPV+nW9ZN16ckR+N17HHSYreeP1uF2KM/XEGz4WuZ4M95y7DHtFp5yNg5YRb
hlB1e8myjautI0JQqdyHBI8Zk3lQ3WX10T7NgaNPStg1um9aiSVhaz2GhLWC/4Qnlfayo/BoCFWA
DHBCF9aeF480xbalS4yrchfEQ3Qwjj5WWRkfEhTL28p2o4294jopxih1InWXt2So2gS/VGP5XY3N
e6VXno8Gpb0/t/tJs4OEuLQ1rozOXg9OIcmyY+/sZyeiT3AXuQ/ZqqejJEm1XYAASj95Mctz2CfB
OVY0/F1XuMc6zv6Etr0cFQ9dNDavs6zGs58nx1ENwCfy3qC2K8l12tarb2i3sUQgN/pE8P5ZvzDW
I++pws4RxexpMkRAshlfb8e9YWhU9NlFG6vb8qILUC3hlWwc0Oi+HW/6nF0uXC768Lrcjr/8uw+2
hPtreQq9vERQSWTHK3u3ZFsr1K2zSZUVxyycSJUbujK8SgB/FX0yspGDPyR8jrHYowKZEfIAn44Z
QK3wIab+OVeO2nRhiMxW4AxfLDJmM/3bSARI4URyYo+YKn9Z2uC+im0Kl+l0q0eQqd+AM2TdRXvW
ITQWTPc80/y5TZdj73XZjXP1fhsb/7+cudWZpraPSV6fjIn+3AqR29DjNl+20NhSAJNp+BW6h1vf
PA7dew8fXrosl6LLrbFZwuS7WMx7zdylLKN7x34dVXydp+zZR/0HK3S8rs2/RJflnfHMC6YX7F+l
gL6IpCBwm/MaerxZxjeXBUFOxj6ZE5g18gpN46DsUwAHkrTO4Cl0kMvy7TnpEF5qX3R3CNDPi0rE
TYr+brntEYVCc3OzYNp0KrZL84UMRblfQ/2Ers4+RdM32WjruUdjEeXjocz01YuS6hD0xV2SVdDU
9fKLbDxPayPbbV/p/0oPH75fNyPkQwcQG/SN3eTPH2tImmk8+9m+ZIcFHJUBylhg2e7QufM1e6tX
EVy4Pq22QptuGW/LubXPAzQCuInXXQk3Hm/ooV9C/oNRFBtsyLtLxOnuTOtuSrwJjghFP25nATnl
NA9luXfL4EshU84MA6UJ7oNf9odZcmfpmzyOFmoz9BjUY74eih3M2gaAeViUMGQCPivZvmRASSyJ
HjEv9cdCIMdG35S5XSm3RZ4ABGS7VyQN+Aqn/HRFIzDbkNFsJec1lxebc6go327H1bzan7evOqoU
kj6m8AB2X03ZowAvxq0T9y2KU/XazqR0REzydk2XnDxOKvgsD4MmFdCF0mw53v/FKg0BH2Lby+hY
FWLEQALYYhw8cseHSOycsD/VfaxT/NYZeFznA/tVibR1+agBQm8Cy43S1b4ODFsPQvp3ic9MbTDm
GTnKv9heqYPIBEMErjfhimRMBsl29lCnEJxzi+9cn8dZoJZEMdkZFaRa99wY0sB7WSGNSlB3XpF/
4Ux46mGt7opLFGNxMY+tFi9jfLOMh6h13ReM2JpxX4mnJb8lU/M94YvcurAzdoGL84AfHNd4fs1a
km1whxzIOlmvegb9rDFlhrNNIbaKg+UFpE5C0fFzB7mB7TebaRQt2hp+0gSa9TiABYmSDH6szpEE
WMd2cb9NMJhd5Vlm50S3Pdmw1huxKh+Nv4X/YdqOviGeyo7IZKsnwUTz3u9JW7ghP50pdI6dlVlM
OMgIndZL68XvVhY8RpOp0slmbZ7wcRGr+ZyBt0urcfwTlv0zvGKFueimanP1D9vOequztkJTyfe3
W8hIcqZsN1kYRXvurYLJaD0Qo9bZb9GKOr+HgJCCgv6dwNlZN/Wd68IsjvL5MQq9jzL3AhyIuCWC
W4S7yoCRgOV1d5LAI4DJ26ZfPgGbWHtPBhcyC4ptWGlcdwGpUi4D1DDu71cZfyUufzvFq+/Wel+N
3ZlvFyF8s0Yn37XPU94SlYciPJWc0die+niPkDWGOLhFalOhZRxeUFjNqLDm9Vll9smrnUdyPs0z
ctC/Kxrjk4GaWY9XYSEKzPtsJd6CdyzPYQ0qLzk3An9eHtVHNVtkRqsypVqY5EVjJeVXbxoQOTFp
e9fKtEAe253K3WY/gVja2zbel7nw+1Ny7pg9SreWx3qZiBXn5d84raX2OZHUPP9btJs17h7sZwRp
vlZBcJwoltLAYmRlF9E5y+Lr/w+RaJw+LSNPa0EpUqqYs+umFiReqZBRWs0MV2Qxp/O8vOfDcSkj
zA9r7h4CPKV1FoMFyIKPmtMd+U71qPkEYcD2dBaIENb5urSDQ7I8OoT49tzZNEpey2YxAb7mzJgM
ZfPPM0ghYuEL2DyngCjkvrwsctyNJcEXNnC6g4QeUGl33S+lxcE10T/ZEwWGUhdRmvoMmUtFYX0g
2gl/j30xlqkxmrxnguAg+zHShGlUBVVYOfa7qef9niALZOyq9sNcvLbtTW8O8HGZ6+vcVP8JV8jD
wI7DMDO1VDmQMSXUnvwBrP23jOVlQJvNvoztr8l3UuPfbHrAfMT8gBID69hqvd73doaGCBArs04N
D6CLbnEWN93MKDC0FlwXe1SwdNDRPfD/94Z2esOncxnIGbXziNTxgKDjBVVRGpKTm3ooGFPAC/W9
NyYvqnNuQOO/UwjALB7M++KVtKEzyjNsc+BjivaQlFGw94yrdqrxUqIY6Hr2MNOxr1q7BrlH5um3
wA/epyX5vNXlurK7PRFrj6UjPsrA2cvS+66KsKQajl1WoQexhHo3d9WhLCfsASa78y2IOd2QOiXG
E+kwjoum50VEf1TF51gVfwsndBG8nyOXRqjUzgtGoCvXyhtSo0fIOcwwvTcy0OSmeLKQY6L98/5l
Yj7KNuDeqO6jiNBK3VjvTU+4e2/y56WNJEyF7CWbgEgimuSG7mp0tN6TNycLKzmNVrhCbViD8gIV
/5/D79/0dsVnRZiZtVzigBVAmAW/NgECEBNYuyQZNutRl2lWzO/F4L2UoANR8ZMV5ZNL0GuLHU+W
oWxQNOwxo9PE3Ieobxbl/bM0vqgIakw20LGOE5CXtErse9sKdvxs94XnBBu7ZftXixIL0dynXjL/
ggJ8HrMRIIo2IPkdfnHr7d0/niAyCrmCKPVP0hsUgdl6QfXH5Nx3MSnFhbVV+YCCzsKgXd6ijg0q
DN8Zjp5tP3hWy1/d+y+l1Af4IcdJzPe29zA0Wxm6PwHEZ3via+0yiyepP2be31rajJIncxrrRu1w
r2E1yI5JYoHnrZiEDCy7oByebctmbCHDjap82hLWGBt3BecNDsDlHf4Divg7Lk0achamPjioc4m4
a6El6nE/hW5SwsHuEWao8XsoWi5aMoZ4IpPbDOOdKKv72IS7DIHuTpr+gxnSnV9daT+2iLo2GadP
FvK1gJk7Z2353CTg7Hy0pGPf8Lk62a+sSfiLxjc/bp+16XgGHPPhrCxZ/OdlrJdTNuZ/Pad5iN2a
Dsqe7yj2j1ODpIvi92xuE0IrzpyDKcWnnadr0M1n0dsvHjQxQ+gTVhuBo8N79KMOMAFL26rKXoBd
QbQpf2U4qrR2/BflIl4fVdUhTVyui2yfC+fXixaDCoYRFWgaPGDOQC6WaK/WOj8ufVTDi04gCwWI
7ok3rWodcNnxRTkwaXLtHkcIJxv6p8dJBKeCoQ/waJ+noA3eFpuqkYSOMUUGEUMOHCH0CsYdLvvD
ka7W50sggkRtfeQSmwhtYo5fbj/m/nfhNBl4gwr55fLchvHLnEvF5MJ9UbG4A8z6XQ9q3JcI6Vvp
x7u2OyQ2ZSRRFbhPqh+pcT3Lm7WBs8fLwisOaFos363ICDKvdh/9XdLQnYNLhogFJx93mXQurj1g
K7E4WIETNEglJ8pCOW0c1TdHYdh8jzanqb339Wxh6DfJJsMFj7a62vdgGzZrsF+X8G5UIOadiPIz
EsMT2V7HGxXjfikU22oITRvR34LDpulJQqbdFPmi96Fjyu0wFceIYYDB8XKOKGq6kezrNaPkiKfg
vVHm0dCYbOacZturXJRwwbonzAQAz41JFRZPDfOUIXG//I40EoYG+HIXOjErlM9hXh37cX30TfYo
iZlIOxluowoxdVwqvtOh+MJcw2zNtNwULTZXTZKHd3bX8Y59Co8HwhxM/eV7Hlv72inPyVRy19K6
zcOyR+esEkzu+CemvVYWPO5O/UC0wMgaUymrFn/6FFmUbcSBVQVPGg7Q3WRztfeQfCq0jSh0MTOW
8Kg79evVOF/tvKZzIIerJ2CEOdPWlkOyVdp8EmQV3I0DisIaqWe4rrymdfMVaOLwKqE2s+Ita2qE
0iKg1Bp8JmC8wqxhp1E9zau5eB1gWbII2qckJ3jArxrcpdWtZs7izbSES2qpQl4tIFVwFvim83Ug
W1ICIzJit1bLW8tNtk96efKCUlJqz08ERjlnc1PTLH32L5T1iAFUADlr2bvkZEwaOaWsHbG8AOlG
8XzyCnTc0o1Jqtd6pxe6pUYzDTERcYTamQ2fhzK7jKptzJLg0HTBWzO3j17tZcigDc1DYJe7yM4+
jcFFJANCAXsMtVx9UbNf9u3kkytatR9Qhu7wZFHb5Aogc3EefPLj3JnhJiI9skrb+bDDffZIFMo5
sRLize0N8xgL51b8Mri9YihS7qG8Bim5ePCnqNy1yHG4tWO5LdgwtBHGlCBkL0SS7+TiZl8rXFEj
woFO7V2boGyLTBCfGCBwcj0Gp6xB3GQ/ZYxwrRoXTOyS1Ox1hLw0xA7f4myEzU2oeovK1Wvhg3kl
7IaQgSwj8RRPyUs4c/mPlh0d6o482N6Jt27FP38yWyJH5a5NJt5HkfNE6vlzakZQqFV/qVxHXeLW
esTQ/9qHjgIlgEoHioBv+yMtCV2QP4Zb9yFgsIoO3Xtoowhrj6x3wyxGmsySzIqZHyIZDbgz/xuN
xc3kOJCuM+BAyEp3Azz5Nv8pH4qCa4RZaB4EXxGfRJqr6M/cBP519K9FYQqYJ6179MhcGdgEpnB1
qKHJnacfmvHVDgzpplr2O1X8UxXDLsaR9sazQ0zK1rjV+SFzOWrYanwav1eYsOj3VDlfY0azh6yd
P+ikbYoqo1MlEG4vwP3PBTamEN/GEafow7TYdx7tWYELOu7BUE2hOMcBVpVlLpNtHPdnJy5/QpcO
lxTRnz5piLd0y5a/jBgZDhfc16QVHiKGK1hWzQVc9HZpdJEusI13FSxCUZ/wFX8idbXvxhCqXm8/
uyvOL1p6qABF+zbp+ESXE1TRcsyEukgbiayTVT/WkutdufCzZb6TuiFTRt9COVQMPr/T43+aPD7g
EeAKXIOAM73NDqDW/pUzEZYdgu3e8feVMI92px8EdJhNMbPZLYU/0ofhEJ/ydY84nXacV5Gim73j
cGpJkdoENmarVczcFBNjNZ+I9DlX/6px+tvp4k1kHYYCkiMTy9Fp5MasZHEMY6Fft503bFmCZ4y/
onUXlgkoN3NYeht9vvY/iGR4SgJ/IxJm3h7MwDS2Ud5YJKIvEb4ZGMncA7QrFSbFhT63mkhw54AB
4OelzWnFqg9UkdVBLCAfUWoQxtTBQy2so1rC0+DjAnUn/6HFZLYJ6mBg4uCu2yhsv6d5To7K9a89
JJ1tqYc7RtC7IVHWpo7sKw32RTRcOGuFXdK8hThFto2bt8eWq5ryrEAiZ7+tzKxTT7DGyCaSAqeM
r3uhcx86EkDM4G3HJGhYBjrMALyE9g4dObve4SUMewAi2YOWnn5A1XuOl2RBf6nNwQNOCKLXlmFB
LMr6uBK7Yi1gckzobRbg9fs6rOAKQeRbxdinZZlk+wzf9lwvlNYWVnJHZv+tlez2CFaPq9v9B3nP
SfvFK3bC8HXYFpY1VFV3WtTLDm3nWYAJxSnX7MChPfi1sTFVijvJ7QzMIx3H6jI442bS9ZlBK5t/
3Z3jjFqmaFBQ5Q4ZbIPDOKLPy12MD572Fep8GfGCUiTHmcL1jdOaa6TfymU4DFzv+2aN6+u4DCcC
jPOAoCbiCe+H3PqUuc11YcmHZOCutGzKt37COZ3o/xKmdAdBlhN+kR9Ks9RfANE4Srx6oSQZ2PX6
vSN5pkKL40FWw9lvbkfIevHU+Lcmg/DIhGNXhuQTMZa+gE44dws3bzJxP7oxST5cFZxjgIKGh7Jd
u3ObE+Pj8GGMiGmMbeG4EpNJ/QAwfc9SLkx+mil+CFRLxRUMR2wl9+HS3fB3Htyo5E3rU8MeI8qg
A+Zjz3DQZ/PCPqTAYb83GkRhVHm7Yaiya7Imd57Op7Sw2LgEbf+Kzaw7V5N6a0ThfDmcdCkeWHMz
usyTh/t/GO9JCSMBAWBRArmTIbJP/QNb2qp4vENTp/HI5KYv1xfm3E/Mm7yUxeeLcLMkzePm3Sk4
fV2LaSPJUKAxDEfl8ImqbDsEa5uKbr5vptnDksvoKVBJlE7wkZb+OQpYkQRWfZf7hQtpqdklMVxk
x9uK0E5YIZTXGu7kRoYZtLPF/+MvET5GzZxqLbSXBihGgIlVHr0yN3FlhnMSxI/jEEBL5Axv1uCt
xgd5Yu7PeU/6pgmSu1g3bxT4nIVFzj+Z5qcl4nmbafiFBINCAr/5uYp53hazefcnBMVJUG1By/Zb
BexJ5O3L6hSQMOT0OnbAtBqHbrFpGWk+Ok28U6sImNk6741xmZ2Yr2Ls0a5AJPbm32BaAoSbLHow
aERWe9VDcAgAZW18Wc9I01pS8OK9ipxu1zctl7hcxm0w83hVYfUwu1Oyy6p6ZRuhPluSvUG70SUM
Ept8UKl+P7q82XGEzZQ2oqeImHUE3cC7uBSNNNNqusBq+Vqcfxxv5yQh3Tdvgteixzxe1EWxx3L7
BKXNA4vT8p4AzMG6SrHe5f9xMucHn4swDRIsdphAhuPoeheG4SALeUoQQDNRapgogVxKbcFbKRBz
HtEgEi9km89pjbN0LrINqM89qUjLVlK2YXDtiZSWv1qoP9XQHINw/AkUi7Y8Ac+SIX4AlHmVyXSF
yAlph3zsDcVEVwI+mKL2GTnruxAg3RmUMgeoASah9OXh8LL2PGbWJ4GlxRb4yYvu44VKD0MSgkw8
maFPCG5enpw8ezGFdQ0gClCZH+E9URmO/jkvxW/JbAewAw515R0dmMnUbgdJu0zjXX+5Irn3u/4w
VXBmE8kdFMfIOxA8ZIbEujZ6R5BdnqdhuU5L95APw4ssJ7kh5CwB8zv9W6gGDtmnJh4dww4EMTcu
7oXHyglzHfyjzCFuQsSvfo7vvsh9XgbCAmidm51AbrF0xSOgLnTFCSL8GWjm0q3Pq22wB9fvxAp/
Vvko7tqCD41J7W71KAR0yGsRrGdmAtjRak0Apur/rhQLphVPdhZDP2XlzFD4rQjssx+IK/Wx3lt+
d+F1fJiAq3l5D24QG9VklccOxLqqx20MdKNzb0TeWTh4YqwHexqPJjcfvV8+t0OEKMBfKER2w4gr
jneETW9+0hXlE7Si4juuIO5P+XKG9EnVrV5ElZ9re2aYEVZvTWRSN18+DI7oZOR0pY8RsHWX8g72
xInv8jdal9cAffasqkM3BbQCLvvDrPkCx8cOUCOvDpg7RXriRrHms1OXzk7CWbGoG5jmcJWRCQto
a2pfvHZ5cLV4Z8XigmJnWpVFL2XImMld7HOWRH/Il2nSxUG3UnSAIxBWLlmbViUBJoPzutZZj9qX
bsGvy28cSacy7t6NkRjWE4AuFAdMpKOQJFKL7L/lWvvulW2wu41pwdG+2IcIG13bdywN5/fE+Ef8
m2N2rWkY9quxfrG4EiyN6XKFQA1Bn/VSgzTiJYyKwxhO76GgWMvdD8Zr36vMOiZQzmVtBuLrdHyF
+PMz6mQ/gCsg6Y1+l33EMk6v0lleHRvemeIhae1mx4fzfvsRcTxyroTDZx33bup8q2h4QP61bESD
ybPQLOCT75kB2FzStpZPesL2XVkbkGdQWu2HmUaASVZ/yApcrBivNqWELpV5zD9tq3ySAUlkoNXO
bTAdVKYuJozAMWyJMz/YrF7YVO9FHb5Vg/3RtvJVCP0ly+ChHCE/QCOizcae4q04lFnxM44njHu2
P6bQ5SsPFHHXDVWkesxtBTSO/TeDhXPtMYCA3S4Ne2MWo7GHPtsED43tobRhCLEhKoVVOTHLEXmY
+MjG5RS5zWvfJMMm8ri7wcNA8lLPq25eQ+YNk02nJiSglRFwDIu0EkI37B+fQYEvkm9LjfTy83Gq
4x/UlPMG9hGpVzamk1mdApfaVA6eBPRyEgkFTWbxG11b2hsT0NYtryH63j6eD0iiyMr5spw73iUI
6B0QIsO8OGmaE0rmDRwZpKqzeouBXI6VT59HhNLI1AQu2jNciuuqiju6RrYeAO8HMEiz/LdE3wK8
jMQHUNnZMbRbgtlYbs7VuHc8/8Hq+y8IKfWm86DCFdkXzMLioITBuCnImq2xozHslj1moWpFmSGr
+pda89E2zssyUXyqjANE/iSsejZKFaSk3pZNmaDM6rAB3KJ1fL8Lti7Nah0xssVpjwf306DN6OVX
Puif2Bm/1oGhi+ChqKzxaXSWz1w0mNKFeIq9BS8j9E3X3fo8MiCbcJSXlHA3kJPbYlIOQQm5IHFo
6YL3Uh7qngkkTvqF1tq79tmBab/CB8zTKIdHq5JPs4R61jesc8Xi3dPpNbcLLIyOZV8/WsHyRWXN
W0R6KD04224PvXOkC3/jaJiE1vJnrQNMXENxxmgErWHOKfcjfXTdvyHeJcU9hCrDJYh19Z5N7z9k
0vzx67sgcz+sroo3cil+u2T8yqzqoLC2YkemPXCs/zA8HwsV7iKjPmmGWLq805WBys9VGkJ7lz6C
YAnCsqBT8HyYcIAFGQ8+edT61EANbKLgTo/qp7Gdvzmviej3UMy+lq69X118wFXxIzN1X+Az2vb8
WgTJl9C20jrELqka6w1UwR+BkqrLJlYvY/ULSuFUASM8VxXrxGR6W5fm21phCQXkQBQt0gOdNhU+
fx6xrn9vwvo3jFl5h8mDdGL0kNlDCTkv8uWDHnhppuWt7HoIDtFniYgKVScq7Tx14jrtG4+iQDns
tGHcOcXr1LCxj3r7SkULFoUincW/KOzHGzZb8Zt9NmRTR/tdkNlqjREB8O6dY2WfbOgbCrbktzQj
yvucstVihlMyQr6v1l8KTbaIrEC77J1h7HVeu9PstS+jnT0FNUM88BR4TCcs95T2BclGS7ulieu2
67rsOrvLjoxX+16H26ZjCqIYk80WX7zD2HyzwBaJ+omDPCYbNqJo4949jW42MHypT45TH9q8uXp2
/hmFUZ36TCQPjjgKB/FtcvsphLfgrC6f1wlpCw2CRbeOGoja8SayXt2DDqlNce7BAJHnoudQ7Zy3
bvYPY78wVfJZAylB+WE1FB4LUBHXJPwTicDez7bLOS36yzQjofHcW+Ftjx+OZZ9Cly4xn2JW9Awf
qO2z1Bj/o16DS13DPMlXIBOlx9ui1vYKmOd7qj19qLTYA4GsCGHy+keBWP+CtifpoK0Ce39gBCUv
I/qVElfdvSzuwmSw+IB4sxO0cYiQQ9fO7ueZuczU5Y8xCqjQLbhrb7UaNsFaEAqS1+W5oQ5MZLWP
yVpAgR39icodKIhvQcTKI9NsP2jNg917z15gHbXFSLtwE7EvPsiZxXRYrocBodJWo8Luu+wnCExz
V6IIfQl19aars9051iEh7C5aldy7iYr3blN8ShUTijd3R3fCt78uBKX0rfZ2YcX9RLpnf7ypRCwc
l2DgxkPAw4B4T6ZLMblX7VYp7HmCG23qwnHihl71nhE5QXCehlLod39iKdS5TUBO2prViu3r4SUv
wdrhlPoIBMdNU2SCEEE5n2UNKC/P8wNBEs1bm/sHn9XSsaIN3M5+HFxANX4tFRNTR8903rG9T3Ko
+BJ9abl0v2PMaU9vy2xNnoWTvQmRqOc6s0j9TZB+WV2Il0hf+9GkneD/oED+60V0rSYjY6TtzKHy
5SMRxm66xuKPAUIQ93s1u8e1WE+BzfAdjOKPVi9eYT+1Lvw0Q4nJYoGeudTBPtTjBF4JfGWU84gS
YEAgBRrDsfT/ugN/LGXxr7D2jEPt5zXnAwnBre3csNgxl2C04Bv7YI0L/bNAcE2Q0A6QkrXl2QU3
1dODOxbZBrQnwYTYzRmXT34fWQuAPzaYvNyNLWKUfYEeN1krttAr8YHfsHjNTNwFaRoxvDT4V4yk
oFtQySAhyCNr34wKCi+3GqpIhoweKSZraZ/8cmAxXN/CBHx32LP8+E56PdwgJutVeDEKitqjfg2C
lwiARqX7PxReb9GQPNP604UzVsiX7GERzalYhpt77310ntvOidk8dpeqbu5kQ1MesGdBCLkDObxb
P6MKK8xC0Yca7zbwgeYdm59AoO5xeLno7GiCbboU1Nr/v1/Fzrul8xk9vWYdJda4mJ+loH5y7fU+
LOtXMxgs5BnaP41WwmrK6onZSzo3xRvlzWsjxGfoN4e+k+42eqgzQDIAvqHUkKWoOyzDGiW2U90j
Z9KfWjvbkXaqq9lqEsM9EiRMoFRivYSmd9BByATd7gpghjRkxASsuztNkfgQ0GkBZP+KLRRLydj+
wVlDKdj1IEADvhg50eYP2XzstTtvvc4/T8Hy0cWrRsmHbsipv93ewDtL3IuFGRJ9wUHEGDjs2tdI
mcMztBW96SLnJHPo4mv2yH0KdnMXB6BVknB+aTqrp3eP7r0M1KNJnukvXVaJ5V1iO180XriHFkKu
+bKYZzAw8YhXAHH2Dhd2mzvJES+z262/MaB3It4es9/AYVEp0VV3JdMgTJb3pPls+/F39mR8WPJ5
3Ah/ZVXT8dVlQfSNmO99XoNmFzW45FoX7dkAO0lZBD0GFZRl+t9chk+EkNxlljkSE98xSWlPTLam
DTN+JF2fpr7nrLEAMm9RUCJKZMmDrSmZEeQtisrLDeSTWZ76OvwbBjZie+4yt2gCllDsRQP1hA4z
Tsv+rcJDzdP0AwxN4V7MH71Q/XWC+TXvSPy2yutqzw6kcMXgwf8MpHfq6oe2tC6zoUfIO05LvxnL
Zz8uMAbz8OWl9ADU081MnXjza+DgMpSSCX/50wEiQiEPjmU9aoh/G5XV/+PuPJYjV9rt+iqKO8cf
8EgMNClfLMOiNxME2c2GBxLIhH0dPYpeTAv9SxHnanAjNNWEJ3hMH7IKlebbe6+9y8Chwl/HmxCk
hP1cBRgJ/7fTeYdsrJ7DQP1Ia1Fze6Q+xcJsNvu8rGnlI868i3O0BbfChKYjTIAAFQdtHYWPEyP1
qXF1BrEnRFF0wS8ZPIbUtdgdiWpotk2NgTUOuq3ZZDDNXTS5Cf10nUCS4gUPz6OZ2WQJBY9nOd4V
vAV1BzpwLK0byZTrOMTvTB7mE6/WBqI2PN4IdpofpVvGreuWI3qlNIgmva0iE/s2q4rI7T1JxRac
7kgY5TrRF63ZZL0savaWFJd4il/7ESO656ATgpjyO4aW+Hd0VtxpCmNXrqZUVM9kCYv6AbtNz3vP
YPnZwEwVSUSTkclIB4TUU8GI8V295jPGRRblpI/fM9M4BCP6oph+JmAh1FA+5XbJ06jaU8BkKezy
R9nxHtg83gwscFyE/YPhVw/xHDyPM/VErsDAFvlvnclnAmT9hna02LnjcweD3KUsyYMnPjCEJwz1
4jICnqPppxtLxcWcYjcTRldbe/26aqp0HyWE/1zf2lOY0bGrgV8WKh/XVskUxE9jqKjS3mqAMWk0
P4sw36ZkFh7AtK7omZ3uLK1eUkMBMDYNlHqjOVs4Vp5EVEBJKD1Ynrzk6D+ND1jGNhxzM1saW55J
Z4HyYJq2KqiAc3G94kMdPcBQLJBD12XqdE/YnfYMTfZzrNpDpGiHLFKJsBmZHKQMRiPQssf/vxs+
bNN27f+q4ePy1X5Vyf/8H/U/Sz7+93/1f0o+rH8F1GY4gU9EyRRUdvzHfxt+lKaswxX/ClxbhIHp
OH5Ix53/j5KPf5muLxyqC2z+KgLb+kfJh/kvx7KxqluOJ0zHtp3/l5IPiyqRf1Z8OOQiRBDiPwuD
kKXD4zf+Z8XH7HtB2C1wNx8Y1sc4mfR/d9F9HYf9auwimAO5rcgrsRTjhzzqyGS6YuB0H6oQLTQ0
/PU/XsPbv9tF/lvVAUdYtvP//h/u/1U6wk9km6YbMigBkODwwvznn4hZQlSmNq54aTeUwaro2mRy
3tRF4eNgIRw7mPnP5Mi34jhDxX4L85wPW77wkursuZ3j8orCKzd2ph9QF59krOjWybPkmYSC0Kq4
TDqpqMiIsRx1mUmFItZAw82nm4oeZ+K4FxswygH/m7uTWuNwrUZ3I6EbXCiG4u4nmzNhi/nOqbwt
c43kqc8xTs90vPk4fhM5XwEgAShCZj0RSBSn//oV8uyAZ+M/vWuhG4Y8FzwEvFIuPU3/+TUC+ccB
o5lQSFjhiL/Q0uE5Yk3OGQE3p1gjdyK6hytg3KLfjYVNkoKh7zquED/8cHoeLBCdzWB+YfZC9mTU
lRTgKMrEh1LgIL8vA/IZ195QFjedcAIaioPKql1HFCbX7btXoJXSu8VBOgKy1yl0jNZKdzpsrj7c
DGa9AfE6CG6trJxNze1tE1UdaLFRnCa8ZwNFWOyy3ZfjVi7DUQpc80GgGok7MzG/Ci1YZd+CoBOX
AR1ulYwZxmS9Hv2oPMIWXCsMi0xlGS50QXKgm8mndfhJlt4GIli9qREaudbalwjP9L7rgC4GSKjL
2T92Miz7unjAQUmsh4I1on4MTOed6CZmyDZtCeQpU0xNxIwcN3wRhtpkXgBfnyG50BXHDsC+2G9X
ra5LDG9+D3J6vpvz7G0opomc6uwhhLCPlF2Dgq89bqnefNEaShd1Fn4W0aBnN9Gm9TFVpSdOgg0W
80CFHJnG5C7BRAP27leR9R+9A68UGOKD9n8SnxszEke5QaTe0r52g9D+gCvb3Az2Pqid7AVBj4tF
Bd0rDV08NQQRWkXJZet6m9LrcQz1960zG1ttu+49jsuV6dfOXhak7ALefAfj72VQ/mGkEGMkvfQu
opApa54SLbnUrv1LjOOwcaYsWccmynFlYWnEW7WuQXtGIyDfIv1EiR7wQYXv4OsI9wd2tsGAwijJ
716Gwdr7TFGqVM97w8P3GYenKiL0OPu/jVY9k4g7dv2w8f3qtc+cU8jstPImsWZGDuxRfs8YHlax
HjEj1BAoq+JIfB5EcnfKc9reogHTccXxXrScqodv0+K2uVYighacJ5QBCWO5lDHZdXjbcYEzeZHm
p99kL1ZNjUydb5NZpXcRuQXThpsYhj8FvZqW/5BlBVjOKvlK6ezDxRhT8uABf+g8LCzp2nWRJrix
LQO45pdUXDhGrPiTg+PYrqz5kDlgvACCoM5xhKypsO2bg067aeW84eUHg1obz4yjijWvB9feMMWY
t2SqizjilMDMliX7Gg684cL7KObFsZrMVBho+arGNsSKmsGephu34Okr3PaFQkXe1DF9SZNhLzxk
hxl1OgyiJy3womU8SlF0X0DgGAlBV5j9G9/8w5Qm2etJXBqn/k0lXHOMx4jnGicME8moDEjlWn/w
R3SXSh1zvGLIz/6Ok93WM6VCEopuhOfosJiChzLFoGejxo9ZdRs78RNXRb0hZ7XcjcorEImdBGmS
W/lDbDi73iQDJbNrrTi4uyEpOyy0bV/fp33xjGP9K8Jjw+QQTgFvT3xp4ewBUL/n91oHWf+oA05i
RYe4WOU41JMJu12qSqZj/TtvlNxbONiaUu+n5MmGJZNF/s1NGelN+TUJf9X92UMrQWOhV4edeDdm
JEziPvtgXyBB3CB84Es6VPEtGBmOlLLmUbX12dTRtzDgU3bCOSo7PQzukxyo301xR/WOjz08xFHn
YCeOmVFvZRx9qCpgQJOlDTzY4VsG33U6vDfYDNaWS4Cg4PoQBnSRDBwjN3aZnYk0rvpil7h+vpla
IPiEqZggLCmDkROniDXhKJJ/Y4v1jjnWpqDMiItQA2FLGPbJtRgMKySmaDLV2vIVnkVtOXfDlxV3
QMpDz2RlaLeRz1W1n5BT9MFFzMMJiLgQEuxYZSIbDpzS6f7j1VwVLMfU3RQuJL8Heqw40xdnI09G
hCYsI4i1R7oCTTRDeVM+mAGO0HiCR4osGnJK3mL87pqUaDsy4LayrC+/cNnEjXzVJEz7Q/0wWgJH
wYw3JnGbbzWi+tTXdJi/66F4L5FSl/Bj1NF3yg+IoeiKivQeiGrPJX8JTo23hBBOHNm/EIDww9G0
EnQ62GqSvUQ2RQZqxEKwTV5UsVwRKmrxMO1Oeb2k/gDdJiQPG+eScnln9bCYvkxnCCzwEkfrnZf7
VvfMyUdF9HsKLnadH5wWv11b5Qm1Pglkk6ndi7D4LOyzW7T7ikBOb4/dIZlRCxN6FTGjbI0pSXdu
Mrx3leDKUef39CfeCtdYj6SG1jLHxFF4UEvHfinPTc780XSRWf0HFa5/LZx7Qkh/AsM6i7bmx9C/
mXBToqWcm52nAqUY+0bslPdRXT6aOas9vkvamdoKzWOSfwysPSFdirzZ1AZCbLUq84QL6XmorFua
DS7mIo0vtjikifdbdbjQSK91k3m06xYIbSYPZo1NpbGrdUeyS5oQd+zmTun2061OUgHURJNkGk/f
VwE+mitcP7QMkObHMgFzBzhDMrqgAQ1srKrlsY/4+VIQ56S72DH1nu6ukM0y+501+C7xPXxbDmND
ntBdV702Y/7QkUDYVIl6YfzxOasEUyx3JTzk68wRLh4/Si5V8zqawe8yYdZZ1MCBWxRY/MUK47j3
p3ed9JAG+TauUmurJH0XACbHibUo0MwqHAa6rYtSgy+oNpt3ABdPaI7pulB1wzUejlP5UZo+W2Lz
msYpU1JvHgn5T82m9kGkW5lx49Gj4CYBWdv7RoBtnAumwE4//HFHf5dsFxQqZHPUnl6KHdMKGmE7
hOws3NqtRs8V9cFIsdBbOqQLiEubzFhymX64wMxWfLr52Kd99eHpSzAlEAu5qGJDfhEFOl+IZYDu
yfTgpMZDa3cl4yV+Nd9KHVYUb0m/Z1eR4HHuupfW0ieaSGsw9/rkh+whhAIPUtlPc2e+lINNbZc1
OmfbuisLdSoAJfJMcUsn26zBxFMiyLEDV1bd8zZlIRzSru+e6yH8yqthIPNVHBunOghPrZsFG7bE
L+yB8BC+/AjJKrKSRxFEOWPg8qXJ6F1NCzVszPIYTqR/FVjqPfxnpvwUNuBPQ9e3iEbS7LdXRkwd
bynv7ZmdvypwPouuvze49TOYcXD9dSHkZNvCCZ5eyiT6ckHCrlD0jjiETsHkbZwYjg31hJueANZ2
7JBHpC6WwUl/6af221bOh7FUYGS6qVEjKGfjZdhJhsZC0f2XmExK0rPjV6Qm0si+ObC4u6z4Q/ee
YlTEQ0le/wYgWkUXmVHQgp/54pTlN8OndK1F6B00h7CVo+p3Fv1zl5bkuxwMTN0faZkD7XBZfyc5
adJ4tK2kbx3xhXiH1oUsfVY4oXeyoVChDice4xyXvENLXqBIzcYzqe/cr939YH+EOX7oTKAPh+A+
E+fHhrC7LgsuOnWoPlx3Eis/NazN5FGaXEZnYh7q0MxHXlWMe/MhrDBBJrLZmxX+uUYwzyRD7r8W
ebfxBu/q8PSePGmSEyDbhK3mDsEy3xb2rR8nmP2kn1ZtLFF66w2JPmoAnpBTxu3o/ajSPpF6p2vJ
Fh2+O7npLHcjYknBo3sSFmJtW+Jo7ajLovgqX9PxiGWI9LXXyycP9+/OpKSF4ubo2VFH0yfznwSC
W5NFgUmNo7nMUU0MC09Z3tLdEJFJ6saXyYEXEFMSQ2ciu5UB9QoaR/rFIkDrhZmTxezl4h3Nq7Wh
SGEkMfukCbqfCTARRX+ErNFH9acRc8LJva3s8mgHcYBdeJrPllmdslQ9hjU7aWeGnIpH+dnxvs6G
sQKlhwt03Aur4oztVZcwpOKyCVnrY/NcuqiQefnRWaZPHCFa/GhYy5x+5LoivuO6admrvxss21sR
1T8gEB4ZQ2bbRvj7kshmm2d/EL4/rageoH8onOixRZKUP78L6lPbikcsZebIrbHvqJDx6cgI2RwB
bi1LiT5w6/xKYh5iD8Fg00/VH236/c5emmJczHhunMRcTMZjOwqShA4925z/IcO1p7pq7schSzZ4
maMV7QG0nBG08MfkvfKr5pKUvCBDWuOcnmnWRMGif2/n9gYPzvDWD9a3zHm/dU9fZkAJmZb07aGw
VZssaX9T1vuSOdOT5dhce60tzTfZNjT5JQhtWpxw8dos0BvkuaVSnqLyUG+D5SUPlDoYhOdXrkXc
pl/0x2kecn74Yo3l9KXo7XA/OuNTQNMTFvNffAAZJ/RLDDdkhelfIm31p9pbag0/SglU2wgUoEhs
M41dQ0GOv7DCoK7kLA9J/O0tlNY5Nw+tfzMUhbuW/1GqKTv0fXGufbKrUvx0Q6u2vaOeYSq4tOHs
jKT6jrB5xeDt5xh8kWyeEXR+E8kjNqnXJbaP2rn0veEQ/81+F0364ju4NAeo8LCiH6t+pkyxI+vh
KNKeafY2y6JeY6+m6jT5NSU15x+XOXTYBqvSNEnlZwYtfxlCi3TtcBsmwa+e8Dr2MeNzSV1PHbx9
oxIHphfqwGbCUBWNLk1ybjkhxevRoc1OWSiLZ9qehDUGm1ZpvGT8D+rlGZXkM7mwam7+zseoCbUZ
ETIDbvU12RuXyAx3v+3QFziuq5LSmyC8YB95w6Da3tW+hSdX8egKnX3I5IsCGB8JkxCf7sRSftPc
5JjuPSr/Wrq18ZqiRE5UFdYq+x7SOdx0MZP7AuVwXc2EHjM//mYnW+t4GNcmnarr0mWo4FHjNWI+
y1qSTFEbkpHgRg3Rgpgad711rcRd4HCtwiD6p+GYyWGq++zr6gX+Bt3YlJKGxBBp+NkMYcLsw+W8
k1NgD+06uLDDKp7W+mjzcJJkXNT84Qg0bhUmSGEEDd/tsn9vYyNgFQ7fg2wYDzZeu1WXCGttz9kv
ZSt6KznEceqpDzvLtDvsJwUDnzQ7FQ6+GD0tjY8pGMoo/5PPM+Im3ASKkdxgpaHBZc62LMxbBKA8
xw1T5ty/vFTf4g4118WJwBFxF+YvtkyHF8Y7NNh5WzOmaSCrP2kKWHUvnpH0B/xTrIzxZ1oCGiC1
W99NiJZJguWa083aNUpcwzCOtglFW5yxsW/ya1m+HLf5oLs7s5kX9+78MmOdoGtc7phgUmHDPeHY
zJB3+plhVU7MYrrKMDt5nfbXsgxoaiEHU7TlxXXdYGNLTBhhGF0sMlCHms4kxElCy5N6D4bfzYjx
OWjUbpyYBRDYl2StyBdkljddgf2vCvVmZ9ObFHy6pe0RmRzEIakVskoOxnvskwf0oR1CYb1BN37T
taSio4EG5O9rkIqeET5RzrVISfKzFhyNZUHkcvYMquK5NXWRnO7c6ZlRDO28834Cf07hdzcT9ts5
WXtm301Ye8BfGIwjC81xAIyhZPXQ37Gw073C/Alc3t808TRsrCr+dpMI9WGGTS9p+51Sj9ekiBkw
tXO0E+TrpKPliQqiaFiPEwRPPlRUNwVAGbjrWj1XsiA8lmN0yaq03kpb/eEOlqyagifNbbnACdMV
d5NEMgoIr8el/dogO7lB/l5nRKD9L+WPzw0jMgd0KaOPe9kw9mswvHFIGvcWfh3iEs3ayJDL9a/B
moxDAhobFxpuSx4BXuaUcgQix7NilarI8cFbYq+hd4M6U1/vhRnt4oKrOqltMDzAMA4yclCcJ/bi
GbzEOmp/O21yAt7rr604EWQx1QbS/09gL5YGk3rnQA5ba2QtLJ2cGla8/5bZPjqG+5qG1SG0ODm3
jNWIq3NuH0ztcsW1liQtbFvMB1ZcbMqkZN5F+Mi3iJyUi68xw3Ztu2CYO65q69Gygg02cWrQ0OJ1
Ef927T7YSD62PPZ4Ax2ONAk7VMCk8DYPbnlf8x65ernwcjk4UvpnklRHsOegc/U57CPN0m9VAKuo
F0+pVwyvoRisE6rtE4mse7rDLmCUFc7Btt5Y9CCVLk9U7YhfsczfJps4b9+V8C74Q2XTB8ds+d2d
rn3uazxM6QxbvUds8rPAx91jLV2jSMulorJ3QFSi3ebIMaDd+sx+PXi+m9TtOMpz7nJpTR1p2+74
fjZOuQSg5mCUmpKQS93y2WpyjMJlP/m4MxiEZrU+2TD3IwclwlZEdkbD3yTabHf4zySJATRbwP0E
x7jpOf0eDaHea8ICuIzwK06xeCVB/5L4vCRegVzqSr1n/zCN6Qe+1VaLB5NkAjpdBy1syeBPsXkD
MLIETcfyOODpIaJW34BSYQpK2ha9tjpBlzor9khitml1riKxDbiy0wjxQQIev7nFkStforIEwxhI
px/DkF8k1VR5HT+KcRGaaTFdd5HCxh+bABS8nzYPtzGPayBaSm5LeyWMpL4rnfIOdiW9NdacbaWZ
dvvB/OzUQJ8jyJHnnh9riPtxTydtua8iolx17lpcw9/niIeXSeqydJf0DqZy3Ufpn86KQBrlAd0I
TPaSxD4jTZL2naPf0cJaLMcWpCqpVDw9NLso60UGM3jtpv6y2PFWmDVuTh0CbUgwXE7RZTTTfNeS
Z8prupz4Yao11yd8mAbuhol2Q4q/TNSBcDQ3rmVfBaaAVUbEcqdni8+Z98BRv4Oy0N8GFPvVjKWh
DFpIYfg37aa86yBQMzpa5qsjMaQal3ZZBQmTbvfS54be0/znrWf3UPtDucki0L2K98YXJeW7NfmH
GVIL4hHEZGAEK4vqlTBSWyfm2lWlX7lpR9vEn7x15eOtYX0wNxp/FgbP7tqLXq0jIZ5cg/y9FsF7
ZPcYE5lC+GUFBoy7Db4YrD/xZxOiTKu6/CysN489t3C4Z2OB6+qu3YlC3gXJcHRf8oix8mRyz7a9
tFkh6rEVam+baMQhMk3L6PcLdeTK0XRxF1Du3WaPi4VrSylKA+mCsH+JsZN0OVfd3P8pYMWh69M+
atFPYUyf40wZqxuE+8lsoQn5014PGCzTzvr0LTYALDjNRhNIxmoRrMwA4gnxeYvSrugb/SvbU+55
aGzxhsF0+fymxnbK5JGNr9jqnKWWqUc4LS7Wpadm5loZzdHGa/AEBab7yr9brUFU+knwCXuFMQ6k
wrbwXho/YL3LyOS2wa+OP/fOoqLd4RRhux8p2EwsRdBHShdaIlERWnSezSF4loTVm6WmxwsxLXlb
H+McS5gmIx/fkXKHxjeXb4MeSO1n3q2BMrH1GC8zZVwQoPxH0VLIHX/kQy1Qi8oTzSsm1xLizXYL
oWdWz6w+9rH0Zr1qBwY4oeNuOGhmJ0kmvzYPWG29gz1y0JUQpAj2bRUCXjn6jx3y7hHRc1dmeqH6
EmrKm8JcgUmuc9Zewl4j3XtaB1++9C8JgQd2Q/xB2rx6M/GhIEyw3DSkTBmDcRTV/dkpBZ8HUB+N
v5OMe/HcU3xkpsZvejMnnJucDJVisEZ8fUOZN8CbcXqE64d7EYsqQU6JO87EFcrS7iTOL2dIv2UK
sbAbyreQwYC11AOENvqN1Yp7qFTwH7TsN00dwhQDQSIIlyPkCSJaGRcuwy52QQlVHJ/piooVbrLW
LxrRL02FqboZJnKr3TFe2HeiXaUtB+al33Fl5rwpqV8ovNwDF9uw2vSh8xNK79qDQDAL3vMkm2n+
tOeJpkfoCZgA94KDkMbudDgUydJjIBhyxT3Xg+IaRxX4mjXDR4ZLqfkTVcDJxl5/drkPpx6KZgPD
cmVTuGSwv8yTO25EyGQvYxwuFhtOGoAxloDMQNa4WVVtvaYlUJI/zQlJFn+aiO8RzKWohmEw9uIs
JlZdUlOqR84mc2g+6z5j0uWt/Vjfaj/95Zp6z4qBXZglJ00ibKt8EocGl3iiBaVK6nkZz1N/d41G
AYdTlp8QVY5eOF4SA/WlsZ9LOtZqn1a7MSqbLR2HdOutAzs5uk71Udjc9XvjWtFzgx/utIyIKfvN
2I40Kq9DB0ksUSdNjhL0mwIqNWjZw+FEsqPVO4x1Oz/DsDM24c4wG8Hnz2VYgnt0AgmI08MALkcb
StmZ8jCNiQIm6NySJvlxKmeCIxAQ4AUG0z8xp/qll3znCGnTbsK3Oup+hbF9aQpsvWZVfxgej7Ja
xvhTXDzOIFVWVsj4xyNfs6Jc/dUEAeQNiE9ZKX5PBqgroegjbNO5RKapz2XsPLel2SN0DvW+wn60
Nha7NxAQ7ArOdezKQ7VMyDyIqhmdrujMI7+twRhaYW/iYX/jOrBydHYxln8P9j0VfQmd2fRybqKs
nHZJxdBbkbfUQbs1y4wzht0/tS5jUxPSEekNaisAwGz8mrcUrvMtinruqVXyIofoEMSDt7HMAL6s
M331Ja2raRLujYq8iNM7xQYZRnFTQAEtGRT0Le17FuP61uuunhy5PjLKLhM0A0yK2Ki8rZVFa3iS
a90ionXJTtp8xokXzny0B1Rtq9kzjKvJgZYv1BY9ex24nYQ3ObQ0Q9W52nKpPuRUVNeNlluaVNwt
4dHdYHN4qIrRep7YphCE4WK5bXdXKl//+0uVZv/89u8/EH7y40W+vxUQP7Y6c3uQWstZeu7tx8bs
+40Q3ftozR9GIM0bWuDNbuz4xBNPXgvtC6wGA4AWQ4WMUP2hsfsMSOP68vdLK65CFr/AYO6CoDGI
URvp82RzGJV+ntGHp4yjHU0GHEmepbaAOggl6T3LsYSyx6/dCARNnJve06xZaToOB2e/GrrTIN9S
e1D3gQKj7ypEIqLlPgD4qX2w4vjdjen8FrkPwaSWISCqzHnpfyz2LTds9Mvk9w9kgV3Wwti7N5zE
2gzZ4OwsAzpfyw5LP3l97Nl316N2uq3mUoXJ/hRzUUvS9Caq0DxncR6c/Oor4oB5pIGbBQn4BPw6
SNkATpwdGI6RCVH1p4is906CNYhcZwZTykmNdqN1kNjZsbbc7CBHZ+kqZle1K/dscpLs8X7i7GiD
5p6ZWbccMklmiruufK1zPpZ15D/0Rtee0zwAKpyYDwbR4pXXlvHFmufszWXO0JPf2UoYL2RyFDqU
HHgf/e61wWT4ZyBfaVP2QuhTPQ7cKM5pQMxRZaegtgJmP5NxFuk3oYa7MTGS098vMscNXTrcFfu+
03BL6f2mmJc6+eVbu8p4PswUKCTfTZx4Nl2/WOEKQKQdvI15qq1nSO/0h1hFev77bdEAk+nzzN7/
/bYSHlUaOB1n5ZNCUFP9GGE/ZNPjONhMRnb8+/f+fmF24/RueZQJyoZc3vvYq837gTEU8A2+Swrc
e/P45FpZch5TjWAWwRPUXpCsiyByrn+/6IEsC4rvVyXlj0yLw2KdfmymDHk3BpRt59XNx9rOejJv
XLONTykz8IuB+51jstuWN5jJwYMBOYHZbPSpnb455zUndr54J+wbx6C1eDBhiFKKqi5iHOBNpBGe
EOajT445Db/aKOOJ8D0Fz8IsKfsb935UQfOCuTYONbeATW67/a9GWD+uy0xyeSn5PARH+chj1V+j
vN8xbQrXUxA/lXYUPeVi3pkIRE9VGbwyyoNgKuAzrcqY65u3+CBy6hf3HdA/5sqUzsVpXx9bwg//
fjErKyC8CWNuPVsT+DssQuA0CXGTRH8wjbxkRsU20lScm/x4wS4Slt3J2AfQFJjZwZVgcm1DEjiP
nS+m5+7BmBepTufNQQzEiAbLi/Yjg0TkFkr3RrMt184E5VUSZo0Y0p3sEF584ZZ/hKXptyeV5fvv
quinT/jyoHD6/BYkhqTAmGB9O8OXGvqmeZBAz+5TR1y4fhcrn//3aqLFkiWGUZtAZY5AcDJg88zX
meEofvPyudMNdY8OE3rTUM0l6+vfvkXSYhzKMzkxyMkpw+U0NbNHk+hxKH9ycpVvshjewyrJpo07
8Iu4flWCNuLXBGyW3xkV3NqiURwWs/qRA4hxkSGoGLKeGSABtATOSsUzdzhETUGAqXLkfUaabF1V
+txz7nvjSf7xlF3cyzaHPCz6fWWO6fsU9/tBHW1Ca68jAZZDIgTCEWnkrXLicDP3jnVKENaqGgNO
AKdhE9Hb8pEJsVu6VE2LZR5nFTVWeMG8rrNfZowPqfdN+4Z5LsLUOmbp6L9qrFulXZRXz0aiMQWw
AVux7WYuceVB5NPJjNVLn3cTQwtwFrL4cDg9sBmpbucsz8BQUH7JgMS62sXTqFR2r6Xs7sBn2DuV
GQw1XPpUC+JuWPjN6a5BiOfXGfqt39YfmG/iN9o2kEid/J65YnVOEReu5D0/SKi88JFWLxjLIUrZ
86Wg5pG4eOhAO/4la2u8RprBvaGti0ciZEqr4jRYeOWT3n/BJHwwGcXcRW1Oh2w7nBN6Hw12KYxP
6XiGu4nElpiAEx19Zf0V5zhaSlMZKJ2cwSs3Yx4mOKYY3ELfh1toc9Xk+HgNF24fPCF3C7yRtacT
4LmT8gACpVvbEEGebc98TgEHX4LOR+PwiifRgByqoXVdm9JI77CqUc4dlP65aMpojX2LL6QYmRr0
xi7r2BckBovL3y/OTCa5xaGPwVs5e7Og9av3WjgA83g3G1iGvLgnN0vVn7BM/TZN5nfFivgno2K2
bG60gw/H3kAZn1vaRbqUQGoeyqcZK/4Vv5dzTSPxE7WO8Tqn+c+/H3iRgx728/GyALgAVivyfq46
5wLYoUjtl8lGE0Xvzu9EMwQ3ak0vImZkUnXeCeLVeHU4R+1E02UXfN3WsYSpx4oV7CrkmhNWTfZV
y3SODGpxUjpFfKBA9KDs3qLuhc9Pm/d0sJNCeobBSj6CiepvfzxZWAZuczyUGJ5vJhvwt9UvhXgG
Kpv11QRO8JAF9XyVEPOJO8SIQa/pgNmm6jFoya60XgEzrNsuzYBONOTjSaV5o32fBra7DcxwOLi9
pdc9pshtNN1BWPJOHVEZQ3tPVaHnjRdAfuxatz7GenoZA9gyozasO7jLt4zs2d3kKf9mFWR0DSoF
M+G9VkOQHC2hdi1G9R38YVrsTNntAaTYOxIe1lXTiNqVBeD/XsIJmVzmjQ7hYw23+7FdvJGA3Gmu
qJxk6+W9WON2L/cQ+YwdqfRoRxEqAYxYQy2bya4UIJBu4eA8tDVUWDB48ZuhCXhEprn3pqTjNzO8
cy0xTI5yVMfZJk80euK5LqsPc4A/26bEkbSfxQzpWIwHMq1HNzaiB0g0r3GvMKpn/R6janUbgmYr
c1M+2YQLwYqgZgyjhRaSTm+aV8eeeht5JEy3HZmqbTMRDcmX3GVueDsvjxNSmS4jKRZzmN3jwxBj
d80y/ohs6O7YKLNz2XXGOtEArKxiuBvqiSC/y67cZsERbflTuab3QDC9X+dafLgV7pReld/F3AyP
4pHrkcKcikk+XD7bxuKpxZla7UK7a+4wmUwlXezjs1O01nFQGP2Zdm/6yqTb1MMnKVusPwHNZied
66e+tauTb8AfmQBQcEgHQlLjZvp7DM0oC+5a5dFnnz7YIh4YVI7MiO1ePgQ5F2IyPepUJ9W4CSrr
aRbd+Aq1b+XR0nRvFHbDFbl6s0d3AbZ61r22Wppux6HbFEQRHnii7OM8Jjgu/HfJaZ4E/m/LxRdB
WYTYDS5o9rCo4VsJre8FIzeeDo4SHSAn2WoC/JxVSHcVtJ/NitGWGtMrsde5suRD7MJSDDI0EDOe
mcno3N4NCu/BRFplDwPn3WyDgHFqT0963P+0bJmn/8XYmSzHrbTX9lVueHwRRt847H9QDapjkdVQ
KooTBClSQKJHItE+vRdkhyN+D27coXR4yBILlfk1e6/NDhVijz29RwzNwoID99hU8zrQPExxUe6d
MVdSybN2q2FbnekMsl3eer+VXZrPkgVFWjZhPsYF7Cd9Bj+hc08bLI3yBRtmAq/1sGqKIiVOTBPP
6RQlLxL5KT2WpcLYjdtrJAH1gV09k0jAUJ/jC+47/jSIUvE6Gl1AVL79POvSOPvCH2+AEBPR/4xM
VFmrWZPD8+i21BtGlO5R1epo441Da6UBVtGyhLign10ICugIZhv5KHsL1zLYvwzRdWhGMyzM0UPy
zF3pGADkmtJafEZiZ8AVhHxm9XCtwUWJPvWvZStbQOIsI8AStaE5dG+pNprrvum3qEn0JySazbaS
6qVP0nIbzYIoPM+yLgE2b4Yso3mMRgFWqWJRyco5e1Gaf0YEWT0P8J2OyseGDxzroaU0VkxAWZCP
XAFRCjwkgNLoav5h6rnS23G6NxM2ZzXCHCpgpV+Nug4zS8g75VOYuXTX7AKSR1+dugmVImwwA524
yJ7nSOeQl446Dd3c8dFI+fu2fo2THm6ggFQ1FbzVkolgK3YpaKQgmooT6JyIVM4C7qOd7ayWIVfn
mKQpAQnRJZHWcZtNO71FccjEJdsnHri+CgQx2CrM9Qro74XXvc7ByG2EE1CATdZl1tHgtjFz16Ic
Kj6/zT0fQFvrSS3eoIl8/DU+xLg01zDARp6NlI+hnK0jRDcuFtXPR0Pa0LhrGMeyUNpzF+WbtjDy
DffMIh1azvqARWLC+v65axZHRawvhE233FlI2KCaHQbu/VOfwHNvG+Oc2Nb0XhjlWjbsfoMhCi6T
0O6mb9e/3CJxTnLEDZyK6lW3vFvcIJSNLaQ7bWboN4G5iqG//F3wUg/KKvR96iITH+pq2cIyvmXT
g0qm636Vcj7IKGBRaYegDpid6J2xT51sQzbEE6VScDb4hHSE1OFVJS49H+7p8iCy4J6egE4MLCEL
tW2H64AwN7R8qNMaCiaXRd66bZ1zgjrxLKT5YNT+TZgm6oTBg3NjHYnYKF91YbwhoYiB9S7wDeCs
ECi1bd/DNUL8zTK5zW6kHpO6XuvVwS3lvWi8CsBEfOwcMPcKzjTY22j6GSwCfQwdFI8sM+ntEYN4
fn4cNGCl0C8tudxBS4uvEduGWIE4MGlrO1M5LPYd71PrF1RODZsUSsKtHwCAuWkBiDM2uLrBiKQN
EBWXw6Odkg8cM0FokylO2RdD+ECXsMuZLSxZyBCS5hGovZa2PSQFwBdWFKMYmV11CGh4wrYsUC27
zrj9+3TZ9ShXFhfDU2wyfa7ohug6xpMZgbqMPcqLiSSv2Vb5yyj6T983D93gqSOtf7VC65Xclcqh
7EMzCgGEjZtKE4wcbVt/yWtRnHgzzzlwwF3WATh3+ISEvh981gbOxrojz6jI61sWTdWZYoLiKvlL
f4L5oiTBCB6rPtyZ9fKuu+lTNYxHApZQmzLSuwqjZV9iu0+Bqp3Q09h52AJKVJzHd1dqL3ES2CuL
IfOr1sps26OHCZqmeCare8m791aZmPp6YyDIMm2vfLUjdFGtXo24PnWQ3rHrUmOhdKHeqVQ8vhk9
Q8XsCEqCvAindvfIYXrmA9oXIBi1AwyUsBfFdqiMHNRGmvtbnaz2Om6MTwYii0CFCb4tGyohvZfX
OgMLNJdwnf4emV4ZNAfCEnqu7Yi3IU+wMvfFAdC9eQly/QG7Zln11JKWSYB9Ln30SHYLxc9PokeT
sz0zzHYvKLWZLdlGaLYMfey+pNKxOE4nFaGRZdAtpvEjaevxFmuiCsfa25Er95oZ8pDmjkuSaMra
q7X39Nz62eijU9SL7DaZHClISJ6tASWXZ2laqInev/ZUycDD3OQ+sEj1uKK3XZ6++YMfn7uc4X2Z
zdusKuNNYi5LaKTllLFIzTazCNondJreZcbBvDI795UBXfJkOpTRRmLv3EYz93WMtOPv8dK4VO65
eR4ziy4dBOCNRxUwImPb0DCnaDcsEmyL7VUotdQJ1RT9aefaPxo6wpd4pIeNM3o+UKPPEkLYCnn+
16Cy1yobv6bEGi+5THYMReeN2Xr2C1fgW9k7196Z84X51G86L4jDikZ4iyAAjJ+orG2vOX0IyMFk
vu3hL14e18lq5q02W/E58+SX39d39g71U2SX+TbzbdY8QlxLmX+LQIuOaS6sHWks7AIyJpWGw3rI
xu8TKngx+7aZWMsSxjRoQ7uvBe+igKOxMWE0IzMxgk2qwIFRGTAMqlJJWRWFeB2sOC1fmomWC35A
vAMqcGwZa32Q+uOtrDKL9nVStkS39O6TpRZEbjuyTzOsWzbj5ATqNfBmuTyeQczap+gBNzq6KY6Z
BaiNMAu8S5Esnv2h3OmMEK8uW2N3qH8aWQcouDJ3RseSD79n8NMMs4oJ9+BrZyacLGuzaXx1LI6o
zrc3TY7FNc+CRx95HVEv8s1v2ts0Kn0XWAw+VOyy3FHgKrRHQRzxILFCe8Utb1EDMGv1OHBAsKYe
vUwR3UeeJcyNIyATFkumk764zvwjGiA4sMWwLlrTglI6UZ79jAlbYciRX4QjSFtZwKIVqsVKw+7u
zfPWCKqHrE95207QLEsRutjAVjkCE9p6/ykxODMDH9pnq1n8q7TxfarGbK+VCK4H0OxBurjLBkJm
Bu0Tz7MMe7diM0/yxVk+y7T73YChXqliCJt4UYYQ27rqfS9FzAnBbpwYiWikArpDYj+TLHWQZODQ
m9KuEmnF8FRm+RH7ywEy3Furjza0VscJBzg+bcnDj+MmMH2iNpALbGeJxdecx+eqGQ6zm5aH0U6Q
986EWBEgFupvDtKmfYGE3LeJX4lqtOMtOvlAWZ/GHFtgN/1LPAe/IJtQSRDf1SpWqwug29G8aU31
p46qP+W6drarLGXuo33EPCMrm4//AVvAQ+DlYmdYPPJcvJjYSKTh75pcHMrY0ImPQYmeptdJ0fe2
Cqb17E2C0Ivy4tXOdGJq+t4t9Gxzjve2MYP7Gp/wLnWhDpmN7UJ1zfWyPkCpgy/fuFCHFS1rIegG
ZVfXj8jUj+noFMSVaEDudChRHueAEzR3IpXG3ZyDNk652SlZBmJ4KjZtKOcQBfeCn87hMWb9nfyB
FEu5/TTHxqUxHRV2QJVY65L81gpCNxzXtnc9Y5Rtc6gLYrwZTr/AgcCExqtzdQsPWV9tjYFoi77e
IcFxd1apPQHNYLxeFcg6i6vw5W2Mu69Y1/nE64a39RCBGehMNNrRlRtRdWlY11M/ept8Usl4NDlX
WZx6BZEjmUNyQg3abEVmTw8nqufQqco9BIkcY6bjhtDagCsQnBKhv8xRdU15t5/s+UeMnBX2FuMB
Us02TUspEAUMdnChQUKuFg6mz1YSq+wJXONPUfrvfhywj2gzuhv40cFcZTCtRf7S9Vi9EEXFXsMj
EVv7Mj3PBPGemdb/cY2ZQjo3TBbDArWAAJBqtkA822jB7vSCdudeDkDw0i55bwP3KiHptAVr2tjk
15wNSCiJL9y0sc800J94nErzaM/49lEe1Do0YGPujb/BXzFUU7aV5k5rnY8xexTQfzJzmghj7N1N
irWit0xGoPPs8CrS5xT+roaFmgap63BEoJdWDQM5dFoU+fz91CHV6CZPbUycHQzfQNr26aeuExXC
N7BCZHiMNk9uFXK/M0PDzD837XnKI3dvuM4LvLMKyjCeFGLQ1xC8lk07dgGEwrrO7k9T6VZvKL+G
tqiIFHTslexYqztoeA4OCREKwBJJNOiK/FerHM+GiEGOLIjcmKIxkajDJRa+vnW2Zj4B8J5Lam1t
Qy62vdK0YIbcOh74jTuIump00TpfTTjQxtVR1/WYszdmN5ALeu8gd++zQt5wbuzyTP1Qc3vsG/vJ
AJRRWnInGd9xLrrNlvEFRCdnOFl6yna90+8Ycq4B5yKKYzB5ZgTuBiF/1LAEb5pyp5kILH0IHOw5
GbsPq2Lub1Pln/W6vy7HRAIiHkqPuMwZUowF8T4Msdx6rgvXCYh3w3qQgEa6UzbuiObeyHIwwqzp
v8rlb7pAvUMZ/Oolmjyjbt6Rw8GBmgMgfJy2YCZPSta3KuMPnW4/KQGvoCwa3sQJ2bmVXgRir9Fu
7jpyZAA41ZZDcUMVBOS3GMD9Gd4PN1HJwcVHh9ALkU+ECC/R7QJZJ2xCUezoAOVGjg0euyj50hSg
qlSmO6b4KDGDLLTj9uHCOMav0B5HCFtBwnaOi4WQ0vcaMXnudtG2oHbm30Oz3eiXOf+ZewQ7tnLn
SRb3jnvTibNEmG/BoHDmTaNDZNW84LeBR2YQ6RtQ2qeELnx5PhxyrSax8YYcDh0Y3ZRs8EoxI+00
78lN8S6q8maX2R0v+VVC3LAutV03R1oJ/oI4HDhP8lECKsaqwJtYTHw8rO2Qik+Nc20lWvnZ9Bi2
l4d3BbZn0BHF5sZ7g3faTGkMOx4PzjuBFlB9wAYlNBz5H7rrCf1HhNcoHd7cJH5Gx3MVevntCucJ
NWQJjRKQWGse7CVHbu6DfWpwHquYBDoU/JazRB26xrHCqWI60R+Nms4v2pc4L/Gylo/BIXtKc3Bv
W0Jhl6kvUmE8qNS3GZk0k0ydqdIsYn82bjlf6UG+LYo0w8fgqtsw3IlL0N7NqfwWyvG2EcZZOSN7
TuZpISGH9ozZJK1Zixv0SMIOTiOS98qbsJ/DHFcx6FdscbTwDHCltlMCf23qyJAryWmaY+ws7FJ5
Kkd/g8hibSrrJm3z0YBCKBHGsCnz1v7I8igB3LMyeXKYyW+j5TKdWBe3ffsnnfILYsCferH0r+g0
N8UQhCB9tM3oM55skDcVipgNp/ag8WussMr+5uby0sTeQzGuCNKZKYVfr2vluXhGHOzBaTjLjxz7
Z1e8F753IOAJNVfS/7S634IweGbZx5aWkNw1c2skiGVdmVM0a96etkBQZACKb/qffs4iCoXPJwk8
OQYtrE0IdhzrjzP7q9YfutCPcCLnvkX2l1mQjmT7Ey0sjOMxgPUCajYk8EKFky2ybZtFr3bhXdJh
guJnoCaw4WlHDN8cYj18GHLD0gk2zLSAxPUwUpEgRijdqNkQy+kHNe+doXixsvyhzBjlTPGOUmUd
ZJq+MTyS9qbxpVOzvfLH6epMMXTNrkMKgCNpRgdc04EVQ703oIk2kfHE1o0mRGgMStnI4kFhSmDp
h9LOvmuX9TmON/RENfYW48RVBUVzAW5L1o/Lw4KXIRec7WW0bVN9ByvvWXTu9ENKwk3s7rl0SLvq
tDCCOoiboNBIVvfrhyennTYHHzgaXp3CaQ9YsX8ps90CfGEuoHtos3RmmQMdMoI7yLcGDDfzGmQ1
Dpb8UnPGoIfm+JBYOkVXDSjp+U9ZGWpUDz1IvtmrH1prH6ogQZcy30kalnDOc5ewm37AvjtlWrrS
mv5hX5TiiXDTkDXB3mznw/K9MnQMm6pKzX3D8pXA0rDR3RPKNs5MYtswYDzm6ZeRRHJr1cgivOjG
WDedzI0/cbPrRfuqdcGe8WWzmWeWWYOHAycKx6C4m1XNY+GwH8dYt8qVQFEqjhZVIcFkxlZ3p+/A
4XdfeosrrSE4SK07DdV/2bW/5oaEiI7hKyrX/mKn+U53xI+is6onr5nv/JdP1RcvTbVAjV2eP9eR
+6IDY4D6AFFRKv60Gj6Wyjm7HZeaZyCxHGWroLtq56zdzxpx92HXR8PvtPuciWlwSkJxijIbyRN2
31JrR7xvjv4YJy08oUtHmhAfOyY26BHjuju1GTyGXKcvUF2jDrZOFKslHlGiv8wBlo2qgNs4wdXW
PIj9GbYEbqe9cKNfoHuHNem1Y2iTdAlrJ9SHojji2Wb3WXdrjQHQU8wG7QKQA0HQ9Kllw573mkO7
ZUc5N0DO/Xw8ETkS909DM3wmk4kny3ag9A7pzcqAnytb+4GWKtrbfkR0pTd0iOhwDhtEuWt1FLpj
vQd2AhvTFXfVD8fawkFo4o+MPQITC0F6W3aDg0vl0AFYUtoH9f4nRIejGXVPEmsXcube2mpWvGCF
7ykztZ2rx/V6waLVk7ybbUsgYLcezKD4VDXXMkf8V6yZdGjYZO5Cue4uJthkL5u6vroxWra/X+Lt
pIzUl17STzkptokA8OuhjjRj11hudWfEAGS2LecvLca1zRjuwx/Q64KbI3FJphPZZmQJxLUufzBQ
/Mxje/rScnsvZrv/NVSujoaVDcLkBAJ5Tkkj5nbT4mu6DMt35Ufe6ODzRzYZ85aS2z01mkZGlI/l
wAJW8ksRg/z3BZRN9FUgjHj1yUNlfB/VtKlieBENKrXYn5tPwXb275eSNkAIkJ0Ht8GkxQIUE+yn
BhKZxGr4X19S//TMtPmC58xxCSXukiWqODhjru9c2qK7Xc90sctL7L1iTXH5g0hl8crWFPfcrLF9
+KMZ2ChKSfhSrRfZVitniOtqYfpHn5We7px8emZ5j3FdZ0OEwgfb6WLlgD+ihZ2GUq1ESNkxCEMl
NVNYVxpDSEsPrr79MlvIgK3ZQ11o/zJ93mG8jwLm8MqPWEaqoIVLVYTMs43AvdsjD3Jh1fN+FLUP
IIUJIMuUvT63ZwflBwNAtrF2wSff9vqzV437iHpq07aYP2bPGteFNx0HAxiDSF4rr5sPU0FgsRwf
Y9QwSdF6pPWCoOMAUEZU9GitBmODucING2H/7loiYagz132C3AVQF5qXygd0igBoKEWw1jHz2CNm
noEJmWFY7MM1b90b0gGAJ7iYaTvPYO0o5cobKT3mXoyxQiRP2HAscnsbExa3TgXxtkO9LdJahUpJ
doHzZOGwqnS4WwTcAQ+af07NPJ8oFAfcWpaLVM91TuSzCTf4alCYryKPFW0Y5KGbdPz4knejklD9
0Ij+MNHkYvU9s0Wk4pyZZ9oYCJ57W7tHDBP2LhRoNAWwfPquxIy64pmuXmBC7gwI6/jWyzGk1O42
I7yEwHFjiG3etBtLdTNlB5NBz9tDgru5j2vz1vv0G631krauRFbtamGp+Mga6DmxZNsIHSKDwa2g
VtF9nJgE3FyjNv7DZAR9SkBXkiNzzMjuO0rrPi9GLB9118pyDQdzr8VsCPotGd59WAkFT3/s3bCL
mdYAKxp2huNTVETJielZvy1w6q1UHdygx1lhg/d/Z8X6O1QFtuiC6V86XDq7vSswWKcJq8PKyuZq
+4cadzprEwaOlrEl0ntKJsOPjkSUO1sVdeZathZIlDngk8OCYmcAbDyPoH09fdQZq+DiW6pa1ynx
IOPainNzp8zkL2WDWCzc5wgxs3ltWNlzrnqOWbSIlY1YquDG/9HjOfDZs5TtqLHdgDCDsfpcOOVL
HqR/cDDgLMmqlPxL9zTgwSS7OX/rquQnTig2pxnN/KBDe8h9IuRbu/1TOWDwkYxmoefQRyzxTfkA
N3CYfsWzQUJn5BMLFQgO9KzX1joBA2mFtm+2MhJyegsl1QzpvPNeTJ7cFTHbAShE/aVbel+IfPiE
WNVrPowaL7DfuNKDQ9mSkqIYsqyTRfpKPxulatxMEBWIK0U0oc31qglefR99f2SojBJTARIpsXwI
gdDKlLp9LHSAp7BTz0ZFNPzYYHzQfP2Q9rY8TDLldco/XYBnF2YYwqXAIaBiqhSbMPkWZGN/mmwY
/8hat2mz6G1SI0yxCRmob2V7rPpy3updgHcJjK4/0m8qew7btr90wvnDd6Mt1ecNbe9IqhHF1phC
nQ0cyrSZjfQqZbvC+h3icDCh6MS6jV0hDwe/AnaVJKh+pb7TRbszDSoJA6qM3Zg4rglLPCPsI5+b
8UvoeM0fV8fyWvUdbw3b2+1y8cA+opYnD4DNaH9MENV1tDdMlQYLF2dKcmmimMm7wysg2PnYu+KX
ljLSIFMuZaFGaEHjr0ydqRETKiKXiSTxgWZiq0QGpsOw0l2g606wTWNDHKAzEsehaGCnipdYxLO9
2F/oafN047bAFgjwBjqsB9xNJL5u6NM9EVfvWfPqT8MMyqLNDqNxtjhvpmXv5k04gHRNW1s58QT9
hP7aKOUbEI9LlLEeaqfhAD9pyU0si3XmaUyPiMITTa496Qne/anzqMdsukiB1mRvJPmz5LdrWlOP
crLb+FHsk+jS3czDQ8V45OoCeib+WCbbE5Zcc4Z3HumwhszmjPQ2O9mJv2sNqiYNfO9mRkBqEw6/
cwLGIFHv72NyCsoZwXpfMD9r8mSHP5oMse5QuXQpbBrZX7Z9SScHzsyIG4yCzMrDoCfKFadtWmyl
xMGSIqMZies4jU4t9wMjXMpwxVF7jIR/tDvm/eWQPsbF7ZNZ3bDXfYULDwfHxoxyfiNMv9F0G0sO
B586NRdhmX4BVi5BDv0WnrKgfIWd/CU75wO6M8bQLLHD1m6eG6SJ235IP82F68uQGxd2gUG+zZDA
6EAlN1XgABijk1R9XtBSucG6LpwbQUZX16mckCgtnAtzX+0yZFWcEvmvOWFQFKgzd7kAwZS/4GL9
VZJNQSr3glifzxWA/HUeO98RehVqTcfH6cuOzvac31OWdlCdwA3RPwoUmPhWc1l9NDMvzfhhuSmk
yXwJN/SyP1b8w/VqVAt+c+HE5qR0tTdRqSpMRusO7OqE7/ZU82tCKxubuzwwIKnbjCx0E7etc86T
oUdMOtPsNSYpMy0HHVBPN1rnidRQY3N1K8KN7cLYeWP2mi28b+HlPOBF87BdwWEi3U/DXu6FL1e8
RL09PbcZN6sZPSN5vkUSuwM+URVg/jPyPxJoWDE4GKcnI4TsLNcmR8kUc9whUvzF+VCxo38ymuCt
cbOv3Mf4zzTT3SJNuzZ6QRYpmRt55L1a9iu1/eJxYQo4Mg3gXKIHSwmZdskJ1YKT7I0jaOifdWIu
bcfPuD01i1Eg1UwK+CTDnozsMlLvNrG8iWBxkWcXRWcwiX7tW3+IxenQOLlhNfGqbG/WVi1+WQSI
WJhpD/Opek3GauMtZqMhgp1q1dkt2Xkxs0SoC5Mq3HUfvLUNBYxrYPu3dxytu3Fu7iatN4GbNZWS
A167rS4JiP7c8q95DXOkSRtW2pjKXELRulcczJsOgX6ibs7cLIPog+bkL/70SbqSvybwc0Mh+KTV
6or0+mIzvlgsu6jlHtwPgIKbC0zvV3y4XCjRcG+D+lA748lPg2VD4jKbnL7ybLjKjKlMB74mzANt
C+IRSSoQDsPr/mhIk7ZFHRdkGZO0oPOPCUoCdTLNZwVNhYUj4OB1HqI6SLyFCdS4T/A+Au4+JCUp
ogbLQe2HiSmEK3V6xAsL35rloXJs5C2g9KUF0cuucZch47byJ92vf2VsUyh6teeCZS6mf9YtiLjG
p3gCwIHP4Keq7esg/Gc/BSndykfBR1f41ZseZbseMRwkuALKVYcLL6neejP6NsoGx8/A8sPtFbZ7
i7kDFHhFLxoU1WPW03XDre52hLRJt9v1vnWNZvJGsHCkgrEq4Y0L6Iy1bSrJcIsZzmgcZUsOkAIF
/jzL6tGo5oU1zC9bxHuM/Xhqyu63D1aRfF+aAMiMncPTRSYzThWvPtYZEmZEaDqmGAeJxIxeeAwJ
mqVqDPKvqNHjtWgG+j22cIGqnvxlE1NKpEOLdkt0y3CoLt7KGjGbXj17Pss2F5whT5Zt+GHlsOKX
C1B3NIcvR9f3IpvI99oup0pTY7bSB6gPXX/Q7UM3te+wQZpNKxgEZWSgsFOveeQajAGEIGr2Xl+o
ZSMqCWrgm44kbYVkeudPzNtTt7/ZGUepjxiK2AuSrK1rnrQfc1YQMspAtylPGrsSlQb+1skDXDYB
a48G/zDBNNmxN+xpmZSz4IEKwLKbYBxijdZuBwKyXjw/s/GpJlwLOONencoatrYMiOZlTEtYLEq0
1tHAPaCgT8kGIp3esfcu5cjRmyDSGbF6JZf73fGMeuvaf58MoEi1779UGRWX0bFcmAviH1lqb4Wu
PaW+e1OeCa0+aqAJl1OYUSvt9BpuAgqdfJ32LBIqmdzNeuGPIF9Oz37xi1aJA0CRf2vo3PElTwua
dXZXklLIHNpNgiluO7h43SZzBNQ5ODsCsI9xoH9qU609ZRGvZHHxdx2rtQZfeWSMH5BGtwTJnYTe
NlejDQuptP3SctissdaNLsx1SUPZOcd4wv7l+MNBNdCXhEN80tC8IAqOt5itCIcLkEQGBsGSQ0GO
QhAFO8yTO2f0YK4Z2qdKUtocQZpzx+xvaBUMbhrHqqVhbZjzIjGI1iTdPdv8VAotheaVIbEV8S9l
wQbxZPJQo9NoYHPJ16D6MHXDqyxSsUmBqsOc6Y+p5dhbNBMfQwVKP3CnBxXXtWunrbLQ5M/NsxqL
YJPrrzUCI05RMm+5Fn9koAhDgHjp4LAvIIKHiaa1jvToQvREfJAx1HzonojU9GvH+i6vKHtmuh1s
7X+qikGssxCFTLknWJU8DeQoWNzr79bBjCZ0hat9mKkqAkR1buWyX3KKmaOu3/dYPA+Eg65ch6or
5snYpT36oyLjhmcbRnZwi3aU2RNV3BJWLIN9Wc6gAZnZYzBAfkk+MULHdmmF7LtmA8sWxni0EgAh
FbaddSaB8bACl8LmfUHq2Ez87TAgHMzj8vSh1WgydIyym5Jk1kpMXmjqSwJRYyxuS4wA3vwztUE/
6CgYJmnutZoMD8MCOZ7PkEMF1rhgUhdWnNMmUKrZwIp/ixk5luUjMRzI4QEIIT0S1A7ZsRYJyUhl
CvDd/JEYisA/tjQ+B5sLBoXxR3CBmHtVOsGBCo02Is6GoZrj3yvbepemxSJojtqdNBfhcc6OY+TT
nucmGTTZO5OIbK0pWgXpjuXxuXBF8cKWkl/jAbxLB4POn7c2axfNnB8C7JLZMdhnj7QKcqr+Uftm
JRmsPBwf6FGzfe8a5yqHpOXo82W0wUvqatr7aUQYQwBMJeJ+rLpgh3u+wL1ORvKEMhWUPOI8uXFi
214T87klHQatV8IBS+f+x9Q/dQfbhk7XUNdT/9SlNf8GkV3HMktvUgEJ9WzYnnX8pioXW8TyjnQW
PXnhdD98aelHgzn/BPOvnqYUvY19pI2GAVNh259pPBGiPOL40unk3jJcIj2RGa43meKJBMVtYmTV
vomsFYnewCdt/BNV8i602GUkHJxbbyCNrOUz08/7RhHQRLg5wJji3CfKOjF4SphkAg0BblbeUcY+
d/CECdMscWKnzLmzyvsm7oPqz3YWhyovvNa+Gd4JVPZIayjyYB5CUegNCjfHLL+jqnzCj26fYvvs
mOQeChcWQVP5RKQIp1g3afkepf0rNph4XTrZW0BIGnwu6ioIrE+2bx6BsP8GRDtuEvmhCj+iFggj
U9zmDsIwchwcwVAk9MY7lTGNuBkLfdslznpoLJgAMtr3HCArm1m/ZiBOiRzk+siibAodVhRdEv1c
5kqphq5HN6zD6FR9OATwGkgR3EksELPG6CodCWvyp+a3gWSW7RfpnUU97mSQPVCyFbRG5gdefyA1
GsVr36G2wiSIaokB6ULw6QW0EMdeVthcO5lLn6w7ibU1qPUQ23+LzNpIf1zK/fyA25XNzhiT4Qtn
p7Tzcp2rFmt7ceY6piUFQgO+cX6dyM7tkUuz7sYqUMCgshydATlD4Z3QHfy/BlGg1hQz0mCqOOKJ
yc1rSsF7EVW9c9lsGZ6FMSJHBeKC4NBRxBB4Fa0i0HUgVBaWRzC3L31Qfk4S4nLPJ5vB6y5j/Yjo
ni3ZcB40ZGW+lxyjCMb+KNhX1gFvWOym7nYm4gO4G07z+kQEdsO5Twcju5ZcG8nuCl89xUc37on5
QdrOzBuRIeEHnDD1ZvY6fNtoztG75f3q7kakBcbIjpug/s2j7x60eCH/0ER0fvZpjT1qeFio7hA8
mgCHW5rqZki81kY61niox7dBkPWW9MGrVRU/BdzvBakRrzXLPcUjQo7ZIVytd2CP9uoLxROLyJGh
TG9aHzV6yQqHrdO27mvmkoooy31iE54J67ROxLoUPaGwlkVstwbYOwZZuHH74Wy6kJf1rLH2RHq9
uxJdHuiHQ2LlRRikyVlaWE0tBNA7nkAikGQ/7Srcq4nG9Ji2YRVJKQ8NFU428WAkg3POOKC6KfvG
wHliI1gyh7H5HuOuLwvuGdtn0tP5h/83yNz9X/B523ct0/RN30I2sVjDF8z574+bKGPA8Mb/lRXx
6QODARZ7TFjMooxxmUq07RHoSm4tNzRYD7465CSUcZAcHd14zYQJXcnP5IFUz+KpxSPo9cXDne17
6drJU44m8+wotM7ujCidhdO+maabw6fzycs7jyXZ9FIvJWtciPNkTniHcZ8OF3Y5p2Eeyt9+9cIu
cvgcVH1nUwcKFNpeab2JPDVph+x7Xy8V+DR1RzprHDPkOeEmrn8FHWuymmQM3560l7FkcMR2ppjY
KRpZ8goI4GlUTnx1hN8f/AHtUZU9dUXyUxV9/0rpSshjMW50zS4frDZho3L4//2V/+vv8d/i7+q/
8frtP/6dP//GmiMFc6b/9cd/7L6r54/iu/335f/6n6/6xz//kf/pv7/p5kN9/NMftqUSarp233K6
fbddrv7+OH788pX/v//x/3z//S6vU/39H//y8VUInJMtqXu/1T+lKTj/yd15JOmNZF12K201Rzbg
gDvgg5p8WoRWZHACC5IR0FpjN72W3lgfZNX/Fxlkk8YetpVZVpoxGQgIV+/de66lYdv/z2+v8O+/
udzCP/9x81L/7//1k7/xX/kL6i+M1pagei3pXPOp/Xf+gvT+ApvpuC5/qOnLuOQQ5Mjmwn/+Q/xF
WI+ptLaVi8PP0ny3TdEtf2TovzzH1No0lZJ8uML8o/gFzQf+rwiE49d//kNiH0X6SIlUKtPyJE2D
7wfAXFO8g+bWrnrj1irsWy+9GiaIZ9rcDfLVnMZNmd9983z+/QF8m6/AHb+/JDflkDpBhIAp9LtL
FmMDZqjNUDVWsEloI73NPiirTt41snAgNvuXYsgv/uSiCsKXDTYa54Knl8cqlufwzUAfhrKpxBJ1
gz5uQCmqvb62v9Yd0c0nYTqoeoq8FtjTZtonyUPd0zd8+fWv8EOshEdOgm3Zy5xj29Jenss3v0JR
1rWHEhs+yTw195kCmJJ3bY1UrwnByf76YsR6fPOQl/tdLsZuQgimNQ4031/MH6wyK5rlUFSM0LVm
uyVxyp1+M3+6P72KJ6QnXCB+7rtbyuko0G4DudL0rbNFpFifIxbVaTlMFPDKI/NAzdz+zQf003uT
pE84luUwqJbf6psHqYc6DHEUgxsK5mnn5/g6QOLH979+gt+PjH8/Qb4U2/b4Wi317ip1n6CCtQgl
6vvqjPsaCnI8XDWePiQ55OEYu3S/AH9tw/v66yv/+KFQjWCMI9IQLoOE7JVv7w/TWTpZZJWvHGE8
eWXyWvfiuu/n6Y+/Ea5DRJUtOPYJqd69PbcrR43Y4+89+A2CY85JAHF/l6bywyfCmkieiulZXMKR
71bYJqmgk4YOtDZBuJwmx+qQgsy+/vUj+/FD5DaUScdvmWnF+3W8NQChkXqN/smOdxkz2E71uYc+
sXyIAXNB4Uuc3a8v+T4BxaNhZTPGBDeneHzvvo++TTREOa9emQXdBLL0xl2e0VIrMhACYxNe/vnl
HKSRQmvhsi68e1lQ47KsBbGzKjWHSZoWGds6d3bMZ1zuDUfFalY3f3xJyzQRztgOimPTfvcdRp7l
dHnFq6Oi+lWI/qqkrIZ3j7Ogcn9zrZ9885YpWQ5gWNHyt5Yx/82YDtoQmbc91Sv2uOIirPCGKfI+
9mFHo/CPb0tJKSzJ7OFZPyx5Tm27bV1B6x9MoGhuHpdwJwhlIDqjJVqZLp/qfjPSfvKtKJTeSpsu
YmuiRr6/O4F0nh4OqghSUG+TuZo3dku+NUOG5kIFWevXd/jj1CW5nAvdhL3FstR+f7nAVX6PJqyi
XOlSDqlAI1IZNWeUedRSiTYY9gHw2z1FIL0pxl4+//r6P71d4brLqPh7bvn++tMsZWto+jhLJWPl
dFBTacQ8VhSicG35v7nbn4x9xTbJc9jIKCHf7ydA9SDAKEF+uJiBwBqVpX870Wehm1oHLzKpHP7I
b8i6/tO7VBabQxfZACuf5bybAKyRWllU0nhNDQOFL7EEp7I2o8sZT8GDdJP58Ovr/ThEFF8rmYrc
pWPzJX3/VOfCwt/bc/w2ZFbNpyCxCrHFVkxLhQBkbf/mcj++RO2wWREEh7Fv1WwzvxuRWdXnnRmh
CnJKY8T0Wp77Ak4ZNpPXzMsefn1vP70YuyzcjEKw6r37YlvUIXD/0dqErjpPFZXCLKNzQNozHHwt
q98sSj8+SlYJ7o7xr1hgnXezDXIAU4MwrVbUZ6uYCMZx/ixSg3plGkmV/mb0/+xqPEKXh8kE59jv
XpyuqZToCPbn3AbeJ1nUlUPFLKcG0vuSrOI/fpSS87+wtLQp73jv3ptnJ1lFxXgB6SlaDKrDWlk+
+pgkR+xOv7nYT24NgxrtL813IjnpfP+RePZYYRFFsUlO4I3VyZlCWWlt6O5F+z+/Ld4Y5QLhCIKR
3i1G9sS3kNj4VAgd0/uiUI/TgNmcmjT2BjTXv77aj3OKdl3XlmK5LyHej+2ua3KHuWvR5Hh3NXV0
2NdIpiiqPZWzPrXO9JvDwU8GgOt67PosFqZlDfz+QdbkYKANx2TcBNlRQTDYND1d8kTkD8Wcid9M
mcv3/Z9T37K3ZRfBbGJKzbGIf3x/NUsHZNy0KJGFXOjGFDMoaBHN4/5u97fsSr67kOaD50GyFiwh
xvayUn2zrPu5rEUbDiV7Z1TohgkQNWg+mnP0wW6MXZQVoFqG06/f3Q83xzUlq7trM7jZd76bl0nj
QzDU8e7SpH6OS/et1n+8W+ESLnUjk0aNydz4bv6wsJpEMq3IJEgieRcPJbEebVefzTh3f/Pd/+xu
PMXOWZCzh5Dt3d3kSqaccugCVRxg39Af7+j14rz/9TP7YRxzD6bj8uO5Cvvnd/NvP1XVnExobJDH
klY+AzIQM4hacH728deX+mFocSlKDVQcAJ+zLL27lA69nN6ILlYmbty3PHFBlI/VhPQ5gN6Xj5Qi
HKRI6/+HqzIjKp4haOb3HyKOiHowFM2qplCfXOBHmPiAYgNgcHOK5/o3N/mTt+YIbpFG2LJDeL/A
FLHhtn7G88Qd5K5zYyCfLcHZ+uub+nF0oT3UCt2t6ynlecuffzO6SG2NUIu4BQsLajGTvg7UbzTx
pgLpFjhfM7gWVkaq2K8vuwza7we1RTSma3Ggk0xX7zdchmXVldEgENEFuurM7aia44nqr6hwRzuz
Muke5Db1YKNCk19pHX369S/w49dKo1M7jO6/Nyjq3fALaEsCdkKHBDUWb3wUJefQ9bpLuv3Jb4bf
Tx6xNBkS0EtcPh97mbe/ecRTwCv28W+uOjKod37TD3u8dIt7LJuQd0mkPDIs+0cyKPGd/Po2nb9P
Pd8+ac3s4lHoXk5GvGb73eCfZV2HfmKGi63YQ0qNziRF4DG5QBfu5nRs0/smtntBLg+hfkgO7dCM
u33ixkS723Xr055RYYYsaxynIX5ICKHBA1okeGNXfjsVnCHzTMQxogMFFZn+ZTVn3qFJPA8WVELk
abUGU9GBZGQmxEnYpqXVM9vN5JzgApua3vgog8rxnoqZ1oSJkq+mM1aOCHMBpARATjaDnIf+3mJM
eBdxaljjdejy/y8TaFZrN4ZuIk9UT0HyT33KcjQjuem++EkzjU9EryzI+RKk8IeqsuoQMYpVwdrb
y6KLn/s6U19LhOCp8eRmQ6svZB7BK1rHIvFwIhEVUt6Nabnk0gGYS7wLyFW5i1UuGzB20rrG2r6y
mMyNOzr/GlSzaxjlqQ4CaexIbMP4kAIyqY7YriyQCoEaH0Xc+cm6GkxCaJU/jrhuh9Qf127d5O7O
HbsF2kmsCdKMpuq+AndEYumwFnYr32sQf4i5bZ6lAssDMyoDk0FBA06AalKTJL6M6WiTtYFv7TKQ
mvRtsYDYF53n9fFG53WDKMuTrYXTwLDFNh18dEJ15ofWs5497zKxE893MGhmgjZ+DTEDY6PE38/x
NBrYETpRuO3j2a4AKXQ9XECgDs1h8EbpovnxaOvnvRjtz+4MduPA3jUcdjUJCA+lPabWocTC0619
muXdRvlB+SG0wW9suB2EJX3icmuuQ9uhrKHWnHLQt7CTEoNNr5Tj8ChGdyBIFWEtexyvs51Dx3qm
IDlppCoEh09fyzgsa7rjbJpXbUIjpYu6BsLjIMEtu6Bz8atAKeQPycW6KievkqsxkzV/nRCRZCed
3pzOVpBJ1FNKt9O5p/GH+HmMssfYDzgxuXZINHwIa6zZqrTEY+OOafAlse1JII93jcee15ysy2YG
rZy6U+3tsV+09lWoHMIqg470w48uAvPxC2U850uTF8UNiPTaouVXYW7x5sBE7Fv1KFIGiUzvimpU
BJ3ei3HBRFmTDuiHE5x8o1k0V7MVjp+dxsYU7gGfG9fEtUTl0XcygLAK50C6RgmZJeuZeKl8T1O0
A2tTdK9hodqFtTh5j6UaBawIu0yfMn6cXjkwapaPlmCmPTl+Cf9elPJVFQVAeuwYoAvHAO9zycJJ
Hjr0+FcA2IO5hcaSmwAoKUzvtd+X82U0TlZIpymqwP8ltufuSDkZrb1MpiVXkFLogknQnnsapjgW
67KiNbRJMo9uWiLchpeFjp30gIku9MapXdQuEqnLhO64zB8rLy2eY1E10Qd4t3m0tgnMVWjBaZat
4d2JsEIpmzgxfuN8DubzNPnscFfk4Uz6wip4pic4tEl0H6B67Y51m9PGIMZZPNFUHfFd12GnLukP
hM6xpf5UoKEIKShApLCnTh4iBxHbOS+ztr7C4NoS5xsXBhFpaFlqQx0iHztRCwG1pXMMtqEAdr4i
Q1H6V7FS44z4u6zB47M2hh2+nNZaBADOmIeuvetm3Gm3BOHWzq0oCSuUG1/PHKyP+KSquV8V0jXE
nejRGh8F7MVkE8YeOke21Sn8doHFg5j6xil2g+0jGkEJVOMfSmbs+iGBr4TUuaAyqi2cyx6LmBWi
+PMtryNSCrig2NVe0IT7yh2UcZh8pshHdoFVdYapFhOKasupO8ThlNeXiMigtnr4RNQx5Pztf6FI
TDt8hC1O7hbLu3wEdBW37grlg2irVaxCL3tJ01kk5yCpyBpYFVRd3cUxAaSV7LIpAWwaQ5vD7Eh7
JLm04nJJhknNKj0WZoNuKsCQi0KzhE2WdCTA9loGOVnLSj8SMWK/ZkHrAEEARjGEhzqEhHllw8kG
+4jfXprJxjPsPnrrE2ZVSI29G1wNZazZOEdeWk0jyfIZyYxGoRKWtLIbIABmuS6sG8fpDTS3bZDb
n4KJ5m69Hrp0gkNZDLE4Dw0TaYUsBDXljT0kbUS2SpcR2YG+f6zPGuuUImFroo62IP2b2LIICfSN
8nKYiZP7hDTPpgk7D8gyE4XLbFO6pWqvHZCm1nXVsVM0Vwz88FRzllbXlu13Obm7Oe8eA7DV8DTa
iMr6cZFRGyf2G2m8Q11u9KjAaJQ+jTUAyzOiHViAIcbOaKNaSyOmk3GkIeANgBiEOahDm5nufKRG
LiUmSETAyZchciPcTkVPZtkVLMBek7sz9Jg612TaaOfFtCmuH2PlekhEgwY596PTZW2ESSys65cp
89L50mvTDAtF12t9Rg1ZjPRF/LAqTriW0ev5OOtR+Ud9UMP5GhvVc2O+72e3TQckBQl/Ajj7Xtlu
nd22SIGnKz6C1tkIgixK1q+6INEPgn5b7RzIroSkKWgo0Qen4TRxkdtksD0Deg60+4wunyRhcikN
u81cOBbshvFmBw19EOaIsuz4JpKy6yn+9m7BxHOKhW92R4150f5gAwBCyZGD44G7BpzPWYTJhTED
JgKv5M9vwCKcuiChVYjuMelUE3wp2ZcgFmuSFCZb75uqf8YhCa2yRFc2L4IZK+mfPTcrzr4Tus4x
YSqbvI3r+OT+GBduPgYTe4q/94//37baTWVyGPy/t9ovX9rif+xrxAzFdw33f/29fzfcpfmXoAjM
AZ3eukW5iB378Nq0dM6V9RdGMGpwFAdorHNs+u+Gu+H+ZbPJpznMwQJBC//2n4675f1l0iBT+Ncs
l0ozbc7/kgPc/Gu3/i+Bw3/0D9+2vxHVLrWqb7b1y6Zek03N/xySSpX37vyScmCZhxSbYCWdmzKp
I7iZ9qlgsdjA5AZ9WVn7MGMamRIiVDR91FVbFoQgiPE5leDZ069kEl35UpM9c6czp7qe3Fyd4sQ8
59bGaz2OZfcSj1cGM24c1cOE/N2DUQZQ8JNnVOzfif8gnIcgpo0xVDvG7VPhtbtBdUcCi8HPM4tA
/IYbxcCLXd+jryVqTGXLjswXu8nGVJ/BGDT76BLTGN7FrH0ljyHi8qraWKhHPOoWe92Q6auio2kV
6zLsT5HP8j+HGvapGGFc6gFAa4mLuemIawe/N6GMda7I+Biv6qi+tNy+PKEpqk6dYRKXgE+TsApX
fVAaPowuIPErxh7SJWsjO3G0gvHDHFFFGBfnBuvgeTIFetAlRdEmKmANxWVcwvtWTUi7f3IK2O/V
lCHbcvaisB6jZtgwP+O2bVyN7OaDagHJWM6MpWQkeGJoIIqYA3VbSnV3bWY9Y8LBrefgwRDhQVbg
PjzgA3Dag49FkBFJm+67KSNs2W9x0LdHthvm2vbqDe7adjcDLUAKjaPHQJBIgYdTHmXOumrUWvBE
zMLH1zptx8U9kBbTwsTw+I+GhH4t9hu2r6i3xbSAyPL7aQYXMyHEnIMPZodWk2krnV9hhBRXyoA1
kpkJootxuOtc45WFIEM2HT7bwVXQcxdRT1hg0QS7VOIszH004hbh4QTxkV+XKkCorrrpQ3ExYtBe
lxZZCrN9qGrrHAGyhwadEY0XbjQStsUX2Ubux6SosO6bj6yInwBLXmMGXKeKuPfUeFbFDR5wuqcq
fWUqfpKTf8g5WuEEdIxPpCLfB6aDli0qP0n9mHcln3Qq51NiQBTM8tfSH8p9VAebPBafc+09ZipD
NW8GZL4n58lVEO1gZrpOezUJ8J1ifEx1hauye56HXThlcK/YunvFSwtigdfL0QyBINFdt14I5IbO
6BFS0aovCexECuVG+uzhWilS8oZnZFMG9gfdfoRYuG3r4iCMrwPOvFWOW3gt8mxf6u65mqLXOC04
i/nig0wvjbL/PFTONcmBd02FerixePEcz9de+rVzmwMhE8Za0pTgxBaf0FiQP4L+X4KUoriPIG9A
2jnH5FcJlLFIVXBMlNYzB4YboyZowSBaHoBRK6/U6IWQ8QLcS2l9Gxc4F3EIOUFZH1V6aCsJxxxZ
Ab0e9G3DPu39J3uEJ+arYoDEZR/p7ll4JKJDIoKNvdTM8IMNdXDSNvv9OYxvQeCxlsfWxyQYb1PA
bX1cU0awumd2zy+V/TwYlGjm4KPia8oQj/sZm72hJXK8I4kuIfwVQUzyxcajsurzeCPrDqxClwFb
9S9h/qys3rpnNb8pkvS1iQGNFBWzkOfgCEsBxMniEpL64nGaoLj6z1QDAO1GiOqqNn2mlXC9APyr
zkKBa+KQM32M5tbXNgXW435q5VvoZ0+DJJDA9XNso9HlaHgX9Ifuoom8vawaj5lh3WvbQhHVPuoC
ik3oC2I8AG7WJT/FL9Sp84GEIyDtwbYEV6U37qPBv1BPM8m6pBri3/MNDAWUmEL6d0e0yuC9FvCt
P9ZHGVCHiarwwWIXuSK87gWU/SFm51/MxieHYdwBw+GcjgEm7th7RGWxHZIIOX413kxN9hD57R0H
kLWRkZdUL9YAJbIHp5uO4yBeyk3v5ReDg7pZWYazEh5JOLpxrykWfWCjcm5zbFlDvZ4Sb0eW6Kkb
mf2Nub7qOmC2DBNP1pdB4tJpxMdUVChOO/b/+AAgIifYUrQ57hJ+TwT01/FUPs9t/ZC2YCxT9SgX
mp81bRr4zILBaILpGdtzJoc9ZJKll4Im1Eg5GIUzcjArImJVAOXNBRb1pAaWWNIWtK+R1+PrMlbt
oDkL3U5xtGXS3Y5f8lCCuc34UjPPnFa501+XX2CcCFTNw0cS/zg2AGREjP4UW/m2YgIhE42+rWc+
VNb0UEecuUu0tTTj1qTT7awofhnRjV4QinjRT/aZPEyKjb39qWocYl8YXGp4At2zl/N9VuS7iszU
nd3Ob+y61zKMjjj73iQ9gl24pKFsMAkeVPJUVAX2XjoTw2ztaWIMay+PbcSt4kJPFxZWVpY/rD/4
a4JD23rH2GqIlkzrJxB9x0Ckn8ZABKxlPq4S035IY4vqh59vcPg+LLc4ojW3jDRDSet/7hJxylsX
yksCQ0MVrJFSXNhN+AQV4Ho2y/tc5ON6biLIAc3kbgqAgCY/c0vm7aknOnflyeWVV4BKogCvgZ89
12h9WHsQo9fJ3un7I6qch6GIX7OxPwZVehm5V0VAEkDVtCdC6qxg+sCb3lhR/piZY72NCFKzg+7e
hYrYB9PJTUC+hZ9QIRyNTuKcjI9eRoWR5ZhYra3MHGhApn6YFIh5vAKN1x+GJryxzdzalgJlrC6S
5wYbUEnjsScVN2DIbmpdX/d1cin94bpuKqhfAAaDPr5QlThBiCeaGcGjD2JrzuNbMsZfdF19kSmO
hMrQkCD4SNqlhB3gbbaB7heR469S4jIvSTr9SOKFaRIgORczOboRJgQ4TlXqE8BQRDdRTqRwCDFM
cPCIAwfkXg88Rhb+w+RbVBQb0axri3Oy7UVXiUvEIiTvcte9zMj093qe31qijDdtNbMYjf190FfX
hBBdtEBYyCvXT8LnEclxD4ThDYhMsu5JW1/ZRbXvtH8VtMWz1dr2ijjrvcyDr1ZtH1rkU9SH9ZWj
4leSo5wTBGUcJsd0YOYlbuHCDPx7ewiWRCCCYKyQ9RtHLwYbRO3KB/U0YX4k0eejb/v5iQ6ONJJr
l0xMADwcDcPxra7Mp8Av74iYVdu43iLW8qmcs2Oz5ukiq8yLSWb46FWUb1OA0Gk7viROfkis9rM2
6tfGxBROeZ3VTU9rNC675Qf0nKY3Mpw+OhQKVlaSJodGhrR9QXJIJ8B84Cw12FhhhQCS5VfyHMiu
Peiumgh4IWtuKOZgj7Hnq7fUZlwEtiuqONvOEzYQ+OlWDQV9tRCWbtG6AFc6bz1oAKMsULAvnoPK
HM4+VsW1w1zQ0HCpMhT7QjGxxEcxdCxS6MR3I/sAlquBLAOrJ6bZaj8CFmK2MAirbkR2rY22JwtP
dGB5cSP1AqZb3uvdkJZHqnasNJxO8Hyr/QKwu8D9u+rbAyR6jG2D+QrMcerIglfLOaAXF21vPVWE
8tL6YWtf3Wa4J1dAMSi6Yf8Zpgc/Kql/BPl9XsMc8Yl09OknrCXeo8odn9poXMCpmlDehhj2hhRN
tzAHdI0ahX6MZm+JovfM4jGejUu+NcFN05QehumYzvKR5pbaQJi9ktK/EUPQnZqWTVNe8OWVWLBh
G9jA5CAjDDNOtDx3P7ekVG3KNqBnlacXmgY1Fl+cZjLEcJ9vsfOzshrppZKa33yq7npj5dDAJVKd
BAMO9jYlzPGqkTNnJfwDvTF+9EHn9Piy/AJnQSCFILkle+JQgQMxne6lT5J2MuvbeOzn+4ajxuRi
qx2tzrko8LRWOpGUK4NLlB/YDHMyBqCKXYFXwy4rKZ1hpplJJxTRYD03TvtouXWB0755yDGCrUAq
gkua9SVvxl9Ko1tOCAGkTjxPUg+nDuBe2FGhphvWrDNkX6aJ9cF4rCJ5klNRr4aqvQIsenBqzFNY
UchEDj7XC9nAKYmNrKwe62BabDVxg7CmLmsmB5gnbnHqZX891d167KtLuhsvhMzgzovYp5fg8rUX
nw0vK/c+GaQlvG0qfOMX3zsXkUW9C3oa4TrkeER0rmrofjvq22jGxhjJwRSs6xCbHFR8GNO4Wg21
h+D8tR68LT5myAltBH7BKK8rMhforYTP0WBczWTYUaHftFN7pIqUQc01Y8JDuv1Q1+sxIGAMZirV
tImk3zR2N07C6U6MM08Hayk61bugrSD/NHa9acI5WuOLOc2935wDnZ1k0eNvys5Klvxu024e4ssg
AB2UCOuakvVWhyxmc2eevKietsNExRff6tpqBbnWIG63nawssH7FV6bUQ272BSWa8JWArcUTDdkC
CxZ42sTY2dlcbcySoT3CdohQje+o/rDdTseXqcG2N883nhXEOyHP82DDQp/7/Yi3jTjf8oQ+oL1O
yhvVLkD/vmnvDWpMDA3j6PbgbSC54LAiC2HdFBiUEbcsFbiYdbvZ1pAT1waYlQ1FiUcciOu4Zcbo
SoCujGXsut5jntP4qUE4ePlwTlyTjGDoBUYYbPE4kMczUlsQzkU/jvqgVP6pgI+1dlKJx8taimKD
c102vcnioo+DHxmHwqKd6hRPhBm0Wy2ZafoBUoY4FZawN7LnQzRB/28MewbRll0P1j5PTPg7uUF7
YzAwNMIPE0m30aoNQWTQkencW5hUH8bKJKSGeIw5AlmMAnHbp7yObOC7DWFFjqhe8hj0qczcZjOh
D9Rj5xPRkDya8fyFE/MbfpVP00AosxnScNU+od0UXxOm2eOo8KINdtNsW2LN7Syfd2j9V3ludHvK
8smqXSjO7A+uOaDcUN3ZucT9bvMx3CIgekudzt8zl2FSypJom1V6PxAfCb+EfxQJ/uMMN+BK2ILO
YFtT382a7ch2ITVMe99ZzTmlms4BfV14UHqq8rGPwJOKEfCW34o7io1Hzx/NyzINn9P26IlsO80g
6qsFaaFJ6yMXuT97ZomP1yj2kcEKxs4y2A0EFyyJ883GrvIXVXggGLz4RXuEwYwxyEKZu0AXwpOu
VL8yIhqtmHuHWlwaMcsy6QDkMYCkgvF1akJ2/W3SN1heF9jzPH/weivYU/a/SByQuG7INmcMy4/d
SMxYk++HgDJBjO84rVks4VvQrIveqKhXW7st05WXMoUw0aV7mv41gBEz3rgzmfJDLw6E0kf0Xi5J
8JIXg6E/96EaN07hPWOrag4q3/JVJ9eqhY8Fio29bGts56m99EkR49mpT36HL+JvtVcX0+4cqUhN
VbalVM2qYMprC4TPRtyaQBkXJjI/we+2Vm7eTZ7zFXsmJfw2eCRm7TYVFpzQpDqPWQdFqBk/ErmF
fxje/XpsNfmV5lpEMd9jZQHqgHUIyNSF/TFA2bCz+6Gj6yo5X7E1xRvTsh5jfSUJssD2kE3QBIMx
4/SZVUAiCR2xa3djTKwxs3mb+hmNSjp8QCrxOGJitzFe09Sqd23VgejDaScoG0yWdUtyzldaJgZ0
nvSzlXfkIGoo/51XbT3wC4BOArnpy3jXCao4OMzvCZiBMDstJ0sIQ50+5d18c0m03rhPSaphWW9X
oST3jDPFqbLbr7T0qAYsS8VAeCWRk2v6PGWU71AEM6ra0cDFiKKDwficjireemy813Wv/a3oy5ts
dB9FlYJPLeu9zbAFW0FQ18yuf00ziexbygArOpDNlsony/nQ4HQM2G0TcdXp8s4gnX3TLLHyof1m
hzl1feSDmyilqV9bzDBZDdEZd8CtW5IXG8rqSIqVDSTMfDRsM6RpXJ2dZnjTeQqJrKZLGJA/TDKG
MWGW16uUa++Gmj1P2TKfgAcvbus4CVZtPp6xsda3rWaBLHMolxw7Y3yZvFxqxfOGpLxFe259EGbx
jPNKbVOBX560lY0ITHk5p91Hcl80TFOE4vX01KPntAJI+k4asoks6tdk3DoxS++C9tuYhDjwVVLi
9xTtVNZKnykHHYdrrBcEQuKSuJJMFHGsAhdwjWqHJWPYNRrfq22s6Qjs2jL7yualhw+fnnhs+7nM
npwlVoEkwXRlzd1lEEpScZq17PbkQhFgCmVoJdroWS9OcS+RISVV3AIUJZnE/RvakjdTnR6qoLur
Jx55YcJcd3tWnLCVz6kLpsZNbqXFztnR80tjmLu4kWjpyOkm1YV9G6erG9N1n3LHJWBFsx4VVbLp
ukKcFBFHKuWnSwonqLIBNcSAKue+u62zmtde9KzOEWZyH2/PFT/80CcZMHepkX8RZVmOSA1KDth7
Nnrwr3z/Ys5bee688WBmRL6HgzpN3vA2ON4H136yqtHedGNzU8/Ue1iy1VqX6pMO6NmbFY5OuCXn
JtdXcxo+ppSurElANpmM42iyhnC0p28aORWjFPIQzXTQGqcs4iSmi+oYkakQp6ok5Mxjm1gVryNi
8m1kkSVllFeW9st1I6YtjEygF4UcV6bO4H6njNLMtLd5xzAkduGt7SE+VY5Jjk8H42N0YEj44KHN
fkqorrJZn8z4yWzURZUpVpJO8LlMJOEiwC5XbBi2nG1peUXZMSJVilk/vhWJQwZ5nR0Dq9gG8KoU
LTQKHizuDaBc8uMvSpffK6XbQaUjp+kdxDiK0pJybf2RROB9kmT6UJvyuOxVz5NBX3n2mgTCRI1W
o8lt4LusG4SIXetRU8oQiwaCkGKzIeMl5w1mAIBsEjtJWLuqOdVxSbz9siA7MpIdMGC4NjXypn2a
hW8pZYtdb5Km40h9nGl+U0qdMAe3H1pIsUwfzbORVv6682ei58IU2Udtb8NY6A2dzI1M/FtP+A/Q
u/j1/ProTu6h6X0QUfQqXSrBqP4Z+oTDbD0XPL8HniEeO3Wgxg/oTM/GFtwNNf+08Lfw4U7Q9/Jj
2InPE9qPi2byui3eaN6N9SnRor0MMpXQDBVovrruwlQeyehmk55kn2MTjo7emJFjMDP9g8amllmF
+gDellmeRBARevjbKehQDV/FQ8Ikih2d9JvXvIkeVONalEXzEi69d9TouzY5qUVD5kMbaiM6QnZ2
lSbsdeuKBuIAIIsEBla61so/tXOQ7xVtWereQbX2mJSPQ1+8Gn6T7ey8LjbofYA+13a192dy14D1
PKahN9/N7XQhBvmixazuWkqtqwhywQ46snOc7R669chQHAb3EHBYzptHJ6PJMeQh1YtRiUNNH4SF
MAyvML5/DoBWHaH3XFuZMR0QWR0rCttIwCzKyWVAgdankmDWEW57KFhtyyrKEmdxIm5SwgZwVm2z
huSElNBgphHWAdsdLPbXO+hrBMbrmXJL2W6k1wxnhX6M3ZxZboiyWAezunSpdp5pDXvrvlImDa7m
avkMfDAEgG3GYE9PlYoeNJyjMWnaP2b1cUxINHDcBo6YOjppVWy9jo0WvmdrGyc9dm49I6lgmXaN
gbD4bsC30k20aBL2KIqsbYRfwwnt/RfOVoCqQ+ckh+C6GnhybsOzj4q9pJYBsl5/oARwxAp+aNz2
aZagGW3p1cdF8HCH4/rkp2axnc0lp2jaVHF0Ges23woaOQcO0PHBBWl9MIs3j9SYo1tZJD1Az1oN
FmQeGtd3fnrF5o81hDQ9gJBg/7tEQjNMYrqAkTteVYF13aNJJvSCeWfk/BjENBit4rpkKlqpt6bU
I5u+xzlxo8sSovAGecTQfZVGua1K+cUbSwZeg45r+VjsCD1MBaLp3kdxQ/58XuzmvLrqbNKApl6+
TIOXP8DB2YJ8UNZCZYNEqYz+qi2oEiOe+dAX9riNuv/D2Zktt610WfqJMgJAYrwlOI8aLFnSDcKS
jzHPSExP3x/ov8qO03VR3TcMEgRJiQSQmXuv9S2mijr2zUuc7+vW6m5GwQyJ0BT66qL/mBCgQW6Y
aBnmS1L5JNqtBpgYqo3n+flYj1t76sFBWwxNGicCtU37ppxrtDC2uzD+Thul7fIPc8iJQggTZ2dy
hkdzLncpxMqVbuj2Wo6mx2gSroXrilNtjcHFhcCS2tHD2CMJKryCLA3SH1B/YaXS1N4r8tnPC83b
hwaMoYZZMWQ9Zr6jKrlY5tVBs8dmq0fGZ1Bo2QVBlrVtYrddz7ZRgjNY8Gc6+R+h5hymwHIvSWBY
BIqTrei01T7RJnUgle1oWRQnYBYA16HCVHfOdgid72YXu+vOm+aTZlTzaYZxcpz053SYxpPjGilS
nBqH2TZEdMQlEJV4X0z0V8DKRicVGxEMcmq9swIK8t+B2q0WTEihl8dGWManHmHlpum58hECxPBT
jLI85b36++bPtu6+j0MVmhFNg4K27Ph745/XJF06bK1Bf/O0qakoCMr69Nfd++P7TZ+Hzel+T7b2
m1GIpWXUfFlk/p2Aj5QnIb0+3d7vpqEnwoOaw+oERRa0KTWm6pRTTFk5lRuBCVg21hAHDzKB91fN
xUmbdKD9deMWp/vj+41ypwR4khfT/gwNpjORDmTx/lSkZXF4uO9fGJmjP0CYHHaOM1wb10JQGGn3
TqmzL6DvUdJaPuP3e8oAnvn9LpS9/2z88/SfbUCqj7OTxPt/7TuJPj1V+7AkseJ+U3EJ+X1PVcPS
hAs7A5TJ8rxTD+YREoXboRjDklP5ZlU1p/sNl/L/3Ls/LHFGLP1Nnk66qTlFy82fve/bWLezZLnf
zfBsECjw125/XjXfd7u/NqZfQH4OIKcx5SBsWWmfcEeMoMy5pwfGcMIOJ4iZMQm7kNAy/fvGP/v8
ecn9id/v8+dpVHLBrq6RyyZjthYGZC0db9fJcyl5rG3aKSdrEnCg7luzqtZP7rLxfq8xaDnEDcyO
/96Ux+jHIZr/1y73e6PHOrHJTjlFsd83IHT/c88hOw+1ECkg92fvTwhlSrCj0aHoJi98TG1Dne43
bkJ+K6mcwNioDfhiSRG/P+Et92Af2OY5dBNO7vvWwQutg11X/v04K1kDH+vCT+Puv46o3wfX/Zi5
H0J/jh566Ox0f/zXEfjXS0VPdVi1QCTvO/3eP0JffXSDr/tvmbhLQ+rPEXHfeD9qfv/A97u/97wf
MBP84DgTzHqXh/cn6vtB9fs1SWxvIot0siAAaygHSqOoxchscT+pk2Mlbk1oho7BMEkMyqpx6x2B
JjPFPKc6EQchaQaH7kZJZfvS0Vt+XAX+JYi2uhzbS0aw5NZMeW/DrOJzmk9XfeSyyxBDinFB2rgV
bUAMokjtnO91OO+b2YwJggVmg+CXxaYByyeuTHXI9fKA5tPd1fDEfGaNWxuI0nUYlIvKU9urULxG
JVMAphb/VIymfgSL9Vya3lNJLiQqDtIKWuqFBH4/QYIqaazMOw1C4yEkz2g3zMWL1dT2ZaRBUtAq
gkBLvt6RkdzT3fxk2ggk09Fy19Tln5cq0sosBBg4LM/0OKdybWgx03ZataJmuEiiM0DiCEIiukiX
Zcwkm1ujehYVI8t3SeMgIyKI8KJ9vuRBtnrxjXn6kisOaUKQjYpsvDD2iUO7pxXMjoKyf46qujg4
+YXqyLCCmj5t6tp+nrQ+XKMrKjfWE6kiBjia0IGK5DE30MrviVnoR4Kspm0hKhLNs+Af2jAP6Ep7
cETDAyuFx4x4y1NrcuQJpaEdCBv3PAzGfARUeHDiBvs1KX7r0q72JZUC0Ij04mQu7EtdBDs9S/MF
pLPqAqe4OdD1ETuoV0sfgeQWSEK8hjV7Ske9xMy00d29my/xDJa0/DJzyAbR1E9mvtXOLL0RvPOu
KsDYVUNNSjTmlQ1qd1aVzojGKfe+u+i1k3Yy/Ckq0lsbax+YjbMdtrjzrMXxQwK1By5SQ+4x/cRD
l18EXRz6bEslSaeVjxGH4mM5WefWrdGC5IScdKZzqalFbnNlPeB7t0jerddeqtVrTgCmliYd9Ix2
api2DyUZhSsiZrRNaSqC0cgFoKVMAAmLNzI/ruV8HPu02wuErZuQUvDK7em5V8gn1jTLqBGKkkNC
+aZWe0ctDDd088Knin6bX6dfPZ2MU8ePzSzbkbtGaz7DGVc4VG9tM9q7rLaLq8rzDamKj5k5A+eO
ab7R/JtGNKoyhy9gJZeheJ6X9D9ztH7UgglqZgBSR5V/3LoJdRE6SNV57pDN2zF0eC8TG2mEZ4oe
S2lkOuF5dbBUQposQodYSad48uII4v30qXtZ+q0Fi78dyy47VWXcX8gQgARfhI8T/xSYWHjceNnp
VrlVuRfj2bEig+hPKs+laz15SQ97terLa9RsWH3krzRxgfpZCKyGQH/lzTpAHnP9oEXPbTPTusCp
dhW0OMfKic+hTJOz4aSXRk7jwVSjt+ryb7yFtTGzqr3RgYSoFhTxoXZHQkRAja97WDKHLKa/XpTe
Av7bG0HQXTV6tH4yFPZakWS0JwKJubMK7Ochax8LQpivzIJd0mHiat1VtPvGyj6lqWO8St3cWaYi
XjfOiQhqn2vSMKIsnd6crq2PHErF2uHokNGYXz1zCDdGMaE1Yrm2XFU/7KV3O9nU0ftIv1JLmyCG
6emhGVmWyJiuCnFU9IhEEb11ZGuuUNzXyN7jbOMASctHoKw6kGjOFwpOYGw+LM1o0R54ZDUmyc2L
pfWt8CYQyc6cwt+F5T62ZE4kihz4OnxtdWnsJpuqVSqJ5tZYr57xzg7McrRwDzTgh7Q671ANnKle
n1nXKdFBKpIjtVHKRXyWhPOVimC0FsynT/W0JRZiDW0xeRYVC7UKM9HJhClsWZpa10PLGj/2saOh
xJpYomE6yWDGoq8gLHoLdo56a1824E2DLfN1zycXrz1pipRzKp7yAM+OCmpPbYD8+QnRU0qEwoDs
qJoS65YhQNoleKcYs5h1V9pwG0joi0QbnEp9fncSuI74FYh9jlBqcR3WUy089h6L7lDO3TmNJYkF
07NBwXSPH8ZvyG4GQE1Gi0ghTaoYpGfdBQ8x1HqChxkr0aCP53IODj3QKN8qq2jdafsqD22fONVg
FxUZS4LEuM693VyE3pW3loKSiqlNKVjo5PdR5LSyUZ2DEaECjNHPMcrXpFQMD8kUXcuW+rRw7W41
xXqJKcBQZytlARl63qKFvhrIr3aU4U/lqBNTUZUdmH5q1nyWHxv1S2j+GpBy04hJWhYv1GEhhThL
2sHSsqQ5Sd+TzrWMEtRyMwS6UBxEL8I1QfHI+7WeCjH6bSjHJKqmwZWhmLriALrO6IwX1VXzI+aX
1eJNRjoeKy6BRejb3XNXElqPdjqiFcKoCjO8U0wARUnFUKbeo5abM4HNmQFBsaNMYmen5s7gdfuX
OTGbS6KJnQXg7WhIjyzD5hg6dclJCrY6TNGYRoNE4lmZhJ9ZcAdm/37399b7DhQTSrQOy76/9+rp
9g33jf9+1e83CBbp6v+8w99vi12boMPlbe8vuN/761Puf8tfb3V/Sv150V9/1v/L1r/+3T+f+P/5
Xn997v29rOWbqWyorP79bhTZfHO/ty7f77//hb/+lv/rq//3V/s/f3N//QV/fpv7x9wf3u+Ru8F1
aqg/EqsYDmIkmiTOkOnS8XEK0tVdcBDUjFiFZPu8xjU44x/zxyA9NThyoOWir7a17irjggVBBsPP
tMtDYxHsUncxvPF8qw8XNc/d3m7rBwd1CZHNSpDaFL7Paf/GdWj0CWJAgRGUHzlQnx2JIgQxoWrN
t07ePcYT2wClo+IsoveJrI1tpJwXQj0f+qp6mY3GIOsiaX0M1k8YtJ2164U/p9r4dMcJgW9MpSUz
H8MCkVdZlPtKn95jAm5X2hyVhPDEFxkzRDslKq1nLF4zdGA0ZEiLt4YZmJgFs9eoUjQ/ulOpWXLj
SsSystpypiP3YGG6Ns9RJuj3KmIt2qJ5jXs07EOKNhDWFCG4TIdhk6bOykRGxLDwEKmSNDzLTPfa
8KtudkQtFP5UWOT6pe22zN23jH4kLdYYjLKNr2OWj2pE9x6O3YBbrH6NNhHCyJUixuikKrloA6tD
aKOCl2W4w1p1liUeSrpaBExMr3qe9dtqUX6PKKIhB3serg53pvNDMhre4gtud2oGaU1huZKXvkAo
DUEq96ns7Qp6AHhoJCR/CzWpFpYkFSmuDPBML0S2kVplUcWsuTRXBtUTZhvwNqpkh+kt3mV6SoZF
xJiBZiIiWTjvI6qd2ryJKFFsC43iV9ldehd/l+GdUVPyf2qGtqlRL6w7WjsYy0+Aoh1/FvqtC8rP
xDA/5xA0OencA/32YNfn9KaHeElOYoWAnl1fk1BLtgCOKGp1goZY+mgO7gc2TS6g9vRJDRBZEX+o
ZuTSHxtt9EcJbtxN6k+om9Aem/AEVq4jlNpAEeKkH6VwHdL1gApTOPF7NJErK9xq4TCuAWS4eGBo
NntoabISQWq1n6EHb9LJaumncWhR/e/b4itLtXRTxAXgVpDPyFitQ4Pvauyp9wY1x+RUkvNDZC7F
noGkXH3+PtTqY4imxe/qvDtp/6ugpr5V0O6bzD2JhoBNS5jWOg+zM/56VmwIibdZnu+mCbZ4lKin
GgH9blxsaqNHthk1qefJK9I1yGyi3kvpzwMFdNWFfkar1O9nfpUmqJFjOhSjCxE9UVl9Z5ZhrLKG
FRSRSS96CmkrE5xxyH8wJ+mJD27zodO1dj24TrYi9IiMjhJ7VkZ/1NCTS9uEF6DnBhqtjj71uC0N
B1Valm1IyQjok8AiROqwUYZLjZMcdrtjJHUXn0VN7isdsiH2tq3FGSoWfrm18Ni1lqqql39rdh5A
XEqmRocOBWVXGUVg/7XuOOMY0FETAsKe3J3tfYv6CPqSrrDi8mmIr4t3E1shb8g/iOTGr/vWQRUW
pv6IDVoiKrc9JoNOM3CBGDF7RDujyTSCY4A0By6nJUY/6hQIp/lzQZ5FwKcpBONuwzEVCXrwwZye
SpHXkFTHdEOuFRBYwgxaZgY7eynMMlle2VN59LKl3GjbV6zqy0Ls++gm4IQL96fSil1H/XDdRjkn
jcFEC22BLEzcsBJRjDbyNkSpuVp8LTxY4501vNL8vbUO6cF4dUm0MdNtrZiGYe8HKk28O6T/tzac
LlXJUT0RdYt0bFiZLW2XAKaStSSixMuVPibwZGjURhGPsrYbNAdhO0OSd9TeCaZ95wqGa4j4CRn1
hHRNfkJiYxs7fGpH3uVyIBQ91xQywNH6UuSFrEy1OVTMAIO1OfCt9DMF/SnFBtnE1sYSZJpoJhB3
JDfJBiHeroXIjHRUtphp+x1JkwJ8BpRihpEgdY5JU33O9rhx9Lw4FoOeH6nw57/v3bf9eXi/96/9
7tuCmFfc7wnqHLS8lvf687p/PfxfvM2f16pY4w3/n17yv/g4RPjST0evAGmdIhKQz0iCA9Dt9Vlg
hlyLmYZtQOsZrBWM4XmtUHNtIhssvx44VJayBeaNKrUJgz0Jy6TJSqzVUPRpBUdy15aZvHiN/jq3
HrzHHGuL3nrnfo5QP0qhbazBwCXMeGPqyT/Vskp3B3lR1TPVrhd2fbMJn0MlSl41pzFGXblBcb7v
Z/VBj+PdbYstGbJ7Sy+My+CBPo5qVnGRM35La/dbxzlS6TarMcQvekErT/VL+3rcGjXu01ScpWCt
S3eUkd5tflTt0TCCS9JFsAycFnMIyx5msSvSBl6L3HxLswJX/LhLTdDFo5P/6F1CGwf5TQV9sgTE
0QBjgxWQSNq1P2cgE0g6pLVpKnFKiSyhuM/UP0YFP6XR90zUn1X41M0FYURx/mlm03uuvAMr7bVj
MbEnNQnxu8ZA3Oy61n7OGyAvLSJAjc4yFckqHV8wau21ueW8M7Q3RucdwXirIHtcvDWbIA+eZ2k9
WoN8j1PYm5ppn9DtgGcnuwvrKgKbkXJAmGSfw2LN6um/eLW8QlD4xA590DTxWBnyHMvsHcsZpaEG
YbXZ5+TLkoFZhZfeUGserxkGalK9A7UFlaWFWUCjUZJytmeR92WOxs8iDV/diEsdAJ39MMWXUskF
H699uGOnIzSKfoh22oZtp51m7G6U5ueM1XLxboxo0xwbfBody7cqQF/gUbOnXsAKmcOvks47p/mX
CxjsbfQVUqQZ7tlughWMZrEazm1inhOUApMdoo5owkc0BS+2Nrhb/NNUO/HegPl4KHt9PMhY+2GP
KlrzE8lVbIgbXZlsFbloPMOaOO+IbHBzyk3iSeJrZ02vRYeXKSUIvmtZrlUZiTfucO7h/jT6fKmU
vtHQfeIkaoiCzyFyRATceR5lqZgAp+Qfam7eynDTW8b8gYPOvGpLS63u07es7I8Ix7VD3jGs4U1k
nrmWuf2WGLs8dgjeBAKP7Td4YAF+yAS9qjbVEfQ0kW8iI7LD8ou4yJIKKa+z9HxHYCtRH7G3pju6
dSi81ZHzFubztK6U+KVK9C15tI7BAfqDLWc8t9MLstW3wTA+jIk8B8KeNmk03zTIRKsqHt+TzkVb
yTxrhRjKILuHw1/W8qLnNll3UfcTZc9WQ5Lhl2IgqUIj7CDhG7Nk993FN+3DkDRFQ7pR+Z1lL3iM
Fm+9snYepWzMOkgHc+bBjvw5Ds2lNZbkkD6/CsJs1zNyTcu0nmyuEauYBjJRB/XOiscXKUkaEEh8
15ILVS8RZXgaTbOABoooAXy3juF3Wt/z2e8DNnuCnAwLvUa+smXjnVMNCWQd2sjzW8PZj6G+8dr4
K2cmvQvL4bXMovFaKWbJWvJglP0TwBFKJIS5TVn2aQnb2IRBiiiI0s02pSK9EZ3UvyFHkUcU9ZLR
vta/ZXGRHj1ys1f2cmSM/KOdmb95TupsQqLis+pVTGhosKYmraB9HgxHtCV+N9qvwYj9oYuy7xVa
T0c2GE35DeqcLkn0CbYV3L+LSntoaLaSNzmeNEyHro14TNXtLaA8qqJUUWWf6uMku4JQlqLazkSO
zFUmTl4cTht0CxDN+vYWG7Z1VB3HTSUVslGDMAO3VcludBCfRL39pLux+Y7blhqniA54DdQaVehm
OW+ftHzc67VZ+A6FxXU/UY2K8wqffM80a5idmwthXx+QO2l1hwPMfSvSgJVTkv/M0Vo7kfOtG8MP
p+7dW+pZXwXiWExSBqry5gEna8w37KGaXJYlRZ2dWBOlzanOe2tbzuI7CywsBk37T1UgAi+yIX8p
spwWrk1IKyvLbsiuhe0yHeicX9jXJjz7jnmmM+i32H8WSUnJksCISS5Pz50Fg22umuc5JlyYDqa5
KbA8qAZPmk6soQ+bE3FRxbTc5uS62Ezzs7Q45u047eecbk3RmuiMvA9YNP+IyKCoOaU/UqqozEMD
7L3DyMVizFb8uFc3CGKfVGLkm7OF6FO4r/mS3xs7gbOqnTrcDbrWrJA6jUQrPEYGlkr+jVXCZLza
C+G+N2NGLJayP5zGbRBZcOjBUTwkMvgYJbTyPNwHlULzmjCHn7+Zwnr2upA4K4pPCSvlpl25Hs2O
UI5Mk1p7wyoJwplUxiqI1CaMEP+7rUtFUOylS1xtTjhKa/XlRsvkQz6Zmd9mxkMaIC002uC5SUsY
8tjHGRuLcSdnircEeaIijdaNaf0YlfczM6n3erl48aRCW0YDEM+1Q56xeTOYcbpFnq2DFH7UuMgU
6VYh3KrCnzJWzToxzZ/8Gh1/2iJFn934y84z4AJxsKcTuWfC8cmyQjEqBL8MOeNqksiz9Mq89NkE
jSqQu7JzLxoD1W7IcNBYSjCJbEFO2PQHVrJPgbtxbDdT/6xGrvM56x0agLTH+cBUDN2a0Cg2DwVj
ATgUiRppQJeeYW1ZdQ7ONyuiZgux5TsW0a/cMx6aQhWvmvK1YfjWFEhWdVy8q6YbrpUT0V/RUE0v
gap1Y4E7caybVuuXcLGPkbdmG92vKTS+BCnkq3leTOGoySqmCG7l4lKXP60seLc6hPeJnpNH+iVE
JH4qORw9mmyL5oBiCySdoIqvnr0pPb5sT+kOkaLAUd3sIbK64dS99yMVGs+kkOu0VAfd9AHN21Ob
ajoGoA6TRbqRMC9WGep4W6cC7VBQnqLugPv0xckz0DdyPldWv4OzhVWUo0blV/wxM206PrNesCuZ
nlBtxirMZZoIdfvCYs1Cvdyc6fzcjOSG6ZTU641eJeaxReJqd3incg5815yeCr3D29pon3Pwj+ZQ
smi9jn5N8bPSw2+SDifXjOpgRqhqB/OSWfY+R5WKAKW+pphHV5XePMrIPrh8/bGtPL/g66+VuvYy
oaOk5hcvyv9xOvOCCnSRYKsD6v21dJee0aUdIE2GxmeIsXM/qKs+2Fe83eTFiEuTVSiPmOX5deuu
ZVVeS7u85TqVXrBWBwNh6Zza67mlJlLEzNEMSx6jyqbP1e17xyI3TpcZzCNiFIuaX9rRjX+mKIZV
5KDKSTdjHr/b2XyLMf21NjQ3nXmSgodJT5x+Mbnp+KA6MEoS8g1j04IBK8ZZ+lAzv8faxMpdioNa
SPTEiXOOa8NT5mm3wky/jfPiVhHzTZBRXSI/QSp+HLLBQx477hWK1Cw0blMGhQdQEk6gYCnJWO/j
vID7INGGJsNYY+FhDI2jYae3Pnhu80A9Ixmh8p0nP5Ecd8ThMuFuW1TNqd1tOm26uUbFbHs5n2A2
+YEMf1Ljivx5ZCaNeEpgr5ioGejNeLOU5bc1q49+VIdJf+hFRLqbw4Royqh/0YtD6v5LzoK+MTQd
IpzU4lUrPhKT2bRjfEZN8BIEp2hIn5Z/wEypXVMymTiPiBQiTjXlCzCjp3u85iiITA80+QJP+KCX
v3p+j1U2csaIOf9A+LzHbMLahkiTbY1oaiVDBMy9ltIfUd1Ftly0W7tDK8YYxydtuMyavodaZEiY
JdRcODVVhXsrYaE7NMOml8Cg06rF76rCvVL8Ok65M4YqOA05EqNCextyOoZxnYw7nQE0ybyL3qCF
0lgUGEi4fYAaj0x6cKOGPyKlC6ZIPQscW/6C7LTnGnpFaN/66CFQBEtiMieWQg9aq+NdjJeJrzUC
BVDzFjXbYdCNnYU+J1uU1nCqOLitZJVENl356NXEDV9HpzIvXvUBhWOA8Wlb2jhokpTSH+kN2V4U
zlk0kpxPV39B5zBuF6X6FOAAzSr0Y6On++jxFRNmhEDBkH8OpGqtw9xhGcMMA55Xi4I7DmjgUC5p
9XzaaFX1Vuo15iUDqjw9SaqdBUUbhVXWwqgra0wBbflBF8o4oPWMtvRMyUZsQV2tHRsRKBzoYx5p
7aUDOX7E87pzhNdejKDoLkWrUc65P5sF/JLLQbvv27g4tqIujr/vvceeiI79NBfgNth6v+EvoXgy
kg5cieqtC145sCm3ImnbUAamvySyd7XEEc5ZKZ5EMFibXgv1i+OMBTrfJtn3tVoNlT1dCEl3NjWA
nadhsGo/zSLxprXtWyhk+MscIihM4Co9PU0fjZbUYK2Vn8EC8DazLmUpy1It8Rr1wGwr34X8W/BA
OMIZ5gL+3YSptz2PN7h1JhgSEHkzfbKNA2nkhIz0PzcJFkQSe9gW9qektNzj/bmkJLltNNLdv3a/
P2mpwj1GzfnPu7i6GE9eMYJowgSSbhHdx6vIPBX2LE6xXuvnPze6ss+T6RZ7U2by1Peu8fuGSjsa
CULb1sqYC7+q0+9gCcX2vv2+L0ITpsPC9d6ivjK2+agepwatsJAPnmjDY1BNB9c2xU7dhX6ePvKT
ziSfty5TnW6R/AkH+XjucuqGxl43os94nq1jjGb42GnGp2dy5NE1LI8R7XTy0duuPJaNtwyFdb2u
XFyMtP3gp+cHopoL8G4cHPd7yOQKgjtZ87tNs5+Eao+RLtvjVIfd8f6QnMZsrwJrU9R5exyWPWqP
a7cz18MmcdqRMTk6pWOZMlyAwBlcUjGB0uNwsB+ngDpXMGbRxnCMFg7Xr2b0gtPcdcs5RJ635A/x
oD+UzOGYLNUIjDMMCqIlfhZnZLai8i2OsxbhkytbKY6/byDfrzsj1lZURoNjPmTi901NIDx2L5Xc
HA2hbMsqCKMHu6TLLqSfBse59J48aTUoLBE3W12HmgUun06rPIe1MGOzOFKppW+KVhEzZz6hGxfa
r0rTmyMNfb+ebOcIAdM5uqnJ2NvBJgj0sDm3XGcPhSi2+LxItw/2rWb1cO2mH1aZEKwbCWgAUHbs
adaPTgPaT4ujfdug2aeJxUiSZBcyBqwd6iPGUa/MTvoYoK4HOsI3bZ/ghA0+2INVDnxrjThXrqvh
njsL1U7T52+z5cYrzWp/2IWnXbpigXirVTRGH1wpXJ9Vp3eKBW1tVEwsEqaERhGuVsCczSYZScUd
LBINkJNhQ6NT7bKeMFpjY2o5+TNZHeK9ICOzpds+djbKeAvBEaiEE9yX+KQJvpzo0ekpyJYNxfm4
ZlKYJGDdwspXCZbJQWXP1L7FrHSqJ0hfdJZzc14habZcDK9UctX4TxlA0LOHjLA6IlfNhhJU2b1o
jjozHyEaczAJBESkHdGURn8wj0R9vZAM/57kwZ5y2VstiUx20MSkW40pIMtRCmRiFFsQCKs++SeC
ZQap81A4jOtG730UQ73vKus4VsNEYXoxjJrBOTcEteIYxSJEAooiwaFqi71beNFBfeM612uQf9Tw
oKTxky6OWpejtatgl3GuFgqpWfvi6CXI/SjjL8TbUuGHBXREPT7bezVmQL0oovXQPXuh9yMfuxTQ
X3yrli67Gb3nMdVmSaW8EukFOvDOS3O1qrJuF/Or40yntIbZMCrDY9l5Vwieh7RZqCpVufb6wYB9
WBLz0REJG2WPmMeubi9/RVzirJ7BqdViFjjiyBxgq+1Nao11+OASAEmEZv6EetvadbQTyRV9au2C
ifSSkyipUI6VQev+yEBxZS3/LEqvZ2mFRR7F2FS5ryzWnxEuxxuXuJ05sJggEmHcD9aKYfSmNeI8
gAvysjmE+FvBCRCSJFf3k9jmuBePZkUOW+Or3qS1Fmi3iEYeKMb+XRuDX6UX+Y1pUBdhVpS5bxWB
3p5IvlOq34SIMCYmDZ0un1E8MdJlX5Dl+Q4FrQI9WohPTPCxCSMWMhzYkab7mAy8GYQNdN098BGP
Zu8GzmnBoRAeSmnZqyion6FEPVZO/8WkG1v8dx3NTTgSGYmhP92ltHgCbTyTjckQ24PwMrOvMjS3
aRr9GsBkHUhx2nYi+AZX4sYqckPHY7wolqJ+gvKoLvbOInQk0YBSCYuLNmCaMulLuttPlSCb86iV
09W4IVRFBw6hMI+DRy+waxYq48MIkASE3arwxDFzmcDpUm5rfBwh9keYsnC4OhrYLIp30rQrqtwt
QAsO3whoy5hAFIwETawqeHfHjWj693AihtIzfLsgZAtxC1qaBHH/UCAc/KF1IGI6z/iK4oBqwsTc
jhToCPyo+eZlIU04T6wna9I2ZlH+NKUSG023b5XNlSkt7RwyFkVVTW2nxAaWiLXAyec3rZFPsinw
ZVB1dcCFAFWdtq5LcYFY2E+IKWdlpcMmK7R1oiW1DxXN2sQevs+W8IA6t0Bbze0XkM6vIcmoxEGi
3eTwNDwRM8ueWMzRpPJb+gAru8eYakRthJY/fGvw9qlRIBMxTGOFGvV9oqBkFh5dZ5kf+8Qg3jfI
mQANBD9XY2a9GXP3RRRvdhyc4Nq0pGblmjgEebdps9nbpLzbSoj5oxgxJuRzPpyy1n3U8Tp9eQOS
NaAdCOuKT4PRk5+BL7TRmfdYOiNFqr3a7hxvC0d/jep2g1bwBsY4b5S5RftH1H2pi1vfJpcAYiqy
m/EKwDc/BcEjRfQXJZH9RIlmnjrOflzChPCYCLqfwgZXYTf08cmCJnIC5ou6C/maFcLdSdq9J4YF
khInlBxNhGrUYc02oigSFfvGwtZLjOtW9YgCSixseaK2FrqQlepks7KtDqomrDCKhJXl3toSAgpJ
EtRXWPFpkwVstc++W1S4wYQRqFlKb4dDhkgB8Bx+fNBbjHKaq9NuDzDQ6MkPCBx0EjrxY0jATAF+
e7bFfCkaM9tJbXg1+nyHiy5ZVTDq4hD9a5G2X7UdIMBR8qnhqhnrxk+0ywU97ZyLxQDuSRpKbbLJ
tXcucZdepx+FRddXYCSa05FI6Km95TJ+Fpn34s1VtLWaPva73hvInNfOSGIhENB38Mlkfqgqh05L
ITCHaDaaN1nfNJcrdz4YdFQcci0UctZDyOCKq4yOuwljgTIjxOAZN3zqoKmI893cMC4KhXQLke6u
7dt8p8V2SE+696v4RO76Z0/E8CYlml2QcKrZw0JHEtu0C4/DXCJ7Ni1/nrm8wX/FHN7RDZ/L8TQr
+3sS5T7uIIzBdCf8riIZSeJDQbTWkk2BnD5xBHiHJjp0bYKzw2Y9Fdlqjfdzi/VtOzrWr7lyvjcR
AppUXYXdDT4eu3qD2doThxIeANMLfudFNSeG9nGy0Hv3iFsMynKt3E20jo8kR48uRo5swsnZGMvX
vgFtM6zipDuOQz3sIjyNXLe8gp/tYFngtB2jGnaEcb84VfMzt6kiTomWnRsL2kxLHLETl3S5jQyO
FPZMbIrqV7JkfeZMdM3/w915LEmyZMn1V+YHHGJuzrfBeWRGRtKNS1LnnPvX41gBIyODFbDFolP6
SXfVqwriZveq6tE2BouQJaD6nJ8E5t7u3++fQzYwx7kFkB7yCLRYrtJSuuhou6YPjnfIUapgaLwR
mqvxtouEyqNxM4ZTi87L5gSM9nMbkuDS8T6vO1O3dplx0EW7H53A54/eYl/4gArMYtkI2VFnKjMa
WNYmj9xzQD6LUM5hNM0QK9Hc8O1k2cJsbDMBNi7AGj/f1pLPA2hagl16A2rd4FvH3y0hRNdU2saJ
e4FiVh142n8hWDTASKEXowIBVokf3UC2HCLbWdTuyi7KbFsMLIcM4zmgi3phQ+tduAF3IoJGn33p
PBDIos+p5/9CIm6tJ4hBoCveLfkXG3NHuTSaFRceBDEvW/fAsAgHoMt4E3IiRoUF191HLOk7q2ar
RH/Ivnb7R7+Yb3VG2XPWw2eDCO6kSB1153zlnXenlHY7ih8iSjhYpvgO3fvSSvlK7D5dYn1ZuxA5
BlNf0170NHE35JqJW97rnobEfgO8ueShhVeZbmIpY31ZZPrW9/y3NBS72vuhnvZNsDTaeIN7w4h6
CqxmRP2xwiXMIADeFQhA7mmhXE9CbLOBj0pBFqdCvzB8o9tRGvdYW8mTSOGFiPQxtLgrBJ7+iN5z
9WDNL3UMkYYWrrtm3ha+e8ANsnGsNXmUKy/5qXGqa4rBZulwKxk9JGMu2qFWPAmIlKPh/pbwYdCD
lloxf4K7/ahyfd8P9kNs6gF+gfQ0ztlvywdkBB02xz1+A0IYZB8uUcA90kmMvcAFUs9esiQFytow
1I7scZd8P89kJcIHXPFXfU6uuMwlcAOC1vUKAwyPXy3Zzz6Lp7o0nUXIh2Plb31Z4Q0fPiwbdzRO
HXspMGIvmKv3NRasKGe6mGmER3bljBigmbU3XlSGs6rdwQGCICo1Z+OQI/CKR68wP6SRfALnJw3Q
VWe7V9tz6fwl85m01e8wtV+yHD+yjPEq75iqtKdON7bSsHc+SXHDN/8KaXB4MI04bntIYoh45rwb
4+zLiwu2fhxDehGcjaR6kD2fM+GfjCcvRgTxcizQPXC0lGgBvqd2O1o9OwT9FhTapzFNT1oPkEcL
r24APlLCbGWk6YvhJ63tdmfkt8xtT0atDYuCx2604/LzGdnlZ6n7+FYr85JNX8Qv7ah8iR9QgpBa
JrLnPAg9wd2+LHg/gk3vpOuI5zQPAoT51NX+pk6+pHzjMt0h3oBtOAz0L6Tte5Q0Z7+zfwrd3PVp
+Eu05wE++nWMx2UavuCYa3flvrEF3ipv01LaQBoo3PseXttibgAwRR95nV+KKHm2YI8S1NE/C0O+
EHzxl+oDmTcKkOrbymnbbiJvhlFazDszHQuGc1OAvfMPHay4ILTDZR/bF56w2a7VK0zhgcl5Zxhs
b7nKLuG6bcFksWMYznWUPEitvBCkvw7S+RUEkNtCctrAU+BmkG4gh39xfu9y5I9lWeA/17xkxbpF
K0x9yTblKUw8Z9sO3b7P/F+EQJ6ZgIRMf3oBmMFifcIuwMX4XTruNnPMxyQ3nJ2mu59Od4/t+kKF
J+yR2FbGsuhIAc8qs8EzQRt6B3WKjFN5pCjtX20MMezpChMAcZz+CW72U3qoBuMifV5/LbrwOxFo
ydPfsIZfWGvZa8CHoHQcxo9y3lXpBMWeDlY0OvKrUuchr27YuJyyjbQs7FrjtOhSfyGj+ctn872w
xwEiTrTF6sRA6q4H+mPRwEmjwmF/sAf5QV3vjkDuuHEL/ckLuclXBnPQHA6AWKf8tcNsCfJmFsE1
CupP3yTdALd+Ecb5JQvbh7EyD5PniKUbEmMt27Mw46fG0Y5MqkscoR9+2t2iMkJ2MLamhgVsZiOb
1zaBjcJ8D8oGFSvW9sJrTixAbXR7q1jblb2Z1NFeEN9dcRh6y8TKH/Kk6FdY374zh0QLISXMLeFX
gbll0Y7t3ZZfXbkbvPLFm0qbv3z37g7TsJ6cR8q9HIUuhPzHF1djSuDffglD90Emd8kSPWE7bkQ1
T8ziCAHkt9EA8xHOO495JY42VAzHIrbMIfDtmP2mGdpsh35hHqXL4xc/GbMlV7++3nBQV1Ra8GVx
4tlaam/9iGV5rM2zzs0TBjpm/wi2Zii6j872V1kNLHZGoTflkK9CeCM0LpTfOO2YZ6MPP8tvWGrG
Xa53fyGwVQ/Dg74RWcwSwgeO6HY4AifmeVb6HOKPWZQmT2zFz1IfthWNh0u6JMUuzPN5ZeVQCYuw
+snYHdneNo7n/pEIz0WrOk7PtulX6UC+RyY4VCUenCDm8oi1H8OJzB4mLVqno3er+TIaZQIhlcGq
G5DtsWlCySVR6kQXQxbWEq75a1FAxpjSu6aLkccQU8YYQFibzeFOOx9fgey1i62fxp++A3NLBWF7
ZMaoaHpcY8LKF3gzWUzznWhzZGp3soqVa/tfRWGD9TO77zzTugVj2JF6jJ2oWEGVvXxtQS8Xw6Zg
UzW1Rr9wOFBA1WUdd7Y0wIZaRwANU9N6r+aPxlTb7R72Eo+COQweBuHBPGhqYzmhjYUs35EjmIYN
Md5D39/ihDjqg+GsE1m+uMF7Z6KdwC16AroKV1gSXiDJcYdLGCNFArVBNLqUVuEQ+uFyiQC1jwbu
4U6EAtyG6BYt7ClIXQHeEzO5ZqG8hXOdg7gB7jVS2AJ9arSQ9vkdm6OTsbjPX2PbRYzL7DNcnXUN
/HpuJF9HcmkxV0d4y3a/CCuhYBErjMHLqhv3XMePYc4Ylr5ETvlesdun4uTB0epLlvV3CiduOL0v
3Zyt1QsRa7jVm2pbWMbW3aJMp+xciPpZPlzvGj/zOA7PtYdO4s76sjGxvdBjRuiUt8PW69UMEbF1
HAQ+e6soeFqL8bF1aQRIB3b+grVsRiUAOojNJ3/Ncuujtax4yYBoLjpwKbb4GMOY1wj0DrW8fMFc
vsqjtgjVh2eGs7cgDQ7Txz8IN/goEKMSBjpcZzyMctT7wXlsa/PgJaAW6268ez12j9j9zNxvCDH5
ytJrYtw5zsKeRXJICvWCnyYWrbPEcnXXWDfQycXsPmqfID/QYVnAz/hvoij4TbMGNlB5FrZ4LOMa
8ddvICx3OkV/Y7XG4L4vAzZzkX0M6v7EnoFDxWgD4KzdnvKcc0xDUgABJJu2+BGOouhWUyiLh8bk
29ffM3esFoJ8ok9NJ0VY5FcTvhR4x0+Q5apljbg+6NFZtIZYtcVJ803YiAPzlVO48C2tHopVwUE/
iBGlWryVNCPI7r1N8WVJ+6D3JMp675XELEKvnkMyHJOVj6QvuBezQwm+5+Y8ptp+SIatr0s2Dw77
/2mSz7HOiaQDi8Lnl76XrbVIDZDFCQ8irP7ToteaV7PbAMcBWVBbjJEgdeQc3WWKdtumHN5ci+EM
eOnBkCM79AbCvN5Nv7OLY3gqYcPy/Jbq5eJNaxZ2xj4pHoBr2mzrMEKvfCxMA3gyoIr1jxfTaoUK
/moG1aLCp1LnwRkyBnmDYNAJEuDYwa91nHyelmFwstr8oYAiIcAhEmbGWg9Ygry/+TyZPCQKv9KX
8b1/Y5eCp0LxnBug+lCf4CNwBJd2houWDJJO/G+LPU7gefnPP6rVDP5arXuHoVpnjvYyMh3yntjA
vuDyLaJaGxez/9emXHK1PHqZeoZUMbEoNdRoVGLrdXwODLKL3RZGyhMxTCpMJCywgHmjNs2VB9ED
itEIIatY+UYIvtF2x30KrZZ8wVPbiJtTYuHjVxbYx0dotK7zUiANc1f0frNcoo901bXKWpdUCjBO
6qa5UA7iwirxPPsClNbEVbJ353JdUsCRlimlF91VKitCMAKqS+30ezSzTzhL+PDlhnYUcgM6zwOj
aGquBKI+4BjLqt2///rvB0cWSMDk30/8EgDIInQMs/ztSu2hLSgQCQMCzDDe8Y68ZVDNMKSxtWX7
jZ8b+3ZidsGysV/sAj5DCRBy4+l4k1qiDwLv7aqgdsTtqRmgg4aNbYhmTophqTZMmoXuaXpDsir6
/E6xzbM5FjZ4feOtLsFilw4iSNm0D9aUnZKcPKsFWZlEWrlqtCZe9EyyrVpyinbeC1Y4fPziMzU6
7WrSpblxPZ5szmxs6gJpKiwZrgY1SDe+G2+pPVpyqg0btKS70Ke/MZ/eu8x6Tmp74Hrz66uLHlVR
Ics6NQ5qV9nC18ikdZLTYK+TAiW9iSnk62S2mSfef08A1C5V0KX71rPmVYcOtPZAgy8GTmloAjja
dWPtFxrvY25c2YbtNF9fFQpaHWg4JCFMRURcfWiJEw5PuPWOP+5K5WRxZL+N0+HqN/6nzI0/+IaA
lZ1XiNSQXLjRlr3/F5aFwOmDO9PSuPgm4KrEJSq8g5OO15xaKaA93lFm8bcdj3+eS0gE/HlWZbuZ
N8yLre9I2/YjBuocoErKqI1vkH2xA8E136XpSNRpupJEOuJ3hNXHZTHs1+Rmvgdbf6wjhkk2MmLV
QZ9ZVP78jWW0xPui75umXvaWhv248I7F7E5INhLZy/CeaJt6wXE/QDPDFVcwbquM4pn+mehRZtVV
tQN0rVnsU2LdBezHNbQvIGKdflLpAr+4M7MQuU84320ez6QXxcYnpjHaaqutHsCNC9Qjzrq1bRFA
HVgBI0hmWHyzwygYcwwp9zGfA2DNCwMq9EJziNXnW2fgemi2xs31+9//z0tcLI+Wwv+rEpf/+Cn+
46lL/3uXy79f/l9dLpACHSoQbRBwhN/pqf3fXS6W+z90W6ouFscg1M/I9V9dLrrD/0briofi4lqu
4dHzglbZhnTASPN/CFeaBpWO0hYOP/9fulxM3tP/o8vFcimbIQ/lODRGOxQ2/veCyNGbUuh0kjUB
Zl4m901szdZra9mHosvCiz1bGoyB0t9aHCcrf4i3bjiID68BtFB2bD5lfptNfdwOJbvfls3wEbmD
4mGMeW4WsKLDLTxpCYCiMfuoG2++WZYVPmRGt6p74FMIpO+mAZu6BiYB39mez83YPAx2Wp5co+5u
rcm2Ritbd9finzziVX8qO1FcavWjrN9x/+u4j20gDVlivI52vRaFGz3wnyPfNLrbWaJhM3QE8/Fw
klwNOVZ5uEfEpI8yZTgoQM4bttpr+qHxD3m4SoYb0pDLYitnNEpYiIc/ueC2WlT6DjB6eUjYj7Ul
Z5VOyno3V9NphoF06hqLW5zG0ono/Ce42vK9Ji+xHqzJWzWzjp+4DtFB9PBqBLiyMj29uV4Yb3Ar
+0N0JsFCOwoXf6B5jAxaM8fvs01jYVFU0ORk/UNsIXw0nBQIa6UP6J36OSZviceEiQtpGff5YGW7
+KfNK3nP54EF0jD0akv27Pa1u8eo6O9Jsz4Epp7u/ZSnQZTm/dbtWAeZjmVBGJnGVa+V2V4aWOMN
IjtwcBp0TigTa+n57ckHN8HlIn7xEthJjTAe4GDkqEwOfkMxvJuBuo2Mv+w/h2fTc1+hxtMAajGm
8ILJk0yKb42GsaPXNckR5h7SGr7GfWeV7LXn0H4uU9fexUlJiq4YP/Nw6h88wSU18qsJaDBGniaW
bHNAatHVNe4k6qyyON78zs1WdA32GGFJGFT02u37MH5ITS8422Mx7XpWguQ0uTpnyTetkzdv7szn
uOTiQx3b0YHRvZ1z5xtL+V9SxPUPq529N1XpO8qNvxq8WdkvhKA/E4qE1hBZbVWBqtnVxOSr6cY5
bi+jtouOeLE9blCMi26p3Qsf4KIscce1Q/uRCP6ucdbYB7D1OAZttuduMdonpyJkaARrp9bdy1yX
4fXfj6aw90ZYAJOuC7WbbZeDidOLnXCL59v9gBHoPlUpxGgqAhpu2RIWyhIpM9q0QePuROzar4Is
1wxpwBur/oARHKUIrrjvp8fU652TLwW+I4vsooY6sg8HtgE+bQabnOjRMiGvR1KD10+0zamAdnwh
O4FXLRMui1kXp0onzU+eb9s0ba9W0ECyEkmyRsWx5vLZ5vzV4ii4duCDpD8+U+gcgDUU/S6qfJSz
lgm5hsm7ZrZP1hTiGmuysP7SGSICI0l8b4hVPmayGE6iGmCTGBvWDuUPByeYGqf0SFBx+eEykK0G
Nsav1Bb/drbd/ybVDwv6BqGBa0ah1/Yqzaz2iDL3IU0wDGbXPrmCKtnYH7k7qlbKkPSU1PntYA+2
QP/EPWTBdLCSK/EJcUs8dvxdPj5XHZt5SI3VrpvaYJ1ltKZKudUKX3zVBCufS19798vmDRY5a+Am
uTtW9Wnhzz30hc7dO1FI1R7tGbFWoClqv/koyidcxbRcMDhSalKe/BQov8bYdxXlhche/BuEaIzR
SPJYY3m18Vud1IrSZ0zBNCGnjOuSGT5FaI5YIhtwzj1LzrrQ2nOGuw6bG21MFKyi3xPWwX9zqkMN
00Wh909WDrQ7oewmLOerbnX9uknqjogCGFATwiXNCXSyWCTKhiTIPuhZSnurffN6HKJ+NQLeck94
6U+FdFENKjnTV0SlZVUH0Va6dn5jDQ6FvD7WhlF/jhA54ROdatP4cuSbEdYG1pymv3ZsFK/4+Jkm
6fVu7S8Q2mujMr2/AApnilFoEeiYQ818phpFEef4NpBUhBTkpw4tgTK8FRb4WKi/WHhtuls1oTR+
stzaSGJy0j9cvqz3grSUDu3ImvGUJtlM8rG49uMrL3G0IVASLMx44uWShc3LC9DZlp5DxYdGIc7A
fd/ENbLo9cm5arQsQtohaDVWuO7GkmONTNPeinVkipiVFVCB41wySWh6xEpybse1FWuvpIHsjVEb
ycXoubvPriyWZgMaPLesF92I+Msx5LQd4xeTKDuI4NqX0BGHPjYWDg/jrYdf6mn4xYdcL+0g4D1z
s5PeaS05pv6v7nGol1UvVuwmQbT21DQ6U/quR5q9BgvZnvFqxayqdA2ayjUYYQHGql4lsCtvaZRB
Qrh/HMFyDJdqARfQOPlOigPYK+wT20LkNDsUzzNlzsSX7pk/uzvqanHTInXvAkukezpERkanNluN
IzzXvjo7xL6fKi8bDinvKDMSw0/WN1xrO00ZXoimkpRrDlzDD10n7Z0Hb2pNBylo1jj8dtrZZPhI
oEgqSnHodNqF+A32uig19hULmIyKllcx6B89SsFN+uoPbMaMML2ITsSLp01MzcK+79FGGjbdm7S0
MZU6TvKgBSheXdImPyiGAYbWRLeH56YP1vjP3K96FDpwm76Bn0X3e4zaSDPe+IWjbQHqY7rTwLaP
ey3f5YQtcCk6+mtH/ofOmvwTyW+6OUTQveB1DFhg2FE0bPn2ursyFy9BJ9JLpH5g0fzPH7ig4Qnl
T7Kbwl2aGdozG4ZLy0LwC2u+g9biu5iGgvYUOQR76p4TqnKcdi2c3HrSuKZdxkhe/v1TmAiLYGNJ
v1EyngV9ksfetH9czZqJdDJAUeLl1VxDhmRsdr6DGNnPL7nfHvKish673s0OadIPJC+f5Ah5kspP
y6l24MffyRAxbUBqIoXP05P2MA79tiPQE8+0u7KQ3c/tsTJ6ILeZt3da+YVecy4aUe08x3/k0uHC
E5pUGdKXbUn60JQruDPSbTI4yMNDB+sq8m91ovdHg2S+NmXnSMNeXjpiOHEDPdrEGDezt4WgqJEI
Q72lRfWxGLwKlHWjIClcoKamMG5J0rhsjtguMhNbmybDfdXVmOimGl95mcqNCdB8YTilcRxEtkhC
27gxq/Lkm8UmBLd1NkdZriqviTeNQXa7a/tdXQY9bJ1qT7/PtiqNbc5f+wm/X7nUVaSt9h/tkfB5
09BC2GIBXKQC+5zQ0dVwbRFUt4H2g8SP7QQikcgQGP0UPhMQq1CriDkSbYy5Hm5l2zwXmTUdQPOB
FU/TR74PuBTme6cZ4IqwEEca+N6MPiCsviOWnhnuBeGLBRfmLQEOKGBVHm17S/RLhvQDGBBM7yOR
KeCav5YNq96rnoeEvWEJNwTHyhobP6sNebCq15B136rpBCEz89U1XW3pkyMhcnAPnPzR9fpHPaDx
rfOjB05pytfH7ObSXOM2NbNCkK1lGj1RFbSx3enXHbl44GVEenqj0tql4ZBHRfUCcBi/EBSPqTMP
mRkTOIPpzOt+H1Aiep4IaQFedfocspRtfIFZMpzjAxUsPKizs55wKzaAJrBuWnZO9FIO9tnTZLUd
i2AzZzPU3Uvoj38Of/+lxyvuWAmXGV/sGkZ/Vq47g8a1gACuQyaqieNibWY850dnWPW2oNB5CN5w
clyoEHsoO1YfJV4hdSAnJu4Dyjz1jT94p0jm4SJShb6DUgpBInOzh3lbiJGWNz9cG525H2dt2/Y3
Wgu+w+E7pkJvG9sm5nBOrrHFJaKjvTFX4vaY/pARXW7oKIzCCYMNMUx2BzYMDkDmetISj25+tSq9
x5G5ww595rIjVY8aVSYWoEyMSUvNSvDUVCS2m53ht2QXpfxtaBGrbNprLb6+y7EIqYYgQF34kQEA
l7UphltYA11840ZqrB0rgN9uBqcyvdqlsR9c820y68ehTfW1jX0F89ZSWuPdtOtvWw8e2CXV8LQ/
U8kvTKrnttfcVWDXj67ekMrVzHWfjyyVLfFdp/b3MD0KaZU4Ebp3fLflJvKHPQhRfZ4xZMcZ1cwz
RUSXgNtDUq0Sm71WGGPXCmc4ccDziC0rEy1NBconnIg17mO+oR096mwR3Yx8wDRbmVo2v/Dt/OgK
Qh/UaqOmBCON2EaJGEEEOoErXhiXkmqLfZWYB10lJie0pOhBYE1Gef61ze+gcHcF5Smh2b34RO6X
M+aCRTq1B1ZRPGj4APhCfx+98MxBCA65R9yKEoJu1iUvNNL+sn9yowD+NCVxJJXm2X0ACEkqTd+n
Ji+Rb5oHLoMsdl3eRpn6W8Z70F3yaFR9ugvS+MMlo1cM3HmHdng1C/NQN5KcNru2aqAsyeYGoUq3
ANN31Hr5Xf7laT4mQU+n2jI+tNeR2YB4FS92TdmoU/FSj55KyfdMwWQtnmy3IRlPIqlU2Ugm8YXI
cF00sn6TCRnKlPnM5xXsqr84lONqDHC0ksgqSqZHM9t2wn91iv5OfOaZXp5VQLHGY5uQn/NLg7xK
6a9tL7obYr7YAX+Efuo//YQPX9cMd3QlznmnDtdaAlGnFwPc17zlfqrz1tm4Ty23/yS3jLWeo3FR
UU4HvO4zf2n9YY0tbG0z3FSZh/aYZmesdMcCpMa612+T0F9i3izAY/tCuFd9wlIPLvHJbb0biu1z
2lRfLtldz8Lxmxos4g23X8kynU8+Ahc8lvxjqr12w5werKy4TVeChSWeJn6N6hdN9D/8H5wfAT3L
uqHTbwNvf41MtfLU29I5XJSy8ZInuKkKE50lD3H/NB3UVZO/p9fKxVwxcCUq8D7N7VvqUYnhVe28
iW3EKpqY0PQRhLnTo5JlKfDB9D3op+Fgmj3un578qGFHa2di+oDEHuGRsudbbm4I+P0apC9WstW/
a18nNMGEi8EK/7Tkmew0yvxOscImJec3jHzVCokuQtDrsa2fmnL6bEOmUGMe91pCIUuyGWhkEm74
ldJQzqxaPoxau61JVy2nMgYJnhAUDQt7V3f9yhfNqdf4h6L30At8bRWFXn2LdP+5LZHc2mTbu+iA
wMR/Uz1cjU423BL8UJuWghRav5ptDfsmjTL7COUTqKQ1NDssOls3L/NngHJbj9seO/FpPOSRH/KM
Zgcfj/mrqaGQJp7ZPiUVn1Sn4fgRfgnkuAE5yWNsDwJhXvOo8XnW4dscqDLsI05wmUDRHFhACAfW
SqymqJYKH20iNgPyCNVjN2hoMYSQgWlMY7ThsQ5LNh4LGg14gmfRm+HV7sZl1N9QVPPXWK22dZ19
lEbPuTaMTzAmM746/qcW5MqjqGItYlvnrruKX2PpgarSWujJlkbo22DPlvdXm1k4n+qHsmk+XMK0
WGi+PG7XfplscrrwIEbEZK6CRxCMG9Byxs5B+vdqrFJDETxMI31YUviX1G8IUmBY4UNlOxK7dXOO
BPr93GIom8fyaEbyOroZLHPKffDKHCMzqh+I8yc0rkWbQY33Rah9VA5lnkatapcIPo7YdJnWnCM1
BDF1aAJ81D9QnHT6EhYNhEBJlbI3mJeqpFy57bgpUWuCYV5VLw+SEmah6pgrXhB+9AeaoJaBE+19
mps9VeEs8cl6LaXOXkJn0UTPc81naKH30Tnn7lVlNc7ixpDUCODwDRCLcx+fSkVzNM5wbuO4QVhL
dDzW2n1gAPefnJe4KTesLpNVNVI0hHja0kod6R8eLdUzbdXTaN9pJuPey9KLXDePHweWbD8dZwec
RDngaXVumqrA5rlDwcdPYpmnLu/fmxKYT8jctbALBxlyYKEHnnZLLAVUkY4EWWr6QU+zaMXV+AEc
5q+lVvdqh19sA4SzhdoDYyllpZR0915t/SfW/4GXHAQRA+YpnWMVhYBQBU0baAYURZVAOtARNAQF
dlpi4yAxpEpryJTqMCA/qPyJOZ8s1UoFGR7xUl3JlGLhj7gcquLajXb4iC/hXJhDR8oFv1ynFA8X
6cNBAskT1iilUkUM5JFZpwrGpcekRDiplYICSfm7I+m4QC+G4TT2MPURXGKEl1ApMBIpZiC2jDAD
zuKaIdRY+a5Rug17anvpBukTohHtKySwSJFZzndu4i7W853qv/URghwEIX8MvnUEopiQ2RIX6BVf
3SFHQhommk8S/4i4s6ejVqw84fwx+65NpT4FvfNqIUcZyFK+5XzmRUdGtt9ShsfajkM1BVY7cfZi
lFb7BjSuUKld5f/SvXRAF+auQxDTlDLmD72xxjfFrhi8gVLPIP9QJeqUrxSCfLsTvxBhvZexu6j5
Pm1aRDg4ZTDilC6Xtc4ps6QBoeIBor/A1D+r/Tw1BI7zm2BIXnW98+xJ8S56/c8Swx0/67Cxq3nZ
+HGyxcyEKX4ysWLSaYo33dyImmdl1Ht0Amcks0FNnd3WdNcCDorljzy7xnwrFHInxCK+aqmvXopS
X2O3P3EQPJAlZqVRAg0yI/vNjDqbKrTsmQs6e089WZHKw1UhlVeeGpko4qaApRGzdEQeDHKom7G3
DXnDRnKoBPdDgmNCuejzV2FyfvSNig5z6U4zwTzhKkSX9ybY/Lfkn6m6jIdlV4aP8dj8usI9WOkM
H6YteUeyfz8n/r2Hfz9CyXJ89++/giepDz7a8CpTSjJf4k06i72eJZ9lGn+bwFWXHfF7JrXmapnx
QbeygxN05bovGSbzeCJ/S8TVQcQulZrthSzfmCzdpRyLKxavFpuE/RvEeQ31x3rJGtgqSUaNmMZm
d1WW040OqqcxqK72KMY9OLTuGgLKHbR+jZbocoXnGIpSR6483Eh4cpeU99z0yGm3ucc+Q7isgmvM
g00EscdOUmM7+9pzyZV+SV1xXKP8y7inVo4FipKnyQkO3kvRl+uanqU2psOkTOFNoHUDplG+grFo
ym1jZ3gNAOT1dQeNoWyONuY6XIB6vucK8BO/aI9DpR75bk8/ODaGVPkZEuVsICO1Ru5/bfv0wQU3
WzUojRWKSxhWS4pGGAZAMGwwuzEThesBo9cUxa9WFJE5cYufXnksPC4VcHRz6jPxX9ge0ZlAbv79
UQ3l0YgljkGsTkK5N9iK/PbKu2QqZ0eiLB4GXY2dcn0Yyv9BoOzekhgwXObcpE2bldVtBiwjRSSn
hUN3DxVP7bsHlWL0o3e0HY9rGo4TuxTPYCqmpWwHd2063Rb1jjX4GebwVwIrB49X+5TqDceBSfme
hxPSwOISxiZta/BbsL5gZXtPs6eqm97MtB9Xs/LIWLK9sb7ggqcewLMHZL0raFJm/B+x2Ggy+SuU
58YbTxR/V4tCuXGIFTBQ8nhGXsHTiWUnoS4xDssHBcpXxQsT1p7Ap/PE3jkYfiqMP0B/ggXuw3lR
hOOpxxxERupBwywEMKxa29iHDOUjqpSjqLGmx1I7ZcppxLL+d1beI5yRLPmKc4kpSSp3Uqwed9iV
EoFvqdFUomG6kGjABIOzyVYep0m5nbr6J5D+p48JqsEMBfWtWHTYo0bnUSTIQZnyTXGD59yCVdnQ
V2v6BxuDVW4YMJaU5wroCtCYfq0pN5bi24H8A4VaTh+ZqrnzocAoBxdJ2g8Lh5dyduUcKrqyeinP
l9WVHac00QYo0/zLCRx5FiCE4bESA0odHdk13GO0N33RQaOivM5YTdjMypp7Jg2FHfyDlhJMilfF
hoD9lpDulurno8CwJqdUWdcvk1/fciRCF2ObjcGtxugWY3gLlfEtv03Y4ErscB62uIxeRB0AGG+1
KgpM6OKLctB5mOkarjUN5rqgNc+GMLi2FOmrYb4jYtRHFunkUh2egd5BJDaWv4FvB7GLGxggWhMd
bgdVOC4tPNokiXVjWc1jyJ6o3uvSypdE5x3catMFi1QKK4LrIbGuezhXdAGRP6Z0Ln7qlbPQC95T
jIbkmlmEYT2MsCCaWBFH5UmMlDvRbjBy/WNxKueieiHQf55g1My7pqdAnrrvwnjX4jDccopTsjfy
kOgDKEqsHqgbXZQYJbGmMMox/koo9na7qmKEvNo4znzLFg5WS1Y509LDfMmcA+pY+THx7BOaxaFJ
gS8dk2ifazluUFrbI7VgrgK7NJLwS/YacWfRxu6eTuy7AS5iK5U4Quf0XiqHaKGiF1psLamxlspD
mmAm7ZWrtMVeGnsBW79Qcey828wpHWJEZc9J/7nLIiRTLlUDu2qZpdXSUg7WoMbLqi7FiXK3era3
zR3AXdVPGpvlCrDtjLiMI7ZW3lgDk6yBWTZXrtnWffSVizZUdlqWwdKYWG0op23kz/+TuzNZbl3J
suyvlOW4EAY4+kFM2FMkRXVUN4FJooi+d7Rfn8sVYZk5SrOa1uC9d+99VxIJAu7Hz9l77Y3KrzOP
JTJcR+lxNYS5BVW6Gs3ZCHZjpdwNdaSbJjdSoVS9PfLeGJmvYWCZ7Gd7I5QCWE7iRFhetphf+xZk
R62NeN6Uajisa/QxaIVcdhgTYXGlFMbMKPOdh+jYR3zsKRWyixxZQh46gNw4eUkToAanaYd0mWJ/
mZaobEA9mOlLjMA5QugslOJZIn1OkECHEONohDz6ShtN6NCHbbF+01F47SvOHd8dUupKaaq7NP3O
lcoaYjj2zeCnVPprElwfOOr5mKXRZs9Kpe0i17aVbttSCm69aI5QQ/dsziihEHmXSu2tI/u2lf4b
bS13ZUSqX8scgFRZhOKQUA6MA54zBOQ+QnICmHSKOOuu4/DCk3ffVTgxGK8dQad9mRiO9Kh/CLyt
n2dqlEpXwecWCZR+3UfIju9l2Aik7S4Sd8yFD7WFym1U6ncOasiLrIMTb12ljhcVPTjRDd853E/g
Flx4pPS6EeWbRKnrC4HO3lOKewPpfaM0+OSn7Gjoo07HFaLNKUP1geQ/hPtF7mAtQMrPKn6KDeM+
9smWBcJI/YKeXqn/wwkfgI8hIKCiRQph70zN/eD8RXKuicDPxpSs3ARmBX8vxWDgdS+h8L4y5TsQ
tngUo0u3GHe24eP96Gii25gVaFLASMe+QPjbb4edIVa+BuI1nl0dfW5Ov105H2TkbZKBWX0fWjsD
c0SPSYIWIm4J5ZswMFDgTP4NqYJMjBWEAD5Mw0kov4XeE1okcz535cWolSujU/4MqZwaA5aNEjXF
UlDVWJg5mP/qG1v5OyQrUaIcH53yfgyYQErlBrEA/1s6t67V6q8NhhHZ0/sYnOhCOs89JNZP5k3H
oCTBrcds0inXSeFvPIeHxd9akSl3efTKwX1JGsM5xrKCFgHKkbXTsLIgIznFZFCHofFt5XxUuUM8
VWU/xKn+SuTpDaclEkELOfqAUSba1Mo1E7WUkkKdNBHxTaQHLor72M5flUN7+s6w3tTKgwP8/wuv
25ezsfxmbTU0XgosOxbOnQYHzzzKa6mjr0sFFepfmso5YKxV0jzgBv0CXfU0172Kad6myiPUFNM5
UK6hiGzVxfwYeN7RwFQkMBdVY3D0MRsFynXED/0O212i3EgOtqSZOeiCRvJ2TsWts81DUNu7oBFb
Z4IrVN0Vyt9kYnSygvpbev41rU6Oa91s5YeaRXkalUMqyOIv2zQ+R/+h1zmxCpxUnfJU2UbHMggi
P8zlE+0TQ7mvWpOGOfkZK02TG9My914fsnm2FLkyUupQmPnCYC/YSH+E8yR1F/0hg2TyhvcEb6Fz
RROQOm/IB8VyNOMzcrczbXR60XF7KjCR1ZjJcKBz9a2IjCaMZggQ9pOP4psE0ftwHOji4Umjul90
mNQ4wf4Cdjimyr1mDDY0MWMfYWsLq/krQIlZY3fjg/v1qvLOcPJn8kRx4dY7B3tcqnxy7CRndUPG
EKlMSMUGZAhsdVBQ8KxE67FFaJzNWPSlf44w4jFEVAKax3SkeC6M+BkJ2aOFmHA30HNZDOhqM0bl
I/a+EptfgYa+6asVwq/7wecpiZQjMMUaCBzhyVBeQbad99a/Rsa0w1/zHvpkEShvoa9chgV2wxxx
wyDMdxcbYqP8iIorHzecWDAqksq5AUGMqp7xesd+6mBpNNroxVIex0G/llge3dx90Wzr21NeSF25
IguMLMoliQ3wqcU2adXzXtq5t2pH3C0YK0k+5IZUXksNuAykcHszYsMEglAtI+XMNBOJCDe/VWL6
IHkbhNbQDWtb+Tm9hN2FJ05MxZc3T3LJcEtfaGiK2VcvpSDLkZZnzkSOH1iQqB3iHCUI7pF8u3CZ
+959mHPWgZbyXUJ31sJKX+t9ojHcO0oMqUyWwdFiUZXKq2qCyV4E4VYqF2vOoHKBE0+5Wwnba1fS
4ViOl95qAoehukMozGTzunHHQpTgC9kJ4O58RBhoB+WkrfJ233X4KvGOjVQWxEHBGYCfd7E0Aj4m
5cjNseY6dcfQJi5IJJv19xbDClMpbU06dLmjOKUM0IwVUogGXRg/Ys45hfYUhTjMSyyrV6sM2jUA
F32Rc6YwW9uhe4jPx43aVeaFzPvpEix1aD8LLe+/oAFlx7xBDFDM5XVo4osGyn2b9VW4AScSDRSX
f9+f3vGwjSeAhwUjehe4FhOruyig8dVzgUhXrpsA9RwXcUutkYxU30O7ogptH7F0L1B6bCu1tQfa
vgB5b4h6Hbp4r7PuvlVebB1T9oQ529eDDT28TaWCVGwH8sqohe9ShythJsGxzYuKche3t4Xtu1P+
73Hm49WlAwgFrW0RW2+m3h8yRHxLS/nHzSmjbY5jAKh1iNQp2LtOyaee0seaSWQZyvPw50d3o2+g
L/3Q4T0TmMt7nOuF3mxDfCgL4hwpqis322ZMnQunvvXDMODEow5vc209xBDeeuWPRzyBxFyM9N80
mhgkMZxtaRFWwiF148+msQjj5CEPCQ+RBVS8Vk5HG3rWQcJUJFkliTau51zyOXyelX+fRJtxGcoL
fWoM1lx1v5HLXHn+LYH731ccgFERAZADIpZp7WuPND1S0ABFDyjT9oc81mJf0zAtFGHABDVg6TBX
FXvABUJQdcETeyjeMvAEQnEKsJh/zYALDEUwqFy3X0x33cQVNRXjoAJ2UFJ5Lh3FP3AdGjkmIwu6
JxQ+9riVipaAU+wczncIRR3akvKBuCG8GhqwzwBwGZiRfdDM+QJwRrqhmjy1YBlsxWfwFKnBAdlg
KXbDWPFlQ0e+uVLdM6WAtM5Q3RpCNF4WIYCKAmErHoSmyBCdYkTEihbRK27ECEBCCx5dxZMo0Elo
ijDh6tHJqGqszyYW+GBkNKKaYxpFoAzvSV9/6Q3N2RCzNZBEsO2anMRGiLOxw5HGmldt023nskQK
V913KP8QpYwbNxB7y9HvyY97YrfUO3lwsvRqJ8EKWi2wdTlcxnTcF4h6gtF4wN9As2wS8F1zd6Ml
M7bJvvxyjeAVmfdmMnehGE4FuXMPyFeqtRS0ZZkZuWP6MlTRDZd2tY4sC7lplADEWjNvxCyV0C0a
g11qeOMm9aNjw0H5UBViqWfMFLlX3NPcMimWxXy0HOZI0nRbbGbMOuZkvnOZcjHiLo4O+WpYQuJX
UulMhE5BctdI8l9b8dimZxaJ5jLHcuRcyC6EER+QUIAVgrPL0TGUP8ddmLpdbHyzkttO6txJ5Qx2
0ILmn9WPBT30M3FEFMeSiDyjW3l1mZzbiaG36xf9vi/hDblVaDA9j5ddOfrnv381n3TCCVPNoC5T
mB/nPiJqkEVzafqVfk7MsF41XlRcBrRSZdA9BV+OTchYNpRLO7e5dMQbzBEfZg7XGkR7IwocYHRg
YXO4xwLMVQAouUrva0LgE3LEjcrWlqLBqmRocr7jSLAZh88wtsZjU1XlMmuw0XDZtrlevtsRESq9
pJMxW9lL17n6sbRxJjXJsHO4uBvDCuxz0h8HmHNrP0BcPZvTpin0Z4+XYJU6iEporDS7iu4hi9qW
lMEO7ovBkMeZuoe/P3dRbt1VQn60gd89TPbYriLHhSXDsrUKJ7JIA+2s+U78gLEjehzUvzhpHaO6
mY+icbx7xcEq2C0ftZBhK2wlMF/qtzh040foDejMWh8aca/74CAJsfj7vx1D8ZXE5gGzkL8HeSZc
EBzToml1wgOr7yMpxVDCOUo78SljgK45aIQm2gIswEzbfaNPlxhWfWwpxj4PxB2jnUvHrHQ5DfCN
iLZ7snkmdgJf3jLnxIE5KlkxTWDflWO+An1zCcqxopcIcFlrwtcmHegfDI69cDgae959Q+InZpHo
zr+QtKYB/7Leq35wl36OzMOyKYWrXzIdg3UwDOylmjtcCC4GrKu9/P1moA4aM4KEmyqtd4lujJem
mZd+qIXPf7/LJDCP0SbzyoJE26TuuIMGGK2Ycdwnvmeeo5l5ZGVpvzZTqNPf72ZigFS7OqIKi56Y
1JYkSqHjYghX7JsoKS/0BnBilbRY/v6vzsl21lHZu1oZb5j6lhfulh77JPwppwAkrAdevI8Zx4CX
1AC3kGx8wC/o3KUGorFRM6oLpr+JuwJjypS4zSLCqPzapkl9oF/jQZDxTsQWpmfIhxonlPSekYa9
dixjI/Alb1IbBtQI1M8wGS2N2B1+HILu20OXFeVnI4AbjtRtHArSs13MpJcTX5Za1nCopTsd64ZS
cZQeXtK5+agifV9rsUPtrOv7wtTCXW9PCGJy+aIRwPFQ8sCa/O06gMmcMaXxUsB/g6ulO+iDJJUY
NFDkwHIq6uk5N80DqYdvsU2SW+QlIMG498202U61R1OoBz2bddkrhf5Pmw0dVoIB4qBL9RSKQgAB
oAUxjoCIaWuj+gwzkNStv0CCWu9l6G3Qh67TukaJXgThmkn1Z+HOOgOA/qGoPLltTS9Ys5C6yXBf
RsWbEKkFtdN7HroURllhtoi+ME56rVkSMBKekBDiV03kY+QKwUKa73JMujB+B3paSl+S0o9HAFXI
SDHRCpyk5t1AC65lngxs7bWCpwVRqbwFM8e7LLPWNQoq2VZH4asCLsDOLAisobjym2U7yvdUNTcr
lcpNM2rBJPnYu/eBVV9ihhu61dNzEmgjaJkFwAKXpDb9pKxftsXT5JOlhjqmVWbKEomkaaNpsNCX
wy1F6jA9WxD25EinxE5rKp92KIHwift8HFwi7BMwY/Rv6KQ4S8c9TWX0FVZat0kQV2v4Zp4wST0a
GuKhybG/0TTo6whFQJLNKWIJtDAlbaIolMZW7Yaa3TdbtNaaGewG2/4JXMFJJsdWmoYGkRHYFqex
1Q9J6PJZxtZn5EXGGsEz5nk8HkYIwJHxYnQwzPo5hVeWW1V/hCi4y0pEG5oafrk+uh40omTcpxrQ
UONh1Ll0od+swEKD749ddC507YVSuTip89g2Nj3G1HpBsapoqm6yIhh0XSngeFaN/rrtKdFtXbub
6C6azHWwY063DMxaZnrnxg3uIhMrohu0iGusfmeb9U9dJdy+FGLsIPD9oFpxv5ELEaNUcelqSVGz
7NNf6QHr1sH4GKYZam6yKiNCwdYiZvIDQGxvldjrJUOEWgDs9+mWM4B+wDW0iNyiXE+1DvvQt5/I
4GB+RDAgYP2fOhDvQegOWy2LyKiMqCzgOy37PB8PRexMC4e9KGKEz7g3epKmRgYihslVH0uV6PFA
gu1N94PvNtWuBiLaiTytXEWR5yT2pYP+ntjUT1OoHQ2iSrqiyTfAnpF6FPCkOYUHMcm2ZmMNazP7
mUnVRVgdrHxvuJEHljgMlrPoNPBx7HlBYFqxi7bxroqadz8i+dzjfg/n5N7jRy1kztm9oinaxB9N
H1wS3750DKjWSVGdZ378GIxXZrzNrnHEmznE3zHL0H5MUiyBsbEKMpsuoM7m3jHU1+PwEuDAnUW3
7RP/Hdn/ZrS7A/PAHngLruDOXLG5WFuWF2ZSyG90dzfq7gsQ8haM1io1S+2dbv8zjS4e1lnbxWQW
LdzXNPGJp6ph500zsq/ciO+1lvpJm9oLXOyHwfazfUSTW5+TNRp75YhiXOBDYbY8+gIVSa+QIdj1
5g4hHxhJcA890dtskCEFCtnrHq0XOoyM9KrcfgiIItmlSNpFiDjQ5LPPvVgc/GjE5RjENZN18Apl
Oq4miYwDhfrbPES4ieziXFlM5cUEbq6UE3VYbFprj96t3SMu4KlAgQHI9XM2Bupa65xAM5R6vg8H
v19PkWbQHinWhq81a9qBL+BDNHAizHNsLzq1pVapSAAAgq4y4sAOTZNzKdp65/FVqDp2Xl8zu/Jo
gCYqk4gxfSZSdrgSE30Ok9otxCHncL7K4DBvYCeepgKsfRU5CdhSWrth9R459hkV8nMZS050QXKZ
ptxepaX7brEnTO18SdpZYUKH7I6+arNp0D+5uvuMdAbKXjwtw9xCqjYnICvT6tAI+Wro+OnqvudB
bEAzmQahW3ZZoadlNl7V1teMhn5FJVlu/KKlTRveYB6AZnYQsFRzu2wN/Rvqe9GGaBeQ5GMnHXde
pD2nvf3ixoG/cgaUMNLt74jHzBA2evusxyA0ULnnBgSeDjUKXRh3YdM1EdQGcNJURI6pPwe99wIU
+z73J2NRZP4eojAvd2LgqYkLOXC/mc6seOmaCDlA1A0PmW89UoaCgU0lnNziV8hxY5lXNwu+4yRk
JEViZgbZwdM1f1lSp4F0/jSbyNl4PbFyrm1gFalVbnbxjANwwVJyxKJzJg/skGTyAxkus8ceXRcu
E9ogdJ4tseqdDkqHg37T4BDqhPQIe805DUkHmaUiRHRO6uOkbFwOIt91de86XJmsQRLDsO+3T9KE
OTfOuICgr21D70qP6feSAsQcicaSkTnACQpWhbyAiZ8EH2AzXEbnyM1ExD7YadXG7wiH69PfxuB2
CI03m5CrvAC14dLyrSG6QRn0mIYMKiiRIYs1Ns8JgbtW9xDrDAACJKZ0P/IX2fJujDZ8mfIY1ZzF
TNUzACL5tBQQi+v0Wj1fR5piH7wm/WbhJcQRJxX0sTt8+QDOZXNXl8Ep9eW4q2T13Ordi9N3NPFa
BEBPOgotlBAM+Xwj55xLPJawv7HoHEbJDsGgsIaNL+8jpzs1AQzKIXNXVhAcpYRKSqsVOB9J4oQw
9zp2tp7GL4d5/prfHhixS4qGqjUHnnJ5hpWUbwez3wUFD+cYE+Po2e3KnZw3kUefaU2/OtRQvRKv
xxTpTXbi6BVhg9dDEaiZATOAyJb5rcT0tPCrsdyXli12jdKpzwGhFgPwXwv0xcIErgs5r1kKKyMl
XesP1QoxP7OP8CewdukwfPkZbvXGmwUgzCZazdG0HzVxjEcgislMVsHwabSsuWVwtIS/peuwBiB/
mlT/l3MrDTVSWnyAPQTUQJeLP1xQYkQs+Y+FwTMXsE34fhSvdAeXh6xXGXINJ2ItLPVbbVg9Hu/h
1GXxg282b43NCMgZ4zNV85cEfFuQAFc9+vWLdAxSaBL6vojOXfuntjn9C1M/aitBT5dffobOyAkp
Zzfm3dLkyPFqAntuU0THkknEqg4SGlZIS5rgnbYsMIqYdWJCel/bkU66Q1ltXSyWa71299gfP0Zj
6IFtZnxkLdNxn46Odg1ixERTma6mQMN80HZ3kzob2WQXexiNAO/UL7agtGt74wsX7cwU2K/Relf9
jxk2ewxRhNaACUrjT2Ibn70uuk9Qq27mdHjR3C9DDhoxkNJeuRRUcyx+OtbuIrH0heUB7rL7r3xi
xSZPkROAvPoAVuMUWnPavEV6cLJ0D4oM+tMiMd6EQw8LWIqTXZ2xRkFRN98Tbl4uP+C2Zkb9b9JG
q8c2A7iAMdeZtMMcBOuspvtog0DONTLWs2ntKQR4VgABYD3Rzfmj49YOJfOqqXboIhN+6fivXti/
ODzFbsNswreuTpTU9DiLR/4LHbdM9lVq384Qd092J5CbjqT7ZM4ygIam2eAhAjs5+n1wx+EsQSJD
9YGxAa5yRFqC/WOIKodOl9xVoezuWvfRzgj+qQvtk9i+YUerJx5xGtTtvAxyxrgilI9V6n4Dfj6b
loeoZG7AUFangJEyLVGGwtEWNe6rTlS94erOqnbFq5tx2nACzqkAggfIWMxClLzD+zQ6r1DRfxGK
eNYnPMZsxe2n4VoWHT+8JCFtbY2GLiksSAuRRJLSji8Qmbdji9cGUSQOSIWG8Bw0JTUOP/Rs64kg
x4UXw/+yaeVDO2Fu7g6fWdfssSjGzEDaD0tGT3Nk/sazuLjh7OAswB8WWU+tP70YqAkNvb80TtKB
rwk2UVb5igR3YQ4K/9+AlVc/2nXTbLDxdZ1PIJ14yHsXm8e4s2Pg9DFJeIpa8T7mXwyc313W9RVP
/oEUkKsE7Hwn8bPvGmKc6BnpJYpHn96fBjqC8XHSdXCE0u40D6g0WgwrawdZ0rpq8FlbFVaFiW6z
X5znoP9wiYHqmCsDgoDsSd69kogdXdCdDG6QZFv3XYe22EncXSrHczrW00qbEO9a5XvVUc+7VVMg
iOmYmIWfPuUJrtmdHxM9ObbYqXKbJgMpWN0q4iixMOvmIgtv309CWWfTrRUAty2T+neE37JAYjBs
eIX43sH75Pta+m86F6jt3CeZMq2QpAdV3PQEV31UkDeaISEM1+l44+QH3aVpdgPwVW271H0R0Bw7
a1w3WYmkoETDEcjFSPbQI+Cmu1rg8kNNSgokuao9dpCmodduO5/6NDMWLp7Seai2cF2v+owkra0j
ipHqdSToEnVlZq/wSh9IJIa70zFKD4IXCnVKUt2AHYbq1Cp2s+EFK4wS8cockF3O4cxAVxZ3QDiP
oU5Bg5bG2JomvVX2xRhC4tLrtGTTZMbZjOtKOWw/cRRHBw9a7aLxfOqF4derKxC65cR8MFr58YS8
XQpv1WP+I4AeB6ZoPhjXpdumNTAqxbO5yBMWh8QERjfOIAIq0dzpIeVJF+8xQ9NEbK1x6UlxlmCX
WozSgTjjxJSoF/NgTUzayaZdnw91BpzKQ3EXOS9E4BFr6PAl03roAnSnTC0ZmDnbsgS8jQzRWvWl
3BBeb91noKMRsllGQEBk2tDaQ4RGWM6jb42Hodh1rS/uhlz6/BXUGBShVQozPUck3GT63eRo7/6g
W1tXz4ZlEHyIRsfwUI60vswLfb9w3fgZyYpW1+49NTur7sa2QlmbZCPsT9Ede/OUa0TAyNGDjxDQ
CJt1Li7jN8sz77qx5cTdrhzXeesDvH5FHeKiNfIIWSfnZC2Y9JXRJWLnatE1Q/LkVqn1lpQh0UHV
AS5FdTUH+4mza322egMim0begIO5zZ20ZO+EPrO5CRmQQUapTHK+OchqdZYJV4Z2C5jSo0phTiPK
nTKEDc18Bt3krCQupLhDQ8eD4s36YUA0sdeHeysv5R1hsUdN4MQtPOvZqhErx522aVo6IXZYMoEr
unVuu1uJ2eBgvDIPZkKW6PdBOZng/pM3J/K2JWl/O6bKHDxseS+S2lGGV8KTrPTquGazjRQhbWaE
AT8icqdDk8LKDGPJ3BqUD15ybWG58nn2uT3IYn7VGjbtyOxnmES4QN36Jjg2LcJSQD+YfvLCAl9U
zsFOxB1nr/ralvxJ25vZatoNR9TXZ2/y4b/6uaMWhx/m/8vRRQyFfchba6KoN8106h3DvTNkWu11
Kdde2aXrnfIqIiBXHXhQYbTMa6JtTVoK9g/t8MMw/mgjubkRVS+SgOyCv49IRcx24fTTOl3PqTZs
mPppm4A08CP9nC+zA1IYtwhBA2hW89AfOLaywg4Ylgb9GcYGas+um/CwNwAcgPJzYGQSbjB9ds0E
tt9A9FrrvxQuCgXtsfEJAQxmiMhjgpaAk4xekNghR3FHV/zVzF3q/sYj/psHnYtWbU2tZr5U5m9J
k4ebmhbBYuo5WLS6/4ED+2EejYPo0r2VEsbHqGrdSYJJc4nM3yPRFiZRs7ISh2cXEV9sGZybSWBj
Pno3eUhAQ9RqgLRgH1jEYJCysZqTmAhqFrdTM4QvBULCAZnRnv5NsUWk5S2pGt11HFZYMH0Pd0gA
jYwJCdHVzcJWow8yneIOaT381Km/pW38UM/E1vWTuxEyTV+kR+0Xp/vUqgEIubLc1PhLoWJygsA5
Qlsvhf655pM+qES7kX6DHZiIKgmGFuZPkwDSLeh6ghqtQMJsEi+6SNxkUfjp0t9uEWv0acYhyE/u
+UQPsDOCfV4TuRAiMhtEDJ8e5eM0D/DgQoj+DQsg8NyU3jXB1bHdXNkthO5cRzcCoy02QrO9ZRhs
poznA691zdIDhC4fT1GXWOvZmD5M+VMh2jnYzvwdD4TSFnSa/OzZc8jRSiQG9VRcnN5r6OmkP3YE
qneoW44GJg+fYxNeCwp6y2zpnTftsao2aDJ1D8mE+Jz94mINP3M7fbVJ9udh+xoRhKDzocgDFYev
mcAhshRZHRvXO+oDUfQmShkCNUBQaikN9km/5qQOQPUMD06HCYEI3e4thUKw8FVMxPiaYoNFoVIu
K8RTqwRZ+0IM9nPRJ2/dHJH04W0Z2V00Xu0imJm8z5RQvItAtS6YeWv3eowN2+xxoDWevsYyUqLl
2s02Bq6E9cGVxgfRBLjrRtykM4dzmKXOU9Qxm3bG7CmZRqCl2NzQ1dXfbqqPm37q3jXTZffobR78
HjC6hKkLTp4v8VMdfUe9gwtA+pbu3Inc4GfylFLWjAedhA/a7cF8pzk8F0VpHYPhp9L6ZJ1QgFLT
Y6qxkt9Wmh9R7KDQrJkhAAdmGF1atCv7eVsPpMbR4yKWQMqP0TYhZvUIok1bfCEHqJY67dOZMTE0
pGnFOiTJnT0ZtvuA6v3KzkAH3eEuN+No05JOVujF01jmHBsY6QKZQNcRh9fMN661NsBlGYnrHlt7
j6cPtIiHoEbqYqNVjUpeYcphVM9eIp6q2n2DFkFLLU2ZP2J65alRLWGkw0snD95DwZrG+0rDBrRX
NeDNeMgVUiCPAnbInlNSSUc7nExev+ns0e8crTJl5H5COGugWCW6zNBTfTfJmrUsT7gjUoo6OSf8
0TwfJCNSPYoI5fIcdfA1OPPhPCZOCWJgSd4LpSae0PSRid681qh0ltJE2wPDzmkrfdt1+s8u9P1i
7SYVbhvHOIVmmC3KsmeCYTrHmpD7rVs5ANO4bbWkE/vK6flY9LrnbMHwZyRpoopp7VU6hZnmEzIN
qsQh9Fu/taNDyEE407M1n6aM8imkrz3XQbgpCuMVvjUFpfXC7QPPRlRXn6kN2REzZbWGXDV2kgef
cqNo9a90TLfwVp6Dmhx7FPGs1P1yKIuM0weTjIonil4d+lhz70K62wxO+4yTHGaNvpb+tBrT/f/X
rDLTdXzxv7LK4uKr/T/b3+Yrbv8npezfX/hvSpnp/wMGGI+O7QhhKx7Yf1PKjH/o/GWh2xZNHtP2
oYcVZfNHIjOsfwjTs9DJo1j2XcjN/4NSJv7h+R5Fq67TWBaeYf6/UMo8S4Bgq0qSLcpif/3nfzjE
ORmm6/s+AynDhYrGz6p+vp7iImz/+R/G/9Uo96ZCB58SVNYVx+ZBtvWmNDN2Qv95tv3XWUy3yhMP
SYSsE6LeQro8+uoXgaPMi1TqI2gfOU839U80UHo49UNbGrfJna6JMxxGNJ7/+pZ2f9Mn6zqKX8NY
TXr/bI6woohGWVVtdx/n1a+W5t+6c8BsErIucZiby2rH2GMnJL/pAh/KoBVerc69Wc2Cao7OVk+T
bE6JgrHrDCsG0SycQi62EN8VQbpoIYsQmZu8Y1a0izW+MYEvUM8BOhXDzcr5g86k54eh7XtgyKf1
Z9o1P4YPmTuJH/++82iOxAGNt7/feDqTEA5EpV9Rm3c3HApsSZMJ7B0JoT95x5KT4d9bcNP5Vtfh
pWWZn3rewd/b0DRFyKrzTzPcjqP+mrAchw6vI3Dja9nyC0I3N7Ks6B+pb53dV17LXux8N3K6ar1+
8yc0ueyiK2rGE/y3f1+soB5uf9co0ZJPssfaDunsiO1O72lByJPLghDYSKkQAp09F799O38Ji6vA
DQGFtX9M8MUHjw1Hv3F+qakFOOn9+2076bxp7BAZyTmqg49OfToY325sKvtQy+/U98mZiy0mzfr5
1lQDHhL9/WjQlfLbFQrXoxm4u9LXtyj5f4ta+wkxxpNRQ/2YchhMr5l59mR/6fX+FoPGXODQXJXe
eI/sl2lpGF69ungVibZoTL4CIxQfXRifB+yrBt8u9jzs9cPzv66lxj3ah+IaefUDAx5ylFV3hqKU
OE9e+mBFJ4vtP4vmW4Fbm1uofYvNx7+7ztfRuTddjQvAf/HtEvVwOl+DSrtgD1ggAc3b8lv90d/f
lk2/GSb78PfurXz+Ail75RYQVf3ZltO1V7dX6XW3NpqfO0TP2GkeAblyvjCvczjdgIleO8GLaoeL
btjvvTXdCv+Uetm7D4hirLjDdfjxntUe1PPXTcatj7m3CQ7at4ncoYC5Dj1vDUBFvDAbcKjMXPxE
RQmA66M8Ma7TkH0bY3INvF3ExwbWTBXsOBRzVBVqemIJ/XWsr5Z6JmmT4nMIx6sE17G4zy0OXTVd
3KT8rrNiH1BpAPSIIeHwLx2MHhWDdl+447ZOeUZnPqu/2zIRx9rPCC3iev69YqrK61zZLzluAPVr
0WORD7TT34WMuvxXfR6Jv51C/UsMfCsj9n7babwZnnhr3c80Dj7yIDm5DnQhseK3l4iTauWVTyN0
Fix3vKA4slE4v6VguxdlxcUPqoABVwTOqylf/uvF6UJ+08AhGJabFg+aOX+Bg8H85k031GV3Hpi+
LC9OyDrWgcVrGcz5KiyNrLw+ubq4i1OGzSKfniS8L61Q19I1bmU83Kqe11I64pDFE1JuPgL1Hv4u
2d8qZStRDl0Eq2JsyYfTadaHZahvQA7e0BSXgicTivsvPRQGzdb4HfmsTLgPyMGZw/UgSYvi54wW
okt1yf7u6b8bX/2x5L6nkDZ664aU+0HMCBCq+aoW879FfDDLC2KIhVqN1bL9d++w5TwE8CJ99aC4
OhcFE8RiRLKVZGTIdOadb7D2q9VGfU3DEZcT6evfhsBKyvfg06r0nRO6+573pP6h2v82rBTD4LhG
dBTD+jK21pAD99BXRYGzqeLaJC0fmh3E/EqkZwr5VWMj6vzvXeDvjU3FdJnc91oj4NiuCPhQj7Ja
NhuNPUpTu5D6JMcNaQh7Efnb3o9u/7oL1fqhiaU3zV+l2ru6KLn+fQXi4UNpTtu/H6Wnu0wLv2XA
z1b3AJQEVsX32pPf8E1Ysuf4GvjpA4jf1d8VIyb31nOjpK6NVmS4eR09V8bUWDfZKPkMEnO62Yn+
n0ydx3LjSpaGnwgR8GYr0YtylC1tEKIownuPp5/vQD09s+lbXSXRJDLzuN+8K6yG7M7l2bugu/B+
yV/86FkWcnkyHp8cWxvw30gvfkJAhLZKJcL5noA4+HbwLJ85LrUPKbnl1/4il8lsJ2l/mfec9Ybt
nspSTmG3VRNsGblItYn37opPG1aJ/Jo8rmWp7Sr+p84YHbOCjc7/yMZBZRmsfviKOTJY6uRuWd+U
tVjO599q2+3diLRGnTSvSgs2VVa+zykKkAsGenMDdkZMNpcz5wmnppkQ2w9YmvwKYSLaOZ3wCg31
MwKiQ9vsMOpYDdFrStcJYwSk34EgYahrJADvy6S90jTdpzrzMUsJvzsb5VRM/O4TXAj1GXZYo92m
BpwxrTa9m50z0y5xEu3DrDrqjZBVV117k8Z0d8Z6Xdq8aF6F7qoc3V1tMJzMRZx79BXnJjfyVyi3
u1Kk8vGuuIfH+TiiE7WaqvJiW/PP1CEoX7ERum5Dicohh0J82yra3iy7b1eBmuY37iEalS9YeK9Q
zphg5oJ9c61/Qec98qm5LoLHNIlPTldH8Hcwl6eTuk5pbm6m9ghOCxy/CgfQweTRCeDSg0djDoyU
hu085LjqwHEzkC5uu5ehV04lAuC6g5qWm5xVLH99mOZI6aj3Tqq/BJxmnKhosuU5zWaMXm/p3X1V
pQvU1PhV9erVjM2jNWcqYAPPAU7SM50c6Iw2EL/CAIB/4t0L3qzxYE4HjHTC4sfCZPqmfgUH3SGV
amvMV4ZEf6RBQLNUoWkBsVSJhvNUBXsN1gnEhJ6GGvoWTc4+nmxswmgNKTGOnHqECl7covg6pj39
e1X5DVEbBSBHZ9Ls7kFqfowh+UTgRD9ogja39b4Bc4M0ICPscTLRtEQxr9qgXQ8fW++Z9SBLAZ7I
f7Ix1ra7FNxPZtRUQ9qOSfBLnSQPA7CGW5gEh7KdPg3cIcBGRHz7nPVgtfo+p2GEAOg2VEIMPFXk
gzg/t3XbMjEvzNexdKny0MwMyyDeejqY+w7y0W1q6jvXgn0ajDQVI6x6EO4oxRiPLrfXF7hV2LvR
pzFNL4fB7uBuSkgfz2M3PRRZebbnNVzBKx5v9MBo0dzgqH0yMsi6Iz7HNPeUr4xkeFURGRlu9fdd
nNH7ridvC30fcEFza1CLoM6LBEEJ5G50Pf9Gy9Mtmeid6gOSH8QCaNAeVd1/nLip4vK9nbRDH2KU
jY1ZeJvM1XdgjO8oyv0roB34apQTb8EvaxGe06XzPMdvYT/9KkhE3jRl+WMwmgja8QtbeTqO1jo2
lJ2qQR7y63wXuu2qadx/GnR0h7G4EczS4IHN5OYPDuxHFGX8bZD6GHqBoY6KfTMx/NYZmU9bW32t
SWjoXB9toJQD8BMfw1GwcvQNQ63a2K15jrURAlsVPTAh3IMzCoGMQHDTSxDrPVjaoJmesMHAzgGS
YT+Gzo3L7ivoblkGKCWz1isEGhDQsVliUBPhlvbGU+qH58gaNr0V4Rat6jWWBS+BVTUbZONxZmnm
V1TTMCWBhXQbAx0GsxOe7Dh5N1NI7aipJXeOwz5CMyygS9/Uj5PGma4LTJg1xrXw5XVO6iWohvxA
fx+m5FEpunCXNXTkME1602IgN/BkyPR9FTaMf1Gw+kXRF4Cgi5As7pzD99h69wp47D4KrpZBt1Kd
Ku6TVF01TmNBaEDyKXWOtgLJLBnAPcG1Hbk2q69YjdQt+jC1R6Giovbm5/POCOHoaxgrONG9ywTi
BjywAt0fKeRJUTb6+JIgZnY/9D72p0ziulDATPOwYUg+3CjOh9vQfnRC9z4pOe8pchJDqzACmhqT
x05QNSq72TmoUlZKh0mKkgEuLq2HCde4m9QJmQvO0UczqgZApBn6uhqcbJ1RWu/k3zgG0K+rQESW
xvjSmt0EptP4rLjIcMS8MesRRik23w0MFsN+qtus2xm4gc0gT4+GB17tU+vM+D1wdetmxKRxlyBd
lxJpnThErSDSrCObg1sgfuGuOqq46EG6R6aR2Zx9U+rzqm+shxQLA2B5IBRcl6qtAudTOv0u7sry
aZj4iG6cZkfsV7Z4ddp7CjWx1+31F936JC0oMQtSAKHXzOtL/DAloVhPfflhI9eLldgISsYLvjS1
jQ69q12MOdO3maJbMMY8+Ih8fSie6cZRaFffB0lkMiyKvir4GLhbMrxuEPTUA+UU+3WLgC2i+mru
XFsjiR5CJYb40COtGZeKyVf3xheThuJBZywu+p5PfoKESGiETDZ7N7kNoCYdFPBbEoPr1jz5sGUD
5h2dl/8UPXg1sz5NJgQ4qzPv1TH5YAbmbTSr3imd9+bjqgtoXeGMKPM2aAA78G15uQniX2Ldxn3/
XKJvnss+Mqs1QlBXrnaKuxpMnDFuDMmM00KjlouYRYnqcV5SUcIPrsrgFf2zq1qjgR59Gbp6AXSf
pM1PTb0eFCghBt2+zfHnnXRJEUfvRyc8mvUnofwIVOlCIxpeYhu8B9gKWz6TvRRrm2SLCstBclgz
pQj33XmrVuOhkpaCiqwBK7RJ3Oaq0StoSv0aaeR/mXN0OyH2FWeYQKRUpiSCES4u4ZmvTGzLyzsn
dTZSScCjXxeGfY/uMql2qV8gTJFBd/old3eTXvBF/B8UiVXVPEuhrWXzVU8PtEF/EUKiOpYsE2T5
xVXGfVpbR6AT8jORvHZFguuSs8pftN2nWk1vCDRY/DTwFocFDlvW9H8XuAHG3yl8TYNvg14tNN+K
wQj1dT08JFr7oSAQnGG56ifd2/KlGkRK9ebbU9EEcGFBBhf5iCHy1iCL5qsBnaEDar8klu043vhR
+opGJ8VpP13jwT1mqBdI/qykfHEKmOXTmilipSbAc/tOPri8pOLzVZfaiuHyqgjsR9qzf9tjnlgQ
69+kO2+ezdIprsbpTo5ARlZ2s+wf/mdZ3mbSdnF6ZCLLUAlJk2CaL0tDZlnUFrE0PT21dXYGjinv
Wmf9EwTaVcrTGAlW2DfRIOcXl2VD7/eK4vQaVbBlh6Dhc4VDdgGq+kBYw5M0fJsIyprxn0+K8Oy2
CTHYlEei2O4v2IaAQdx88ZDCNyvrzoHlvaJtf5+hXtQE1gV65fLEl9ZM1hewUEiWIaEsG6uu+Syz
Be/3MxjwezTAyGmXKKGuZy2XSot0emc6wcGeq12NaJMtJ2o5VliO/sa+eW8qcNdkMaX7o1T68gj9
GQvqYl5PlLbwCkCIw+ZibyeldSH/Xzd+SxIZfBf3UE+cfJ8gX5EUzXEy2E8oODF9qKb7TGNIJuem
9hG7Sn/x5Pmpq+o9oJPRKuoFANO+RggHUPV12U9fTZjdGSY8MGm9SD9DmiBL9eaTgDhpcVwKoDl7
B3wMC00RB9z4slSBCKP5Sf9dRf65KO+WHg+e29gcMU4E+M9Ph3e4BW7oi/IZB1JnwC8XAEK3s9U9
IfFJ9w89dcNU/ppp9jBzzQ2vAdf7DdcZHYviV7X5PyNhfe68k7XU9+g/uW35oY9fSycSmdkbcoPa
Fb2H1nkDqQikIe/OWZfrqD+jS63jTyi3MaWG0BYtd19WIJM9AMgbJdt0cVrt/MJ4D+1178ClnDGd
JH9HxSNZF8VM0driyBQCVwzTBztGcwpoEFLlPgjEWm8eDciwraYgoeLiAKf3l4xtaNeTdUBbBYUX
neHsUJtHvYiPTkNoh6bTkPmW/+Is3afg//pCvyCH27ZluoHKrd9GAZKyto5hZGIZD3ENYNQE/gy9
0aZzY2/nkSm3Uj1kRbRz0Ui5qZPugHg3HA+UNm4adTqjMw1cyxlfI7/+MROFEQRfPvLsBz3RX0UE
e4MUXTgwphhdgGflfNId84zQL4I6Xb1GWL5b635wADZt33mZ+8mMZj0IOaA0sjd3pJWX0lyAXMJb
KtWdVTlPSVSeAEGhOwoZoA3tAS5k1cEdhXlpz//MZB0AgbwbG33aDDoDYVQrNGgeRQOHw/2OavuK
5dITvA/q44YuRUPsoVYgr8szF3pg9I92RlSrKzsov72oIy3/aWOz3qjiiOsrI5Rn5ly11WiHzIAa
gp4G6aY1rsohZ6SJJpcf+t9VnU201mvapIgFTnmxVzQYuahghFVwr/rIuiiz9xVqzHireT63OULt
JfeTCVAzSWF9zgNqutoQPyd+Y8gRh4Vi+qvQGIv1bDBHixyF8z2DVEf70jbSbu1G3p2DQQ91TY6d
Ftonfz8d8FH1vmV254LyLpwDI4pyjfbeNg5hl0dOUt4mmo8qtY0egBNtnMH9Bk6P9mOE0duYoPuD
CGJgC160whASUz6IzdPL8tfGEODcVPNvbnPraFzZEqtcGhudBs83PS/NQ3TuCJRTsa6K9oi5w6ll
iC9BZQmamCrfzG5wacrmxplqPIiJjNzSmsHUMi/fLTt+CAxg0bF+ndz5stx4rqqfFJfyWaKC3MqJ
Pl0K0gHDLl7AzVyWS3XiakNm+bDclBAGfu25/I2wo/Whjhv1fM2qh6Gvv+SzyHUpo1aAFW/J8pkk
JEsctGb/TvVqJKq5ECVEVQqeSE8IHu3a7FgCvU3H+al0ug0+lHul1C6x476N1lug5Oc+Dpdb2Bnv
Mqf9wec31aBYSZfLzgj3/73ymhZ2jYauKq1PYko+BJfJ4AjIrRkg6pr31W2o0Xxx+u6qSw9UVevb
rOrepFVjh7xWT+QtAp+JCvIGhvWd+9t2ypZUo4isS1Zl+wjtghJzqyl1Xofk7zrGtfiqJLyyac+8
EFCbvLyX77ksLjCnj6Z+6Ct+wNPp9YbhBY2UjVkER6UkZNg9nfvWeosn9ISVlXQRgoCwO9CeMpUf
SzWe1UL/T6CSiFtSlM7d/KwH5sMAyl7e9v9CseM5j0WVrOS9YnOm20a/HHSG3zfPaatd1FFnQJNj
fRmu8S39WT657IswHU4ebVtZ0S4Kn1UXh0tyjqWdRbP3sjQTe1DHoxM9dyhk/XXqlpBU2tPVTuIj
MJ1NE5W/gOZRrMaiLukRwpREb7Zxijf1S+NMRN75MDvVxtPz7TjL46gOpgemeIKOnZcvWqg8gaYl
Swwuko/Ig5G3ixEDwDyOFn5xbLV4s7TfQMxetFyyHXZgUs2gRNEzG5QXSUIktOISe0ZDUx+5t5wo
Pesm86LMo0tfvUzI2Lu5s+TSkXGPO+odeB6VMQcaHh6GQ3a8BgP8WAb8cmKkO8UJ7wy9u85a/VAj
og3K/uIUb4jOfgPyoiUKYEYyOj4+oRgnBFHxVLWjZZJSJ9G7DMDi+Nsb7Q9ZaPicf6e3tOKTH7Ro
zecHsAHU8IxtEmYquNdiMDFXW5mJ0Kq9yH/BTRxMZFesLj0vx0r673GTP9E7WI0hBjtzvF+2v+R1
8hRlGaFPx5JccjnY1fjsWbi6cN04Ax195v0dloKkx+EF/MU3pI4saDQuLe4eunIciOQdfvJFUp/W
1S9LwiXLC+P/Wk7Z3dSk20amH4nWfQ7oNDqcsTBLz8uFM2TxpZKmamiiGhMOJze1LkaDjX0aP5vK
fJHXlC+MtTw9hOiCZOZZ9qrs2QiaN8TjrRJ8YVzxJj10WlBXdBtvE6d8lAddV/aZlOcadsxXfXez
POhZvcLZu6J2Rwe4PcXz+BUkd/Khg5LnKRMoy0vOceYdbKvc2TIu9WMdc+bgUZUZhWRpejJdZgBD
mVWcOnQraPjsGWRv5bedgvwpM7orZh74QjanHH8VoRRfvaqEPJRtfOn3GgqRMky/oU8ynJERbEXu
yD3dDPR96wncjEpnedrInbokcDbZW+0TTXkk8NpWvm08yC/Iczad7NgG3VrNeDTy3d1o+qvJbEnC
lryzD5iSGBmeckqylhpmqRhlE0RsCAWYMgnHSe5tn680KNxDdTFeE9d4nv1gFc7qxZVxlh1dgLB8
yGqWFu/E/nNgddnKdwX7PI+7Z90I//OjFfM8ckwFMyNJfevG+2kj/34ac7ytCC0d/X8avfvRCA6x
7f1YDcXMPeOCn7lgYyyPRMlIi13vacxxyaNetapilwD9kz+PdfeGTg6I3N9wHK+Fnp9NnSfWG/0r
s5xKgQvUKj99luwRFdjJ9/lb/aK/jGm40sLqoUmDqwrZWgq+qKW1XBYbKRDk7liCChq0W2Wk1pMB
nZRjMiKwpupB0wBok89KosyQ6uqgknozoWPE7nD5upM0wDL4wF3uiADfX0rdR8kdn3tn+Qqdcv7S
0Yb3of3V8uKusINNlzPY9AcmK8M3jZqHecJIB9TyMrWosfRNAaYbtDvkLsms/sVhBusk404Ny30f
8xnllZndo0FNy75hCqKyK+CJEd9kCukakh5k/+9mUmWxU8tdVyXKydLgwINmKS7yqN+YKP5KyMwB
NC2zU7mD4WQm3rjvfKD8Uo0sW9TQS3vVOt6bAXRXI6otNwJP/ddzT1aif3RG+4puEM0qLqymvctT
ohsRTUpn6V3Q77s1w+ZBTrsc6brmLQHVddWXZlgMiHnAY+f81jEMDg3hSQu9GA5knvGPy0GbleGq
y3drLJ6AGsrlQweCXjMtOtmDts/cZfnRBkdcLVPO8zkx+TFcbZButh+WGn8y8399En84tFxLwv9y
Hal0BHA1wlKKuYe8lGRKEzSyRP+BYp9mw7+Wn3FjjcRdzb7gey0XnYTSJRp3U/DWDX/X80yGJRdc
B+cICsCr6TEelH6I3HLLuoF9uqjd8JlbxyUi+258QSb5WpISRL36ULCIkg9pnfNplXs7L37lukOL
9zsSuEXnOi89aAs74ISaXDcZ4jLp8J15uMnJgkG7fAoQ/EKuiBvKkiOm3arKeMEx7O+cLJc3INk2
177lgBmcwUJLH+Wik8H8GIXvOiUfZnUvcnarhGWhAQdRNDq0yfxRU77PivdjFv+QnvkYiNipHv/C
NTkiMbkmzXzQUUZYbqlCAurG1VwQFuMlE4aLpHOy2/LIeVIdyE2HJRmTpo9rxFSn6QdXLd1/flOW
YgnoESqxYawd3XJEmbR4Hvro/N/II7usOhRN9CNZ17Jrl/076CXSLMltBCbB6dVDUs8XKaaX5oxc
B2EUAo9TNpJ4NAgQJ3H5bFTZeXmJ5RaVuJmomM53K5x9bjI1vgxExkBiqNcAGwNlIgCQxuIHR/2C
qPSWXt1RXmX5prAlNxioH+SgLQW3HOTORL4VodOqUkl82KeDrR1GHHjlp0K3f6tC/U7qs1LWXmJq
5j8QeKFmtsdlXBnPV48PbehHo2k/8TO7t0iUlkPMX8vlv7y7ToclxK4nKq1nBG4wI6ZfJUm1TG3L
6C/dClrMnkpkc3KkJiauu3zgfqm7b6Paqcl4LaWfoVZbN9O+M9lj8DPwNBr3ApFpiLLoGPwMYQ7P
zXykxr/kDuIozVmAQ3RRLkVJ9IxV9wc81TruvWOGexZU8PsF3yGXmUskXW65fCaMtuhFDLFxGjyu
OLch0sLtuKSBAmDG2ldx/ilp+tIaK0z8fYxhb43DsFKy4uQibfN34tgTAklJXGUdxwAyU4izA0HQ
DYpfr78OTvFqauNP1C2XjZyf5ciYSvajnOQseJZ6UcoQpqKxkz8vgXLs4rsuSzbyA9JzlRYsNJld
50UHCWpBot+yJ5bDBE5peTdwaC+cV8EtMZU2t6mG3N0wXnNXJR1KzqNwtlRqixJ8vHePqDUQieZE
zEKjgaykIlB4HesO7HY9DsnB9i28Aye4tPk58dg+iF78y7LqVYURXqke0aJCfwc54shhn6YkLnZe
r7WEA8pn4HmfGriSy1D+D8jCU6b1TeTjQXS9eUkK0C+kDKswc+8lTjROf4VCzAWkrQHLnhdohzz3
OJ0uy7swsjCoWoyA+Y2lvBj5cA7e5WBVPWpvSvC8bEgj9d+Wt+SxfuXxdqkqpHpcOruS4zvFP8Xp
35YzmqDQEmafuGJdlh4qbYDXeEZlUM9/B0l9cmv8QLjaHr2PoH/PJCubUm5F2bZ+liHL0j4vQTJT
WYgcSyI0JO6WN21oiDtwrqFxUCW+peZSeuBj+CK31HLwSiP+8nFXDHTAXvWqMcMH5CdAllCAzJLK
JCYJ6rJocmQs4ncyGg8ZnAsP/+Ncqx5q5GgAAFG2I5w/67/g4MhkJKC3EsuKBOjt7L3obKWcLQUB
wRzT96GZd4M67BTIKgM6XQsWjTOwNPXkWJV2uAnU9oZBPzOnnzTiXTyr/oi8B+krt/EpSI33JeJ4
k/Jj0wwrMwi4kMDlspQwLJFnqSkM19nGpbVNyuHvEC7v4pAChpQgRf48z+2HRsLit8GdfFC9Izos
z7zQtKcGziNqeNcF8bAs/jio2zDU7iBwud7wmabGZXnkaWK/TbYgBY1LYNbwTcg62XDTM5nYjzpy
miTEyRYdkye7Vz/yBk62AiiIjd5KnppLOCmr7tNw3pfnKvuy1+pfuUXiiH80YfssO15DvTYBruVq
0LzkL2V95ePL+mFTdUL2lGTf/xnq8WrHoOvdmCFPhRQNctbx+GbF/Rt49xnORg1s0IZdr0Ua5TFd
3CCS1ASqLOI5Um8K2k1itAD8ZGFrg8pJar4SB8MygA/0V54tgSXzizOcTEBkPk1h9M3gMsDGXLc2
mCaBMkqWKsUcYFVuImisUh5I6PHq18GGg+gADWk3iT18lWgi1KqGMkXxazvOQZ6wX0WX3t4Orost
OgA6x7h4o4KNkreSEsEkp2hIH1wa97QgUBvQTj312/JFLK/ZB3MKyVgW2oA64JT3pToyuuBYJVTB
KIo9ecjmL2lEp4YXP+ZHCyVdj+141JW9bZlffwWiPI/lX7P2sa27f5Ldy6VZdrxWrKogCdcDVXk9
6s8mqyc1YO+a/5IIXVACYUNVJp8jsKbvosBrwcMmZUYHCL02qUfSkEtRXnApIQx6y8DcS9//Wd5g
lqb3FJUwu7WD3XOPs4HkpZZqTnCT8ihjLTlkhbIdFO/khwBMlR85IQND+BAhpiVxlPmKlOPp3K9D
ZMZkOFbbVJeDeoVu9OZWX27Qfsxy86SJei5RlZe0dElQrQHOgV2/TmSs3kzDSP2UWdxSKhXSYpKf
XD6rxJRQzY+x1q/k7UBsseQeUNEoPLKz1m2NRUBSH/87ZsuyXdMY7/gwqZ36HYIdaDpQWGw2D6ER
sLC1D6RNT/XrMlJz48PY51vJsiQZ1y3j3M4cmUl/lYrqv8mWMrEmprPBsPbXtfJtp4d3Jn70w0hm
wuCwn7zHGMYEZB/Z4S59LftEafytMMgGYRwuh6RIVcIWLQn6EJIO5cOw93CcRxXjksfNr01uOdTO
W6piOGh+WfWrjH+kEail0zUhrigwagujf0764VKSsKgBS4Vw52sMKVuWDY+/10mQn3GEHYKo8bXG
q7kpm/innVBCA/93scgrkRZYlW2HnuHMsSRx7927eZ6QUSGqkYMtvQ0//Y6dg5yMpihpJCfYPpLK
x3SWyvSjt38lT5cEU1puqboZ+xg5TBNhn/naSZIvPz7MqCFji75C/J+/8YOLdHpbP/7q1Ed5CHK2
JfWcaue9LV+XeCD1pwQdY3opI/89ofj3FcQMmwRi7Byurc5WV4gRHMIetRcSPTY9bTUKMzwgrCc1
x5a+7n+h+Z/KGSK7PZuPg+Lf5ZbDOEIPEJNJ8VwY8CKblaJHloW7LAyRx27Q7tWQ4ouUyFzhzbJV
HVVdz7GN6ylWF13oQoark5/Wp/GDLJ5ZFYjaBae5RJtmAqztdAaiC4kJijwH2cnHWANceNL8YL6n
DWtRBoV0gf1HGCH/jMEPfui4Ps5g/G6Moi/2fUUxCsfjFb/I7KbrdaTZ/f5dsnSZEg51fHHtz6DT
xKdwNboYt5beg89f4zxxaWL2m4+q2VyoYCuy84IkzHGujZkwGfb4sQSMgTaHA+ihLfoHxXhAp/Hq
6eNfUMJ35DM1PuYpvIQeW2qJzSWonKjPDpA/v5c6Gj7zR6D+s/z0LBEL9W0ZKSoH1ck2Fm1AyTck
CEbV1krz85KILG+h5s8V9k1DSrlEN+Hv87npZp6NpRxRk1xeYKkXJA36CxDshZGOSlJ/6UO9cbwB
PlH9Szy5xMG3TN6iuvyVHtEgW7K0Vq5TIzuqXeTqMko+JIxGYHXoBhlnaR3ZKnJHarF35+bN0s6T
wOslrVzSy5iSk5vMVCq8a4on7AS7xjh3S/1Fp47Z1ne0FDnSzpJiB4TRs+egMEANjLTCc1qh42g6
Z7TvtloFim7Ozn+lHKdCSl9pUC+FNadqbQ7qUdqPOZ8Xl7HXUCWW9n99AZh+ZyOL1y233NLKKjPj
e/KLi+fuDA5zZcTnMc0uccijkmMUJR9DGh87RqOIBkifLD3LcZLmtN69RVb1KYnekvFJczsyJ5A4
4YP8GVHh9RxZR+njuha0ViV5WmqO1JkeUvQRl6zF7skpW+fUSb65bBGulu9YWy0ZKiY2X0l3lMmy
2pdnuba1KnnBQehGYmpSApERLETcz88t9zNKKP2TV0Xf7sjImi1sZvqd5aj/oEQsV0NXXzBUWrYB
RrYXqf0Guzy4CcajfPmlrnXprhU5FAdSvQKGt9kk73n7uRSsCziY8m9Wvt1iejO4bGNqKrub3uXC
1TgkMsiI5+wXZWGyGwxlgIehPfAykts65LbyX9SSV3oxPDi9/r1sWqMEBVENGSAVNGOJKlmsvsgq
e0b1Lyqfen5pSvxvXIbQRDvLRH7prTnI/Bdn/ArTm6499673KmWn1KHLjefWJ78uQCoSsvzHRvc/
l8altOnkmxQGxGs9vpeG6ZIFyRlxTBv8X/aIMh8CD9/oV/8WJEdLX5vfgZdxlk0nzRf84FdlEh7n
FkbFaJqnygDvzyBFXlDWYkFZ2LN+G9fDo6GOB78vN8u+5nQBTnspGLfBJFZWsvpYSjFYQlwbbN5y
s0guif/72euVZxCOojnwIftU3j+ok+eh7W4i9sAo+B35gySKs3MoC/N9SW3+t+O69Lrbm3yDRv+3
sFOk85OSo1jzuDac4OjW7o8laWymdF9qfy9pj66Zv8yNz6P1WGIGM9fD9/Kikp8MIgTaNJtgHtYA
njS1EiUkThl5i4MoJ4qPETWpacfPnT78Q03c1XJAaMXK91E6RI24K11/X+n5fUA6BYOOVq8mHslR
LiYCwz/bipVtqc3069em1zgrBplYeI36g2rZKPK5KHI3yIKholHs8UGxQE1EOSoG+nMw8mqhyr42
+qTCyTc/2Iip4EU+gA6t62GV5OhEDb7S3qmA/+n8DCCRzDsX8ZnbrpkurQdKNBxJYh/nyQe+NyQ0
6+rQWPeELNQ7m+00EqTo7oy3CGNNoCo1PFGTL3J2MhluJFiOKGuPsXLrZqqJTkM9rBHfTG414IB1
jlowGbNY0irveq1Uh1EFF2KmwBEMIL4Vasa26+WiInkLyDS4H2rrHsEzBOa0twIzvDipnUOo/loO
BpI2tjVOWwEkNh4iv8OOtu0/67nAv97t13kDxLmaWeZ0RNgkpF+FTOZXDpdXmUGXYZamYE5jITfp
ozaqx/gbFnwnyygKhDvxQfYScbiMrL3W9CmCCnfqpCA0UfkIHrnIUgSZbq2qwbqfS++udDJaSSg4
gWWvkAzTjW3SG/goT58hUqCkDPqm72u4vM4+qfdVadXrEKI2pP7ivq11DN30FqFk23yj1713o9He
IxnII3UGdF1iuLUNSH6EK6JNMznaLfqQ863tavEB8fYfxQSrFmTZVsO94KbLNDyH2uRfkTG9K1Rc
ZAqcL+oRrcectyoLiBOGOW2yo6sN0zqJm1trKJE91gAZtOaXruEQP2IoeYvZ+FcxaVj0pOO7Emva
drLSDBpodRvo+YPowN5i1FeDONchyQItKVlQTCWRNcAAJ5idS5SpOCGjqQE+GXFXn/ge2GkIVA/Q
gdlMxgFyy1NFtrMGAG9BqLaSJxVldb1x7QMs1hX6VAjNzi0Garl3qqb8PprKddOOmybokGorVWvV
BsN96ONHgRTRGJj/Ij/O1x6u4KOHkUAYJsre9X7DPN0EqLuvmgArkhGhTXRX6Y2P6F1Oj6AX9bsK
6YsxRey0N1DhTr2SPBeVkoImM5apNw4xChZC/es08bZovVUOkZnAj7DaMOfhamiNcj0ACL1hDu0C
Nk/p/tUs3Ia7gDwycuJTWTWfqdLbVzrNYTpi+uT64YvROsMt4l7lfTwxzUVLw/tQMtW/QfPQeptK
Xb1tut546fqpWw2uZz43nluvp8n2HotZA0hMqret0ggBUNxJ8b8osjtrCKhk2qbZRah33seGGWxU
P5mfO1+JV0A/tTc36jUsqev8q+qb9ya3cvHPXUUe4yLOygkJQyoaVG2OqqE3Z02jI5R36ueIC9sW
mEPhKPWeMZ+HCzaSjr30uQ2zXsVjRhuasTNbbWVl7W7EkGitt/U7jqL4QMH9MGdL2+vR2zRX06tv
zY9N36FYzVfa+hkOai69I3II4C6m/9OqU7bWdET5fcCkc9DeDdC+2WIAdcI6PMWYYnkaEOoSTAwn
ac/sv9mlZo9rxHSw5jJZ62ja0e+fAPGMxU9UaK954p/DaXrF6OQN0kalTAy47LUx9c3GxId93aBb
X5n4AlrZFjM99ZlJwRhMz1VYNBs1BrefGN1L1US/ehwhSIUIqdeVMOY7ba9mqO2hAk9x8FEO5crA
cv0myct2raN37MaVtmX8bt4A+NkORbFvEz9bQ8gG5O2yIb3IG28STH7g1IAmMvBI9m2cE9NIf46U
msc/u5t0NFCa7m3zqZ5+gsD40dmFN2g74QLqjnS7m2I9goUB3TqBvaoDb63UwDmwERvEoqlI4fdk
Z6yRfHKyZtjEmnMqh0m/xVuaskct7zTAbytEwhE0UezbvHTMbX9nW2hFhmamQP+uJkh+H+HgufeV
0ZlYOXzb/a7X2x7guDvvstJ+z0PgD9VISHExPC3pFnsxkrcHE/1RNGWdeqXN9x06Bn6DPNrguxks
mHhdK0CjvBExKtOxVpmK6JOmp8AgjPFfO5+Krr6bjbR9Cc1mXxuYVQcotQ45Ql/oSgJihxCvlz+l
jj8VopXuOjSap1wnlbQS7hZOKPj1/kvHpt7Opl1d6/hC1DEaMcpv5zH1tyLVE74dvCcNVR1aOtaT
EnZPVYfMSmUQHfzYviI82q9jSz0rjkGYEfmLrH8EmlKhAsAsyHG9eaMW6or6NegwZo8Aq9qUmjPW
DvUkrjrTIZwJiAqzhci6Scj7cAULTEF4vjv2ozkiUdqoaEQ4tvtaFd2wDbsHINg44QYAjJPK+B+a
zmyrbWWLol+kMdSVmlfbcm+MAUPIiwYmifq+LX39ncUZ94FzgEBiS6Vq9l5rrleEWgjLJ0KwHK3q
VjLLXprOWIIx8lkOxnCvD4wx16zXbT7lnEu7Xa41L6EeBWPCNiiNcBCYJFEnsnrBsRXjd56iTVrL
z9BS9imCYfs2+TWAO90A7vFXOFyuSyOoIAGwm8z4dc5DsuSS9N2o6DhHA2qKaWVP3bQbo6E5tQuB
LRBCN1KG91LIl7GTIUIE3EBJlju3pJnm7cCjzdQMSir29FtiWM46oeJAvjBFPQsGoOsU5m30nzpn
2dpdmAfO4FoqVGN8cqCc+SaZFzWUNFTtyZ3IPftCavkrhjgDviYPEZeUgr9WbDoNIBjZovvCF7RP
YpxRdJxf1q4LszaZMAeN1nQmJkyQDb+O06zjUZ7F2gVfkxAc086Zu3EHucVhqEK1md/ZOD0J/cA2
pfE8Xgvw/bZY2FbgXcBtItmIgQImztyq7EurcmmthDAVXOtuz1PElnKj5/KYE3EACZMsCAwFpwyI
G+SpZ7tx2SoxjHzbuhsTBqGYmD2UWCaaf3O8alH25bsJGK+lessbUHNEo+xKowcNofaaLDTFqHdB
7ZsurIn+o+fM2sPumCb/x0nzTkzauNGL117MN+og5zKFm+8WkElHjDCUvaK3SOPKdo5CDY4UG3k+
Ap7CC9vSgxCFu9diMhDjhiBY23EDlvD5UvvOLisQQ2Yti87i8mz06OQJQcBsZHhEwn/K1Fj2eEtQ
CSwQ74SlP+neux+xFQKCtGINmTZVggFvJkncRLHvu/k78zYxj0lag5I3ndvsJx9Rv50RDW2HWb6A
APp0xXUsT6U6w8T1OjRIc6nEsIsW/6zDkeJYep5YC5iUpLYij9SF7iLxVpnOxxx3oOeNfMd6ZOKV
Kuy9XxiXFMFlU9loqDmjACcdXCguSp8ntJYspudBqXMMStHj6JKHR+E6B2fb4+RQBWslIJLo6R3t
2vcjhMBNKTvCrTiLoeTB+X1boLr+qAaLtH7EJbonzqzQJF9mx1xx5yioF+u6kgMVqOHRZ9bzXHuH
BU6jFO3rT7sHhUYhUPG6cQBr5yHtaANNCj7huJuyGW/ekL1hBOo3oWosUdBimrhXi/Uw25hxYJBY
iS8tLJ7k3JdBzACCMtK/UCoiqh6g9bLENsUssGu+M/Mkjg7ULdCpFqOon+XVSv1PExd1jVyhbGBD
Ve5HoTJhi0Q7ACdHTKZ8ZobfXRo8+ass45jy1vwy5nJfCWTzqQrC7PsMPx9WJCI9cD1JaG0mAaGQ
EgXZfivDnq/zyF/jib6/aQVSLzd/bQwkzJnoCVbEWQkkMt7bpAcZUmP828SMhX1hE0vXn5GXcf17
qMGy8i4uq6iuOsMCjtnQgUHOkDKmOpGE9tx+lmO7K20bl0voV7vQZelK4yfTmQi6LKlFz2szpwvp
XAYpOXPlSxl4YXSxpuGZ1uUP3OAe58z83RKfSgfVY+zuWbXjvbR1PGlA8qT3PBdvKecDU08MCoAo
ZvK4eV4aem4pNWZAQ4iRQ5yYYQCgHwAofnDH06IDNE/Pqajhsx30M9NZm0ZEHKkotmXX73R/2IE9
gy40OuXaESAKaVVezQq2VJwRn4qa52vQwlddH8420HPL23fkp6wWq9xnBSO5FoJdWci1SA39eay+
dQlh0Zkml6U9PwCHQzha4dIiTBhm5t8I0q2dLodYk0HHjC5Yf1GHA90P57szZNdWhMDGoGNuSvLp
svI1jaProud3StNXUooJAcHz2Q/eyc/B0XsZaZsFFv0wQd4XJdmxAmy2sW35XI3DfEJf/hSbi79v
U9hklHIulgvmsPOiT8jopz7R7X1c/h2s6FF7pLd0xMYkBNKvosY6xSNQWJ1/0vHpFc22+2Z2ZkK2
7t/CnowT9kw421P9EksR1AvOqlQ4XEsilWuk+IArh20HsIB5I73oLUEqffZYShC4RVVybcPl3cqh
wmNaRmssj2OxrG0Snzbk3uK0n16yTj8tkVlAj8YSZvT8XD6iGozOMWX1YcJJbiZo5ztW7gNayAzJ
NxZBYhTvhm22wMIRTk25EUx0KwPSNlduxYm7rCkbkR/5ZmrOrbe3iSzYCNoOfKz5OCbJHsujueMd
/CkG46EN6adLsEmn7fywe0DQNDaaK7e6bf+bJ87zOibAGiFTYW6oAWRoeQbiWx2HTloVn6oaUbIc
dziJyclhlm4cQkt9v963KoOusqBmsRnqgtFufjlZAfR01u+VsE4TngqUWtlmKoHR2znu3iaG6pHP
J/CEJ43teZ2oVisBLHbd8yj06UU2ILQyymrUD7cTvEsaJAdfA5rfs2+NcqIDloSNOZZBGNPTMRoA
1NUi+6ic5RobLMd9S61B71k3w7aND1X7iwXkLDjABm0KKC6ChRzahEw6eEFHBhsWS7mPOdU3EoXq
nPccmKlmO4TfNNMWP3VQh5bEELySNEFfJ+jf0qK7bLJnYIEZkI1xRQBKA/OFW3Dxq5b6mJ6s+wim
Xl8opNMEby4iCkGzSXn03IQZshve4gW7RGNoOqqMEjtBM50WANHbTvxlw4dutH23TOelNs0aAy4Y
LdyHA5DjaNaQi1r585xEiDiLCQFTgpfbHpb1ovXxrcjbo+sQi7oMOpFU+rDXXfYiIwZqRxPA+k27
x+pSgw8nem3sKZvnMyUEu1eWAoSisXTYkXvRk9Ul8AGrh/SXaxXpO99lvtB0OJiVi46S+LjFiWGA
Vfr7BGm11vKVtIlKWKY+C5ayWc+tN5Ey5p5BMuogCa2v0sjYYLTpb7CPEFgx3yjGt6kTotCiToiN
CzlOaA361l1XuTNvKr/65YfOOZ/bZCc7bNguEvayJ+agb9PvqWc3Fy30GLI++TDTiXaSDZI2G0qC
BcLot57g8jbYYVbRuy1zufGhynDFmuMwjGwtLAjMyYiGivi3TE4feDk+/c5JCJmAyRYLFkQiKok+
FIdWpH/xSbNzKT8HUj5zXXwVzrQHPEfu+/JdcwpSVo5nMO2cB1sMvE0fMEm+EDCDTjCd8NnGYE3E
pu09/jD2O1o7oCIJuN0mIQ9TOSQn0gxsOG76I/f6fRQlAbXOGs+UK+lve234b5ip6LTUZ/AQJXX1
IdOnYsnlXthWEFKUYeroFElu/qPnFJOmbr7MkmTvVinQ09nfUw+HT7F3J1K6nWnHjvaX4alYFVy1
hg/zZZHT2TSNhzG1v1ONQDHXTA8NzvZwZp9CGY7K2qyMmNaVoFj6J533yexkbCm6UM50/LtBfXN0
tXtVmOEaNGZFlw8gZ5REUILbh8HzQwoZPdocNDDoijmgtbobquplJLyxwAaFMaEOAH7/qZkutT5/
KSCN5Im9F+g8JxzNqfQ/Oovuw/DeQ4WGndL01kNVh1XXEdopjrbHT99AaQLoQ+3Vh+dFRzfxOarx
TeJF/yg5uNKdq7q6rv92c3Efwz7IsQKqttFPbb3sXV4y1bEKteF/Hjj1F5umSz8W9AbNHt5P6rk/
G8GfwrvzwmT7ocrjSqQctjUOJx3v63hT7R7VGuoX90GpW0nhfvaZROaGTn9vB/SPOIFqoV3VC1ha
I19l5kXYxodPAk9E7IBSPKht51KIXQOGQX2tNG4Zp4tZDj+6aKWr+AENae6JItMmdVGgUVJXGtKf
0ndOCgH+1gPhASvPkV+qxc/W+qH+r2rtuFg381Q8KZuCakL5OtWlrEcMSbYJfxEFqSAS5lm5Gkvn
2s7LXQGbVB9Ntce1JSLQS9tQA3gyhcOhzN4WePYWCe3BtXY4fh+pW78lnECVJrL0l6/OLg8aqJVk
6f/FvL9O816UX2vKyr86faMoN+mxLf+CUCvRgabwTIKwib6XIX0glMAd679Gbrz1vOqsqv4/tlwP
d0sSR28p8kO9/q2+7PL0n3nQ/fQ5pdDRQWoWoX1zwIjYNMW0Pn1kJtwA/ztHBqmE2WoMDmHypnFm
UUrwRPwnelOjDsL+o5ffFCffBTUBqsJPkTfTW6SeVhv6uY1bcNz8o8X0R41bguyGMv0NPZnSvKSO
aR8TngSj8r8Tk0IE4qW4SciwlSulkVFamblJ90lKlCAqPTAFP7LX/1/fOnceymCs+pldlf/GLaM0
6ekSHyeA+gs6HHU3lYKuutvR8lfpOtT98zL9N6dAdbuNxMQcT0yK/O/Oo12xXJr5M1YQVCHqN4g9
zf3mQ8lafkwB6mWWlCTMAlQ3eqQf0pZpgFhygeFa/t9pPBTC+Rxj7ftHsqHEJnpcvI7kw7tKQ6QE
MUppG9vEG7lmYBgV9avmRX1fqXDVL/z8U3F6LXr34+eGxvPdKn6pT3908S263AroavynJp/TLrLn
OOaxYDhoWnXTCGFQOgY9p68azUTguU+Cx7ygpZZgc3bIjtfs6ayku3GL2798S1UrrZbpQ/1MScJs
6Z7c1vo0pi/qXnfbpIFGn3BmcFZm/2/AduaW2pP6OiOe0I3dw3+MJpMVoBJUYhVSiKeCI5PF3csV
iCqq3zRbfrVc7kWWD4GOItb7r8mmVXlZ7OxN4Z56N3nEUfZIjGetmG/0QYn8+aNeasvA/1EaG05x
9Ex7OyKzLdPsQYcKuXdt7tMMzjTaMIcbrwRx1kSjnQFQ6BIl1Xs4lGeDYaVeVMzvdnNyTGdvi4P2
EWU4QKL+PZm36nUv2NTtbN5i9d3HfntJhuYHRqV+XTleF6lc9CRKjvJmVzOWA06B4SA+1VPjZ9oT
55J18uagoFBaaJOJanaHL52qDVic5VojpE2FCf3oxpL6+JH6jDovLT5NIvkK0R78PEihM33CmW52
asSAH8CWw6ArR/R9JZaAqXjxeqRyPHdK4DQ33e842YpCO5uhz2qLG4YPAmH+Nn12YeHc9KoyNnrh
dzFTDncX4q0InvPd+mQNzz/zxszI/fmk5yGfShzU8rWHbEqZmPa2hnhX1S3KsP2lqti2TevYS8VL
aPk/2Yxm3m/7GbiYb7z6efowFJ3Tl++DEjOyj/yTS4jqJvVU3u7P+9aa9DF1An6X2ETJ/LXkDOU6
faQ0iFl2dd39ihN5FWBhfuYkhkGsBMpJFj/83Nim5ggYug8qOz7b6N4kE7fM5z8+aZFOZ7wJKhGm
Eu6bg/bcGJhVMC9ZrERji568KtZgXW7IG9FEW3+x1PzNBIYy0RysqFyzvXwWtIkXZbGxojf2/u92
OgO7wpC28P3kgqvs/YcWp77384mvqwKRvlc/6A75v+HQoXfA9HUpqDJLq/1WI1Rgp2AbE0bzP6VH
mLge9i6ze3yZ1UMJQuOsedW4rEoNqR4cH13yBP93KRzWaGQQvAclwCQmbDP77qlgGZpZ2RIfLA1K
Y8LU/ipJ49IQUjF/+qxQ6lnscvm7R3qUtVwb9EZTwrVR8wX5W981CV2TU75gldhaTvyk5gM1L6gf
NNL8I0xe1ATgcJnUt+LchF8gX4FF3bX6OUEz4FHf0SJ6y+pmRaKjAGod1edxWT+XLDA/D4H6Bj3N
3yYpATTZ1SqnJeHeaPP9GJaPCWVEaNfMP4dWTRPLDgrG58JHzpM5dsN3KjfqxkJF/x6VtGogDFir
J3Z2lKWAC/2ZNPFpLt4+kfI2hbfSS+82Jjl1T0TVfA3JRl2MjOVDXZg8Qe2BHhSY05O61j/KZ6UF
rae9qJPPH398Nrf/5hCnFIDhZrDu44AfIujyETdT/KfJysNYn0UcbkwWpnik1WjFR/zE2469gyXk
H4Xom3CVmeV/SDs12WUt50N3hrXkfnaYYtQb7PPALnPK1NNXK91PfSQ93iUemdmHj3kjumjDHuuU
4tVNkf8tCK78LD1qnbXrlSonq7MzsbMbzhJcx+Q3iVejKB9q6tV5bVM/3evRCKIZeMnI1DrYaAF6
HCSS8+HUPYfoGSe2lGp4xc5T3zp39aX6qHFXFSYlYJk9l7b1VhjEMmrh1FFiC10SPnNsiyWVbH9D
XHL1THQ7G2W3P6OQv42kgxxbztBuXdMD8sWwyfL+l/DM9KnBYQgYqIqDfCGs0gOgOujQYGay1hCz
cyzxZn3rzi3dWxvUObEtxonUqH9Lig3HDT9EU/cMF4ZhERf7yBo/HcMjhDLd2LO3bBIKRlsOnvFG
uqBJbUnQDkZOTrjgD1CJt2FeHWq8vSui/faZZtD3zcP8qOmk01jRr9njj7rlyaJWRs2QGVGbyNh1
DFIGLO2uzywRpqPv4Mdfq9i+I0IWG0sVFgbsf3pMJHFoU27nrAneYGS205L+Mpo6gtg5/8zpbUdC
QDyjPdcSTv4BaJq/MTAhh4Xkgq2LbiiQ4VTYK9qvzkptZAl0N3x3b0b0ABt9OUzm85yG6O+7bc/J
d1VUmb+O5yIwKTF2Kc4TO/t2ZtpCtby1NgFEA1bRyDTJOYB71LtGRJ+Q5DqL1PQ0Ff2qmlEiFZm7
TRh3ru5SLC+nbq01kiCJ12Rc9jD7VIlXy9aFHG8UmEj6QlOyBvVz9hi5bTO5l3ymBiV6+r55t50g
yq1AURGoLt8QLdxFpgMcK4pPuhdb5khr3bXU9TLpbwHkrFoqplM0EjdUZN3RKOOdVvi7vqnjTT8z
w4yOdh80zmm6YUD+z8PXMG6fyHY/+/yzMgUREoUMw25yf82IFdk8z6cqolNO9kB0SQWHUr25uGnZ
nyw/u1M3Jr8zLfauZSFcqcZrWwkGSzytG0x9cM3jFNv9vQlLZyfi5eDHfYHyvHilXPsx++IyCuQa
mWguoe09adK4zxNEI6N+AWHoN+kHWQQ++Ijmptf5m9FYXOcyPIQRWhjp/KMzQRGfo2F8Ibj4RmWA
oqHeULgzqIiG5itvOCTFu1s2UWdjkG92VeKvhD+j7F644S3WmmJ5Sahasul8X5blVysgGah0R9Dg
IA8WqvsFha/eqYgIHPL3KTZ++1EL7SykiakkMSaVe6+vdzPSWBeHyjryoq/BT19lnyrNUsil1gs2
6x4VsXZXW/l51J1irYf1TUOFgualu9UUQOLkWDtbAPNy3ahEAzcOOY8SUcT8GkGFHF8871ZH1msX
UjLsSvN5IYi9sHKACmI41lOF6JZ1O5tJ36CdCVRofqoz54yuA6Zhs6XXtpo0HkFiKnvNf8J5cG0m
MpF94JOk/GwSYB+81KZsG/rA2op0hH9YH4JIP1MaswuyZBQTt2mjC8UJtMfjP1sWJOFSrdVxRSDD
v9UpmQ1+thGlsbVdYB7UmOi9yScpwikY5ulikLcABsw4JhM55IWKKWsACZfU2bHQ9ysMroGo1laT
xcelGg+stZKVmSWRoF32Rt+25zi7xo/ew7hXDzm1I+IuOV8/hVxkpoStL0PkTyax0k5XXxb/ZWhd
k1QTcSlaNNRqNQ5lsdaMBTVNrBNBk7QgY5YP8NAbw9ECnnKiwTZ5MV/p7NzT/gzJBTmUOabrpcDz
lztiq1vm86g1q8Fk/1XFyDqapnqp8tlb9e+15X30VXSwlvpKQjwV+ILX7O6mBorE5JrxxivSGxG4
hKoNHOHz7q0dRTD6zgZm81e2WNfCQqlCTsLV1YbvHF2l1RZBtADkFymZrVXH02XXb4B2IQhSZTLN
vKJYdO4H9y5zoiTKBPxieZMF2oI4QW6at7cBaZgqtv4bm/Q7qtL90Bcfi2tcOf7Me3M2A1uJw8G1
edECrCx2710cWVsxenfPrfdNl35ks4ZwJqO10yEBRCQSbbuRI42vzbhEe+NDAisBqG9jRW2CLKGB
FBbRRZJdjCkl30pTPy7ZfDeybNs2PXq6cDhFoIKa5ua6IxXpTNwMCqWbsph2uGYyusXJTXbdm38c
+3pY5waobTP/Lhm2JBrQt6LQUtfiSijLu+Pg3up1I2hbeRjK4u9kp/vUCrf6YFDDz/KbFRFDGguB
8vEmxkteCPoq07wzM3NbwgTTs/aR5ULRD/1LPBH0N9NJ6ivzbaAsEpbsNtGCniwUMwyb/BcSqWuB
XE5Yn2XR39yxe0on6m1W4yIxLyOBRZZLlkrjpav35YSirLbbU72YL66X3WzZf81u/0xiMi+LiiAh
LnsWAjueN/NiXSrZfM4VvSrD/u1opGdMBGgFUdU9Z3rxJxTlc2qLoCXHYooaXHX2mzEfy5ItmVxF
cUFXSGS3sesUgUZDag8h2Jjqc0ukKhuFZJ/RxEiNhkr10K3t0LpOJOKSschcYAMwJ+np2NNbGjiC
UMLNiCXV32ugQuru2JYEJjoYR8qHr0tfgoqD7VahaLP06uG5BD+UGRvkrnTIMdjSQ2qCKo//ERds
vMVBZvrJLq4H/1x59daqBrgXbnx2k03jm9lBd/ptsSwjrk/5jEbmiEbZRcphnNPESvZVaOwtWNzX
yLwniWPuoxYbol+uwds5z2zYsUZWNr3yia27ERcvUurfaE+PVR9nX13c+6rvWXEKsWDrwdfcQ3Ei
dievAmsuSmRNxWuXePouGud8nYf6tg7z33H4sdChIuNzTs9C7dpF0JnLvPcn29wWJvgCj8m0uVJI
84JZkh0jRmBzjYe1jF5BJIq/kU6sac2U4oR1vdHmjLBSFNpNPxG8VNBQTRbWC0HBCDzjvmGHq/Uu
AOS+eI2HitTUcui30kDX0C3ZUWvutkTHOdT530TEx3iMftuxXqydvmXUZO3aKECcNE55xfdFBl9B
Wz8eAedxk6EqhgQcUVNeR5Tn66aA1ezQJvLK5tnENMeJloiIyHxjTfzM+uWO7PrqotEDL5Vg6PL7
TsMPATHTsFWPjsAQErWB9XKiqthGOtmuyP37rOenNk4uplU8E477MkeU/6ulZVHq9U+nZkPm+vqw
MZv02SimpyHyfzW6fXGVkyGpaXSXR1fmVzId12nhbQAMHKqM++X4BCmDUbXUub8s5oDULOq7Budv
q/ljlhi5XJNmf9R+RK33DsAqHEAbl9WRtlK+94fiFDsd/Q/CgnUtPvoTKhStHh6wLrbMm8PapLoK
6Osr1sWzl3iYM3sinwr/mhSJ3BNsxIJSx/0aLD8AZWuqt4IkcYvqhVmIA/aObC/bvaGFT1Vm0Kwx
TS2Y3Ww7OCNw376meZwuAa9q2zfhvkn7F6wv7Dom4lLjkQsqBJBebXyKVL0T7PAr9pls5ccITCCU
EvZJWFU0QzSIyUsdRI3mhGxgbZhhEzcEq4fuQbcmrkVy1OkYQpwsLh1wqKRN3ttFJXz2IAAG1MGM
cgKcplLcHUu7Vlps0ik3lSWZ4HL3PITySjeK0TMlr16RKKeDFgjVsIhFQ2yub+8GjREbkRjjsO4l
Ha4ELxs23eTfS8MAGMp+tAFKWbReCHcee0HLQJGmsembjC14515tK77mJpHpbHETiq8rNqgC6n4z
rmuZ32xr42jxu10lREvJhtzwot8QdzRtHSNhMdPZSHCFu7aoV6aR/raK4ep4C7CrySRwqBrWIB28
TbGELJCULdgzgKXs6Y+tCSYQK+HU2irv0T0VgFjbDsy9lTbbEE3Y2RhHdkzp8Af+uLtKrPZrHDJW
j56YbM9vtqVlvY9CHYUa78PwMCguPDvNl8zOEEDf2gF80zIQ0+O6iGHCireeTrAlAW0g+Pc96pDg
G7w4C6DFvQ4DLFYvkR9W334jBn9teGbIPP/OIjGBakLElpU3r9sP7HC45yPkk9Z6bSYChabOYRLF
gESSNol+ggah/bzM5hXaWXGI7crZdsuw0bPl0PiHwm6KoND9SYUm//GsjkRsjelJlUCIGVlWsRKo
Zb65NtRvGiT4oRw/kVx1sg13G6XdJ7XJbsMGdd4YtrXinE/ebuE8p+X0N0MtG0ftFavMe2VM9zIb
GNlhFHQWgbyVXS3buANuFLqU2yYh2YBUgfrlMV92bEieeQ/mbi7+uKP92Y/io6q9Z1vUNVoG5yVt
xJfTmPxAg+YtfQqJ7Nnkvv7s0lLYZAaMbI9zEv1bKnIklDdjs0Xu8gbTZjl6GjqfBRQasnu4nVbB
SapeoCizBotJPHwj8gKRxkRUmNPBSXbJMOMXpr+5pad1DDkcH0etu0RoEzhD+fuqv9bu4u46D8k0
qb/5tiTHPSIiPQxZFhxqllQe5PQ5xSYkqwF9fJOJc1MrrmaOcq4loW6dm+45pJdc5ynHMtncxrBi
5ijKDztEyzLYdNBFCSA2BL6LwvVNYlffzuQ7eIC20V1do5j5wHUduBREDs1+h/iFPUpfQyp27NoM
pNH8qVwqWVhOAteOjLU5kN1NNXxSaJbJ1lc5bvJV7vDAdQOpHTZ6AE6Sw65ryR0dsqg+koewbydT
D6wWXRepmyeD/M21kPVbobdQAOng5cNQbxIO4Z3407XOhynQ+86lVjxpesp1Ku46Er4gKqt45/AC
mYCSrCt39sj63NmvgzF9YIh+BwocPbl+fAm9A6qePGA3X281/VaBulbVjpco0gUteOPSj6G9DWsc
oylRyxqqsdg90ymGEL5Bm3nWFyB9sFR3sT4qkTRCj/Th9FZ3le2ANsHzD13NJB2SUZsvNQfrhjzR
lu5nnFFimQgyYF2FDQ0Y5gMz1hHCvILMuKSITUEue506xDSjxZi/Yuut9Toujm/LfRJ1H+RjHl0k
zRsgx+ncaChIxpsf6xzjneZAS1pHQBrM6JA2Ua2a12ycA1On0uJp4acd6dusOLdlbezjAunLiPdm
XaTlw7Bgq7SIMGgkM5QLOwLk7DjDRlMOXEv3/QCGaL1NErGG6wzFe3rRBTjBDHlNIFv/yUu7j4ma
fEMmQZS1t1F6J01MpBnS11u1JxNm8U70BLxVQgcrXe2mub2knBieKvc5MkRzNsfxCbzel2Z9gUGn
mqAt7aVB3yItCcQ7RbwTY9WmnRI0rs4tHPfTrP+GKKz4AcbDdCVWar5gQveCEvAWpSfKBi3qRTCQ
0XosiYp1WR6r2braC/horBFXmBs3UT93JQ0m1kRnS2lD6FSV6tn6ZBIb1mHLXtSOgVfkqKYG0mBn
7Ssih3RlkSxfh5zlCy3ZTO0hBQWwtjUwPVnvN7uw5YpDSWbi7qwg0+pmndnRaxMZn1b+nYaRvZpG
Q24R09O1mGf6erxBJzwQ4emuRIWKmDdgVmQL6N7AQh11n1hPOKGO9YUVHT9LustVpzy1B4XznHdM
xD1D/4H+0Al4WfuEZAiqgdm75k2BvuTaysEFs3IyTZIRvpxI6Q43dSw/SQeHcFES8zdj5kGZvi4N
hEHnxFvuFnKg1dhxgsYJt1K+m5mdCYfWQ5Z53Gtj27hM9z4Cn3VZ5e+z/Rsyj70OR5ToaV88TW12
8alMFRk0+tQ85JG9d8Lme7Qn8As5kkYt2tlaaLNjk+WGUwovjNaBn5DqlI72GrEaFguF6fQgrDsN
+qfPIk/Oc1rbe0ukFPKpW4b1/M24NSg9sxx60gw4i1EKW4Riy+16O1uusEOwf5tiV/tyx41umA1P
04QHCE1pqpbiT+TVnLJbH+uAQQZUdS61fDyizRLU+thEMq20x9Z9jWzZnOqJmKFar8/kVb63GXpb
emF9wo6rIWBvJA+jyLXbPBv/7N57sdjJbFwLo2fSGzPUlE7BBWizi1bi8N5NErlahwgCvly3GmMr
vGa2h9QIFQRsyYVanLiWWRa/dAPVEHJcv5LUtwJNQSrMXOYnxzf3+KfaVZNmzXYGGnAUo7tKy/aX
byz+eybNr76mEhGlEaY20zrZSX4emuS9aGd+buG0YeGsORnqP/g4YE+ZxQSLBBVXOG27ppXraCLz
gP6MsVV146FBOhJJMe1y+3OInTageE15Ucsk+ij2aZEEiuEMW6OueHDt5jAO2pHsuN9L3n+SEGaQ
2V0+6+38XRIpvM3IWkJHEQd1nT+39MbbAXU+jxSJduU/OdPH4hTUz8Vvhgcp5KHzZocjG4VQ9ttE
2CaeZ+6gTcjsBjXarbGSMHC6piH4e94nlioH5iYSA7BS6QiZVZT9p+RmrnGgMSNS1D3M/nQD0lYg
MAmrnelO3UYrEhjOsh0Pmp32gdtPUCtSChCJLG/4lTsLfS/xIJMidKcv/uJsWm1c0T3VdhH+gZpz
k5yd+RH65pUIw19xQ5XQ5mDv0eYOsE0wbSdlu0kWjGGuZkaHJtTh4SVwKLUO/geWonbvh9XBMsSw
9cx8VDEi19rv0q01m7TUu0S/jByXPY2QZSjl1kuUoh5aIusU1Rm6Mk3fNsZsrsa2dAPErSrAtBHb
dnYGDl6VR1iYZ770yEGCArUmG3qETpqgVTxZ9rbRWdtKc+c4Qm6TJj7lVTudGXLFibrYxSwJps+M
8TTjkAC7gAwRNuKqt/JdEevdRQgz4v7TepRyZViph24tvFVW19BO8C6WWB4u2jyq42Cx4Zgl1nAo
0qXa6D0OuzJRKfAu5nsgWUSzgxA7psR3jpkOJomaqTHTSH7NgBWsekyIUCUawY3pj8Pyzp5UEc/q
bj/X0xLoYwQTzV67msBHYjt/ENQXG9KfmqQ7EDR68ytkxjr5ABRQU6wcPSh+N/T/x9h5JLmuZGl6
K8/euJEF7UBZZQ6oGYIMrSawUISWDr2bXktvrD7Hy6q0autBT67dEGSAgIvj//kFXvSV3PvKvhPC
LDtAmJ07/OQOOOE6u9JGho/j3Qso3AlBIEEyFYzA1ke0ks6y2jqighGaj4duau0rmyheY6AC0YGt
qgTPh86qrjLD0c9OEl96/OO382Syio31e12TFi9hdZnQWKiXMHALGwxeEEO1G2aMvssKx8GI5wPJ
IdgCdce6HcDqySbe26WdACyMJQq+athgTBSsh8Ifdr47zzet50dXaRV9FGS/3FQWuk9Hxo/LP2Gb
rSRAHe7bwQlvJ6XWckaql87a5j6Rvxz9Yuyt5QeSunxDkwSPZVuj/xZhczHNdxxen1qrZSikgX8S
qX8IWKoS6vB3XKhMNEMPPgnWW/Q2V+ZQ38CLd8gfi5xbh/3M0SK8xDUhr+jKTrjj1/2zVmuoIsRg
rZDy+Dc94RaHWh/P0yzvgxnmHMdYZLPxYwUbkGVD+ujyjOwQ5lD2miHa+A52im3ufCRDeDfMbb2L
bYe9rEazk1pIQG1Zbx3z0nXpM4mrE3WC9WJrBJ/DOorJ8ZG2erC3XdWoVNrBZflys21XZrsknuBR
ufp0wEjHXVkgmFFsk8qrY0lE12IDgvqd9w56xtqnek0blgakTtxEE+AURrTIko0+e9He6gpo1CGl
fhpY3wU8AUjDDpt4wH3wbfOInSEKk5rcI3ce74K+e9Y43O3a96IZO3pyETRzR3tKZ4LdRTHeooKl
mGkpku3M/pIu1dkgoITJDErwDA9IagKZQEnKmC7xW4+z3xS1ShcP6T6MDU7yNXwcnKrFHKHRTdtz
FBfTNjZB4y2PuFHJQQK8rT3XbQD1Ub6aDXmH0DJxBjeJB7bHG6mRWxqYnAQImHqYNY+KX7r+Jm8h
m5chdyIM6MyMuM3rGbbhyIUIcphm9P1JdkUZqHMGwohDrLtAx2O6yr7DHn4ziqLDTKePTc8HFmrl
pr6uKzfZIFCkjEibnTbQQjVL40ty/GOrNOBpWDYChazaUx2/rrE3C4DQq1NjziesMKHTcuQeImek
8R2AekmcAyoTNUVe3faEcnicxne5WkhG8tjr+Dj2hrM1YPzPZpQccl3bRV29rQP7VPs4uRmFD2Ra
6pyLZW+t7QHI3pmNh3gYu52p2xBEy+uUYITHum1vsdDONlqmmHFT/oimB/+7YUp2wHDzIdFDzhJ5
+ljbhzYX5b5KBvjsto6YAoxp02sfxUwPd4xKQrXhMFF5f0mE16umzatt7qaHmd4hcXVy3rXFeGXi
CpOixvZxEF7HRh0D6dGs8Osa3npXrrU2Tm+xHwQet7flEOlXdG1/C8fddkgTCHZpdggO4Z2O5lFy
qqD93B9yD05tWqFuYFWYOc1R1XYaEuBGdSlH3/2e/U8RklLDOGlhssKx70gII1I2JCeDfPoEdvZ2
zoIdgTQbpzSTK7gfL4kie+F2ekNm3mWoIXgVWI3hKku6uBidDzJi3KOI0wsbyxs7h7Zu4dTrI5Am
YRsfI5nr/B46dmz10IrL9yroV36ZnGfP1OEkfYUM0jbwR9b48GGskK/IuFAWIyjXEHnWFjoR0Rp0
xWObKsXP30NU+2FwP9fcdGw6vVVqmbdJT3eY43fGscq6N0ISgmfxRHoi2ILr55vZQfDXQq4wAuuS
uujJcHQhj6aPatjS0REVio0kV1vTKcZBX4NLHOQxzuY69ATTB3IfIP/AbD+YGnsCQcwjO4xMAH7E
sPItArccOl3Hxu7zXUmo5AaNWaLRedGJCmlV3oLwUDH4SIX0Qv8cZ/E51Ry5E9G8DhOiZDbbbt2F
Es1Ej7Rvbt6tqLGICT/4EecUN4MxH6Gjazn3u9TcmOo9di2B9nNibtORaCmEtCtfdMW26wJ3NfZJ
udX667bQqVjqHC21SbcwewfTzW6F390lJAaALiOpwPXbRe7DQknU1xBp0bXf1DbmycBfSU2T2o2S
91F6Nx1Sl70RlTcAcMRm7T0d2nlZGSjsLc3hCOBxrsb9wuMGD1V9JkznhIjlRxdGs4GIiC1Nbd7U
suz3U5Y/pRrXzrnkkLcAHqYNvlmH8q0OIRMMs7UJppCcDHYzjHzX89yhforDN7OHse3wLLNRXMNA
vwif6jPjNDbFHNibpsFpvt2HCbesmuu7stM92nHnwQ8JMkiD136IuMQs2LhpVO24rO8JdvbUz99B
JZ57CCTj4LBHmD4iVQkJnLKZMs77pMl2X3zrMYV444zO3gkHwrv7reVxZKIrjC1jKu9Kz9tRYLOX
lB5JqJJSM6t/+qxuHt02WrOjGoHfEtA2tdtwoj+N0n1jZ/GTPTjMlsR8agzf3Nh6ApvDxqKgGrqN
FUPyrYtO27bhJoCVptXFBb9zOpZLDpGHmI7H4HWRvUHnepu3JRpdeGVNNnNrwUqSKQYFK1SIvJhK
YrYoVntxn0bcSXLQBK0BVDhsEIXlYW/o/XiqlyQ7u900EIHqHmcHI7TnnSMAXWYmp848YjkkaLsY
T8PAkgetAzYuVeIqar0PaDgTYLC5r8PSWfXInzokDHYF4u0UdbnPEVY6eXZjjsg+O386yKb/hEij
uCIMVkt7N9IJkVpvXwktfxhUNxVIC1/ylTm6hOoV8E0aPTwYSJncKX12ioGzAiCIxymE/o/cRKQA
uRSF+GiYL22b3dReZCJJoIknERHbg0eqiM5OQzfjSXqTvybc9p1bdu/5CRQGQ53FJF4cHkdxRKUg
EyUJw9qQ48KgIajIxUgLysVEAI7ninSvl9Htb+oYmwImzFlHLtlHILIIWokuy29CHB6iDMQgeapS
BHVWEmVrt9MfTVC+NZJFnrLePcUzpkaj8K9qL+YOzPoxKN1b32gJdYhIQhR48tl4NDGHd3FGH8q1
wy02GP1a86gZQyUU0O3qoe6it2QeXp1AooXojW8oTqvZzxEwdA6JYAXALFpQA9d9AM5bdqyLZorH
kVZi2hvFlVMgi9Ua1NvFR9Qkj33BsBoG5Dt4sWxLVLb6pL/60g5QpUALEgNgR+2B3k+CRdX5Svw2
R6gYf2GoCaCYMfp7DWpWN6TvRvEJp2ElOnSl9YSWUUsxS9BrXOGeaz19tys6GxIO895VdU2paQer
Y+NypHWIAqgIPqmKHI/MfYC9LwX7lZYZ19CQakwzAUlCxNjoxuD6oG7uu4jYvvROs4sOgqWG6Kt0
LyYQzLrrtWqdTGy5CSZglCCQsXK87V0rUHJWcTVPzk4axm1eJv5mKua7HOpV7w9bvLrftcJ7t21I
vF2LkZZRPACXWzRkWPKNCKqlEYHPaq0v7yPNRN8xWfetW/3KKMbwLFRn+j54jMv4vjJoLxRCvFZx
3OyKFGYcbRro5PlL6uR3mTSuLU27lGKvOQYheXBidqEd7WdDZAgLK/b+CZcZIxkfrME66Fo5n5Nu
FieMNghuLI50l41t4Hs2LC9QUAiiYiNTTMlN7o/Tfci6OMadCG6btvgmAKfDLi3wFHoRv3SG/h1G
VXRgomQ3UyQRIzuH2nn2kvajF7RMwb63lT5duY35LXWAXfzXe0wn0Bsd26T/xEXmUipyMW3RZ/Aw
4tTomsNsnLDGSoefFpFmirGA1rcvhfvml+5va/YfUQUV3vRvAzGDWIt306SduHBYwdjxnQpfFIuT
FhIG2Og0PAnskARXjjUhSBTXykpP/WXF/x/K9jKiNJkJJpmseVPAKwhNWOTkF8gSV2+lTMggrkgi
E9wAA+Cw/Vhoqbp4V1m9ivSIaOLaAxwzGkWjhbe6/OmupsNG+l7HsT6JvKflmyHTFDMqoGo0z13A
FZLa9qgIs1WKA53lnrUNKxwCAizuG6O72DlkYL1CBgpNwiByEh4+FrYwSLUq2cfBcLAE1Ecj2wSp
da7S4tCEeCN42qU3d4omjl8g68KM0YdXNOe2mjZLvLeKJbaq8CUcAIm5jEIlr4PhckGGd/B/rdHY
mzf0ZWxW9ZK8q4wPrAjiUKMeWfqwcJp21P7bsPevKi7BhHlJt/mlwRykQp6AXEF9u+/jr5AVDKuX
Z1J5TqBka5VIbYnhIzVeo7bZS0enGQV7JdI5W3VnP8OvxGyuWUG2eWT84Cl9YV7fDxOIgXJBVdeu
F8NnxThVX+PvEEJVwYwXSmIvv11lDK6MmYnRfEd5MqGSEdqLn1ZPcux/BA3i1eIaP2fW2pzn0/KF
6GlEq1dB0IQcY5yXYbVwq+nEncIGyz8o/DEGVUM+PgaJApZR+SbJPphp1PL5lwtpkM6EWHeO1UPc
5a8pf1xxcNXrOGrTNhRbYWLsARFYvcYroO2m+hMdKSRhAaZX04+6iuVyADk+dNrvoL3bqnY+1A/V
Gylir+fNW03Kq4UgTBAGq5eicevdW50Mz8v/U/HDfr/OfVhF9JWwo1h3rv2up08oAD97wWOudFzt
mW6xvYO3hB8mikm+1PwA6vJwMwlMUk3sPvXunqTG1agSlXNicEuNQQoN0A67dyMMlzRpy5rPhjav
G8L5KM9M1H8teQ8MrCVmGUnEp2VxPuctaDGUUMZ4eIHh3vSSvslMLeww7YokPqalfaiVmEvprJwG
1zFdvEF5eot1HCt1np9wc5RSJGBCAVHXry6yqu4pzt+Dyv75y8euqs5Vjzd1utUrhkBC1gwwHzQN
DaBFOxQwepfJ0CIxoIBC2sMW4uOIUUcVFfX8LInEXIbb4vfsMu46GCRaaTyrGxVmrHGL5iyx+cS5
NPZxzHnMdM7EFGxsgwMYbamftlf3I5RPTtaDgfCh1WRBmvBuYvtvM+fUoqHo0X0a3aLJ3fihxzs3
7Qk5xkOmGWAS1PjLB+88Lskf+o/JcF5GFPGLQGRS3me5sXanmr5W/GPp3GSV3zyNkLdS82F5Jupp
zsn8llLg4xvKCRRmx6rITVAmBGm4Kr6rnBqr4Ruj3V00Wzxqyfc0bwh2Vo8UKRHzWs1vw2x3Bsrk
eGSRXJY2Z+JuJPZ93XlviYpTUR8qZvTH/hPE0rfOV6OTbgIuWQ9FEO0yVEZqQA888VXXUUDHxn1i
uEdnmg4AX54lPoVNkz0gOA/7y59BJzeyoQ9r7xObgA1Oy6sAqtMqb1g9XPSw9tTtC2UbO+rxl9br
F3fQv+p+Z3lwWqR7ZXV4zRjtc5XCo4daN7XtBeMWyM4hnu3WU26360XksLyjktFMenyBkYOJAtgb
ZHKfLmlWdA+UvT8C5moeGK/aOP8EUn9wUZ8vGp4uYfthUCID41mxBcZwWlRK9/KNqI+vS5LV4UF8
V/382sX0ydhK9Nh5X7YEGc/sEcMLCOQF9D+GT63fZD5hw8um6vOJ0du8DrgZJCZahHzgO5aaLrqN
rj0atsEMcTP56FVSpCj4FQ4iyF34NTuY95z9D9novFnBa2Gj6FH3WG14atfUOsgpBWdl2mit1b1a
hTjUaEqXBVpzwwdL/XXlnwnIOugVtEz+D1nugdGxWaaJYYpdH7lH18xeNHBcxatfHpN6/3KGy2FP
17FaSNQej/lXcTHS7lnR/OFQ8sZJ/abjyaJWdbXRWaz/auUd4SkR87iTsY9tjXFSK6f6vhpDDsVv
JMMntfguL9SVd6AatGF91Y+wB8B31c5ZEu+iXuB29ReeOxMGiv5vjyQLIxy2SD24yymGZENeYWMx
Qwybf6Lmaxj9F9vhmsuxRZ7EyB5wG26bZwxyD2iNrxahiZIexONArNBBm8anQrssCSeLd/dI7x+N
Mg9jeR9LBCdX9Bt1D3QW0FDy5ipioZiPbV/uSbW4KMGPGhlaVv46RKlMvgH43z24BLj5kpW7dYbn
ZWkowW5bAYw0U1/AcUFZ7Om3tjGB+7jvy8KxRBfgsvVo4kG+7C7z+AR/9yXTsCKaTQv53HiB03lJ
RMRHmveEaqsKQu3B7TThyYvTcDWRxJVEZ8eWnCU10rTbC9vcr5pNBinFFn0bIossgMLB4HCZIXem
niozSjSapusg6++WWqNB9MbhjlNWguuvWupLRWBVQxl1wreg93P1r6m4zPVlUrbYKhF1/Fiq8q4i
95aVVXzE1l1VhC/AJzgAUGAu8zXS+gM0y+PoAmwa3sNy31XlN3bdgypCQlzE8iQ5qUUNAsB9jv/J
UjeU/lsfQaeh0jq7tfiFicnahiXz8iQ56L7b3anBeamMoo0qR4T6BaWdU7KbBntBo43PS+2wjPyY
nK6eaAb1R9UfA1Mmvi9lkXcsD7Zvg2iM0yFrb6aUa3E6Zyu7wpYnzu+WCbbULEEV0IKBytLjuOKi
TPhrB4WJfhDmcP7XHuHV9gnC6ZYI8t5ms1zeVAmsQkf8Los1gevHnGm+1DhqPVeTtDTntRWo9gec
RaO6Txvn6680H7O7BfvHIIqFbLk4Wc14/LsnmkKnLEt3ecW2unwgLcwhlqWnWcLxDbL81oid7bLL
Lqoj9RmlwaeP+51I4q85NB4E529TKWsxj+Dpt3SS+aCOCrVZIjKC5FZinYzLvHFxG8qJOG43UTPe
yt65WUYMt6uzh69ArXBg7Ee9zQ/qPJEpjlZQyI2LmUSOX27O7C3VGGud93LUXgVe8eqxqQ25AzYv
0x5DNSaqmgtFd9YS+b4sSpj7HcmT36nvL8ufumFLvaz621gwXA8d08Mfpx136lptMKXGogQ0f0HU
sp8n97gIAkP2BvXTKHGuErgg/eT8KnbHZLn43nG5ak/StNfQKd+W2sCI5aOFWoiVTk7yYwo2y+Rd
KuFc756Xe2vUze1s6Ntw53iwQZcIg2WQperBLFM/e55k+l35AUcpejJqnAX001ex7u/LWcCtYUDl
CvZCRM6OqNQz7MtqC1tOI+rJoZY2O/esI29Q1q8+5iurESt1JRakEfQThUhkVCWvMrzUbSbI5WZ2
GAD5sOmkddf0vF0QtOxr/YcSeI2EEpl58xvSDqzH/BZK0Vbm9bVPeawKf8sUV15Yo6rRvmNPU9vP
epH9qckz5DXg8/QYjBhQVCz3K2SndzE9h6bxcLah/kL0g8Sve8PHY+Vn/ZuTbtQRLs7EP2dP02Ff
3cbbNM/uVCoMh7yLFyM48qanGctaEiljTIbEOlVu+53FPTFcE+PvBkSA7wRavcVb4KgKQvXHNKO5
ySbcyW06Odq3X+X42DAypLB/QNdZRixEXd4Zb9J3AZIS17gKxN7v7KJZYuspLbQaqlBTVXZIHt4Q
XloU+WkQ7pa1ZFkKUapQLVdo1/IPn+hR06pRaCgz7PIXRdJvnDQUM8gxaETPTvC0bEN//vFv//iP
f/se/z38Le/KDNVfIf/xH3z9XVb0FsOo/b++/Mf+tzx95r9yedV//9Zfb/LfX/Kif77p5rP9/B9f
bIs2bqf77reZHn5ll7XLn+PPq9/8//3hH7/LuzxN1e/f//wkx7rYxOy88Xf75z9/dPz5+5++ZWOh
qy+f8a+PqP7GP39BfYi//3n32XwW/+d//z9f9fsp27//qdne33SQVsOzbRsVtmn4f/4x/C4/cuy/
uQbtXGG5jjBNDID+/KMomzbiZab5Nwf2pEAFaFi2KYT15x+y7P76mfs3oXue56P1dVzPcvw//+su
/I+H8K+H8kfR5XclPsPy73/aus17VX89LfU5XdvVdd/1TA9mGAxnzzX4+ffnA3sov2/8L8GpxAUE
obRgFCmTcDvwvjxd3mhxtFVWGnrnkGuialvWUoJWV/huPjPSe4JuliFsgteHNJa1EYYEC9jigD37
aPPmGEdQBww4InRyyr7yGoIIEGNjuGjBp4vmMQkFCbhCt+4g5H9VNjyjAckHhN+MGZFNaEzsRMVm
hpQdwqr2KPVe6hhLt8Eyn3tJ6TH5B5F7a7rYBvmruraKjDu7FMOWKW5S/w2oKAmfgia11aBQc3mP
pVl+mk230nJYXI5rnxA0Jlgb+R9ORikrjOmI3AqWZR8g7h9hMbBlrtvO3SWT1wAj2etE4I1W4u60
cmp801wo3yNu08A6YJtaiGImtD4HAcdWBtqBh/lK+WZaoI+6RofLscWH1D8ib/iSfo0bbYF4icSK
0dUWGu5Bmy0ijWV4gn3SAXdrB0g0d9CDsGAq+t+kzK70Zli7MuZjGNV2LqNPrXSe43YHJSM6AnUg
BqgQaA0Iq0vtaU60TaeHtLVd7NEiS5wbHR9dJMqUgT+QJn31QNXhs1Lp9Spqvm/Sa9j3R7SCbY5d
HehWS/gZDmbzpSmcl8b9Xg7sTTTfxcKhfCCnWzJMltW1sgmRcnoqiiUVYIQeJvHYqPGmgIfN0y/t
C8oo1nFqezW4SpFdS1deLeGqlYo1GnHnVVCTqUo+ZYWSebQOpxcb8FF9S41XTVgfiFeWC1FfhwxR
giK77uRjMr0WNcdTAFRMdskctTgMRAlofmRjq1U5hNqk4c61QPERYiqGgw2Zr/3FcE5eB/BshI9J
a5x34zroKs5lvfGcdAD1gQGNZszQegXdF2S0TS/fHNyfJt9+zPPp2Oc1Q8i+iiIXzggtyWOGYg4u
Bd2YgMIg1ymgMho55lEvgmQnvH7c+sc01nFybstTOpPEM6Y+psYxgovBO8mgo0kgDjClcHPwDnHm
/mY0lJSnDSHMkbfpSh2H8xQqSXwMKKaQO2HK1EYBZnuWn6zzCgeqMLZWUd1dRUIir2ij91jOXwD6
mC+kxtmp5V6axnn0/GY9d1G4q4SO0nDWyXLBoTUuYUnUUf8SJW9WIaG9NeOLDzRkBMBvobwtsN3b
hhIjuUh7CNL6Q/q5dqb3gCeUjy5ksChKHSSigZuVBwOcNWvuMjN/cdycpIMYCndWn/W+T3axPsPn
HmxldgNYoc0QZEWLbek4mD9edSkN372e5vxowT6UMW9cYrvNdLTeMqRoVNp+RwS1ztActtIPvKsE
Bt+Ypd3RHLRVKgdjX/X0f+EL3ZhRf4wgxg/OwKBtgF78bLiuneI2GSHy2/mQ79PjSI2LmMCAYorO
Upv6rZbivmWbY4Eeh7Fpvou5hwsQa/ctBcm61cxXMfVQdMdgvK69Zu/UkIQ4AAvre4ii+NBGRIFE
mn2T0jOnn8QnwED/OjDp2wVWvNE1GCHGdKeL6ZyWFv7DenvwypKFCT2R0EDgTe+Fblm26kf3xm6s
S9hLQPK6eECF34rgRcPI00tvCh/xGIz3a8uT1jX28u+al9wVHhNa88CMtaa+dUr9nIj2dkfOhLWr
4MscJuWwGwzwbaQGIIfCs6Tfb+9SK2I9g4OnWeUDJo6nMfiJLAozs5Lu2onte9SGr6KsgOSgleON
hq9gf416HWFJdOPjYnjjNkhpbRvpCmySvsP8s+ndaxMN9MrCQFNUFcbggfni9BH8GsKpbuCPbSPn
QfZJemwHCBC2w/rQxMnz0NEo1epxh0PdwzBp1iasT3Ysbio7v2+nk6zsUwHpHfJIdaOVYHZVOvr0
312UJuKjauacWm082eYnFRpsElhk/ZAAQCM7OOCQuWIok8hnvI4m3pkl/pwrM68RHwu6WJbUHscc
w8ew/gqOobVucnKZBrzWnIppM9lnu+zwy/O1O1vAT5Zeuy+S8brqXJy0rPBDK0qHNis4cZEXP/iF
O1K/b6zooSXFJXer63SIb/0gfDcLuspIwV/VfffHst+WUD678buSA6mTzlVMn8yYoq+iEf16Ejj/
DuTZTCGSykCU32ldYTaPj1WX+td+3t/ikQFldAquYS68ZbW4AtK3Y4zju/rOb/3nJMe/oAfeb0S4
M7uRgWYU7OtiRIjah+jJHTrYLCl2A8Jn+bf4YI3iVlTkA3sVIDbpUa+JH9xpLlV7Qpmd5PYD4/k1
n+zXuMaB1TKvM7DWG3AkiCxluzEk4L5bRgffT/DPK13kTamJDed8aHrvFuV5fuuFmJJYQXsau5FO
axdfOMI/FDZ8kxZ+SE66DMKaLmGPaVuEbRi4CKs/+Ub0SGAfJjwdTcqAhOG13eZXtTuzjCa4Iyph
SoOke7QcZqBwaPCb/sYRmGixJjua81wZHc0OpLFGKL6c0riyonIb/dZGfOc18YuPIbiMTDw44/iM
EOFMVP3WGJHT8GKi7dOvfkBDpkWhthpbD+us6Y5B9qbbCHwpxRAoGS1UdiJzS+1kBvOXHJy7qOlO
BDt0ipWVepgMVRVnibz+UAMjJiirFu5ROv1JgwuHKYH4NifzKg+dVz1rtnPftAdpI3pvM4jHmK+3
WbzLJ7yissm+ThnnQRz2B3uIrnQtJnnriTC1du9D/HTE9OvR+Qvj18RJ+4PXDY/M8SfyAtG+TPoG
Y3hsurEExYp46N17u06v12PifrQie6rt6lRDYhokFuljGeFMTlOZw/5+1BFhd3RHKweFnIkNOWb9
r07oJNv+rZtiNJ3CuKfv2ytqJbo3uj2Q0nVTXrVdh56vvGn8AQ1HBdGvDU6NZ5B9jQtnDc6AJ/8H
Jpmc1CCK6pj4Dch2uhITa20cir3eAU4kpTWsyiaGPmd/lYnFQ4zaJ9m2kJxn/7FEYYCyThBtobfb
zhuPpDKgWzeG77Kdroa+PUMNijmIaUQAW+eMUzhoRD4+NYSDcNREH6b34A8V9Z7LmdYxxDV5TZSP
KORGFvv2G4/3ejP6t5XXb1C9UGnGDtxTPRkgmPRPlhbwlk0u1r0xrkbuPtvaXJx84ThXTYasPbOM
706T2TawaoSA2Oy5sVnuIhJudMhzZcChG18Vxe3LToN5n2jBoYrIYu2dWz7XRQThGVvCU2rEI47V
03YqLMjV2MI0syL/+9gfhkV4bXjDOnfIRJuh0toZmCO0hq0ehdODRPdiprgHY1uU3LQbazDg4Ekp
9ghJ5aEN6dEnnP63GPcS2CEeG2PSH1q81K3CHlbSql66BqB5KF4GsKolf9AnfNS/MwYyW0ASoqp9
m6l8BzN6iCNtzVqNdosCMGmHb3vjSzi3lN3Ee6Q06ENWXbt8COD6/IVt6AEgX9MkDyOHEUvbLVk7
Khl2qT31hJNG/uo3CEoXjGMJqymT6DXBRn8JTlxqVmRCFzz/L+2NwLz7ZHrpZznCALdmUCvFFgDG
UJG0WPID7SRyk08AHLb72w99vxUlq361AUkA19USTkvFvcByAv1Gupll9xj26OjxDd5Ybva4ZFQ2
UsdvG9/I0BrvI1Ra2wpFE27bj5isMCDJh4HW+BwJU//Km5WR2Jc+oX5fLhnZP+el4FVWXA28oIuM
5q/WJCSd3LWg3bmlvF0wj0JdEYRMzldY5SBNNx70Mf2ZDNAezUo/hPeyxFdWNRiQkwfv3VXqeI+Z
q0fbti3owbBJz4UnVw1S1zUxMoGDoVRXQvvuqmOIg3JhOqfZUuzQ4s4O6AM6VY/nBw6mhlNs+0xD
B09PfRVD2N645MG5qlTBF8ZnRUa7VuaUJ3ZMwRrgGKQaKVXDeY2gGYwni/a0/BxzyhHSJ+YffdpI
fnPeiUrnudMdW1u9+0ZkD9od9VYgZ+DY0YdADgVv0HtqEfqhlquQG2Xo/vR7XVivZbGfnAb8uIIa
2CrXzx5fdjuByFM40O0bV2MTyTA/zyMoWYTRUBNxWRkCOnYMfiHAe00DtXTn4zwWz307gMzFOKjO
nn+FdhSOIZ1+e2xxHpav81gdbCh7K2RYBpRiCin+VNA68wFvTzDQcdokbtc/TMCKhxF1Tgj/OGog
bfflgOmRjLcAXyMMkdB5r/HMwziJ2Cynv8Z81T3HliDYvu7fLLQrnOjXGXqsl7mqBuIydetoTyMm
9JW4aL2l3TSJ5x6guxortshzY4vggTCjrRd5d20Mw98Zce3Bq9Sinj0U/kjFiUhPGSsszwZzsHzT
l5hRBsOpnAp/3xV4x+EODj1GPBkgxYQeVQ4Cau+ptF2CK+BEQLJ+EQVOiOSkrEfNe6IQOzfCPsx9
5KieHHzJSj9GOikmqV7hQaSZ7TYtvX0nXcL+4ibe2z7EyObLD4XYLM++xz9xl8buKVVURZHi7BrM
DaaMVPpFBaEsUmMsqGoLnh7/oAtEfgSrNLu18QLFChV83HIhH5niOLec/9PkR132FOY4Q8hqDdMC
zip9aTx/yRIZK3Tm8SjXzLSuabHFVZnRo73HNY5yuSi2mvLVM7CKBNjc5VFGe7MiNwei13Mss9fM
yon6yUzFN0o4Uhk/IekWLDA2Xg9o4vK5R8guN1Y5wn1A1Z7afKcvuvvKDM4NiToBY15j5vMTxjvL
BoaJ9r7ymWl6wHij/oWnlAAFlum66zJYycJGTU0XIcMSb4Ps5CbHlTEk12GVyPqxID99HY62vpHa
JgcHKagcltEKOYCxOYWH2aIiThC2HtR8bwuSB2MWUD+gCkaDJDfYgcXrfGSKeJp7sjnTpa2dw0wV
J7wczpMDni0qNIuxh29/o+NT5XYoV2emTTnFd6XLyldB7c9T926qOtSdCM/Xh6w35V8vxJvhHSLx
tdkyjRzPI6qmivBDT7/++uhVdcxcpDURHjPVyJiTHVObeCXU6z4rOEUHjbx6V3UzJnpxkG6iOMfu
ypZ3vSXekz54GgWiXA9nmCFVxMYxD7ae1J7KzMIBgojQmiZ763gTtHV8sq1kZrfhE3dGRAOp9uiD
ZFS2xM2sUiNM1iju1NKWfpWDTy4lM1AQUZZO1p7iJFLR1mxmI+VHEHcPOjImXBFWhmZ5m3pkfMQ6
NyjC8Ek5j2964pQOGV7heVK9RHVJ5dP3DKKSUCwYZ3AYvW2gRkUOpXFd6vxDqoe/t0cYOhRZRixW
VlO64H4ugaWx/xBeIyghSiDlU+k1SeREUKYM6Ow3S4W+aZ+qMnhJclGQu8AHIWgeSV2WRdtG8g5J
i+c8Rd7oMzKIJX6sLO0KQmq/Tl1ucBQwavEV/gpzPMG1FFGnB6V1SvknaO8opHhVTofHrknTmJPq
PnJhu5MGeTPHIl6Tq9ava5eNpov2ENhr8C48CBr/qYM31Of5VRiOuOYydZIqQArbxPcuPmyr3mG+
dgm3poTHTBX/n9ydx3LkypZlvwhlcIdwYBpaUgUjKCYwJpmE1hpfXwtxn3W9but+H9CTtMw0MgTg
cHHO3mtPARU8Dgulec0yS1uXcIm2+Jaa0IaT0RKckkbjjTIp62evn/tERyk78rpd7WKek9ES+zTT
OkE5SzGgbW79jnJWh8PjBB0FEn5hftpORANrrFdZxI1vQXKj25SHBjfV/X9il6Wk936yihJgoh6t
MUKprZftMvRs+CuKJ8NMeY56jdEtreKAGviJaHk27cxpmpIOWT7ZC+SGYUGZDnt+1vGMQJ8hIMEG
tFbOPyacSxOqazgRVuSZinwBxpnO0FjpQ0Tokq/galk4Cyrsz90D86viJWhspPFOiyjheNr4TFYR
hUofsUL0HXgBRalfPDdiY5BkvgdsIBZH3B+swlO+HmWvMNSjeuCJWXbWQKlksgDjeFs9a+tzzOsk
vv/QRrH/Sm0C5w9KX4e2JRPF1o5V8zSEbbWOSBLsSppBVveRlKFHCVbII0WYcdH7aG0ZU+2a1CUW
BB64GMfnTyzygfUb/kLXDV/0e4c9xrmnNuOg08avuZW+oas92uZw6d1FcDG78mKl+QfeLxqBjypm
bRtpKLHWS2cnA/3YKW86oHKbDhEWJsw8DNG+wo4GAnWlxixdq4FGjJ/uK5u+Y1FxpFOle6sGqkeF
jbuaXYbDdIjNCFZW49SXXtlzRFD6IEf2bJntJOuGnt++kebrUGDSdkX9GQ819vp2PBRDb3NqAiI8
+fSz2LYvC0nqDPaVaumTp62Zq8SDE67agWBeNlir3Er2me9dZFOjGu9aLHJ1+5CXqPfB/kQE9VE3
ZF9/w+JEzSPAbp4N47B2RpUfIgEXsEz9aRvExNz3HZiPKDb/jJ1/ydK8RT6OFIuSlQKgEWQn8CNX
HlPcuQnFdtUW53Qc/siQY3RLWEwuWY9irc93LO3VyqxxZCEPRjNUKA0fbBKfe4BnvQdkBhNicLUC
TldtjsHDGeEmJPUo1mPeb2XDyt3oxbiR8p2QtWGRscph9uzBjES3NPOpANI/gUABR7PY0b3KNkCi
9rFnPlUFxQssSwTvLlM//1M+zGdCFVInFC4unBIWmCzzJYFsb1FGbyx6c2x6FRp8jLGtT1ZlhRtb
qmWldd1GerRIY7F3htBlCFnPsfLVxjIwXEx9uqN3eiv2rcjk0m30G4MTEs9A7p0i1CNsFPtkO27W
xikLJs5qY3NBHv08u4G6znHYzT9zKsmpPc5iZL9Il+2o3pIxGhZ2xQ9ZnK9r+MdrGjZfpXS6iwxR
7rBV7XJoD6F3cDm/sbe3dqj0Z6sHstwqHXHcE9Nb6C+9lb0OXvfQftQNUC1dUhYx3EpbQRdCeS2H
BdSHWxwk04oXAUZJkkweDB9mOe7oswzb0KhRBK4cv8cJZmJAa8sNoYtJINBct+teYnsrWmMrbP3d
TtmEqz6n8XAeGrM7REHAJ/B3SduXGOUBtXCK/HA1dbU5GzZawWCYRU3F8C7scls31Monr9q0pY9J
tF4D/OWQS45c06N4qczNRFmf41eB3Emvn3OrbjFS1D9ol8dNFE0vSGeuYdk7m6iREAXGQ9vUt/vf
tfYEbAmeeJx+qXELmEtMn7HTrHWrfq3Slkg3dN5NEH5O+XByUQpvu0l7rZFTbvJxPKXlhz84ZzuI
1T7ivM/7emy69OemZM00rT9tSWIzY3Bllhn6+Hjd0p7cmrwsV90nGBZJWJPKa+4YT2lTPxdWdNZs
41OHbVP51UPtF+fREzd04DTwPI4m9YlgiGxT41Jnkf6tUZBboXZDkVQhyKpv5P2EMe7L2dG6kAX4
FKAk8XLUodm5TfIKQ5cvEu7UQJ2rcbzzNJCiEgzGaWyjTyUGTGy5/ThIcyV0vKBpRqso1DjOTn/A
zCe7VJE5h2fdQUhwMM30gW2BWuJcJXwikC8dzuoN9pvEakhbsspxpYM7ioeREj1PMx0LfRc1PFXK
jC5h4Wz1aPLWhBGKFTUX9N+F/j3k+cX22J2SjAPGszbkMgzfCfRQcP2QkXllEW5BJNJO5AyJ0UMj
WXaC6Z73e1H5RLNC3IZvHOF4OWBZ3JLxyT7Hm5auiPe0xfplhshhUyl7YTr1OvacN1vVp3JwvY1w
mBLr0dC2tgtR0dTp0kH2TbXJ3WSRu7YzfzyVz6Y+4dd1300AxE+lmbP/gdFZeLLZ2Z0iFhFJbpIB
DgtEtAfitpgGrHD9RPm0MBTPUyGgUUxWeaQvvzV6NEGuC/RRCwGkiqj/a5XTNg2ldaxC9cj5mzOH
/xhGfzUB1xKsSIAj3DVgw3krXF4v2J/BMiXDIw/rOUyChymhDwWPD1NIQYyYMkbsL1JDTNCY20Hx
yASZcZjqkqpYVCxpPH5bVfjVTEQJdbJiSVM4Y7u+X0FqPCchZ/7WaG5UNr5QwZzNsCQN1R42LN1g
ebgHdKGMbkXiF9MQuNQIS/DS9iMoSoP7ajQaAs6gPunkcK8n89pW7k/a6L8QU/dRaoHoSZL2kI8E
Dc2Q7qo5Dy06TvLltLIkssUiRMgYeCvXmBUrJvLhmlUOy1ix7BquPyQ2MnBzY1nCEa8xf3YGbWoA
4VY1k9c4TbRJ/ADw8D00x7Npxbx19jcWOqkEWExC4CuJn5ugjvwLW4YH6J+PWWSAUdY/dFU9uca4
rxqsXXYfjygp7RM5ST9WAE5J4XgMZTTbflLIJBFgFaKHDYjY+fwPzwfBHipemkd8MdjpLx/x0OGR
XGHZ2Eu9+VQUjcrGvk2D96cv4UpG1mcqg8+eDBkQaeJmpGSPNAwNe5RvNU4fHWzh1JXPcBy+3Okt
8R1Ys/6+dfSPPALxp8nhqTbqKwssD0a070hfxD5MzK3euU+J7n7C2mSumPJjOUznQqp3T6Od4sst
MvQ3p5aYpWieteG2iqprMrQoeCi89DzrLde8zRUVxlB8JobOcp0U+yGeEK0l2XM1tbhzWvoJ7tR9
m5yLFwgUSKOKvBu1PIupz3iN6vrXac1zHI670C2+Ml9R0Jp77fSUERAYydEXQJv8sHwFS7qJ1LRW
McvNaE0Eeejsh8fp25Yxz6lAR0kfQWGa4PmBQ2dNbJMj9Y7WyOG8TIhlXOyDKTvZcQLgpkcbJLPi
2eprli6+ByRT7FVlCVjbqE562OH0FemOtq5YhmAJCKxN641X5w6bXLGD15ftVSZe88IEZuM11TLR
s/D4P38YlOAMUQyPYlLnqRH5GxVq5+DWnkJ++dEElluv/L78RB3rbbEyZtvCTq7Kbq+9RkAJIW4v
fb9TVtj9tSMcmeO4d3QL2FRnPqalb62yi2SHuNWMkDmMKjRCh7XsstXeboTxoKL4Cv6vlI0PCLYe
12UHFcnJZ3Rv6mIWaf5qaXxtazIxNJcqqzMH3mM469ueE1/1SOSiWAqo0Wheo2cBg7GIOzAAGXsl
um7o5fvV5Dy32DzW5aC2VjFSNvHe8y45ZWWTbvuC/mQa2Tvdp3gq02Zr5exkTL0k/K/lBGo5HwF5
u7u6j2/jYML7w6joEIIajsHGrOIe3eNI/91HmWdnz1MFwCgJzDmOfmEExLLSrlPHyQ7dpdYPq7Yo
TrWi0qgXOs0Pt/vIkhOdQqxwhMcsKL5imhudbRnTHR3n/ITIX06de8ncVW2ziBr5n9zhiS26W1Xl
mOaHES8zqWiBIHEzddvlzHVP+h9tIk0z6H0aHNGT3uQktPTkZ1n9Oys3U26C+xyGxYSL2q7zA4vZ
96QDpmHFMUgwxVlYDxSEehFfbDVtPdhQWb0tE++D5ErSxIt6kYp0VZiTvkr8ZDeEIYiwUjlL0BHV
BkwO2XsGRm9ACbjpzxVxtueniUzvORDqklqmuVawH0KrfddmjWtnJu9jRXRoGhJPXyBlzbeNz+W3
cnObabQZmtbYB8KAJdLP28SpvoF2AicQ7Yqm73YlO5BIZ26Tnf/ip91Bd4xk41LfXjaW2GoCHsFI
2XeuvH7QYXovvOjgc+eeATt4HZWPglSq1hhhQaUqWfMIbz03ng7VmG0Cp/12Q3FhYLzmXHdUlBoq
aom3rwG22jeY8dIjj8/FLiv9ltXmK+zNoi9aaueJvRKCLfPohVfLBowaFERaGLikC/BLK8qEWjZA
S7V3Xt6vC81QpCv1eBrid6cZ6BtVMGLNiPlAQFdEyPJiOfEat/nfRp+dzIgwUyB1C59OJyhWGJqZ
R8hv5Y3HVoYtTCkUHH6cgoYB2kF7bNkU5W9YYuNviIBpRhMGhd+yw1S0rYzsodRYkHOOo1Ts/JXd
u391syJNWMcKS0eVyhBQXA+aVAYg1Gn0C0UDePg+F4buB62sMoS4HjYuhqaxp34VyOfWzjecAtDT
ogn3rMQHropE0rBYdvSYqGl9wP0tHqY0yI5GqGFgnty/ZZfWZ9uNvS0d3le9Bnlu1hx4vJAtOv2d
2nevXS+6s7cvNCBwKtQgphemC5HYyCAHS8XWRP8TjKHc6t4OEnQJTZz0Aa3SHwTmlBHX6kMZaMc0
xI0/utGwVpT8VlrVEzuTqp8U8JsLb/tbo0jAWxgax5aqzsMVJcg5hrXvK21ddcVZkp9AwZ3KCADX
R3eEQ+TW3R76DOhLuraFBa+SE22Pnt366wBcgZhw0JtBrJwJ/H1gUpD1BO1dQtfXQVo+klwG5gnF
ZhyQaN5m5PWGiEHcDulwJPJd7BaSviVn36mKDSQEFnyKnmqaDuioKjjRmeBWV7VpfDl2ds0bzOeN
BRYqUhaaJhvAZsg0jeDi0e2io+yqZNMn7Glp4MecX6IQxcUzpaBm5zn+ri97gnFkeASP+Clt3nuI
ktdstB+L9mlIY2c7mihrPUpVLEV0sfP65BriXZUFLs1IXPHv/m2AT64dQ/51+t5YkWZFc0dW4VJG
kGpTdfVNXVEdImSoZA/ZGQXCNg/Lu4crWIGdG0Kysc0Yz/wkbUzbRb5Pk5ImHuNxtHFXzIquPKRj
VTl2AZHsKTLUySc6YhMZkwRk257zcLB2bmQfOfehnBmOreZWROLQfHWwsNeFr0C1GdXS6M0linB7
pfW2Q4r8uIyM5AvXQr4sgolPNtC8sn6odiM/Q65CGb3f9JTYyANQhKl606JAEbiDTlkK2gpu4ydb
5kIdNACzvs5efRV33ZNyoi+voJtiKd/fx86nl9DhBCYJX6E0KhqKKC4kkFAdGdi69xJ7zRsQJNOM
LiYvgA16UjwOBsupNkANsBKHamoORj51g6UBW66NvVXiJLdIVuYiSJxgaRt4gvL2jMniAjHHwz+E
hCMeyuDW/ApVVChLqKXrK01Gp3/YlEcNDuLaJnMrj2y19S1tb2aafIy6iDM9O+SNlWrxLijfFKzv
hVlrFE9CxZQ9N558IP61NRJ0+Ob7WHhMZ8s5rN1MdldvaeSuQs09dnpxwvyC3NvH2Y2PHd+pWnXZ
VGzyzAUNavrnPgbc3djqpJzMh3GbrJpGV1sjQn0+6oh52oeoa6xN1HZs9oS8TeCTQTqMp0mSuyl9
G990CZJCy5D2daTU0V04prSGyrbdkdY+UKrtZhcLPmkvmbtB3XrUc7QGgs6LFqTRY4KnvmDLvTRz
K9gyrxncxO6vy0Ozjuz4WYKNf4XzvZxgULO7pkeSNyD3MexqpxruEdU0nRZ/b7nACJMD+XUAGaoa
Wi/JASAWTpQRX/UOs79q+1OfYmjVn8mUY9WesVDl6BXrpJ0TMoM1peIDzigOKRMZEeYIn9JidixB
TxwDLQRaYmT2HnH0MSDIY4GPTjvzQZalmyvsKk77LgdobE1NPGaVryoNRrk2Qc4Yq/wdA4679Yi5
11o0JCOjEsRqA0eyQ5K1HYyAII3efpGeEX0jxaJVka6w7Y+7wpv8cxUFT6PmGHsdbjU9RK8FswsU
rZHNS+po4tQW4bCrG9Nd6q2gIuB7N0q/cOM8MiUilEBPg2y/jDjmVJXp9m6QunX1PJqfga+jtsqR
4VoUaY9RW9Ji6ZLvoC/kiSZ5uhhKMknzwX7TqrC/qqj7m7vO2iAa+AMp+9Wn+IaZpzCe5t6YljfR
DTEyBEjRnLwMZUCARYQBBKW5RWiOyKWAXluMhD9WOmeUGsq97Wnttp0R67lokv0IQZoM0Vkyye1o
df1qoro4qrkAaAlXvHZftgucb0z4sj74oGVXIa4iU+480qknIRFsGqDF4LnR8p8+ig0U5hAkJ+jj
HyKSyVL5wMdiH8iUHmXhGeT0wEQAhPpFSZaWsK6CR830g8dYEo6ZNoAvQnp7ZHbkH2EPuc8iwzWd
KIfM73zK9P6EebzfEd1QLuggPLucOihITDt6ku1r84V5IkD1iGJdSE4SdfyidUJnk+/IFSRUoExg
hsj2RAGcZvaxnAiQoDCrCKrvThECVyJ6BXEUjLpNXwRHZcrwKbHKNUGA8g1wqI9KdS7Kue9GXOYP
Yv4jyvvLkNjOUVWIay0H4LFD6P0LGQbIa4b6yQ3s6VzGpLX0HI9JyEw/8EyZh8Sgjmi3wVPXDxOq
jPjTnpR3TJGdrXTP1Q7zsJfcrkLT7GPfDTQc+3agHpa82KlFcScAOGAE+icDk/kJiri0AwgIOgkC
fcZmoMisg5an1psdiGRjNC+WlbwoQZZqMEV/iKKm7G4VLz5VySWZv3KZuS1bwSYhIjf68YylIJOt
TZDd5h2dDVAC287NtyMAhvVQ4hap2MPaCYntU+3QHRFUdAokZeUM9+gtDsn9O8WQN9MNP1kHP3y1
hYHChq0WFzOBnm+nzTmOMAI1TfcQBDib6hnHUoNejALO1v6FuFFzzWmIPBnhP4lKX7Ve/BGRWLiu
WpoMfk7/aJgF4PnUIoP2uj+DQ6G4nIznoiKLpornAkmSPOeoKRfsJLjoRRwvkQYHEKlChDYcOBai
J7OKoy2yL/ycDvHLCIDJLSy+ilk1J+GMQzWj4jwywVDRSjlMrbRxrGcZ7EtGKZ7Nb4KSvIwecUPR
wWFyZajobL+AQOfs7MOPyiUJx+3mEG2ySQowIfSIHtrGfjJ4zU0kYHKTXLFgd6SxPYrfXRS2U0te
BHzBn0GXLwOm6wbPELkUF4HJBmh71hA1gCvYiCVMe/RUSCpIt236LbtceFooAwzUnAsxOQdw03yk
jrzXORVHZMuqyaCD4z5Gqzk3cmhKsgsmEIyyDEuPLAWXsuqiraiLKyXQfV931tb1SQFSpCavQAqj
eyXyja0CMmNvQAhMPtEMWpvkRG0Z+r0x7ygz1MnbVrTaEdEEAsmQ7ZtCaRY3aCJ03mulefGVsl2/
z6Ps5sAQ2rlib9mUoSqbErU9an+MQLs2tS6pV2EFCoT5bpflzWQfRvgvbrIkV6uipZs+ZDV+o2n4
sFX0FHTJslJsTRSs5a3pFdskKR5kBAMFI+20mWqJ4N1EjUiYfUub0MHVWCS0ydiV5gMBkEOAZFB3
ychgXtnISV7002C74ZrDTLJyyFgyqlDjOzJ7BYOcLf7YNg0QAxU7+F1r62IR1sZzipiU+ms07OIR
bLynFfQNbX3lqF1X2QElyQFl9BwC4luEJNOwoD/KEV6j/NFSVsZyNiyRspicnVG6tbW287wS7TbJ
TspFKhBq8aNm4RQGZwlin7nMTav3QXdWBftSFtsbFDiO+MUTqpJhje/G4xnfDD5O2Lq1m2Uytnui
oqxVnzSkL3KI6AIHQlRXvRbt+KZ0Xa4CHdFV4zVUopULOjD9CLrXanJ+5rQZ3+0vuRn/OKDTIfUY
Yl4FzEWpfxtt8+ZYdGY9IX8HoFkrC5kbsKuCekBN3oDlF6DCgAfndP8Qbphot3mwLuxdDhV9kFUQ
GGsZeJDHmylmqy0fhtz7rMr6G1r+IZqPhBmRU4V/zbVLzUSV5uNOtjp6uvSNgCOKht0WTnoH41M/
QC7D/Dj9MXyiawgbbgL3kxG5Fyn5u9BpTraC8CyeIQ/GBMqEtFgH6oKRomyCrCz5Lv3qYvbj1SrE
OWIztbiRTPYY1ajgTCEfc9XSl2GWNrq9i2c0c9LdVA8HO6j32ah+XLpaOiE0ecq0CTt5HA0ehAh3
MlC41oVxVmYN+eaYZFJuRadepxn04IODmQkf838Qpc7qIKJ3DUmFPVmbIZn2w5icdCL/FpqJbJB+
Q4wQh7GtITIxxD5g47Us0hww+oSgNifnJfUeEhN9gm+++5149OvkpWwYFUDnO3rxrYhOMZm/HMWG
ExCsBxKFcNoERLQ0exybj64v97L5WwmK6lP0Ftl09EIyc4zw3A6tWmgFJQKdDhoyJjon5RsbvZsH
xrFWm6ns93FRPDlDv8nhUgYh7M5o3BaGf6paichgJavxrNEzwgcKmBk8+cKJcI3EnwOuu972n9SQ
n8x452FbonH4HLVbB+YxM1jzYqgWP6Nzzbv+UBf6ey9zKJfsFOPiCb0O0vQxXApFLAA2my1qNneN
TGJplRpBqmxhl3UCh9Huicqphm3SRA9dV72k6fShiH7VNZQwRPzKyoOPpW7RwOzrk8+4nPLoO7f+
GolOH2WM1mlX/ZDIRMmYEDcq+PpLWDqfUZaLRRFh50lTKHse1KLOSPaiiHJuPKKI1hSbphOHekhu
3PBTDLN48F7LIr7qTncIEuMpyNFOiPQT5gN3iBdNpAkZ0iOwJHmvLRBP6Xcxo3UiD5F0zIyL0aqs
vF2tkVg5y5zQMjNIU33l2vXWQsUzeSWDOnrBfP7DIz4uCKp/L+nemGOKAXjeIZnjdz7j4zKUUGP1
IDTO7jF1ZuoBLQ0Oc6VXdPJpD60JDOVQpPyHseOcGGTxuJwpGES+PYCMN7Yt6MhFjFyi0MS5nw9f
GA/VEHCKMS9a7L50rfFCuDqw3aT9QQ58JMGcjMz0ldQmhW5Sf3ar7CagRfYFGo0G0n+ozm0db5MU
i67EtlK5FeAPqtoigl1LFHkJF2iOCzllNph1YgpQrnntA6mPbkbz3S6XMMxqDtpR0iGJ7d/Z9SEf
883fLJ4uncPxd+qPyiP7zvd8sp95udZKp/UI3GlRp8YRAUy3CIDVko3nYeAf62lcUj/LQAfh6iNf
yGdXpaXXErQcgx08Rx7uOSRBlFeHRh+A7Yj00bZzSkUkDwgcWGbSgvBjf2AF3zT4/kLl4G2j+EYi
xkYmdH5nao7UUaI0E9GdfX828+rCRuIrTSMaafq0RpSYo4uM342pxICEo9enMewJjonarpKOvi7i
/ikT1pemiXo1kSqmU5SIcsj2OhkjQvEge+RNkOrEvgypRCLJIzdJl0LUsO9haUiqQwuKk89G4m6z
npjN3nq2W/2jAOW+gk3va+ZD59S/cdfo1BT7n8wav1E47QsGoU42LVm0zG/DQ/ZZvooaQ4/viJ3V
5q+JO7xRBPwDfO0lsvRLxmlpMemUiVV5A+5+xC4IjCa6GH6JgInqji2Ki29mh4iIZZxFi36mTLQZ
1nS3ezEczopttYezudWN6djF26jTOSJ7wXL+1iXZEVv0kjtHD44Uih8sCVIpLbFMDwTgFHvQDD94
n8mVrJt+4zUUIy1qaNRWvAfKWYgbxZo+V02BVpnpaWDJGgt7zU1dD/rwnYrWwYYd0xdn4kiatKKj
6T5Nzn5SOaGUEOUcEGJuTX9H2J/I6WImo/FHcygvQPg8WhL7JYqBQ91PpItQUyG2HttbAaMq3mYZ
JU3VqIsd4Awr5sJCuyWm6NmIUNVPQU6CY/rqcDMnmb30JFIgVAjIdYcXH9H7qETULJ2Yvqet3KU7
hMVS9+kNlNNA8AoZ66EM1mXSbXXQKAa3iWVlLfHJslKk6eOQf4EZDTu73LiFg6TX5Lm3Hf8mZIIT
SzuFwDCB8WafxUx49YPp0aeYWkn7FU8gDzHKSTup3kjJ+G01PlyjBWtd0LdqymQVmRwCa+rly69U
+eFWQ1O7pFewjQ3jmsY0PUejpPzdzJsg7yCNnT6lL/aQHgoLiMmM/ZESyoGznEaWx8KHQuDMIAQz
bM4NpHU4QP+y4t+t6K6hP7oO9UDzDKTkY6KxM7rJc9Uh6p5JRSF1zFYZt1ltf2c23BELVnMOUWj6
qdobrDCI+jGSpyZSnuZn9v7eXb4lZDQvv9la+dnPNs4ZJFSMzonO+lqztTMmw/X8f7M5s5u5TXFF
JcER2laDyT//dlU37zQwqW9iKybFtB8fyTp4SsiKRxbJbDtbRPWAWgHBg+bMOJvNymblvrGnQEEI
xaSmc8bsIuAhsloHLpp2ihgEoaf+LjS9s0j5otRDEJ9o+kvlxrRPuFr1BBa67GlJNvFr24Wfrf05
U2T6sfxTQYcpgkvTN69Ny+W90zzUjBDTofj3YXoOJv5B1ZLTS780vfa7m6+et7JyjDB3G8Pd9H+/
yFZbPPZ2tTIkP2LAgu2jKxMwSWHD8CvBtChUhgo3IAVGSjuzQbbKN5gy/2gNbz77IVJhUrrRzw0f
TEKmscf2I8tfaLr96F75qjid3dkL91s/gUilskKLm/umQi4FlMQloFH4ZazYyD651qWBNLxdz29W
zr7dzBfnXCu3oBjnA8OF5uvvHTFwvwOzotOBojWjKxwZ/pjZdDa6bB06lIGR/PPD6PoREATNm4m8
YazJeJ+/HqvlLxOhj92VKmhcru1x5RuMXl1L34MAfWJMKAZEql0kzes4fM4f6I4/4D6sQ95mfu37
+95RVWUvV3pjPMxZ0f8MwXmANCLba4WzIyDyoLOTpgzCUjm7jWuveTSCa8HqPL9yUPAFSCj4TpxH
W5hf90t0p+V1KWpQ0d/uHJT7bet7qCbx+/xYjMOJKsN3SOzDIhPDW0Z9VwughP0ztmYkyaTcleeK
5/vvz5HIhslBJ+QYMoNV8pbb3Uz8rVS4VsP8aDe/hm1+znSM+0+w2q8Gf3q4j6mZpiMGrpqlF4+4
tZbQX77vuCKS/8oq/PyfwXX3ZhgDZxItYrCOv3fwieXFBxLQlnRKkIpxhe63cr4CcqxRXXSPd2M2
jHvy8Dpj7yJGmmoCnYeCKUUT1h5XFSKMmWk0f37G/idb/H++731WGUxk+r575gqltToDJF3fuS33
B2Nm7Jk1s6DeWRcFbLmY4U/Ekz95UbWeMWxAyTbBLPpOscTSFFiMznmcR6cfNzebJBdf5x93M3kZ
ys/M+e0b2iWUa1Z1rl7u3BL0mHsLE9n9falJ/fY2nzeasqtANDxifLm/4vytKzjiUHvf79diThV3
0uQVoSOZC7M2hJ+4zy2p8RlVxtf99t//KJT1S6T2/OL/EH00Jhyr1X7d7FQ06BqC+nr/zcIZHuLW
XI0hzf2h2t2ny9jVN27jnPTa/eN1q/s400Yu552yYYXlup/YpMdidZ8xVDgbtmYOCxs4IrXnUeDm
XDiEuTjpjfFRdO0q8zIaeGp9RzXKjItseO5fc05ibhtnrfzgjNP6qS7eyYSd4TNjKH7mOSST2Z/W
rvdtLHdJ4HHE9wHSsAeeNDKrFB/rThAaivLSlpTpGZl3J5Ax4iXTkrf7NYcltgxtF6M7dQxJMjht
IspEfFLdN9dIoRcmrtX7pGn4vAd5Cf+wkPRJ+4muLX5IBIEFaUTBw31MpkQAc+Ll8zIrEYwJTJkW
nMUIvBOF7n8gRN8nbGTuD8r9uXNAoC6IHoR/ZriX+32/f/g77AiVqzOhrLr/0H1Fw5B3MpGgpgW/
RvApzDhZXEPMIWYhfmMOKZxjkhfAGEuIEyyLw7zXUtF3JS73G3YHY93NVX3NspHN59L74BSXYpJ/
75PsPIpSRC2xZV978IPoE1j9jZ0KK05wfLv7ZJNk+m1WNYLS5njLQjr/Gs3b44gML6C+R8WSk8yA
K4Izymqe/TDzLeVYvMwjGi49TIMA1bqirN46D10zropGfdDS/kkUc/0Aj8/XRjxI7k/StZ//vBFv
QjbhWijt1Nc8dzMiKRyMN5No0lk0Wip+437BULSYdvt93wTkIG4hT7kHUBs7CS5Qm4kf82dKPc6b
fXkc6RLAguaazTysoXF3tmDLaJsrw0zOVCB+7Ub7VuZlim+x8B7ngXgnKN4nkX8eNJ6Dam4YFmx9
EjImUFHSRDJ+GuCk86vGQCzt2ZrgrHPZ7+Y0d0Jj/pkgZ9SgB67EKdtTNA9FfwaRhY/lRP3i3xgv
/yKo/DsxRar/k5cilLBN3XEN27UsV3f+d17KZKR+EaXzMb9NflODCHsVM9G45s1AMLagW6KzEG0t
Jn54OhhefIx9VM2wOvhmfKu9en03SImQshbojw0RXPvBapu1KazXuHFgmOByZgqmpDWQVKHwuZjl
WiIU+89fRcwfNb+Dev6FfhE4A5XhSB4PV5cKOs2/o184f47Cpjq6MgbFgopoHv8GHJVkT8Op3Npu
om10XGknexZmGlMFTrg4WyhJlpWBUpjj+E1OuDJGPKVO2J4quIC7//whpfmfP6QDk+ffPySlcwAe
U08dxVAPnI4pADs5BHMEdiR+Ifw0g6OITfIiiIw6oOLYdU7xk4ff0USrtLIBbgSm/esGnbPqcw3I
smJZsyB05JggKZJREKhRtJckC0r6tP/545v/l+EipckJTOi2qXRz/nr/hteJ7KR2iX/lw8bWQzXg
v3IA67N6DDWtAGLNivHFoVRQEk+0NGr7ERvyxZJIP10eAHl3ALZ0QCfE9F1ePt/tXhMOuY4fqRUu
f4xg0BUZMk5V7g05XC2F9ruQpKdmZhYsMh3rdAOvFFFR+tSw493bJizNFg84QmzAGqinRE5OJJLQ
iWrnEoYEPa9NXZDQHiX9J0V9WDPha0v6ezAbju7X6P9XNJQEu8RdBn71/wJD/a2yr/RP+53/Oxvq
X7/2LzKUYf4XAj3HgrckdVuH9vO/yFCm+C+D9GoLkOZ/U3Ye240rS7p+IvSCN1PRO3mVpJpg0Ujw
3uPp+wtWn9W3h3egvVUiRZFAZmSY39iMFrT/VxnK+S/ddl3HQ/7JRKzJM63/VYby/st0aWd5Dj/W
XcZg/1/KUIbt8Fr/Jzx4mkWQU1XTNVBSQRHr/y5dJdASS2tQVXfMCiPJAMs+2Ju92mbHLn/0xhwI
mo7ZZG7lv0kKX0D1OnfTx7q/kD6XV7IXx3DJvMeg7ZasoDmiEtlsw9BaG1000bBtaRZo9T4bTYuR
fI6xeDJ1i7bbt5L92YDMNqCHccBWi70V4j5uOOm3hnZCC6t1MUQu3jKARzRK/swNjaODdSeSFXgf
eKkOlfnFcJGw8YI+WEePhs0wnEj7NMym9dxSET84egYOMqo+R9XBKVXfZfopmRDZGQwmSngXa+tZ
S/tVRA228HP9EINaXURm6x1qJmIHe/oI89w5oeO10jO4DmD+kC4JajzcQwB0Sa6j0dgxp6xi8EkT
46ShKr4Nu1VXUWg266h4zjtn3kdN/+nrGdLNkJiYfmWLAbT6g4/FMA476UdHZxEAakYDNasHBNy6
S1PgrDeGaHeEA3pPDkygZQ11ZzawM6TLU6yyqEHphh7OONQ/+QQ+JZgLqlML1/uJXHVBJ8H0QcTp
YDnWXe38KR3HfU6Z7iV++WrS/f2CTeUYMuxAbwn/FdfdxlHzE1hhuuonSARDr0VH4TzGoDdcraGu
wKkSzXpK+6nrHtyKxmzrma9doJK1aw3NAxhID22WpnvGY6fBdYIjiicWgjenmRYP+kg4CgTIhCVj
JABVi8J+OoE8QD8qakeM7ePvLnX+oIPyzOQQd7q2UxGyzyNkldJTy2zARDKibmaQ7Tl8Ij3S9jbi
Tf0IfqtNQJnOE5C5stWdFZRKAJSUrSAzwyX+6PojSJDs6IU5XP2wWPZBlODNgCC/A4UQUEy6Vo3h
OaunnmwHYRUK+nrXBM6joRfBHvQDY1LvS8M0ox+1fI3du7LtAw26I5BVbpexVFPzDWo+KFoXImpa
YJmkeOOq0LhVQNXNPfcEMYVkGNZV4Y+0RJEkbRMtXOkejjwaQ/SOHOIACjFGJqR3Nr2qfMdGTkDv
GdcYPe5eNiiHxdgVyLi0WbZqIzpypWUnO4Zzy3GCqhPEBmOoLJ3pY3gnC2c+w8Kwc8gaLLJND//C
iHWo1DlKvXF/wpGs2Pt026ljm3xr+tV2bJ4iLjPdZj5VFi68UnP3hvFcN4w/8pwhd156X8WM8I7p
1gcQ8I3lOWQ78zY0srNXooY+d9bJUWBF4nuekLKXh8wBeQRWGVUBO0h3nlV+IcNyJH0nhaJPtp7U
dlr1I6omToqQk5bmW0tv8oNvBSt9DP4MubL3W2/nKZgkOgbIhQndKiiVPSIy4CxLu+5WTIkp/NSk
3Zg6lK/UmsnogxGFGz9LDl38ZacW6mclmKJ8QtVIVZN0BW2u6c32tcPdUaVng13kuAg1LMShxG68
dCxZRtZrDBCO4Ue7b5lfvyV6ty71bplkqr0qG/1AfAexx7gzxESzgQ679MoE2TxvXrJv13PvwZe0
8d9GcQff+tQNSFIMiPU4ki5MpRnhHmP8NvrpuEbrscJkgTZwH641RowPFYoleCzb/kPpDdc6wgU0
wSX4CE6TOIYIUKU1xsJuQHvEQQ6tbgC6U8UK4vYZ7oLIs7uoeTSH0iPADzU2jXkZrvXAMndhgHWU
0YVvIXI0wb6LM+OEMQUSeh0dVqdBzwZZnwlYlvXSOFG2sZ0MY7Px04c2fyoyiIc2Q2O7TiZsMbSn
nlnIJvCQcfUGJVm34KNAVE6gMqy5IWeZmVzmg/5g2Ua7IVwundRNHofW+1aS+I9F3w8jFRBjIbpF
aWgtiqTMl/RLm3SpMVpMnVF/KajqOhslqAaIg9bjqcFUZjfFfFTgj46xSiFKLuAU6LzRVyXGIdap
jSf2IlxJ6g7X15+8yK+3mgWYB95q7usfbZwsfeZh6xShuHXlT3/pfp4m4c9GugLHBDsfHvpFVKNd
JFYAwg+INTILR3wYgm1sTyvbir6GvEO9yTWbwzyqD773njHuAmZkoJbuFp8GbpJLzPHgMljRpZ46
5ObT3GZioL51RiVSPnW6ClWuvZYGDCA9Z6s7KSSnBqICXQ64+uU1nRAdCOHnMA34cqGwBNj09brx
ZIVxdlC7qlvaYwJmKwI4FRbNtjM7fxeleJrDLmXAkFfjUgRXGrM3yTs5hTlLPvSxgR1fNu6L7qCl
B0/K3vjl7CIjmH24Vfga6Fh3lQrBkeq7OaRoTaAjzON9R57K+b7wnHpPJxvsZGq/g8pe4d2tLO22
2g9uvcNT4gKAizEUOLgHDsFHBDHrVeB7F2DwEPZg0eDFqMfpL9atyq5DywPK7bMbZsye6Zltg7l+
S8FkURqP0UthcJvDtl0D6DvPmEECKEBBYvKAA9aqs65ab2aYuGGrYYBoDChwTYMCL3U8d6H6GKKf
sh2r2cLAcfpTzSWSSCMGXwC3uWxZ/FyHY7Io5ukykVULYvGkRtVeH8EJAmui693n38iozXSzO2cR
efW6Ucznog6/hlH/cJMEgBUomr4KxpU+GPjQwZQx0A55qJr0sUPZfUnvVY0ZFtXJuDQg867i8gzB
8c3Ko/Ax5Bc506xikQTZSxqjW+S4UNrSfYRjNj1QAgrwMzDdMXSACn4JlpQPYNBmcI8McuLqGIdF
dWCq9Tcrmdt5dIM3gDceptrZlBlXxfE7OMZwTBYBmZdbYHcWDu9ej0xdj1rDmKPrlzQeSmmz8QlF
AcWGUX008N3DdyCCs4sWmQ8Le4nUFGuWseq2mcuASde90EX6K+hoG/QvJUHpIQyGZDfo+doOoVuM
CCeWDkq0NdjtqWv32QwaJqeaUz1V8OmFvfV0NKjmTAtWfZI+FNQ2fasE+z5ktmK2uJfpbrs2W2ik
Ff66HDYtBgBh2q/ttHspNFDOvj3vM1KCtU8SWNDRWtWZ/YG7oL6Db2vNM6cHXIAHbUSkTEmCV8Bq
ADNABDzMvbvRSd9XGXLdG7WaX9F7ZUt1gIOzqNMWATybpyzC8TRHQdUacOYBPed1KBo6uvbe1C5T
gYoni8pfCw/soMXhqZjtauk37oczVtk+FnrqQP8Kuqu66huOccWukbfrw/1cq4u49sbjbD77VftI
1qztikOhJ/2mMNRjYhPcTLyKN7gjNGqGBbCWY53Yq/UySDqyMB1qguqUu6ovoufecs9Z+4g87Ivd
J82mLJXPwTmMnZktFSbma3qYiJlybO+i6dyi8bqqC2WlNrp58MLXLvRs0NQ+dKrC0nb0cdMxZH4n
vBKYVsXSiVAcTrMyWHnTxCzM9hBzzZS1wpz6AWWbDHN0L0MVqng1C9au7sThRm9+meBXuzGONvbo
VytHQwOoK2BakPqsPRMUylwoTMIbhMZ8dEH1CQkOhldgnZN9OupXeNkAv6bukEO6hKSBQmpj0+31
o30HtiDwpxnRUPxHyclIMzIps6HmFUa9DZR0N5rBNnzvQ9QlQNxWgJ6QpQRkKLk1fRGQvyj5iaAP
nuVhhW9c4wa7ynih7+BtprH8rEdMryOrwMcl9xcqPbXOUeqt35S3YPQ2sTaYu043BKLXbqMcmrjG
Ea4C94Agwtq3LFRXlenimb2IYjIK7UB5IBJSowCKs8fWBGXVQxdmA8XNqe7MVyeBqNg4uMlqxgBa
uwTHpQ/ar+5wBQdazVbsneUHZqV/a6pyUV0Ffvs0oMA2okmAXoNOmQSEwFT/IoXgYX2FpVfmQeF1
JyXapqab7ugz7UIDQZUI7XREMRpvU3u7IpjqtZMZL57p02xxYlHHBVbtMdHmRZ5yC2OxiYp2jevc
g165FGmZzyT5LGJ80PBcfYHd2hO2lUDUoG8sW6fdTz19HQvaU1MNKDxEzp6CEqPWgkvfce7Erjni
i0IDo+n6Qzzlh6ruovciRIlTmxGud6MXQ9Wjp9i4JnWWb7WyOZZaMyH3iwhKWEOoKtmOU3KEnqRu
CiHtu9pLxZDqEXmAj8HHWtOqYCNREiEttgzg4S0QWXnUoEQ8TCBF2PUgFHWoHfPICAhQ+rJE4KeO
QnXj9lXBCByuJGo7h6FVmJJoKgPAWn+bygToYlKuMxfG4LpxQPQ0NBGQhjPfaxeQi5q7qyE9JYnz
pRgVs0gHSF/YXKAz7lm5FzUav3jXIru6NtIYh0VXhcFrNyvDK45RjC2sacOHMzjYxyo4xfqPmQNW
tsTVXfPmV1Rsp60qEH4wEiCgMhVlBEt9nhE5yRpMjNspxlgx0vcJelbL0rWqhw5VC5BZ6d6LjOhQ
9Q3SaAqAeRc8lx3CsaBPdhTcHQQSsJST/tTFOLNRTIAGG5Dt0kas8IhP5BeA3vIKRKY6zRRIGGhs
yQNRYUVMe+kX/ecovAS7Ym9UoxQyZItxU4RHp2n1XaR3q6rogSK72VsWVtEG1yUy6x6RZJehOEK2
v3WfEjnrYoeSKURTr092ZQ6pyAYIG5ies4qCdgJJ9GrUnrHmZpCBlNcsFGxxmmbLSDw1CAnA+IoM
lCLA7FmRYUuJS0wHoibPoyVm4g9dBz3DsdNppav+V1MwSKJQYsWV69nM+CkmNCjxlGsfYju8GuS7
sBF6RsmA/KgF2FX71TU3VDLINEB2rpdCEbUfOHIbt0PwxI7DFw1JzBzlk7XV1FeLY/LBxIF9w1jd
XSpIji7I5V8NH+Se7yBWbdXzi6W1I+CHWgPKM/kbEMiPpQduPMjKP/BZHsKx7VZO6Rk7hEOsHHvS
EZfVh8Eei2WW8J+5b9EPdINV0kz5MhvR4lQEXpo2kHyyT3XmDYRg95EEpG0Su0RKjrsFtX+28K32
wwG+q4P2eK8nVTlVpnn1fyNcYzcVbi2c9pn2nAueclhNg5iT6yfP6+JVinTgoqHFb7V83o4dS6/C
jve5G58yRIGeOWTeLE1bItAMoCIhTCkdHt6hl6/dxjf2jTZPD5g7rQKjxHgy038xLxnfJkDBGwXj
vGXgTOum8qxDFeKPiRRkDsn40Bsdzq0+OqCejh9bjeGuG793cWkdIDJReujNowoYmL9W1CR8OVaG
NumqVUzxMY2MrUg+oOkFt7QJug/EJMu1k75kFgoeZoabkouMZjHgzIgz0kPqh5s2sy9O2bUwqU0E
zHvr4DNvGvCZPfZe9qc0ifBKxi0re70A8Bpi9R72Kyq5fGUrSQb74l2ZZm8/Vf0SYT+m1EdPiRHW
kmWBMJS7TEIkovK029iZ8Yb+HTYiKXGn6LAuN9GB2WiRVizl98dkwCd3sPY+fwKLC3NfpvkJeThl
lzY1oSoxjX0+J3TpAhd7YWiJWaUc8tRZdmlXrpsEOQxQNNu6EA+3uf4ZdTtfgs5Bmio2MWxUu5w4
gZrxYNLeMPUrtX31bMQQe3wnshAVKl5AVDZ/rSj1HsKojd9xV8QVtEx2aQnHd/SgEYqZ2nSrweHA
x8KA2PyOGQW11HFWMX9gCaYy5uyC6VDn9soLlasuY08mmMg4cHrUT/K9r49Y/eWXWKsQ5btqrQPn
5oe21a/8NOzUm6fvrNz5+59/Vpn+2cZffYSHSOddhzy4DcNw68m8hyt46TNCm7fI0k4ILbCmx9sc
MOWSP+O15bdnbuTbDg+ZbsRaTI9fPGDjScTQtxBcT1ia300EyQnD0dzyr1FfvPZAXUbNv8orawnq
SwXvypw+SuOvOwHSEZMgI4oviCEN8aOBCzEFHeZZwU0rzYsbONdqqo/4uK6gJ92iKbiVzH7suKfZ
OtziuvzJnXKRDh6c9fhiop6k2UwMg2w9LbOh/rg7V0VN/ln7j+Ek3inzTQurd9f8yazhplfZxXGA
HFhavG/6cQ1x7YKV243le4mi/lFD9bL0/atcb/kas+EMhOon2Mu/4PpcjTy+dDXoOowx8/ivfND7
FXPdfa4Fa/nAcgGKbryBLKDS4/PZcXbRB+9DqdTzEIw3unDbcYwo72kmJf41DJJLU4INQv7uCamq
BUnWGVD3bXT55QFjG825jvbwmyGMTj0JVp5rw/Plea3aHKgW1k7uY/Gu3no0RWoIBoHWPMH9ED13
OI8xXgK8XvMn7MsPMx5v8hpTOt5y76ufnQ+fLpi8DRqS4kIb08NSj7M/n13OQk39Jo/9lVskC6lu
0I3ph2Plp5c4+7e4UDM86a2znCZS6HFAz3P4lcsURFzx5tIG5UfQBje5GtU03NBmvzZ4D3fzqTOF
isjNLTFf4qbK0+QpDAFXWgsw1Qdmbm8h5/8Cz7zoWEh1Oix8xFtb+yy3RWnV28w1d9JlbrEdR++q
wqOi51G/iptglMTPorzX8kAdsYTmf5vBzb4n1fyQj4Ci9kV+LzbKIxXNKumpRTph0Sn7dBYUDw+a
T4Hp/pVP5dm4efXuXwuJ1fiitTwhnF0grMNLTRTzcv8oa9pnt1X0fZEnftHBxeoV2o9Ncmnpr6Se
fgDvdSlYQHWuM2rPLlxyozf/IFNyRSPkhp7OUvOGR6+KL7hV3vwUgXkT7/WqO+HHfZHb52BPMeai
/os1hjmdPQySBPrglM21LeOPpAJCaoY3zZse4WotBE8h/5bZtab3m0Fpdn0QvlYVzu0eJEj9obW6
s9zaLhtusrwlAtwjgfrv/7F1GsDq4SqB/Hi17cp3o0lAT4znCCdxZA/yPXT6NxXua10Nz2IV1Q84
uiQ8iOj/IW29N4Shbj5vNcXhrBgx3sQutAf432kf47YSQI4EsQl4UxwG8Oq7lWUglivho67UW7Uc
xuoagM+Rr37o3/IE2duvxrGvE+MD25meRxx05E4zVVkgUPIoYdBLuc2s5IGuV1k1oEuGX2e2LpBk
8U50XxJIFY0+LDO3PlXsqVJNDp6u37qyh1eBf5QxnAuaGmOVL4afe/yeoldqCTAK4Q1Q9o8x+1cT
S4emepUtIMt/rNPnydKBrc6sqf2cWM+yzi28w8zMuTAceUkiUDYjVCl+5FrfY6ptOnrXOdFLViU8
w8082jvFn74H/dH3Gpzb2MI9i7yFUTIgPS93qACE0MCiwwdq1FlDRgxOQWd/2BcPac8iiy4u6o9c
BHkvzgxA0gzu/3e1+FGB7Wpq8XpO9L0sN4munosHmoQvR/euk2KSbr1WJNOyuk2jfjfn8ebq1o5z
a21xY2QrBlh1T0X/6CruNtWldEwALf47C8o8JoFJ1nYF5qfj5xPph5pP58ZidcSe4yNpi6FSy2Ya
u3Nb1FhdFLuWTSMvIX8ChV9yBe9J4kTUQv9v3G+NruCUOc/Mm+FMhjfkIOkLop5v4w6g3he7CtLo
jjiCyS+BLonxh7IiQn1hfIM3QT1JXrGtU5ThLPrA3tVBHFCOHStV3yqHwR/XIQARP+VoK8kG6YN/
H0AJn2obENL/xCE9mPRl5Q9nSJn8jYKyCQSWUieXuBp/5Ub5xjNKJZ80Od/uxyLt8L/w99s6vtDd
uf9RCTgjREFosMsR60TdUW+g3S7kL9e7QZJpLGkErSUmamX2SqhfyE7NUEKhxwpzlmupTsiuu581
H8TjBsodzwblKR0glCoehUP9ouHAkVrwFj3vKustcIYb3K1XJ0eZ0q238qXbr51ePOksTXQKbh0u
XgFIaFsftoKZsQb7MSjyhXjL1Uhy5EXwN2gXggUVS0+5A4KLGZrsRavP4hkL+fezdJ+V2MUpPjhJ
uICbf5P3JO9RvjQihUWlLTmA3tYXXD5ml1aBrFyJ2HUdnFEe9rvwZrTs8hYVQGrphe36z4VqLEen
wO6N052jJRsCspAZb1X1aM7xSmJV2XY3zb6vAIuuad4dw8j8HPLsIrdc9m7aVtt+LDZxMvzKz1xs
2RPFXcne6Gb2BmqmCftJEguLq8eaX9A8ocHF77OIJ0OWdE6cLbxrWmE137hH+f7+AGLfj0yBl/QN
BX04nEGLXPrWWTBMe9TSf6eqfNhWAfWu0hLy7Us2dNsuKrfyllpuaBBPj3WIBRDfy8/k+XPHiQSp
10Io0MEvkpyq14pLmNFW1avxLM+BTL3ILfcZWv3tftTJ7gtjH7867VXSF8kmodPeEriMAP305KJO
4S2c1VtpoaarYWzDaEDOL700X6wUKxeBhLaq9124bG0Ke8/T9whArBBw/5qKIyJfvxIt7ptDFipS
EahAJ/uKJvc9Q7bIZVgqjuYt8q5+kogqJ2HcILirIe6VKlc5MqIMwbO43rqccPJvfIyWRWgfPbzS
KxB9IZl1V+rLWM2PJkaG0YiBFCitNgzX/kjyUM3nAlHY3IpeJUoycUeSZHrGJu02JMUloT26ZBZ9
qUCtwYBeJma6mXjQH4wLooSXxB/fzehHMnr5HXntGhiv4r/EkpNpnX4LgvIiuHKgO/tC6VY5CzBS
yBKioeFAyVd+2l1RnCzRjIvr5Yw8xswk3YJe0zfk4MipXLSRUOqSoJFaA12cio8ZYJOcL4BWb7qt
X0luOHA47O+XgrCSmeMhSOkS3HHmo38dSvcnoUif/eKlqf5FOEmsZcM3Nt09ZuqFWiE9pd83VTAN
n5q/kqMybE2GzOlJQq5l+vQn+5/0Uw5XWd+xzZL+n8WmnFLbgCnQbkEILk00hoPZXMsOQprpmabZ
h6ybuVJP9fATqF8QQFfJVB/khsZcvAQDpbtqvlI+BUyx0E0hs/Wx3ZJQ6M+0T6hvibeljV3xmUne
X9G8H3JYV5F/GizzZhPghjq+MbUkQNJHi+KXcmrOkJHldqC0wtICdp1HtGGTL8vJfox6/vXJxxWv
ekTuZhU4BaAlEPdp+gZK4/5yiUri1YdfNcG/45ixJoQx1mL4NBEG1WTaWVOzkSMW1dmbzxsAXbGD
rEV3jJtNI/KcExAiFE/ls/Qcmo0uq8BxvhNLxT89eYIH9T6F1t4Y4jVdjAv0+cceSAgtBraHfkOy
5JZP+gps9IHB4U0N1Rtw90uNf8qcI84Y3WSFy4oxgVsi5XlyPONDlEDmQTvLzpJdNcfeujOp9xuy
MYnfrF7LK081uguSL8jirkpcrKnqC8C4AePpUhkA0rND+P379kax/Nzn+FNXGMRON3jsv/JW5GLI
RfBIJnwl3waatpXv5a2bYoeAE+ij3dcLuQiRoz5olfMit0qBVIGYxmX2sYVMgRVM5Z5h6Y8C8W+i
lyDXjKfE0MYiZ3hpCKqogL43aYSH9seowvTQxHQ+uKnqdBCLp1ID7M9SCTvudhQNf/Njn/IHYenJ
6klYsn2gg+qIXiIwHeKLQCP1nEiKjzzPxY52Rtd/zyzzsOOKJeZWfi+ap7VXjfuaOG0P5k3YIYlR
nLLeXmaI/0za5317g15dl2Z+cHX1TNp3iWPijpVuJ1Pdqt60YLD9BCgjut8uuaxB6N2KD/xdL3JT
Eo+jkQvpkHLmIhAgGVxtwyq0A/oznKzEVTpzy2a2TroR3mNDCi4BgSBwvHNN3zkj0cY7DaYBlORk
rerhQUJEQHRt/D91Yv6R3NtVu6+4vBe18qh8ObAhqjC6vCY/BJiLVMH3nDJSf5sc5EvQQPeyfyTJ
MTTrUqXxn8r81PLwY+zHpQtESdZgIJQU+UZCcZYaV86VYlen2ec9UNXu1UXtUA6VGiFr3JaeJbjI
Y6OvPSs1FDEqlKA8Q0v9jAEzPWB0/+9V+zm5gZ0s/Ow7Ho+KUn9Jh0GKUlpHH6P11TvLIv5wpI5g
CUjBKJWTZQ7PI/pCOMD9BNF4vidcXmG/RvoPEsQXuVz3nxXRdCRQLyX6FfFxYDJ8/zkM5RdbP6Jn
8FfSA6mzRZvjbMXWhVL3V5LI2DEvKv0upguPqR0d0EJZC6VOMg+Jl5JKamp3VprXuv/omUOn5DBz
350loo6OvYQudRqh+PTtC2YGf2QZwBEhx+8/5KZGOa0OmSIOf+U3JAOS1/NZlMzu1vd8HPHJLjJe
5Pu88V5M+16BYiOuv1aD9dEhcSvNBKvrz7HE2MLIX6dMfZBgLikXA6AsMb4k9SXbMuL4Ko+MNGAw
ynmqCUgdn98oSSRqRMO5ppzFx0FFYCoaCX00bGaKdHosqqcdTdimAc+PbeNzGD/lVkiK0mnavcQ3
2+rUzNpScl5lNMHp5Cc5UYCtXNEgOo1hf8/1JB+WHE4qqYlpR1znbwlac23hvcjzJU8OXKtbdsZC
bqflBeRTtfVtluhxm2u5WlKkp1qzr4x5HaXKS4OCRRf960boRnBvYgjfsLC8d3lNKc+iXn8LER2Q
S2Bx9ywU7+d6ePTV7Eess6VOm9G50syLLACS20toBHsKpo18r+f9WtVCSv7sXrtLtSeJY2wC5W8B
fZXPgGi/5QLJp5N7Jiu5J9DEND0iPb1InSalnu3/Rar0jR99A2SU9oN8TjIWxx6///OL8n+1qZYY
hSCP8u9wlo+CmsAZ3Qmr0CBgxju5imiikKXwEWVRxqTctKF2YjbQJrbQq36kKJTPJO/XxvEia/oX
6TegeEypIXe/d78VBaHFZj3n/4pFF8NGSYSlaJSyogFIIZfONXDWtt4lQf3P3UW+4JIzS1ZS7wm1
3Q/Z/BJtrMk5otuLigo9B6xEMiXb/ucxzWNIVxCFsK+Q50p+KpEIk5itlpm7f32K4CKJc8igtFX+
1on+QJf7FVgBe5yPfC+4uWsWeXuNJSI+oixZ2c5F7r95xGAlJi3U1Y3CyEgYKQLgT4fgvfMxwBg9
LG2+5A/lcYE13PDU6PnPbPtXSK/PpNj3N0bIu38YiWJFkayDslm1TfZs4l1ZNv2rnJuMTFDAo2Wr
IyJWXeWINgf4LyTFhYl3kfcodwY6Orwg1BEiWN50ehhwX0y81Pts+ErSo/QR8eJ8GzvCH/4LfErZ
CrJdGLnlbvER1wRhhB54xxIofTd/QSUv/Sqi+E+ahH/kSJC+i1zH2lA+kJtyOXgi1/3Qh8e6KE56
bi1b0mUnNFEiafeFRvsFbeIm+JS/Iw2iPvRfNOnLS88momcD/OuTwNPRLJoNtgx6wMwSr9I6LYbh
w4/H3ajTa5dLG/nfem0uFJ9WMOmYm5WXcXa3xZgBg1dBZUHk07gKrZLcrOzFUrB/RuZejZAEJ/lO
opscsqxGRIxbeMbaTVIXD+c76NLzGdjZog+OCWmNnEhyuko603TRpRQwGdWqTXNAm87DiJSmOrx1
WNEbVGgtR4D0GXy/f2oN82I3zhWmm+tq9/aStJnoXrpWS9vfv5fpgNDXAbBAWVL31ZZ77TV34p+I
AKnfD7lBjsaQEK+42jkYxh2izBtDLa8THke10b3eT3KJ7KQJ5w7YrzngRbD2CM2lwXblrJHbLNEH
LdQjADVgWO2KeTKGY7gKOOml4ZYkyJW65p//BEcJK9LnKsfgKEWcXfE25N7PKtxsN1i/ppZ1tekN
3R8B7XtrHOry0ThI7SixRhazEUwvZjbuaC5uJHORhhJ2elOfftVo+qILmV2UitxFrdZ+8AWwbC2d
s74dPgqkRoIw3shmnpR678IDzhwVpn+y1dR8GzMyA0K3l9DWxM0xVOG+0z+XLCGcunXqljupKkua
CHImyjV0bXUTo/DS9M1z4SEEw76KTYxgOTdNknFLjf5MNTluAzrXPNuBfURe90eKYxW73jIytwNQ
AuVNtkbWvxvT/B6Y5d8+Gh9RWzQ3qDW/+CBMVkZIWu+j267kCkNKI/yyY3zASdHTMEYiu4iKJYaw
QaUxDIVYtBQIY50l5xaW7Kqt6rdeb2+lDsbP7zB2w5FppcyI49Q2HkwO/gmqkz+1UUPtMRjTqlaG
Z8/1BYPyE0Yu830TvKjvYS00pE+un23rFmxV1H4ojc3+2Oe2SYIz6kCLmR9GgfKsMemWuAw1nBQW
TXk/xhDTUeDlo5e/RLoOMY4Oaj0Ymwd/Roi5CoG+hL0HxywCR7MfVQayXQe5awD3t3QNsFKh6oOs
04Ol4rifWqofAFVQqutqt0QJFS0mBye9ztbeVCXaF33zAVgGnfauWtR1ru1QYlgMjfmc6dYJ94Y/
I+6acEfRpZLLiQ3XHGJ/gmgZH7Q7gUp+DKFJmUV+iPND6aPkl1tWfcpc7t6k7Gs6cEL9LLel1bwE
Pk2TeV4ZefjrwXV8iOCdQbCH460hTG6DFgk6F8QHsCjbRGLRqoKfEmgoMiVwd/rR3ybJtWhYGkHi
aZu2U9ZGqjBOdfaZ2QJZVhguA5N7rlVvphkNvFgxdpny2lbgkm0gWBsMDh3pA68n8oJ69MuFGznt
Ioj/DkmoYlyCc1UWhtts8P40SkhDs0a3LV4NnBHLHKy8UeJMU7rGH2f+CMbk6KYhrrsVVHsQiJ9N
bcJZA7FHkh4+cN5svTL7SNX6o9bBkfgmgm21tSNGWzj0qhgb0hTVlR6fgFKGJX7gCixkCxnvEKGJ
EE2n0MFcvWYa3LrO3kG6AEJ8sJ47ML0DXieq1iNQGKNeZhf5dkpqBz0PPI4Vt3zsHe9TgWi3UTXz
bw9AaIifkzS/qb09ELFw/pmNEbfpvFqMtqMAfo2bZdjaX74JjFkFRKF1bYoxIEq7hjhyWsIfKOdj
pcyAgqzs2/TrdiEFglJUP2OPnE+dwRSfbZMOtvWZzKW5h2hkW9+NMTt79bvOu+pI4+2pHspvvwMs
YNrtRxP5LrBiFMoTE8yEqirF2q17rJUU5CrFXA+fDBS2PaQ4nG5Y4OdJKTjXKB5E8Sa3tOexad4M
O4xfdBNZgzH4rdp0WcbADT30lRo9eBp7nS2kh796Z9MpZj1onYodVWOSUirHNtf5JAmKTFGjF5sQ
RkNSjHtHjxAHwa6F7kuzbYNm3Zexuh8AIbXuvM6QXgYsWZezyFNbO0ufH+vU+Z3zGdG4mdaC2VhL
IMjhYjDaVTbjDo5lIMA2p0k3fS1mcz3mKSzpEXZlXTaHcf5v7s4jOXJl27JzqT6eQThUozoRAEJR
B5kUHRiZyYSGQ6s51ShqYrWc/z6rb69RA6jGzbxJEYGAcHHO3mvrD+UWE9FWmafRcctTh82+cRTD
Qn4IvHxRNbTvWJ6R/rlp4JGgKpv5qx0KohvtQsJCHkt6ACDdSulBZZivgpu93Ly/1bi9jfGi3ZWL
PLrTcHYMORxwDTP09y8jaeoj+8QIKLmS0cIPck4OOHKaPfUlAYCkYnsT+MVTdXDHrmTXYltwXUYV
01RWe25hckvoZARdhc3A++46glKmhn6VYyLcMaX8sMbZQxLMYiM1owWC3A5PWxnOYI5CXS/J5aAK
ZkwWVD7gb2vTEvKY6Q3ma+6C1n+iHFucjceUHn0wOCPZA/I3fpqwmnPw0umD0+uApiCv57BYEUf0
FB+yFdvGiFK/mUqPkZVYG18j63CsXqqJXJvNWN4wqkWj34clixJlgflwLRParwdOdDe3CF3ZahGA
0OsrjpI6dJ034S7XcfM+9d4jH8J4cKrtaup6CDW0MLtHQHHtTmY6IwBpYQ5sMngnF6YjyjT2wc5Q
mRodJx3lRDOtcaj53P4VwKidmLdTA7u7I3KVgdNCqNBi6CmIZ58KCFlzPFGV5BEr8xS7Ci2SeGMK
nafhMscYaPIFcWLlZ0+UbRB05s3FQv3hDHYfdLYRH1afKJK5DaGtl3eCjWzY2ih6cUSxcSGYbOs3
M+gc90J80byrypqem1huLAx+YQ32kXUNvbTapmlpG7ySM9K1xOZOjyzNkWg2Gok6+uQ+5gtt8tUx
4sg2tcNWiP0cWP36HnsAXOAGKi48quXOPo9IkVlnd/hi5oOU5RfD+tdCRkNK+F5kdvWN9NM1XIwL
C/AtkM0CNdlZeXSnEd2RkBf0v0zv1VPbXYpJ8/cwKRgJHRO4n+vmoVhBLMzS8FBEZ88DEPaAmio3
WMnHqNb2V2uU37Izj00F8apvj7wxC2bh5OGaTtNNA3w4kAk1XgJ1ykthbSdNZi7Vvhex0ukG0+Pu
7aaAq4jkkLi0OPFfl9rCYFAvRHzoTeAkGs7oxIJYgZD2oe8TtIYVrKQcq8aO/gjtlKS4kHYVremY
RTnD82ItUdtA7UTrA5HPS/MgxoIeGbV+hRVP5Fa6fHnMoOfOxAbMLh+a6s7B9E9h0c7xzryTnNxH
s6Vos8TI76vEfSDvDXO5NqBMpX+abnE0m7Ed+R6x980UZKgMidDTs6hoU4WjG7bzNphB35tp1Gb9
0UygIaxQt0JnGKpAFuZ12Nw8WphwMzE50BClHi5O0pO70t96tdvtABneLolSwyIjxSy/BnVCGse0
2Sy+B6jeVJtvC9fbo8XjIpXzPZSTDUkSxMfFQ7PQtXXUFujTEBbIPYM5ykrj1ZnS7oR89oO/Fcsn
yMmKQwiPHBvmtFXiD2kKt36jvpn8RUpfPpBWCixCGLeb4JLOtvNAyNhwAkdLoDdTWABSCRWTQ0Zw
BapywF0k0LOBOvRPZT2agLySV0E15JBk8skBJHWGBTTRIL/oKYAzkYzhKHUZIN1N+z292fqmZAE4
aPNBw/oVGi169Mo/kciRP00EViC8f2xgr0WesTWEG1gEOBNRxlAT075ziI+ChJolBkwgzSHCSdNv
MxOjnl+mmP1Z+fkAqW8M1+v3k4Wb2e2ougCwJQVs/AaiMQSGJV/qFrKmni6fs9sqpLF1X+YbavzM
kyQVq7Rah1TWdSBGGmUHakyQL6jGTkmTZCwG/OukWY+6MVjnIaWnt065vR+mmiAhNEWMJfJWZh0g
ejdTvbNXD4MeXCbewXZM4J4zsXpia25kyRyxNtIk0cV6isdRscHq31qCn8OlTW5v9NQRy/3t5/Su
0NxxZ07LjT0092vCcqeZewieACgBTRLRUEnKmrxlHZABuEuYrKguItywC4ecdoM4eKuImg6kc92B
OcCwFpnrhPIVRGNq2smBd5gjvDcMph2JgE7FidiS6humMJmgDuNm6iPq7SfL39ta8QsiMBVNsNCL
fon1p0R6zc3szxGLU/1guS0WRGuEtGhU9MNFsacQHXCkU2hoU3fwYvjeKezWlSA6rKtAO7F/sI0R
+a0wSIjT9OSwZDEgUxJuwrkF27V6QxxuQ0MQbYdjtm2X9iAztD2YJycy3uhPHUQD+EyyEUGM7x3s
njRYw5oizeP4gQLfOfqEEcBGwJdWGcBbId5aD1PC2iHKgiA8gareHOw1Bq1AsJd7A6tU9m5ZXR55
eeWHereoGAL0dKZrhCx3z/VeX6ruKBJ3iXCG0fctr/mSz6yFHSoqHjHEEurXyGTqyZM2+WW4tdq8
Q5FDPG9HxIAgn8mqrC+PFQZp8ESsGab/hgJXHJq+OacWy/Bx2QIvtdlaEQsPXNigsuu9O/7MHhM5
bpsK6PjwZmWZD49Fz4CiF1V640AFJRUnfjFae7gA3UugpJb6+zxszKMmqVQixZ/pbkrLWTvEeNnf
lVqYLO58qcTWRf7kRkVSh+DCugNqQvj7s32r5xR1Uu0PmydqlC1s2MlFOEBtxkkQG7Yx0007E5bw
/7XL3XJxfP8/Xe7Z5/i//9d/d7j/8yv/ONyF/i9hGI7nu7Zn6brrGf/X4W7/y8ejbuquBd3ItF3A
FHhhhvR//g/N/JdrY9emegtegz89oBS9HH++Z+j/AlPhuTrDoImVBmf8v034/5A7+v/4938neQjd
/084g49h2cTeqQzzwrDEf7A8proe8iRmEWZ6nX8u2/HIwoKGfas8aTE0wLRDwE/wuRjs7kwamIZm
+OyrP8xEXGMD0qy5dXvW04e0bIqregqsNR4PRQvlr1pHBmsnIaEDtjRAeT8AXl3g/G5uoczgph34
ppmuNEs94IiG5tD42mWjNz7rOmDtkl/DR/6M2cqU5PCBbALuX9NCKyZdgmVLokJfoK74mJv0GOWd
kxInaKftAYfih03UhbtQWjCcSTvgpDhVnRgPuFSv6bq698lnid6/TlPtSYmJe6uooKmv9wmFL2Yv
4NB2PrWn1cianZt8YsAcQ3x3RmQMWDZ8Od/UU32qSAI4bJX/0gwi7PwanTV+2V3vwdhcvDliabXQ
X1s07Lw4ElNqtfk2vdBf7yNR4/6qxpe4dbSo6LTPEm3yPSXwS1W0+Jsat9rNDIVRT+IzJkaE9RZJ
O6vAs5fQ8DxRwz3rk/YndcYPoxnyS5a5B9+pWeW7W703ugz7Z0H83uzifG90aCWLeCKP9tq5wGbj
KdMuKPvOlj9QNivilzmPH0ssQW2MuSB2qcF4TtSQxRYWLhu96qniVt8Zlsbgli6vSOUNjjUhm6cb
BGZ160FzfSIvYhDcKXCwIGkzLO80SfV1ZZGPwuycV20edGvRRkIf3hO5VUCMvNdcl9mR54Iu6jJc
ta3NTpvyPCzcKJ6AaTXWImzFW7d5yPLKjKlZFJ+LkPdlXXinRKRviNgTpjRClerMJsw7W4IYlOUe
g/4cMf8pPODIFqujOEWYS4ouO7/vlV8/970H8XeZe+u2WHCUrPZnDEwJlbvL4qmnSLVmNsbxubtZ
JwMrsBqFpVdEG/Vk/CZsTZ34XFt9zuoJ0Ujh+9bZH0ioTygmbGUHP2sw02CiarIfbMJWHD4o1NA0
4tl6ZmP4PVdWxKY5YU4l2z0d3PuUqMo4ZUmlLn6Cam4xltuaGEzWUU9jw/lMUu7N0Spm8O2YyFxt
LjlF+Quj/YsmCvhuzkxMll3PgeaM76ONHzsrhwNyInGE2Yn1YjYeWSgwE5qwJFKclob7vOrA5Qb3
pRvfqs1uQm8z2VLp3dlZ9YXAou6yIYOK+rWccWlM97OvVVGbsJO1DKlBzGYTMdn2Fynr1mmumpx8
+xEamYB8qpcUZvPD4pnpMQEikLdUaT1A8RAD8aLkygvZFvlJH9P0DB+72LMLmKJxMRPSSXOkGEsV
dOWKdxeCc4qZK0jRoQVRybgZljmBsHS0+z2emznc3HnYt5l8MaX7PkwJdR2bOkLMFrqNt/FMH6b3
p+pcu4gz5IxxlgE7kqLrIyzSJBRaNvq/zr8M0w8FeD1Q9gShOUBtpW3ENjJhZdqnEevO7p5b9gX8
w5XocgptlXAxjSW/Yjd+01dM6UlzgND0m7AKYK4sguuJK9HM9RMGi+VoJER5sSKQdBJTrF6bhOdo
Y9yEWg5krAPYPc0feYE63gFITj1LkKhr46mbNMRr8VsitOGcx+RLCLs+kK3w27ON8qYbXHxvrU6+
4pog99ATMyodoparVBBX6ucMIFUgXDchqbg9N73u3Y6ujuGRBvgeqH20xlhXYyJxrKm6al2LUXlO
5D6TA60oE3lJ3BH3miUi6Bm29xOPC++VPeDVkjfNLC6jmPPdZtXfpJHUYWsAEEgcdnimsq7DMpQl
p7piXFnR3h56E88KwQgqIBH9AGEESUmiITb/Q+Fj2rAL+F4T+0mLeg+Qoxf2rnYI4pIVF5GxwEy7
pH619OUye4RcYmPczY795QDYR3rGQDJwSgjmTpXv6Nc2pCvCFFV7VkAT+Vcf7Mvi5ubTQNfR9B2A
E5BTt4K+Wtl59X6LCWNrMbX5eDdoR2N3Ezu3RDxYfUsK8F2u5SQnaU+UYH/NbD5cH6Mn+9smyDvn
2uWQjKoJwrxbaOB+69u1bx9NSKmBJSFLYZM71oN1tAfehsr1ieIskLlcLyI3dYlKYqbwBqJY5mb7
RcXePIyjf/U07WxsNYGCxtXN4e033KKcN0B9wPWpiu+h58mQ+eaIJ1mLKkHje7Y/2r442XnxSi97
CBG7aewX1mtBP6Q3FxHBerzNnIIAQsxeiNqoqAt4wfrWnxqp/Y11CoNELgQsV4Z7yRyaGPESNqnZ
hksipguxn69TUTwVZHQdHdfFuNJ7RuB79q9ad50ja3AsdTrhsBbi9ZroGlaf1La52cLKZwsB75e4
GM0mTLJeD0ZbHPsUo55GN4Ytl0EzTaKlSFvUbx2RJWtcRHiRx1PT9a9kQlaRiAkhby3ygu5bYcc3
CD3OFRkDhzL1iYonYldzXFLYYXpHjQHZ3/EE8y5GbpJx2KXJTBxK8PJzy0ZbODGCTXYCdePtU1ef
jn3JAqLL49A0wGmMtr0evXwEB0vBu/UM+wCR5UHEGfHGojlkPPpHXEDMBXH2aM7jc+PI5A7xx4S1
s+Dil3HoTVbGfDyFeZ8l0QTXIUxNKD5ELRBIWM5dVKfdmQ9vRQvYEIAKU5Rr5Ej106dV1TjPUveg
FTwLfVE+uFrS77S5cPain642nWKG/Y0qkhSnSmh37lyRUpoQ9rXWwy/okuSq5MO7LwdyT/Eb7LCE
EatBfHegDVzWwYa/MPDNufPZpZFIQocaR7vZ/TbM/G51tyEiFneMtQMFdge/d3UhFeaaJUymRA/Q
ymvWXVdqv+iDq4g2zBxtjRJseOgaB5fO+soa8b0d6Fh4AOJW04qMHBhnYh8dnVpoUtsoezSSzJzs
2meK3gD7O0B8hQUVjLU1a92dXpmHRPQVDmSSJJZxXfYLlhYWReBIPQf+jvSzd6+n2eYP8kNP5w+s
Fb81nTMOy4x0jYG1QkLjJFiIVdgS/1ubrbcsLTV0jxBzWK+tqMg2SKiFnCPL2O7L7q3pXPsW/UZo
Mn7dDkQJtrqwA0F6cAN6CjMvO3BtwWq1aXYRrDnU19KrnvoV8IdwdC/yIHC/NJvFNQf2Xw9Dts8J
e4ls5U4a6u59Jr3K6FuoKv4rUsX8KNfi0ZqQk83cZIPZ2MFKPY11znarx/J73AzCsLKW4L0BYkRh
T/PeWtTtXVshLktxlsODyfL3UgG0yQFI/SAOy0pnc+z46YF749eo46hO5PpRghXZA3E4GlLG0eal
Y6jH1p2ZJWswdlydOW/PA/VVAAOc21Ly5FQOfTsrT/JDv0jKkVbG6c2m4YhTV4bZmL/TJbxJ9Dq9
K3szSlOzeTS8I+PAC0EqrAjX5GXskzlYZxJLukRLwkFbHCzy57k1LJhcqjLjpCpNr8VBmjXR4lrO
nvLEvVznLCz07TNv4TvbWvuiO7h37XH5Bv6xnqxBe9wyr6cAD6gEVVR6Iyl2pBUESsa9Thnxblcm
egZ8QR2e1QZhcf5rkeNjHOOYBGUab7AuGzYcWBH90X3cpv6TJPjiySzPaY6jnrBs9FR6tRzS+FzU
bX2TOVS6z1VPzkprVdTlICrkrVNfRmbHdq7Oc9E+yc5m6Fmz18ZfsHHXRD05FoZXmtoBwkj0tCKl
dksPS9ONQJKnSWtBDCeJ3HpVZcGF+uCqCoUw7suHPPkL/JIqoqnqiT6FxZECI2ovKo0sNbDx0Fnr
Plqj6U4ie6MDoh8qDes1JSp3tzpzHW05xZnMYPZdG6qa7JQ6VefMKXjmFD4nVQEdVS2UnFHizymP
VqpOSrQoJkpju/WWGIVwN976VtUTrzPpIYUGZz9U+p4CXRHNjbg608oiJR+SsGKvQ8V/YE/gpZFO
8bZSVdxS1XOnhCgqRy91YgBG7Jn1vZhLh3WNFmGsLaONnIaArgI7Ds17GJLJZx2FJ7QbtD7qqo9J
5MUdEgH6FzGI/CpgC49VkOLwOTGI9sbTiozHvJoGVK1alaxB8de7RpWx6UYukWVxg1Fdzql0wyEv
LjDREERwObStpu+Fk5Dm19w/iBSKqlPUkgtjN0Ept8ehZnQ3p9F/lTpPtaADXwbSgMWY+J4WWvFL
vnXupaiM07i25UVYbGr9tETYrwt0cISt8qSX8G9aHiJK/Q01/47af00PYFPNgEa1BUbVIOjoFCyq
ZWCr5gHYkjz0VUOhU62FUjUZuu6S0nOo6D2kqgnR0I1gEaBwIzQoJtWqWA1oSLQuLHoYiGGcaKWr
UdHdYFBD5XAYphGggk5Tn0XROUWh0lCGQ9Siy0tOBDMtFxw9JbWw1fLiaEr6ed8v/uMwlQsNJIe4
trZ7rBLvrzRm/FOAtjvVmllUk0bSrRGqbVPSv6lVI2dTLZ2e3o6umjyTavf0qvHT0QGyPVpBnWoK
Ya7bVJOoV+0iVzWOMPcC9qKVhDjtBv73U6GaTItqNy30naok5rEEkLVLVZjPZO+EseFByJkzehK0
3XFguoBQuyP5cDuWDBtC00/jSOIacnJj16oW2EQvzKQnhiYWOr7rkFtX/lkJgDQI5EoNA7LDaBwh
QLS7nA4biQ0G/TabvltG/22jDzfQjxOJfrXku7fJ0LdIMtwyeICTauH9pUsTOqqvZ9DgsweHRCsX
Pe5gRistwFL1Amn+vkib5n06ycBIAWNYgmXACmHEk/ILaTiY26J8Mpms6DQ26YNZdyTjzqzsrd81
yI/Ktqr9Yre3ncqKIz2DuzleycXe/qbZ5lFZt/dKkQ2KKYdcNu+YeMS+daVGuOV4sD3/muriTkPY
y565chCuyMDXSaRmMbpz54aNWL+5hI4wSXr9gjUwD/qpJr9JcuEhyd5vHivubqRUsLGkj0caviRQ
UB2yrGCqomF0lkDQfwsSZCXM3tpehx5BhcmPcnQKYoW6mxu8/dbfOxVRpDKG0Wi1E4XarSOSD1ra
qLdHWwx/K5++iD/NAY1hY2/5J30joEx9dL/1vL1ov3G+JSED5pJZNZv4lrYS60218R+yfGYt7xm7
Oq2gQyApEliEuNToFhYtKPr66koAJJmpL4HR4BhvQSDQdtxTul2YjRtSPyc/D+b64BkHq+M4ypLf
nHOe+z6pMN/TLaomTN0Y9vjZ7DCYWQUh1WMXx5rU932EGjwfASje86TFLgMQeOXMzz+NSgvyCoql
rNMmGMrtaGTdRN1s6nZep/2yY7whpuvikY1tagMEfq3cAE1Cw8Op5SMmOhrTzfpZ6+MT4aWIEeyV
kpu13hn+4u7hk+W7zp7fLIfvQT77Y1TTa9Gx57H77K5crVtLGt9VBacsc+ybHLEWMWlrEeYzRYIa
su0KpzWoe7JRLaLzWOen3KVBP4iBlXhxGF3gCVPSwX5ziK9oaCRNqLTo+vzSgKqEdSnTE+7TcjKu
RiqA5MkEklXV3DIpFtTyQZtl1fasAupwBMTgxCzVkErohabn1jS6oJ/v7Xw4UWGiCjE66YFwL563
GYQgnBVhdnedK4pgEDmQAS5PZ4qKRGkodx0bkEi44GMzK5we9ALAh9O13m5rnQe6bFc54iQyCc0u
qyVy47pBgTO5DHi0GruBVc2aEAYNL21hIgtTSm1sMx1kTQAgsbpAvunGJ0z83EgGYK+k9K8/tzUK
rp44oupjLA2WkqyeUh8Ru5FqNR3/8lcLW2KXN954SGvzTfq0+fLsfsxm52CY2ZOu+RV6W9hPgvXy
sImbftA/+jFPaMykuwbPZejCNw98el5mr/eBtQmW5+wqcS3OhFptn4aYyXKbkmccrIQouNXf2Wac
7jD8BIsv7izsOiEa3wd7mUKCpA1rjBZglYfakvreWLZfC3EoPECoiZLiN2GZ2QnKRgMcpSN61f/T
1Ft+pMRy0NvlXrdXouuA3+16trIAvUCxB4XHHppSLRget96xbGoOse24+PQL+2A2rRGuG0lp2vSw
wTrR3OJG9AMNzqozHht3OvnknzArZsMFMHV6aFqab/HCZ0C1Rgqm/9fqQDmAdTSjnJGHzv7WnipL
C3MJf67pkpbdDm8QOyg7EinvgP4fKgbkqC4UyCVZzqXM6uMyPDeNndzXosEzYMqjECKQTpbuKaW4
Iaz6t3Gu7CPaBtgmszwkWLQbejH7iY7yEJf7ER/PY1cgXl20b2MZwX3kicoFVkWrLLmxENazl3Wm
wPFHez/NfQDgTj4ZPn1B3cIomsXrpysyrILb9OxQVFAeszj+5dXOSztYXwaGT013Psd2pzfyu9GN
/7KWoHxV5A1umGelhO3b7S4hNUsJi7E/3Gs89lZTfg2CQIkuuSbNdcwtJiPjrL4EYPuvcq4V5UH3
5WvTOl9CB1eeuM/Cucoe479glK7Ld0961yqTX0phie2RCFqfeM/eCEyBCdEzfzS4ylTnFekdrowA
LcKXgYp0dfF1TV9bPb8oJahyCS3F8pXp4TzLb3UQSr0rWuc0spr7EW76vCIS6ErKw5T+uPdaTHja
Ut8w6gQ63PVpcSJYLWflDFT2wx9RbYuEt9yKoO0m3BfNb4rHmGWUXNSq39L7QZ+e1WlZNnmdy98W
GmDlO1PvvnYvo788M9b66/xzXgsMVeq7PeVgZLp8FiU37Tbs1O1LIpdfylWlfIcdpke3cR6Vjngd
6q+Sx6uT+q36t/LpoPoMiqK5UUfKNhP9OZlFxlhG6lB+1LO8v/rU6uRSc/w5Z/yYb4tQfbmeUT7D
t0MEhAxc+yNhOxSjjZUWD9C/T30ln+mMg8vDv4f6Ne6aLzlA0NUY4gfjTzPNn+oMIpPY+Yl7L3Uv
2ykTu9JKC8atvpWPw0rORp88q3vg5yIjmGNFfzfE/YcyUPr87LANXNskVLphpaVWCuAMtUmXfUlp
fS1TjDI1DeDH/KFE+MdYh3MG/VZTxlH+/XOVGlO8+6znLPGmVLzqrYq5DlYAyWP37bV/+4Q3QUKs
LHs9CnhlyVs7gyUd+LVs+9sSJYtB4KJcXDOWVuWqVP+fO8NH/4sBGselspWhjPrEXsuCEUM3DgNa
/HQmHImH+JumyMtY5X88RNVlg1Yee7G9MHhVy+NQRWZdvk4PGSLuQUdMDJPBJ9NAFNbL2OGYUec3
H+rHdoNlpJxtSrKeKuoBYVs3OZNm3Np/RhvfiFsgimYwssBvCLe6Ud/wMVYoDx/M05ue7MNkyf+o
9/JKG129utwKijTaN3SyzxK6/o+pTJ2SFv23yPW7KlmCGSdi4tBty8lYnLcPA+W1zHNcjt47LCVp
Wa/q/lGPZ8ZOkCRy55aQwR/5tJLFz753nznTPjeZ59RFH8sssuLqor4J3fSl9D5kwlytsc6hWfpz
F6mHwB8YlXO9u1dXf7EHI0CLeF8WbSDa5b1Wj9s/bkEBM4xcwgiwHXKU9I/ycKnnAjJLIGDDqheI
S7Ycq+IDzj+3WM04p76eT1oEiBHAE7r8GYUPeFBulx/x91rtk1k+qINRt4/6uom6f4vx0P7zMmr0
ZEPQJQmDKI47plH1yg4DghpNlUEgn8uoissb9XSoIRVY4HOSnR16EUJqB31V0Zd8uXDf1XnTaLo3
PCJkspIGQ2QG3jLOFAdyknp5qur6XX22pbotwJmqj6s+hm4nTz8nrUE3TFfUIE6J36JM/6UeqrGt
j3q1HtVgoB5GNVTHc3XNxo929QhhWR/V4bla+60+pW8VLBdtsqinoDYYJQzOtDoS9Z/cY9D+sRT+
e9ijnPSpi11H4FdJsIU6J+pVYkyeeT/eAHAM1bH9+7yqd+pZPRSkXfVd8qwbbz9DM8erpnjEH3v1
I+o41dCoPgd1CU7Iq3oVNY2ow8mHLXAWD34cPkrWe9SRsL5i2ZwZNMeLOgj1Yz/DMn+TcBOsvYl/
lzPAy6hXZx9/FcPHYuaXqi9+Rkp1stTVcOovuNZPPb4R9ZM/9yqn2ToCH/y98PtEYkeGQeIDHzRZ
ulPq0C/9Z/j6uRB+855th8opKbGskXKQqF9TLzY1+NBW/xKnf9EQPQkTh4S6MNVQ/64eBR9X/bQh
zQffWHfqN8Ra/Li1l7X9mR/8Zb5gqqfuDUZS66+lT53StDDL/ddZtvLhOufwPpDtMtSr4b9W3DmK
Kuqi/NtHbgzrg94hm+YUqolIkTvGdToWvR2OxJGSuUbYbH1rjXhLEan0/fAUe/mfMccORR9wTLbD
7ESkQ39YmG/VeOMs5cOwgUgzZoR50A3aHPs/Q5ePos9IzJs6778X56mfxucfyzrmNRssSQ4QrdUe
PJwIahzeYu+DBD01vM76gM3I/qOcu7JgYVOs92pM6rvhQUf1XiXmXzW8auyp3FoLJzxudbX9nRnp
lHd6LMpHduMlKVxqBP63d1sNY2rkZ8OEF0d7VENaPbyJvvhV2VTRVvScftK84UqGhbw8r9JWboft
IGigwZKm2W3brE2Yn3db7lL01AhldKpZ3DkY8/pG2n8LMo0rvTWC3EsImZQ8aSjlhovU7D0ZZPR4
UW7vtIHAKdvFrm5slwXHgLHNl4b14TkW06FDuRXgBu8oOpCaSjEYuW/+NeXO5zbyhaJorx23pUSv
VXkvhoGCyWmB4BaiFRh1h32O+Xpv5StVVwpTTTpXmIYBxifs1RDfjp/mUgNzS9mSd7OG3LLXlgPS
X3Rz1mlMZHaX9y0RWrl/Pw6IzToC9NphoZ6lsfPsa7vcT4BTNo36pUS1FcJpfdLs2kOlFp+G2ZnP
8UZDsPLKM2FogaBwTRW4eauFT8SRCaw0nyxA1U4WsDGwLxt7HGAj9a/BxwJS2NbJbegUphqhUv4C
jDUmzsmp0WbSgPMtaw3SnC+Y6ARwPtiROfTyMCbms19vB75ls+JjyOa2bM+auRFOWmjPupslx2Ix
ES6Y9MxlXm4Xq/4lM4OsgbGm2z0Be3F8KPkwWHtK56AkCgQOcajny7MsqhdbCkrRRntoFhihKGy5
dBZ6PtOt0yhN2DRjapf+vnBF6LmqvkSzlYYnhVdj/LLi/q6lDU3XqduPCM8zg/15IoACmJNFQ6U2
cGRnqX8YKyecrPUTfZG2c5LZDuQcH1us0D4oE7pP8YMtK7GHtkmhJ67ORZ4DODbREVbrcNUxDIap
QzOuB85Zoj7j3ZC6aZw3B2PQtiJ0cUuqsjlUrTKltVMmr7o9hGQXExYKDSeoN6o7lA1CwJSQIvPy
2I6LdYcl5IO16sfmpxBDkkYeWO2Rjm3rz/VY3aB5rPaeXjr7zLLwfrCcHNycwj9BSbpT/fIn6qON
FBRN3JYA86R8woSVBl2RYHcT5XtX1uUuTszbJh5/W63/mmTWTEmSeiAWufEKeQUuKzhyV/EMh5Ui
SGk8tJ3XBabdN0crryOTKGPa/J48rqWMtIEnbsvo/Bu5F1G04UhiSsZdOWAu5XnQmPoKs8UrOYh6
31pZHAoa3ximKO9p5Jg3I9G58RmGDoHOun/XDPPBsup3x0xPDgWcvfc0x8SL1o4GtVNTdE7zOUEy
W9LmsqvppNv5B1e4CqqkvksmVJpe86yKKGKwmIrFNIcpiQi2xyWtSv9b9hTly+R3lnUPDlKlFJuM
Za7PS+rOLBFLGWojbXAPEEW20XXGV7267FKJ1uWhMrKrrzc3oknrcKvdm8WgJKRjKYyK/qg7NEuw
rJB1uqFnWBDgm13okJPEsr1d9tVmffhx+1HR8IvGdvn2E9aa1EIg/0YIIe+aZHpmFQ4Zjv30aYwn
7egDJsTzejBW1nRuMa34VuDxQqClimpN52W07mbf+mYGBFMPF1SlA6FXJtrbdRCUOjNdDQzhCadb
MY1Pbb0cOjoUu2UYbg3jtzQASqPmiNmMTgdqSFGuesDI2zSKhzCIUc0H9H2ImC6YLwrSB/lU3n1s
Ytwz1cY/BuQ6zdVrmzXYDubsS6TWb8em7+whuimm6lsHLLHrhjyN2nF+8kYqawXatN5AJazpPMFV
jGDANf0/VZsxsbkbsoUtknFrUtd06SfkE47J8mHRNe7uDqj6IJ1un7Z36CUmSPVFF62zuF0c8emb
VR0uKJVGDZvsAwwFfdc21HoqyaLepfc5joZ3MgfxxL16EfDnF7CelecaO6JpbLxXR0ioD8u05pcZ
DgCqE/8AwBt0b5ebpzp5rsoEhdCKVcSsmJR0t7rkM/wuJ0ne87i7ZYyI0JvD3Fzsx1VbjVAW1gNj
ES7CrSK5AMdqXiQY9eCtYw6ICDqh1eZB/Z+QEFMab4jtap8rFDYQf/8PZ2e2HDeWZdlfSYvnRhYu
5lvWWQ+AT3ROTtI5+QuMpOiY5xlf3wuMrCxJKVN090OGmVIi4Q5c3OGcvde2cfTXBUv1oAMBeo2X
cAQzfNEw9+/z5mPk7L+qCo1MaUd7lA5oH6rMe+7HSXBCc5Lcs1Tjqc3wimSqXNXlJEBfRhehHViU
QFm1sMCYQZuuJ+Iuq87x19JMuWBpPfdi2hVBH287zX6fRCbAuJnSi21yt/H9AeFAQWxjUHAjOZ3G
pG0xQozbqCoaN6pUuRWQOmNENubMm6hO5IePUNJr/ZPTGqw264wkhgRLg9hlTaTOWoeB0FIptqC/
umy3bjR6f7R9vXQRD/ZWRhuXSRWzUgmQZ0hYD/LM1R+tcLiw03LfFl29aUnK5TourFHPzJ8TIz5F
BN25Vua/+kvMWJthuMPNhHMJopTfXnNwexlQK0F6th7mARYrEOmbMbNQDfXKjDiKVDZcKaaHEs5f
2/PJDtkyCsVY8Oa3c5OA4INrzquCUKeXkKSXGaf+mt4mmjUW+SmTsYuo11J3UtqtlRnXaY5Ri8qc
xklT45MGRBuRou6xndpnaU+eo12TEs73pjbtGvNwqKacCdM278Av0OgdfeqfyKB1od3EclTRu7Bk
j0gevVBpsUvqbGD6oKfxjLve7REmCLC2G8NwADiEtFUKSSeNjSvIH5oh5BPb4JFlIx7R3WnUJkoG
MUWKrtGrtW/b3wILOV7a6OKqjkY3T80DC2rv1djixwBRT0NJCyEfH6mmpz/Nz0NJb9tGV7SSip1u
A3OZgIAoZKKRR7qP7Bayk+jsFv8REJisY3NHM2WPDobnQ3jOQqS9KkZUJYGzniPzsyJ6gPoG1tR5
iDyi7gWY1eC+sIdtPyTXdRm9hhmtE0rPgOJtRmQwzF5lqK951u6YFtfzRPR0QzQCYvP+akyzy8pg
uTIxNbvAdg/YqTBvGmN2Mfg2EodAPeQts6iYunA3m7gNyagYAoNgoumzs/cIUdD/manOECFwpvaP
ljCfwlEvictIDEIhVVBker9tR2YgNfUUmA7ktSSlG7RqvWG3iwKBzA2pU3IV2rBOFL9ZJhUv7Sfc
DUnve3Wp1e4Yynit6f5ShsZrAw63w/eIuHMTDYa/Yk40+LOBkWJlMt1EcVOvWU4uzIHeRAEMwlW1
hKBcRH8mygT8SOkunFOQGgXeOmKHjpGOpquoevsCgWiw6rrsetSW0J4iec515yM1uhl8bH8xWvSf
KDA3npj8q9nObk2nfyhFLi7p4D+Ro0Bztxq2UmnIBHJwZtqiv6mgPqyCMUJaYik2aoFadXOs2L3d
ZrdEZMJXVCMomSYb7yRdIdAJV0GKHqrs5YclzuXERkLEg73qIEDxiavK0/3us8Nlj6es42zUQg70
B7YFqs1Xxaijd2Ib21wxioy7zu5JxUvm2AuhoVxGU7aLhfYUTuV9nVFwaUI0yj6GbwWrOJnkwVpP
Whrc4GsF/HECc+y9wqpKt0nZa86HMlAytpHHeW0oQjfu53BnL043dv+F67RyM43NtiZjZD1T63Dt
vOS96dih1QPNeDDlJJfwfwkqnStyWN8MisY78wTVCOE3bVuTFg0iu3DcWnrlpTWZitxjgH4cCdi/
1dZ45AzwliM2tpOX0sDfkWpPvgjqi6qaD7ZqEKAEVgQ6VoeNUjg8XjIPojxaosmd617QIZhIe40p
nfdk4EY9penWgcsnzcHb4zsqLwlKcC3smZskpes5ogReTYlE1BuCByBtHA5k8F6CIFspTIK1g0xc
wSO7tcP2vdBh8zML4BJPMU20bOALEn88La6vOGqECQNqLP1kVc48poFEtulIy2Laq0ZqrFA/wIhj
G5Q7Ws5Brzy1nC7vUWM85BTcSQ7Z2jbmQt4VGwFPaloFkPh042RJeBfN417UFIDy2N7JgiY9XjlC
O+LpOWmefboakTCnm3x5tQqUfKthwv1sVc2mHAvMaQOo3uYljZiTcjX7psoh3jly0UUCx9MNg25r
Tekod0iwyuyV0bUWNr/4Ulxjbq/wzMy6V87ptutzLOKmZq3MuCk3U225Rj0/zhh5vHggnE5lCDCb
MMzBfK+CIluFNTEWupINKwzcXkDwwnpEQqMizt5bcKTcKeC0wBbPUEKgeo8K6QBTXJyoR3oodthQ
INTuRf9YGscSBVlh9K03KNNehP1Bm2e2ioXpSZXeaapSNV03Ur6KQFAc7Wh7qPFATSmNzhRHt6XA
wRXmTPiEglBqZDEaZdftsDF1FNWwGHqJX11jcP9oscZ6ImCk8fqMu9GUL1XA96KD+RL0zosZ0D8s
YLL5uTpc+J1Pnxt+vkU9zm+btaHZ16rW0eZZTnYFTbyVpQEMFzK4t0h0bkRwOQcpTOr6NHVV65lz
dc4x8TCdWHsDIz3d7oLNeZ/0t9rg4NzPC87f5EmkHDprn2AAhosXDjVKU63yUJ68zUmoM13ydmXZ
IgLqW7kKzOB9qrIdR2B9qw8OPn4Rb2UZbsOqrUDCg6/QEdTSC8IgNZ0aJXgtBpLoUX8TaioGfGtJ
+TxktrwO84ztJIzPtFx3SDWH3PCQtrN0sT1ox4ykCU191cx6R35zucK6oq4tYblKU2K+FyM7O3mZ
yDI9NtTW/J0SyvSSlmLiTTMBbd3gDosLnfl8N0la/TA80VXJ04wZfBM2xkfbD3JdVoHpVh3bXC3t
UHGGbC5rbZQb2AFEPXwAzsg3mKuou4inepGUjcMySznMhVmiYHIIyO1DNDZGwWOxVMMXDU3RXuec
5MOy9SwiEwGvfUj5ACte3+FwWWWE2AZR/m6OS26Evh305uhPabOWg/lZLlGpfXqVNxOiO2G9Bqwz
jXVQZxAIaacfZBi8w9hDTNSqcCUDKq9agfvvM3CowuRlZLq2fC1N5Y2TKNLYx1bydmc9p5kKOAnj
DH4msGsx9Q9ZD842mv1HxCMewz/ZYT0MNiZ/5wbRhIusQcoxK4rb80zXS0l/rSgvklziekm56Sby
dkaDNnRsiXgdCiZPDSaHPj1MYQQWrPhG8YxG8QiH2InFvuvxqFdJRiScM73r0fMQW6Sx9bClzBGV
0zivR/AjsFKpGjjg/KBbPTfw4FqRptDoI/ZhE9FyRlXcxo1T4UN5DBw1cHtVNXdGPtDgdRRPQnXw
stJ0y4DERWjVsE8DfSUFm3pLd97IG9hNMYEd48KunC1tP3S4TUYJxKSgHmndZ2A6Io2hG+WWutZL
Os19iv/eSE94Oc65JXbgL7bMTPGaqsq9k8GpW8Zo3tKtzJbU6ve4bBqEWKrjhgk7LooklhdqhCry
CQm3wnnH7/clHg0zv5Yib4nC3lJKQ5j8dcu7czGWJ+RzyxaHTWevlPdjmF3WBBmOkFmYChJ/E6Ob
8AMW7C47RQq11q5SI067OrorKmMIBFAU6gFrcVVkHNEKScdat+NLoBanOcUPUdBDYmUWVB/1CtJQ
8ogkjOeVaBu7iQGq5DkPuOvQQgbRlQygRiRpoaNVv0DUfGycLGK3heCqrfMHUdsANaZyFSpxQkcf
Y9BQ87wTtln+fJnECbt7TUeQWKySkh0NHcHkMplUgkw/CTXgWKCpD3G096tipcT5reVwbKrtxUxc
H2pLibFzoly27Yn5c7q38cVdtkLnXII8K7Segn3taJcir6FTlNV2nHTh9s20C3t/E9UYr3RM2b1z
ZeXqnoUOSaPDsy+6CgA4Ge0kOVL3K9XPoDeJAVB3SH/EfkAj1YXYmDvyzIgw6nlbzDWDkmmmxk+R
GnayU9um3ej7Pgy9pmpZ2f0RSkw8rSV7JJI0O4ISumGtfeghR/auwDIZRVfYOdOX0acgPCpsB9B+
h2zi4SabxnWbdf6mmZ3rGixNctARkoPbYcNETeBck+4x2JPGIRoflm1cthPnrt6s1/jQkOb59aYY
5IqKfbGKF1Q6rohXGwzpOEi0kU68b+Eigp62rPVcJ6t6jAgSn43V0KmXBQ+X6iOzXAdvrY5YgFi/
gT6sEAuxQw85zciuvy1STYFhwgzD4LpNTJs0mpwBpuCPThVELRbgNEwkvtvKLNn6OHR5bBeY+lnD
E4u9ipo82ssZw58V9qHs23kx3a5eqRSKI2Gb2yRsFkLBrvbTC5UTFFIg+QaI96iYVcbexWw3SoJZ
RpuBU4/MfuFxqO2FVNCxuo3Vpd/sKbYsTVm8VEo6PRIL/zA1zi6yODCKqrmkDwhVIGxYxh8JXYl2
YxfeVJ3WsqFAG1HaSO8arcuw58m7ILXC3UgZLtHUwUu18jHnEIEyJLy02ms/CfPXKgVNgUifQOhM
wQIUH9ioBRdlZh/nkKJpbavFTgvrJ6qGzhrN3FGnnq4hEd40pOi6TpF/RGsTacDCuYJJH9vdeuao
ifNqzoGQ1BGbJnkwIKbjP6YbnJT9yM6DrUEhHzMSxtB7viR6+p6RX+u2g4zIYJgfgrx4wQCNwQUS
V4fgO2eoCH2GdcBVnYAjch6RBmUnlPKGaFf15llJzWZtOfzDUCuoUSPRT6XxrZGPk9H4vA24EIPM
0zQf7hAJU3sCiE8Fnpk+FuGK8L67znp0LLaPX7v8QHnTFaIOF8BeUH7luDdbmnSeRRSPbQ45kksq
LoIiBBMySiMbtmQodoM638/YAVPoySkqyEA1Io+EilNqIl31IbwXJw1jUaHmm7bPlqIoJhqEF7qR
72hA6G4XzxdjhxxzSm4tGjUDoSwqp4wwZnUqyD8WvnYc5+mSPvw67Mlr9dnE1XZ1K6byTL+cnsrA
5xMJaEalyO4NKJJOOaUbkUSOW7biMC2pQ3Bivtl1cc0sQku2RgZQbROD7tCcta+J73BCC6+GXkXw
Q+jquiUriGXCUD3mUPbr46Epkts2dxaUcftSUw/ZmNTLAisl/GygVKKNHeCl/GKQ5XZsrtQ2PjVG
XW/VXoG9k3CKqG2iy/FgdJN9nVYzUUYB0tyxOYhRvODSCHFZDFclQZmhzksajOLaGlLO7EgoYrKK
17SSHvxwXSOVXygej4ExveQzuz2zGgYPRy+RvoCwwkTDmSO1jyAKXrW8PzS5DMDK5dtGJ73gKiQV
ZC27rNva1IHTIL7Ih/Qlcob34SpxsJcFRvWOCplCUUj2NGPFwnDmOrbDxr3SbjIh3grOCeussYOt
yHmjtJ7VKl2K+AiipKu2ynNU5QcfjIab5dqFdFBr14lNjdu5jNHzeZp/V02cmpAxspHIWUlDO2lw
VDg9szt1VbhKzOM6EnuH9Dmjn9ZdSIilqNamNQPnKOhzBa/gOfR9WRfYpZYDPolo0J193cW0qF12
djTtylbp0QxyYqpbDBhO3dDjqfctyg1wcNTNRyTIjLzQa3XEdDEoFIrz3Rhe9fWcrkYdgwsIKzfM
Js6xeJU9gwHQNu/QHt4V6MYeph22l4H/qiCaXhMWrbitaSg4Kq1vnEA4RdAt7Y0HpwbLRUYXZWtl
zaz8Dl/kKi2LYdVrNBdrcauYPnUfkNUeFLb9EISvLSwTD1eRuiHUsnKlTh0+pcT8MSY3ekQiox77
1kEYN2P4UGY4CjmiBvVUbrWofalISMXqNNKky8qLUk90vkXb7NGn30/x5KVmeFuR98g8EFw3da/i
8moQovuEbJQxAUoUOlJmWWkxFxlkvcY3gNp6dhH6xlEjtOzprkSAUQzZDVS3ABMnan8hzM80JY2C
nEF28ISDDVQB67FgCXQOlgoYKEGexbq6SZC6e3FyUSVzd+3E81lrjPMQ53clCpRilCuzz6uFGvot
NK3rco5Q6VnqucwJORz0XTKMruX7t1mO37jq30rNeajmeELdJHDCdti+g0d7pPUUDuWjNvczIagE
gUMNTdRcMvfkT3aN22AMzYlq2CtvjkrTyLxp2obES8M+Tg3nPr1jCMmeFoLp1KlnFsqRr0NCznMT
dVwt7KudnhYYIvEbscPRQ5/qpSAyFe7Z5SBn+lZFxKpbfWQziyEq02FF+SDvTIkgzwSOazicW6Ns
HeUhJFXKq42w7hLhKo78bNoWVkdwGcxNtDeLZK0W861ZxY9tqZ7QE7uapBagYZZeOQ6NZEBwGlt5
eI+x5Tkta9p7Eia7IPexFmfDU5woGuWyS52qCRm08YWYi54z3EiwEgm7cfmO4Fxd1UqLImMsDyj6
Lk2Lvizi17kbL+a0Oub1t3pqWkq9l7bOBJBF7bxdXMhFDtbG6h5TG/olyuIYrxbSVHuQL0Hm8Ean
0UmOcAbm+SXww85b5MnK7CseYZUhJ80R/zYJWPk1ACOKUD7dm4F6yMvgUyBuiOhp+/C6V2GDZXa0
mq1CX2ox7AQM47bS8fdaPQdqNESORcKGYvV7n6B0LBC6gSsmoA7NgqpM3L6i3+bsa6lllXeI+g56
Mq4lSHBo7pXBnPo5t8Vdp+MrS+L+daL1GFBQrcZwbzXsNOKK2mvtTRd9X9a4mhaLhgVwIKxvynFh
NgbTNTtOsQJO2KyikNJumA4Qg9JpwiAdPFvWuDdMPmDVFhkFY5pibR7c2ehBDCe6oXRlrGylWc29
/di2ue2VcUYPsNHoRc8LKtGaNqWJO53ai3I1dx9FG9/R9GiYwboAs/NrxgkTpbgCk6XUro2MokKw
GH4KtL1mHcYPRQJQMcR+jBeiURiV1ArdVNeyC9CPnsBANdSLtFRLnGvNeCoDe5fA3nVweiz/67Ou
21DGNlZKTj0QRiiYJO51VDiXEj1/robVSrcoWuRl40AwMs+WZi2LO7EUCoio1sYVBmkHAbdOBWGO
aLkoxYsvwAb4pE0NxBXYzsM42MlBRR5btoDd7ZmHH1r3AX5pnItZD4AQ6LQc34wJFT694uOgUMkz
RhKcW63PAUNRayQZncRL3xsTu7rMbTPiG0+OV9Pi1bQMuyn2jHJY8hLiBHJUzkmVdwqXml5BfIja
yRV1B63ZuVDKslw3entgOo7os9C6IOruDfMu+MnOHUyEHuNgeZreHPqYPYCfzQ3HLotA6ZG8XtUx
77L2ICzajpKoRD+dVnRs0dw7zita4jhoP3nKAhAix2EpMQrECwGm18qdkYb7vrtL6pFev8kepSNO
e+YTzlrzLHRS0XV/Z9e4WdWOMwGiDm2xGnRrWxkvo8r+HH0qB8IItTXHCmxjmnVbITG47pC+eF3k
x15hazQqQqVYk5KRX1dDdChrqvIYIJN1IrPJVcI8RJnb3rTYNlZ21dLtbbIHUcq3YRA69rnSWY3N
iA12L/t8JIw2sdbQDW8KpWjhluL1rzPKCWaYYk4QRbUTZoW/c2ZLrFD5AaaFSjwesXxkabzRrYK+
Wtob7LXyWzvI1tRAaO61WU0eDKnPLSh3KFc4jKN3wrQR6vnRQpMndWNCF7nFajIAEkqMVTVI3LlB
/WwZ5OrKdHyVqZOTKErASW1Q4WtnpOV20m51UKzkZX7LBfb5egFGTtM7Rh7jmgNPtnS6xM6vUkK9
Q+VpCcseQBtHebueLBYBeFCbELuBFPEqDhJBwXatyegjZFq2JGlRRnSb02DdTA6jGUEkGpOhQQmJ
uaZeMCEA1fc5/iiUeMo6R5a3IStjSB3pEo9ceeUUURNmewSesLz1J/OhihQIhKN9gqN4CAk1ncmQ
rCCaViF2TEtj4HVLkGiaXJoRKdhFOmfsqLFfzCR8EgCkzUZxweC/i/TO++Nv//Ff//s/Psb/DD7J
naYAVeR/Amg+inKqqTO3P/3xv7afxc0b4Kmvn/rXv/rzl/zrj/zQP3/p6q19++EPVGl4ye66z3q6
/2y6tP1v3s3yL/9v//Jvn1+/5TiVn//44w3Vc76KGhCoH+33NB/NdgQ8HL7hn19wucI/f3L5Cv/4
4z4q/vbt82/7t/wTdesvfvR/QEDSdKgFA9oRZNEIiD4DCzawH8P4u2PxQktp6pbQNQdG0L9AQOrf
bcuSjmOb/KxmWPxdQzX1CxKk/13n7wCpSH4WJpD+/wICWj4AxrzlcV18+8cflgkYyDYoeAphcSXL
MPj7j7f7CAbPP/4Q/0ttcwoKpbUAVFOyuPMc6bTFzgHBGocn3OJ6xtkSPLvXt7hgGqIy3CbBRyWU
+YblfU9Dn+gr65vsNar0NkUg+ozf3dt/Dp7vaUU/oYpMkw+GLUezHG4TgIufPmPpGxHed0LLpVS+
zVX1hC2P5vLRSABQy6D6k1b1w1j9/nIL+ej7W/Ln5ST9Jl3VbGlrP94SCTgwDUs4iCg2nwfDwbG+
oOuikJaJE557lo5tS0zu77+k9e9XtXkYeMJNBh/P/Mer1mIQ9HbVyYNQzw45y1BCRjdBRNZwWgx3
v7/YL76iLQRjTBia4RjmT3dU7WEQOjoXG8HoJXNxHcX5K2fHLVoR6QZNfggyTOq/v6hQf/EVhYYJ
z9alY8GF+PEr2kPkVOTvTpjLVa/Fw+P2req7vo/SNuFIpyGc6aknxZhu4r+4+C/GEFnhVLql6hiI
Z5a//26cZwYFojYcJlLDNW1dxDdtMbG9VPWlKjdt88k6/v7b/vxiMYpYJxlDmi0cA13njxeU4FlI
a84YtD3ygTetpJISZOUByMxlPUCq7TuOV/QL/mL0/vq6OvcXhopmwwn74YvapLlMsL1QHtXymEt5
NDh5+UK/IFOCpqctOcD4FQCY6tvvv7BgUvr5veFFJSSBu0wUmbp8su9ucZFMAeAj5F/SwKXdJbss
kxZyKpNO9/CkNQGLcUCr0adIzHLOYeMvvrr5iw+gGzYCKIudiVB/uuVm4stYSZHtxAqqMy2boEkt
1Yk0q+3/j0sZTEh8TZBs7MR//K5JShoPoOkJwDRR6T07jS18SmTpeLP/4lK/GrnMRLpuMpjAtS23
/bvbOvTZWDYJB9Q6DD/VUMvw+ISBB2aA8h7unwj5ze+f5K9mB4NJiIXBFHTtf7oi8dtpoiyZHNQS
PWfZPShm6LK/QeDhNHdjBkZSic+/v+jXSvPTtGsbLJGOZtq6alo/3VK8NMOUW9rktUTNqGEIaCO3
d6mVHaKEzS7KsoORIXmp8zujovAAXcQbNG63Olm4siIAVTOnbHOg7in64Nyb1EBLy6Fxufx4tnSw
e/9IXwunU/6KW3SLRmBhqUnHHWYEuE6GSriL+A8tngrzKjf67EzKcVTTK1/LtoYq2Uw/TaZz7PQc
UbtzzMZBdSODnsL8F+/TrxYEU9UMqRrsB1nyf3zujRxC2nmCBaHur0LfOfZOdoIgdwaCVP/FE//V
uytZDpbVztRVsWxGvh9kxIDoBbQZSkUxnZNAYG3namMkj75CVwME3aZU05Nh6E9WyuI7x8lfPP9f
zFvS0QQlAQc9gmr/9An0voEnHwBrwVADy69MvTomUT3x6IQtHnujpAO0SQVaqd8PvF/MGuyk2F9A
YyRbw/ppwvR9oxVFFFEOy/yjQiDCatIH6J6G2fzFlf79TebWMkHqLLpcTF3Wx+/eZFQcmiQ7eMJg
zSFd4zRi1eK+0XoV9hee9+j9999MW+7Zj6+UrjImdc6plsr1frogBtes7cuRyZa3yLYRWJqU/EeN
+I4JjUDW1FtzLlovH6vrkEMRLJXk1JBdBNDiJq5spGlkC+fc8kywC5wH4LyKw7RKFCJ7FB35w+8/
8a/u0Pcf+KdBEDiGY2YqgwAkbkgvU70SOQUOtQZlViMjGJvb319Q+/c9CYEgGkPfUWF4snD9+EzM
ibZNIbWZw988eCjJNno8Bk+BoT2GgGTMio6Z3BqZddEnsXSFpV84vjjqyV1ePplKUbptxECZkf9p
UfpQKTxMrWFO+P3nZKBAIP35YfJ6sLw6Unds2/npYfpxIppxgmydBfOHY7ODKNv4TH1DpYlAjh0G
gZzjsatE+bzhjZ28pP4mHGbJeHTYuTvqyjFemy549Bv7COqX/ld4FgkoizbNXmEUG/IIj+mMc+0q
ibJzaGuNaxF4T0mQf2QHyJI1wmQGB9UzM+KUpZck+W04ip5KtkJuSuMMcSk/sExVps+06xTxWdNQ
IQdgRUUYPjcIDsalCccDuX5ustfuDvYaksY43C2WyrooT3IuH4qe5547HX57xMyuisVwxANYGSXo
27bfwguA0tJSSPi65WoZnY08OSlF9zz1GJEoSRhgc6jEK5+T47Myz9lJb+OPCtJC0gBLoFRXFDyo
IVUc6v3xyefZoXlZImLSE8iUU9fIXYZrd3TMHqob7bRFoYXjiN9WTTeEVG3h8DduUzMCWgSxq8h5
YXO0CluiSGd+SPCxxMRpP30Cz0PaknVUgvyU0kxyFyErhWCWLhtIh69RTlv4TlZ5Vac1I0oRN9Y8
67TxJAggVK2tBeA57vm1vT7jFOcDKTV7OulqEz/QZNlVZykpJV+f+sNxmlRWpj474VA6oYIA+5De
9qjRwS1uHMkPGjFf314eMAdUdBfLY/l6kKAVyIkxCV+dKmQlk24eZf2eEWLm4AxHGYiWYeIucGo4
+IJPpefOUaBDVukZl6RPNFZ8ymXKLY3OiUhO0fTaq/Oj8u7o5SFHcgT/5x6vcIOa8MFAbzrX06Ei
7AJEw+KaWPUqHerAyE4UkVKz3Vd5etbt5d+PJiYUalNFUQcbDq4rUmFO9AzgcFHA83XKrD0UkqTH
c46UD2QfP10AIWmXgY6IsdU5zZYYdHugYBXlY0aSShWlYc43NaJ4jAQfEjfUYbyrJE5sfJ8eUGM6
zzooFgi588I1eixs9hbNrDAvLjdp9rND1kQSVRaV2iy5VDO0WARusAXmNnctdFtq9QZNY7/RmWoT
wDx3wpTCA7PReU5HDBYDj8ZoM0GnRTnkWov5H5sZakqTBA6ZR49xm3Qu4OqCFG18N3N8jtrsCiag
DS1doboTYgSl+oTebtDoZ1kNOPjJj7yx4weRUkWbOlXvEyLiEEzzTylyn5ajQjqwL1KhyfL2Q45a
f+1kp4i9UapThZxi/eRsA0rjnhFb0HlgCAqrWS3bsihk6RAEhXqtat2FZn4BMH/npzMzkzVvRXH8
mkBi8eceZnnXaOXgEYrS87IlIwqDWKTs5H8Nu8WtZGWPicZNB1yMqmkOz3So3Ma3H8flfCprXXUT
xCourKaVjpyc2cQ/zHF4rEWw7h0DGxyvfO8vGvYFZKzOQvEqzYSBkW8Qfeaej6hldnBsFV0MO1CB
pjdiOQKL8tFH4XtM1I9exvdfL4ZZqfVKRMj3aUlEzALNeQmk4F06AkC4oprOCzrBVVMU9TLnl49q
D3e29A8EmhY86eI096yaRh/cGLn2bCJYmksaPo5xu7y1Io+vZYShzknEXTDoV7FomfxQDVt03lyb
OdSWElZtfdX6yRmtJhMK/FV3yIZb/O9p8LjsjI1qUd/QTlGjBHAp63qNEkhrmcXzYHgzFAjmNSJJ
nFfLmWjYBn2B0bQw9yM4Vgu6TJZXqZfVwXkQyXlsknOc+WfkDPSNBvgxjBL4GmjoeKNLwKOK4T/z
MPnx4uSj51Kc9jK24RzTmOnU7Gj36Wk0mUogYoEMTbpNOCDB8GN22YrooZ4kp6/aytcDLc01Eo1L
mpKeJtPz10u1TF34ZBExyWPV5adlI94XV1UKrCjijuazvvsa4VqBtKdiutCzJ1WUa7My97VmP32d
/2ImQdO3j5TYJxwImCoVtf382ugHkt9SL0cJXXb0+MPDZPIOo+GmWFp86EF0Jo2KaMPlNZoV6+jk
5VtV43i25KPWd7dfr/HummyqBNrSsisCWfc1NYjJ3ha9dbF8drAJvRdJwgSEOT5YVtAhmVNtr5pL
SpUY/hR6PhC8rpcl2a7MrdM4CINZVph6Dl/n6arPrmqDHRf5OrhCM7zPakoJvSliqC18i68bxk5m
pXXgKCOinr2hifCHjA+qURyWUfR11Pma9eXyuycQ/lgAlvuWxwwnY2JgGPTdYI8epUIyQmcirDdZ
9GzMsK7RcJ7Po2npLho1MmW44MsyIBjgRirWNg1Vj4DSxcyAHiXgvqFhWlBE1ipBI7pm69h7d7aq
vBp2GW0DixBsYEWHAbfQwFhzSyebtsBa2WaO2YOvps81aeywb86a3wiEVME5z3F5FH2/nk3jrOoN
4oTsAecv6B8ihgAoPRp62QAMRMrdZ/pFM8MhGw+Fw2yktow6QNioFgsKP0oRrNNuuUCSHlQebhHw
9zBOUD7Y1rohiw+yn1tPy/rM+CbwxN8bnLc3AKhCNzOxdSlg88WijhYVMtUiYZ4au0DdxZb2Ip3q
6WuU6UiKkD3yVsQ58DTBNinS7EWNT4ZYlMyeyECo0FSiePEyJxgmErMgC4HdoGfYYotvbO0EPelq
uGVxxOaPyijbjTXdJ9DYYYHtUhmHK32iLd6/Tby4ofEAwnDHx2twqlS8ounBsYFtDsyDzabPkMSk
emABV6DJEX98DZ4u6NHQBYRNzO1tQItstUxdhuwWAh2TwNArKL4msz1MDfpHGLfZLuJg5uolB/KO
vfDgE7RUzXVzhXskuWyTszlP1r4s4xK7WnoRmFZyo+rzAc/heDX3T0M+MnwrNj5Ve6sTf3kRdcrg
TqOKBQ17pzcVDMfK6aIt+ku2J8GewPsLShevX6N1ooOils5LvizGX1Md7r/jrEcr6bMVmpf1a9mD
GrQ4smkBgKrLarH8B2Dr1pYBkpnSMzIg2ZNU5/VEWJinKm9xOz05oLbdpIvOxOZB51GvzJ63Bp49
TTkKasRpIoFhCmOWXc7DTm0CXM5OLYAGCHI0/JSItxXoA7v26zgsrCvLfzZr6p9RndwKABl2a1/r
im5fG6S0WdPQ7emo+Vd2Zb8lDVIFYcuYTUttXDZUhy4LvfTaqaJjbDv51WQANIR8lfmbtHd4TiHa
Oicyom0/D69DYsfXPQG3W0UZhZcnHSzQjk1OPL2hAyaZ64MIEILT1VUki0MZ/R/uzizJcSTLslvp
DSAFswK/nGfSaLP9QNwGYp5nbKeWUhuro/SslsiIlEjp3/5IlwxzNxIEAai+9+49N7+UfXLTn71+
ehzDbqv1JKPy/ItybNGyNoZYegiI+7G0Znl/bsZp2MPoBzmokEuCGA3tiMBZ7XKW3JodZUoLY27V
rIzIlHCkGNPOV5M9rproCJkgPJrOGB4SogCgTgHMHSdT25VDv0Yl/sqAldTCHsiH2qZb0WH7GjDo
+jxSncKBxZmk1rqHRIspr7tGpv0l9O7dKnmWx1g8sV+q71YbvXnkY9MRnHkaF8S9XCJ6hIeWITYT
Zd5SH5VyPurFriOkG6MfZcE4OAu90tZIHV9ctrC2kq3siEt+GASqW/lorXwTKtTw5ivTr7CeJFpj
pxnOtVM5oMAIby54BJwaM3fItKWh1UQ2Ov4V55vSgYnH2jmrQgYqXHlrhbzbObfaTIzFXqnDYzno
rI6y6uBcV7MwrolUlbq9mBl4jHAEtfVIAWg59fHe5jQz352DlDqTZ8BHs9n5G7AlY7l05U53yAEm
3pcTuRjxzI8XKY4Jy2lVqB71zvfiD83kaAALV3MKyp5AWbjxWNpaxgD2QKs2s+xvSlMiI7skQzoT
Gcg7eLN73aNbOasH2xIUEucOceu8H9R4TowT2u66feUYjqKw20Wi+J+6Lw8vYc9XMihXrfIjx5S6
aBqKx5GbH5Ybto3WPE+hvbFhHhsTAYdm4c0mMbwykl4XFEtxho/EbEIFv4CWLrXszO2NtUZU3MQ8
AS1Z3Ny3uZXJdJ9YNJDY7ZMv25kptErFRaEut5a1wwobWxh/QSLBNgC/n374RUQEmATujSAqhL8N
QsRxpf6l8hTdm+zV/En9Sp2qXaswEqTFtD2PnrHHfT3u4+SsRZAQCGOQ4egN0rVw2ESqu2mm4lWF
ptl5xVMYTKQDk3a9apun1q6wU8qW9X2RlN9TXeNi5dv3cDuzSKlxTMmWocTzTe/dT1PQK+INKUW8
GsfwptTNg2MXy9+7w6JG1NeerWGg6KnJazJdrHgM7qBIzMztTo/tZKEaXFM+8kwm7lvSb8tU2Zp2
9CabjFNt7l0mghpMDvzE7tMQ2RtNZwNE3lAe2d+mxw0OgGBZ1N0xIAISzXZwS2OX/Ejz9f7g1Xl6
yH1XKC/KFgaZW5B7DmiAGcVs6LXFwKQJ8RV2QDd6tRsm8zmzmWnV6fgua9PA+ik22RAiaijo8eod
l+gQ+9fasnaOpe9y/okHWnWuBlRgvxsBetGvc0OZ94iRjNbAS2r4j4gkx3Ua4lkZFp1Q3/+57YME
SiuOhKTnJIZGer95BN0SJF6qtyr9+sMIKr5TCNVrq82fJju2DuT/qmN/0RsoB/CN8+XYxc5ewAdc
6kPYMQJQ3V3ccrkanRoumrHZyxTAjdtSqKW1g4VR4dpA3pxss1CF18vFRLBInYBJN/t0hnxAysMk
rAB1ve8G/VoUChEMfgnfhiRBRK/7iYV3b4+0RRR3HEmgcNUdGyB1B16e7ozm78boLY/YyyIZsGB1
QZELQ+0QqcMjnhd15QyECeLbs9Kd/5o5prsjesDb9fIPsKsSYonJO4yJaURZGSFw6nmoIiwmLMaa
9ynUaK0oqn1DYt5+TMSV90IGhwDm2GV6e/SNreUzEely293d/AHxZa8jL0NjCw8Fbx+25GE+EuYi
77ODQOpKi2l7b8TLxlaZkTUKp7WyMdcPSX8N8ibZYkGueDo5F5dn4byNDoWpnQ1mp8hlkeIWKktP
NFD23e/kMRzZFgo2dRjtUIewgSCh5sXPmJ9omvaNPCz4pYfGI64+GT2K2Z6t50geMxqH1YCOUW9z
2pA8FITcuhLSOh9yC1+n5wFFoB1haOkFXSnu9/ZoQSjNsv6cFsneGl6wpcyKkv1eHRbEufguiyf+
Q4uN3xqD9szRwh4QMqrwqlqQFvucVTKpA5UoLZ8sQxEUrcIpuMIOPIQ4jWjwdM6ig0vHFKbxZRYX
dg921yOfz1CjDb+aLVQS2tamQkJdSeorjBPaKsoAt3P4dhqotCE1J6lWWLOLTecYzy3F6MwCvys9
Hw0qx2TZaXa2Vl3oPdJAssARDu+4rjGYC/txxKyI8Jk6oaJ4r6vPOk/f7lUh4XxQ3t3iEUwimwTv
Pdd9njs05SKw11MYr8dg3JEWzBPTuUYNK6lsESUkmMIoSL5E6iCxobzAHft9b8o1eUWhCsOcbLx4
VaIGGnWr3URDpc1I57VnhhMiG6Uyg48PAMtKv3VRK9tuWqhVRB6IA1ClyrxXbvxkk0TkA2d+hhZO
hAc1Ts+JMjbboK0hXsk2Kf2nB9td1AV+8LwE2txh4psZ8ag/4oHE/yG+9Q5nuB0FBbAYYogN7xOa
FT20wHjs2jBdew+YipJ5yJYN4sNk0Agd2XYRb0nsCGWFXJjuC2ac+s9xbv6eYomEOxSN7jM4Yb4L
vhja4HPHUgkgHridKxUIbqNXyQPJuZ85TZ9taGOvr0t33JetcWAtAh3WGKtqUGSe2Lchh2CytXLf
gRkyxFO0lLTwQObsrVuePjyHnT7IzlUY/CQR7omy4vHIyHNYR34RblI/AmpS9d6unfpq1qLj2nuh
Gjw1asZcJmKva+oG7SOpclIEdptKjR9MNr3XPMFb4ybmtSw0+gm1l1/sPGd0V075BSYFsXpxdWyt
NgBXgeCQlJ7+PLI87LxEnNoKIuv9R1EFLqUrpYErDYBOGuwFCm2IQjJ15hYbB6TOvtjXtp8/a7Bk
5l6g+StRpGB5yurNi0NzSWyHt+yjCD4+jpxVGqRXEFtffqPfir7SaTwKBU0jyXgoBJrZoCnjYSId
Y+XlSrymX6AXqgCilhAR443LYtS/J13CiQ0S6yYoFaQl19tEBdafWRGsELb2c7DfRIqMcFExFB2j
mLx5bAOmP8/9JFoXfVuu8OsXyFAV9xQHGn/gH2NqOUjfmbZpA+hJkzqi0O8zmNj1BhWSv9djicPW
wuVoTNpW1BpJMIWKZr1Co5r56Wus686uq8QP/vdpY+h5Oh8No90KIWhKMRNYJV63NQD1zrlinAVE
nmdcOmTNuSo6CBrbqw5k0aZxk/fIiPptYIkYSo6MO0pN50EUZx3Z2DkQw7FP0VXrBRuTCRLEghzl
d3eCNhNbprPqFfEih42rPo+wG4UtflKBj7Vng0LpBHhWzsknGUog7KfBXFfp9G665OIwmLqRqUPw
B4b/urBxv08DAsJWcTaR2cAAKHZWk57inagOLXvUZYC5oRbZg3B6B9uFoxzE2P5EekiZNAYMFDpv
702mt7//v5S4l5Uwp4MJ1ErHhmaqVvtgFoO3sEMXGnIjcBwZ6ZGs9oR+vstzt8j0lVk6bB2a7IBj
R0ZEANlpBeNm04nfNHb2+8EfPkKaDno+Eikb0wzolfQLLIcXeKuh9q46bh4VBps07Z8YEOLULpxl
z+iVkScEgeBUt0I/KXX3ho2kRqHJHmfCp+Wwv0xatNMi44pMRbRxrfbFK/qtNVEE4AZ54QYCY+/3
P2WcvaIjw5NkQI2aVLaBBpE5odWRiOt7fOShnldOibNKw/NU5NXH0NWPDZiAhhE6+/dPkYxkW5Z3
+We2yxPzQfjegx/EK8fKmyWCq9cssPeKXmjnKSXLmDYrZxKnuE3GA631XyJSWdTqoNklpbcVKpeA
BhUcJPslCOpjWgcwph1t5dSyve1D1mgx1cxLmrdzLytmOdeAp3Yn19I9fKsGZlFgUlEPJwmjzsY2
2jd4znLf/wsJGN28UTmrhY0+03ipHAFf1niFcx3ykG6w0YX0GwkIMFdCJaGSW9ZQdPZWdfZrkIwH
YAWgF2kKryqVZnXk1Cu0lVzxre+z2sOEo6OHweWl7pxXtOQU5MbwE9fWpYzYF8U1xZGmyuRfD2Mi
3mwjaP0N8gyAPIDNSYv0BpsI+0J5I2aRZHAWuXzVO9OVXImHMTyOvnnC+TGtipwd2aBA34oDpgW1
YvLmebIfG5Nlvuwl8zneho39GEVVuS1tccnraq8z5oD9FDfUh84G3Lj0KLVS+zC9w49cEIWACc5/
63SwDxB7LnGNrj0IH8sgKDnZb+iIdopn4swln3zj6t5XY3rHoib7wZ20NyfIToI9DjjLredbEXsH
WuGdjy0J7h8+9sjZDWN4RonnEefaf4tJZYLTiVmXjed6CNjf2sBr1Be9dQuK7lVAk3CVmcRnkR9B
U52uhNuogHoKPVsNmKhZqRj6heX0YAcpTOjYYneUjnM7Wck1OekNJlD+woOPlWvjDQAXdG9dPdXY
hKiqQV0Bc6xFALOQ/9CG9Ex8+2LUMSNGinuMan/JNRVCFjAOUwFSIO2/cfbFRKdiSXeAmOhFfPEL
YIi+EW4dV9mGA7/MQ7gIWfSr/lzjaColThUpFJ0UGhIylgpm+QsN9G+9SjedX+zvb+nEzS3mh6XC
Syis8QbMpBOVFsuIo96oFC/s35D9jt8K5IQShWOcKF9xnPyU3iKUh1QmwbaylK2e4QBi7Aw9RMku
atKAt94GP/4ZQtuHo9Xr3EqWzgDLVTS3IRgWuIkequImjPSgK9iK9eYGLPrbzznyAFqj79HMqbGR
Ru6PLxmzofzDdKINwILNlAMmGaMLaMSQzNfmFsT9TfOn70kxLwHwsvRppA1ravxO17NjbLGY6g4o
FwMEBiJT+tDNbRz5xREUbgeHo6x2nUUDEoeaQtaWIM+g/+5DXsCznR/h8s2qfb5LvHF9Px4LXDM2
Ypyb0bMKa3HyjVMFKNP0hlsLJLMm+CzoATLwgX//gkTmZkC4GtXk5A3fuvVdVsab/Oi0rgMz+izV
6EpjhdYU9NqRr8EXADTkB2+ja4Q+LU7VjabCNdElHzkc5R8lNs46PniO9gvDM509XTzr1bsBAff+
vvKMZ759Lkpsu03AlSYBmPJdozz6Iv6vduK1O9rHnPSi+8n0EsCUXBsypK03wwcKlVtGOjYTt/rS
MbtUBRdMA8pBBOOW2clNs2geyZe0Qu9L1xdlWX2ZNsE1UP3v1xPn/lnQPtEs41NXlS/PEZyL6dFM
ym2nNisdJmpK7tSsqvyXYuxXlIJ4lDna2g5fq+FXpMD8zSZuyv7Z8t/kGULUx92GM1SeTPkD6wbw
DH+vdpHnzW84Gffvui+NH3Kh5T+Rx1jl6mNZ0sPiWJmlfacOhijw3B0oOnk53E8wwp5jrSbLnteO
qYqgmz/d/yJyvV8D7W95l9wvLfJ4P4dMZmRZB3nl4u64TZbz5XDWWi3dhUS0N2Saz2Jn3CnOtCbC
kS+USyT3YFE28RrkB5idZDVOACWDF60fGAAX0/cYNwdLC8hvhzaX+d9JjTmwzfjUDbvBqqg3gC9v
2KO/bPKSdPW7pKs7Aw2CPuFWFP5TGEH6qqCyGHFMkjqY9RhcbSQ4rf9yjp1iujl6Aego5fKyYCI1
D0mEzKZeNET0HgLd/cTAvbcceaGbtlgQ2H7uU+sw2Iq7akPzWun1w2QyFff9a4B7m7xpegAlRK/Z
FHOc5rUuA9YztG9KOuHe1ACglRMb6bYPdEbN+UFvqEl8RH4U+/HwWEvzcOmNAxAt6mKL+dcpHpqP
CvQN4MfCWxaG6l05J802CYuHMQn29RB+pD7+Pnc8Iwktz67jjate+Ox6NHvZgCxepBY8GbrxJBH0
drdltv4jQlYIS/4RJ+JBV/yNnnJkTj8Qw4A15KjgpcIzOI8zQ3ssezquhpXZ28mnu0Tz8WCH1Set
leKCCsnfNkg4OlG+sW1uFkUo0A1H1s7Mw3WcW/YMKmMwixWTwJssOrjCu4rBPgLBN4+UcNh5GKGY
6I49PebM+XI02VYRE5t0rvq/RqFoh5HauwaPvE1N/SJq4oDwMqXhdBibd6VW3gZNfSuaYlzYRX5m
tB9xy1K/92P6y9J7aaT3r0RMQbDwInAopfdNh6LZQranqPX1q813NAN/SOJFRd856PBXaaDfNJEv
/dDmQWQjahjScMNj5iHMgKb7zqvD3GyWEG6w0vWY7RBYjo6aZxqt6iSYUiqrYOI9+V6UWdgpLK4i
PCYRnaOpffQZzigiKpdxY/wacRKpocrXlH/Q5o8WYVRo27HP+9lVTGOIkoWUdMHebmBh51HN7HQS
4c1P2/nYuEe3iV9dJdB2VkCYbZRLGlWYv08IB2e1iolQYBftWMuyOkXJUkAlc/GJhRffyDLsY8u6
NgKcM97CZD2bFdBkF5NelZcmDTUeKjgQwXg1O8jH0Cp75ZmsLrwLU4mLDkyCDXd9HgwusvGSYjCL
EbcB1NQqY9Vbob4UTrFAdcfy6XeXpuph4gwRqm8z4mQhAwHexSGK6UC/jGrEBZATNpdughwQ1OOl
jys4pinZfrhbZwCxMaxprMNleOr90pbyo0/P/axkg8mFgzIfohS6TL0MxvQw2uUl5KZid7YuI3bn
AGjgSIJJDVNvHQ47YbTXMMx3VQ9+xs9YBP1Fg7PXh8bgVqhAmCehsVM2IdufZdeezKh5yhPtOnrV
F1oHqIF69/OeWeqbVSbHrKfVm6ZOihBGXTRteTPr7iUO8l9k2eis6GBp21HbFU31MrEn0r1zPk3n
IQnYbHBtVKW/D/wY3B/iClFHOABVopiwZIEAfbKJQA3c0l2X7YgaoC4eO/yJc0wg2pwQ9mDWalBS
wSqSae63x6rDvJ3nLsGBEVE8DTDVnPhF9QdjZHXp6RLIig+1zoQRYNY3knFAoNOKxY9yEYnvvNbh
JlJrWjMLOD9NXSaTFQ0i0dvGWozBA/BZIHK5BjW7AVYn2nHedRoYJJOOW4o0C32vQxy1ZCDzsO6S
p4S506J3n2udx3s1FLsBvNgcic0pdYfHiby/OAa/aWE9mnUTKdjEAuOZLuV5xlZoo8kIL6SxnPvR
XDJapzbRDbrHwSrNmVDkhAgSTkd73rFeU/ZqJIcgntGbqy2cHy2r2dj47HRDhXgONBBkRuX9p1mb
y0DAItIVKv7SRe074MMjp1VJWYnZZHhYbSKc29pDF+tnSysQETnTkoqKsxHkX30RZctGfSZm7INu
xjHUIgY4gwW7z7DXtuds+FpZc2BEL3g6XUK3fnI840eJrV3oQ+zgNkwzLON97LyRpeUy9VMf+248
JhAx5s5AHqkTf2bYHVal++OowdkJxSuMMBiE6sDIpUxmLvN9Rl2w8PyUuKKIxJfY0BaaKunOzaEg
s34lFJoFYzlssj7lyRIG18H0TlFrH5M2fi4a491v8YMXho0HM/GOnsk+SYeWpQ6Tu5aPmjivDoUY
WS8j88eOPhEOffltp8zSKX2vCSgBjKqQDonFDbjE1Q31eF/27QaRygkHCGuqA7GoY4JLwWpt0pIN
Qc79N+MSGKmY1L7BtUdgqgV+Cqyf9orTT50NVCCZT5qhwQ6/ISNqqjsI2D40AfWB5Q/LbKt8WGYJ
+SDosP25tLLpPyCcS/A45uESfMMpSKlZp6CVnMj+lKnlUi/GN7v1mK7Tmt+IjHitbuNkG/KfbpoU
TsQB1unQ8ldMb7in+Al3Ok+qGuUaXWnKh/4hCupdh/LHHodbObH1QJke3ncmfmVcI9A4aqv9Kvwt
xNqb3DjLLeBEeeSlCXWPQeWXfcqf+4asM+DZVwlD9ih/6aeDFqS7fPA2eb6F/vQemNRZucEXL7z2
aJJ9o1sYZ6vgFcI3W0hQ+Rhcj01QLSKXo+2dFJJktZVvB4SCMrk4j1Z3YzTP2ogIb1aS6YHHG7lG
8mlV7iOpN+gtxLvcuzLB+QwSf8vIaE0znTxAYgi8gU93Py/D1K2MpANTzjsljrMtwmGb6QaBIVk8
V9T8KRv4m7HlcAdRPssuJtUkmzqf3JMhujbcwbgreBbQ/Y6N4UoDk78lmy11vzMiHBQZGNw69b4p
nHWHEEGeefo+Y3u18Iw203ij6r7ZRb3Hmk9sDy9urvtU/SkHXlZ07QeU7/ch5JmgoK/xClJtW5di
Pmifurj+dPkXjdC+Jw1tpPMhc2BkUgcZvicr1Zetjw4d1h4PDiZPVK7Ih7r86S4CqSrnx+ibD6pZ
J9JvVcC/sieaWFNyqqLwpWnHm06E6AxRnmGf3Mmba0QMxIX36OvD7f7OHL9G85u77vF+wJYX8vnv
DEElBYziXIOaAqSL+KK6qF7bAXbejE3z/XCc0HkuELC4GQCzCOv17x+PNki6/KcLRQqHge24AavX
8CbUPpyTgnWMMoKxJ/c2lmPwSS0r+Eh4R39TNJIjOm3HnYU9aUVIPYRVtttpym0g99r3S1tJP80o
fWjNDcpVyQ7xfuT1JUhkiMtmXw5kAFJJI1i6yUs70+qDJpQlKV/JqY+Sd/lDz6OE0osfT18U2rH2
9c8+b26T193ypv9ubG3n5e1mLFD5BWp3Kwv3OffoIvGP7jW/B/fNRK1xL6Pv9Y1JN43ksp2V9Gs6
GCBPv/wy/bEq4uC0LH52IvbcMpJZ3moWqJKk9q9WTT/cwMhMCgNkCm5vWbuaTUxyosLzOP2mnSSr
Z72nCrrXVAGTTag4ntXc7nVkLnsKXW0v1KE83fsg90YFVKCHPOlglfDXFJ3IoLItsXjfgY+aq1tm
YU8xzN+1Ia9cUQRFJiliQO/lZ2zFZ5nUv2TBf/8sRsRo0pcaQb61/v4QkLdWD1pLnaxjLZ9MmrxE
yW7nm6Jz2UT9Win732eryKgZ5WomiKkVg3Wxlfr3Dwa3PloB0FJH3qTc7xXbEDoqYjOWCt4ETgkS
rDerMtA6Kg9N6F68iDk5QQzsx7jd9Jr6ItbMY8HzNKiBp2U/RUxJJz9blTeLTAnPZueCO+Dbzzi6
+9/cz5Gn+8fB0TZAkOXXMtwyeZ0RdvBKUx2wCM24RhaBA08s5B105sF6tUBw5DVSySeJH8d7vwXz
nyEf8HQQb9SeN9SOmzpSN4M3bEPH3t2/1MquHu+FdFxDKFR6mi4coUFgveNVL2Pcf9+/idH03wfv
cm9wqT6lKNNr7muFNbzfy39VVJKNGqvPwwBVk6O7n3J5hktHKpXt/b2X4oqF4UUyk/wm+wZgczZj
H+9lASpI4Z3JX0iwtsaifcgVbnu1oJIv2psYPif5xLyfJjBrPM6GfU2MlnxCA7xe9Gc7U46twb4+
C/egm75dwalI6Iao1fvvppbpg0oH50+AoXvoHXPl2sFb3r15prw8iJia8HLk0Fcosr7ouPND29jU
NTPMcXytxvwn4I4Q2htiu5f8LGv4OPSeaWC8R+aDUOxNUaZbWz6u5OV6P8Gtx2tbE7niub5O5f2i
6Mk+GGSAIV/M/RuveWjqubrUtfJowX3POES6KMI0P+8tHIoKbAYBl8PYg6Uy8rWu8UKy23B/+cZl
EqqqR/msmXpgAQk5PErDUygpq23CyFs3lSvWubmQS8n/fW7pglQt1XkWiOgE979d0pZOxr0S5Z+4
Jz7TfiUfC3J9S0cafH5Duy2O9R0V/Jq9DYfffgqve85DHjNT4v1kR23gbUe3PzJ3W6is6bIhxpN0
5+IYlmt9PXTfVcMmQb5sEL1EQX8xWa6DeF1P8Xcu08IaeZj31VR2OIyIhI+JO0tVHoNRuXhOcAWt
/CzloxFS/4D/KSI7FIX9ZPTjLzSqzH/Y6+BwlfrtMaAwB09UJ9lH+Dm47klqa2LUZdKHSrohfITk
tqem/JiQ4+jUKVJtXtIQFcEjwKiDQqahSjIADCLnKUGiFKPcmKmd98tA4Ayf4ILD5ZAzNmYhvExw
WEcxbr0EHwvhuX9vudFx0v/VcWOoOC5pLej4tf7kRrII2kv0Kpig4LwSS9a6kCpTwcyC2AZUUVJ9
1+o7IUmNet+8m17gcuGgd8bxsSI78S1mpsimEsGajFbKahsyt12vM5SHRRx+0mVkZ8BdvXDa2NyO
ibsvMiiS8Y0qNx7rkkUPemhqfVi+Nw8apsCZGB7v4hUWfVqzQ3zLOgQ6d6GHavSPXSzoBuH90WLt
GFG0ObIpT38DhjMCdB6m7CeJJjCyD9LRX9om3MhvVwpr7+7HzmsercbaCnQUaQDUsPXRwmmOWs9+
2xzqklqiluokghG6iQwAr4BgqWFU56ojhaEawemhLtXtt7uc1i7LjS7DmO9KA/oSAIGHtV6JZG5D
N1bM8CT1/xwfsw+f7AtLQMAYkXNKFZ06+sQj90DVA8plU1CSqjZ0jNZ+HaRv5y7wyjsLzAg4+IDz
AZv90820dS1N+5706kR99hh1V91GtQVsge0124opf01lhoaB+sDX0EBMOE/gokqqSnyDffQ6ILfN
qODKuw+mBrdngwbvA5K96+aL0FZndvd7yJl+pkc8IWJEK8ktq1ApSeNLYZ97vdqrwtpaib+/v7g0
RilI89mjjpuhc2AMyJmPSWEUQs9RNSla89HEGE17FmWxrYoqQCgPHq1nWMmudkL2nR2qRWnp75GU
ftTTpciB4Hp1RA2SfMTo/vTmTbFWqTgqcudtZZe7GUvKxBoLFU9NPYRqeGEq4rUu1JWqgP9RDc59
tLNs7SsNEeYZ0fvAp2duaLj0sQcgj3dVBlEuiAq9+HBX1+gbU8FI30kEnsKVDJf7qZMWWhc2REij
nAk0swSO627DZV+8GqLoMCaIaBu8F/T99B7Reb1wjBQlCo5bCyQr3CLY7/0sMxVo5NLyVOUIDiv3
hPN6xdgTJKrIPiq1Rj4k9TlW+NYWVYlbJr5J+RC9dWQpl79/JGj/xi1oCrz1lma4pmOLP3lF7Wqk
MdlCMLiL9AJmuBw1k4sSLFwUuU8uanNIdFSEYRAg49UXf38A9l+t2YarWqD/VUvFKmv9ySRtB3UQ
q1UjpUgegpXkiXJopxXu6W5AQIIdzZTKXUn/Rm4jIgVic9Ez7kvuI4+4QG8hraBh5q4nna5NFC9J
GWcq6Pmc8xglHRqijWGxNIDMPJRKusvM9iRtGKoCw8iXjelSqAvuyBPZi3SKaIFCTOJpLQ0pEsPb
gM2bGYW100f3mdYmKbyaeGI/jzaF0cLdaNDLXV6CmEpazqoe7iix8R/WNa7VuVkxczVTdc2E+afx
KqT1TslcC0aJbwzJvHbshjjvlQ96R+rTiwnduTU9hS73nS0PZwyhNOfK4e/P/b/xpoJqQZ6FxBOu
w58pJMJS6C1ZMRY8Zr0WgFz2PKzVBGveMkbM81DLVn//jpr+1wXIxfitc8lZqv0XloPXcYPWLT0s
koVXFVkADMoNvE053Kg2uAWe+eCP2kma8SM0m1qy1avp4+8P4q/2aD4qH0ywAkJ2/TNUQYfLmsKo
7uejBe/MzftRum6Am47+8e/fSfs3b4WC1LBsixPsgqb5Vy9ugPQkgD7TQYHzDbAg7mehWHKQ4K3M
XmUUK4h+GFEyiqk7oYWH02Q6S8K8DxYyYYBvPDf/M5jgr0flcFR8dgyE+MT/zCWwwxGYaZ3Bu1XL
s+qi6u7UF9QFxn+w+P6b99FN/P4OJxtJppC7kT+4wx0msKGtdjUbY/VA248+te3U2KYQkf+HE/1X
XziAGRVroS3xJK75JysxIlQvdKoGEbTuLtq0fB11FpJU7iSyzDviwjZnXRf+BDyRbdK27SS8/v0h
/NXtzxFocJYcg89rC3mz/eHD0qfqcDmjRfETOFh1yQl138NQtuKygBylW2fjANEV9T+dZe2vmzre
2bAdU8VKjd/7T6fZjSHX1yW5OXh53QUqJli7psItptbHUvsoWVkxvbnOuPAYXdte9HHfBUgd4/0U
/H/LxJJ0hj98yX9hYj3+93/l/+fyq03+lYf1+9f+l4dl/gMAggbFCRu7ynON9eufPCzL4K9UiFY6
yU9c/ipfzP/ysDT3H8LVLEsCtCAZ8BD+Aw/L+gdddttwdYBC3Kf2/xMP60/XpckR4EyyucD5tLZ6
X3//cF0KbuuUt/MX9ALbeTeO7baKXZMgF3cnEryV9PLJtgiV8RQWTrj+wwm7/CYz/JE8Jd/kXx/5
9wPgKQDtxYD5ov6Zx4VHaYCwPAULeOHGsiUBbpN2BeNiZaLDKYdklsLIrHX88VIj7uA+Tb7qVmkf
FLwxSBpJI0PVk8HNW6kRAYwUcUzVweGT+kVhS7nxgsaqReimVQs7gC+Zmy2wVQ8MBHGB88aP7LVu
i44qma6GKMmTcgjYnIBmU1fHc99ttX1ivvWkh60LC8kcZGsUbjhoMSvW1EVZOrdzBnLkcObgxLDE
TTaULj23/WUT+c9J1fJSVkfSkvyFKlSivRL72sweqmnFwlKcS0kcUZFe0o8BKITNa9dFYmdq2aNS
hhQxamNcR9A8h5iNP6GWyVXpk+o00dDYNSnyaNQ8MESr+jw6qSBDKB8fsOT0q7bv1QNNvGDXd9a4
sdWomPuR1q2I7CRRRXjmF7BEci6++gZvtqea9QkTnQUv+WAVol60blx+OuXXGE7TB+TNnW9JQW3u
WSujLsTrUDLcTXJmsdjGus2ESGfROBQnYaa8YUgIt34rsE2okNRMr632hVcVm6ozNbZXbKATw6Wq
TcJdDNOw7T+cdqrWdonfdtK0+f1V6lxb23aYsxJ3xR4kyvjgBcqJq6p6Hf2o2/WxZsyrtLJ3IWXe
IqoZhyNqiy8xjKT9EBAW55jtTxIK3cWN1jzkjNPVISwRbeOGqv2IoOnA9vYM8vuZ1kZLsluSNy9g
XllIIJw1eu+ATINjmrT2ydB/XCZazAcibVkPCKPAIhsKZ6R1Id5bvrAQePTmiik2GvMo2AcWLVUc
D/6S+WV6spqh2UpXVW0bqxpL4UfE2cEwEb/V2hRsk0KQVIAvR20TBFYKAQ8Kg7G+NusV9FrnjJL7
sS7AdftmNWIhy4pXs3XPQ5CaZ7dgg+gTMF8ViL97xXntHWbKwqy8+XT/T9tJpVEegVtMKGQWEPJp
sziYbQ4RrVeTZ29wGLZbfTcztfZXDUT8Sagi542Y+cCmm546f8hPVVU7R7JCKi0jTlSg4esICola
j6EsRpIZQVrKMiF+aRM5E84eV3kqQVYhnw70Qxn19asxVhnz1nUgvKcR/dSiSIyjTWB3perXMeeO
02h4+sKgIrKQB+LGQaDNUGg51Pn/EHVey43DyBp+IlYxh1srO+d0w7JHNnPOfPrzNby752KmZmRL
IkEA3ej+A3Ltc7EFx/aL758Lwg2qYRX5+VGPpksvaG5BbNhPgdZwBC+1T6u8U9/OhEH9XMON0DSD
+ipKI2jye0P7dAGTXYW2jdh+0bSH3vSBh0x5cABa6c5hvY+sqUFmIL9vSyPGT5ucZaIbjHB65WyN
BkqN40MeKAitgTnE2wUzxFOFjdKe2knKDxE1IPYmL7G3/OqTOcPdKH1Y0RBqWqhQmc0RsAOqvCmT
ActPO8+OwVrdRebBiNhvwDa3pwgq5ohcKIfnOrvEiSd8KAF362jGdw2Wuay/x8H4cCBKUr6pDfMY
FmZ6o/5yRH3egJLYpj5OoOaC8YxfIBZbA+JNTR8VjVH76vB7arNlvgUN02+KZnl2wVHjM+TeApGM
ahMyBqZuMP5XlI6z1j88eWiebAg2qG/SjbqoQERA5KpOJtBYMEjUObSeCgiIljUN9zUwzQ2RCcAJ
ON4QTTwIUajsDCu7djGD0PMsiG8m3Nm2goe9tNZmaunGF3qyisn085rjHUAvf7lY1+bKmzOUYemw
79Ey1IDFV/NRt1rsTmqDjlwY92++FsB5nyzMNZAB2uhzClawjfD31OzogPwGgmaDAZ+4TNujRwV0
M9vtNTIhwXE2I3OnTdixBkU17Wdm2bSY/sbFZROozaDvUs6vh9BxT1Odl9RFYRckMaswFm/DoNXs
Dd2EZQf68ri04ZNXaTYaNBxXq8zNLrPMuw1DJ7z2y+ViCsz2ZPTeXdPXb0WSXhv9HBwyf372ak/H
8WPs9tpMg8ot2b27EXXtgCAyg1BtqK0cQpE8rTt4axur98vLfgQEDd2J3vSypPtFxw6zaG3MIw2Y
DS1+OiOwQXPGe8cbu391BiQCvQUT8lx7b5iBjaEwZFfoTCSIVF28MPlZnWDZjysLVluOmKm9+HVA
D9+B/Lcu+keMlBc9Lrr+TXOOi9XdZRFcAJzD9oFm4CGB8cMeN7xsU7tLAjqbN2MAYF3pVH73TYJy
spnlxa4hDFmNX10aLgWR1Egf6Ow2x7D1+x0VoHWvInK6zp+V7zsUw9wvm4iwbSaAEtr8FCDxdREX
Or9tL/M9QbK+D03oKnNd7YuxrLFyXFEVSvrononcGgFgWkgPl8m8dVEbodhZw9CDInoaPea0hqF5
bfnGdu1t7HkLOIfTNbU/sByWaeCE6LzFWf0YZN54sKTnYPrXTVFYn7nLvM4R1TgtaKVv8mzCOFnr
iEmjGwF54qe2+aAvOqpGZvirldATkfx0drlbg+BB/SAMi6NtV69GF8JNljc04KYvda2jvZcGp6oH
nELsGZjTlPDoJj9NAb1rHTi+Z/5D6Yz2gHSSp4Eq+ojJKL2c3bw+ZhTJk/RVDO87qZ03dBIR8vix
CuxXtemSOtqvIcX2eqS+oe8R+CC7ucJX9DfQ6BaPZv8SD9+tdEDq2Lya8nGvmjml1PX/PnY5++Y+
17SvKKu+h6l/c4oHn/K/T3egCcIXM1vO+N/8UtcC+mhxbUVCEDWnm4IOAzsxCQTfWtB7CAZuxOJ6
pt68GehOUClko6FfoboGftmi6KmfAo2+XZrQoo0F5Fr23rcT7zBio8wDjAkAmAVzsMOvym0pZyno
YzKAFjSTOxMoFp00mDIR+E35eFealCmNLqpetEDs8jRWJoCrPeR/Wj4AS0caNkMAVq2qL430Q4zo
+6b9iZz1jaE+VjR7LOn6GEV89sz2lZEjUNEW0p1XBuTvKmf6RtoQ3ahPxQeSBqjNpejOR60FL+pK
FrpPE12okW4UJvA34/1Mh2qlU9XTsZrc5crQzYPqbSsYgF8cq4HenmUZZ1suPuiam2m0t+JJX1oM
UkCDDMbvFbo9R/m3x5940l+Qc7ioAsbGXP2rJjH28g6FJrBm3pZ4lCJiEQbh8LoYZ71DudDXr5wG
NynfTM6q3529pm5EZ5xbkV8a9Qks2wwFnM812A9zWoO2IK01qvBGQo0sJvEGmH+ng2zyMzhsjPq8
ynVKxzHiEbVudKeFtNkrup6OdCeXxroGy7wToAW8CZ5XREEOiybkSP9a6dLryTVE8de12lvmeq+e
uhomhWEoaK6VsX5svexOo8wP4QklpMU+6+WPEcRfCbYZMCsew47QBsmIxSO9/TDQ2Ty0e5wvb7D6
QPg/f7elhTvTy7Xp6SoYr7TfG2n30jKhgaDdu3L7gqUYOpnhw8EAS4iO0fqbaPwkamUyA3V2kjs1
4NSNMOuRlnOoFSeMSC4VzmOUtrSCRgQ9HinBcN2PfE5Do3Oxhq+h+VfR844W8ccAfQEGRKFQ1F1D
MP8Mpis1jja9cAgqp5CmedvwCVg+sJT1FzVIjjANploDuyj6JVxfLWhupt0v5BdgqRi7M2WKgUGZ
kundDZ9sgcGH+PbYUXGlnmovrcqMDmdJ798FAwDS8r2OPwjk5ykNeZYrBjHhRwBiHMu3+qf5ZS/k
q9DWacP1zhawQTamZ/XRUTJdauARAoeLlXscVhxR16+gZ64IgqHzin2lmzcyQ0AA/srv2Iv9VIPN
HiCpD92PKSB20CczSbyb3473bhzfZmm0kxdTkBQ90J5kAKwf4BvBfiP8igHkxSQQjNFG6nX+WDnE
aVwCW5fqpCO8d/YFw1FS/K1cwIxJAmnH/dZnk3qlcfZw/x3BgKgNMgYVUriiqMJkW0hibFyYalmk
k0BJEpNmr3U7TlN6MXq0abFlRFyhH7eJXT6QadGxH4DeDp19s0ztjk4Xc0d67Jo1v6bzHT1XplnM
vqxa22tZfRjwEkEihKBwYjAxeLI+1+P0FYKVGcDMzO1TYSxfiDn9ao724jrpbQJ7SEs4RksjHag6
EFDaHYvzo5ARuLa+r2v/B4XQBbczCoKn8qPjFGdXAp9X4BP/cwHwIzAF+eo8FJh4sFUwBE0gQrGA
heq02QxT+VJq7ae6YgXMWG8T20PhJTloSX0l5AFBJ1RWeYgtjUYaxK5JgEpwd4hVzTHOidQSdgyk
swdk4fDE5Fw+vub91yjYJ7f1N+koLOP1rKAEHp5VQOsfFArAGYiRbWXjt8nJkJJ3Oi+nAqwV2HAe
TGQ8CsRWhVP2VZJfvgk+O20yMFvtEp9k/lhguTDQ+wCFftHPGq7V+XfeV0fXDCHxcQ0K+SBPosXH
UDJhJpeldacZ+Jil8UUDgLJRgGXMworh5Ju1V4teNm62p9bwjuraWifCiKQsP2pk7AGtmYDX6LjT
/8+vOjBtU2TtK5+Lk3UmF9bY9uVQ4KfC9zHRzvK6BPsmOhlg5sLK241mAl9j+B0FVNcKvM4DZzeB
t5v8+A7WpUBGdMHjuYLMU0gYfQkeg3XFo4KfAXlmwAH0LXifmj2bQLLp4XriG8Y+L0+7cegAwhyf
BvCUERTe4J/Ct7SYe2lBTVYa7q2iu1ILQ0FYahaw+l+sJ1f9mOwXL3yirwMyqP9VnBFTYD9+e2z8
6EPNeZlsMlOgiV0AXXmfPW7V7ZB/DK7AJB7QsWF5deQoFMN5Oj+jLcUiWT/ythBtHyD3b0JtCt3w
3g1tzO+sE0Zzh9Yan66bgeYk3q9IoLFiG4BG8jYteYiD8ikQqKgaH5WErcW5hx+PIzvkCahIwh/B
U/rZJxcUyJGuQ9WzikuZ3Qq/BBB6a2rJ/RBo/4yGTHKp2u8SfCIrWoBMTsx+EHfhVxYcFPqlGuYD
HagrNY5yzbZARSA6fHFWGU2a0WpFtSQ8puUdKPCf8LcXRI96B6aSf+OrsF4DqK5lcY5u/55oQDBk
f1KPQX2V5RPySz3aasQnNdQUmMElURzECye6R9h8C+v3ckIIj7DHT6x5p9vZ5dTm3wJskT/N7Jzm
YDlCteLmGAJ5XGuZvVJVUOOvLtcJl/PoA48LcoguuKLZzBqL4XbQaicY4p1iu/dqxGTwO4CFGkqQ
QBy5aNk9fZBsPJlQJ2WP+/vZMH6pQsgzkInzd2OSnAg4KPABHqmX7eYfrt8Nch2ezvYTvE72/F3W
bGyybqpu/ZrW+oVS/QU+bAQDzf6Q/M/BUmYNzEu3QtFC1oYvG0TP6lF5bZEsh9o1rxoVUPl6eLW/
ijbFqsdxeXrEPWFnTfltiIPrYBEJhSI0UPZCvqnc1UN+k/mYXTJRZA6wO5MS5zhXDRv1JPNl58MW
USM3NuCEu+rZjXlOsubqmuWc90z3+I2DBXp0whNc5IjAAetR5NQkjwVBvbXiQ2jkN3kSfvTeJ0Xo
N7kHp3Z+ioVrSYb5yzIOCk9lpj9qYqxZeDOMJNjoAhUItlJUfpZ/pznRpzXZ8RIgMGN3/b+LU+Gj
8uZDzS6ukHRqJ1FDpo1UHzhGy2kBIs4hTKfj5+wzIIIVTfo6BCBB0hg45yq2Xmtc+4o0/Us7HA0U
veSxYXaKqwLQUv4tD6epmJ5hyrYVcAbAcPQ5N1hXau5AR//nY7lGdxNLSK54sBc1IVFnvDKMZPs/
WCQpyHu63ghsUi+tdz19UQAvgXMu0fIbLNZZw6mrxIO+Tz32nfXpfyjOloOVUYv0z95blrNVrF8K
CBaJhk4x7NVACtDOtOUodliZ52YEDJOXVFbQT96zhsplLEmY+u2lfdDs+u1/+LYpWnZsSTeTzGmF
/7JkofhUmJCauRfQo4o8auKjTviU696H3mj/Rn3Z9VFyt+SCiBa4s4F+lNeUr5LKqzywstbbajK3
riSvLVjbzpxfMusuSZHRkew2cQ5aX34XfJygU8tAP5ihd0zS9joIOkzSIHYG6a1nEOpf3Nr8g8EJ
LpUj6eUUlifB7oWCWMxd78OZ70BY33gZJR05FkJD+FWgSWden7t+G96Nub2xov5BQVLlc0pWpudZ
m0Rv7wKH6e02xlYf+hsSGsqr/pUfW8cSN8shRqeVqUyh6fdvICXfDwboWNa0DRdYcdGk/0p09EaX
5L17gTOhMj8AB3f9VO4nIcci1HhWY4kUEW285dWj/osQ7CqAOoXIU1xLYfm5CaqfwEPVFmqn4x7I
wzUq/cUF4t9ndShPQrh1Qb3PvOBChNnUbQtKc7HmN/UfjoQPZrBsJB+NJlRN8tfKTr5VqFaRS3ZS
03KfHJJ+tZVbnX2Ea4bqIbOe0xxjYprfZY6VIgwLtUupT07wwP4jGU/kU7qt6JZ/YyTAQtY8oNHy
qAZL3UI3X61z+p0MxY8xd7cNWswKnOmO/ROkhwBbHHZjSXFsh53YiPw9vlUK0NkxeUq/ujfQdpNt
W/6oEAUPb0PP5VbBHCUg/G3iebChgXYvm7k1eK/N/KQ+kor3HrTflcnBUgVz3QmfbSS1SrsCmtIC
sPJ+ZMOWo0o4dvhodox69ZnrUCOYxHnP0X4wiYF5GO0Hx7xOp+g3bg6hD/gT5Kn6GljtFJ6nB6Lr
z1LYj6XEIOanNd9JPP8LgJl5VlDX2Uy/2y+1d0OS26dRAxHkLw+Zwv6kaQ3CHuRIPk0Q0zX36sn9
JZOzSzkxusOem23ZmJ4z5N/cjLM5jxQ9hHsyrt1IYq6S3VSS3DLqP9GICvPx3Unh1izDu3zZJEBz
ydAbBGexWLhX6ZY2I4pAaetpLpqNeuSS5IFO3QC8fpxn7R9k9r1tepdNTPbDkbUvmivDDXftXNzE
NkutaH8Wu/zITHCb4fQpJyhV0whbhAGyeQuKCCq6BduSW5AtWB3W+vYhSYezPAQpXoQdIFKZ1AYC
B9bg3mnJ87IOvyoSqQOBysCjm8KDxaZqSCo61KuHklNw0GaVXbK4UVmS4tHr2mX/ihc1rPjdxjxM
gpwisru+Rgl9rxvgX5v2Ru0epT68qCDjYzqIhPEWu+JPCRBrsq3L4emv7FK07ytukgIZlpDn1tAA
kDARCsJIOT033EthMdiSXwjxoUz8E6qxQIyWX1VmkZ964XTlWOteYVvTvrwqTXdXynKayYQQ26Cm
xEHTG0D2lDo6ULwQZd1HNdzJ62gTckrKxscR8aL/nkD9JjljIvg+l5+2DHPIllJ4xi9+DHewuLaq
6pIyHXWxm/Xn0yAUjaFbv9EOVg+mK7zrfhlvFiTB/yDCLMd+Cklk0xsV6BQOXCUN0MLg95FHSfLg
x+ZW5/zjpwmcBXiBDLM8ObWJqLE1E2eHncDN3+mgz26juPjbxVTyVOTAGPPiNqR/1tfrNs0ENIdM
EvWJ8eCbw406geWt8+0Z9YOLnpEd6nc1UvUyYBRfz4iecuBdjWOuTydV8EOv5SeMqh9adBzPpCIy
lXQ3cbFv7Ft1SFbTxzenO7Psjmr1eJKdp2MP8YBTpWRHvsMbbWFPW0lx79TjTl2c+lC5R9rXkEla
mKf+3+JRk0xOUJJfpGArXCN+VnvJ0JISmn1y1xUYpxLk1VlLopFkUXUMK36pHp3hVk/MD3WEzPLl
jNgqZ0nM6uK7wOK4FZ+HKniX019JWzmbpgf5sjJNb2PNu1D1vnl6JDj+UgLnPuzw0ZgCSgT1KYBv
pqnyZ0n5c6ENjavha5M8WHPwaSCHTTeFOdHGA3sBNmhSwlRbofqXWrPjtdZuQbEQovlN9VIeUGuB
i/WkZ1hfF+tvavNCiE2wbUZbW84jUU/CNw8ECfSV5aSSmcav91Tb0Y/UTpOi/pFCTBnFd70QJOEp
9NBdh5BUbiAjKmMY5ET5gqYYGSC4XrRWh19ZC4z/udAwkqtL+1Wfn9XitVzSWrNDCpcdVT3qYnA/
JkxBNXI0jiFseFB3Ua1ZT/XUXKuJMDgTbgD8yMvLjecOj2tAZ7msrmDx/aX2lJJbjUKSVR8KUz9p
COZIyiOJENDrs+ug/2NFd2rcIVxzspLjv3qSKgxV2m+0yiUi2zV9Rebyosqo0K0vTYqautG/LMj/
S7lPKn3qcyZfew2cb3BDpOOSfrUt8TjEX8zXowdVtvPW4pv6aKM7X/746A0NmdZyRrL+VyaMtnC+
mqdt3Fy6srFBhP7XIsWkTv5JFz27BGF5g2x1QUlOnBi3kEu2NMv3i2Ffyus8xV8AUN/qjYZ3qafN
u9qVdAfqfT+9LFbzi5iLjIJUMbxOp2ZlHSCS/6q5L8s04sI9M39FCPVkmt5f8tZVyxbFzke1xGa9
PuvWrdoAhR4RedGjOki5UQkj1D+iRPnWsLugYX5MY+9SPt8NjV94kszbITq33Xutee994x8jgAGq
hCuF4lFENdJKKvZ18TmEt3o677opv1ll9qrJbIm8haiU9uX8BipByC78vpNxwizM61jnP4uLSIaz
vOqmSPLyK0bifMixL1yLC3b2t8oO/lV9dQiocU3CpTGljlChQn6BvpG8ENb2uSA9UAXdBPvOYjIf
U9y+h8Z+03oo/5F9jpvp0cEeXOqnasX6zcbt899gIGGRZalWXgE7FjpVavvXmHH/1XdlPUmIGYMR
igXCN517afsIN484iOrfkrwuevKtaj+OiGolBer0fOJfuiOJz5gnVHudg10OlIZuTYPa3Kr9qJ6A
36BEUdF0QlIro/SVWg8F6jT/KZUv1NSDG0A3+8SbHg08Kv/4REP5DiBYluu6rL9jw9LDh+Ldgnc4
8YVqu25GGS24n6bZ03M2KJdSheJkpGbtum6j7F/keE+LTXLSgk2X3Tdt648ebHtV8ELakgCsQr3K
TaxI0/VdUjVV2bMj/TEBJCHVIvoOUmaLzt7SvFkFJ/N2+lLtFGrRMLb913AaP1Uf7P+jRKFxXqjZ
ndv+NkTVgk0i3mIufNPTXJGbUtnB0P5WYfUhIdkUzmqPKoTm1HgmSSYgU0PmqZPDVnCsu8ZwjqjI
HUrppaijikqiJenFg/ZlzJuNFNhUSiYRopf2l1esL21cX4R05ppw/uvcDf58VnG2Cr1tox0HzbmW
TuKFn0JJMer5l8rCrhlx8KjvZjUtSY2dPHwPgvtSW85SAlt6app68eW7xVnduNTEhih79/v3XGr4
cghbpE+me+bRMyLiCbURi9qIyAbhHXStYmi2wAtdNQY5pe43ap9/ZSgpFSFGflXSMFLPxEEuaXXn
O5XoU5RwouFjgUaCEclZ8uxAalPeCvpy7R7kIuVpDvpw3brIZ3HB8kZv6L+bGaWD5WzX7N2TF/wg
mfNlZM+ja3/4Ltq2bCTmxBd7CAs3UL2ZfYDXXzr/Xf27Q1KCXZUdNMIPPIBOnotgiWl8ya7YNM5n
2+w6jIGv3GL8VPFFoq/8sKJAih8we4T+LFundEOlmOqbwS6bvF2YACvng8LJwiId2ZSheFtqmKQU
gTlB/u2mvEdbvZObpge9M+BB1RdzMT/J+2TrBSuznfUZKUAWqcpyls64KxgXuQp1OSp8mfZ8W7bm
5i+pkaylh/QUZvUzEWTly+3lAMLsQ97lIfyBA0P3L8MVuvhvPJCaFNpnRjl9yXRTufAMwZw214Ok
/hKFEcPaYRN0Feb6+3iXm6w9tUHrvXnVI7mkJ+9rt35KGmLl8HWC5HZd45cYOcFpTL4bj8FhXcv6
7hYEiM1XWSzycjwGl1Nd7egy7wN/ukxh55qwdBN8gGv62aJhQQVvuE092piUOZIQ8jzPVqUbE6ov
GJcx5aD7cvFqNQyIkQRle6e4k3NCLiBJxGTuO19DwH45gkc5alQqOiPf2lxDGk7HqEkPEuokdiqi
pt9ad7rOHicF4M74z4FEGtMo5ls4BuNdJbX+Oe2fVEyodf0RYZiNal+pvW2swucBQDEup9fFEO3V
i7JrxLIVZhWQCCO7krKaxBK544S6kZzivND4QsrqKs78g3Cb9YJdUiKepFQYhN8kmHaPRr/JAX1J
DiWEbkn+JIlYDP/KCFaiuHbpA+uQk5f6agmbwDtfC7DNag2oeeXSl9C8FcZMcIM2nzrKOXHwk1Yf
qTu+6nW2Q8H4RoK8BLEo8T8qtNw5Uqzm+KIagPLNjkFpOTipFrvJ+Rle5X6JnX+NjhRRZQPFYssP
UkR1nBejwKoCvotZwH2L4zo+job+L06j5NWcEHjRhwAZSUzA08ELbzBkOrnDZ2euiJdnqKl7hbet
rNhDP8u3cdFMjN1cnpaAMivAKu/W0HCHtyfraKbzo7G49aVl1OVON4AbQVg5FImd7iPXQMvSO9ia
9luwAHOnuEdW53VY1+82niPs9IAcVJ731hhRjLBL8jCOIVJBk0EXr4K/vXQ/g+485Flg4aNS9Q/o
IDUXcSRhziNTaBHDRv+gfjQt7VAtgZT0w48pRxxGo9E3JZTOjPvCqxBcHawbP3f3tEQuFz/FmxLl
pIuoMa6yIfZRhGyIz6MGojBCH1Ov3N+abPnCs/phV2T30xCPJIaMD6jGuBomvOBlrYhLclQYV729
Xmql8eXh9XVgXU8IUc8XwP2ONhkPjApNO3opokWA/A54XSBAoGcf2YsBHxGLccjJC7hff7BBZWEx
bZZf45R9TNoCpDJHrtzVKkwBSuh8QY+Nu+ZA6fROLbB5n19CPw5OS9hB1zEW/a3OvK2huTsbyC7Y
oT7dIQP9VBmfUdfu3VJ0fUajvFxQQows72ko6t+5yZyb3rBvs8bbdeVjNzjpZuxjZ1ubbIjO8g+A
I5S+cnhbYg0N0PIRBjlHOkqS4Aw06BR2tFuqETGSIVv2dvHhoNlDr8qnX693O3O0b5psPS06xeKc
w32ji5F73z0XI5LAg12mG7denrzQzzZ5g7wgTOxQcziPrgdXz649sEFtB0zQsPTbpfPRlB0garjj
tVmkryALZ1qOCEuEBRqgy6Tph2guREjZQXQZpUW2PowZEBx3jVDbBgFU+XmpHvwx+tDjIdjE0fA8
DEuBsg8N8741aZeKXp6cwYcea8ZYf6UjNeIcSVvKirptuSI3OVIddhEIxbPnJW6nPUJMEQpkwYka
GaLWeEReoMiaV9ydVjzWo32pM9cgHXwgTormNAbhm8zpvoZ5PtJdyS77Ob0unBmoWlrhBdkb3Ja/
WeErNmWGyynJN/VtuJee8+l7kX7RD4WGxS7K/nU53zape4KRMWJzwL7uoklA2otV29hj3oUIej/Y
KP9oTYrQiH+uLB+FR/Rlk/Br1SNv3wnP1Ood4hJl0raurlOPEKMBTrsMOx/PJbyZyjn8Cg24mLiY
39CCJo7GqKMWJWNLdzw23PywwpIsIqTO8J8JAJjYSdZfIJOyXUEFXDg6gMQOsOGWvffZmRzITnny
bIT+Fk7wjJrb0u/MMECSH9kdAJwT3OenOG/OdQCPKw8r/2i0M7gIH4pWd7+Sf27p5VvoN41g0Kfr
zpmdg953xkXwZYT6g9d/6YjQMoN58IB/Xcx1DFYh5zXkJl8Sd/rnYjng98U/J4trdCHCLWJmZMNZ
+DYGkXuw0ztgh/6mWpv7qIxAPHYdkKbqvOQFNktCMLa7Zuuj9l/M3tXokFZY43SEc/mur7TFOyzk
O4wVtCWydtO0Wts26m/aqHu3bM7yYbJge5UXR4rRBszt4rntKjzoGvM6SGpHaJvA7MwGdTzrFucl
xCFHCJtoAUEr2rmTw1pJoa5lGHCgJrREB4B4HXZtDq2j3nCvmzX6sJBROoAH5+vaxt7NsRZfZU3b
b6gizgg5/IzanKA906PsE3b3Rrbk4NshaS4XbUY8cdw+3XvFVQDqFLkoRFlDbyiBAcGPy+f8oRi5
9gLau9WOT14B3LPn2IBgza2XC0bUDU/Yu9jkXlfZ2n5AkkFgs2uuxkrjWWNyziZcvzWk01sjcr4y
Ql5c8NRimx5xSx7iN1hCtSjuc1Soirqh1VYXewOGz6k2F9bSaoEl96EoRpaDdMwK0mtGv/1oo65F
zgkdCQdQiuXJ1tYgPCeps17YGNZg+mVfRaAJihEkiUkr7UJvDdR0Qwt7VlYFAJONb9kF1B2g0k3n
cPpYjn1kPCC/kSOOrhFGQv0GurJ/YZmtGKSFD3G1bYLiw0/sGLiIUWxay4qPusbiNLJ53yfl71LH
9sXCeb8e0SWveKBL/89Ca38f5/kdqmQXptF91Cgw+jOU2SVG36vqo09jboFL5vhCDKa2Ye69+0n2
m1shVPDZ+fRQ0aL8XBTHuTFQJdKL33UuoTJgFhfq7qtbQZ6dUkQ98nCfRbm+c3zyPAgcFN/BB4Up
gasr0cwFPjNutOELwPm/0QJrb879sJnxluLn7gqxvAfWHXACM+Z+PGZFjWS8Aas47yDdOvy+7hxT
09mBqP2ZLELlPFs7HbtfZJbSmxxAyQat3WZXFVT1qJRtnB6hs3RaMdBpT7E5XlLxXPfwFJHKGRFw
mKN6x1ri9mG4WxFq7nHVXrQag57OlGlxHcTaQb8D7h4cBxKAQ2sfsRR+4tmzoUbFelwnkLm4zA5b
Nv2nqMj6DSbWSLn3PVJRrfkUdtWVpdsf6TQPe3c1Hp0pcLdBBz0wr3RqG+TgxzawmmMb2vBU6TPo
2t5C4O7o5M0BPqqzq+z01BMGWiY/Lalh73HTOCfeTLWJgXAEz7GNtAtSF/Y8DDhQCEKzbzZuh7W+
nfVM2+71DlWLoqsPHio6hawDX/NxQ6qM7wi4L/XAdt+XDhMLHettezX3PWyXNAsudF076ZpzjEpE
qSw9+TekI5aGdMDo4XMDfOUMEnp1q/VaC6yjvtDCcmYDEbaQ38uoepbomQMeI0Iwu1EszJ1HzewG
kAGgYJz5ejDjZoeVM030tiQUdW9tT+m8Cpb+rg+QlPLRzUpNq8aBqlx2ZtbfsT9mwi43ECEuz5O2
7oqkRi2imkmnz1Cei11S0nf2ZzQVi9J3cFkMLvCurrZZgmrxNBtAGjCsKaOKKs043nRODA19wYQ8
BgNdtTOP9COKnWmvjcOLt873dQPsBYHObhPa5skIaYeShGKMMLBTdZWBpNpCATDL8GPUjRhYR7L1
R/wcYUhg+lAxEroZNAccD18G1PlwyYa542hbV+/9LYisgbmDNi8gdHok7AoZaq7Qy/N9qbn5zrYm
iM912zI5R5r82ES5mYlydEaJrEdPmkLackFX7CUofgsWMsefhCTISDep7VSnee2bfTZF9wMqDaGT
Dg8mMoPbuID9FBgANvuOvsxkQdZeoqfew2LCW6ajuzQPjTXeTU3XHu28D651b0IgsSWfXJP+xfIq
BqJq1u7SYJc+iip/joLfjau1zg2si+uqGy45ahc7b30sA1Szsqr2P7QlvPAzbGag+dwOVg85Swuf
A7TM7xE4PTS29tHqSNuhLFVsV/xNMqrhezOY04tar6xdWpIzZtghQ3FDBdQvImgs9AJALT2pv/qE
wCxSpRkGD3FnxJd00BBTX0weaV2Gm65DBKChhHwd1Wu6bci558IJnrS6KOCyxha+JJ913TuP3Rrp
+wYO0HbybA3EFUAa0xx7RLZszg84puBJ9VEOEzqOJDo7irg/jjvod2YBBH6G65FRiauR7ocogdWF
ldmXpQvKKsnos6AuBsUKUU3SK9QrA5zyfMu4XU1/eY2oEY4IwO1DLZ2Pa5beGS00UHyRy02rxd1h
7Hyk8Rw8OjScM/3FK3CEiVFesaKHRG9OErWdCqNDUKBAhd3ppkjLF8MrnScca+ynvtRvvbadb9X/
XB/yXelDsgGLzawyzO4auW//zhF+24xu7HesVbdz2WgvQ9jEiAflwLmiFXkZLbtVfy15Q8td/gr8
+bXOUv+ItNB4yEVMNQzH6A1tEF+bHymXfw16g48AkKy31etxBPKs8qi3/im2NWgTKG6zqufvqF78
TZBwRmjT7rH0Odq5VuV/d6O2zTzq222eexfue4gH2ZnUsNoA6s3uQUqWl74eznvEFwi97I8ncstl
j6lZch1bIYTtIBFRGJJqXVs+h9oK35q6otfum6faZxwNdrBbjOsvkNdHWtHtV3uHmfR3mBBRnaRo
dpR53SP16supZA00tmVsDPS8N+ZYjDtOEBPazSv1+iIcL7VO15/W6CZYaJ3EOs8F5415j7hjfsrS
UDuUDgeXUGsZs/YZfilGr5q+vuCBx0G2oG5Ijzi/KLvFuv4qrOF2Ccv5ug319GHSaLezvEbE/Jt2
X6LiZw7ajr4kVdO56W9mz6aLmaUfRYq9apWhEWkENSZf1Vhs8h5gzKD1J7/AUzV2h10MiWYz/vgR
uGDXq9zDOAI8GOqSo/gU3flxRyuG/XZXbeNh4vyyDtYrH9URwHgA3mjQVcUC9naCKbfPLR+xpHLe
paNLOz1AJbusl/VqZe8IWDfoffpULJ3MIX1Eu83GjKK1euYxNlJ304C+6Or7cBzjAFnK/+PuvJor
R64t/VcUeocCLoHExNU8HADH05si+YKoIlnwCW9//Xxo3ZnRbU1cvU8oukNlmoeEydy591rfGi03
FJy3/MqsnFBkhAlqOT2zIlHpPst/uEt5Nw8anaq5HU9QnW4q75fUlfPcqI8VHCfZNXZ+jHTbJ76C
g23dFr4SHgcbZSaPXgGZVZkbmCF/XGjeVNB0cPzCfZqdNiyEQQJeHaimqkJVzKfC42uAMt0prx/w
8nS2L6lwD1J1M8HD26zOWwomHm6ORJ5AZHNqUnJ7aVgRDVr5woufo7ReQ2ue7NuZvAyOcHQF+vwE
yWC6VCRrwNHk/TcLsmPo7xfT+KkZieHPOvRSY1o8TkQ0sAzHom/As8UlkkGpt9TtjnWJylkjT6NI
Hzo6DUqk7gEJJ9lAS9I/ydiLj82EH0sZ0Vs2pdWNa3c4Ta2yP/AuEe8WJVugBnFjnRpvwExey1U8
66PevMEpfbFLi5aLV/yIjfssQpHFy/tUxHFPRpR8jNuV95rwg6tRxvMhdbL8aoHMISLFPiiXM7zW
PyIc9e4sjgYHRgwbHhq1bWG+ZoZBT6i0gVRtvyStkqirie6tGRHvgORd7qPYIFNw5QLIZZ6fRY3N
MorcN9s1kfCuvXrFeKlCzkgPzUS+SgmD+K1BI1kJpFueUcqLPsjj0KGEXcXwTUwWE/MuSpmVaCzr
9aU1zfrqVO3yqC1jd+iz2fZFg1SGS1XvZWVXj0i9SyQBwRghz9Rn5VyHzRsS02/ZjZylz7rIwaVq
zQfPL0Y1OVHF8K4+A6DdQQvxWFeK9CIHcDKVmh6pqWdANMImUBf1R9PDpVEaq/JUT0RCZrBRElPm
73GtHaW3Nl9Nl/62ZupqwSX2etsiMGchieR1IKA+zh3v4NjNm5sn9HyzGGN0R9hCnQwX06SuLpvx
bbHxBxYA68Zp1W5oOCAyWtJLloOE6vNyGx4m08XT+Kk6Nq3RG+agMlip60U/R2WY0E8+USABa4ak
RUcCHdTMeHD1jqpYrrnZdNtLB7cous6tBuClZahvevQbXDBFk/DCDvhZ2JaeHlbQla+qJ93Ti+1l
x1QD9R+JtCbdfAYH5YMAZxc6cvwmQMS6tyqRHCrdbWnAeSwRZXanUWTuZr0yuM5jKLkvZCHbIJYR
AbHQzs8p229kqABwibx0dXGLqL+4ZFF/GUqwWX+EIemFuVyt3NyrWLxay0I4ydiLvYRvTMTWxeTG
dr3uHuapCByp4lPnuNcx78WONtaNUpwVB7XW+5QWaDxJjyRjzg016ZZt0xKUpV2EQ1ILtfBhVtBY
q/yI/EVnT39zLND+HEZWETMrT10C4jpNo4GnT7Qbf9illh+NrBT7dMygvCrNvNOoTBR2xoPAqhR1
QobVxSwhz0RmdrUSPegSPykoeenvdpOVvK4icX0XJQ7gDP1JDTfC0ksoFzLxUy4WgMDileps0zMH
ERYueh2VhthCkhIyNwGVokKPWd+lmOfJ3TM9ksWSbE+kkhNKa0CmzEZDbZ09Wjp4dKJOwGTQJoGA
+gHpOj5hXaVXIrOf+TDfE5jg4SclxNZyY+NI2GBxWGgg+t0cGK1mHnsn4SAHdr6y2OTWft6PNYfp
ib2TNqr4QupbJWuL/ViR4GwVPzWx+NHkyP2SSycwJ06kBZmRYBjdnUtTaKoY+/aa1warmC+iZPaR
OQzAZnGkeLtBsop3VMfknFoob5BKyW3RT50EBMHU+Nrs2OeoQRDAmdOGHoQQyHT2sZ3D955Tg9Oj
axw9WGsc2warbkG+M5buchqt5KEEZfUadXhzY5Og7jwrcl9CFQ30SXzPM9kUaDK/28x4cZpanSgI
37yquy5lF5OQpoWca2B2lcwdquEeee8dnfNnfEomzWb5ka5aepkSVKMqPdbEqQNleFB4efZyhnKE
AFMLjbEt9nLMLpHM7mZqyKAFG4Y/TFw6KDJbFoMVuI56aW0Lpp1IgnHDukU65P1oMiXWULFb2tzy
46Uegnzls9nmqyOdaJqDmIzddGrOERXedSuy1qz1jbS72wjCJCsBc7V7OFmrXIMuR+ftdtRqo35K
lPzuXTBjWLoBCViCYI4qPctuPNFBQcBZqju9aAZ0PQTwNGN9M06tFhKhYOzwRHekAJraNjEXbr+L
OKQCbiSM7LatSvJ22okoQrTSs4fCoEhppdQJ4R4J8iad4XHC4f82pZkzY0lBLozOPWWeleq/7NF0
LwYYpb1V42Z3Ui26cqSDEXAaJmO80WsNAwxHAqMdz6nNQwl6GR4Be5KXRwcCnrsbd/W+zVSr90uZ
qIt+uzJJDNbcxNMuyO8qVpR7HgA2jmm/DUnjfNc71V7rE/PBK5cJc2WPVGgLPypJhyNFCa9DnjE7
ltXyZA/6dMxnt6VVbDaDhZWU1sZqt3VAz+E7JYjVliCqHF6yXWupW27RyYyHLuwWu6Wt24YLcRJh
kvW/UzozkwfIXiY18Setdhq8ZsC7rrMdcnxWqOIO9jCnYWnTXlHI6pIZVh2r1TcxU6zi8aOOAd3K
aLDV5BHTfp0JXMrfNG2k5UaOMJncU6jFzpEKdmcTFOUsWaDkWgfe6O29DqjCHKUv+kYmHxCdoxyv
h3B2yTG2n0XT6q91UT45enkZ0RSz5YWTJ3oEr7W2I7tr180LDEfjKZbDZ7NAKjD79eykxoHHoAh7
C4kVtjOf1g9LMmYXNMgPBnpm4kHf1BS9L7NH03iMVdgJA9N8okByWwUR9iM5UmQl6DYrc2S8IvMe
j0uRHUnN/prXDn1CyStuQGMXnn3Kpq0Nn1Ps1HxVZdcHZTRfmdWSjTbToK1AVWjjMRHDG4CPXSFs
OwRkxikU0vyr5aXqZlpu4pIQvSK1OHyA1gKU1NKxJki3dwp7l7TlsSgEyWazopynUJMighAUfyxj
D5TzlBYGwaxJ8YSCjRclnfx2Yv5gmUXK+Bg+iFef9aLr9taeM2WCpd/BniSmN1lMVGNgZsfsPp5i
SuaVrZhB/6YfMEvc3wW8VrZFF0yE/tq1PJB1Pb7SFfvq2/ZX60SH0guW0XsajIx1A2vmntwhscgD
3ywpmKQxAMKiYnBpdg/9u94NLcN5MHl9XV+jaQ7QcXrsx4N7MRPyr81x2eWJfV1aobEjqQczXu/W
hM4LyPOJ/tiSMECWewZH4TzbO1mmr8actkyOnfdqWy/bgi5/VdM5o8BdY5dlK3OOI1J9hFZ9eVBj
ccUg9O7xCDauPPR1tYSLfFhrdFoGgwME1dAjqmYMdZQWnL30lCY6ln3DH5r2bhymoHZZm0YoFBDx
PTpaGVKI8qWt+29ZelR1CQEg2NjJruyW0DHJRoP4AMH9RSDPvD0aI5VJ34Y22W0ZgAEsM3V3KJ+K
hmXaG+07oHvoEdWynER2cUQ6fjMjqDvjkaNs9uU4w0vlFC9MF9UhL+LooI3NR5cI5PwMDClvXbD1
pTwvvVH90Ff3xkSFcpf1G0A2Annyf/5F8U7SWrJIXtX1uWmi8tS1+nFINfdCNGm355YAiC4XcqsH
ozyu6XhJF4vqpmk+M51KwKaqAJ/YHrC7PbgT6wF9bv24wVFrldcnzn6IVuRbnrlvEVKA+wghp1PM
i58j9BOGBv0613iKps8J8uaO6JA1dPIsTN019Kx2jzLgOTGoc9jYL9mWOqQvkjLAtMCWtOonk+5j
Xjk3IG5+Y07mCOhSGtrua0VgXECQO6/LOn6yoLeg2OlRKHKoPG0kOdpSJyImNIIFlo9S5+dgbkX2
ieFAf+lvOfj/Vm71AoXlkKwrp2EGUWnyI4L5ETG7BaxDWT3fJGt1qRFp0y5wEai493VlimBoGQy3
cXaqM2AyFkYFE0lmaW0DM+ud9v6Jq3Kdyx9dn/5cxuZhrcznFt89s+EfeS/pQJXG7SwMnFcm3ehS
exeZ+BibiNjM6Ffd05u3ne+hmD7Wpcd6aKpgGejVO+XvqmSOl0ryYUaOCfVMk2lV0aem29/V9gun
Y21LzAzSjEPvHcI6Nf+XnojrosXLDqZNRYtqOa1kNJSZ9e4u4p32zZ2rqtsqjp8Eq0uQ5OXVk3QJ
MwMRla2+JzKWE3u5MRLnrS/y2w4/rTFmjPqqrxZGMOP6fl/z+HmywgtCJTj0dhWONde8FcWpsCtz
Ly10U+ZMk1oXKMYihjF0ha1gGuzD0PY38RY4ppaTWRTDOS3xSylbnopeB/bofS32S54Scj62zZVr
SbUjtGcRZ/ouLUEhZ6s9B/TfferjMcjR3vi6yUfFljPvrbR5U/lIK4E5a99yGi1gnzZQjct2CmJk
0L6rVV8wYFgVHfDelvdLYyahNut5rKwzTRIKJrrPh87UHh2LzBrkdQyzc3qaS8GSmxTJrZckN0mB
CTgiwHxJUJHHUeAqgAkygS4TGRSRSfZNFXaXCQA0qXtXpKa42M160LPpG1wewjKvYKWcEDLr63Sw
VtFcVE1KVwW9GMHWGPOMMM0hYmk3gLc5JQmqL53DW1qIV0ON/XGMmzVAyxlWmjTu8+ktLprqWj8w
j1yurraJp3pvP7oZOSm8wukyHPNsAoQ+VrRAdDPCsdFd9dn5Ubkte46DSJp8Fj3TJr+ushNSFH9O
ehdjaXUgcARr/PjZc5hkXhZf2riaTpWBA7JNtAAOOxMKL/3tNXV6EAmaVK1hJIxIoegsJJqr7hFV
SU07VdXTUOufuY5G3DQ73IPZGoUJoQiOnT2lfSpYi3T9KHoGfDLS33JmnezOS5A4enHImRfZDkaj
3H6UWg9eiqeM/PSKwMsqP5O0UbgsE9MyFEdn/SVwWW4D5q96Nck+IduQhebOIfd170TFB+SDq2U1
JRzQ6MaZ8RhJmR4n/EOJrp6bBR+ETpEGdMgzD7lDnlTjrkhRePCt7rVvt0T6VHvVkaW0mJrirN3N
WMj3rXl1IqZ9sWY+zlQgXaVutKK+lXV359bGh5GkN3TzH5S07tEKvDQenTOSc97JN9B2KMPVAZqq
1RBeMBJB0zfm4pe2+JW0RehpD7IuBX2akv4mMdCnqYluSvvdrvRrznBoj+LlZc71+bBU87VL0g9d
IXhpyuGwiu4ZIkyYpD97lsLlgCfmJ/hi0NfGBOjBRDbevdYKTAv/3+GwsNfa7CXN1se2S5d9FnVf
SnSIMvXhoa5oMC4Tr8zstTYprNNFRVWguTPgpnAoWTco+bu9Puf7hMQHu57fzAXBWafVJwHlRWru
ixO57zEqIUbYTnMT5+kRJf7j1NvjOYlugPGguGiQF1TWGxXzYTaZ8AwVWp3EIB12F6/tvovLgxvT
4CMkM7G6L2vzPlrNclTJ/A4FFG8pECDZ8bpgxn31mBfTXDXCdiGgp7NE7ON1ojp4x0h8a2v1c9WB
xzKXH3pLmYjsPhgIIQ+l4RyFyyQHIu95qDjTE+JtoP0GRTM+MT752eYMf227vhUtjQHCZykrF/fH
FFPJTC1aIm9OqlM7PQwjJXPM3yHt5FGa4xN+VbR1F11G252wiHp2m3DqoPiQ7cxPny2vUZyZvnfg
6X6x+ILQO5iPxLwJ1WA9dJUpn2RHoiYZQmNbj3tww8BvRbqfh+4a8VK5yIDhq2Q/UvXcj8uPeCBb
x6T/2LUc/bV4DMlAOCzXIq5+eTFBnOsOAN3MXNy8j9v0pFgl90N9jInSlfkqfDTPcTCb2euk1xx8
1u5NDhGtTvOt0+sFiR7dbkcbDnPVwXHLSEQzLXv2i8KiKjSe46W5gTN1Hsk24mh9Y9cuPJ22XQOr
Y4zm9TW5L9pUHZVZcwgdPIegc7EvlvmXM9TERABp7T1C0oYxf2HYycR7ZSCfDvCls24cNmHM02g7
vyaLs29RMGp06PUcRotlXC/z+tyy9ZPu0SHsmYeBWxWrVzcyv7txzUI7sTYlznRbrUvmGz10CRpj
T4pdjlVEBc4w10FOgiyCI80OtK+YwpJud59xhiKIoVxjIqQHhNHz5ITJsJyzuasDpIgfiDSrc2fa
zx2eslPpyCI0Fii88Vrejq6znDvZPdl6NIXw2BoOnlVQlHNLGEl+ohP5WrWag8407dFExCQXzF/O
opimtv0QlFMLtG2drZ22Dg+TG61nui30/wzj0jgm0B0Y7oxUI/NoLncFahXDaNBbN0/x05T4jrc+
tS64jLz+YQ35c69GooSq+3qo59N/j6f8M4/YRnazITZ129R5ooHi/1dqq6ZsMS+qplULhftZX1hc
bcDoTFoVApeIXmQ83NLFdknX1sfxoW3cdzBbhv/ffx//Auk0TEG8lWEZuNA9GL//9duItU6WEkEo
28qKM52nzrTWmX24SG4IpHqTxmKdG84/odXP/wZca2yI73+QO09ff/8r1R0f7uq2LYyNoWs6fwoF
sBc5S71nd25r/VE1tnuo11gdE5k8jAND5n6M1lBKrwtvUyo0mgCidmz8iCNqJLVJk/LobKztv4En
/+s1sUxbmNt3ZoFO/uPW/RO4lA64Y6gmp40osm8t0dFFTEIGWcQ3oKcu8ETGgjBuDHyn/+6x+Bdm
qWEbgkpdEMjM5MP8E5ScNugwy9SEaafY+FNmTU96maBMI4eJaDmL3c7bCxIbD5x629NUyt1YGfHx
3zwVf2Kjc2f42S3kBobnuNBi/wRnT0bOSjJVlu/UzqM54pa3XZJC4LVhA1Cc/Szmil5Zn9Mlulk2
FOHi0MfJO3rLJeylExGX99GC/KHVhXWstMc+gVEab6Mflj5uMSlepkG+g965t6JJrqUDe8XTl72g
USnX9dwYg0/HnVGFpZ7skinhH59Taq17GvQMrLN+pysD/n1pNGRgWy+MExe/ixaEARP0ucpdUZIN
82eUu/nBmKzTkAKOA9ux7iuamj6qAXiojnjLbKqMbQoXVeyJ84ZCzVRRH7M1FN10a82J/WJF+r3s
kAvamWke6KAA6aODxB5mhlOedfdeBbtRuMNNhEyp7hXrvdonUjThujBbsMptwDB26Lq0ZN9P86c1
O45P4Pu6dxunPpJNzDAuyswwAVEXxBzc3AVbUFbdrWmR/ljWCtOMt8pteutcBg1ptO10DOsUaKne
AMq36lmY9XtYg+IeYPDuj4fi/1vIssui8k+P/b9Alh/T6i+H9qf6+v7LV/WX26rtv//6l2/Vp/2y
LU/mP/77b0IP//5XzTL/RloACzXY8j8CA3hj/pO2bMm/OYYlXOl6uDR5XVhP/jdt2fqbNAwWVgnu
nMYYROP/S1t2/saSa0JvtkxTl6Yw//o//+Nz/h/xd/WfeOPuT7/+ixrK+ypVfff3v/45TsGWnqEb
Nq+MxbDCsOSfOOTxLOQ0JfZvsclurfXXPH6uXvyjNuIHQns+zTk7J0l5jcY5/KeL9v8ALRvbkvTP
qziBK54nHF1KU0pd/LHK/9NyueQeEZWG++FMUgZDM7dHLFXLCdb+xkr0XBp1dXEoRFbC3kSTMpTq
O++B5TTu78LTm0DXi3+zfhnen9nktmdugGvTNfif5Pv600La2o2IIh0QBxf1aOcO5q3e7YI5JhGn
zeujN6hLh1CTs+o4Beg4aZ0lPzsrvdDJQcJkQKSo49oJlDUxQECKvNKnH8X6kG84HzUpI8i9dGUa
ZN2bEyVjg1diF5XR1U0Fp3SNWeaM0q/R7Sfb42jkMOcMyLVlfNsmHxgv5qDDVcE77uyKztznggGq
Oy9tMGvOU2GBfCUifGO/eXdETmz9chmokoWLBw2tfGzdCMWPVNpO6wN9e/Agmu6mMioRhseWP8xF
IJnYB1FjHWSN94CsUHT8nRtO9TIHpNn0QSJeRCKRJ7Q9bAX10I617rftuSp02CDqzPGQFd028/2Q
dR0tpOyBZ2+krzDeF4Qr/uPKDdDe6znBh1Hfd+7i+EPBeMUYjy2HBC7AFtI5aEFaD7So0hrld0Fv
Ws9+0ENAaYrDiUIfgS/rqcS8q5nrlodKJ7O9g8dCTQxDNihgeFc4osy0fhaF6AIU9bTq4/rZrPk7
IF0NnyYDDACwpHXpvunxws9Uj7/aTv/UbaAeNmnc8/adJCko7MoxdkgeJsjFY0AWX3rogTIHWMPn
wNaH59iEs+oVBRrdzvSrafg1r+4n4Z/8cbQch4SYnEyWvwoNgGCh2veFOSAKDZjVnSpuTXudg8KM
7gmLfiTu8VwtUD77hWCqynbPo+dxBtwymRYKartzlp2BxHlvZZxUtIHej5VHiCaxU++wTbm+twFM
qqHkD9zkNHVeH5YSlbkc9uj9zkkbRb4aNiNpf6iy8rQ2iMRR9qB9SrTTbGuK3iqRQZrW3aHaaEPc
EPeFkkWQrvqvqo0UUxuewtSk8V6Gg8bDj1ZMFhGbowu/1iYUJF3pqbeqEMytK97cXZW4DTgWK98X
evU4xDGHvdE+CI3OuEuvT656j9L3O+f1QASj7eax6nxWMqCiJBIAVRv9dLaZ62pv2WwBip+ixdfi
z0QnggZxTes7BMGALMOzoM1YPqLvISdpyAPKEZXLGjZqDfqOu9sjg2GyxIxgxvORlVTRUVro/twz
VShm76qistlkJhu45qShldkguT6UekaBkfDQ+KAeaDzqC0AouutPttgCG76dvFlCnH1wuSpvjyzB
8RErbZAC51olckX2YPxGf3U/0Nw/RXOYlozyV/SxJJaKW90tYXYn3GkiuO48bDWB1se/zK0EikGE
W0mTnAqXL59luEVaNXEwj5PnLOt+JtCDymZAjV7gsbBdmsFTjsimWOTP3KxfmQJxiySvJmSYLc2W
Vl8DT2DNvbeuLV7/+A1ETII+ljykq9Dgn5sfaTTVyGwXl0qO9SKeeFSF1K56jdbjj9WMuTS6KYIj
7LzXaBt7u070td9ru7Zm6UNDdMk71/SLuTP2sdlc8z7davg3zUt+OUX+paaJWs8k4kqvSyeQnG7I
u56POZnkfywJZmbFIKE+ZUYzRtfHJkho8/NhnqE4i3FYLbeEcGX9wd2Zgp4hLX31OFCbE8GzNd/T
i085ldBVWKxnyf3WCUzg5eYKD0z0iJiVRYUUDvB6lyZ0KlvOON50i5+M8OitH44i2h9At/t6XzSB
yeyP6JRg6Se4+zXfy9rSqtA4H2kpoc8F59sFh1BQeJu4MtYf89rcAlpnxCYoWAURywo3nZFURlDm
pCpX1ge4bv6UDSWIcTexJRB2jFLUAHfsGxEKwWpk+MABw6uj+Ex4HoS2rM+Cwi2+0eTJAJ0VeIuh
CvOVe0Wtimix4bfVkgJx3Mcehqg16uI9is6PKgYPE2WG5seioUPWuDca0etMAlsi12MaNquQt0ht
2atduucDJImjQZM2cbL5Gsm5YLlRNBZMY3rJgZ4hE7CScEoJnqMf1I4yhGYPwi1hLV2K2TptZH8I
EHQiCKpzVnn4VXc5N03GpryYo8uJvN9WBXoTB4j6BhGbIyMNLTfRRjBuIXzNQeu0y7wxPdAceNIU
K/+8lM+Uve/OgvJWn9aRznJD/LDlPJdI4UMbi0egaVURVmJq4I35aVcekgjjEmHJvVHLAAQuFsD6
mp9LNeFswVFCL4zMG2vBUZHHiXUpvIesQvieIpQ8VLh+XWVWQZbRwlBtc6+W3xXwoWNsxqHuyWJv
jYhT2mbct3mDcCEGL84O+Rhl1mk2GXbxOcInKPgL2Yt8sPuG5inafp1E+cYkAJI7DCwJgzMLMRkT
ov49tNm2s/dVIFVVkQwkbpA99bHnhAPowd28YiuKkWYFcTK/ZDnonXHIti2eL1DkpNsu8pVxdumv
w/qKP4A89+2Hx6RlRA2tPo+fupslpLwpfsMrV8G440KLkvw6hfkembF6T4Sxn2ZU7KNeBjmTPw65
eXowB91XGqPr2optNMJYH4zurYj0/lyNwdTKHAmCRv6LHaMAruvunJUMY2rVwCwgkDG18RvS4b2m
CWFLUs5gHdbaZ0JOOZY6X/pQBGA0rfsZdd7W/OoGrNBpZt9npRV4Re5+djnSzQwfRMQhs9TS1zxe
9fsy16p9pue/SAV8FVY+3daaccQGIx9qgqL3nMsqDLO2mORZZ0xZ5zeCaDsmejSKC0iXGUCT86S1
97An44PTDSoYhuglHrTqjMyhJAU8LoNytr2Lzqr9bEzNjwpBEnWC7G5ZgJtNL5HVanONddrezCc9
ZCeZfR0P/VjOTH0WQ9cxmVoObgSc66Bf0BxnbktgWEevTmBZvNcHkvT4x6DZnzAAS6aGO9p/KRcG
85ytlMvpfDTbjBVM145apA2XoRKo5BbtiPXQOCd4aSV37ABSwLrGuAhQrT0PHVee9/uno7pHiXar
ljOzjIGvk06IQpATrmGqvaXWcUr6m8aUr0NKd7fAEZib7UMl6CjyZLE1w3FKzhPefKQ1AtwESmUw
FZRO3vqdw7vUFGDX1PF8i+WLIQFsITsiJa2dPrXJfV2y4prV2vNIePVk81XA3cPxGG6Unn8Msp5x
CaKGiTa9qz19WsJ5rFEA9uOv3GiJ+sw+jL4GpU4JvMs79erE2Db0NI59ZEtNMT2MpLgRkjIt4Nl8
VdiFv2JKCZTqabeK9XMqt3y8FNU08nTgopV+8cryifyKpPiodPm4Yvw3yJVwNM832uJI+NkxIdSk
F/yTmdfOtgPC3J/YYYGoFC2Tm7o4IiC8rRuXnihTZYJh0DaXJ5l4RP3SV3QrbCklaaq7vMAXTwEb
M6V170EFGQfiHF4dsK9Puc39qLthPJksbYPIr8yUmCdp3bIby8k+99ZI4kw5VptIrsAtMv+Y2MR9
MTe/DXcI9Uozw87kZ2fmWe8Vol4e/3mPnpO7hCvtoCvv6prKvibcWZ5LlFZmjTt+/TS16XaaQBzK
cTR3HIUu65pdORTcAG13exbwjcSgj+6TjhrA0tqLoY179lw8NWgF6ciHcFROmKRP6/DSp/Ot3qTX
yaxw3FSA6dwsiU7mnBxVlycEl2ztjTL2O5U15KkkK7oNt9l5HouFKeqLkPENQh/f9IoHE4tnbfBI
4TuCS4LdAl9HmDpMP1I28xAD+jHTogshe12s3J3hzp9cAJftvmaWGU1P1eDsHt7dbKYDxa2zW+/V
aNZb5le+VqEGTeSroxL+yyV5MB0t0OvsPOg8jG6TPXQyIwRzs50tpAn0xYPrMS+LXmrBQZprMHAC
9M2YujPFQZjU3mdJnAZOoYU75O7bYaUcW5nwNYv7ZEn7x6R+EpF17gfesogO4rDGHgpYm/zfAflO
bJ9imwmRZdSHAdPqJkMj4trrWb4H57Ua8mPX89hVU7/HAXsZhuqlJI+o7vm7FSXfPtlkL4bNwJlC
1g4y3cO9rtYXdyRQkrOVeIpHRjFVzjLSROl7JzJmtoV6JHAlYiUS93lrsQ3GnReqdhgulYWXNy5Q
fjkNdTIHVXljbxoBXVH4ebUXJhiaWGBhjwKOeh9WyQ6lTCa0dnOLqWLcsR+jho4MHmWExgeND+JF
v+RJ771qrn0UFAmnaTiI1ileISsU1Jukz0wMhlJ+0kOmMEKiULkSbMBcXeK+KzvUZhVUjrWLz/Xc
9sxIaIm34N9KVkTMnFR6tLrHoJbxI4OsQ2LW4hqBf8HuON+raEs01Fkchv0wrNmZwwgK+RpzYe+u
TF4tx18q89X0lL2x+16J9qiO7AvSSdI9wOWztPItsdH7EKPL2Mdk9c6F1++bLL1kwC2cejb9qP3V
TWPFtIoZuL6mh5WsGkY6NTcm5+zjWczUeZZVbEWbge8+aRGi54RwYBiKTRoRnAOdxK9qkZ5WjS+f
ci4PK0uXqB46Sj+ovBv4lA9XiA9MZzPTD+odzMZbHSl3v/bs1ei/P+ZLFpvjjSM4AtW6xqXVE29P
ozQODB2/VY0w5L6xn5BvTX5Z9OLnmhLPkO3FaK40SFCLVwFqK3Fqzcq+ZxswTohUgRtFzJVII9Dx
33vZg7P9a2rGKGyQKOGUjr50s+jPjbLbh56ZKV557QH95ne3/Y6X0YIB0YT/3UEqBkNV8w0j6x5m
vT6TC2CBaO1+dqIMFg/1cbGlCnVy5rYKaupmzHxSmc6VJ8YgHDqqf2PtkMl69fOq4h8jya7rCKIT
GelL2TDhmoiP5ynnda+RjGKWUSNYQdTKQZ9FI8uR57dZi46StN1eoJ2v6zbzsUQeLZAJPqKvs6cm
N1inoce76gZJjwuXjRgyt0lXibN2UHJBnFFz/Voh7C3dnvwvh7SdGbeezsehuLroIx9QKP42Rz08
h62JknAv44qTdVJqwWIkwaIhbhxhFCGHsR5METNVxy6ophLGAJNkn2ZlIBq+Rl1FN56GzUxZ/4u7
M9uNHNmy7K80+p3VHIzTqzt9lss1K6QXQhGRwXkyGo3D19eibgH3IqtxC/3aQCIBKUIKujtpZuec
vddWr+6ZZx38zfpPIWxGkmISXFBNdvT9LQ3JB4XdKZ06HDhBSQmX2jcnY3/xBF81MfOGNjZPSran
go2byZ4J/wSftApINMzyiV+XyQ8xx3+cuOVVyAWFWm3jZVrpJguEe0nzSrnJSQx2srXeJpcnlOLv
L8T1QBKGUlPvZaS60u1igkhcGmZa1TkfVueijCsqKO0G9r6Gl9DojU/xG2l7PrYBWcWaCOQo70N7
Y2taUj0/HdP9YrEvdpXZ3Gy/wsYscbQYqbOqXZuosSOyDfDGx/1jm1qPXuWhTVErRRTr0sbuxlOY
8PG52bSzMsNBDurwGy00wLpE7up+GBbyUp+A1qpHlNW5XBh+HFzDofvRmbyCchGchCp/rzTdzoEP
xXHn3/bcYSrHJwcxsqXLhwhXup95670SGhZv/d7QG1vW19zMP/qYNyGtuLlKHT6OyFY2FAJiG+cI
t/h9xmiR9oDfxa04h5gSIQeWgb0T38/+yl6YyokHFHwCDTyHUfcWliclFi+kD8I1Exj+cs0H7K25
TpPf3I/mJKlw/dVLW510Zdz7Ca6DUfLipoJ9M/edkwsibtM24z3q5DpqWdaiOh2PwGkfOsWwbqaX
6dpOhySJzz2gwnUS+zxMkLOGvqQtWMboBS13Z1nXeTj7Pp9Z3ECQn0gEIX6ddDGmxbtw+iok5vHv
B8h1kzNyoGI7LxgfdUUbzmh/GU3Oa8c8ZDKhoQhCcm3atDGtEQyW9EFN9sMWV8LvpciedLtcyN02
SBaIH3SDimyM6QKUMoDNSZEuZyRTs2B249o7qtt6izHz5+wJtrJJvxWN/dyuo9hJcu9LJqKh5jXO
vfHehjl0jXl9KterM1xzs4TPY5HhZ8QZTKI35uY1R5c4PGxo2cBpivdIBhDDkng9+WRRogLatR6V
GG81YWJGVPsxXVkmXdR0mD+MMx3f7UK8FmFRNNAanB55I4ttOikZMRvcpERkRy3F5cZDxNMsvPE9
6tnI8ot9kiQHVSB9kwWdjdHwYCcID34X2lPfsV7LOWmYcXeM2WFCNCPVSVmd9doLbgKm5zY91u5i
o8AyaDDg4OED0EkIgpW+RUNY5TZoAUOUWC5Uv2aIecHPvLSesoSis2o5SWaGUhtRxadYw0OIPTol
U7hJwWxHrcJ1ZrT5A+OvU53oxziY0+MkabvVQx+N6wqapxzyGJRs04y6EMPlVqdogRO6g42B4DKE
7CHWZ1AlrrkdRLtb0CUtgsQ5rL1Uw+VFIcVsJ/89RkO2o/6ZtrQI6e5VFoNtdmye0CPaDHAACaPI
ciSzJ4XkpLOM55SU9qipmijBkcC/ePGz+pjjwtiKbLa3S4r0269oROXcST7xTnWQYsAPpgd0REzs
PYzoSUU0XUK/i442tb396YaomOoaMNdENzrodLFOAbegEY7jwDB7nSo4PV7HIT+VHtazdRLxPRzw
JW/AosVumJCa9GttWSBZJ52dGaVaSIcMuhdhsr21uXjEMZtTZqhlU5jtfQwShGns5B2GYfXDpHSC
RrOIUg7VUWmFhKan0+N3p3upqLZWvNOYusmOnmMWaevBFXJneHradoJ9NAcyve1Z4RZXAXEwjXM/
c3PkWuK86X/i09nU7vgRwjgHzUTT1KhpmdFdE5oNYX3wCkh7DQwmXEynXNKpk5wFd2FyGMv2J+6H
306HU1rTtN0WstmB7cBwMUKUDIJ75g1/vqc0qsEGPeqvwnSQIdIhR1LAjW4HNZWt8djmtNZQ/CFC
ixM6VgF5DdVPYiwZP6y/L013c3IdaNhErUWL0Hdozg0OJeFEE89rMozz5JAwnqoHnqusMPnA6iKS
qdb7ZQq2MoEBbk4OmzXQiT40OYhSJkS2eVMx6JoeUUyzYDjxlvGCuQZpGP42VihOyvhyr2XTeVGl
FBkb2RprLi26H967kUHOU4H9e7YZYId1SGgRdBiEXbQGAvLpavo9gcU5xMMgPJG6Ga1/219XEzLd
ls2YmvcN+RGRZfPsWnSuLQOhaGfWke5IWEfPwvGEcAt3ij965dz1PW9HVVNWdt74yJjriKUcHsUa
J2eY1lZ3uIJXQ1vfDTiTuLP6aURnvbaJpfW2VMOMPjhdrXvLVuQVtiPsLxuBHodgR2Ch+F18hyRg
I9DcPfQrvFgiM2f2MWv9w/OWv1qUiAzJzPQwD7wyot5Wrd3Ortjq1w+eTLP9UrNzNhPshEBOWKFZ
iuBs0IPkhqpz0E2qDe++P0ox8F6a8LfLPKZJ6TzRs2XdJiomIubVwMEb5ZM7IZAzMAL7x1iHN4wI
XiRCXpKggeqtPxBUmFDa7C7xWblwKIZR8Yanwyx0ZBWsO98Pp0y+qlR+ysn8sDlxst7xTyeS9XAp
T2NJ79KVYcsSef6+NDek6ezb85eTgulfn4WEQy2PZ9d3vwehf3q82qDL6QpX4U7Z/bYKXFr9pnl1
FRO6sSScha7lWxywwyel/6tpnEeBK+77iPt9gLFHzhCdE751AZ5dHL0/sZnwr0KbViM9D84ZTCt6
+SbXx9ZfB5GAw4bstTdHhGEhB2hyNLitMOtLUZ3L0fj8PtgynsWXd3I4KkXfe37j0nOwYGhz2DJo
KUSY1fooR/yVimDiQJvulhg1Z2M752rSJlUGt9pQpD/1shB6Nd6yDouoo/lRIfu1uUwOHv2vaLCg
mSTU64tb3f5xSSMHLGlxAw4T8UrrPCr20zu3Su5SgWok4GX03FJ11xtIv/r3YkiazXr+SmCVbsRS
XMz+6lQPbSGZ2AzsTdbcX/yATokU1Fc59JbaeojVVKH1CO3dHDqfJjrRTCPhd2lO2tZfiQ+fJJzX
qnz8tCq2+sRUz7Y/sPPwJtBP9db+mmOgjLUzn0gRxrEYvvgqlrvvNw1lP2hjNI1qDupIFozkmv3Y
zFuT+Mpt79KyCrPuKFyepjKGeaFKnxmiXqzzQLLBtiIHcDJp1ZZuDACNCLUld3dDnLMjqPrGgu/u
esFO29EBjfyAJr9y4ueWuyqybZpWfSgr2oIEFBfe9MTo8NfksYr4Tfe8uO4fWhUHs5r9yE2WO3dK
gm2WMFjTxl/dXIh9HIxXKyvrqB7B50zdZsJQpHJIZS3hCFhKmB/nRajXWdCDPfhi4yROuxs8fSrH
IeOpmYdoiv0H8EDsWhJbuAjm8/dYS0Cj2zVUZIyPMOLyQSzx7DKWlk+qZzUKjOUOqG7NqdI7TCQO
RRnVEoGPIbNelkZ34lErDErRhfUEqhitQPWFLKZnrKOiZtakbcrh2A3sFIlDGalkfECnbe2dInuj
QzZEHSERKkeYY5N0mcPO2I5M/HYTkSh1eOh93lPqmTgKE+MwCps9NeXqmqKDddkalGL4XsUMzpT+
PRDZbkecMFEd1cjgc2F5Ljz1u5zIgy5ghEVDDLhNqEfCZ1/6NBi2GY/oZlT6ZEzrCBa/7CbEAdYN
g4yGBJ/rXDXHlEMcrZXhV98wwqUq07h6d8maNw0GeytD7R3yc5uDNk8c38IkJ3GCdeVGrLPBpoYP
V3vbAv3CpgUEgIjzKymbF9kFFaSSZ+3Zzs4Y3XInV2xSi/uyPDdNZ+2HeFMZHj0PTs6rIALMm8MZ
psFdYXIVHNOdX6XAO5e0NQ1Km5XANxiVGQH+xcriwfvf/+v//Buhi70KWf5VboKOxjUDz3Q5opNw
/ndhh2YG3I0+jC8/Yy4hwuC2EG2IJT4DteaVh46HYzdyED04AcwAkIHerspXvmMlcF01YXpRY/hg
dYk6i/RecrqI4jjzXj0V/8nKafmHFuX/Z9mU+y8fyf8gm3oeyr+Lpvjp/xJNCbLmTdOyQtMKXFd4
wT9FU67/H54tLB+wpmkGPuqlf4qmbP8/zMAN+OsOmqkQHc8/RVOO8x8++sgA8lpo2ZYZiv8n1dSq
sv3Xm8lzfC7DNk3fESj9/q6aKiaCFe26dSO/9akVkSr2c51GWA+Cg+289LmFp4P4ITn5f+hU/crd
Ue1Mq/4fwur/m4bKEyLwHdMXmJ+FZ/t/01uGo9eg+W84oPqSY/E0ZYcypTsGuCCLCSfXhFXd5fgM
0VwioYjREpq2YkRdlZh1KL/MAY/Ov3ys/xdhl/3fdLBcVMAnIGz+892/a1HF4ntV1STpbhinLUVL
c8rxagK9Nfe9B53XTvBhxMMXOJZ0i8xDYncjEdcTjAsq3KV5V8dHY2lpI+rkaqEByTxG72myr+zQ
3/LRiJ0/B+/BgKbRnSF3s80buVkf+oGs7JV1OBPY/O9flfX39cMTxInbfoDomPvO/ru6tzLStKY/
0+ySIaOm9qzhGABmOs8jRUkQVtQea8Yjotum6MVTXAEk+/eXgCrw75o53/OdkHWYx8MNEECv9+W/
aObCqUDM5WbdLjXgkVJFtblh0JLW6UG28uyWLa4f+hT3eUzJN1kMZZT7NAvXvQetG2866aEkqRHv
myX0ETXb1l6AN6mKOXsKePO3HfO2YzpKtgWm91Yov3oDkGc7WBAG8mRYdQzpFdzEuK+UNB7CYnms
1kgPmynLp2ixFK+GtKEZP50pj1/x5qfgamZ5LtRPxgQMv8aZFIHWb3/56zAjEb+shbIhyPvmhu6x
2weV/MzG0t+VheO9Mdl9FtqDqC6cGzaI5X30bL2j9Gou43LzhWVflgrHxNgKfZM1JVwFBBtL6fpe
DG15JyZweYWPWSEPE0XyvFVum16EL0nRplS7oJkajYyqQmlwxobcRaG0nY8ybf70fRM+lI3ob0jf
0A6t3+eYZJGP7n0GST5CZevFO+871IWgeXXaUNC6J/Ns/bYUxE5qNekdaM/hGC6UAo0owh2Jii7I
4LJ/saVTXMhNpvW2fmkaQ/PEtB//jA/9YRrjU1VkLp8P//M6zLDNnWkjy1IqgKpHJPSdS6GGYSq+
5iqMj+bOSNtPQ4P7XvlbT4ClcJSG8H6NdFnrwrp7WTtouAHRaxGy5r3QVdOROWj7kBsrSUh2FZIG
+orAXziJWOFwZR1E8QPw9ZR0Ir3FwFehQWMnanX8Rh9EndTsmbtEOPPn+v2gBH9UO7V+cfv8QWaD
/CvOqwMx82WK7YmA3GpRe69y3BOmccxPi6MYkTjiR0BwquvIh6HDs5Vkx6kd1N4Ok4dSUucP6Zjv
FRQOswNZ1dKrrPwZUhbIOAfH16YExbFDCxDswiG8QXTwT2j96Alj+Cn0Idegk/y5ZbjqMDlfOwHC
LgksZDq+781lD3DF245VxcS4swgyJnKZ3WTYhgOsI3BrMGUKjKyBof/YSk/4q4cVyWH9KcuREyrg
r01mANMo+gz9y2jdipDs8lxt89l6pkgwILZAmPer52WBI1KG0yvNDXy9y3SPhfhicOQ9D3aOQ2vk
+VU9tmf+XhN7D8EkNF7IlTrYm82xM+PnwFr2VplcygkPUFYb9LPDPo+0hleq2W+k145MUxW2Gxnb
O+XaBFN4XIO5/AqpMdrQoEnfJf0p7U80PjGju/UB/tRXkJbOcejAhM09GC+kB+hVivxxwTaQuW5w
qSYQua3dQTriRGzO7Ct2vDTHqhQjB/vhxM/J8zIT/8D44XOcAu53Hlly/FYVn5YQJHIH3VUafw4s
+W2VT4cmRu+7ZIGCiAofLEUB1KPpicQqo+yFBxZPYGrqK+NlsFpKPIMhpQmBboNya9ouCdtAMYHy
zyWfhtGAgq6F/e5PltithAer4OXhDN7TwwNHSQzrwdT1bz81CEnrcNZxJv1M7FwctZ6+tNGmz3TW
zMhOS+9YyPxn6LrNc+8PvFl2cVvInLp3nObH4s+fgAaLn5MLslgOkWq0ccmG9FBMFVZv8srn2fM3
eRX+AeS27CEbvbpGkJ11Xt7g72DfIZaSmixBDFMgxLTzo57ecxex1eJa1maYkF4o7dIrSJDiMo7H
KVpJhk9KHPMhE/tvd4JkfTpU819hXy7XPqv2Ka7p3YJQI+rsB+UE+mi2H+m6/Nq4batlRPao3As+
DMDUVv40MSpy9KQeUH0O27TIq32PE+5WF+UJmVZ5guM4k9EuwXPAWbvMTUJwN3NW1JelfYXC8dWn
XKo3LQihcCJdadEN114Q1pqzYPN5o3YkvOkxi1Evj36/7AurD7buKPZV2DKxsnv8b8KBMGS7XwaM
PK9bzOfwJjv3flAA8uyASPkIHsoq6EI+5mQMNhHHRSDgXmhEoC3pXtNp/lLefJ+u6AQiCgj36foL
uRjHNEl/O/nwPJM7xCW2y15IeXSlRG+utdy59Tu5j7sms89ZOr8mdR+ieWIJTwv5yOgKf0am7afC
Te/FUDlHs8OMUq6Hk9wOzF0X7BcPJ4nncZOipz+iWkfMGtB4X0AYLR23oFf1JdDsAjU0ks1LbSCB
95frZP9O0XNhquWiVAq/mZCU19GM+5vT4juzxnO6SoidMr8WOAbgy2XnKp/lfkKo+yARZYFj7q/a
yRmA2LRue3aqOxNr/EL48jA49+R9PYh5EPe1M1k7UUG8Sc1pvBuVUx2tEQkO/ZdulSExI8Fdf8sr
b69V+ByH5Z1WCqge2qK9QvWlHTrWFbyqi1s7UYAtlxkT4pqa0x30C3/eVUvYH+VgH0MgrVFTsPuA
KICyUUCwsIR7rMa2vHSMsbbp/GxT5G5ND7yP5L0yRxEfllHsYg+LdPaeL8OnmgB1djT8Lu0Cq6+2
86uJ3IkAee8RFZU8wdmd2KKb7pg74oS2+SkxK5DqbFaUhFs3GJy1Q76VMcnMhjGfICInJ9tK9F0t
z30XuizAfuTNU711gNjtZ10ivglYgO9r2r+0Q4C8x8Gw7NPGXut+lhn/2ZrGgP6jHWxXDVVSPyc0
Cj27oXLOPJr2gTpTSFxmG3H0Qj7O2uqFGJIkJpP1gcHiiCfcb79yu2IAbiGRFjniG7PKYo53vCtx
lQHHetF+VLg0rHoUzXWW/iBsnAmi5vbMLeAKadFuaums4u7BQKcVoKRCwOTZEkFuznJJ0yE7Bu34
qUwekEIiNy57TgSqvZsQWl4WC0atnjLzOKPF2Q9ZM6BLnMjszXLg0AVWhiCcH9qaqUwqHPcsgsE9
t8jICzENd0O2lA88LdkpFM0MIIyxeC+sp2Ae7Gua+ZDeWa8wtLyun3QVkyUNC+clDoeTuzQ/nKnP
Tqnbv2OwhfFNBJ1IZgNkcvFpOObKQLWKbe6Gn5YvNw2ENPibIcos726ZfX+XTa3PH6O4WIPjCOI5
M7L/qK7en4yZaCvQxSgj6GmsMJOuUCM7jSCij+1k9KDAB0xyF0z4G7am39+bOSPClLFLc81oyERh
XD9/70VVJd/sDo5/zFEBQ2wNAzB2rXd1UT0GtBKw3sEmux55BtlnRnwvQvMPM033MM4fYDxhtxjB
i/IBb3pqujoccdHxo+hNjexn02HeX11pFocSv/TvJ9s/xaAx2kQ0mwrE6j92wMI1b7V7bVqb2pOm
BGZXiGAmaWR4vZ7sNHjQUF+YqFd6C34YxipT71zHL6W3AI7H4TA8CcUAGmzb0zgOF1ThGRCx8MVw
iA6a+mufuieR4Z1rA+MCP+pP3iOdNxu5D4tbZec1vTPQGuY2DTu17Sa0ogm6Sad1Ea76U4DCFkW6
yPMbSjVg+kuGKo+rXbyEbbZBpYHBA2pfgNFB7LOmrE4AxvF8NPOJKqM9AG941It71002nMYu/CuN
5x8Og4SoC1iFata7Sn7UGIO2qT0gW6VriD6A6X9ZUtaOAN6PMrjilkQFm8BO4W4a9skvlXsv6Ry/
uMSqbAYruE8LpXbMYGE7h8NFSNDCosFPfq+iyoD8tdZXRcdpdXS5c+rmU2ZWGyWJAdibvXVd63MJ
CLezAJiVTfO2lCNvfWqdEhtf9wgRpaaPG02d/aef+r9yi7tfEuVEEU7roE/Knd0ml8rkk6l6vm0t
1hsKwnRDgjDMz4xTbdYt+wlmucuYZ71Peg9VbMl72kvirdZfWNiVgy/Ru6zfBSrHXZ1QBqcSVmRc
f/mx/7POuH0yOZFmrQK6XXwaYpRnr5p3ccunUZs/aDr72+9qOuu5sYFXupuhoNs+k3gTCdBvML5R
fS+IO1639DVWouW0CaC7bGjNcrT0PARcwl6oOsVrpcoX6CwORzmuw+aRNnp0BlhRHqyet98mZn4Z
rAOFN8/kysOae3EIjBpJe4p+XeWkr80zx/7R4c4fihPRA8GZXfxPWYjuIlX/IIaGygSbgpjr+7qP
f7nlRMyEIdn2Ae5wwGsVT3ayp+yi9CiaX9+/OsfQsHPWywpDGsnwqCHHJsYzH2e47R3jsiDT3ZYj
VQISAaZwROXownhY0srZyUWrfZADLVGLjq9WX/9chNFdB0zkATb1U9jaPP1d8jWjK3lP2949Fdok
TMPUN6HvEBfHF61h/vh4JyJnzh8cm0xThjrI4LLizZh4V6fEpiS1bP1XNhlPQXuwlhRCcc7N7xWP
kJb2HlypXSEMfkXT7hAYIs3vugTBx1CglXAe/dzPbrXA+qngo+L9qIq7uW+hYIZclgFha7Ta5Q7I
/7ipJ7IXhkFAPLeeoBkue7vkyc0WColJ4eLx5gWsgwME5rtb872UcP0dI4iquuR2ee5wlD4ZvSBe
NWt2aCgROwKzuqeuDu7ygqZyiBDvTiFKYWKAynEpCBlNkpYBPUB3AUElUEG2X+gyk1RRf7QlD7a2
dmFuQ8iOU3az9Zmx4aNzqcgxSYkl0wJ55fb7NFzRP/bjuXlUa/yxKhlL2/1yamKXSBQPau56nweq
BOQdojxA5X2rqVYNkNDHUdfbuPVl5ISezVy7Q7cSLBzD63HT5eFxlvJkTUNxTpCrRzYUcporZ8h0
CinTCfHsp8OMh8AB1itRdTeLQFBGZS7QNgXAQHThVZmwvNEq14cw6Ig8BfhjkeR853bhWYi5vRmz
cTeUxR9g/zyHKaVPH5BwMkzyVxDzjPWATjkNoFecWTkp75Ee+vrSmpyRvPW0S7VNP71iHOYV1+CD
Qlid/SZyvYWgkz4gk40o4p0ufJjlkHq/i8vOYQUH8I5pKyR9T+GAO0mB37jWQXwaCnjulpO/FY5R
Hgtto5mYszQiNkNfVVCe8glWWNba+lIPhoZ7zARq6ucc7v06hioDizepEvupLxFXqPK+zhfzCjjQ
KjlmJbGLc9vBrmZ5AbEdSJSDtnQOXZloXgUPRQAk+Gisk0cUwlFIGMw+jZfkaIyZvpu20LkfaNms
WiXLhmYHlMYlgIXdfz7kXcGm6Zv7uoBK0aPNhH9jMJtvl4lc2zy46xn4k/hMQ6APUTn5XiKPwF/r
7bSalxYkX2jpEVt8r5YJOiwYX12/DWK4BoYHZW8qHHOb10g2zeahYiZ8QC6EaQc22hiAIJHm+MdY
SPBo17p0tMr20FoEeFoUnhe1gFsXdNFw3plmFFCjPqVOWN/pDt79stoB29F6eXd6z8EbkZkPrdWz
mFUAHmLUgX/B2HDPwYh3PumbIco8q4uyLuuYWdb6kGVcRVwXPzzq6goWiKLynZNLPCX5gyJ/5yHt
msewmP1jMAyYMXRdsZT6Fc2cEWZra16N7g/Jqt01jBtzN8bgBXJIeJfYS0mKGc+DdOyDMFy2coGk
zECadzAgjU75BxKX7Jh76k1Odr3JE9UeEk5te4kahaGKejZl9kfHjNcts31NHYDgoQKLDd7VB2SZ
j6ei4BTZ0BOcnSZ9rrBUWh7K567r9nhoaWbjPGQLriB0Dp0bVWBnEfvO/GJiKlJOKbTGaQIUjJpt
3371wuLkhtYt78zwDVrfS95xLC3rx15yS8U2R3LOh7sE4OFDOCb45gr7VIzGXYDu9NAylyXkocvO
nW98jW7+Mk71vcKpH8KPAWMcHNq2VWsN+JZWP9Ap/RqzfmTlzO2oDhtqDk4liQK1lunkl4XQ/cNr
w/u0Lx9sqeQH6uQPAoiMDQef+wG9/mOGC2BHe9fZqhJxXUD6LBbiN3/hRqocnT4lFsRAM58xNczO
L9PF5obp9jH1Mji6/tHw4ul+DkgHav2iPiWS9AeyTID0Wa4D0ijoz6Orn3KpL/jQ1lM5cEnOjxdp
y3jnt/oyroeKInAHgpHdc2KUP9mhWirGVVWZE/ypMznuNJwhewjHnaKAQJE/j2ysVssZ9jnpiCQY
x3AjRzFeu2/4YuGeCPSK71tN084qGDdKb3pDzmLv8Xd46E5AaDFpzDPzvcvNU9+L8USMzLNIxbwJ
cV+e3ZCNTt06CWF1SMxp76lxl6JI39U1VozGCb4y7hQxooN3h+TNVRgQjc7m0oFRoF62dwuv+vt1
mOHrIEiHcwagoI4vr6ayj0Se4G4ozf5QD7e6c9h7kZkSFxANrQCR3iuCIYz0kZg3GFz9TO0/HoNp
uSRi7OnfGRksBucYzgzddZhtfY19wBz8B8tARCvALG5XrSS+IOSKI2JB0wFJZ03PY0dKRSzEsiVD
D9VYeiTqUKDaGbi4pGLPcFB+uUO781fBsWoIQpfY0gjFXMMg+pLzpYJznvr0R5VyH3sXKSfCRMxl
dftaMwTFhaf6Q+J6cGYdq7jWCCdRZKCAWs8ad8oeOTQ17jkPXOOE+J+EpsLSZ9PLzAsj9vmAlbS+
5Yj2cvqrjJaX8K4vsYZMnJ8OXWiEN52HXQT+33/TY0JCsj+zkg2u+TC6tbspUPRw1cHwPGTousax
++jA8kTVVN0o0xJOuot8JWyzO7QjjtbvL2cwM8eZsEXc50n/OiV+ctZkPdNB0RjsQ/MtrIrwEGPm
AKXKlx6q4F0qlHv4/lPkZ8WWuMfyQn5RuUPzijil3wUt/AFcLO3eTGluAyReXt0suRqeN30hrKa+
WebhSkES3LALchhcYOss3c+ROQcT4uBHjmCKoXnWXVwpxls8NIjdQgLh8vAVCUpDniYIJRuQO+eA
vPvIaK9ilEotUDBE6BLX/DuAHdAZjfUHC2XUIpUmplCdMzOnavG7l9nKCfjR9armxWGaFuaXiyRo
W+u4fjAXOnPJzPnFE0P4GLYV8p6x936p7gXP/XxuXWEx8TdufpIjogK7SvGcTD/iBPVBvkKgvCGj
2TPl6RMevJ3OuBP8zrdvrSBQorZd/2oAyWYJXxgaZaq/5aOJRKhQ5qHg7HNY2puiS/Ye+wVZ4JoG
WZEmOrIXdmH0XMO2K2R1P6Efv187kTSIunCXm73GpOSBUjbMT8vEtQfoUNxNNIKSsr2zDfQyIdmt
H65pnhe/tH53oUmar3QZNJF+UVhLcpY5qQxzouLPFa8LxN99J+JLH5e8n/e9yz6rici6NxFrysI3
fzYZyrvGiAV1t2lcSQ50UMt1FmpUpMK1EXzkilQstPQW+rszwRDVo2+i/cY7lPya8wXnnzu+x7V6
KI1whgPetZHubefVQgV1tI2ijbqx/a8vl6xOkO7u27C0Huv1f4FP0zMZhxt34gBxpWMQpWj/E8jx
ZCtD0S0jvAB6VH5oHZ4ho3dCWI8ssLlZlk86mK796MlruX7VeAugZfQcXdbgDuHoeje65KgGNJt2
jMhTRFqVOI6j59N/5EstiVzIMsSs31/ade3cA1R4sWq5/t2if7KYHnz/2ff/luFHbNvO8+Q41t6A
p04GTL9xjWF8hbTUPRAP9Gbh/nkvO92ejHpNr1u/bFhhohEh6On7T4l2fqtZix+GgZTAInvoBvZy
Myy6LyYZGEu80KbfTCjdbOyGNXmsm3P5sy1eDSH9X0RbEZppzBW1F0EjCHPqfSDlZz441W2u5ydE
rPXvUucvw9zq5wrJ3SDLea9nD8cJqPcn2FByY5Ot+it0pqvpk/98NAfPZTj+U+XzKavlb5niwfPQ
DOukfMSsUoESj3/nPe1Ka4SmueAPtkL2MqaecuWvLnA1uJ33RLFgQ9Nkow3DvYUG1gBkGzCD52iI
8R75wEFn3lffzV8NIuYeIitygf49C6ibeynvmpCkU3PZBj6Rnw1g5Q1BWJFLFgy1hGQUMlh5dAjy
hVlVPn1QN0XAPQ5t0DocphB+qRuvjAhW49E2/T1HsmdRpDga3NUU3k4v+QzrAUqFGbm6P2UKKSoa
LhfO5X2HVj9e2PZ9i0ZgbdXH0UjwVz3PnXUlA/rWBMGnz9D22t2VZfswpYW9EwXdxtIM3+m53gxn
+SpIaNtNZdvs50SjBnotSuexTIwkAnaUR4wl7Ytne8S0kbysE/3CTojQTJiHTgz9M+/rrkF/BwjR
Y+kIs0Pu0sV0Fa4VDTXTdIoTfcS/HKX2c1DSRPA6upHWeJiJQ22rZeCJqV6Q6u8kI7Be4MqUHYLW
Irbvl5+MGFBpg6RdkuDeSvezgZ8xzVM6+8UElMrGdkohNqqu3fWTxr7l4npnMvFk81bQjyjKdG+i
2gsxPEwleEyruxLbdnAaQstoRhsG7QrOAVKk50SATgE7RprSZrK8PaOqi1L6pawRB6KMU/RAhsUj
D7u7Wyx1Wg2DCOBgISf2+2zGBMwBIPTmdl+limbsrEk/QLnqWZ8AOy9j/p8cnddu5EYURL+IAHN4
nZyTNEF6IRRWjM3UzF/vQz8ZsOFdaYbsULfqVMPZt9jbjf8FBnmvJwAzpEM6nmt+Vi+LMMToKch+
F1vdNZe21q5K0mNqHq4doM+jdBaFpP5JnvLcZjpEhJLApzaTo3OA7rtpaIrp9fy9axSkaKU7k17Z
cyJlWBYAzxZXn9rf3CrPfktccupeTu0P0OxLW/VePTiumT7QEaeaWxXI5ci2wZuz6Kmdak1Cj4Oy
9sv6pPfqN40XBNoCClXDHbhtLjDKvCXCopfw9/l3XqwuW6veBzypGsc7KCuEXaI5DLcFBcXrzmUW
nf3zy3Ij3fxErdrV1sKTYv0AwN6mMvhhP775ibnJe/sYi/ZSVyB4ivCKKr42Mbg7UXhO8uozKayd
7dePLFr64/AIk5Qw7VYxsF1Xylk2TAhKcdY9eahGc5WH7YIFEZNHDM2nSLimZuNkgPSxxvcjE8u8
uJsu3FBbLiezgxTfRuZcIjyjgFE3lprtAi24lKA9JFhVejRrPgqXlAfgtHXaAEgx7F0l7Rvmms3U
/Asu/+VpuILxmJdOey0tYpYpmlWz7GT9kUQDTZppupMGB5QW5hdSLCmlkZN0MgIw0eABCTnOGsX8
HQPzs+/jd7XXrnQuxdzRTIaoeZ9/JT3Jb9Xt7h1dvGpGh3D6M5ANtK3wVSUtVmuk39asDmVzYJ53
w7xCD1K4DGL7kIqX3nkHw0s3ei23aUNbYlAxAuWKb+nOdxT7m4KYegezlAYyjuNees65AM0iHZWI
4fmq001C0n3waRJWHLpvW7euRY2lfMKlJPQRdo+shTEkDXbUpIdO2jPnVsZ058E/702uTiE+aJg6
p84MnohCTPKbHCxuqK6CFjdKyaHegXnHeNh+6layyolUdTmH5KYr/xeBZgGEbOE6O7S9XQh3SMtv
lV1f4XnzhevlzHasg6n0e0ERFdk6onvD2QAhP449Q114FlqC1wWZInM30oCg3U0okSmNJsUq5dcu
C3rVEle7NpgDSi1/dKi26T7N0924Uuv4IEV/NRQd/4NJ60f2Rk0NoY1+p5XVoyvEa9TS31x+a2b1
z4LNEOo2O8/4JQf90bbhoZLeKZfwtpvimgz11arknCKfi+lOYFRvndjNU3eVz9T+o+AgmfV2ayB8
TtkfwLg4NnMGFj6q/kAbj/tBGv2eK+mrBu6DXfnEZlzOnUYJeaqSQ8RfXA01vT86IG2gEwymNfbG
QFzqsn/XR3ZPRdgnOys3DUzQdICiM3JV9+0bvLSDQzVECCF0JIFbKOlXbDq3OKcXphLtY+IfR1Mv
pCpxv4hd7HVvdgj2g03jTWsv3C8+U/NLi/Bwws+H2+2TYVEr/9MIXGQV7cUIbOZU6+n7BPSwbFJz
DcBXM8iP0CJ68RDII12eTB2ZqsV0KikNsJP8mnvJl5ulGwK4S5xlpzQ5u6Cu5zrlxTOT2Ewe2xuT
YzIL3gFAJzkbyg/6rmfoh1PU19fOzYQ7MuodWcSYq3BSgvVrNVyyfeBTd93QqZA9XJzt7CKMS9WA
agYf8hUhVTcyfjUFI5Zj5Us7HgxSGO2V5bLeqGp0jUwgH4WG3yWnzjtASaOmmVcVqct3nZ/E0p+e
pb2F8LMtc91b8M5rHx03s5wDUIr3IMShXBOjapP4KKiVpdqC/gK41m+E8bAvdOXTaVnICc0tXc8j
8X/BMHPHjbEYyo4Ws6jHx5zPnN7zuMUSP8oxCys+X6Fh8NmAPjWb5FQGPuzg6Xwdf1kN1MUxh4/i
tshfhos2bDOr7DaheYz67ai54Tuv1rHRx0sdjb819TkBRwE2MqNf+IP4wnWT4X2ITgYwGfLrB8e1
D0MBZqhmWB4MJpgh2TFfUoutlzp3adP+GIHsWocq5q+GuoFWV9bUUR/csllSJMgeR1LdLym5YlTP
XWvdqOI3Ax4u0OSZhHjQ4jWOjN7W1wlUhQDlRdEtk6n0Q0t1buZ+yfiDFK0wTkNkvoZQf7DpfOLo
nwhukxJLRjTtOoCx6LamRiiF2inu/8eyTs+uNa4KkB89KHX8Kg54bBxMRenuMBJSKi5ZDLBcAcqy
P7pUkLQ3Wow6NGpoyYmjHiGheT9qf5jAMhh17p2JarZxbO+jrta5OlTnuP1Xp5wjc2HuqXO+ckg0
ViZWKMtPrmn2BiYcdNRk6gLCOcvbnClzFdykE18xlrLVbfpSClKj6NNeH+zL2tmFA9qfo61bMFtL
QX614z9AS/hIXQbicE/4zgTFExp+RPWVcgjMsY+xrq+KEo+GzTRzTYCpo3q4f5pW2bDWd4SCtaqk
7dfZKqazLINwYw347qatKaO1IyDkrqUxk0EYyCMzuyyN555eMcWdwmtR/GHTBUkqD0tHAttnDuX1
pI/KmxJTpmqlDoOj4NKD5mCojn3LKZkTFNghmvq7Qh2cid6lSKRd+SpYf1jt2TItniSO0i1Sz1la
4rfmTrkJUoITOWNWdtpPR9cJ/4Tuwiz1X82H3+Ec7L500HwpazKVyF303R8i+j0tQm8NpKjekaah
ibOiaRkti/qBV2Np/txz26PAR2Q11R8PIfhrxBmvzQ5DSc9GUU62sUdrZ6+UoeUb99QVJKsT9Wrc
rdPxi1hrBLYnhGKQ/EaJlYORYkCCgbAjY+92WKo8EjKQG2yDrh1qvl9UqSzLxL67SqAvo8Db2BTB
H1RD4QH0ddLWVfRpS45kcajuypI4dO8xEBY/vsWQyQdl4Sfer26rN8j86sYJ3NVQUGanNQ+y18jb
WfjhuJhIGLfvwam2K9TJJWiZHz1XvbkTwyTpeVAFhG2/wfOi19wU8sL4zQINFAgmiRrNUhrw/HXC
UagqMxmaN5Rr9MuG3oFIG+n8jTVu2Hl+drV95Ran3EqOePD8hRDd0ZTFwzYoFJbJDwkWTCmwNmeF
QrpDb3UOCY2YaXQLzbq0PPRGQ2KT3AgUBGshcWAuxprK+Qb8TsQwxi4nMbfEmtboCVEc40ufKKxK
ZbOZuBbuFp2Bvn2KLYnc7g87Ykye79xA4VSs/GG7pPnwG85Gu86N/tkX4PwrTsixgjRhWhO+ArYF
zSoc0gtmnKLJy4XQSdUKbJUekEgxHFvXWFmafKMgfaUN9gpxhdRsCqEKUkzKkCjKKaZ2snKvNeON
PPJCEHmhN3bmBNUXWEQYfq5khxLNVgPfNhsVYzWty4TIYSUU0AytNiKkxtibgAl2HcERs2c6M+bd
v9j+ylC+BhsroZT2RgcGsMDDv644w81liiQ/BNZjULFyl7Inuq5p9awtelr5SD2GgXhIrV2bmryb
EX9mHSj2XKsV3gFI4GSFqiVztpZSSBPYhsfBWoYo+JFvftYIvoy+PsOyktOl6B8GOuoe+ohtvn93
kxxaev8W9BSdKcmrFgaow1AcNfDcnoHqeLET/V1T0ntiygdL6YaOq5fFYMzOnhojPFGb+zgd1x79
DSpqL2Ysr+TCQUnhR03pAFfyHEsubsBlnsfnLovo01ojAX0wLxeV+dWTmXZr9TOVyRxL0llkZGuU
uLwrdreCHXMrbL7svvkxlEysOunCRjZ2Nh732ag1OoyLiulTXs7ImV+Sonw3Yof7z9SQZCq8kkh1
OLA2njMS6SbYhd/bOsTaeDSTgJ6D1nwzs3RXjRxJR7ra5r5nHMwce4Y+wQSAZf9a1dOwsoacIzc7
7pSXpnKvssWa2uDV3fqDea0qqGQDcjcivu9vPLY3l4nJhk34WZGnZ6gpK8AjnchfSIBYnpjad+qO
g/EWWcZDYvfm+P12llvfRld/J3m8UX/p/fqS9ZQoCt4GJfzB2v4cI5Qst6Xkfvz2nN9oDN87K3kk
CpKn7/i/JKvZiXZtF24tydVBGY9uyaWrQZst84/C9b4R0ot4ArlUNNUNjvduBvlhwrVCbX4GqX/S
mug9L9y30aZ9neKUKmvwRYspBYHinZN+5Uzs9Nmxxrc6hvq/wQWhHI93oF8nxhiXlBlyZCfbvFT3
iuffwqK/prVyYvx+pwM09cJT4cQ7HcNUEiZ7nw6nqEXa1OgD4H0a6R3rPeqq7OpUiGPRBUQLjeLP
Cjqcau4FGETO/dBTD9UQz2zP33ugfuiKBotQYAEKws9M3Y4Gf0PiznQR/lMDOFBe+hMY8amy9fv0
WdsMo03GmToh1Z7NUHC/abCrRrh70mp8RB3vEFGVVxGUp6rx9rHqL6FLUNlW8NuACyy4pg4/lGKl
c+wK//BgYkl/WmP87aTqV2sJGg66q69mTEKwKlk/bRS8ixoHfuz9EnheakWOFU7ZJSprKCFhnkgS
lqfWICyljzsGL9eUQZljgDyrWIOGmlfAG97A79+HtDmJwfqg2uGfZjNKDcP3vrTOYchI3E4PVp4h
8IpbVSNI2b+hxTlXH0By1VnxWZvGVbEB44TBd9j6V4R5Jkj8qRH20SDSt64afI9h9+eXeIfVKtw0
8gNz9zosOYLF1a3Kg6uLkAIsdSlzY6em1QdwxhPK1k6kLebYBbHiTdXmYA/S7EMP+4AW4ofqjC9+
Ck4SWfRTuNFNNcnW5em56pujnRfvYXCvpX9pwLU28ACqXulnJYl0/LLrpszPxaguMi3dRxmmFMPO
j1lJFEYd3X8Oi1/syKszpPvATfZe4qybIDwFTXGwKJR0ArowrXs9dt9Ch1IsouEW1ngl8+qBsszl
DvZF+NZSwwfT9eZWwbsNU5UJT/mQI8dgjh9cFTQABHHZzYEqBLPQcxqs9fxHldli1XH0LW2i5YPL
vmIr1YmaTlpDrJUskQLq+GTpSBEqxw8fHVoYBiCZhBNk0tXfIvUnSo67M1KxqoPqZmgGSCqQ8eRq
J303P9h8pKKFe+XTbqLlEI5r2e6fxgDFo1RRBjPnFqmog7q/w472wehjUdnkGbEARzMqW9epqKCR
nMNmkjJdYh1Tt21ZEOCOxAfES+ZwHNbK+N4GxSwyTwJ4QU8+ynWBD0bGlVjrSNVfCMJmLOchCvMs
87KPDLmbQcFVreHPl4ZsGHLTsyRQvnXKMSu9fUPlgIGH42cZM50mX1DgnyTQmYOxjON83ZgC8VCt
z05FGgiuAHY/cDcJs8qF3rsckRiFg5CUl7JFZihI3HIqgbZS8z14WlnifQabZWLch3vNU6cy36or
KC4xcdKZYnbRooFpRkeqaq8pfFszMpyEQk41Y5pA4gp9DCNpfi0nBlfhhHL+o9olq2z/qOPxY7KJ
dMiqVJ+tgZkdVMqsMoeXEBpj509tjzCqUcNhTZP9DyqGtEq51RVGu5rs/1l1s2PainJLwSlPhmN1
x8legEqu3Iy23ZYjShZTwO++bt8QvNIZ+RdKMqtyA5/o6Kbi2++jtSy4HjXl1U90Lh1mzyNSJWsU
qApuLAtllOk1GML0BIx33haXRjPOOfwvB7s/B2fj0fkS6XPvW1Bk6wQKIkTwrVE8W7u/6C60X8XY
4EZ81dDkloo2iIVmdrjWMV6gNs96IlO7hH0c4DX9LsOPZ3GbaEd2y0azkKeS4QdkJqQUg0y8ytnG
Lc29x0GOduGWJOgw5IvBsBseOaZYoMVCQiIkh1KC4XSKXGSicHHB3Az7hSuixoA9CJ3vhincJsec
x1OlK4iv9TdQCkhcPXXUdUHznk7uyfG8dN95xtVTA3fJEV5dW0kIOya9u352pGv51dnlRe3JHZDt
A8T5TnMfFwA9/xeS8qL16urU2sbmrM83LX6TnKtlxZwPs45gJfSCOeLTn9I4B6NzBpDaJEjIuCT8
tAA/++Q9NeSbXVhsPKX5T2uqNZHaY61cYK4ccWFuhVVTiwBfIvSLYJW3u7QyOQoXzg7kPQYFqpZw
29Gfo4XKynPqU9/B20v4vpnhT9jAEmcUnlI8v7BpLYUzTdDCVPZ8bO8eEXcBkrMvS7CdkAoZH7Xz
WOdkU1SCLSs2p/XcPaeegXG0dAKm42O1VJjOMw5LOHbOcqJGZ62DqNJ4sGIwY8ws4L3qwIVL9YW5
4MVxZ3n9Etu4xB7UDVyGXdd/ahUT2oHyY8HyGqctcTPWwinUODPGbFf19lVnsB/hh5hl6I+zKg3O
sqTTNE2Tn9h9NxO8kjgnKCCFlHwKquq7DPSfscQkWwnlBaKVETHe5sKPkrmpHvqMlH2VWBe3qO5U
mm4jpiUYKIG1avrT5gBs5eG9Y9Lflt0/fNXEdOBoJMYjwBo2H6srVfb1SOuG3qLpRYb6Dz2Q1fw4
2MbG9+UjVrlnsN4FCxulxCw72s8MWEvZToGbZmAFE7L6pXm35RugHpTJ/LxDpoYo5e5LuHJyj02G
BYJjTmFFc2cIdGw8YORwezVWsLA659tKJJVixhjPIfWdWi0/l5bzXnfmra6G02QhLHVO6tW05u0z
nqwamzSxEWyBcfIx5sUX+/UMFQMBWyTcbQPaLFSU3lAQoXfAPZSY4ZKuugR99yhoWiKMghYTwY33
vfFDNDoF6MlbzFapDv1GBkyVlIpmPdgd6kDMNNXMX0gx5t4eK3ulMyPyanff1M4eO/vMi84xMDuV
z9xIubEovqtDVadLMdMnzw9u83qky5yfSA6Ys1w1uzhTVgalui9w3nEF5jaH08NjkME/h3Cykbjt
JPmMlEUxsoqClmO6jhehBg9Um8WvEzHeqs+gy+AqZOyVYe++DaCJop7xibD4cLkKoWJxjrdaLkvA
rEIdkGxXYLsi0wXftVgO4HEXBuCRmRZkK5ygOPSEcrYD74s7MKQt4ygE6UaN1qW5ym6l29nGoqDs
wi2CWrYB+01hMl4yw/pfV8rv0JTtkoWCO1mvrjg06TO/yJmsmdHLAWa0jih+Ara8NZvhjwkWThu3
/nYFnkVNKXZeTgFPxA07UzNrLQPxEUlOqUmLWFhXK6jT1yzL8RIawOxTFVwQSG4q0JgvYwrplHbh
SWIpfX5T2S457iYSYVnnTMGAbCKzN4+OJ1nRt5iVaCzIV33zpZUYk9j7podYWesm77dViJ1jyYOo
6mOXxMmsM5lsZAGubGK7JkdNipqHnVK0/1g053pT7YqiWwuBaSNslFvbVcznpcN+GDgsUyaGaFgG
i1S6UIXzr66K/gEUDWaS9NJiDLTPONkIi85Trl/rLILtlUd4MhqGcR1EGRIlvDBj/leTN8rBdmph
ca/i9ktFPta4FcNIv1SwaKGlJwpQh3LmD+wWqUJSsG32mNXfB16huT/VWsbteghhXEiWdbrIgEWb
2LuD3v0OLH+HbAY1qCw/uFTuSt98qF1THXvwapPaWOqqxc1jWVnN0uPeNIfT9xfYTFnMiGt98Je3
LOFNnl8L2odVE2YkIjRVjlNLguJ/tIryCp1mbnqSk5p2xDd3qzL6cHp7H2cWY01lZTSgWxRCMjhc
tTlVcitfNps8Hg6ZEb8BDXLnsvEOAzcnjtub2px0kpRAujrsxqQeFwSgCUk1clU53VGXn0mgY44x
tCs1qj+1xiE6GpeV/xaB0ZwpDUxBa2hoZCTyESiusQyNAo6rBzYrri5tFF6qyrjb7STEtuqP0wQb
3czYQJ2cZ4ny9Dh6H5ToYpkTJ9J7QO8mTfKmR/4jYzRojtFjKGAkjw3e8KRm3g/Cy8+vzL3W6Ljw
O0AjR3c/elROejVz+TAFXvX0j6DTT6QZ/A2C4WSCIuO/dSRjJfV75MfIANVsmn5w0eMCjB19DvPU
hlRaxQcf5ZN4pP+riX+FOhFgAPOQJmChF+kqG+LvqMUKrsQvEv7OvAVqtXKLD7vBQlHgDugA6CWV
+sDxdWkLrrQSo7MTldpchA7yr3dRB9Eu6F3ypobAV6QgdJOpfuIkf2esuFZV/PS69ytxquKn6Y+5
TruF6Z9Tob/odJoXoPpTL1o5sbvTYjKj4CV5fuPmd8Rsq6ydQf1HdLicMV6P0DW5WJgVWlD2pWaf
wmXbCvAD4JTn6uI52aJkkF2mfyJQV2kLjxKqKZ5ReZE40DdBgTZMsUnv+jc3AFasF1OYXX50mrUV
FGsRccDJa0lx6Dpjl7JzzkhJ3A2FpWwkDxWV2b1Qsx/sMw9ruCLRb3yn32G6o94kb3G4l3/Uu2OW
936yVP32vOJbpsnKHprX4KJDqh3PJPvG3arKe4nK28XBZ1/7V5N+JrMIMSeY9JDaXfjDuXMHrw2z
z7tTNN98PyhbUP7ziJu0bxHwzQWl9SWdtKpYaTCvZmWngTMbbNxl9UEbt2YY/QWVXcwsI3jQFA8S
bB1p8qaQH57xWRJL5mS1zHX1D9TLVS+JarHGOAvjWUh6NnsDp95omRvD30dd/+3onP1p+w5j/8v1
/Cfa866h99cCIj3zWBthj79QfrNZbqtHs45XdMf9Wn3NKbh99HazhJqIlHF2Y+Nsq/4WmB6FCUdp
R69R3wcRSQ0mw8yPIuvZZuzwfXUvMQ7XanSAaL13tJdOhtRgoBFBMQU/t1Fd+yfHdmvow3dWlwdf
MEeizFAzbAQF90+K+lWZyZ/pbG0OZqCSabaq6Vxe2EW/UULnkEbtNrbUrWoZ5+mHK9WTVrkrketb
IraXhBIVUaaL2k+f+gjQFAXoQo3lhHuMl5bJJU9rI2rDhPKoqdKav/csEZxYdnpj/jOj8SCd6sdp
va0mvGvDURLEw7s2AL2yxEFzofZw8OCKgXVvLBimNhJuqc2up7PVcx4+RRJOK9MEi1sjET8a2rgf
zvPfziXUkADHnxlCcpu3grccdd7/oOLeg8mccM0a5D3C01kGdBXkFBPKAr/FJKhN9SJ0C1PSLts1
692psQWfNbNGvyVL5Srvbp8D+yixhlSSAg6miTODsYUnIHKSOiF49Eu1uUO8pSeTZO095aVGp5TL
+RSr9RkN5Be/Ijdg1OI90Kw/F7BkpzZrTSZfQwomR6g1XimOTgERcN81PguVJVfzol8jdIguedEm
N/t97nd3KbV9PDJYB1TXmqxhaJ6NAPwbaWcrHP4sl1mV3/PriJMTqh9oIhezS0j9VkfFYEzd+/eK
x2Oswpdejtaskv4xwH5Aso+leLhZkftIYugCtqLisuqd79i2gr1TE+OliJcsKbs6+XPA6G+mk79o
gmhmo+vas7zsfn+44eRMBJT3wh//cXw9ul3M6jb9PkF69yQvb2JTkK5FFUjcBvQt39mmD59i8KpF
4aAHCaHuSO6Cc3JQgqdzZ+rr5YxUPzKEac+j0ubQVEUbu1SuiWr+2f3Tm8xsuLJYWEA+hA4GGzgR
YNHUr4JxgE31ACx4PZsPqBjM+tZG0771XvmKpFXgZIpjCuX6o0sivfFT3jdiognXPSfIPn1Fn4lW
rBxHR1iN8mFNuhvQLcdnKvP+V9AHhWO+HvVfNBoxI0V1Gk+dO0zdLk27akV9qTkDmH55EDpuIxAz
8zDj6GWIHnWZNUyJ44faM2e2S+eYUyzhEVRRlVfndtQMi8lNYLUnBQltHIM7xEsUlXj80zXtJAsu
sMhIHV4aTqSUsEbA9BQZkjYSzJj1yQ4H5VX0zkVmIM/6SY+gZXkWOf5zsPo3v1NxL7nxZ8sVXXNI
xKEmzuLa/2YwP6v04AkTmgVVHkC93x2CqrMyQPRWlfBs1vZjev/7fjSJSqObqE5IJ3adfTMWogyg
pLfHojhqLN2nlp1kAj7abgheNTjwSDGCoo9HcXAoUJ2PEfNQmRy8KO6Wk2057kOaphhhwKXcGB1J
Dz/k+iN/9M6kbS8h0sHxcK4Be+CjNvbemG3SyZ7b6DBCRwKmGe8JdJPPIbaZlvfcd6gjfSq4gQYW
bGGjDORco7wYO0GeI1VztBw0GKFWgfw4vVjwOQPzmOX8yV787KCXkbAj+O9BtE91Y9ORo2n5dqXK
8UnVQTjw1uXjEzDjPbc4HTQEgTDNt5uy4lEUfYZzGva1I/SbJ42VGjF1pWkXZpoFwZ12mnVTKE/S
dxtTLTH2l3+xp/3VPKyFGz8yzX4N03gXZYoAX40xXbublrwN8Trso1MV4Gp2irvmpZ/ecaz1G2nv
HxA0zPWhSKqOd3cMgmVNyTk5qsEMjOmv6kHuz7haN6k8M564tXhC1aE5oaBehI++micg2nHjLbzc
/le34hMxcmsm/R6gOnlxN99y//8zi+zbVglGyuB98GyQvtG8U9wfyqEe+ojvJPHYEzhPzHtbuTk5
U+ieCgDjFjs+oDS8IDPREKDXsj1uP7ZGc5X1GF1NLXtamf/deBmNOzs7CD7CwDkOOh95D3UHd1MM
LBlZMR3wjhOTmmO22WlWyIIdtTgJgIREeji36FjP1PtYRySzoEpZQ7gI05GR0qUL2W6ULv6WSbNw
G/hPPbvbzEkIvaO64ZdAbIHkfsyD6l403o9sGm6b6ocrsFV4WOzqrDwb1JCggLifKaXWTmX+xJH5
VO3sEJG6dRy8qOOkf9s5r8tQVbOxgVCbV4xoOm9ZNe5PNchffv61qKIA32YzrINC/LmG+5fp7Squ
iwbdt4faRw+OlYNuIK/37AHahNnS7qNPV6EoCDs1XgTNuGYWrMyRp74LWQU8rmtaTC6lK0jG+hSx
pHWyKG0yXz4zAdQsOSs0QXkw6TP+J1lUP4NUb1Wn34X2z8zDQ57U57Rofy0uAAthy98xT7YmY/Fp
BOrL8pPbdDdTiRXMsjcwLniiHGD7RlWjE+ETTN1rpkzl4UbzY9vJC6knFjiqW5K0hAppyuIngh11
zVL90y/VOSUcX3DS96pOcMDVm5k7qd5VTATatrWjD5pm6dLHFcnmjeqTE5GsK+5tfd7r4lD1xoq0
y1wN7WrZIaIugc3cMt35M936jYzDNjKtd/7yb+aF3CtNddHgAzGwwFKMM0d/A4LYqwofzU86Vtss
ss6M5rOZ1ZpfQ5x8wtoMgxOOLaK1Zf0WDtFZKG07Vw0GF3THRAd7QJajzyGDmt79elKeStVZd9Bq
ZlbDCsnDGfEjD4H/R5RnGL90bRJwyg0t87wS4fBCPBnmQ01BVqJsaS1gh0zHPzv2H+UUNYzLJ34j
vlzb+PDMt8ZyNqOtCfjfDvxlzf4t3zDjfPnuyGPn4tOg4m1beikfCuHRyfZScOT0ONTr9V/ajE8q
TsgRDAej1Wxk+nKYWzIlZ8yX0fjOC3fXwSRLPI/evWs6IqIAFWWE6PEqZeg105hIU54BE3BQ0nWy
0afoSpLjJdJrhnQ+tYNIx+XZzVj4OAfU3Jvyg5NUr0YTDzfvN/BxlOQgwGXCDFBfSTP5UrhOL3Cq
eHgIaeP1qVGJe1y6GstDBk1qTonXPwKwuWX+yYrUoB/xkccUgSOt7WniA5NFqqJLqzmuaJLa8Sbs
ka1t1fGXSiIZZUyo8wHTZ4BzQgnEZ5rJo+NTsmB5neDbKv1ZCgkl5gst4AhwquD42VewdQOSzzXz
1yDjeqraSOkJMrCZ6lRGYP1kL6W/ng25bRJ8K4hF1FQpL6dMr5WR9cvCB8LrTUOtnSb1G2c4iFod
vyJ1FLYVXQkHv1yCf8s+xIjScFtQRkAWUyhGMi9axEa2yKObZhY+bUf6L+02F4XYMp+/vWpkuEce
LvHFta96NPeO+qpthXCk9J2Z1V+DnsUfY+8ySZl98vnQd8RnasLQadz8pXnFblA5JXUmYAXd1X7G
0QS9FN6yuuKc4V17M0EK6T1lJmzt10+KNzempS+InV9Xh1VlxxR1WF4K4yd4l43/QQB17zoNPRGp
Dw3Tpoc7hyJKVpG5BAMiqzDrbdCkv7a90QSadJukR9XH5yR7Dtpxb3/iQVUXjAFK8xDHaocxPQah
TMHnwhLDuXZq7CSF+O4sihVSNVqVKff6iB2+0duAC5M88XEIAPo+6x/rAksNvL8yI4RGH1Lu6G8Z
XZnLSk2PI9MPrAMtieA4uxs2hSW9W/4RVj+5BLtneFY/7c64KnF0dFV0qtgiFeWoymdnm3+tx23P
DLESC+bqEfM4PmvOXioOqxo/54CoKSel1lEkF+ZR3ep4liFngtlPcuUaJP5ea2ElB4SCRM/pKVJz
dx6M8TuyM+YUqFWj/RzV8S0qjE8YBt91FV6hDryrWnRn1gS1XIl+qIdZEbJj3R/eUOa0GYE+F+ay
8jYG9MurVDfgHrn3VoqXdIhwcbn/evZ42jmok8p83rtKYPKwNbj5bIf4TW+du7VMuYwy5paGx9C7
KICfktFRTbKSSXux2RFmCDHxrJRX2N3urEJInhsyPRYciot6BMFQZGAGSKqtyFrB+ZqoZJ1v8qnR
aZoo6LdKj9aTMdVirsE0QXLzkyU+O1r3zgEjapa6CK2gsh7gWYkmJmefoY5dcZAwR24frQUfKPSK
1UDXIIUcyKw8wewN8bfS5z+J2/1SzRSf4hNIeh6gsVTutoA7EWGR/spNplJ9vqwcs3mo+kDvVZ3I
lQf2wKHSdO3zmCsd5qImMDe97e7cQKq7zMbJU7jdnrVxW8kSq1nyrEfuz12CoA9UN55n7AFJYotr
rPd0ZA/mG7X1ybLtwcGaKu70IEUDCJUAONh/3J1HkuXItl3nwj6ewaEcaLBzL3B1RNzQogMLlXBo
LcfFGXBiXEg+8n3SjLT/u79TVpVZmaEg/Jy999oqcQMzgya8cLedOVsS+9Yb6q1ZqYUe2RwLwXTP
hlzzHWwxjEzdrnNoEBUme5IGSvAm7NI0yDDP7roSVaBWS74lDcyzqpX3GJ3Uva3H447Hs9x2eKKp
O9AdLrL+1VtQ5ru42FXYsI/VREFbbSRfpqrOU8HhXGE32bWGuzxpuZUftOI2XDKkeIOzU+t44HRd
nkOVo+8Xp95bDiufVP7oS37OBCCStDZJPXVtjNoQsjPB0HXskheFUgIjaJv2IV+G1/2qtWuwvbpL
Ly5sRgn/0Ztg6+udW8R86Mk6RqV61RLxAI2vCkzXfBs0a+cOnOO8hYg4MbDBrzN0ilgpXlNZ8lwu
1TeqZn40zfAF809A7zz68ZuoOd3FbXPXjzEAOfUYKxSfLI4+cu8aAv/Dykxk3Exbnurx0YmJ4TEV
bXJlHVMn4q4oY8Cd5fwYQwswF/NEkOe11qOPxpDnenVcN6s1oG3Cw2wS2DTKcSenDGIKNClfccjz
ZZNdKCM8GOwpR+JuvLlqyzf4CpvlZGJHUt+5Ydzg/rdQKJdXLvlrzdQu6glfqkYklUV1Y2g3gnFM
9NHEOkMg9hTgBJR6UzNYApZ8iy8mvDL5XPt1zakgnlhjjX9cwDNJqzGFAAVdJGdzKHEsDHBQ075h
/GoV8MMOLXOjhvkS69bJXdgsa4n2HgnyEp3pveN2LTZyYMWYUouzn43wLRu08LEcTfolTLp2TI0n
dDxG6L09MoyKeeUFneFeRocjmdXAQ7dM9jARvgCnfCDE9kHlEzc2sau4wrMl068ytZEy3fDWhl2B
e/u58bSHVeqLC3GnY4+Clj0NKIh1t+zAbGNx96x7CmmvwvAu0ZoYl1H2wW60QCzrWQTXTIFfdQ4W
glD2NrrFxhoecfRNi/6eURJMh834nRInXbzyEMbubW2O3jlW8TUpS7EG4Dt2BoN50TrzY7Z5Qc05
0I9QR1SPrT28seNgGJw+owB3zpdVmIiJfb3NY41NM3Ulm1HLiyAe6s8lWnPPOmx1j4NKyaw9rzh/
wnc8DAossJyy3whsCsyAEJ5SFyxWY90uEW9rZS17FplEowBRIQ/0FMXm/r1VU6/ImYWeDR0NcnCq
36ZHhnAn9sqtm36JiFLrRL4SI6l2Siuu8xhd+JlxAuvwVsVLrQfULHC4n+z3denL2+7YJ0QQcz7/
2JWHYjnBOZRA161fCsse2lbemsX6866tO1gWM3N4e53nG66kdTLwUNR6nlQgBDYGTivl9Z/WW6J3
z8TfeNO7PMCEp97jaa3HDO2ftMdY61jSfywyVRyhqEP2rvMfw7QCi5AEbRLWg+L7PKv+KmN68WKn
PZsCwBI/ZrYZKiVGe98K9qRsvJfjMhkP+uAG1hIealF9uQM931LLbxbxw7ae0wWJMT/JgRhVMa9t
9ewulHlNzUs2tN92yokK7BfhDOfQxfpLhvfe14v8ris1jNJtKaBRQBxy81nwJNcv1UbLvMMUo9CD
AOCB3ULmt9tnnI6PtZf+aQrjMaZ4AofP8JNFrl9OTISkbWD7MFRZ2V5SxI3qCOtPqOmda+5lmrR3
s0MjVNECwyDZYIs5trCtUMvg9M2AEYzPbqRVUXt3697e2Qq2Yo/7PzHqfQ26zMqqg6nGt3TKcHJR
H5dsbd379dzqTbYtaDLeBEP6EKG/Myw/annIuz2yLno07ZmyUsyApNxMfXpdMvweq8V0FB47sRAS
6vBOo+2sFU9Ly+cWVqDB669wzu5TlwptrIAJrViTSVxDGnNLSqJ56ivUrL9pw3roA6OMnkduX9sd
sD/CWFs+RCRevcS7MS3W5Kaz5ui1b9Bl64IyZ+J1nhrFMX/p9cdQy18Ym3963ES+bhtP3BR8q+bO
DqopvKbZr0hIb6Zrmpiau5RaC2I9alcsxU+Ep3mz6DiwiMtyEvEwgNEw+zKPVFTVnloraZ44lBFk
wMS5DBzN1mT+kukbLVU8I4S8FFp5GRP7ph06KBrdl7VcGrAflK39wU1Q7euShQCpFSBvLu+jiKxX
ZHasuEpO1gY3H2jNI+UESRBVy53gWrFHe9wxRh6VQyOaWFOcksgPj1gQlNOwHyd8roluaUGtjfsy
NisQTvXNAsXXS+YvkyoMYvUoHDQI/ODKwlDOihsXD2hCqX5UbsPT0G57MTZMRckPDCqeyXTTUeXw
XSv491ranKdmlkfPfEg1j2SQ95C11mdWjyoYwCQLK9tBeyfmxwG9xYGz4ajRbk2wOKqmn8UYxhOc
gR/ChyctC6FOKWhI+fDhWp4VJM4cuKbYws9dm5HVTaK7VIH116UQC4N6f5dMw+eUze0lHKgMjlLa
uWu1j8YSxSjzfBaJSpcpEbU1YdqtS7MxsFXIRp8mwEAauzqflh1fy4soMfpYEwFY9eiF7rdjFhf4
SFcrI27WVSEjdrvP2bFs+RPlZvTcl1Cg6MxwgEBLhLZBg8psLFvAz8dhmF+7IQUalbrnCFniVI7G
LvPaeD80M8W63WNaVSQ/Btbe+FCpUzG/pU6BSKRo5/A4aG6SnH2phRwfl2zv8o69pl3hmYjsAR8n
7pvZu13AOWyTSn+A89UiXVtFIJiibZs5yXwr19WBnUHayyx+oepmUOEFReK9dkdLxOKH+cJSLZxQ
6liZJB57q3F8WuzmEJqg+SPGi6OephgJSHpXMJeU/lJm9e9MkmrO4iv6beXgEDEsG6jSchxoKIUt
cC4cusgauY7Fc1gB1dlFOnpyMlE4khYRVcntQ9VR0U7yBUNVeJ+MzWdD3TjSj/2nN4uNnlNAWS2C
rXLznXnZzzi4qy9cHWsoR5igrnbIhYFbo4cX2Z1DKAdNc+Nk01tT8Ty1OeRuHem94zOlvFSwC2Z1
zjGA52bCJtJ0l+XgtXfaZYl69VZpD0k0vdiQp1AOvUCvCU1ZRums53t/m85h4YcJqZO240b0Gu+S
DRMfPnLOuPXIn8qL4iiKNRFGbdiHjKpNdFfZ9oOEWsDkov9JZ/hnLI0jnt/WWucdRtq3EXFHkXtF
xXGqL4gOeeA57rA52HV116Q5vT+h6AObbCm9XB9dMtxo0EV8cphIc+Z04UujdbMZcc+w9udMfZ0F
WME5HdiS0FM3Fg0PHd6xWUPQjFnspXXEr+iqO0Xp3lk324UdRgTs0As8jXljyEPQXKohUJ+9Vc47
F/sVdEq/6uc7phUm95GBsX2UrH43OU1nDLOQQYtuRrl2fRSn54nl/TqeGduCVEMiyL1i68AfWjGZ
eHwT+4Ys08TLROjnVGcdXEw54CHcWl7r8rMfXDrfPW83JExZ3by6Cs5GC1yNrsr04CXBYs1m4NXt
S6kmeBGvnT0XB5qBoLH18tBF1PPOevVSeyWx6BFTesJPYTCrPEjxD9PFBDSA5fc0snLXoDNtG/wK
FHCPR4dOvcwTt4jrs8+mba/FbHBGtha6ZgZjVBe+Vlv3TBrU7tIOWmJjIkx7Kxyiv232BN5+2VhF
eGVT9ycvM5MStEuXmV/zUp/YHhwsXB6bzPHezNEAPduc+aw/2eKvJFh2D2OMDDQU3S5rwXKPFU9M
mjRx/uYQEAb723aZRSYju84x4AIdmb4Tp87IEsgSpsTw5ZHYZIGkWdd65o3AOQ/rSZK8u02/JY+K
NaLyPLA4LNLKW0E+1p+z6lNJ7qa+obGlLIGa0QC/t6jrs7WK8UozACiFf1SdHgRRySCBD+jHAzDL
KqL9cGH4MdjX6n3Op+Ogvqlxa2YsfzW9www6e2zFDAFjCW1eZ3EN1p8GoyRXLF8oB6nK9CnOGQJt
a/7tdGS6FBVjBCfjtzlm9ypLHzJqgKkAczazNk37eS1MTeaOKQvypkj69RTLWy61zF2PFXtrmI3y
nVVaw/XybkwXPDIrmzvVgwLJchsZKUaqWwHZgyA733unQyTLCYe3WBKjxr1tVX8/hE5ONE1iMpjx
Mav+ycC53fLQ3UKX05Eqm3um8vepi3/NmXgUhtbK4Pwy2znWpHrZd7G7bLLc3AM9Np49v8LDgdFZ
16GzMADUMT+tMewfyrm4M1AOn6KebEmZYq9t8UcEanC8k62SGStze5WlhAhs6i+OZlLuKWFZUwIO
e3LWvEcYNA+TYTQnKObE5pIUjbBd3tUUNn6NcL4ObenJs7CcyR59jbFtgjjacgNXkJg3pBS+MTLd
eN3IuFa2MWNZyFKeI4TOJTmv5l7HKbqtzb5x2w0Yt0D402u3KNbNZcQaz3TLQ6t1TwUnSTHozwak
6q2z5s3QOh4zIkUSfj/nKC4diQE3mqMLmwrmiD7tg6WejjyCPNInywNT3zbqqm/VpNGOVyXVV1yd
G4lrB4MJ8u1piE/oC8XBxTrP8ARXR+fQJ6wz3lU4bm4BcBnNGJbiA3iJyNfMgtx8wV8p+ptBa/Rj
2HGihth1rrwhvNL7BF7DBOShhgNm+wPGAY8TWPWia/a1k8OlXguDGtb7UStuqz69tyWOyonJty9T
ms/78lcO0VNTmo8IekEkE2875O276N+9cfoGvkFdYNZeR3BEJGSVjSUNcTmpsLpxcKPOT6U/fQfj
LoKOpBfOZnBQ5gneHpzB+cyK3LikbvpbaFZQACLfJLxtONqMR5DbFZdMUsmXOS4/8HeylkentTMQ
kW01zudByvOIZ9hMxlMGYQTXL9Y4x4owydLl7VQ4NBeQ3CVHm1nD2Bg1xT0zwgVzXjXU+zK5b5yC
Nt5QP2nWChRgW7iuaHAhu1+lx3xD7RF8U1a6jmN/F9LIDlSnXkCnIOg5BJHbzviqbCACevo0cVVw
YOWlQDh0p4aBLNvK/Z/lLrRarqu7IRvepmg4u0rgQ8C+p43d85B1L62u3kcqN3JdIxATm0dHCSPw
1MnsUtAxuGi3rA0+Dd2EQMSC0W5MG/iae9UaIP6xxfs2ailrUNW+KHmO1K75YKwswiGjqh7JEPwl
bZwsdupu4jUfaFgz4exK5Gz2aEEOgV8vu8C1NTRdM7V8WrVezR8IrKwMHW/Pg40qqZzRp0po4SsH
rldHPEqLR20cIWxwxS02HqLKDHuKXBD/OnIXM/N1EGlYTVgsgWV7A3QiCVpR3WeK9ghdeaen6DWx
HWaHwiUQpZP7j9OxevXSF9Jyx9LpLmbujj4Dttg7nvtHeNojeBb8ABHaHhDWCF8fge+RawmHvJyI
LhuvkWm2fkdTts5bmBMQ3VF1Fh/6JCR7ximRwC8aLDkLuprjF1fJZ+few+U9zbbwl1CdRSnOvehO
mr0MQJX1PZdt7TsEVADd9d6ulia1Csl3FRX1rtDND9SC/CHrY/fYCo/VRtMm9+HU5gf69padk+s8
xrVB3pAAvjiAIG8GHZ78zLNlyxP1pu1VdG+yOQctQC2r55oQZGq5LzztLnaa8VKn6VdKCPI2ncr0
tcWnNS+Lc9J68U1Nl7jvWxSfdNDtfRIiyYVW4wS9RzCQHrE3DWTUgbqP9BYa9HABlgblArJdpWT5
iEV19OE3Yj1x6bqyOf76OoThvdc5exaxAu9nwzhKOn6Dmmbu1GgAjstjDpY2tV3ZfJTmAo51FBqB
ZU27kRmVh511P8whHtfV2qF5cbnLkkFi2yH9Hjfzi6Zi64S3t8KZavcvfYbHV35PuWnteH084lnh
/lri/Ias7O3UtT190LF9b7MIr4T9mmFzPSsCLR0bMJ1KuIBfaO9F85Ys6XGqenKb+mIFKaGJbQa2
7oXoIGmYzmn2kk5KT8cVBXuf7uJsjA95z/a0yKcoMDv8CkuVA01pDfO5KtTBy+xb5Ij8jL6GcDet
/9qQddu1Qg635YzJ302s4dUMjVMb2s/z2A4vSb2UePK49Lywz590jieeNanLGC393uT25+zqAB8c
AGP5Jq/kQEcB3YhmTO7iRvuJ7e5+nEIO921XPUOdHf0Fa+zeANjBN3VpD11ZtKe5AKRZ1sb8Afw/
SIvBfhmVfmFjRU6TCrWepd3TyC1Jan90OS4b82ly4KpNVRI0HAR8VYNL82rqqlHTL9ps4JEmA5kJ
uuxUKp48s1bPEl+P8CLzWRXp1U3n32qhdXseeLbKCkdM1Eg7yDpGZOJStI7CwdwvImefnEfvVHzk
B6/rk9Uhx63Si5Yakaq/Nbv5a+IRl1jv6PoD0kxiPTcZ8UXzbWF1/d4VLiyJBn3B0LL3yAsfnaqa
38oW30lXROENGSNtGEHK9dUz/lF5TkcS60JCwRo67LcDke2+nN0nnMnZmxSldxdxT+2teJUaO2IW
JpMEFjNtx069gd6bjae+o3S01JoHnEG8UrA8nugrn04WRzC+gmXZzVbVHkSYDhfMF/u4d82LOVtn
18PPVPF2umcpaGGfaOntHhSU4KS4jp2GNaPNkjenea0KFh/1RJXI+o96wfWhs2rGHTWf7cVLnh0J
0r4rzi63gZbCCq4SKimRuyhP1SLnqPXL9NhUaxMQDqhoxvGPbz//Zh7bpslSfIilKAKcaThfcPpX
w+A+TAufcO+IV32krDmZh/zEabE4tVZKcKSsiAjUerPXPDSKbE5K0A75V4Kh6m6An1a4xfKJAjL5
IxdqELr0sBYaLR1wTqo3W+So8aKqqcpwbop1U4zY1JyymUfEUMFjljnNTNk4v62bMhIcu14O7Xmw
5EdbdeJHz+uANCociT4nJtYvz+ZCGB03gE9HddNP88kaOaEu9sSrwyTeq7kOLm/tPLSkP3MM15rs
YSqD2JBml/1RRvZABY76bD0cdzLrpmu0cFc05QIdx4X7YoaEBmY6Heg2tF5iAJU3/dLIh1mTe1u6
HJ2Nqd8bIVlju15zd0qE6mI4aYdBPPxTm4Z3V2tdQXUn98q4dMcY8OWrUbC4sJPwxgpt67HrW1Q7
lu7fXL7EPXHhkM68GiU2c5P0JyemODlLO2c32/cZj+kGTjHRS6+eNEpCUc3qedSCCm7p0dVOo/MQ
h4vxbVsL5iCBkKLJDiMrhMhAink/dOXwqNT9MpAdTCxdnjs2vV473YZ6qT/my2MKkfuZNFf8DLZs
HO61GvtsxIly143eDxRWPVhci4Ny3YobkQ9vbNXWN2GE4pmYjL+CJmDX6W4VqtC9ahrnFgerb89S
v9rmEt2a5biV2Vo0Z5EN3ZuF/mnEn7qjapg91l2rvIfR4slr65VxwUZP4W1cuyCZ+EzL0FVYrylF
Kc142LlZjC7lrGLkmGw18qRwV6isV329p1rgmRnE2vc5gVqbQRcB9OBG6jLrOq5AfS1EZgG7NSu4
A3Me80bseDeLWj7GEQIfXTKgH3jTOWrH14gG7aa2bxO0d7I298c8XY7IS/ea7nBqcAV5ms7XK/4K
D9P53umXM8xVunLM/9lK+Z+15NEzudLl/7/msSx+/vt/K+LPf1vv+L//3D8LHm3vH65pWrb0LEcy
21v03I2/bfdf/wtk1X+4QncsijqlMOhrpNKwKJtO8XvyH54r2Nk7rm0LckuSP9aW/d/fE+Y/HM+0
Tc8RngUxQxf/kYJH/i75f1Y8mp6Ujo2IpvPxDBZCax/gv6naa20GBAXX08e9/g2k5k9Fvd84p3tu
DVb28s5xVHRK1qpcjx1z12ScK8r5trK4bAewBEFrzk/sOYZSFi/g+K51yPZUcOSdBvt26uGKVg7j
UzWWUBJJZTQjvI+q/sNyytjqOSVtFU98F54M/ilr2+c2SylzetRsYqLDmtImDUBeWyt9kWd0FpkK
jqSKXNYf4Q3t2ftmxFneYBm4sdmCGo5b8+ZirJoSm+lIOl+8dg9dXYcHRxbfw5R9Wynqf18vfeAP
g/wxqG7j4J/89ES7/G5uWYlEDF4EIagwspcbzKl3ReVuNIeeudCkYiLMtefciu3D3MMHaNxPj8Tf
yibYSmIVedhP+3hZsf05xWRmGz5moc6ckBnXYqbQOM3sa6uLMsjjyV9A4gT1Sjcmshbp+PqMZMCD
OlNwgfMKkXh2SG0sHMYYwUxYfKQNYFISqLDjV1uzeQo+TfCteBBjHLa66EBMKTXDD0hvCaQo0s1R
1p6KyPsgK44vAwZsedAEIY0Ea61jY4/syvk+J3ejwf1sEMr3OD5pYaOU/SA190WvVHeIHWwcLmbs
7SSB3Q6skqkUocTBhmAWasCF0uKzGWxy9kL7rQ3tQzMmyx9I/fSZPR9svTzJEdm8VvImS1ESY5dz
aiVHCqxLXpWNAuIZRzaAXmQrwEWPKLOcmPT8YpRuHEg3/NscZfiYvaBOS+vihMVMI0n4J0E92kx1
cQtD1FARF5rOl4oumT/D3Bywiw+/Q4hpBEfKW5MPNgXqaCO7oVyIIZMJzQosaOFQxbvBuIaZYewY
19jtefa3SxfOXQ+2j9HqyTCW79wpfxpBMkCr3lN2EscKuDV2ILR5uu7vjJKXGTCd6rax6NtzegLV
lFtv9Xk+FEYDzMAZgiLjFFJ2yTHsaSpQ2mi9E7Z4yDoOg3orkj0bBHxfit0nzd2ePwPpP+ltf2cx
PJFHotJkEP1aXOMdyMVWu9gdC2Rpp2bb0fZHwq602Pd3eqqPfisZr7NxInDNiaoHXbEZC5cz9fAV
O8PZ8BiBYYlsMsrC7bZ4JVON33lyXrzV4h+Op4HFw2mELG+N9RGt/sVSN6BJZAAT9U0Dfol3sfye
BgeHcFykJxxY4ins4awsFhSYqDcFgFAtD1y9E5QbpGDoNAdGeZZ9gbWY93ousWEODw6O5gwKbTk3
E8PI/FJEU7cP2/h7jkQg6lASneCd1dY0VBEk8i5Om2/imCFuGokE2dp7rzPRd9KATdZLmosWDT+B
zoQ8gMwgoBD1VG5bZk8bdoztWNTAWDE4yJriP8eyH3QWaXIwpE8/ym1nVOGWXcpN5AJusvlC3Q7X
hlrOc23YewgKBxoyn+al5FZs9nz9elXAUjK7V+rmWbgoPQP8N570uMHQrsxdq7ofFWF3k2iN44oy
SExlbApBP6Y2RsRm4+ld2A6UVrXc1QqMlTnzHTWMD01qb4s5PzPyYMtPAK45A0vaofTrXvtjOd3s
N0q+uTz9FmgkTYzAtqqOFufZPe3NYE0BYDhN9k2d1kaRpgcrgF5GGmHjpJT8INtUNQmNsM3je1q3
JPRvSQuQKJxT0bW7vnZ1IqHDqXaxPPYqPHF6v2UxUG5CK79zU2a+Ovl15tjd9CECAeIqlsdv4i1V
ICSrTG80gqIXNxKuRTPm0wXt/0/PjzDLSE0C0/D51F4yB784ADHy3K0dgER66NAMkN2ANsS6utaS
SilnWABWCOMzwuN+XOrhmuVdveFpcGZX4+4k/rq6ie4XBzNyip++S6wL9hLWD3rk4Ozt7H3PmZnw
bS6jtybMvrMifIdnkGzHpQr3GX4mYUwA5tK3ws3Y44LHIb1TvE/Rku1Ih1SElQz9HOEfnTr16VEi
QwxT/6h69pTTHN8ISgo8FRdbLO0vUWX/xFpLM8IBkxP0myw8y341PfQ7fWxqyFSc0wwO31F8o/fd
BSZQvnWXbq9C8tFkH96zjoHQUA8SdzhbmK+KUfd2ZMlpEdJXSfa1TAXl9IXlbKhueUOTRPQg/x3P
sIS6yGEylfe4Ah4r0jbkUO8z3PkhwmnEINqmPDJtna1Zyn0B20BvWP63/b4HBUwg5pGuS/CStk5x
Bvl8JPaM8kZMx8fRGN7xPn7ZxJO2nDGnpvxaUvWaxCEvMLpXqLSlWrfSzqZhsirm57vNu/anTSX5
k3zfm6B0uQxxRFTiSfIViyr9zCw2Cs60T60IkGluvVVF/cJFoWfEkAzJ2z7tSNCY9MKK5KRq6uXw
624Wo6k41l+MgsoxO6Xb04ifKxwuvDkTTA881zY9QlftPsVyeorrWRBACF3fEYVxs6hVdyTHYGbv
49J/CKItc2oGfW3jpFSZL+EeYM713jSrfx6qR280b4R0gVCE0W9UEKBwRgPrqU2byKJAALSIkTkN
qCYU6EPIBqpDdQKvbO7lqtdnZs5eayLEZjQRhxS0ZguXr8HYgCeGXNqA/hVkiME6+pHGzyvSES2i
mQtGEFmaqNTwSSo+DlF6zCav8IswMbflKPKTR+EA6cwwR97+X//599/+/trf3/37n3//Affon//f
v/7nf/3Z0I0JT/2H/si//uf/68P9/c/FnLBI/Ts+8v/zr/n7G3//rqmaAjNsvnKTeK4TI6M7kF4b
Ohv7cS8Gl95GSsh4F3FTQ57nLUTCotOQFKEC24yk+XFpuZ6iysTgKTS/qbO1OwLjtot+36OXlQMM
D61MdkQl8NXF0qKpUJ6KBCYgNa9izYghB6kzW4eDu4YPFZsKZzIaMH+UQQ1NH6jS3inAO6Q88sg3
GlxlTcFOHLPsgpa8qUvhYpBbbsbMeWNwyC6ity8zPlFQC1a665RDUYZkCaS6O2bEl9IbvI1HnFET
3PX6pHO7YBRjtUixKS1vo2seybkhTs2pj1t8n2rhD46tkvX5/Eo9Mpt7B9Tk2lac1KdQxGhIkVg9
nZg0PHyLVpXzUuO7UhY1Xqc8P3e11rCDBJSVU25LV0O2ndwJxW3AZWzzqLORl/0BR802t2rdh2Vk
AIooAJ8Gc48YJNesvyv8WuMgU5eT3KrMxnsHmMgm87iJ++J9l6d6GtgC2M+gFKvwp6WZWRcuHiTZ
ZaZboTtBAu/4iOEaQjQ6jLGrWrGXXv5U6kD+HbtGCSJ7jIAClXmMvZ1gUbeGm9wJk5rTYfazDoPh
Uo0T8dHKNQanQcGHgB5UhqSHbtqJHLuRh+djQ4jhpu8ycHTmEOTNkGCZxYKhkQPvhc4VVrVXU6Ic
eVlPZ7NGACBtaWq22ue8oQLz7xc4h+V7o9KHnjP2Nq2YtfFceJvJIY2R8z7X2Dv7/BGTRJq1czh+
+VUxP3rxnG29kMOwYyzssbPxgdJerCw96xo9qXZSBZRDCNpTxtD25TQ3fpu5LJOa19LE9eamw5+w
kO+TmmFQyvHDVsYr5tQyCEMM83FV3eeUUmLO4VhuFuaVgfGoOhIeVghf+u9PY2yLb2wLwEO7x2y2
+Yot0NtThdOkpDE+9TICIDdpyhYobShxzZB/MJpsHHpeKNJbj0GuhEOQfhg23XGe5dEO3UTnMiHs
6GE16xb875lrASBtG74z6N5os+2+6sWXgiwI70b7mHT6KrpJ83vW2j7CDSZJViNFFFXbKHJobcGI
bzlQ2Fl+8sxNhT/U8gur4Re0hDvL4HpzHHnuWeQ3KqbmUzd0Nm94Dl3cpqPrbkvzRq4/lXiJqh2T
KVk0NfmJWha6EPccadYCy/TaMPPtIXDt64gRtY8JLDZ0rXPYonY4LgEITPpN1bO2FlHJHWxX/UZ2
Jl8Geg1UEOhf5FcZVBYiALF9gyM/8Wsb2z/TAktHMMkafY9eS8xngDJKhk9nG22AkditpAYl3B21
Ph1jmnXRgCzvlVPd4hY9sqE0NgN5WOLwrL7iwG7qFzV1o98PvD9KYd9DNXvlZqLCoUUhoYD3zZqa
dgfo6WgrZpWmoQ/oT29b6QEwpKCz9UoQU+2SNeGhPJuurRR1bJTN/OogMvjt1L2YLlUoHsvF7Xir
aUMK7KUgGlHtPHMZd1S4mQgS57jqeQiY2YtphVaQl/NOM7lDWS0vwZNu8U1IKOrbijAh8Ms1Gfec
dkUq3ge3Lw9QSO/s5KFfG0PYvzTgdq0v7oGfxOTIzkbygZMNBrZ0MvxlzeWX05XM6fPMnLVzRPJe
Ozg5a8ReVnnDvd7uOMGduHq++oZfgynxUQxlivuZ14ieDm8VO//K7TVKD/CQyra+wrRmZzreWHPO
2yB+au2G563llMcxgy0e09Ar9e42Xp/0LckAf4YppDsehtbaxj8bIr2u6XO35k0kCWVVkdwnGXK7
1/JSKWAnjvWHBEmBIdVqvUOLaExMZmchT0EtrYK6MTUW1zzqDYrXcFmNMWgQChzoAzyXxvxbzNEf
y45YQnfRce5ZFqSkzLa0tz1D5Axm0Twl5aHnvBakBjOBrGd8iSkkKREt7zHoaBX23QEdQ+MGSYP0
B6xVv51Dyq4M2363u9Dz7bg7gAyjwcuBsUiGczuZIQVUc54HiaDiAA1ZK9DjrL7elbxuybOocxFR
lD0sFLg4YjppyOQVshe75NEM2jk8FwVv6tmDcIvJXjuinJwYjT7djC0UwjYBm3y54gDHzKGRd8UO
ta+pfIoQdCi3MrQtesCevcGwtaWt7buzpeU6PZstx6my3pOMpP01pNrdjgl5jjXuTaH0J81lOrEs
jIpuQRfuYAkfECbaiC+Aw3Av6veNNiw73EjsMxiWjJANjT0z8eQdkQQbmEMTj5/4LMrtqmKTyG3o
PsBBusQWGQxI7U3uLluCGPzElNccUCtmPzV3w2i/4vx5dL1ebhcWGk0kQrILqFiytH2RIup0sjf8
mHNhwqwLbXeh5SJf7qYyA9MylY/FQlVnWM1AnHmFYvCA5xdL7GmLYfhJBHGR0B0seC4ksBpzYLPU
/x/cncly5Eq2XX9FVmPhCb07ZHoaMBCIjsE+k0lOYGyScPSOvvl6LVw9Saahpiqzqsm9lUlGoDm+
z95rt5iDOsO7TYs5j9wCt7KJCXlnN1gQa70ZhnkUgxC0SMNfJg+BZV1ZULB6hGWMrYcn0c08SFq1
eAeTlgNxjbx2rjFImgs3QUJnFj6j9smv8Dl18y+qGqyQlW8F8dpbuUmwE4AYu1/s9up9cuJ/0ky8
W+PoXuIs5XPFkJ2DvrJqsFcdUz/YUGI0Ln2VVuY/YPg9OFYV7KcWM8agXDJZcqXPrTh0E++mGjfG
ocx/Y2y7JEpBClr5o1dwJVnWz7vCKPxQuy4d1pTYmoKioq7UuBL0tcvcv/98wSC0OSB566EcnRIZ
Z+NiGOr3sERNzITvA2wlYloDJgSoVhE97P1MhzFMEUv5FC9rPLR9ibHEs7mTNKMTHZ9kHcVr1fkc
7lKtaKUFCbVM+HwcnplsEH4HtTg4UBKp7+nLo9qKENfC3zUBXk5Vq/MiwNlkBpiCZeYjxPp3SDA6
aHtPHpGi6JgtEI1JJ+iCSJtWBhsCKYYirRdXr/p9LoyrM7X3DV/XiSah5Abj6gLrj6Nn3vXHpgf3
lc8vo1Xg1l8Ok501p55SslezbCO795h/tb1zqRu4al38NeJmOuNW4HiCk9gc8niXCmfBBvQd9N6z
RdPHrtCQ7TqkI4DSHU98zIJLuUFVoazCnTAw0LVY/84Q6/IoVuq+p7xPjJpHnFr2nT22J9P3z31a
pvuZ9+VmCGNre1nW19mLURDjptzXARutHLPGShv4HoBHuGYi2EO+JhvyofJZPsQNeQg25qiZB1jO
gvOgRXkdgWyLqnA21mYHD8M4OwYPlglkAkA69UTlxn5x1Gc/dv1pGsHkBMZRU/5IfKbDKGQPzv3c
0S7ckf7Mg/Kjt8c/qgfJKNvpVNeKrDBN72jVecTFipuEf1TAryTUsYpdLa6qh7ma0nghVhsHY3Uc
TUI6QGVxEBUao8bKMQOrzprAsTItvLldTFJlHtHNWlThuar5F70llEVV7FeItuxTw54yTSdlA9pN
+E0Fv+U8Ocvun3t4nU15U03OK9mmO7ceWIXKDkCEa76w6adCdSJE0NkV5jESoJ2V3ra44YYGpTt2
pnpvevJWGPSKFnp5GqkLISOgXzIAl7su/gjoTTnaGS0pfZo955DxFCzv/ezxh3FUv1Qtf3thc/Yu
ap4SaZntU09/TZr+hbi2dgmDxj5bNNSYLMYxxXVeXefxNBJ3Ih627BJvfUm9oj7UCwdg/Z7ZcR56
nmnDyEhw7mFLivu5PKaapUVtIqvC6DSbuNrJCh93XTuXxpw3fkUJ5SEuosRt6hBn6E8tYi8ionr2
jZ43RM6LJ/H9Zzqvz9SzMOoZms57gvREILLHHiFRor/g4SleE8QmmLINAhtPSW1+EOvG6y89XFfJ
cMWiXVoxJ6pSjZFaWdplCJIF/7nJjT6kgEPN2P0dtD1iuTU1rgmvFx/dssz4Jrux5NWJnIwLiS1B
m4aONJ0TO+TL6KgH8JjwTnmg4F6+VCNP4KAFDBAM7L95DMX0XC04MdtRcFGTrF22JjbTC/ByrhwS
8Q9osAPJctABbvqyX586gR5JGorUIlXRZl0ndw1UmrAYrPI06QSHzyqLU81rf29ou3vLyvKPMZb2
I7gYff/Pv7GMU8PDEn9QX/0lOmxHY768TfQMwH44+Rxud7m1MGJgDh6n8qKZkYH+cTnTXvsoWuyu
RkvLiusHd1td8W4Cs0QPQnCSeQGgprC/9cIRyAECveQY6+DInWBswe9X3a8MACqjMA96miogZrrP
VMcsBJVXcW7L/q7sqr+rl2VhrtrvPPVfu5WLo4JPaBgrzxm5fhjcLzZ5bqBimgBX8axi5YbF7H75
vF9QiQ12GrrnyAtw3ywO0mWFoaQZ6Rg4mSj5uyk9BmSIaLcbBtp2syRUjsB1KYHj8EowWt5c9cgE
Qcbb2NYurORtga/TxW0NxdJXhsk8/ttryFqSlbK99OS1r60U7gGL74UrhGG1f0OgIiDbYiiLeW0N
3tiH8QB+TaxDJIiRjCYncxYAlnyqbW8K7W3FnHr45Uh10EFLAXHtvQTehFgY57QWkyXtJmJhhuG8
JqlB1UjFqaBgj9Il7ePkayvKfPUOoOeCw1iAnGDekav4pm3jOC6mOArREx709H5KqUbrcPEwrwx7
BLEqHLe3Y9w9dxaraEmj1L5HICftFYkSIB9lQkzdCRJh3EDIGQz2kjFjEy9v0gJVjwsUiBBk4+dx
7X+JZuSkJrNgP248nnr9NAgK7myhaNdyBxFSJgnxZ+xeW2DbwsJhVlQwAxwajUPpEESWCg42NkI9
JnvlqywqV0PvIUJGttmtGFfgekCJ5EJof7Utc9VichsDIvu1plA72nKhIgD5EOjFuwFQ8abZ0IZg
dvdzN67IUeqaD5ythI2MzDx+nyX0pakYLX7q3L8jOOC+9tS5YIGIx3TzPs75NSOVs5d4oo6V8TLA
p2tq7AVsdIAkyOxS6JZQU0WLkDNhFM0qOmQGY991G4tj/eM0vGghln11Oh/R75dz4mGaLifrkncz
Gy9tBOG48fJ9e9gxHuVh7MI8KcT07BrGJ2UY9+MCrifPRsyy4HUNGr9cuGIR3O1da0gZ9jM81EYT
/ILBYhFO0PT5oOWODSQjzHJ+mK3GQYFP2y1rMkZp8lGmFvuJfOZPmAGRq/a1cwZxKbsG48jkyb3s
+4CfxHKjTgOGyWzAnkXz45eGfW4N7JDxikneZRnJOEF0PufDy6EZXyrzLHGdEJJv5lDjR7f4/qV2
Oa7gf9hOI92IiwJm3m7yBsRksTr7NeapS4zt2KWFh2zr31XifYFQsG3Ebu3CsqO+AZGilX+Za3vG
F894M/v87m3AQcMsaMHlU5uNVEdrIDkk/XEXwFqtHg7tbGESJGcAnJR7g5vM7f4EgQR/WrGqKDqF
fj59wTP4VMd/fuxumYqwqJ9TUJo36fdgy2OrWR+dWfShqm1X5TRZX2517xCxnXyzxRNbsb4dXfoS
+dvI5pt7YBgUkIOZCDSsTUWXz36pl9smgOxQ03WzFys/T05GkzwFPFD9hDC2ce0ZuGGxcFi4DMlW
rkbyjHk8PeDCnFkeKj8y1zNBNzAZZIBLjdH6s+vnJzchZ6U9jUUq5ZyK9Y+W2zmsuow6ko24MdW1
y6Ipf6xkqSOfPUToWZBoYJhiUT23TWlFVaL2pauOOYDga9WxxuPeuBi98a1z82skEAuw6nEs8XrD
rm0pMwHt6g58N0FWbiVN+7gwLzqh/AD2QDRnW7QeeDSfzQD2g56TbvHPvLC2uFufRx3vfQqfZ69t
w8p8G4PAoZ24JhTl8iCZKZuoFUuDJb/95zzQ5SyYNQ+L2CmtcPHHLQrsvwY4HcOlDZ76Ic92K3lZ
tGB4Sq1q9rVLhJuUKyvidvS5/dEsuRHuJEkGnPP93tFpfdB0xDpxT83LigmtITtRm/lT48dYc5Ot
FJCXMK71ZEerJijR6laTxg+d4WewK2gB40sPAm83lZxSfAkre02jNvMB+9FaVeLrY/6cPrRJx3LF
JR4Y9RMZOMQznVt7ny2KP+P8D7YjlDlP91rTXNrmoXU1IV1B2ASYJQDju5AJsLNcOe6STnVwyQ1q
84QEM3wguXGSCvk2r8mpFsW3H2QT+V5mLIuQQjkF5FnRlYPe3TYXTOFii9JZXNLEaVQ/3AtJyetE
tQMHSfezIy9zMxoNfYqnvFJllPbFGz0F16DlJyO+/6GQCRl8F8Tf5uQYfKxFl3Gky71z62DYon74
XiKEH6rqby5FesoQ6MlnXxEkaE8Z+6MouukkgR5zsJacSxYHRqu1ArAxmbQq78G3evyg1sRo2W5K
sw2GodmKIbaSO3rNnv/5vjqfibCtpmc5Gq/DoiI4FNx3uczAEEy/hIX2tE5URCofVE2joKghpNQr
Y6xylouVa/cA0/cO0kjBqbXon7PV04+EVhlz4xXwTesgujfFckSurXeao/Nx1K15nXt5PzpD/FRl
4Mud85Qi1PHHcThKJE+FcjmssoVghhE5mGkO6TkUBR4rMH8V+wJ/YQQ2jHdGH+8ab/3rSnc59lDW
RjEfoLn/dW3jt1I8grsxBv9kc6/0bvmqpmd+BfdGwNHH5I7XVIxbjeP6l043vIYakoZ2f8/2QHZ6
aj8r5V6AgH6hDbqWUJHVzssxJ5AHSzMHFAAySrxO2SPslBxkIw85mwc1z1ZZr2UYNzYnoKEJW++J
dAQaewszGvH42zcYdjIjA/ez4IEZs6k4GUiaN2Ms97ptAHfMpqLKiVNJHyyPYuTplwGfzPEUYIJg
7nVqDsD0mX1UbBV2y4KPHvkUu+f7AJj2XKfJax1oipACSA0CM45a2FbSckbce7bP6WJM1Bo2T+zg
KDcaQWGbm2dpDazvIKPKtm+TW99df1pJFehmcJ4y3v/rkM8EK4YybGdseg4kFpgza+jZ23vB+zJX
weXoyUi6BwP39R5nDxXeya0usDfM4/iLeO1tZrj1jR7FfTIwGQ+lPE+lKPlgUdtHsC+208wPvNQe
pUGuopmqM20cv9rK+hqcmBxUjddhEP0tD3pGOtEYoWMCCjIa8lf+rB9TuzlXhT4Xde+QBVafKbFn
graoyvZnKWA4LSN/sfPP5jiLeVL41almmi/rPr9TC7UPSUUIB07oKW0M+h+ajhQeFbOBismnYRbh
XoP02j2BECE/SJ3AjXLcH3ZIHXgsNvBzyf4HVwJyTeOT3Uwigxc3PE5Uhn6FUDC7yKnz21i6D2tM
t3wyxYrUNcBzjsr4m/xnTroXaxrYBrs9o3XAiEgB9c6VbCnoce6m+R03LiUhRrMfvAbrbY5xJOPA
Lk0Wr13Bgq7P6ruJ9OoEiIoJPd4Zjqa7cG72lp+VoZK8Xmz61mwDpKBJP9LsGG2YoaiMP1PtPzLA
vZiOc0pj8curP5PSNa9DIc+5beDfFVXkUfXCCMMbOeBpT19qi6yLQTtFSR0gkDDrftFsdY6rH3O2
X2YnfZHDyK/rJOdhzT9aOij4//UvAfn1ZIBoFojPVeJ0mqr605PTRylBK6doy4Rf7d+lxXfb5XA+
u0EUx4VRifZAS6Dqx2PrRQtFKSEjy4l0Z9fYJ8tGAPZZkOEpnelJ4XFLtqjgbeN9FNRt8AbDP4/L
BFrkg3DHW6vs1D7lyTmkbXbAf0oIIamvfJDsNBvURH4bFxvf9mZl3o0HedZ4g7HZGTGZuvRbOM53
ocz10AmwI5mgjGw2ngaLJahTI44mNpKtiK2YPYMLkC0xTz7pxBArySdZuuxK+VB948UeYJb1C/cz
XGrETHZXcWTPi9oHnneNjdk8ZuPWBJZ7yDWLy89DToUlunmY/TV/QqfLXwwo/GJhWzSfpsnkxOVu
Nx0Hww6Wb63f5TJgmPaq5cHCUITEV+wLFXz5yfvYOJwCmHBMdcJRoh+7CR+cJVyW1NNPQIFyhe8f
b9TZ2hxFxeKUqJh8l1W8fqRrEL/Eq4QzMz84Vpk9OzXrx7ihR2ItyR+JxvFuvJI2Pznqg61y83bQ
lEGhXR9l3r0m9NQz43Y5b2YXD8mMg8acPMa2IrYgp8F/SboVKDpmERqpwDo0AS9rqvK2EDGY4BaD
0iyzD4C+6mThg75BGGM9ogVT4lTbl3VCVaKoLz8WcfNsW9zkBOEudUWoYK32apWUMllHsponkPi/
Ay1s3oDYQWxs6DerjwS3iKoOnTfyMSBURmrFzBqtAqH8MhG9PqKPXnAkVdcgTthB1KYXVoYgmJkP
mqwEn1SGetc7NKwp3i8kQDBwlcUftx1f/VlynqUmmJcjWbgi/TTjaWahVlG0zVUl23LdD5TwHWYN
QixIzihN9bVFV8qbpjwlnvPT+D2qgxlnIcrSGApv4bU8/ZElo1XKfuZmhuWNbRItiYqCW8cqeEo0
EVpndauwBhxX4stVdpvbJoWoaM1CI2IqQvqUs2XHMRdl2DtUHta9RyjCwd6X1ODKqTvEPdfupsQD
XZy5x7RjrCc0PxM+bo5zmYvf7HLhMkfgAArmPQFOoUCOTPwMDQ+NrMSkYzbViZnlSTP07ZOO4Cb5
glfLmZwoiTM4JyU3llnK/uanCSjsyziw3Dh0sYEmgDTkBGVUcjfArVWnYWTQWdqtjLEp8NlK80hs
cGMqqBLYGOSSgSYL0yOdCk3lgPUWbXkenofxd1knyXnpkjNsLcJdA26SKW0iH4jAjcUBbDezKsPb
E785Bl5jS0siMo596Et8as0ar1Hfmu+qtt1QjtU1bcVF+gAAiOrxWmnz/oUaFf+ZwzIRbc6qLXiJ
oMbpqNvhxzboXOGFXTIDlh655Th9W9T0npnjY026A9/BZYXOMhIEr6zSi0BiVAR/eh5MHRyNPKYI
bsmeWJ1MuBFPbqYiLKVvi5Ao1zIGWgFPxTP4iHKyQPt2JeGeJMuj5zZyN1VUNCcWhFm41ak3/m6D
+GudmSdHgmhQbLCzOitb0TV1on7AxFIGBIKVn95CK5vu+FB2VYp0DMLj7Ni5f6jmOIyTzNwTGMch
lG/lxIaibG6u/tCxjlGyM044Rc+CuNEjoal5RHgo8+CBCgtk4X4kw7R0tDcMNPlp59rV7R9aVHjh
dHnJ5mV9kf8gVVpvYYkBEdqcZ//kLowRdP4dU9fEwbkl+fSB6luJUk8/RctqD3JDch07cscOsvPs
0RpXDsXn1ndzHt1tf220AXNcgjrJFggRUtqUa1Jx3qbqts2WS+Ib8znzZy49ImI3SLpHeyBZpzdS
jwssb2OdXNgbdyeC9mmokhU93yVCEVTFnYUCZ/XeE0eWP1xaNE5k1jlpbZjSBDaZgzPrCrQUpTVB
B8xFz02I7tw3A/lLh8Ghqp6sSS3ndNXFcXbnY1DZ047w5xwuwjo6CdvbIMXsEi9sAsEUHbJc2L+7
ygkHlyXcYqZdJBcmj4am+WrEdpmwoASPRIIYOOre8GifSIwE4GGguvMw4bfhRgKs1px9j/08fFBg
T22jdhr7hGgB51AqePYLOm7d6XPKLC7IqeIHTtzHou2OCi86osJVul6OQkd9VGesdM1TT7oX/lIf
e5VMpO+ziNmHOHWDFBTE+Z+SCF+UO3nLgN2mUTpXYCjL+Vwmo2ZqMLbSwTfZr28UjcNWAVNviIqS
C+HWUWaJiwIvgWNbsrtnPi7L9Gh5nzot9EFS7cq2m4AgjKqw7et8P+i22g/onjeqEjLM3LWM5pyf
1TEKcQclamfPWfvYZt1pCi1KItCot5OEotgVcfxRTRWWit7fgO90/bacWb2Bdztwl/YweMUx1ykd
ICJz6Op9cbzMxPmYfznZou5tv7dZw1Ge3DBPhVTbEMcMDPsQVBrvpeaz7Gm8vugpmBibipiImf7E
qOMSxEQP9ylLSxcslk5Awjfr+h8qwE5d0quvzGcSH7y7IU7cyM2CC4I/bgBRGSEkYl57GZ+1vWyQ
0ZXXHZfKwWF+3ieT7UesxwCfBAun8qUAwJDzZjLTfZ01H/SBUsiAYsZsCM5swLpV478DQwMlSMSE
iGw/h+Rmvy8jULiJkWAvlHFySDuAH33Ms6KIkE/eFnNY903MM700ZeQxCIacpt1dPrtvQczRT4rk
dzM0zVlawxOj60T+s+XYMk3fxB9TBlgkRI920f8JE1kCZDpjB4eL9NnESxXAjjHYNU6VNMNGv1LW
CYAFXZiGIBEwdfsdbpWBt4BtGhlHX+cFuRm03Uinqkk40V7gUDfsUm4Mw/oUq/9Awv2HfiDjjFso
20mLn6kotyUYTtRbz5Lvfp0e22aM98rL7J0BhmvZFiioeljK7KaMRt19povJgoTDbzFxtOg89dJ0
4GgSLw1t5pVo7DDPTAKaEv8NZwPtOc0ZKc0YQAu0gxsNNf12kcOnURCUt1Y/FCPUjC4ZjvEMcCrV
/aXrfMK5lfEz9PqqxJwdZkVTAA244TAH9rmuygdJG8beZUnccVgOZuTUJG/gYNu6xgXYBAcrBQ/a
YiPIDPW94gwaFnO6zzHTNlmOd2I1PyURxV1qc8Ztex9/S5GRCrWjHCQ4wcVhOOcC/Wepe1SpZvzE
IpVfWtd5WKTPnqqWe7vipOwY3H6cGD4Xj5YFi84NH0BjJDlQdbHCMDUO5sFOFkCrYIKMIb+vY9ZQ
ZTCc4Ltu7YL9wZ7I6EAdZ8Hvo78sQ8enmBUvevXrPc/hx7427jl7sfHiLQmLuNmBE/hrWWFJoEJZ
3i+gN4yiCrFvggvgQe1GGkwcArrCwuAABsm1JrZ/bvOQ4h1E+Oah6Mlva8QRPkhxUAuaiCR9EsEB
JWEOnuUmw7CXC7+4S8zpUntD1PmcWpBn+t2cB68LaZlbfofpBqYJfjOwvKkjTtlCoY2bppRAllez
oNlIieRhIEt5Ke0tkYdGvtJISEdzwu19zmvnttYEcdgtvDdjzQqf0tE6ELd9qW8ny/XD0eaycvt8
3tFr8K7bkWWjYDcw+9adF4w8A8nMxJxMsu7dbDzM9L31HGTbkTIZzDu9JqjS9fSRtlXx22Ot75Q2
9EBlL5xHKhypchvh8Qu3XjdD5djENLQ7Fg6cGQOLeGzrowCwBJlNRqOuj9WeggsUWQb03Rib97qI
10vOSf+miRN6gnjTIR7N+7mVf6aZNQfH+cekYZAM4vYJafSD43KJ+COY7zXCJah11dUvMmAvx8YJ
tvSzRY3aTWOYEdFoiy93phcLqjehC/oe/Dx0Lb7gcmjuV1YK2KJkjXEifq5MwqGUI/5gkohWudKK
4oFRtYYl9AXyH26KiHDarZOBQOmcfoNjXa11vO035xBg2ZfACq6+BdNwVHjtp/V57BFILNSW0FBY
zHFEIwa1VpRDY8+H+T3jCHLNRMbGjPnuNCBYl1N6760V1BUtw7KlQ6BJeaytZQevjrtCBSQxNMVP
2HB/8Gq/xP7soWPQ7lV4yX1nep8tqyhrKV6nIX8TngLPelvGfCPSSJFoqR9UrBQn17i2ikX/tP4K
HBp35nkb0GsqSV1ln/3EfrKXtdqxL/tOEkvezPWw7432gakErd4AbtbRGTb4fAFmur6KhkOuNVJQ
xtXQsN6SrzN0FBuI7W4pUA9nWXxNzMBqlGRROu8exrIIzSS/byonAh70tFEj/DUMxHSasSPYmVoO
BemEoiXUkRfBZdbvNuV4hymuaLjZWkfiCgtV4zj6QokPoQjB/3gsLwJBISDw7stMossctxbLFlBA
bvPgwGW7N1pgjlrVGPtpA82917aBnItA4FJvTQLeMjY5misAfi84d81BA3eDXz7o0fjpjcLcL9rs
6VoB7eT7w6XP/ypi8xeDtD44KmPPyZ54W9s8jk1/MNbWvC0OvcMpbdo+C+Z5UQE3SLz8tAraOEow
fpat341lZBRb4LWMtTzFvF/oRMwWPIdo3EPSRrVRsAla+puaHjQSZDaHjuLescaIOwGee2pKBlDK
WseVh1ibYwll6yA7j9PI51yUwA58ZDMAqMLpDy6SA0dnaz32RvfkEUDiGUoo21n6kBRICx9UnNqK
udG3efGB4boUXUJeJ+6+JzxfXrMAU7H/5Eqjhdu4RIziIfDyOzsx2TbwWpJCveB6Z1tq3rlxS2tt
YHNmhJvu1LfdGNlrZh/gnR3GTHs7STdnxeBKuohhbPDPQnVPowILEtMI6w/6V16Pr0XrrBEJ0qNp
6N/aZ3PoFO+wnm5SV7/2wqP6ZCbBM9+aQXdBgEa4q0n70yF6XLP+NR+oKEbmmGeWmfN9V6xXjI5k
IkkFhQkMQBwO0FljAjxDql4kJl4ISffziHzBs/QDqY7T+Txv3V68AysJhQp1fTFuh8H68aF4l10A
BcnGgSK44BP2JghiX9KnYg6TfFnHf4wS8zfG99Nij9hRJ5wtVicsJCR+8cBNaUwwk4vvHxargj2G
p3qam9cKHtgez+2rMxksFOODMbCd4l9hoh1MEJ68TcqEnAvICuDihfb3wcAbIM645gorp4pkdi5s
swCIJbDN2g6WrPDuS8aAXhJ0CW7pY2pDQ1q3723a1ztbUhGeNPkveky4siuuudjEa2fS0LDZ5dN2
wzb1ZEMB1DxAQXqUs20ereotjimvMI1nosfAJFDx81x/Ok7GgnvEmTXN2NOHzmP+GKePoZqZZfzl
aaCRMdeBFVn5/NcWwxO2GCyGuEHiNNV308S3bHHi2Qnh/cApfo5z1MUqp5NCWMnV8sdqX2XiIZ0C
yDjCPAO5PTXICwVisMMNmlT+Asud6dbMzri+QNLF7hlDx6FYgccB2VZwLn+WNX/r4pj6AlqVOmd6
XDnwsOgDJMHBZI0R2PqYsrjgFdAOnWtm+2mTiogxPfnBM7meGrdF9WvKwCl4XsXd5tPFGWMfzLvv
wucmHW2SDp1+rdynOa3PBkMHDhbr3QR1cKISPKxmGz3XIzHhNr9lxY6na7KLT3MyKTtwuTbbv9S4
eI4BSa3pX5sM91gDGiMqPrstXDv1isjl07jy/Egtjn0gpstoGCGy4wHj0n5zsv63Xzch1TrvecWL
WzDZAc23NowHQvx4b9AgVs6Ap4aFIl3zyo70XmnvbV66T7vx2hDV4IU2lk/bdD8Mi5GuoJTwpmWC
u+m2LzUbgJ3CFtr5ALo5axDy/yjqAiNj1+4DKy1f7LE5q44cSLZY1n0yJkdRCY7lGSQLJwFcoLHN
1OxHQ6jFL5DXOO0SZSM4X9CFnr/YFtFs8g2Sc6C6X30QDBC1+Hj+UK9gnKZcIJZRQErKCl28j6+1
zH/6sbf3g0uTZMaTtYaT7bfRv/7Tf/nv/+3/V9aAI/yAfD+/4df8X5O/dfjRf/ynv1XPiHv3Uf79
93891e1HWv5fnIH/+P/8L8qA/DcpTPgdBPmlD67V+j+UARfKgOMF0neofbAhGvwHY8D7N9t3Jfgo
0/FsS9iSf/S/EQP/5gW+awaB5UuoBa7v/78gBlzpbAiBuliSujp9//u/fGxMvusIE8aT6foOqX7+
+dfHU1ol3b//y/rPvZN6Sb5QF4b2CjB3SlG5Wir2BgM8E3N/ZdG1DiplxxlqPE2yT0NcRxzry9QM
bTAqXGqSetzbdVCXhfJuS1EOLEtqAi9J4b0P+MU2XZckyoh7gZhVHlI2YR/ZHa03ozS+OerNyKIm
WNyRJLaP+6qh3YvQYZDciFTZtxgykahJjC02XPVcbnUYC5R93kBRV4xnRVgsJQGQxGV9XDIK9gbk
Z7NNQLqCu9+ROGxu/Hjg3dUqecW+Qx9RxdIoLhQJkmoj6LXkU8yGQ4RvGxvAsH9gBYHrovX8PY6x
81gbR1Gy5lKewvqkRopO0KWBTlJvYVTYKCHD7t0BTK9leF+kiM3TGDiSf4uQQIy3MV1mGEvlcmxH
Sb/SRA+ewBfRafwLrmlfq5lZ3Ojpp4TtDRsmNk+srtpLWlUQ/PB3GHXDSk34H+7ICZOqOAcdi2wO
y7c/Xtxj+2CmXllhnFOPHIx0u4MDDB2rpuqvUJCIn3BOQwSkJQv8d6HS9hxYpBtXj1IaY84ePNIN
V3vKvkYbFWNWA1m1fsKJHZe4qZKAfUa+BocuqB+rADxROwZYytrmwW/rr8rBYeTEJXZdeIGRo4r+
bikBAtvN5ojHqlnrdSQchb2njUtcMGlq7dz5fbCa9gnx/TRDvSPQZ5mR3xTmIcsKOwSeTPi9HpMD
6+2qLYowZU98KajmpHEMRaOS1rO76PmIQ+RWVoCOF09wWc7mGFmAnyLK13DNrjiziozUIIFohVx2
4zqwoNom4S2KmzpjecyWzELnBbKKgNLscYKAiSSNg3CxAG7kOC1u85pJjLJqML2DPgmjuawmjr2a
CwfPL6Xx2Kx2vQzeLVcYIKvzsNBOGzGTeLvVMjqgGZy8h7X5GzsrAEZ6fEsUPsy37Gq3Wt+DESUW
HNMAOxJmG7w4E+dNjIb6kroEFoLstuhNTM6Oxu0MEq9yeRW14tNMma+mgv7CtGaMkF59tVeiyXX3
Adb520v715hv3cnpw4Bh8j2Z9ncRFy+jM70LG+SvkYIKsYGrmjEYJd3T15RVy2VYWWEASZwO6jaf
FogUMRpLzVSKDsWy3kJQvvGHGXMLuozfOd51noFwr9P8KumbC2kd+cMkthty8PCaWSJEeB7qrMDa
jU0Nqew3gVnMpdjgIoO3eFGmb6rjj54aXO9p3UUW7N0VNgKOvbmJJuW+e2mCThhzEsTk7t24lpX/
g4a6qcj0tbBb2PiSQaGu42TpOaH+2Xvj5Fvu00VutZpYict2dvFsbzedg3PeBkzWqu5+WPo44vDK
DoQkGUwfVs15I27SdoL0wBfU9ZZEdKvuyaDcrMyUk5FgegV3D4cvPa0G5uAeDl7e+6jNO6qxzXCp
i1dvdB4HSYixFkCDoWlSK0uJnMVjVyv8151FJk0X5k85kqsuWfthTKYhroSmqLYc2dr3ryA3H0r8
ZGTReJAZcxVSdIacS/BNeBxnm+Qn61kSBTk2cMz1lwYUAFLKJmeUkWCW2dc1aq/GfRJPzQt4EWAO
FdwpXJb4T6GkLEkaYfl4szPXCEc1PTkVHhtlSLYxfCmOxMqXzN3ZHoBWKytJ91bV/TVAS5sx3V7J
tDFOWz7WDXtuquan7hbvqk15S2Ac5WXCTV2JrIm8PwtPJtROi89EF1zKnvpbY0/G/X9fTkioEKTx
HOgng0c9hi26wTuLFFGqgz9SMS+X9E2zuFz/zFpeuGQ+6KA9AGj8E7fo2y7Iav6InD3+/2DqPJZb
R5pt/USIgDdT0YuU95ogaER47/H050vuv+PeQW9JbIkEClVZWZnLgGrIhpGfqEGvGjaeEo1QAAY+
1D4g8wgtaQms/cor1l46tksvH+lX3CQ4bIoZZEnrvPqwhwgymJDoom3D49Gi0l10dYRBbYdhRSKd
bh3LZ+o6O30odxWuM+A50gXK9CMYXe8T78B4bTi0ImeeuFfVLw5wN5S1IAN3DACE+cXtU9C5IsGk
RLagpSlK3EGNFmSGDoTjf7dAXTam2jyWrQTMHhOlEqVoNy/6deVa34bQTrPyMw6Ndmt0A/YZdJ/B
5GJyTq3/0GdEvTHpN8hX1YtMnejHqsDXAKijpVHCo1EGcGyJu42g6FE2wQTSo22YliaqGCAuxgNX
GmyiBJBtMYavCTrouaKCEsI/d5fq9YGSHxMAEQU4UjC+wRDB41YLu17UHWPml6/2kKM6XITuMqTj
XLfqvA4C2rcFfIuIJkhRaeBrGHBDA3g8sTQXnYeDOX81yD7vlp9969IJIHA2NrQOLUCpSFENnDNs
lbAbP1eVgGIT1BghZCzwW4EgOnlrI2cVYNLqIH1aUlhOqfragXuvKCV6rCjdo9/bT4hTRmVxf/sH
SOn/vvt/r6Uk9YCPnaOHRQjnAzVY5dGhqGbU7aLSuityJInzbH608QxYds1zFQLf6QQq76jZpY8A
mk7g+GHOePRmtPbJaPRHCxvYu5CG0VL/bZ3KpotoQrEwzM/bTwNmCwbgDco3cI7qZkJ0D22rO8rR
tDB9bZEj3kaGCpi/U7eDM+Y8gRwvPk/8xLtB3yPC64D3zR+qnvphqIQxQhK0/Xx0PRc2IPfF5PWI
NqXwD9z23XCb/q7z0J3Z+yiKL9uS66uJl0rQtj5ysYeBdbf0pw4tCnwLYSe74V8Sc6sDKk5ZQjZX
mMVfRP85jWawR34Em7d+cjo6TWmbC7znYBhg1pdAzlLa/E50uP0zy3duUB6zaVbXoeWoe1gJ2v72
HewTuKZa8e+nWP7n7fXbP3pYNcwLgs2YdNiXgzX5//6JhlrlpGdDR3JHPqEM7rUeq7TbT7cPtRpj
XLUpvSbitXNQSkcGQb5tyc7RoWgzghCsQfqbCvLbLZuFpyBNixk4PaxZG1zcm0ptcfvkETPFolT3
zhAOC6BBygKFKKo8FsyWZYvCwMLt9XFvzHFW3Vm3f+c68pc6nl5hMv/ohqftovoXSWaMUB59u5sQ
cVHea62miRnREgQUA/+IsXc5VQeuuw067y8HJ7roHARR1NG5MxrNW8D/AUscl89q92DOGu3Tqvqj
xwFgoHhsE6RUux+fbg7M8kFWUk53D61/a4asKqr68wh7qylQ1akHEpl0OY5FvQHBgU0UuiKm/Z3B
1ebzULKZUQ8yxkupTndBPpc7XcwgBxhsPuSafWPYWBxrK1Qe/5rEq1djAoYDUf5nP8juy9bTXvWe
ddhQHIy7BAVRe1GKwYre0GPop26dtXDUQ1pnmKp3NqjyluDoNiNFUzITx7TO5EwY3dJTo024Nidq
9CVKJY94lnBD6da3iU5W12DnCTO4ywqYlyaiw80IRIXqNDiadNjrLbL0KMEUmA5hhGwp1zR7sKi9
QrpzqrvIVrGL7JL72SVBLDDDZXGUA1srQJN4PtBENe4RuUmWdkyDKRjav3a23hy38zZqHzzOIVt9
V4U0GLMCJpujwGABHek6ykkLFdKAWUEYJwNZRV0zybeIYsWU/0E8l8BPbBJkPyOPtXo8zFmqW3Dv
6LJGbxakAKARCJcOTrJUa+CV8KNgGFdTAZgEHnxZMmuV+JiBAlzo01ivsEqizkbrETAHeVdW7JyZ
HrMmpEc7u9SYaHMRUoZAO4adXUHdELexRam5+4mKk+b321rou/GQvTuNj8dKdCaJBdcUepj6Dnt1
lGlr9Ly5u9Rj2sezlb9yTruko2stSwQFAkxXFvR6H1zIgksnDZfYV1NO8wCBBCIyGpWX3i2ezB7n
c69Fbygd1EVD8UatWdcQetEoyD2Qc+19C3AnK6k2+cF8TwaN144KwTZS9I9Mmx9UnKX4KCtd9QaV
HeyWfMhSQEZgC0eYXsLGuNNdwF825ImFY2EHqEM617S8W+PE8haileegIcHzYSjraDoOsbPjwN3D
8KQFFTf9Sz4DFEHS+aVUqBD6YwubGLxsH1/8Pgczl9+DsMpo13FxeTfGdxRFwdzkyH8G6nhnazy4
rA+fQyvFfjPHSdQb0xMEnz8to1Rb6+Z7gYlBbOMfGw/Tc6LKM4/jaO3auLVovbLwbeWhd4pPZJJQ
RKsATiFNs0Bm+TppwSPCXEmTI4qHYHfrj0/RULyDdu68cGXRqVmljTbvhZCaei+B6f3VEXpfgZL8
2on3EBPbbDxZkLEH5RbRttGUYzTCjMnRtuxxoAchBW1XG+0lYuEOvmPBa4VgZ1TpT3gL7jLffcQJ
XYV+jTab9SnvYTndR696PIBg59bpr+u1G6oVJyPHcUlN4HRo8QPYOZIKNfnsFZvGOE4x8AuHBY7U
Z+z2UOFu3sY+2hQconMT8h9sHTg9haUyFaFL+S3rW4t+Qxp1t6c+mjvEiToASNMMcMaFvgtSi6I3
lV6T3Ct2M1ZLEW8H2ogTddr7UGvQbxoPvvGjR6jEYKlNwZdyemakuwwTP54m4lUO7KGCZtV66MOL
Zpgb1VVWrkd71PjBsetAN+JrVlnySI484bc5wSntL2NI4bHV6HTYQ/HSllSdYT8pS2hFSMjT7owo
Ea2xEfrtZu2eps4yGtOvCp+pO0w8PZbkawY/demqJgaXVrcsuszc2Xn4aHQjiEiFajFS9oCUQn+L
ZV9xp6ok4J5vFYjAxM3CRXUiNDPiQcKQpd6j2eMQNlr5ekjRmOkXHv2gVeKwPQC+AC5OZzAeOiDm
ZYTCtGEQ0uMwWs1Dsi81o3gy4uhafOZG9pHpyUcRgS3vMQaPsKtUffp5gBvuFGorB8AJp9A4jWMT
0E+H/RKJgciUVqsBf5segblh6r4yEy1aQBPmlg6GMKc59tZ5wYk/O44aWwHOEJgqevRy0xn13wKx
H2VCSjHPLM5dWj7v6AISM7pJmvKHeogfgfSrQnFc+pH27TuAtxBAXNR5uAstYjqSOSBPh+fWLZql
6c2H2Ozo4O04BPYYLmTvfj+ar510mHvOBZFbjetMC187y31GvOUQwGVARyWZl61V7aqas0eR9Uhj
kWfcLtmGlM1JPt9pOArV5QDadwK30dF5HB3XvOugBbMh1L925a6xfGkurduunPGtK1ECarX6ozAt
ZZW0ECq8FkM5oOWT9deH9mcYTG9mmX4grLSjm/PnqMXTUOFDAcyPQyNo3WUNmIaOmOY4yd6zm6c6
eMyjuKaQUsLWsh8UK3t36XXhXcnxMqfYkMjiBYtq0iOtJ1CNgRavJmhSQD3X2Dk99P2crmrTqldl
ll3CutzAV04wnxX8IAfoBNsfnNCylR0BqsU9k0mu73WPWGjTAaozRGzQYKDWpbL1dE2J8FsScKIg
S0U8HwRsDWsJPB+CHl3IzB3sxypQsYdp+ycfH47FOEKcDLzya4qJkpr1ZzeQMHIijYJSxVTCQjIa
86EORvKXFCZM66oPNqWjBYXHEmuOV/hEPQX6qUTxuvwIQvtC3rZQgeWViBilbQRFKdCecw8KRg4D
wjPy6yRtzAmVM2A0GEMb5jGrNbxvLJPUQ79MOroYHMIX5oQElmKl68lpdRoddNmM8l1R2odcDFaC
wHsBG0vnTvjppu18dnn0CN9u6XghjDfXNZawBuL+jccOKqgcnkGwwy1Ng11bO9+dG2ubMUnf1BSC
+MQtJONw6HMOHtrQvvWW+tnGKBZgQPOEtCB2vpiDY/iBR1ZFBaqPOILmWb4BVE6GYJQfulY9gXOh
XyeVPZ1Tj8sGHLo1xaSA2Mlp0IYHWaACsbDVNAL9cahmJJ78EV/wyptPxs0v/KBOgIkSy+u2Qxm/
YeYJto1IUqjdpQdU0g90nQIHIp66qgacinuAOXdOiG7MrOqskRGkYIngPqrc2gGdt2fVRd3HdpV3
BHXlbd7b+GhHHkrO5ojb0aAdRw9OXMUm2sc6iOYWs6kiBjwSGLSPyifaHtMDKpT3FbTx3rGalYwr
EYNeGJ0yLyuuYwvcOq/n3xa7Jiup36uu28ORO9LwXlXhM5B2n7oCMAuapg8tZupKPgKIGfMnL4NG
A21vtKlfBq33LLkp/WSqwyuKZsZom1sOBsc5hto6Zt8jNpP96JTPAzo/FdJFd3UFuQIznHFVqfar
1tT3RTsANOv4OPpyVP5G0P+ei5SvY5Eu+7hUqBzr8iJ7dYOk3ASOyZ4/zjt6Ayl7jEFrWk+XWhsC
+wTp6umkwhitIZ47+/rSxK2RUml8hLpbrG0XUkI21S4+ZPMJQTMoKpQ1sha7Qw4f5xlZwzu0UE4D
B6XAjfHV8OeTlXTXavDYIfT+zSA/2jo+5rhlp2HV7p36EW5dAM/2vQkfehB4jpvt6egS5ANgb10M
Kwa6FDDb4YQ8QgqGrn5G+HUfIjMU54AYJ/8zj8JfrUgudb82JgAzdlrijQMCAP29h5YC2TZFN8Qs
qaE6GdtpOY7z3Th6X1aKhdjYNekef+oPJ3qCU29tY2Aed0ANvpLksTXLnVHo28jzP+Ic2Lxmq4fK
RHGma3EDSZTuEEWIB9i4OzmZay8jbHCYXtF77UH3hdm59V38axv/jzBxHXvvPRqxJgbQPqEfgUtx
nrpfqQYqBp8SyhgLSOkH2Dh7DNjozCeUfclYED2J78wIZxM8uNo7PYvfx1l/6PX8l1Y/CSOTDQGj
ReyYNTEyqzZ23j/49XywopHKuH6AivLkmO2H50Cwzyxc4xBia5JX33xGunDjzCbdT3CqNBLOI/DD
SlouAtVQNf3NN5Kn2IIQZYYoGTmg/na5N4eLFJRejfEgLNESBHzzV3r2wc/tDttnD7entv0IJ+Mx
jgSzDOsLok/z5PbuTw5kDPVDNhUvGd+GGL0qAx5Z0Jr3gkj0RgS5DLuvFjRsnilCgUhpH231K/Dg
ALuOtrZoM/RZuq0adF3MlN/o4vKppHalE+Vx0iJw56n9MgI6vSupIIINi0497Xg1cIplA1cemn9q
cFwjrS8nfZVWxTXW852fRq9JSXhoI7QvQs6XiCMgpoCiRdzbQqXJ7pvCnVfQuGrIEchQF6sKuwSr
o9aAPMqwCkKuPB+ajdfrq6YurN26o7Oy0hQPTqqO2YlidScXVDlCoC+W54E2AHS6JU/bONp0MDl0
p/PBM8xol3jGLkDuGlmo0FiqtnIPXazd0fF6w4SrgToNqcel2y7E+ahG2EJtaZuZzqeF8moaxUDH
cgshvlb5qsIuve9b0BqpiXFj0hXjqhs6YgomVi013Sej+rESVwDGfb1qk8E8ZPMLdDicQ9DAW7l0
cpIRnTydIz8INvTjen9fmn3zaFcetxY3+zJEsoVS0ZBk+HbWyiFW8QBlMfD/azo4wSSmHNCxFpYF
G8aH/u+IMlZuvudjwuYbo/fmUZsHh4A62Ex5PtdfBpIW1MLpKxQ2LYX+B/EBjFK5V0D34ScOkSGW
V+Gwwingvuk6OE1ziK2bkb53GX0NF8kidE68VZj7n2pOfWb0PiLDOI9wzkhioGeUSfvjGfThDKUh
Y0kxEO7JC7X5qS4g2GG4fkc9lzU/vFQOLMssiJ9RdfVdd0KBCpRmzAwOAw4LVqQjOUFXFR3i9g31
LdxlWQpuzqbattV1yHyWfqm8gEfq10FX4LqAlIY/xA9ieIwfGZofwxhd1ZQYYyfRMdUewAuZm7xG
yoVQd0et8JyZrbukf7wR+ZySKEZ9ATaX2W8TEIg42zVL3Asfyp7jI1tePV9cG61gwFbr2QFShIXN
3TCAramgUEFnMe7hmK/sKXhuwaICh+KMRpuzhvdIV5UjMASybQcR5i4J4qs3uRmsRmiHUUVPuK3W
Zkl3hMRSsL5IGPhYiWeIpWU9R5XWMtqXSkufYt19V/L+NJqavSYDRZMKnDciYtRgGqK2irQWvqc8
zRmOn2LiJYF75xxFlAmQlJ5wtFu3JLRU8x9o7AHXMVjEtvcOdue9cronpD051VCwMczxYvcqxyh7
C5h9K98Xvn+Wr5ZtPAeuDs4G97IRZ2+K5u6gnix7OhapfRrj+ZgMIbUPFdoopueu81pU9ik3o5Pi
5ycV+h+atM/GmH4rZX91Le8HPv1eZW+2JnwKSTbSarpM9ZcyOF92be8bhVjZThfdR48c9xGg43RZ
6UED329M5ezU/W9fNvdI7q5Zcacy7K/QjX8rDKqSMXpWdWeH8sQqyNJTVaSQE9NTl2iXqLpXJvsz
0rVjXUyX0slPTVW/K+GVw5ZddS9hGV2GOj0lkg2qCM8OV8OeLyHSgYaZHWBjM35ARKf5UhvxCXOb
6xSMFx8WA2QAeQl9nItPwQ4Z9hUGCfi9iTA8jifwh5RHK/LP8sfOPF+IZWcvAco+oJrHDhCG/TFm
pZDIDRcg3ycDzMGdZbynfffum8FFdO3UQf1o5vE4te3V6JoH4EaLaM7+5Gca4N/UWLHAPslbxEry
ZRZPSL9f0FBFSrj8M0Ee1ErwYhvDpQ3U45BpD6mkbnl2kteiAt2pOH8MNe8cRNkJa5OL6TN+iRyu
3ed8Tr60aIcg4JFs6tJRWoNztusC/YKsyVm+zl18Ema8mis7eQtas2vVsO+10jyh1nNssXPMK/c+
zubb78a2d9ZD52QrOOj6yVZvtC9nemoT40d+xTDmY4OVJtnJa2FxJbDk09I62TbSJdYPjkHnqG1/
5X5ZtAC6sqe8hVGLcMa/4WPAR2O+FHp7FekGNzlqZXdh07p4TrLuunlnNcM1chpsBII3FsQx4oFq
Mw8W8tWQmeyt86WLw0tp8TTrCHuyoHzSoQDprYPNsN0/Ut5HKZCQMeZQSLyNPDyZC0DZv2bj57/n
KQ98nqG4YclWx0j+xONLA9pdJoNMCnkC8qcqEmkcxnawRVCGBPon84EhUurumMT1PcYv8MPSu4oB
kEHg1Hmy5p84NN80vvXS+ERd7nQYUxN6OhfvMwMdWd0ZHk7lz5yYpzxhMQdD9lEBNvSVc1VbP07A
+3jBxmumrRIXP82gneqm/Ritb/F2cvyvyUeg1l/lOhArnu0cMLBcQPM9d95JPqGx+ChvGq8qeF7S
CosOPPlf2/+VRBNt8JFFN0lfDYq1+kvKIQ61m38XJ38O0fnkU/iXa9X8s3xNjOE1HyZSliS6k6uU
2wuaHG6Ie9+p4QVq04W09A4y1IePdbwfGLeRkYujIvlgiQZh4r30AL493TuPg3lCuupq6ubPrIyX
2nybiuqDNjOjAlC9Vb8ifbyGlXHSdT5fSU45TdJpzO/NObzXaDSEI9FqSE+Y++6nFqanwly2rHWv
2bvE0k4B60M+vq251PfBNOi+9wieVg9++G9RUYDa6473Wes6JeI2uBRD+yt31kDccCdro7TqRW5f
b7prpmgIVTZPfchlZeDYktJ66PCcvI02nghX+U3LWRdj8isP8bZQWDBehzYDQ1Y33hmQ7nko8n1a
8EQ662eCeXE3QefGenxfscanqQY1kcG/mi8JQgTygB0mcwFtGHvdp3LoFvkcrZRCPYQ4qzQz7lON
CQavgyhXDETWieBQnNxJOXfpE7Kh77IFlIrBFhL9VGuJ3IY5XEFzQ1xMU5go9QqV40tQ8IKERtvJ
/np421MjOmOoqQeP2VQtJYQZTfEDEfbozTsJcHKFcVw+xgHVJwZVQpLcOiyRUw891EiPKg/XHli3
QUquHb2ZdB3r1iQ6Baxvpno5X9RuuIAAzOzqM5kmzrzcjwbnCyHFFSoD+7odrxNbHqVjNsk8JoRt
Jz/7Uhn0UJcz/9RSUAv3Zh1eTDZRSk4n03hUMcStpAJFRKzN7iijr0GwyIuLirOTPBSZIPXkn/t7
XQtv0yVi6oxqe/Y5KDnxDo0NCGHzRSKkhAf5GqvxSb4f8eN8sbXh/ba7SHDrG/fntt+o2nOV+p8l
8Uc2Beqjkdb+jtZ8lPkln0q/Za1F3gaR6E3TY5zWj8fbn8rIyKWJN1Rl6S/E4lOhpid/rFFO+6hH
doWeODE1j0XHEV4PThEGt0VW38sUi3P10mfjNUd83FQxD/DPiHDSG468bZdb62hjxcm/l+pYISXL
/5oSh76O/pH8nqxmX2LVZNTPMcoBoRbd9ghbo50FmoJYFn+CVfqWOVry+GRop0r95BDlPWDdewl1
5ydXeS6phqOoWW5kCGR3cxhIiaNyi05l7fPjQEGjQgUIHpvxc7tzhRWRGWwqTBJcr5LpLcBtJWOm
zTy6IQ8uHFs+eu0WgmSNyVhR6n1CXg/iyXCUmwdyfC0CKmFR9ljMIxJs3Bk2cuQR6CnoyvNs++fb
i7JoPRdJddJL39/L7JGXZMpxgHhUNTTcmJO3IfwXwtP8WwvX1dBd8cy6yvj11VcZa286ZyUt918C
d7yMpnqRYFsOFS3Nu2mcjpFcgywF+YyEIkofo1ZetoKPvv73ubr/p7rMG/5UVVEK4G18T4OGFKsP
4Uxs5um4VbopwQ+rWfJs85lyvbd7ud2UXqMdyIGeUcAigl6kM1+N9sOo/FfZp2W0kp5HQMVD1Y+K
l756HjKudfApMUKNZDdznkMU+iSJkNmKePfFdT5UtX79b7XKu6SYAKARs0q7/k1IlPIs5NfVvtvm
U7wpUCpBbVyL2h+Jq3pFzmBWq1CzH3j3E9wTkfk5DbX/mRTaRQKXZIfoN2ocfNPe4ULQO0JSjHLG
pxbuJGr51Y/dNF8S9rA2PyvIuv4v0ZJQJYsT/su9BUBBIrKv/3sSbcS5Ogaq1F3dMmf54Zo7KM45
a9y7rEP7d4x2Ejtk7cCqeYxG1hPTpvLJ2rTkDy9IJeAh/fcSTc8ahwwZx9tda/qnX750abzMdfsg
0z/lnfIh+fKVFyUwT+S4t42cyu3DXNbLWtF/tHS+yLROVNK7TNk2Bbw7dfo2nD2Vy3Mm8Tkcx9e8
GT/7v8x5QEkCnGT/OCEOTe8IuWCNeZb/KH25N31zLSkSfpKrOg4O1lz+UQH8NpKdJK2y6PBR4uRg
E30y6/Z8U9p57UQ65dQXFVcTuxqoFINvm/lkoK+nWGdTH+H8aN4eHJx20cKZxqt2aRT1QkE/T7O3
miwiYKcuasSmOwPuB6F/vrM0QqcNK0W73cV0Qb4Mu476wZFOrxbeZ7qHohMrAu/gU2/lJ9uvl7M5
PSROg+yFco5y++Qjz4b23QqU6MnI+Gw2W+04xd4aVZOtzBokZH/kqBAhdRLx2zVnk9tndlr0mdvI
V81HmTf/7tNS7rMkW8sLZjxehv57VNoPlLbuddTsb9FXRgtHrlNMJokd9sKd4mcZKKOUvLNPH3X0
/yX4K3m4acZhJ0msOrVXCfVwP06YFTxNqo25n3luV7KGenU+4i59Acbe6erWB/N0iyRdxOY6Iakb
A20nUdeZALct5n/bi8zmxvAx+NzITmmUjzbSG/KOtS4HFDYB2Qw6CDCG2b62fC95oORsvvY1NOX3
LeRIeJi65lXToluo4IR1HQkltY4p9rojWMneikTfBcW/hh22Fq6GQvOKl2U3iMHqUabnEdEenHyH
QyGBlP0ZBPYGJ6l7P3B+YD4hXJSzWYPMiAJjFSv6Pq67lwK8QcMxT6rZuUs+xfPWE06VRgBmxwEc
s8sr5VxwgKTLfwms6ejG1q9XrgwSP1DmO/BkawmEnmmdUKr784PiT8mUs2d8RE2+1FA1Ro7sWLUG
KWVECkboLdsHBZ10L9eObpM8O/8a4NR0OS7XM5cK7PUkoHGuSq5oSCnCq69BJztg5vx42EPoY/94
+38zBFNAFn+dB6uLuhG/43nWvePRKJRQYmecsRmPoVhLuiMfKtcr1+iLmlpm7/MJjEq8Scljb38v
YzsF/l9PLzSwvoIheS/clfxVaicnkO8Xqme3saodCFV+uUs9+6nF6TWLkLDhikNO08PQ0UgL9ibr
suGk7qb//h8sMiU49qzYeZsNxfE2JGz28tjVDP3RwX4aA2aeUhyqJjr5E5GfK0ce+5awGR1OYgiD
eBYuHdxtzDXJznObT4jaL2EIPUmSl+G5dSeb1aCnTx2VO8fY0vtnSJL8hEjBVX6pQYIVXZs32TLr
ig1trH9SDkHMIpmbtyxOLJsolnRycpEobHCEamnQoTP6epvtCIf83NZgkNc/U7/5t30040UNmaFW
v48KB9pfyFSP7rsy3MoCn8xxjcfFfdDytrfw6HIcyZx16hs7+VlW+8BJ03VhpdP+MlQf7jP+7xxw
maAnSXaaVPvCrkRSMNkPssJ9basTiHI0tMZ9i7Xc7ViXW/65y+ytj/q49zgqyZ9eGVxBd0W1/BTH
+nfa7qFYneTBIgkKHO5L1oGsCfmq6c2vXAGTPmNJDPOnPBV50rdHMNeIwLsKR0JnY+osndL/NxNl
Jsm8qRLz26j3su8bPrHKn4ePvqB7jkic7Eayn9ledoKEfbsVdnDJB6xR3flzA36UEwvRQ76i/LxK
/YK8mxoGKb1acq6n8IBUFjR3+9TE/9L8xPd3dP9W7QD1qzP2Hjsd7rxHA+OvYBhoP7BNGMlfWa4C
D68COHmSD8l8uc1/xmaOkp3SAS9g9sk4OSUlLP6T39Ed7YE2BShuglKkk11U8Ykm85OC23xckT6X
6YPsnpIUSl5fpOOWctxWU7ujnL1lh5XCCXYX4XiU+Dg1/qYn6ZbQKgl3H++MyP2RqFso1TnxtZM2
GCu1V/dyEoLHcp8B3Y6SkHTjXx1E3rBpxgcLxFHO2mhU9T3t/iVWsT0/Dki6SBKsdN6bxWwHIrzB
xOEgK+F2ENKP5dQh7tDiu9dvwo7zOnuoBAMJbChn4uZI37SPP5382+mqU8H5jfYLMaX5DnBpZ2cO
lJzoNXEunh4KNCcHqn+QaC8llcCKepoSMkM6/7FJhkOG6bvig2RKLU65pbk0qXpMFf1NlwKevIsz
DvvWniFqM2auhzbHdEGB6EPTTxILdaKLoiXLUUfYmOhjq85XDIWfy+qpIvpUF02dkfCDt8HzXiXY
SyCCRv6I4S7uCYRCxGMGy7+X4IYcyB8YpNcQ8LAkaN4QXGV7bDz/0+s/+5A4xXzuAJ4gVv4dFB+i
bhvEyXPaEDz4C0nkzQzfAM17k6T4FpZmtj0FRRmEH1/lsAnen8GkTor0AmnV2+2YLod3xXM3Hi1m
SdNIOE4tr7nLguAkx/1EGy/9MK/8SYVvQgOA2gaZ4u04k8fDekr9jZzI5NFOSXPSUEStumNUAJMZ
rD8jN1YGqnSKO35So+tqSnxu9ZuoNrqoxk7iyX9xBSLVi6IVNBqoTxBvKs1mPLW9qrUrme36FJxC
h+FndeZDee/pSAOQistX3lo+ASzMuq/t5Vy2NC4o66ntK2q6d3VGVdRlM+VtY8/Y2iklaMogzsA+
wdyEyIU4jLdPeu/vFiyA+hyQgQKU3d1O2reQoxjH1qBQNUa/VXUn00s26sFxkTBBzTQtHmSH8aSQ
rPeX0lRPqAQrlvkjT79M3ENpodLGXBrIIZlfe2rPfw07dEqKh7b0OV1CPivvLTvcdIrbrl32z5Kj
IxFRfi2i+FMgNFlrxzlVv9QRgfPoNKfsuBI+NLXGhWG6l1AhpzA5zcoGV0TOnacVoC/qjRzFZJ+R
FZY2zRuMbXrd/0KQLMi4VC4+uko8THmgt7Ho4xnZ4vRBn2yEYf8d2D2LeFr8SiUWjMp5SpkkzUVr
AC+l4QUuGekYYqEgLDdZL5Xa7hoHVM1DLEXIuiV/lYR6yPSNorsbKXvTcTqnY34CE3vWAhvF8eyB
LhxmVNOuZa+FW31RnPHSxpvON+mEGcjkcHBkU/Wd8mWiiucwvYHZvvmAC6R3QBv4UgFeywP1WT5C
ivJSwBf1tqn6lDw5YOtC8+IM+JPjUPsgVyY5sp0T1exN2Oc/BeV7ip/PANFOHluQzRY0ZvoSr8OD
JP6D0fxaPB4EwBZuOT1jLc7G223lE+eiv0q3IQs9qefLecFLiz+VedMxT7ICvdrkPLR7tVfOZvTT
/tWu9yrXKdU+Q2s+NdCBvFHkjNeO3ChM4FNhXMkG2Rfe96xsB2KDVAyR+PzSzaco5Ib4sQ+nW69E
8bMf09gNW3R4zvK78sYeCapNPVTKiFDBi9nfpia+PdyZNCUKjjRyDZYX7XwRD+P12WHzZR7TaXrx
bPa96erSUpE7mUL7hFXvWVozaBpcNFm/IX4R4T4r07Ve9JdwZuQZIxvDHsudFkVBl1b/tjtqBz2U
OcISj10qm45ffpfuIWPOl9p0TPJ2j832qvFJr3PlLANuDhAX0NNOCJ7yJypseB0ogGRmbms++nTj
ZMYg83EbApVU1MbJIfT9d7lGtS1//Ol1ouShWOEb9qd3DXN/nClZktVnzCiIc4vcjl/kdfmTWGoV
nqPvLB/JHW8Eym+w/WvUaaRAx+qLMbH03Is8GIgCJ29wz3F5HMPxQ0ZSdZxDE1tLGXC5BZSo3qvx
L8n+/WY9G5dGBWAC7VCaTiACD3pWruQ5gf6/yp3KO6t59jgAy+waTn2w1HiZhjBnd56rYlKVUbFQ
Rrg+dynGoIOaZR6lbSbC/wYXi7xnG5K3azFqXIpqNru8b7Yys+QJgt1kK2z3MFd/pJuF5nlo5yeP
GTw31B06Cji9uqz78jAW81Ev0xMledLAHSZ+P3KMBIZ8ZId5G6KMCjJhQFLQ22FTS9QjqlvWvY/t
WnTxtRCQRPwnNS6pH+LdditXAL5YNocSecuIM7ocIv/LSW3V3xQ97e/aP/+XqypjtkN5YiMfLbPT
dFWI+OVTjJsAHICfiSWOBdkp8OdPp/noY84Tcw/9ZtAuCM5ndfkrJXN53R0aVMnINOmuSeUnGocj
OOO7oulfZVFIW06pWXY5xEydkyOSISQDUC2O8uvURX/MbeOoZ2C4PxJGoih+LBN8CXnzsWPlEBnD
vW5GV8Oa2OX733gY0VNGUINQ2JO0Ab2KjpRtNe5m5C6le4OkxXMJEue/bN33OVpnFfoSQJmDW5Gf
BvgV2WgOamxLFENebut4PgBP/5YJl5Jg1zTU6x7xb2KJvPZ/3J1Jd6TItqX/Sq2acxcYYMCgJt43
ksvlcnUxYUkKBX1n9Pz696F8dSsjMl/kem9Yk7w3I5QCx8Gwc87e39Y6ndUIZphDxckOoy+TbWT0
u/l5mlfgMuZuIzscIu1dwrM4Zmxji3xlwy0puaHnu3S+sR2/uxlDDfS08TSjkFhd5/WubJxX/Ivf
S/Z0zgsJNl8zVxv+D5KJsijuu8d51ZiXzYyzIZAOANjXiTV+TTxRvJhv9/lEHX5kCMbnpDvPd+hU
F2898c58F4RwLeabeF5XdCP/libIorudiftkvgDzqcx9lHnSagJJKYl+0nrz3fKNt9qvv6ma2TlR
yPMVsUbz4g3XZH7UeBfr+sXOh6f5KPNvirl+8+LvltnJx8QQ3f3fv5nPaP4JwxSEaR2FL1/mB7+f
EXBmBnD6j4tEyMGtORK4wl0xvwpHKb5X5trWibDlQn31azrxAvhiXhts6T/yRqha3usKYU8I6ORr
zQhuDL1+mvtOijfUfJ82eIpqm6jJ4Pv8Cm604vvb/MDNj0Ngiu/BsjKnvYiAhnb+xzzpAIfVBt/i
dW6Q9sIM+2vqgejy4nsxyqx3OdpP820nSWnW0vA+5P/rBepQjQ0uDf357+Y/q0NK/x9f0xHAeb3W
Pc6PaW5b75jpXqoWw9UfM2W3nH6MZfg+Zvl9PDiLono18vJp/um5Iv1aIxp9bVXaqz2wSaZfBaUP
S5u/na/LfKU7P/xQj/g13wjHfAiBorgiefdpQDK8Rtw5IWXihdWHK2IdbltruHQIqEuyRwvdXAST
fuNH95bHDJ3dy2Abcy70fWq/Q4jiq/A/SEJjIK7FJHRVizK/8Gj/mCUG8+Kf8GLx3KeU/ZRIjDdm
bXAR2VQZClxnO+7nn0vYfvc+xEGcIqPJHIp8+3ZuN7Njmf9+NMQR1TsafOq2+ZfOv8Dxkpeu2FRz
64itSsVui/Lz4lX0waf80ZOK0DTckkFytOriHSXVuvS9Y8Am3RvCpyl3P/Wy+eglW0sazeAwnw25
gzf2hvsRbUX1ioPh3oIBKtnkYpV+D7rpTQ1y3bbxYf5PkM3SJnReY2j3LUh8Via2GYRX6jQ0sWim
LKXUyDYdeidK4AEmX5+8ngv8+Q8zq2Ts8aTmFkUp1QdOJGowqihrfJy/nPkc/AQnf93tv34oofxt
hvoi7XZBZOn3+Ycozl4dwCdgYx8Mporz5ZmvGR6rDNT5wi7i55DuI1WImooN781DU7h3Mq4QpHBg
26qvSD3muK7vEUGTsD3jS23Mz9p4nA8wf/phiO6dCOMTZzifqT1xwdqM6W2Ivp51t2LipXf13s7q
Xdfln7IpPwq2xa4IbgIdsTxf2PwuRgjNmmM3e8zAOy/V3+Y+cmoz/WL0SIAV0jRtUdNwmVf4Px5C
94UF/Wt1nh/YlgYNIoBem57mXea88NPPvbEwVc3/f34Xzc+248I40KszEu0k8r/EJbA+7jLATiTG
fZ+PFLj9dR7RE7705nTRjpfBYZ4ZBaiv2AVl7/OTSuAbbtJFqH9T8qytsIYnLEqkhASp2FVEo90G
doeDuJoeS+zNnIJAuZLomzzBKV1Zr9kYI18YKKmIAn/QFfQmvwDyKAfvLEfzycodtewkHzLC6JiQ
T5QoeUuSh1yownBQDjUfOBeZgzdJtwLZdzA97SZwxoOsk2pdD5LJgQHrek65jGy2P0PWLkj7hZ47
jv1SZhpdUEcjwc2ZDTrDOp5A8wiJXWfANGv0ASkCFi3oSQTnzlkPnjPC+CETsHaMrVZLIvOAvi/b
Ckd8OCXtWlr9QXSoA6PWPemTqbZaLFIibWzsKf4so8AR6+LJa9zZeDLgQzdh7qN8WroVGNPQe3I1
Xy76MnxOB5y9AJlQFwJ+g4H43bH9M7oc8mQLf2uNbC2t1FYwbaenXG9iBIiNgxWALdaYvBaqu+Ly
xpzgxSAaSJrWHdhxkUpniSaWP0Erw5vGs2GtED52i69/hGGDCM4nwQg2K0RHZqkhbDIMLyQhBCt0
0Q9uQ4y254180VO+SbVLLglq9GLy6rj/z6nuvgUDGRR5a775enWNhEMokHLvswZ/TJ9o731km3uv
LG/KjHtzjhzBPr9wh5qLr5EHpaffgrBDWYs2d5WG4T2IvpCQi0Pf2u3asgyCKj3MOTlRmjPGZIk5
pV/5vtrmGt5K27sJbWj7Lc0SphyLUauHlRM3ciVc7I96uySPgZ55uYwMhW/BIJSIaDtQmGn7bJr6
HnsJgsqWNDVpcToZdtxq6Nlyqow6zq/XY/KWpZmxkpDQVmQaLYQump3Kt0EWoggj8h0RU0ri5CQ7
VLAdEFYZPvtNGm+KsRk2OMGLTuL8QE9NQMO0rTp1F8bFfAr6vqodbTvF6ZKWbDH1ch2bNMgTzVh7
OcTuxOTeRbZRFsM+meSb65nsecMkWKHdvEBGTrZj+Kr5hblC0L/urdpYGbZroypexAZPWzVddCvH
elmRx6eHePolkCWzv5YtSks0NdFKMSreAPpYBgbgLTNQGCekQZAwEXTVTCXqI3XpOsJHWtkUZLwV
x5oQPfyDrbGNYOpWxsWbTLEM5ywzcKE7cpZM+J1cD93AldsyBpVsvbYdXYWlETbb1BQ3cJUhyUGE
hqPBRswkWgpCS7lALrARiTD2LFLcCtEhKHDUkOW59J7SFKWxB1OEhBO5AzbGrZ2FIA9SZ4nnnPRm
GZ1AMJJrEGXW0m+ZF/jGk6+h7Q71BoDlGD/lPSYRK9CadWtmJ2R+PWZdjh4UNqNf2z0RzP2UOsG2
KnQPsSdpbnYvrk2TRqtBm16iid3SVNvtMtSMR79VVzKjojntb1fbLkCYNnq1huRQ+ISD9AHuvyJS
bwYBFJCjeUVCgjLXvX4pwOVtjCpn1gr6YcBUGVrdSutIiR2qcGvDDSe1xjzYTmMz+BHvASSGdRyD
YtVk+yY1e1o5/N0ySfA3aa6KFp49gB2bASC2BnqBti2of7lixBQgghMWqv7yjYiWZG2EMHYsguU0
y6iWCm9GL1p2CbYBEsw0H1SVFJCazXmGWTxa4UA+cxht4S8zswBhN4X8/ZDrZ2bc4Ijnu91xbwxX
QZt0kAeUATUqCUZepj3FLdZU8A2vGrSrRRc27xPOCgo6RlGwWQ8FstmFaFweuNC+1YWaRwEMS7l/
XB9JYoLHbjHXgWx7yAZr0/PQY+IMhmwXRFrLAOEcDjJcu6o9DAahCMRKgN1geweVepkKorunCk17
iEvXcgxzIV0eIHggpB/w/hgVe3rSE1Ztri6+gSWEZRxiquLN3CSKvV83kOIenhJl7yvHn6XMNhFW
Xc+NI7GpiQhMeDBMWB7LCnsd5K1F1pBCWKXdo6MB8HCg7mCy/PD97tqN2PK/VjIf0tISni0qu6ld
M9Bg264wypmjdeg6ckIqd9yM2tjjW3OfjKFcAllrF35ISHNkUWC7xYCkuGBF6DINIpu+BZkXrLsg
OlmagMddYabmkg2aDqfVfiUKsttYHuWBssfjVzrRpPxVMntomvriCUL4rDLTViR8b/GPFgBIAmmo
nT5jDAdCRPyYN5KTPTllS7q15rIQ8zgLvbwlhiBf8QRgQMfrkt4oTYEUM8RNOChnM0ZOtbLq6knE
r4AhyRvBUruYUK6Xnch2X29fHH42tF1IdA2BQh4sbC/BMp5hN0m9H7rVdsvKR/s7xiOqZW2XmgwA
ksS6xnWJPJ+IP9MF3NFxHlCNZ/E7aUX4TVbWONwo8b3uo1NiKG2RdlifsojAoxDVfJZiO+78S+m7
uzgZwhV5av3R60Gx+nn8CUuOcQclBjQLEthY4rP0VCMUnLz2DThQzNdPWQMaZzeVdb7Qy+yu69Qx
Ngveaca590rEAaRtb6i5wEpI/yFW3cEW+mdcjMGiqSIGspHSNkpGMIGa/j5KtVdQPueeMflCURdj
SlwLYrlrWKMn0hwORq6lS/CRG4ji1bbs2ZyLFiNswq5SNNVhjEaYyeQPeIeIBX8RZ/luFO2HUdnM
o4pgWRf7wGQsqKTxFJd4PsGDXlof74SrUzC0GhBcZO6nuDN2IhLrXMexOtV0azsLrqfMeWZAizP2
YBYxafO+yDXoqUWPaPtbHXK/lTFA6Y1bxdxqFQ/2JUKxotGmbvIXZZc/2kgrV0msb6rcZmTgsKTr
EMbGMQH+4XtvETxwo4hvvJC9QKxHH4JpvBrQvLM0IaklujdEZ9v2XF4LbsayZSZJCgG7Pu46ZHtI
jmu6eWymDnmmKaoH7T5HqH9sTbOHYB8IhiRowyvTYxuq6kdLQ5WQOmRVWa54LxnQLNxAQ4tPuMMi
MWbJwhAnJ2ci8qYJ3HxVuLNRdSLtg1VhbScZm4Ag8ZYQMLalTXSyaRzdWHe2uZwHHm1wmDoc7ZXX
t2wNQCpH7CwHx0Cq5us3pYMAaebGYKaHXtj0aOBU9Aw4/s5UwTVOA+MGlOZTWMpPQb7UyVd4aqv6
ILM+3WEn9wDULEZaCzDTERCl6rvTs/DiNbJnuhmj4lChj7dEC5IBOXDUbqxqJDq+DK6y0YyjAOJB
wdOMAIEpmd1l4ZfJmpZIAU03kx+syPcxkLNDpMMbtc1FRFUxNjGSk2QVgzR7DScarE5HZGRfy5ss
nmmzJnT1CWo7SUTJzikglSm+cvq9BRFDHszN0DKXZLapjyiDpcUu8hPSRnnO6uwkNc19T2ZbhsX6
ei87rzpE0kaiqzUE+YAGWI1YyNj1Rc0W5NOpDIV9wo4V3yVT+jQw/J8QgrzVFXzTzrHK244lp67K
9mTm5ZWcORvtzIQqHNgzHdgsI5gJAVkGXBhaT4xTINbAFf/7HwGfkPTVaNokQW1ehgALO4v30uzJ
UIqFeZ5qtzlZjYebKoVT5QXmo5z/DV7PH/+WWb5+RqZjolZd5EgrbjT6xI8KxukCJLl27At1DZsh
33dxXxxlrAPEScE8lpi6wMZ4IMhprXUifv7/GsUoeLXCJvyvUYwPbzlwxiWERhXlPxEZ//M//U8i
o+X+yxRQFyEyerb5xV3sWYX+z//WbPNfrmlYtqdTNhs09+W/kYyasP/lSVc3PMu1LceUpvn/mIzC
+5fJEmF6sGQlRlPL+O8wGedP9WcioyUNx9V1w6RXDhmSCeLPREYPSt9Usv1ZYbtrcLwxIfQLBJFG
fsqmFuBnukZnCgiqLhdMoDEYT847wR9ck39fvfMfCMj/lbfZuYjyZmY9Qqb863l4jj1/NF3a0vnl
PMxK+ji+yFyyA8mUctLx6vDsaNpL0FKj9ClBJZGP+w9X8HRT2931H87gFzbl15XgWkvTM6Vl6sYv
V8INzDoBgJ7CjsAeWhm0uFIYrnGprkkLT9DUsmWhN7wLPH9dDQCMfn8C7l+vgKebghGEYVhCyvkK
/YmN6bV9nZBsnqKQ9/GGpYIck+oBDtJnqRUfNlbLiS7T748J2/OXqw6GG2OlLnVuQ9P49aprqeqb
SYGRN+U3PaE9TGLXt2RSP35/HO7lX4/jUVIIWwImpfD95bPZNbVyak3EMYvmaMthk8TNNbMSija8
A78/lsHD8fPBhG5IU7c5jum6nvfLh6q0OiTBhIq997pDPJHrUUTPudNuku4bxEZgzFLel/Q8Gvfa
a/YqGE50m4N/OA3xlzua0yC41XAFD6tlOvOT96fv0+hsh50JVF1do8UwFc5L7zibuCvFWgXNDRQ9
7qQ0J0mwkYuqQLKinPPQgsPWx30VUINoYXQkPo9ehPnATv/oGO6yljh4c2f9+2v2l/uAtgJEVmR5
POGGLX659zNzQEKX2nw/1XyD296nX8pXfSoe/vvHYRE0mTRQCrEs/nxNAHfpWWdrOdVbj7uvMfGN
64A20KWb/3D9/7qi8IksEAQ80MI2mHr+fKwgcIPcIChk1dNJjNh4IVZujdtkGp9KPDFpviOPERJj
c9t26h8Wk788y/OxDSobrqdwHf2Xz5nZ/RRobg60vo525F4RNX0ko86O26uDFRB0lLz//ZXl+v31
tmcx9xwc4FxYIX49Zj0Gmt2n1aoCR1s2ECKSIH8wuqrftsTvsnuN9oNGvgRoHcialDECoY+/c5pm
P9llSWPLZo0n4bP3/fcaafGyiHpqf4d4WZ3cIr14IqlvIDuE7EkZRpivQvVeGsONq4yXRmGALnTn
2NV4qpNC4PMwd2nm3mh9e0MnBjFYxFMWJwDwIlU+dYlGYRgIbNU2kEY3FdThQm1ISsqXsistat0G
/FugblHQ5TeWrNZSQfwffZC8pgu339c2Vg5dyh7nwmrYYza2VkB4wVSlt5kXtAsApNCqZU//qLcu
WewTpDsoCryIk6j5Y1nl3rbT2d+aLRoDsD7lhiQMaxJ7bGTFSqnrUEUzfydfQbcYyUzLKHkQoY01
rVa9IqZlhHdZNk20FE6/gExMtotesw92SMCZxhtb5Gsv7h/TibXHG2nhF/suaK9GSqpapZn3qaTJ
iTLuKKZhZLhWObTVrXapB+Mic+w3GJvXzgqfsUcf7AQGZP7doFWSDsRUGXH/mg3NVWk9xA1DPREj
fQ11110IbR/WjE4lPv5RnxDRhlwLaUgyN8uVXt3FStB4jECToOF8UjMZuJ5OeLV3IXQJxEv+RQ3x
IdUzOE39XYYwftGbBkVPSBVnZH68CdMJNCJKJVu1S4tCdN1hO7ZdSnsQ85tew6gLUPG5F95Wgb2S
jDAwwd3JVtvGitQFntu9odGvKXz7FVwKvgOxIEWn2sksONmQihcW6SxdFYBMKluxzPPyFuEOM7Ts
gmKc5jLQU7M9oTbkYrgtw43KKsAovfsJVbmKl5aCx8xkkvwMTz+iOThUVfg8BvLVm6yzVp490lVM
Nj9mRhE4TDmIeGMTwr3T8n5Zx+62U/kBpinKUSnOAOROpZu5q8EkRqGBLCAoRCsThWKSArRUdzPe
S194vrafRLfJMGRmjrd1VU7+DI8nFdO1LO/BY3R0EPy1HCLozjlm9FrzHrEUAGDtqcCnKTt6RUUT
Mm6g5jTSpjKmZu884zErjFMqbcqbRH3Dh/kqJdkNOiBNUYfPSrrvZV0B0JH3/WA2BOGeuwr0zljy
U0j5Qf023BQtL+TW4x+SFu9CVFDXrPAM9MrcK4+RLnje9YCRA5u7jUCcGCCfJNCv0MhYvlvOULJr
zMTCmNvLzvjSF9ET+FUk6JrxnFNepio/VxIdsew/4/4f3lnG37y0pMEeGpq4IyDHzpuOP71gE1cj
XE3F1aq05BlL/rYKS4Ssy0rVt4xan90qfnZynHnzlzNo/lVF/YYHa1PFNTGa/7QC/93pCNfjvWbz
ELGf+vl00GuOsS3qauV7JKwbIc+Z4SDKKpB9/X6tn3/TnyjqvKfZIVtscDxpQ2aXv6z0QjamZMdR
rVyYRUzRUsbLg/f5+4P8zSuMEsQ25rrAYYc4f9w/Xd3WMLMk8buClLroOfDVBivSXWRCLgruaU1s
MVDs/idHpOLh+ulsF395YasIKmFQtAXxMxfdmOjqe/eW09+Vg/OUt81nZ9n/sEf4289oUH45NpJF
U/d+/ox8+jaKXT6jyOvbgie+rPQtakykmLG41NZMYWumm99/zL/bmEjXEh5fIC8kYf/yOcOkiSct
NIoVI6ZqkaiJ+LfyMUOA3vb0lZrgXsngUPcxUQvyFIFM//0JzPvfX24fR5iW1CXVjvOXb9bj5ZDA
3ilXymvRUcn6EBv2HqXPUTP8FAKi+w9f7N88GQ5ZguzFCSWQLOk/X2ap14Pu0GEm/XlC8tjAPQ6H
8hqxUd///qP9zZEYuwn0U9yylvfrkiDa3KPj4pcQQYc7EY93ADcQHPVO+g93jvGXalHors2HkhyP
Jcia//5Pjwc2yADdfVCt8PRsLGIGBtNZ5ap/ZL+yLiEGYyRCbNMGu6hxH3//Kf/mtp37AoY1L3wm
9fvPxxbkgViEm5UrtxKXyLxSzu50hg0AZn8QQ1uSxpKcfn9Iy/2qP3+6bWydXgH3DTkRhEL8uiAU
XgKxk1btaur8B0XfDMpTtZhckgWtpsHaZXwaOsa1irAC2ejLBBLHHHuMc5V52oIU20VreBDa2vqh
tfRt0hAfTMLJVeTVtBxr8r2MzDxmY5isbC8OV3pm36sXohCxNRiIUAgeCkk4E29xr98luvdsJgah
PWkl1nasztGJpGHv1mo0jGjD3Ribt17/EFRkAwYlYI4+ZUgNPaUUJJkxyOt7ex02NDwsJBXZEEI1
HEcgX8VwnWw/OJhJCLhBmQ+G7mx4PSPGST/qu0okEPjZ9GzqvCMcC8g9SleHOnNxnFp8p02q4I7n
oPFJNIAy7gGDwu2zivRpmXvep1MTHRC6zKrsmneU2S36PD2ranwDE/wmgTY2Zc1kjMQEusOkwRfx
yir6k9FZ6GqGCi1VsIknkEJtqDOoYs43tHBnJ3+p9wTS1AyZYy/4JI8ZjFmQ3ycV+5gcY7f0mu/l
OO2V/64F9o2HAGBp59GbZTnEpHaNdux8u9mU2qTdCrJ+UK6Qq+yo6CPT4HVqWvDDnN1++WWIHe+V
t5RHdN5YXZHB+qupaJo7F5bclh50fmy99pPy1wT+XqldVghiZeuqYltpWGfZkRyuuq6+pOxJ67rT
lz3W8Afdmn+R4efnMBoIn6Epcotssd71kkSicogvo22Qc5X49ooUJPfFcxusaGN0EU7swiCzycvx
jNcqjQaqLaO9l8BYWdaMNeV4t/VZH56LMtsLq83e6VQxpPC7dWY79b1oSyjUIwyMqI23Y1F2L1rt
PUqvKO91whvvJ44AyWcfGVr8ylOZbjLsPJh9h/jV7SJoZSWVh4N9cp4P38ncR0ma6M+kqe6UioYd
vi1GQ1o/PBDmbt2FMtl7oI1snM0PA/yO4zTbk3JPR5GgOS8VBORANRB3VrHhR6vO+CxNOFwTbbF+
hDCYQHjyvFmxYkE6GyOiaEsQUkyZCd8zg0tM5xq7acUfeT7G4X6e3tWfooa1IwD1Dr02LtzEvvc1
8sdmS5yeSh8OWPBYdrCi3CxFuTeyuRvaY2cZ59SXj0whicLo936inpHGAfvu3UNloiaA45K1w8EM
4akLlC0jMNmIx8MAhFkNzWeR+yeg06LCl+dpwzkuB1LK1L5BX79os1eUAIcS6tlo+tfeGPCx6jeD
qnYg8rdRqfayHLAe2tuKRPhWKJv0O59Od3lydRMGWAvMqlb9WWTD2fGq+/YHnpRXL/CuZaRvlOa/
MoGknCX/wiqyrVUMZz3sPgOmJ2q0LmE1nMhwyEf3mmX6mTHWwLaRDs/Bt9Wc7rqKxMhkRTvoqj9F
BlxPW1TL8aMpW6JY+ZlCa88pArf5M+mFvil9QiaVGJu119kERlvagaTmbYE2jintzokYE9SXMBpX
6ZAi+8qqk6tqyFKIyQlXwQxOZua6ptSoZH8KlUX4ovdaC3FpPe3qpuUxhJOPWvB9/rWl125D3Vz5
Zn8eAW92g9qHLBJu7b3SIXl3bG2n+8ciq1YHzzIueFpOwK+eo6Hei1xc4GseWmVeanI0R0wRsdOC
2CqWjF5OVLNbctd3KHK2OeBHzfSuVEvboAqIg7N2kHC0cjrzP7WmHcPG386/rUur58iT64DpNxUd
hLFpEymy8Ly8O/kBrYX5qvpWdBRmBU7TvLFK9yq94ZwYydt8cyurehaG2pNqtrVt62IIJGWGMZxM
a48S92wH6tnwq+ehphLsy/40n6wIuZ0IO94QQ0A9xhDZJtYBmK8IHm2PCAJRPkLiv5nK8NgBoalH
1KD1JoAaPK9ZGVgmMmJZYEwbOJd+Jyayx+cPGntMwMKJwAgucSZIpHEtZ+vq0Scw3kdUVDsiHpal
Vb02rbdRuV5uCfd9ttx4P/T5YwDXeE20xucg6ksUGrwkams/z1iRfZmfETrNBbc1Ytrptk0QZOTq
WWre61TrJ82SWxt7JFId/8XmJdY3HuVMoK8y5GtNQ9Tv5MZPmm8d65CsE/BmVma+aB1zZnuQP6KC
GlgPXWaAx6rB52dFxHEGZlRsBmPcTaE3bBNvaOFsjQYEvaOl6ZckFgFqzitw1btc0+6iLH+uIv3b
lFKiayOIeKb7A7oqkzSMpHtotfQRvFB8QgTHu/SofF4rvYEgS/oxzJX7rlU1sZ7EYhJTj1F+oTxM
P7KUeDcsn8msR0ZYbPborrRgT+z4pq9H3oz2RgOd6nbhY2XqF/YnOaIohcG4O7WmAbexh+2UZ+1a
SFxmMN2XqOdmTxM0VpN1cswJc0vy50BaAPTrHJM1RXHcTXurm13YlfUiao+pQ+5/8wadgSvI/dHo
FnOZbxssS4LslI4RLi3lyFpPbvENoW54ZwX2WctyIm+AterewxCxcmlQxyOP7Onovmlsewk/HuFS
ra8SU+JQNdSatvDe0/ZJRRHOJnGwXX1jChwFRnvQB8zCpm/XZy/1xiU95IUx+VA+FY+cA2kpy/oX
J29XKjXSBeSCwg3mITLorvz4VXQGCZoivw7BUw7xmzFgI1BcSo8AJH46OTT0IEqbkaUfCzRUwiPN
kuWj5dd1qQbjKu7vFJ2a7OZrCkNoJ7k0L56eH4FzfvMba9dH6bdhor5NavilGqdo5pBmSCU9OmhP
FzIKuZghmq7CJigCgdLB9CvIB2nwhCBN0yJEb3wvaKa6ZZnRiiNObwUrw1rAlHZXpD2xiKY7o1Dv
tlJvgZI/XNF8EkFA/inNnybNvwHiO/qNus1h+9Vl9FEFkLDDeK0YoS/Z6XzUJnlOFTEAuoMHRceI
8nXQ/m0CiA59nACt2m+hvVk/Mn1iMg5e003oLU4uZyT6CFxrZh896MqNuJHs1hZO3I34MMWT9N3l
iCZehP6Vx+AoAfNqpJwvWp783sc26lrPjV7SdswBEKJMQkNYfKAd87bagE4fxP/wOA7dXeXzEaxp
7ybGnj31jBx/1aGJeqo++h2VdyRIBbonSANGffGoFO54KCTUjpq7pRNASpGbElJQaQlmSzTCZlvO
6HCs8laVLYcUEaZs4Myro3LrYxPPxHYNRLeGkr9q7vrOeQ1a93XKeMXTB09jC76h/uAjd4wEMrRA
aZcU6TKg83KpBhvs+OTATewpstCIk6ztls13xT7F1vwPj4DbPhocIu1RB9hI45sIsKQwppda2LdV
P7c1xZwHpkg8zyznKFN3WlRdR9RuwRflMuru5p4UeWG8+AKCiDPP/55SXQW5Ljc++lGHnl8VzUuC
ne0bdtJzezHv1a1R6PDV1GvuI0t3tJRu9vRmF+PeaJ5MvVg5Iwm55D5ZoXFvtc2jPTVHv0Yh0evf
5ilB2A2bsHTuTSdfz19CM4TPid/fUamsrFzb5oXDmzmkH43s3zJekSfRc7SPhanu8cEi0/CMXd25
9AGb4eoXalN1LJZCokb1UpglwXPXOhBhetZ8kT/FHboYCvxFRHZIFm47p7eJA4A8Hfj02B128i2p
rHAa6dcHU/nYJjVK+dYfD+OTbIJnlfXOTap19arzLbJIjewW2c99CmK9dGnW1fgaFowqPpzMf0q9
ah+lKCtQlehzWAnvBkz5ZDUuAwi6yx6k0JzFRyynI5wPf3IeMNvOSfHOazLZ73C4jlFGP3zQF2YI
CI9JWq7eXM32Ad9p29QiqW8cxMHHukZNDNwQtAAL25PSS7nK7PRHZ9LY9LXpx4Cgfx4EAOVm+jNt
ytdRxmBB0mWURKSuZmvRtMcoImnMLrg6KWlhhv44Et4jq573IrL4dNr3vXEgwglD6nAXVrFcNVwa
5THbC/rC21oBeZd1nn84ReAsB7jkSKmKcI1aE6yiFpMM3aj7ckIu7EbpD5WOYpEG6c188YXjD2vd
pDlEStZiAhu/tifuofCaEXamXJ6wZmIeoFeEHemYJxY9nZTWhfzvu4x4NFO+spT3KRrUoSMNykgh
hwfArI2BYXJOnJcI62FB7NMLbilEMYE+3nI5OJgoHyBBUH1WCDsItRoQoLEmgTzPkD4lt0qz7/OA
7pRMA7VwalyhRfBjyvz7Bi/YdpJZs2osXp9Veq2E91CF410YVrcJYSUK3SaJ4yHSwwb2M/62rISH
TuDnNlT+y0gUg4s9V4bdS1Ebh4J3hCJuOoZ0ODmIuOvaW3HP36mMrZSKyKbgXVeNBvsssGxJ9RKE
D/NXrfsKYTpG1OC++ZFU+Ir6gDYMJHSkZhMS4Mnu+DeuYpax+EqKkpoX71w5rwuvPLejcw+JdCec
Mccl4+JqUCMli/9ROKx/etAQ9a45Afl34bgOo1fkz3IZ1w9MOcnAgudAbk30UXjEJn5NeiaTpynM
8CwzEHF6Vpcxkto65zv/+qGvSwxn+RPmLmOnSmyyZECnGIkb3dbttd2wsRi77IHNCXK6NyvumCtQ
wK3NjuoqjHm45Hx3Rz+aciR+Bd9a4cMIjksdpV0NAEISi9DzMrcLogHNRLN3Y8DJpgjuNhUi7AEP
A8pHdokeOsdmfJBxaezsQXvOXKoplynuwmGXHZFMAmkU+rZJGouWvJh294jwiXxrwY8VwqJizI9+
YqS0bz208vn4FPkPfB6GajaJ1iwekLxjxPbRwDBW43HIqNJMxRtr9ufRonxKDMIJASg9xFW9cZIQ
DTMnO/iVucvL6RXM423PqI62LK8YI1i5TV2tI3yHQJc/mWQRVCZ4kDxffypTzdxnwjlZrkWwMl/6
fIUSeLd/XPsRI4NFwMYiL8iD8tHARaBt94UwdmSA67cmtKli3o2NjXZq6m72Z9/GDLW2fd4DWHSu
/8HSeW03qmxR9IsYo4AivUpC0ZIl5/YLo+22yVDk8PV3onNffE5327IERdXea6+QwpTDB6c3dipL
bhICXyI9a68HwR/XK+dX+9iPkY+0Y1or1D2HXjdxrGKkRbid/WQMQ+67IEYipfTrwznaTj07SWy7
F89qcSedtcyPG+NoGNVv1mFtoyrzVmX61cJ4fAVYgXrClt/pML/rZewe5zD/rgZlvrqIj3rv4I20
LXjwTbvE0mx/kTpyrBOtgnNWioW0mHHK7uDJc79uXt2+hnn4Ler6p5w9GHYG7gjY5fmD7hyR/zNn
66grRlW/01WNjBrh8oICQb3FI8BAfbIa6/kclf0SyT2+O6Agji2yg7nsavVgIvqorjaJ7Lva6W8w
D0gTJQ+ECROU6Dkunq1EZJuyrsHKXNi/5FeSc0A2F0W6RmXA924oCHSmw+KGF7hO1KHEJ7exaIJe
GtC2tWyYtprLtF10PPLRU9E54UNbM/jMzRfJWQu7SJiHQrs2I6nN6XzxUt3al4OxY9BtrQ2rii8R
W07a+6EVH+0uQQhXkeVDtHEYYK9WsHWxYXDGUbslLUPcrAiJvcpHsKCah7dQgupWH4+iE9Z+rDlx
SsnKi7TpMpVsl3Uyn/WsfJdDGe6SQES+1Y07uNr6uhmrx3Ia3Y1tAvxMQ5WvinnAoNpgjqmzq0DR
Cbb1pG2KPNl0sVmv7jXLnQgpHT7zFJ4t+iFfZCR3227ym1izH3XawZTK2muh8Q6Z8lLajPeSKDU2
Jmbfep6zF2SxD9oBh1SbNqHh/X+Hyj3jMrTq915Yth5M/bnOfTjOJWAYwTgK120Nz39PXKo2pFIV
y8k1kv3Qx4FgVgh+Kmb7Odh7YBAVv3xFJhBqdPctlOnnrCNM08f0X6z0p0ylayG40IfSQcCGeTej
gqE6l1azXdwDreahaYcvqTW/bsW/FbX7XmJELSJedS55xEel/wbQ3dte4CrZvfYxGYSQqH2GmM8V
ntGJbis/MsdbXAdLg1SttAkLSWlnzwO5neFIdizIw7MGuq4Gs/TDqbi5WsJIlXfEkV1GeFQTAoDW
wP7Jp+A65vXGzhZbQgw7Fh3o3W6oCsZzKJjLVfHf5gHytnUEGfuBw4t7K1rf+1tOUe2oJHovF5Ul
JToc3xqicfHeLK7wd8PPocQGd7HwWuzxSMKFefBEChVrUd1/BsFhaJVPeLGtgzS9EnKitDUKqD+l
b5otqnXetabhLJkFNCXajZEsE8LqY0LRbwzyJ7hiXvkLY4hrt2zPQ/GGLS97ukLAJoeVqmngrFw8
if55Lhb+jNcQoR1KqADt3EDI5oxJpjFYjesKxgcpdFqHUoZ5fy7GJ6LK/BLW/U7PKHyCMj6qBOJw
FGjHEUUsQwM6EKP4W3kTajEca1J2pzUcq4sWaxcicn+73jp7weRro7cPa3Lmk0tqDmJVBFCiVQt/
A+/3eAaqLwOmW2ZFiZMXGbvu/G129rwdw9E6pkoVF2QCHZpYrMvmyFnXlrMYqvQvtkgGLABnhalz
RNpAAAORB3RiyDs4FRJYQqom+an1b+wQS5k4bOIkJ+3cHXq8hRjZz0gYLGt44UQqV6OpP5pkGcBZ
jG5932JvPB3bsPu2I5KYDGyCvbxr/bIi8VUpe1vM3nPbtjoiqPalLMfSR4H/FdaR30tqAqaFiEu5
L7u+XOhlMQxepjSr1HV2TS0hxuBFkOWXppkQwo+o8drg0ioV+403HGLchDpCPERWH0eglrh7FBOM
O1srse1y9Fs3wftL3jK1MNWH8p16kMWpKNjD3jmiIfGDYDu04E5TGWFt0bXBauqTfS3VZYzKFwZ7
nwgwstPY2ze0NbHUEG1F8TMiU7FJRLupGvsFSP3ZJJZqL8VbE8K2d6afIHExI3PbnZhedC0+W0N0
1OKw32fJtM4neTIM8JQOHY+TomTJslMLMXkleug4elb7BV5o5mQwR5TftNQpN7S/2DWClnT6yIb4
POTVJxSjys9c59BrZIIYA2FxzcUdzKtRjV9QPy5a7TzFld5ihNKvdanBimvLj8QBz2xdTHEQrQ4D
rHAIKV+6TU9FjhHK2ti3CvsxjuPHpreRTRGLAxz4VuvxFWSOoB671I+qwc2xIiYt05oHxE2vM4gh
YZYnLzY8lqoDscFcIp9VwNpfpUmhb+KxV2vGXkcttFGWtWO4llkEuV2Pnl2zv8i4+tu1xkufEOVl
E4YiFo5mmzzOMQii2z7puvYzdNRcRtBeUhsVQl6P+VlbrDQ7bKJTY9dSDGyiAgOkao731gLC5F7Z
bmaIgczfh4fExI+vIhpnku+iH97N2HiyU7a4OsTIynOvUeC+O8RggaOViDJHYtFWkemdyyjaz1Zz
jAKr9wWSi7WwHFplvXgzGhJtIsJ0t07zoE25h7DVee20x9IM6rUl9nlFlWERbFuED1MjBnRwPa5B
3inAYdu1aCCCPP+O0aliw08aQE7ZWFJIrGFZ/K30epVKE6ftwe/Hb5Xz4yNLPJTlU2NZ73kvyaYZ
gvvCYLhVnSxj01vJk90IsLx1mRf/TJeu1xkSuuEi+APRDt1Y35/cmZBxh12/8LSrCVVgFU3yEYUI
oESRr7Uh2Utn7S3sya8hFy9J4T0biivclTnJyUYI4cwl1k+L5/fWy/0J7GC2K2M/DCz00cVqgdZv
ZRl/La2/eMse6zifXoyRKLHx4EEqYoATqodyQLHbKnmJygua8JusrQdJ8N2kmRvbkE91NjCUa6D0
xMlruHjjqi6O1w0BbYesfXInhf9qkz7oGUhFLgQmDhzVCTTsHN0ncIh96jrogwFzIA4VczPBa3G9
0XoIowd3AjqPvRYTOz1Z2bX7CN/qN1js/2N5M1Vjr2NTSmyv/9n2dFmuexAyr0jneEPW4dYOSJNo
NbSe2kCi1mywuitzsPexABsha7Q56/X06MzlmTArRB3Qlmhck6tboD10G/PkFOYpybBTbbqHkJlu
54AuFAenyJ4Ygi2wgvk7jPYDo+9s1RouUmRnY0IRQ1tMqLxo91lpMkCBGmUawzW15Fajk9EM5q8o
yU9Sj5wVdFS68dJ8GIMElxZ8evZm+T2LW5sPUGjdeqePwXhyJ0SxnWa8A4/31FHezZwq1mT5J4sd
7ARVcayRaayCqfdJibdXMyANChTrSxzL0sx3mgeNTlnF2SWBU9ZMYkIdyR3EOuLP2oPK24dsGf3B
mNB3OfOxKUu7Q9qIVesx5UBpCkwwXV2O8bPCuneDMcRHqfgEbjAjlB0zkjOzQ6F79im1f1oLQ7qh
DjeO6jUSgiNo3rUgc9JdAjkSlWxHjWEPsEiWE/s2NimXVl0t/ZgXpHnM0LTQ/1HWTl589sg3oSLP
tUcvrcgudJ9AQb8dvUj8oKjOEXkdgeP9DPX4higeQtLwUUf9W1KOJIxFosQeCyO0oEaJmpIGmo2I
wHnwH9u43gW2JR4LL73FDPaUFnzoZeFuPNkcwyg2qX6Irzc9cn6jAAntwHCRDFNgmSE+TG66Dvrx
RyPfbQOLcm0Rxk2EjvnjJM6+k8WvBW8QEttWDe4lFNaRIz7fZsumHLTlJYvpmIOD6/Yj0zB4hkZg
HBRnZZKLL88Ca53MFVKlFKVsXJAxZ/NPljx2eXXozOFQSePZq+YzrvvGnGzGoPvSxszZaXp+wlGB
eKFef9U6RWomE0seLDLmUb0CZWfNyS7bnykwmVK5gE2uieQs1PwSGHlt0MX5+YwJQEGO6aYyxBaR
FiwMwjZZUeu+u4jwr1SQDIrht1ye+yQ7OpX+ufz57tReGpspHOiJ9ou3SFAstXXMFxe00pvaV5LB
MSdUJG6V6cm2eIV77VkD83T672j1/9WsEIBvmVRrl0y1FcqlFL4A88/KIlNtGPk7QO7fKrQIrRmv
9zdS1N8E77xpFb5B+QQQQ/xG5Gmvsv0IjQrT8fi0+Cl6OXE0o6DKjbT+dyrZAOU9baOfc59xxqNd
k3ORhw6z8kTbeKX2gtjovUJrJ1IvIdU9iQ7I+RK0SZQpf0le8Z0GYaUOFdQ0k2PcNz+yd1IsRvKr
bnv7mTH9ap6CM1J6ZlKxxbBfAxLGpKFwDEwHKOtQUX6l+SdEhU8RUHrrpkM3pm/S0n2vA23fO8w8
vFb8dXjSR5jF65ZMMT48G0rL6QwrIUcQ19uo+QhSxjufrcveQhrHvKEYF7lhH4BxdSdbnw64hgM5
2d7nAIWQfkReZsiafAJeyCj/Tk5CSVXz+AsfZ20fWkPkoxvXt2WpDz7YlVELapXaEgezdtbVUHl7
J93LTrzacQfLVgZvAIu7FsON1YBZ+ypqDM4y5siJjrzZib9BcL9Tl8NWmFeXwiMk93vVC2zaYLbS
4hYV2TwmAPxig0jM+8qU5ZumZeCOIQsoTNrfxFUPYRNtHYFsW6V4NLEkaIn69jVghd7X1oDDO3OS
e2xLEEe+I5oHM4A9ynKd0gEzExqRIn6McGNLJZ0de+WDxjcubpHGSNtjBePvYl+pjGE/uT4SPD/D
UWmxHexc7ReK/D8nIrMjolFVdDYgzOcmxlOj59WyCJ2uNpLKsHQ+mR48krHqymen1b4TOf/OQ3HW
LGvj6DNm9N5+edX7Dwao3igCypNhu/7yue4fcnFmjpNx32buUYULU0bx0pbdfRfFwWvo6WqHlZ9Z
uCSXGpmy+nvTTb9lh3+WSoMHGQl/ecJaDQ1/3nefjfcPpAAaF5anORal2O+Y/6rFC6nFvqNzLzhc
BhH5T0pQ0tr0wvlQPGE6RKhx/ysUuUh6/jjMBK56ZQTMr0uipMVp+SXLHbn/otDAPwZXyPtTfO+l
tVEdg8nYO3r/K+3ml3isV4OQ9+XH3Ji3odvzz3i7P+wlQbsogNkf7m2sLbgw4cyXRn/uneTbGdkl
UxJLVnNRL7nrT2lF9Sf76TeJmAoyDPdCZnY0s1wqz8ZLZHogNpTdaLlgHp0Tjvdrx+Bl7m76o83/
OdgXzva8+u+bwnhg15H8UjSWpwVdm7tlb16+2FAL56JCVMz2dP90bpBfg8JdozGHkz5q5wzfh17S
+aev+qz96wh5ALrF7irEpZjsNBZZi+2GNInGluggx994WYqL5S75qjT7NpPXnCHG0oYrLXuXUODu
YMbiIdlX+WZS1fP9zUv8jFaLaW0415cmtPy7E3KfGvveboAbi69lIc4xDu2MrvC2bNXHaOZXNyQ0
sHWZANDkywD7zYIrRPAZDVru+HSDF6PvNroJzh6ytwUlb2V5p5qPBcgvOjLIAjFd8r27b1N8R+YW
7n1FCCIf5X7DrJxN16g2qbS/YOA9pOa8pecADMirfTXY4H7mpo2GS9iwvwdR88okn5n1A2T6X6HB
ZLhfudzEFqpYV471e39U7l/S2vxbmJ/3n1xWUTGyJ+jBsHLD5KUmfiJezgxhOh+LN+7yHbxZ7g4r
2kCVnmL1dL/v9xdfDAztzjlS3hzu17wtnScJoDO2bEql+1vjsvPfSbS8yPKxQ7siOIo/6NFlntml
ABv8FsvTuJfb0cGNjexXMmqv9ywLFwYh8qlnq+EiL3bcdBq8meX3VtjxFI1zntOPKfTOk5zW903E
IJec6iZBYZ5+xstSVBOrjwb8GBrWYVI8JaIh6DGCk2Br+qFXSAXup6fptI85geTLp76vyf+uBSZb
cV+sW2yo7n9BTOuvrSUvsL02d+jsfmHvCxBy16cxHuvFCs02XQJc4rUtyDlaNshlFTDUBT0L5wt7
6+b+oCwrk4Pl02l/ZYxls5MfuuWp5V3F/z1KjM6kBAMZuu73/iOap98Eeej3Te3+ee/PXQm9vtTH
9wSu2Wpy8m9YYwuixBUaB+vr/i7vP2/ow9uAgP2+zu6bTZxgajw+qsJDuw92t1wBr6aU0l9E1Dze
wbG+Z1W6ieYb5FAlHr4oJJTcS5L7aWOnHCCTfplGHfMXFms28EL34qMbz5SZPjFe/71ylXwWrfEK
DrTHEgwCBJusruUfkRkAqU0bl1trBN3ZaLhqNbafpCj84oTC448tbBq179VS5yyvvSBxyKmcLvfD
fjyLMPx3/71Flf6dGL4u8Tz3W7l8Mw7Cz0nakL2qdnUxn6dlqS8fdZhbdhP91Cna6XRZnUnkXALX
YxjIJnu/RGVjXETZ74gR4g5CtoOGQiUQVC8VJ2BZPhHL9ce0cD3Fx0/vxLnQcYZhD7lb0vc6PppQ
bPhlTcEh47b0rm7fgA51T8vH0wxudzckr4nJ7TZw+LdBMDsFlMF6vi+u+45hlxB5kgApGwBh0H1L
QO5lTd0fjDHOzzoxiyz9/+8B902zG9qXKnpeDObHqbobz/f2Z99jC9ymL/WA29XMsaGpAAaml66R
UzyZDbv0fW0lMjhTCxJ7wKWI4f6i/h04D4hIxdEw2LgGG46oFDN+730pFe57S06lzNDi4b87MHJd
I9LQ5khdZUEEO+6XM8tDqhctqD4qbHlnrTyJOti5ZPFwqoBaLaWHinGWbEO/joKzpnl+5tgPy9/J
pR6uelgozuvy0/cluBykqaz+dahxlu1SLqskyp1DQnqo3Z7vz8v9RFseCyrFt8TTWHDYCy8Xefay
m8Aay5AIguQ5cMmtMMXjfVe53/D7re+qdmvF7dlbrla1YMSCNnDlrU2D1ZtaWADN+YKIWTWEbwkC
trx9lGorY4p+Cp1kCavG/tervQ3hoTfTpQTCXWVjlA4kYafhkB4N3wbGi5vwnMweedYHO8iAS7qd
UfZX/O5PYZXTA+9qacf467a3rAv+qgQHWom1wZKf5oafsGse64FRaEV/uWKADxdBgNAFBwlPYHFm
uHqcmht9drfGgmcI7MxjrfelMek+ybBrcoGHdYo5GwwhnMi6omJmCjvLzrHgcfT1kFsrw8NGuNDz
D3MxAWurH7tMzoyBzmZKIvaMaGhk9tg5hH+2zdlNsS/r9rpGbHKhI/VLbd8qK4xYWvtTS92NY3FF
6ZlPRdPuhhyboKjp3umSyYxMcH5pz3WRjGugKFzBjSfJHBLdWn40m/ZPV996b/Jn2NYrw41+PWHD
3u1uUV+GjIo6DD+Hc1Kj3nbks5eEn4Mnj4GNQUNhnZRiXiKM+eI2+Xms1GF4QIaNMKtVV3CPv41G
KE/FdKyTPbyt8jzTwEoxO7BYxm0Od88p1M8g/xWZ+aZQyZMV4by4zr6oIZQ5osKHY0QPltSHcSlx
ZBWdtAaKTtvl2xp5GEbuqwqEtIO5C6M0bNaFmR0n2Fug7lCkSAcuCgvOjg2JW8friutG7v2cLM+p
fJMQl7AYfYTsDUDbkpZdimfZJfsYLytiaj4kDrjQO6yX2bE+4mxaEwJK1szCzmnDcm+EybuL00qf
t3s39R7msX9BvMp+mAXb0iCby0v2bQpM5nBTpNLTnQzwi7oOqgEl/0L6Rae8RJB3trPWlUaboL2E
msfGkBMYS4nQx+5GMkGGKEmNZmXrRuFFhNgeeqd1I24VQ9lBh8TYibWKqd4SPDe8Fi1bdBY8nSsN
cxYfNP5Blukzs4ebSJE2kqfSz97NUowl56jqtm5/zeKfUkGEEo12npzxEsmbp8fbTh/9UMPqUcyK
vEXbXulvRVG+d1bMiNXeEde6o3bBQMvckLIzvtTw+ngdAHcE/+sMNU5ox2eBqnllWcmw00V7DU6N
UH80OTB2Louj17cvqkxM7mFJIFi/b014cSFJX4QX5DvgabGK0mti1ReRyHCLgPVfAZeuZ2tDcrBy
B1tf27BFtnGLVwfiTUBv0o08otehWDoxvuEkIcwIFXz7H3IEXoZ4QzJ5BFJm9WBHxs4UKkWmiw+J
aq5uEpA/6+5bb362OmvyOyN5klV1lbOzJyR3wT5Coiv0jzSQr4z2sVsOYA1JLOY0nNIS7qMu5n8D
4cXrWO2h7GPO0Pc3sgQOoponrOj1hvNebRoxrhpC20KHWrS/6GaDa0sSvBrZJNbsk3KrWsIpUb52
4W/jdRe0ofuENIgQUoupCKF7sYhRCSLVf3u57aPEPWa0/qZzqjrzJsqu21VD90cnSMOIgBExbawZ
6zZnZUaXbGbTT/ImWHUux2ufu/jR8aLo1mBw2vNRpQLDLokqBU+XQ4RJ36opXBKuB0ZbuEMydZ92
saXh9qKv+5SR/txf+t6+4Oj6WGvm1RkwQsbLcxN2ijmuPq2EM54VGN5gFVvhVu9D6b6Vs7pBFSJC
3JI/czFex8EuNi2kQ0jlOY5JBJl3AAtzOJBG3Wjw2KW7Jqv9WVrzg0GarosyOdMigyAKo9k4BPc1
abQrLPvoJQ+wK5MNfu9PymCX9RrUN926wx4DhkPYBiW1FDDULKFQlVYL67K8FT07tdDD3xwjPrTh
b30F8hZqAWyfnpbLpzy2HpKGobbXrdxO1udYOW9aXB4RFv6pQmLGNRkctcH9muQI6h+GUAAhoYyM
LNa10+6C0fmu+iJm+t6+FH13sgrxanQYHnCj4JMyATULaD+M/K+qYwbhTntTH/9aqn4dPNylIqit
c/kb6yXUFMyumJVgawcBJJmjac1YftfFVb0y6705mp9pHVebWOPI7ev4Jyv/po2LgAAzzI3UkAc6
0Lxgcy0oJIySsNOeuoLbnU3jztAaFpUOZWn6cefpaI0VHXWwKekPEFAAFIxpAqhQt2eX4bat8mOH
HmoFX2xP0grpUQK8LfP+tmO5hYmKv9Ohlx5M7O4thluxjows31ZpU5P6dqG768fyCX/qh8EbNq2r
nSHu4GaosPJoJ45BZp+JalmmGkfVtHXxRAJtNEbYDuWfhJSoXZqPBB/XYBJDfWzaptnoA0gsplgr
Weq/nn2I2incMFdC+irjD09xBmAgZjDIHsV2rj1mLkzH+6r5MiP0FzLptio3ja3ZDFB8PFBro8/3
DceGlTlyjQ2+R+jOGZJ36Fuh97cjCaGmI4ECV27rDr+r2JNox3UG8wmsBBkP+NtSxXQqtjAUmD50
Gw8q3BUMyqJN1VVI6XWynozg2S7MckW20LCp20f4sodGqn8KcvC6mg3iCsP+GKApGyyjhmPGtNWO
sNbTzHUKAr/iv3Fq2OANA6J66dzMob82s7qmEi87UYsl92o+9RYRz4b2FyKhhJDmGlsjg1Y/68Z7
jCG9Gz+aTPna1llyYk5LHGjVTfZW6xp5wjT0n4BkxrAsRtc2bcVCoxTBtE87RUR9+lx0xofmzX+M
eLLRUsMo1muxKJ/f3K4FZR10SA94emX1RpK7xO3MqNjLbp0LE05+RkyQXf8t6uwPrFCeiXaZJsFU
OQ01zUfVFbvRg9QzIPZoEfZN1gvyagKbnMswg8F4deHAdpNfBraZqeJ5oQyyp9BYe8qK1z0CohoQ
Wum4cvsJOSGhSz0deAGNUoTDKxqgNRZ3/xzoKg5DaCMrjliLbMxq8C1Wchx1i0qNuasXNG+jbe5n
JFt4G0zB+BN08PUjyLPraXouwhsII3CSJd4cds9NXu+6avjpoQTKMnolyO8Tr8T3xpJw8Ws4MyF0
d9BtYpCueoWnsQXLPohTJpiGhljfgWcQ/TGjAa6eIb9l0H7lLl4Ek1+S14O31yZ2X9Is/a4X8RBA
wGOugQ0QRMZl5JBZ4h6MuThCTbaRzUBWirP+3VvmpHGyH0uof0JFH9AodKirLtyiY+h8lAuHLuXe
bwCDmUvhNmFrzKXJRkFKl9sbU2rhI8OhOEUxpbR453iS1NUK1mHqmSR1MnsrE5zhSqJb0AdB9C1j
BanekYY/VNVbNrg3BGQTk4NghEU1U/KiP/L0gu8RMda1tCIuMg2aO6zphqFgauS0F1uPtO2QWjgQ
LVu4CYejUJg/hAFWm/Kol0O47UpGnlAODqHG+ZZ3Z6vCB12eRcdkrJI/UI/4dGbzPI/pC4pI8BY6
bhw6oHMNDgOxznlQevkrmggfN2nlyA7SjUvaAS4P5T9yvpk628a+jc1biztj0tc/blFHnOjqBZPv
tYj1T+hAVy/yPpygOAdW9iqhCdbugDO6CF2/90w+PowEPXP8SA0o7cIWk0PB8A/k4AuTGe5+s5wW
zOz2g+59jbZ8Jbd5XBFy4KzqFKiWatOiTgFrZ7Q/2BibVDF6s5EmGvEObK4y6qOTq0f9xqnkyZ4t
jTpbfWVRnmyDdMIYk3LUsSWjGguHRv6mZ0y2atqQ4W3WH4n71gVTPImFRiLNfKNGBRYOGqbgs9Hz
bDp7vBrq3ck8cWhSEqStRt/KBr0k57BmvtkC6/5SaoR/WY+zuBoB3qd5cck8+npklGhQqhh+WJ3u
IiryFaP/RR5a3QQmnZ2Fc76Fy7kkY4SDbu4FR4Gg8m2n8RmzxW97xB3WoCEUg/ZkBYp/toazo9UX
/OqXpb7T3eaoRPcT2LBlnfgApCuZWKYDskya0NSCpcQS6fIGekN7mdOcSTLWLItvLmibxZy4SeY/
KocU0rVfdLY536oyQ6zbrLxFy4xvmXtuuyluce+1Yf1AlFM0mqT56Mw3TD1mJ0G8M4pBrWXMialb
ijXtDZA0RnsdNTmRHlOAPYjkYVFseQpeSxI2sDmzdoPN+Ux9MICQaaSRxw3WGDX+9b1oH1vJY5BH
bgHtnuc0haAUOYoAEUqxfir8u9dL4YzPOsSxrPL8vMCNRpkNkyWm5MCGtzwweMoafP1hQK+qpl47
PczNdCD2MkQD6drDRofpk9neJpKXjhJYU8nrIj7tx+ZkzsmfikaJMB+26sRioDUba6keaesvCd6v
VQUUfTe76BhMGcBCygiOEWmwsCGf3IUb58TxkROdRt6Cqbbq6HWzHhTBEooyvXwwZ83XoFquDJ2z
sgnrpzrKtkK3kTvaPSV29VXbHI+4BrOZAOWLsaXnou/t5+iCxvNdTHJrWzDVWRqjC7qhlr2wGlJv
NWsAPhE263oFKywgamwVVwNbERgj3t+IsWb+MYiqN8tiE3Rwhcy7+amLilOSa0+5idyjeTeD8s0j
iS3X+idgEoomrV3e1KvbavtW/9Ra9dCG0cVNmbY66UnLipPmdLcegjtd2U/SBBGm4RWpqMCCNZna
jFSx66keRwiYsQwu1aiNVK8aFCPniMLzGoavVgliJJuz1SSPTdaBMcdPThF/65MiTsyZP3rtDc9h
RlVZ8Qd8CN4AlzToNx1HnhsZRxwuLkK0f9rSPKraZ2zO419itJDUT3HVk6cEL9z+Awi4Z15OO+xM
v2mZfJWjeYgrHuGpeJVzhWFtH9xEFH7NCSUL2rPIzD9xI+eqyiKlKP1H9NS5Cui0ysI37YynzDtm
pfOo5ckLAvul/f4JIpfiergsrwp08Ty2+Ra2ISQidovULLZBZdwAJY6d6V2d1IaAt9ES64GDAhvY
6GSo0qcn8klUpYfs/SEOkaxb37CpNeJ5jHLAQaKgwDf+Zku0aVy8M2K1m+7HCAQMbqV/g2ZhXbmx
6Vk8szjHBL1VnXcqw+oCB/ADelwLPXt+izgw28zedxQvrUxWgQmttJhWVdFuVBMfi8RahI0XYyq/
m9C7dkHyw0xucVQ/zu7BGpJP9h3ULkm4dVV0tLzgVE3slZ54gJZ94VVb9yrD4WCa6pdjjXoqPyu7
vgxecJ4iYHkwlVjP0eZ4vocEKRXZCevtvV5nx8hMLlLsk7hA0Rk9ZtWMZCB6HgL9ZANTKw2FihRX
U6WXMJlfR9fwp8j4oabZa1Z2xpnFlz2hoPDCnCHGdM+oPwPJe7Fyv1Dus+jiFy0N4CU772y9MIjU
Q5yEr2xJGCBVAyOcaUUQ3ndl/AkI9XALe5kszmfZBPtuiA5aFR61cd+lKC81mNXhEL9VLWrvhtSY
4YvO9jTF4xk3mfdRi77N8LluK7ywrOzv/C8zxr2ZWDDy+qflWtd5sA5bgUVo2hwCVnWAbbk0HZ+V
+VHXZrCak+axl4iwrHfk6cZ+HHmbVhAA2lfIfmoRgNXIW5tN2aHuietpa/cWSOuaJjT3hlV0F1m/
Dy4hH5D/V6EBrTovDOYJVDbVLPJNKfOjJeznMCU1WWv1c55DfWrhr4xQiNcxeZ/7Ehpjj9p51RXn
OSRpz43Ll2rKrzYL1MT5ejXpnbG1tBk/9sg6lhhNJR14GAz275IZDX34E55d2yCpXrNChmRsFI9p
Q0ZCi05Lsx+zWv5NMGVHHatDZeccL5vokelt/Bx1ZcDsE1jdLtM/bsX/4LHqatVuRFAQZ/Mua+VJ
CKbV9huJURt7cD/S3NonsnkTWvZqpTD6rKvmmldRPSMmJhsd3MdBZaENBWGx47OTYnKvjy8dR4E7
L5LkYMD7osMtRiQMjfFUpQCuI56h0UPGUxB8RU/m9SePNg8WhSY3otU+mhBA1IxNFp7evNZ6vwvD
/C2k+EmyFkBeRyOsMHcG5rdbv6qd/3F3HtuxI1mW/ZVeMUc0tKhVmQN3B1zSqeUEi07ng9bKYF/f
G6zI7Iqo6q6uaU8y+YLKCQfMrt17zj4vGbPrVZPoYq0C9tUmDhhth3BLp94sJNG49udcUYcLfiaw
Yj9yB+wlnCaweCofNayITT7xQM1VtUGrFqjQ7tnqhz2WJTcIu2UNitpPg7U5x1NazeNGZRMgjOs4
1zT8Y7f6MthWjNymfQHOTOX0JCIcdRpQD9fgeDnf4LnlKKn5et0dUVBhDC1m95DSQR4wnU4vjWm5
4Dk4Z5AqgW27eiwN8YozAeeHzC4DhRw5AOgp3dB5CIfDXOgzMqsO4/O5zCDZEoKxCWHk+BpDSaRr
n72eIcdtXBbqRXVIx4D0Cqc5cqDYqTTCNvnA+ZRGCox6JKscGU8qagwsvRxFtFE/VyB+NxUhmnRR
uoK4hC/LWEqmFLFkP9ykS45baWU3jVufHe04Zc1tGduccE273pY/Qm6PEDM3sx/GoWpXQucBIym5
yyDt6t6I5UU7lbVx1XvOMuAWkc4ViUVx9D4mSAfCfvTWbZMQrpf7tlyQHlI7ji5N0toK3yKj1ehe
DS8NOSdG6QUkNag7zVYfvMy7esoYeASkbIziaxCeta8bHdy/erC6TlnrDCerUB830lBSuseWdYoj
6jXsB36d2c9l3fmh0N8sg6gChcpsTshYMjqXs7iTT74a07OKMwtUdZhdG/rG3PpLR0B+mnbD2RbB
M97IBVmcPg52+aY+5ZFQfNG4DA7H8tQhxOnVRXQ1tL+GrMVzJm4KjQNXxPSvbsx5xUShXXjPUDR6
9OEx9cXoPhNWYyg0jxtVokoVUPGEc7JEdKGdfU1mxGgl+Ak8Yh9phVFByRgQsALuWguQGT1xMY45
Od+v1awC4FMpauYxyIWrbZtMd1BbThfCVc+O00BGx4VMokh8SOPoTtIN2TP7WCNHeESejcwjq+FM
Ly4p1QUZAoyaRhv5TpwmojJPGZAvWhAALJIsQvpmD2QmZCboMXP27uwFQeO6PibOfVzMmN0p+NYm
sSDUkOI1jlvO3ygztlXTQT9pRBSUw02mRJvS0N+ECw8GAXCrYI8uXMXPhPYuRIRx1Q0kbAofOEI+
eohQembyfEIrG+8wNR0KqXhHXzlonfSenehhosggkcejnRZzZVT29lo+5kpxP8XugrgxgszW4JhD
Ecjh1yTjN7yf9rZrt7btEehESG8FzSgBCUn3wvxF0T4oFrKW7Ey9DzN/3Iu8sO4i4b67KBtXVoyZ
Mm1MXLKLS3BxijObQoI5EPQZ+YwcaQ0Tez3ecFRhFcTKkNF0WtdyuK0gU2z6MVm3w4j82tY+RKy/
iMR8y43zqFl0yvQQqgH7XNpadMHrCZAWxMQsIpeFYPY5Mb+KmdI3dxU4CWhe1eJq6ERTJsmz11TL
owpbP86enGbwW9GenCjeDTicc71ggq83wxapEomMo/e8IDWAc7DEC1olXY2ZASgmfgP35OknZ2jn
tQf6oCOaEf90/TlJQ1C0McepM4wIxHn1uryzHOtm1tz4KRb7yLwp2mk3WowjgGf5mTtuDcnCnGf5
ySW+OdGMdR2FZ2PIzmU57ipKpJWhhEjyc5qFy4ioS8L1GFcrKxFb2WAetmJnM4v6meyMblIOo2v6
9pLDNE3Na5Zzou/c6MnEKE5kHtXRkKU3Qunuoxx7ay4cvK0kQIboKCZaNytbF+ZWpxzRHkHbkTDm
fCUFxVJmYK6wI/VGr8yAOba5is3hyPz5fkDqvjNzcW+lM/rixeDTuAzJEuNKbkoR4guT0fimV3gp
nVHiblFfCitjxETrXmLN9JnFou/urXqtZOqI2Xxc489jROkIN9CyadcLs6YRQ4PFak5GRzM7tXcI
lVlEOeJkosXSl91qpMB3krAb5le01z6trLoniGTdjymGTV07zE5zjtMRW3V6JyCT+ppkrKxvSeBa
XAoHu922s8s9+aZHbkxGTPjhhL1caVQYKzXBPJ2Zn7MhPtTxrjaHRyt2aTZBnMqzgkiB7g420DIi
gXQxviT8vfgxnIdKyT+JmFhHgAFtdYZT4p2gbT3QXN7Ui+u4G86zW+2i0j7TzGKs1oinNCruGIqi
ONTVdC2QMnYk6a5nZ0KnnpwwYMZ+gr933cxnK1UAeMzpWxnNz4lKMng1rypukzArkZ/wvRE5Mfg7
MbAhlUVx0vwqWu+jG7pXDC2s+TUZ8tVdzprbifa+Gsr7qh/vjMk5t7ZydEv1ZeIX97F11OzJFxHj
T++zVMitc9M3K6pfcnc8uBNcZS97LHSN5EPtrsvH+86MT6NvoQFl2H8kTaktXojVuc1d7b6tTYms
Gbx3VwQelKli4kjajcVz7Ni7mB6yLtLAstS10k+BFPFd0U23ExVp3oAmVDhSO9apxMRVlRkdQru/
h7D3ECk0NOPD8n6aWXovs5m3bW4a8mqMe5OrArArMELjdaSTvpJNQoBO2H+gSAomjfabFAzupz58
sVLzrCWur5l0rGrHeOcAeGCsDd6RVI9Va/RBMdbqeiyYN8tsN5CPg4+o0Yx7O74YwEdrEX2MOh24
jARP9JQJya01JUN+mzgVPhOliNdaVtBFZGaXEAVb8Bb3fX20AAQOSrPXKa21yTtlxZuS2Kc5jX3d
NbfkiWAIOcmkOTlxeqvELbsUPiwxlO8i/7JVmtyjspMuwe6QbFelqD6TZWsigW3HEHOS97Q9nsZR
+wDSdWUYQ9Yyw4mMtorhiL1Z40jHL8e7kXCIb7X04BYEeDC9IYB98PF31ehma2ykWoYNuhwOrZ2i
movXVW7ulNF9CGv0mET65USVEZS56RQMj3mIWXVDe9NX1OjOVMsDii0sCHKfVtadZ6YXUZ9t2q0T
e28Xlc/ZCB2+V6EOONJmpIBbI8pR5VAGLSraYaN0RqCXLSar7DaLlV3de7dOqN9E/V4b0pNeTy8S
N6favmQEH6lG9YG27BxVEKUScHS1clc34r4s+7vINAlopPVZ6Q/C8C6Tk+2d5ithiiO87j5LkPsp
1W4yrgK4TxX1LBXjJmHTmDlv6KRrRL3pL2JyrG9+3hDI0Lgc03tkDQo972G1/DfdjM4Gl8IQ6kVp
aPqW4Ta1541Hzd5IwieoKGWH6FQ199rMKMFiIbdU7y0Vjm9pxrtpqscwRKHsVreDSfy1m90z1F1E
8X7vWMdZmW7FwMlu1qun0Qs31Hy7XjKlzRBWoG7D8ljZgezOva0dSmLNjBqDfxxta3DQlkaAFPvH
xNBcyQoiUeNNUfY88cmtidOwYLHkYTviovqsoMNUITN+xTjOJWdo6rlhHm+Hvoa9MlQAZynUySdj
w5SvnYFhJ1u6B2WH7A1airR3eJKCeZaIvtl1+/GpLUir0OygKmhkuq2vGDnldnxwZeiHirtJc9S/
RChPDPCTobvpp2JnweTpson3MqE7a261iPl695DRCqdoG8Gk9MjKK8SY9UJGUjD4+1EaPwul1dHP
Yth1z0THcHbs5G6+pKF+bhrkuS23J9rfjNhAF55E8VSRjfBfUDn/AyLfUtE36bBPdUd3jb8i2IcE
LfbQIhn+IfHEVob4Q1u8ptoqbwEt/vZ/zVtYyKZ/gTk6hmXgv9CWxDbjLwxSJ3SxCDHr3wwc6Ed8
AmoznaFmf6hImpuOiUphIbNvy+Dn9/7PL/Ev0Xd192+/ovv7v/Lvr6qeQVDF/V/++fftd3X+LL67
f12+659f9fc//5Nv+uOHbgjZ+NM//LJP+vl++G7nh29ui/7n1/Hrl6/8f/3k//j++SlPc/39t98+
r0VSbpKuB2XY//bHp/bXv/2Gu9WCs/7PJIvlN/zx6eVP+Ntvj9/k9tbf/8n3/BEAYti/A6H3PECv
IDX5H37cHwkghvu7bmlLLIJr2jY5p7xJZdX2Mekg3u+WbrCdwa+3bGL3LD7XVcPP5zTtd06qNk0h
6J+6bdv/nQAQT/sLyRR0Bfkknqt7tkvKg6YuXPl/RzIlEYFTX0vIkz2r+1Sid8pK/Gc/H+k2ape6
1aFV2PGnDtVvEgg+xCyTg9K1N6ZX3wvj0WiND0OjRZjMkNxruySeLRm2IBfZBl31dTTT1yiuvugC
E+IqI2PbD90adzmhhfqEfjXjYF4PB6nM7SFPyvvSJX19tIsNYEFnY8f1tpqSIFUIX587+zgG0iJd
scQmA3XkrkgznLhijLfdEL/Bc9voCloGJZtu+y5EFqieC6sZ9qjW0w0CBebL6LIwG8lV6IhnlVcm
dNCNmUfciPOGHeo2pnnMOP2oZsZ709c3UrzNNanbsMI9YlqFtqScdZ99r/e0YfvDDMl7ifo0A+I+
42muH+ionHtrnG5sSXhPqSIb7Oh7SzcTmyIbLIAbs7KaC6s/OoVAEGW6eNNt9yHuy63RqUOQx1N0
LAQ6sjlfuJsVfIYezNt2GJpkPQmz25e3ETTHNbSvlNEKHhitxzeZet8NSk5mfcwNp4aOYWtXxorQ
sG6jxjpInEK8Mlq7FZ722AoWY1REWzVX0scebzrmCkncaZcwop8HlE3q0SBdHlCLJb/yHD4G0zKq
Xx1cxmxQxy4itMqp5LaTAKekspaj269bWn2IIkdI9GLegecstzrnVdCVFRd/stTtAOpY0aduE/fU
tUTvIU+sVTr2ivKcNe0bJ9V8p+A9DgykGGs7Htgka0SobeweMsUpfLDuxl6rYCk7cnoi9QnxeXaC
nldx37X8tWph7Fj9T1U7DsT87trFswrly3uAJJICAopPnaLl51DM1bpoEJ+kopCB1jdBm1l7TZIh
Gk603yMu7jzDepoZM2oM7sqy+KiZrxd2BvMCq7gA/LRSYK5saDy0e0scU9f5TKv2rppLdReH7GVT
VN8aizvc8CxeXBvEZffZOgDrjRFb5XLidVKt90Eq3anedFc7+p0KM+EUp6kVDEajIYlxnkgtKW5G
FTgHlNsm0EJouaUFBUorJuKB3Qq/WuSCqJ8e+8hx70pQVLtZwfzoeXp/VhXtoKu8dgkbcR9SkW/K
cGGKoYybK3QmYTV+0BdNmMO0PEcOnRW97fLALcLNYGUWPvHkwijgpm04GgFWdHaoD0ZGf/bt4GJh
oLObxnQfGLSAEbWBF5jd/MtRGsx2sj0pHtRbRVXAZwLvWbfSvqlS3i1B/IMzZKRpcdSTvbNvXIlO
CqiuxdxPgdu/qvMSKVBSEaqNAAHKmOJPSFImCxWpzkZJPzFuNnNsEljG8a1IKLRD3bP8QXRf1AvG
xjSHcqPQVt6Z9OF2anqnRPgVdbhSa+oWeqYEmHkppHPVHqbDUNqvXu6KvddyeuMsMUGTDCnb6q7V
fVGW8T7Sj33IWU3gzd/kjNGOyrjMUgyfmK44iODWbruGQS1lVJANFIps82zBB5urvabWaiCLcMs6
RuE3GIYRre2HmSZASy/SLTDvZ57p3EqjWpu5kR/HurlnlBhD5PXVsqIFENZ4Jj18N/MGQi1FVEv/
FXv80cDbZlhTc1d7koDFmfDeDC+3N/Lnp9ZtlYdG4NC2iVpmJMQAFZQdWc50t3Dju9Qh6hI2aWBh
sNyPkqIOmsSzZ4HyBlLvHhjcG24QZSFpERXqFzUbOerDnInkZGw0shFCg6FHhaTNKUi8S9GhORAg
WqGtFWtOjhjv1Z06Yt2WgFBCBLsO3KenulZfgTzHX62mXFHnG489FV+tLhmp6dSual1UB2EUWZCh
bdLV4aNpku8uVrZ6oe7DIYx3SWns0xStxZSRVTqVkRa0Al0rQLYkMBBCI1G39wX3CevlvYb8zm9b
udHpGaygo9/h7zH9WKAKjHI6wYamfIqGrmEyVfUWhcmLPQGOBaOM5IcdEfrn4n9JIPGbOuMtsDBb
e3KO6Txr6P9bWm4N4bw2XY7GGTxaEkW+w+XzHKrOiG+13zvunHBsVMC+psz0YpEgcahTYzO5A8pk
mPRaP0vCoxOcLPYAeQe9ACQt3oZ4nPq16DjTYUND5BS3wdSWTcAiyzNOul0vfZuTycFJ7COFCuN0
QnuHCIgEMlpkp2kEGqkYXxU9cQJGTvC5s3ortPoBxm25w7hiJbz6eVv3ybD25oFs0rYiToZmJYdF
LNO5HDW/m2oGaimpNykNZmILb20LBnUn5waKzKkwRvgWtFJxPSvZLuQnrBFwd8y8P7SBB9y1pgfR
Fk8J9mKEPvImq6pXCyAcME45EMH3mckoRYDEwUV31UXjBOzIy68jjbltKxfgmADnoId03Yf2LUvN
mKUgYn6qsSqbIJo5AGARo2HVTnNP/x/b2GTIeFsD11bgfPdx997FBCsLm3HHHAetdD80b/gAJrst
dIK1WcyOOckcMm8uGr2kCQCQN3XeUfVGLA7yy6lttiNtS7hxSmrs9OLU4VdrCY2pMlb13GVCAvVm
jdHhDuUb2jal3BKUG/mlrm5bcIABIbBLhDNi2ts6qpNt2WvD1igbcxPHKaY0tFF7Z8RX1SSWsbfy
8otWzk5VEljIsf0lh5FnUbU7kCh8T+s6d1ZHpOHYZQ8CVlnQANsOKobMCqyawZr7szaKlOahsa+6
PiWyogtPc5Nta4uV01AZnxbIqr1MAetsFaCyFHqaBU1Q16qc9eiQV50GyKuVbRgTgz574C240WgH
1A2LsPfei7HHbiuVjVOo912NY0VOLJal46BrpssAnDrQB/mRq51xcOGGH+j/UiL28X5yBnuXw6It
jZS6jXVakh6LssytvW9bcZNgdFAGCWA5awItz3XYtZvRgI3bV1B/UnATxtKwlPrEUbNFPp/qW8kD
iyVLp6mE8t7XUyz/iTvKtVQ0qD0mU8QY0MVBBVRMU1Eyg67rXY7S9LYlRkRVGDYNSCjh/1G66FZ6
iCAgl256KdLyuSPkYJeH6ned6pRDqs4hLoUY1DMT4QeO+9EjZX2JWRyy8jS4/bwtuu6clfxlHqnw
VhPxbKAlYPnPaMKRs7pSPSKWraHDpiRzDD+m5tvQPANzfvRIUVolVlsdDbhggctIz+eUqftYdhQ/
7fOndqYPOrNl0vEnP6wT+7ZCua8K/OnIpvU1Lln4Zm5+M9O1UykhgJARFjXm4X6xZMT4Ejhd+7T+
0YeX66psb2LVim7UCXN2Fr/G3lOuees6Ba7eozvcu/sSkWeKA8DXVV1FXhKj0NYjXlmD3V5t1C7Q
6+FNpbQ5ONS3tpWOgb7YsKRVfXt4DreyHW7jBdEbRR2WkDKJt16OBruWjST0aVgDi+h8MuXdp8nS
UE42klmovldnFpJQM7fznAIa9GYCkoGPgQeP7VVlc/5H0rwy0DpuMksMgdMHTRg5fuep18SZbuge
ACXCpyohP2x6zBsSYQXqkoS0NsafialHh9olGFi0yXt5EF3ymKQTCE3FGFaeuRqo3xdlrHm2Ssun
HUyshhZ7gae68oDrE4Lbjov0a3R6fmuHZtEpKr+Mxzboqiw6A3Y9xBONZoS+F3ZNJiLuuGoEWUe9
fk09B6wJSiXWQVoGCUAmER9kzJs0WXsK0nAfjuKxASUBvZ2ZLK6SSGPJp8eKSvlg5F0Hwz10NkVI
4jFkmzUcsIFBm/3mSUnMKDuUGgMa8rhRdAMSBuNwi8cmgjsMVWxd23PQ5saNKxwib8PoMa1ZU095
zegqFtQRQ/SF84vywBwhyJXTTS/xUat2EQeNFZUbNGxizRhoA04uCgh22Jsqw2AjTTnyhANlhDB7
35yutG6F70oHFoqRAF6t77Fh9GhwFp85AkCkVyXM1mirNiQOM9y+1SK4c+Z8mxoR9HNPg6vWdjtU
c0TlJEHooYcNWwy/mUf5HM13NQLitsIZ5sndUJMb1RKg3jcPvatvtOqx6Tl6hD2LKT6Jg8Hf4XOg
/5Qt4pVllMatgLyMHikQ8o+oRJundchxcrKTEu/dDos9iBvrjHue3TbG0lIRjYtcEt0dYvfC9Iuh
2/YIK31yABFYcoq2gCYW3lvpdrcINAN3aXcz7BOEPeNDAuympuID4mq209SU/PXXwuSgh6rZ23gl
m3pnUiOwMD82nULgt4Vz28zfHOyFLuxvBuUGJeh4i3gKI2S6qWXl/RftJe0vGTM0FWyVkBDTXloU
BoEDf24qoArxRkZuHAAV5n2EQqFmh/MLrapHq5Va/UufTqupq155Ut5qLwFVECG6y04YLTkq2+EN
UVWJiF7+/+4/0aMj4+b/3H96qr5Iok3K7k8dqH/7rn9E0Fq/OxZvBx4EE/SMubSZ/pFBq/7u0EBx
XN2C+OcABfrfHSjrd41sWppMPE+OoXu0hf7ZgDJ+N1yb0RRzMvI1Tc3873SgTFNbWkz/vhup2q6j
07HRyPLSPPRhf75bKg/8Us+Bmglt9NjHxpse60d7fGYfQkTUHUlIPlRy3oUJm7eZFG9N0bQImBN/
zhN6UkhBVQ393UznCZnB8Jq6BCmF4Ex6CQ8WNYvtFvZqkFkG44XcgSRlNo2r1W9KPFT0zDZkSDJP
YNINCPLEFm1vuil5pBZ+9+AxY4XbQ1SPA2brGBV7cv64ZtJvhLMyFcR1JnIOnwGGZP40bRNBZ6ka
pV/ZdbyO1Cww6fStZ8xmqAblPUVBtldwIowuRx53SB48o9G3CeNl1r0wmG3kKCPczraoOh99LcDl
vBgWrNNCqkA8NtblWne7aDN22FnCjLWySaASZzlBDcNJj6sBNWWQdqgIS+WD45i6p0q6n4axDir7
WJeNw96XOSu9rIogMsqdVbYveZFyzihQ1qGSvbHSUzM3Gk04unoGXGxPnRZK5X5sQrl1inpi+0Hn
S67JPae16YhGHWhxWR1Cr7q3a7a+2MY007ri0Sr79GbUfyXzdCIDvAgmVF96Ep7q+BlX/DkrlHXj
CmwHzCLBfEgF1Da/O/MOfV+9lJF6ncdtP7vvujTeUu3WS7Nv6Na/MHJ8pY55caOcSkXsxiL8+sE+
GraEr5O8kKjYPlFt/mopznSNP5DYkmvs0HvxwKnBv7Qa+7uuxn3qqsckdc6sn4/zvGfU/TXgJyQi
pvtG57o3eOPZSEN7pSyQM31qHpRSZhvnym4A7hF8r5+6cUDx12NCn+Ntml8q0l07sFunvlgKdoVs
Fi0UI+rKVy4XYj6I2jpdDaSViHxkPTOSVaNtxRAzRlkyOizOdeTSqGeImLRQFGkyn7yEEAclYnCY
NuFR1hQFXXStiuEpTdBF24ufJGuwTiR57lPQxc6b07AHkBiPWIWDY1mt7T49xlEzogLkIwNR0FRn
A5jV4qkJ7Q3NaawvbngpqwQWSetaXCjPOgzzQ2V6j/A2mcXXNammodtvdH2umZnycNVaoLhoDvWm
RLeMa8EtsNV1SrpEdJaBU4zntJO0hYzqpQuZOETNN5nTnHbT5sZNBgdrMvIzlcN2WITYL6ETblMy
hJxac7ZelvqW6Mmh1jNk3LWC6aPN9m3hDtu2rvq1nASIBeeQDLa76Rp0SxivGGpRtfSy7/Y1lVr2
qiPhw3+Sr4vCvkW4rXXKzpoK3mtaoeucuhHlnfYqNONWaVx8hqXLbmV0fqszGhPxpxiXLpXVYDsC
wrasV7NZo6qYsLNiJc2JR9kYmH/8MBrdQ96QNiv7VygjXyUuD18siHlMybgoZ3EqQjt+auU7lQKj
cypmhUjmhKWbWwUsdKkPmy7vRiaL8WtBOnAiG34FySlrx0qfB0H9mCWMbCOUl2S3HGk3Dzjct3UU
weCrNCtoC5w13nQgzhLJreK+1a7kqR90WK2IqJKJj3B6UtOXZgCHaNascTeZI0IQW39qpmdTh2A6
U0pgZT9ge4TEbybq3vG0G4YqioLwxjbncussZJfBEEdCFwd6FyVrXxFeo6lX1lpn+4XoXszGDNex
Mj5rRuIS64M2zxuGHVgCZ+NU4OoyrPZ+g52UwhZ8UHWfZmgs0OnEXbpWreQsQz0oVeeOEJxvRevj
DWIzP3ZUaxEmo7AlG5EsJRggZLGOWfudF/M6NZR7t6/FHQv5llb4bh6MXykmhr7hTIOt8X0wrLuJ
xLZhkfI7AHisubFBUneoj5pXfBMNDmguQT/HL32QWFAYtC591VB2+pXxPiH60nPuBpXHIKA5wQQc
kCR2JY+YP2U+2irJ6lT0xNLkG0dVOEwYNFV1g9mwba0xyESbXtsQC4v0S0WVLZEGOnKsj2Mijiaw
/fXYMxCewIgbCQcGai80ZIbSwhuS+dajhb4yopAFw8mBmCaJFjgq/fXW6+O1GGfifa1+0ZRiCshK
9eKULafTRnvWhTXfeJYeJLg06GjNiAgdfa+4tbWpkuxzBAdxKO2dBpFlaxWEpWpZ8owm5Br1vclR
CDjfKLV2nZZAZXTgsbRntZM7woRdljGm7ioFbqTeRjaC0CYjkARMw2nSuT4zQqqPEImeVmL+jknt
UDQAmoSrGS4WGwdiJ7UBNNgfj1KhPmuD0QaFvSxCKYq6EFpS5NlAZvAcwgH/dIl2WTWD8hxx0lx3
LnbYEDezPrnxVomroDeW5IESNZSS4mPp3Ycs22G9KjdtwVqVpcUb2hT6DtXF67iaHBnuFq7hGlTX
sSvS9yJ1i01ceQ9RUR7CBuJuTQbvaorlTi5MXuqHo1HUqFny0UIERO8nxW20ntzqTo+ZlrQkKK1x
XbzmZvSOGluui86eVvVkkpZUctxV6bg3Wb7vJw8lRv8894x8Cl5YAyliLOl9sdxzxdfIQ19TVMH7
Lkqu5BNfVe2tw7thRlB2rCG/2LPzboX3cTICRAzfUVdRwBTRKQ/lRs7ylyH1qyPYP/L2vi3WZsnn
kWdfEdL+ykyxjh3n1uvdmwgqQs4+EzbqZ5vBA8kayBOF9bw4dz0JecsC71oRvhJK5bsIq0uYH4To
PnFNXj28zDY/0MVw19jWbWI2ENPETUSJphW8CLiiy9dIr/ly7yu18MdpPkUoQIsxRVhUf8OFPdV6
7LN4smHzd2Wj8y5timPx2JvK15CqMJvCQxKmnKb0q2JMn85YvBvKZWjkZ9tq16qTnxSDCMCz7XzG
6H3VnPzZkV+ZF18J8vuqp+a7tDVfSYfTrNAv6ON3s+ueaRhcCcfmumSwp7RuU035rZuVl8qkScjN
8GWgmAst6xkvxSJ6hRZmKI/qdGB3+vmeBLzFQh8xYFbxZKpx+FGY5XcLBagOwy/dhj4J39etu6/J
fIU38UY9fNGz+ZqCD2pJuBCTeVqga6m95HdEDwurivL4a0GiGW3xiT54Ni5Fgo1MAKaxvLeavRCI
VU/XKBdI9XReQ6SUl2G6jbSRLqg8/jDWuAeoFo9dTTZ2rl5rXf5a/j+1mLRxn19w1sNno1+ZN+8L
2i3KqstQxefJ6BD0Tb+kzdU2oSxrPVdDHesLpAvErtYp77WrLayrXuNaYzX853v380H9Dm/7Sxry
1/J+5Wa5phH10IfdJ+FopiKvbZSdY7bJ5S7tupr7iYsrk4nYnuKgZPyycoquhWdelbi4qGmMFqo7
Yi56j584+3/nbXRl6naxlt4RLmsw7Fc6ZbykijrQeFWHT6MRn3k30d6Ru+WH5FZ+1XIsM9BDUbNN
bXolZfQraueV0qpA0fWrK+XVoe6UIG7R5QYziUa6U+6WzymNfl1uaUOLrjUFAgJO0wwfovoawuaf
mqVCqi7SgWJDvsQnIcVX7KPrrHLOy8e1lV/IlbrWkbIblGir9xzQC9YbRNfL53VH3CbA/5av+/kh
9IA/k7b+LuP2fqJFmNh8Q5cITiKCoUJ6VXimlr8LA+QTwjmcrPo1g42uG/JTqNpVlTvQMVipnpev
jhdCeTnmFyvSrsiFqrz5IFLqQgwOCLbkKW+ULyfJL7HZb9zWu5nlckuF8yf5U7jL9dcF4kDih/JA
8MDlh9e13PC4GH8hQdgUbnSz/JtYvi914Yw5ZzvUL2K8jk7+GkvuPZ4FZ3mEep3RUYQKUbS/5lD+
Guv5STiPsZZcOY19R4n47LR6W88IkrkYP7ihMZHwEsTOnkwyU3r88fkHqjUtMy9KaPlz255reKIK
JWy8PFRednFzLjbwwmSQUJ5oZM/0D8kVAUTLbqN8LY9LKeVOG+qtAg3G0LhA7E4fkNjsbrkbuTUb
tXx03K/GiO8MtFYeWM/lXliWs+VeyWP5S+E0mlbqQwzks3fDRzN130UZXZc3tYv0BzkLXCrzr+W/
j9yhU569jMlza3uQH6qfm6YRvLWTJT9/PrBEwE759nOz8PfnJj8nO+A0ePnHfUToxTHJ3aDhpvPa
aV9r8y9lsN471Cz4jT/7PIiH4nu5w5dXWnWwgXEwzQCz5poYxN46L6/EYWHHrA7aihuH6I4hq28Y
04J8jK+GUz/Cblpxsr907DLL1VyWpmWJSm3QlLzvkG9Z+ZRrWY9PwrUulQvNzGK5bUB0TuZZ0RAx
oEpbVkK9Ma52kVx+Pqa4tz3l8QfetNway+q5mOYF9+UkZl9Dq7lavnK5o5xR5dl7bOXwAlwOCFnD
Ov2z5tYfdZM/e8SSMjcYYF2W95rzNA03P59evi5y/xdNZ9bdptJt0V/EGEUPrxJCvdzbsV8YcWzT
91BA/fo78bnfS3JGkiNLCKp27b3WXDNugfnHNw5qbt/W/xwqXiNf//9MsqKN7tPvQm91yVeqI3P0
ZpSa/DPQm9hmvkheWEmcJNCDzVHzl8H3mu9Gr7pFxvz1y86SJW8oC1SU/ft93VlnJNSXj+S8bEXF
+8Ij/Lu7eM/LvHyvPykpkRKSfQuR4jxFzDOt83odfv/33Eq+ohg4hyjPjb1XXFhVud9lJj/WW3vd
2vqEjrreX4zY4k27b5m6KB5lzJ//av/CPPc1avm6YFmKpv42Fn+nDfGZQcQX8Ka/jZn+ydL39Rnx
B2bk0XxAW1oO7u/1WR/TCZHNvPxd/zNyWYpHwcWBSjIl8rRubUvOiTcjRJGvJ2WJGFeO45g7gctG
tm5abA5bX1QXMj/4rNzDbC19lh2FJYBBT+zYdFoIuPhn7NbyZNKnn7WS6KT6KWPcoPZza2rfsA+6
/tvsFN/3dLUZ9VSUE4z0vtZ/bK2ne790Q32cDwV/UKIcrdR4W+uNxoMOMCXtxSY/Y10k+zXbAQkC
FgB5WFfIdaVEWPDgQOtfNxMyYuhW/v19UlFVwy64/92BqHVg8VPtQkbSeI31/ZphXTnfZNf8rWP2
z3IUf5PaDeNEnb0C+wofZ/1n+vgntmMwihAO+KO0sb+GKP7q3PTNml9+X4jPtv4eFeO/RUHM4rUp
2eaBbboD16s/l0S1Jp55ctrkuZA1yhj/3+/PYCeqrG2vDf/weX6vhRvM26XMv2vJkIaR6f9ef1Dl
Z6LVHySQrvVWmrsXeS9kF6wbmqLtjB+oId2ELamAjcUKt24sa423rm7OyMJbNscMEVE7XKpYe2tJ
CFmXlXW7kyx0iUWw46CBk+ZLXi9zQgJFmnysl93HH7G49Yv5v92P33N39dLw5sk+fDes9KsvoONb
zAKF+ssw76vt7D8NDSctDwzLuThp9ruvoYP6SrC8VuBmVikTHIYnS0JEZSFfPB2GsvHA4fWzwuIY
rbmSMCPWKmu9IYcaVTu/5/mr7oxks90yS9Io+O9v19prWPS/Cl8AZiugC9XnetnWGmcSQ2iZ9RFQ
Oxld9fV359MG8WWPiK+pvJ/V+NW14uuXQbquMG6dHUh+3q/FuebHX8rj7kLEuhCkE3Ps+F1yqUOm
QrtFhbVtVpT0+iEZoQfrvbZe4HXLzkd4bYZ5B5vl31oN/O4O6/9Nutsu/0sH/rQ+EOtXZFj1p+dy
7Y2+fhc1Ph/vYI82wgRqPIqo9bYhf/jHLN1Pryd9EDtQ11f3MmdanqWv662+fqc9r7X+qNwdj50B
oFwL1q94/WotHpr1dygs0os/1xoHE/HX75sig+xl0vdiKh4Ti0CbLPtaP8T6qr8PDQbq49Tq5PiB
xfaKc1KMwe/eyS24Hi/WW5Eu7hZRx72X0kdaxGl9O2tJI63lx6/E2XGL4Le84Y5JqRWSajpOJUF6
E4UoETTr3UP22xGH9H4Ud8s8rCSW35s5nZLH9cFOpHiNqvP6LrDJlx4sBMsOVV6fuqj4TA3tJavf
Zw5f6+dcb9/fD9dzLRoCr2TbPM3uZ9HzyKwvYXMtp7F7QtMIDIlt1mcDX+//YR6ORKDuxyW5reEG
GTS1akf85ofmFZ+rXcjmx8VWc4n6HHcYdTyfcX05r28PiCQOkY+g0QWMxUUs+v//5tf3WJOXRyzN
43rx1ufPI7ss72jt8Fz4iN75Oet1W9/eeu2ynLUFvX9iVo9+azDvGqDy/rc6rYtB5X2RqPPij+qn
gxSdOtWTQaSd4KQxCO4s6vvJsTaT1T2tX9H6Va0rbeasepzHuqftZlSP61+tP3EtP9alVDbP2Fxe
1iKIpZExudgSKvcgZ0FiIEfhbeSgEO3Awu4jq71HxLy1EjKh6EWOmzE6OPXyV28bQAYm8KnBRLPf
Ij7BPHE0uvFJISBG70gAjcmDuQOQRmcoy1OUDwQazDQqfDEyoba8cCI4dmvNewuC9taPWhSrWX2W
S/5dAGtNJ/vK+Zwetu9uta7rsHRjVdRmmkvFcE46uexbsaLxkIbue1DoMJaTa0q7PvSAcRxdLCJq
SD/0vDUPppNRbcvpmmixCoSnY9XwYKTWYHDpk6Bz8eoTcONzlnecKJyTw2z4uZEyaH39eTLMv/HC
rmi3c7qpQV5mBPZVEdyDSRdUQ5lNUEsRb9mHaTho2ateuc9k0lZhO//pbROZhYsyNxNG2LGI43n3
32RndDtrlnvp5Z95xwwkgTAxzrpz7Pzm3xwv5dklPh2PHDKfDMT/Xrgjshu4F4GZ40ReXLpJJYpV
ziVss+08hHMHmANHkQOiHGOGXc1YwHgozmuoVJY/JE7m7FrfmzGbumWgRVBPfTc5TXQnwiFdrsrH
We0kt0aZ3l45r6rTSDP0q8/EV/0dIkvgHJgItqyVEd5CNEZOg0qBOERyG/GEVvIxQ6eFlZQtujC4
r4abrDUUlEv8hzAMe5MJG7MspkvLFgxmyyU7jMNEQRD3D4oguqYzFcQhK6hLqB9DeS2HHlWlRS6L
rMtAn3G/2Sk3htUzd/BmPDK5Gcxu+22o9klHSrOSRDDzRQKECukrmeNkxKs1vJiJCkjgD8nYkSpc
UvgbGJUblf0XshYYnrp6K5dl7whj2NqtTcpyPfxDgkvkWIVxUjOyq1El+zjvMUgOEvcvjcTjQE4J
h7/t2Mdvls0LVk4P06vS89BliM1cjLLcd+CoIMOlt2v/KQEhjZxLdticUBZo3nkhrELgAcT1PWfo
stJHJcOx9KJjStBnwxfm93ijPePkmWBeMyjKaxwO/Yb8zywVvK5MPndZ9YGDCRs11T6fm6Qgx4DK
l1hXVTjorGqY1Ub1Peljt23zGigGB2Uml1Ho+Gm6a7VvtbBxMtXm7BKRqQ1A41tkJKK3S9VspD+V
OEStW4Pt+wnxJoTyVmOunQzmuQAfYffJsRtM605KjvV+n10Y2J2iyb9mRPncmuTDtNp1+N+QlVaT
Zqfn9aFoFyipcXZJBOkiGIS3UWFj1OvusdZQPvfge/KetvpqunGtU8uMABVRERoKvU1nilNljy+S
5Yh7q2IyBsngwkjgj2eZqDY6sMRVnj2Waf4gM5In2maRF72bATRYfWCKT73of/oEWmdrwdxqbWiw
+JC2Nbo2eAJoBUQ3hLiSJjDqAeE3RN6yQK3gXz+LSnza84H4NCiHQt1bHG+2ECVJisyxACfuTubC
5yD2HRUSXzB6/01kjGmQEaOYGW820yh/ScXOn83xsSOsXVs92EN59yEhj546GvIgKsE85OqjmSPr
OCwpSgdc+KFJakNhFcNeAyawnxrngxSgp4j6ezMT0bOFk2hvyQ55cEn6IyquAKAFdWOezD8k175K
zXrx9eK9RraIJj4/Kcplq+tM0gFJI4Lx9jYxEkq8Pwk6QnI/9SWwZ3nvgK8oVcoYzoQ+GrcuehJk
HTqdftOU2X521auv5G5sdagT6zfSpIsb1sAidcD4gbtMLKs82U0FVxfWiN5l9IqZeGidvfeBXWw8
/W6y+VNX9+vDUhKhaEGg9DXnaczTq8aJHBqJtewY96IiBTK2nTr/wEA14Qov1t7tuwf0UoJWbsaC
5WGjmIrIgL6gATGA4dNF2MfMbkYCS0PciSITAU/n4coyTYbZQu49DtCboui/VYODBdtngcKO+Bzq
NstCaEtCE1scsYXJCrI1RLszh4zSDuBZhYUhZYRwjET8kHTUptESk2ARuX+UtROzBkYgG16mGIdF
4XXEHsUvc066azT0t97koemXnRDAnyr9TdYVO9fk/dU8jR41YTonaccHUHJo40fjX9GBdnAwrikC
TQmrcs96zWTUiHAjxsSb6wz4AfSvbHDUhoPCG9s1iNEYBG5QjwRzPyClQ/+BdMpHdojpC8ntpzO7
NOnrfF/4EYzW0t1HugEhgdt005fQ5n1OS7th6O8WhOZ2HKe7Ii3Y50qIF7F7UsgF64pwqhhSgc+z
H7U6xkCudWK1kEwRL/W4K2vxd5CKvrs/y41gOkryXUjesnZJfPFpFO1pcXCZJV57s3pEeXo6pOh2
iOnCowKrnJlH1eJUnxGUdeyYB+h0DivaOxzCaxGdDErrWmZPWoWnVFdVsdWbONsViyWw0EEajJjC
2g2CI1PzHjOhXfrWNXYCBJ3BrhQ2Odr01vPusmTgTrMAbxA8B5TYUR9GPEB3w1Lszpl9gu9gHfIq
HnbjxL5j05CKXKSlqrGag935TH1rc9p5JfSSpao2trZ86mns7AipZx2xXZRgeDHydfuYbeY5gF4D
bqkT2kB0x7o9BH5ux0wFDII3ckSS6NG1YkL6Xe4S2fwl7ZV7HpFi7VU7K9UeymaUjx6wUakvezGO
uFGJcKJERJvFjjZo5MnnIiAhIGjV0BzFbN71ui2CeuFxl0v/oVtHXuNoYjqE4LAQEKa/lLssX9hX
BBgMbaAVZWoUA/CobN0L+76+J5/G8+Bhlk55y6ZxW9PORS9Hgu/Ipap4qjlfZtvGKi/cWgql7HTQ
WsEOxqnKGWnHaM0UIlLHpmGeiBgVGMR54Ma2PhUmI5yoQzACjTfEb7x1XQAE7dL909QkqYWjVSL+
7kz1nejqt9q6WXPC/d93BND40N2gapEGFuO0tWsR5imyUL+Om4BM9MkzH8x54G4bAN1CMRN8H1EJ
rTgz92XhZjucPa4cYjIxeegMmPfbyYi+s6T+MzjcGc2IW3wgF6ovS04H3Z+RjKKB9T0jjn5OcTg2
IIC04jVZKtDJ8wX2P8LxoKwzAjoj7VbAWaaoat49s7gUcBkYc++0onxXEjJIY1tHS3VwdLN6K4rl
DSkfStr+1dO9h7TCmKxx6EpWFYKBJQQ3BEJd0iKyYXSOntYGHHLCiDoew4+1j2y3C6sGGgB1kEC0
Ov64Dj4aGytK6ZPOjErDfe5zDcrc9IDI4As/VJDHPHatPZ8Hvzkm0fRkQaDfWnH+bOftfZZmtzh5
Mx08rBqUkBQ5v9vKB1t4F+PXwaI8ROyfsVPcEQB0LHRGk9aj4ZJlVaMzHJ9jlHTePPGAli06ofhW
mny2uAsi7ix8WCLkb5otYsDDQrVnokud+TBJ60DLajESvC8FUp/FkaEXL5t0bzU5gtSW+S2+5V0h
qqBc6ucyhm4HsMGL0eXaiKMZWAN+k50bzh6nz7VrqVK5HRswK/l9mqIJr4sy6OX0McTgUkBhmfT8
Nx1FHtZioFf9a7uaLYz2tZekHrYeEJnV899lbxj04L+sGN+MmGrMaJuueJmL6HnJDdiBpQyyxnxo
RcOQ3iM9u3PyL6P1/yTzRRW8LatO35mBz4HJgaM2qN0avA2lNIDmmi5bZ/pjDL6L05tyiCQ9SzyW
4pYP6Pg0Dug3N72jzqMN8aR1DqfiBhHK0r9loEg3mEwwsM35s2+VKOdb4nXWNMEYwwCdoHS0TmmD
bYojrAEffcGA2JFKstjXuBIGB0Z7D670rpoqY+9bCQFplXduezrgmBOzegBe62iIylB1UEndO16a
7gfnOU7THyKZ8aQk+DjWZaVTj2VHwpPAcAuyIAUgB2NV5eshxrX/tR7DWatHlaYxg92Usf1N6Fy+
zRb9mgEMrAEvICBX7wJbP755rEfDVSSSYO4kexc6/7SdSWCNoFaCtUztcBb9A1bbx9pz/K0NRhRD
T08Udp7dvKIbkC6RLp9h6g5QjCePEcdu/Crl59JN7c5begiTCDZ8Q68Q3np/afAnIkwj07w2azfH
rE519jWqMmzAfd6pkn5yFJN2akaFRyxq1JHlPsBOMUeAWCYa43rK3hipLIFB4gwwIe80AQGzlrDI
0+7gqxr7kQBYFS/6sc4Bs29IwMV/ResnNOK2R6VdSigOsgpscqiPDRkGYVmPx0kWIEqKZN/Ksg3J
eMX2t6B8kVg3/WqPKDhnexieCfqrqPKmJLRIp5ZTXJwXOmM8eduxUODWJKibOsEcUHTS3OE+KQIg
TsdSjI9uFHvclb9BPPKxbXAuueVt4d0chDuxZIDAJYRDU0GbSe1SZjOub0qzpGXy7Tow0PNkORq9
o59HMACJPqA0M+s9qT8wX1y+BElODZpyMD2LH+ratfVFfhS9RaaJ8Ww2Y/0BEQ7BHxohVFNb2WBb
bQ0wbL5scdlVYh8RdRS0NRiJAen2ZkKsAMIFbFAUh6A3+S44gAWdGvwt4XNEV2oCDcUg4PRiXC2w
U+TjQrAkJqu8y+Ghpu9tN6lTmahnTFnxdYg7fR/BWN0YADgvurUe56nXWo3Kv/GbJJQao2Md4fyI
A9UZaojI+vDjGnoR5rYiYqWoxXVqeYv4j/6O4AQ2rtHvs6oT+2JOT3EHxLWdZRHiaUggN28J0PU5
nLIUURAxWy4yFCKjBx4e6epWt0gL10pHBYnv7AzP/ek7eKqDRf4Ua4lRZCd95KzcyIo0ta4/ZaYf
HQh009CSmXTpa5i4u7Y1TqywEujq8EfiZeA0a9srco2icSZKQXN+UnDr/EncH1E+HgfCPE82HLaA
NVC/VkILzU5YJzYIPLgV6T5GMjQBAqJ853soKjv/GZ0HppWiuVdUBBxnWe/qeT1GAbmmot3WfdOH
gkS3o+dbJM+z7+tlSyYHGV9RWrqHvDTukikn+jwFwSoRT6gcWZk024MwidNg2GvsdPZ1M0YB1Bow
nY0hq0LLwDZE//ldMziMd8IDDGzT3NYQ8NscPger/0kc1Cg1TxRTjqzYdCapoLJOXtuh+DODOroU
s3OmV5kFBOzVbKDZT2VXd37TZlebdbruZ+0EQXqGB4TbwC9eGish08BL/GNJZoFh5rduzhU7Djxb
e0blPxpAqpPC2GdNSx/Jax5J4mA8mHdbpqriyJj0bsFMeZ0R9uxr5cdB35vETEQjt3/e2Xzf0ak0
4TIP+spyVqROzv2KiWOZQx+nMH9v2Bjss7T6J05m072nDWlQLBcrFh+Oh1G4TdB7jY3/WAELZigH
IG6JkrNhc9aQeF73MjanAAe4EzbcAgeDuyHG0HZ0JnYmy9ERmAGp3wgcd0FvPhXZVJyKAryeiPyW
uV/5rPXxT69XD32MiqvJVk0feE5whaiEEsQ0IXRaqiXhQDrrnQ4N0R2yFCvA0Quq2++DXhQ9Zzm4
QJRVj0maqf3MjPa8njr6ph6pr6qZ7pSnggnDVx5X9R2l4lhZuHBMRhWp7wYa1gJaM9qTPU34MVVO
N1JEEPGHq6l3HvTd8qWOdZwMTaaFS8veCmptO1bUqiDlISum7tfAQdCc7HNkwlyRaHY32GUUe+Gg
Xi3L5pFSNeuQAtA0QuALKzj00Kx2OSS6Y9LOoOy5dSFlItnM5hiDGsqww1I9NtBb0TtqkpYoTsdJ
hzaua9y/umnu56JCmKlxOCLrg0g/+NBL96Bqjy4ddmdUmI0PrrqgQdqRb93r/1q3dUI6vtRCBTRQ
gWDCTHx/9SZscZJUd1r2xs+pAwtL9nFibh7Xwx+jmU9aq2C9JTB8S2HgW/bkgT7j1cLJtu3aCOgl
Xbdd7xJXr3R5cB3/zq9zD68gCi0rrrtLY1lPxHv6OFdHbe4fhJOFToN8uxRg1sbpScXWOy1Ady8g
7fnWupv7D+nKzGomzqwRkMxtkRrIdtMiAJilhbSuEqjwKcSaTtFYqBWNdqgaFvNh244YpAKbqhWp
1qLMdzXPGTt59q+fioYJ7pTt+GQ/0dD9dGE/559yHSfP1vIwJ85zrttfcYnvSusRHlsKuRGA7eK+
mNDA+/eLyvuD11kon0ZGUameBLlj6th5Zxs1cboaASElulbj7/CS6NEY7+Uyv8WOZtBGLPvNbI+A
nEkK2sSzjsvVqohjrViLWv/ZEMlNM9QYWgTVwv5St9p1Onb/q8vJ8UAFT6XqPtoGOkS/QmmY8fwv
aunO2jQFU0OOsWRsiYqZuVnejui7CojIBWyO8T72yuFaFPZunhvv1sT6XTKgk3bdanod9eHUuYCC
khibrpUb4jYm+b/Bc8qTUnS4iolyntggxkm1VoV9Y2sn/ESbSmslqwPEKOlBBsxy4YEOsyfOH9DJ
VHKCD6qw+cZkEOtEC2D1IgpniezAxoa3i/2KGZUkXqhQJgcyne810gckgjTCp7SekbjVxZ4QjD+V
Uba7xSTDnouXoF4V2H6mzsCETw2A5ahncrlv/SoGr7ZDpEksgUXzu6C3o5V2fZtfZDL7gaBvuXO8
nDGXD557dt9yK52/PFofWc05rtPb8dBPPNpju5uST1/ZMRmaEW32SSk4bJoHtW7ccZenF18ZFvWq
cKh2Z4SKpZuFcCKYpmr62Vt0ay2bt6PUZobUTQkuiv1lxggXmHJ+I9xA3+mZN+4GeJhzbe+KyXDv
x8ok+qkZq53nTywpVHihyNsBy2VUM8vi2enGut33boqi6VKRrBJSgYEYzDzjkixwHRQ7Pqnn5D4t
Uz4fQU29axOgI6HobWF8FcypdhBXaaUqXPaN9orc1Dyng5porWAAnenlb0UToUNZGOjbdE3MnKa0
XXM68gkf9pNFv5gOOlY6iLu4Bidsis5mWEgJNi0K66B3m02mgxFeKlwY01aaipBkBYp2GJODjj0V
n19eharu6u2scwYwEJFf4IS/luNUIsw3IH2Ia6Mr5641u+TgJP13XK3PfeKISzPN9WUCf1yTrL5N
gD5+WBKvBXhFIugm++bADjpmhtly7zHLQvT7YfjyvW8cJxyKFI+/PxRH+n4tmb62cU8S2V3j2vif
aetAR9G+RpJPT3oHQ2ScKDtYmqJHaFieRn74YNohxh4MdHGJ3H8YX5LFuSLZdV8cVwZIr8dL07II
N8uFaOW/TZ0v7ErjvvJT6z25pT6aI9m1d47vfAJP5Kv1quU2QJjdzqOeE442isA1o2wn9Nl8rDSy
frPKOfq9u02IdeFDjtXBErhPYcW0IWjTAkN4Dd2pwHsRgZ58wo70vMIVPqYeanzXKvecWkI+LU78
NE6MPvR0PWyk8YsgeRB3gn4aceB4nds9cTZ/rbk9P+x2m8wLKMzK4VyEaC4fzlrVkJPkKvs4Smfj
zkW3S5u5wIZSzje3ozeE1Qx7fobOXu+Rqvz+ErdHmhj1BRkdwW3e2sQbiIPNyzG6mHZdb5NCJIFw
CxV01foFlcC4M8J9RoJLIti8H5gp29ByBknN5U+0EXpaEX79Wcnmu7c852VM+LJcL/k3Ql2CIWnk
T4hVVLhQ7p5bTJeXpdCtXVfk/UXQQ9vojXYDnCefGa/sci8eyYNrcjIh0H8ndplygqICdhpPO7sG
nj+QM2vsA5bRWBTfw6Qufe9G9w0GB5p+U+TfN9Crd0nhweWvqENBN00MtcgSa/sEfpnrXWqD5qHr
AEerWwufPK7BMJkiBNn5SByFTnyMokETcUDatq6eccOL9Co5nDKRkcdDlelzOM1FjzZeLhu5jP4p
98SrbL9tgwn4MGeMoChq4MzPI9WStiCKLBnCzO3CLr4CeaXxolzGQZMFMRxjr85mbMPgW7ybNl3H
Met3UnMtGpPLeGHU8dPnBaEjSi+R7bovVa98yvPuE0rJJ5Y4eZ6LmbVlxnZLx/syWDoEPeSuohi1
s2mRAFvM+rMu0ulpbO8Mfbn0TTae06Yy7v77xa2bG4d8pj+LcTcZ6OkWMAngduLuWIJrzME47QrD
1MJ+iavXpS77oKLXWRaOfdJnPWOhN4s7bLE0SqT7Uq8/MAVnD8az70LPp5pI5vKiMZuks4zzzPRZ
dFua5dt8SMrbMGbvOiKQTK/EY1e43ByL9VRJepjmOBpXPPYMk/NWPxZDkwRaLFsoi0ZzpvfV8FNf
wXbaTd+HUsTjScdaztmDGzCuy3dSrTK8b5keKr1hBLAI/9JNHDBmX157fGjXhOCKQzGIaUU/Unvg
pNnUiy0DTGAZ5hJRX3u8XXt/0D5sgblrTjrAjNymbpI6Jw9NLg0nyUNBssgO+MXJRdp1T0nPPCEn
nB3hwV3PrEgaRMPFMttV+ZLuOj/GmWEBwdWVWzNuntUhryf3pJcObu6uVNtKa8pDpVdPjGYMNGOA
koqWS8HDBYS38lpa7xHSX8Jpeq823vK54SiPQv3g+3Ryk6FoCLume4BnjTbsT/ea6fmy0atkOsN1
Mp8VhjhMztTt3ouIQYj7i3ljM4QM49PAIYLHZiQz/x28rD3Q6g/0kiAJ1LGvMhpBRZpgKDQPhgDH
420DpJIhd0ouQpH7OwNMQ4frzmPhIeTGUfeeB8pvGYBJTYm5rSd2517niqsa4W6M0XEveXdJ0Zbn
bP0lLTLaD4Z6UK+updkXMNCwn+IFofEy1aHpJ+0DX4rJIdcnDQoeRhQLmDNG5HFzMevDvrtzOvz/
VGg3zitrJjgrGNA3496YG2IEB+3UNXoMmyR7dypOnOMyNqd5bOVTUz3Vs01jOSusS1Ea4MDa8ThU
RXNYZn8DRdG+cJd4V8aX7tFhpKaYBVY2nV88bQaD65h9uezb4sq55DNvui60bCoJc92d+gTfvTY6
gcWNd2Q59Q8JxontkA/joYo7zG0eYi5aJz4ELbLkZIJejbnRTIy8x5pIFG2ghPRPc8EDJUpm/GRK
GHtrIvaJdWEfR/i8cp9M2uKAdeKNCGbClVwCVaw7j34qHjC8K6lRR2HpZTODV4sTDcqUB3qFPYJC
/PC94CNR2xn7aBw+CkVvzjCZBS30se6WaD/7xnJlzOgzDDaxBhrDW5NzpEuL8aajPQjiTtahvR/L
habSVD07HsJcIGW7pQJOS1gHw+XI2LaNqxEFghmow6K7KfjcJ0/UQdfY/xyt2c3jF13KoTW0QGvm
9GrkL/ki5z/pl9+SwJVEt9h2aEEJmTB+oAvNo4g3TL/jbpxvaZ7pwZDbw67sF/L6CvRDjUOvyC9u
qZM9cvsbq1UUpVi/IMtI/eToWd+VEs0BCFjGsEtWB0LjKu6m+GrgT19EefMLgfBGypPqVf7IUb07
Yh8j1mTuXn247APsR9kM/ptOgCYNdNmUdIAmamFrihnnJYR0IuywTIEvAysFEzgWyorDMHbU5eQW
4wthTdMh5nS49XpbQYYdLqYR6zuvpTked3m9a3v7mMeyf4FRESinbP9kGOlLkr+P1BrET+VzjJwv
Me+cCahw0bPnQsGDuExjJUmns2VbV518pGSSTZBmlod6I5vOPcoL7IrJ1bQbSJpEedap/teS0Q/4
1ZiULfo/rRrFrknjOajGToe8kLg0ELLRY06d3nGUsKHkQ0MdF93YtRYTTz+xjqLUloMq7TsNoMGx
nNvPZk6SW6vDbiBFB24BlAjaEnFJAkr/oiVfmpxcFGFcuMWUQa+kdVyEPoZw3Qh7ttbqyMdrYE6X
ppjUo5s1QIewU43V1O6xttLpz7n0UQR5FybBN0IfwEhZDJxrKfXAnu1yT2fkQ/QebKIh8rYsst0m
z5PynJvlbaYhG+C6LTmMO6E3TE2QIcNyVdXs7Z7EPTrsz6yX3zoSHa2MfPAdsBTGJRgZ8eLuyNUO
OO+Oy+kf/Jb5fKNKcpbJ0dgXIj7qiAEFVs1T75kJ0xm2/cmY9jFBWrxMP6CF+YjmloHywpmFYPP4
4tvqs4218jh3GStAHTHw5K5GfaftYh0kqaZK5yDq7MGboIhxeIKWZYwgpF1uAwNgfSejF8SZbHzD
kVLMYqQSPVt59JDZPLbZChnyc8Jt/SwcIpBRUcEbcEvgQXVmBNBc39zVNALX8Ri33rHD9b1JBKy2
vEx+Wib2+4HDB3gyEBiw9VuQO+rc6k56EYhwFVOzIxc0I6/spvpl77sluUfW6O0TukBKIEwoqCMH
wiO249JZCMf6PGwFHVfpNkxkc+4k9Gt09LCVR/WfiV9gYCCrYjx4tFO6w/QhHaY27kWQE7WzSR7j
8ZyCGmsbHjRm/PnRzLnrFieDKrvi4PWcazFrYMchmw1ajZ4bIxFCDzq+nP9IXnQus8hek5Q+gUJC
F/otoSkWw34Q1T1dYosDsezibVz1P+UIE5vG7Q6wTBYqHxTTCOKQrY731RloD/yoIUub6ktfkEZm
1o6t4ZvgVLUhz4cEsbIAe0vxXqRNaJHsQ8nwTUslcLCXsVWBHhta2W6NvNVAwhgPOTOWpUhe8ky7
WZlxFhmtbxJpEFy43kemmZS1arVozP09XQ067u1r3DtvTgodJGEeskY8Dx46G3Y3yLvRhaAN0iU7
X+31omZcXEO6U7ZPwcwh1kzlwxw3bWCoBdVW511lTGpGhgF3tvOw5PTHCNjf2HRl6SuLMGuN2yCr
h4lHjpxn7PWtDjAPWlIg2qgn5hBL4dLo59X8bWBQ2vgkOJwp/mLsBCT3ahYHEtiAycbVvUuhT5ta
NlfdM5pwrqu/YlnFHPQMOrlXM2WAJK6mHLoxNMT0oans2k/WE7Kobr1Mz5GL07vMmfSW0c6YnY9E
g5UjuzEYKj52UvHokPNC0BDDO8PQNjR5wskBfT3AfPwpG52m5+pLHif3RaOgZ0KAVTmenWPsI0nx
mPOOlnmgXAuMeB1YR8Bi0KIxhTLcF3Lh9+kA/CdSDAuS6v+4O5PlxpEsi/5KWO8hA+AYF11mpYma
Q2OEFBsYKVIkiHkgpr8pq3Xt+g/yx/o8UsoSFZnVWcVcyHoRmRIFOhwOH95w370X2RJ0RokoBYkN
MtckIUB3RC9hld+GjX7RsOEfVOay3+8c567Rc9K1bjbrAw9K9uBuaLTwyIIqsAhvmNs9zCTQLi6z
+WXcmHdp12GnoabSLh+XZBlHy5Yi17rKzlrFqm0qD5nM4dLLioFsX/YV9a1nuC/7U5H80IdDFsJ3
DnNYkrX8tnNXDwWRipURzFZ5Tg11r8BjgDJIivjWgFNTgzOT8n0MB1xibekdZCu0ta3LrCm+Y9I1
R9HgHsWJfxUsv1cIyoxUQglRBandfu2UPyCgLigr5uxtfcr84i45UvF3K8U4CysMAzzXQ8chFzWf
NFZgHAcdFTOpQzWUSmERaBe5w+NjAfqOdppo6SnFc0QUfSRpKis4sezTOk7KI2Iepzn0H4AIp2oo
T9JAuxtaXpTloBCU6mPEwimQ7xYdmALvRM0xtGMTvUF/uILw4qtNzMwttR9oXGEC9SSFYadBHdwL
tQMolEjjeVV/GAbDuY0tjJBSPs5B0VqL+ZGaRAvz2OpZ820CeTuyGRhjFu5PM6vgMSeVBkwMo+V0
oUBzRml6ZWhEqnwdznAYNVrUhLsTlKcO5zWwSCt2XnpSQ0W4uvKb9rwDUQn7pXetrSwUui0CWrYD
V7ycsqAI7/yw+5avquVhNhDdtCRYmLYd8DQ1480kB/BXnifaYa5H/YGw/kHB3VCZJonJFdlnl2Tl
cg56sKyNmyTKAFUGOujiNj20VsFd1Gn5Adq7N9Qf6UcQXX+Do0Xtx9FVltpEWOr+BKjUSwBJ4P7i
xq/IwKxW6kGrokvPs6/TtHsgJnsZVgbkJmV3Xi7g63DM82X4XERw5YamP1m67W1mQMbruagz1EgR
tc2L2wSX8FQBDSSuOBfIlEfUV/dMRNKAdqS9/iMkP0D8+HtXGNdlpFMszQnV9P5jvFLffIUlNRBT
40RVAJGd8Jhw+UGBOJzZgCP2lq59bJPzg8FbNp85Uoc9YBLqiL+h0ISoX5g9F5lxaq78O31w0A3D
FAWlAcOnHhHchI58eTLMUa+vEG4eCnW+inL0KjXt2xD6V25NscB8mUPTl3SHDVSkF2lZxRfrn8wM
Wc6QXwmmQuTYKsceORWY1LhYPWaVCyHMvJnjWNovXU0SClITtF7FqtQ8GBPJSiBnQt1TVYT3c7Je
ozaJppgTF0aMYG+SOtdVhyHToFnSxO5+U0BfHy8Jxy7D+rtTEW8crv0FufCEyLXWxEcUJLjwY+w3
3iIhIYvZ0MRnRXk+kEA4wlnLYbzQgKnD0XJMhhNJQ1WP6mVSHnT56ihfnltad9M1pyjcLI5N7sfe
n7xkRmdhzgD8MQ1KPyCisZpypGXklTp4AkfQSaAwDbWeKvbLedocKmTHbR/9wFXpfbcJ2RwYLgF/
cVuUWvD01Ynv6t9q7PZISLqA7rh8iXg7KrOlJ1B/ChaWQXHaeD0+JP5UYlLthC9Z9xXiiUgJHca2
fZK58X2gV/iuyJMcGktwHxUqLCWRhyDSEZk04OkF25FzP+euu2g5pk+9pgdNQozwWFt5yXEIWj8i
465Td3OxyocjwyfeEAEk98LiPMKKh+R+oIYrBGTX1k891VVnWVaOsoqzXINtbkQl+HBgq4tlW07T
ri1PjSB+dtOkvV3G6rqpic373nC7yiwcbMI+8xpWIL6SZNSoBkPhHUNuhSIqp/JhwwDu26Z+1i0i
73RlkO/xoBuwMp4JgoLcBFHS2METdMtXCC+byFIhNdr7FbsCagBl4JwjYKsdI5X4mCboTfgGHrzC
5slJ4sVwLMADq6N+a4PLTmGa1bT+eqXlqDX5GKywepzBUDHrV3F2mBKN2W8782EBS0BfLREmBKza
xt1LSel44QHYxe5YHJUBgaYaGr8DYIPjZQ0r4kDVEvT72S2Zy0miQLwkoHMWBUEcnXig0zYR9r99
Dczpmx0Z5y6eA0yk2oEOhvikLCIK5hwAAMsrM4Y8L9Td/KiWaUdg3qzAgWkOaUyvHkCrESug8kID
eEsw4Sjp4fbUThbV3KKeM3BP67oV3V4vPIghtSEGkJyibwDoHVA+hQvwJik7QPHagcyb30qiI2UH
yD9EmhkW5GwEmRzeuza/KHP9Gg7q7tBYuCFMSwSEljHBswgpGFAONzUyoseVMu/QhQuEO7fMtNv2
azqQCuhP8ypeHdmNdWOG86c2txA0agdt1CNBX1YA4giv2YStCXB0bL/Mc071lGyW0ir01cHqsDkd
2D1WmVkXB9XSSUg/9S9VA9jRGrrRPLcuK1izRz2pzbojAQAGbL/r+++qagR9PHw35hTPgrDAlazy
U88k0GtaTDqnMajidtz6EL7pk0JqB2yNJKMBm62RQWpTITSStl9Ns8LmyvxTqikiiFUCFxh0ea97
RYqPDFHrCsn6YtXcuxDsOlHZbEje/t9y+ZPmhXjs97nUfmACf7kAujsPs2q8Rai2+eoboZq+B2ug
qzwPcjTL80zoyl4J1Sxjz7IMx/ZgtNQN31bc8I3SX+1BM20r34Nvn+SbMtQ/GdXsPQAQCAB4BAV1
3cZ9+XcY1UDDfiBU8xzf9WxkBZRv0U/7g7wD7G1wwDZAebA+r9quA7bPHi7lalmoj9tuuEzdgcDn
a81/obdX3ouRHBvOrO1qxL2NA3PQxx3l7V2Uztb0DmsyiaIcVxSBQmJUPAjjiNABSNGk0FH41H0T
frzp+mKyEpoOaR+D7gCGpCspVgyqfE0M0pjpEZiXi0oVX+NFfyilv30dHNi6P5LS59rvpcDzyUoJ
XubZV7cdxlL2T0r8CV5lm0rKgQJqx4SiYwlZRB1rx87KmpH3mSRweZRGeBvGoGTp3BCZ1wVKfFKv
KcwYHsBbI0iJ7YdTXW9+GAl1y3wu3ChN2jzktn8V6tcN9Rp1b0EIsZzkKcQlWXVvrG6XkC0sCv1i
YQNzyQEJe5S7Ca+Y5dYvue9B8rG8FkaywYMFok9+AHFaqW60jIqzVdVN7S6cllV9S3HivrmKJya8
H0H8DTQuT1LZR3XfnMA1OVnSu7ak9+Wwr9f9NUUy0wWf+a2U2iccwNaF12vPSRNPVDLAz/NiLus7
lwp8uMQmmoH97BM80yqK9QoS4Fj3XXs+p8665e1YVTSCGRRdUmPqGThMQKDOzGDB88TZJNF5dzEa
TysfurmIUIHSQc9qyaSUMvV3S+xVD+RLCuQ4C9O6QlHj57nq6gZz3iMr6XrMVyEHfKc/0ccgooOi
oLSfWMCitmHPS05l6vSMIRSzt8ibjijFOSUe8yTltp2pPZP/I9J5L1wkhVs9V10/ubcYiLbNZrqV
PgW6fwlv/qEN74vlty/5Qo1jRe1W2d6uKW6kdlcqb5dWAeugewNQcCafoV83NVR3li7ghF3PYOmG
b0KFEPaHFEManPt1Uc68Jn2qKDjbh+nwCGzseeXMr3VI0jrem8yuJaq9ieVftAGcKxFsPDLNgso+
7jPiXIz8ULbj5ZL+5Ux3gpiAuwk6IlVX9JSdU14sRcn8q7IClSXnTEqQZc3Jd2GFIuvtnPdhNsoh
91+XJ3NtU1GiTILIqGBU0u5LXv4byYUFS2vg3UutvRP6p0NkHSsX7gQWiVwiLWSJft0SnZNrDOKd
yK2u6TF4GuFoEY6dzAonfmqA1CBvxAykSniyNI2xdBhgRORTl9loa1oafQ7FSnQ8d1Z3IKVuYHHe
b4eaWBlsIThH487Sp22jI89Rn8mynVHORfW7PVF6/uzVagrcZn+Imq/CaaDgEdD9xZHl4u8IXYNQ
LyMBJBQLtZVPLKub+h4zuK6NdRm3EQd3OlxIPBZBhvVAQvQ8htghVs+YOGnz3Ng+8bpNfTdSUM+2
iZeU+5cGvkdVoa8MB48QVkhfgDlPdK2bgpOiGvf7EBxIj3yX+g648RfDyPPzJ1lfHm9HluTcgQcP
61PWpG4EJ8s5UBL+3tTq2TwRikNjMYxlBZZ0odT8W0ZwgItBvuzzc0xED36sc0V6uYwoOTKo+Ob7
/KmrzMu273C6YHOAv0Tn//J5vzo32u4baXEINrIr2wKJy2y0O5gDa8JEXCY7iXQTK/R7Vo2kDyEf
SeuZDE9IeLrovio+X29ABsrC8/tlZt6XtoST2rHcUB5KWiFuAGv06kL2JflMOhEZwdciWB0M1r71
ejkaOlMKvyaeGU3TA/lJ/kl34IgFMGdQqZTY+56KDqUVRyugKGjHUdXf5Ig4LFY/SDDfyc4m/ZTB
GZL+pIZUTwarKOC1oL86zBd6durl2aH0DYTMrQxzzNRahsVjC+c4xfxxmj6lenyqNdmpfEt6kqAD
wYDgve8HiPKRFXkZIvdJ3sbQV5RecuhkVOpDsuw49/KxdC8O4ouwjY9Tzr68VhObp0zg19CC8spH
pZFQ9oQ0qIyJTAog2+NeANe5cyFPKW9J+klHrl2gIm/j6qbxY9NeUow+BgFxGjYklnkMafmtGarG
qX0P1p8rG3RNlR7Ks1l+NJHHjTqk7rN+o920Jd30fqsG0f7RrKCqx7UsS5muY2L+yN/fbdWpsaRw
OSSDpfAil0SkwLqPVtSYCx2EFJPnWvFsqvws0a7BwB1YMBYgdjFbpB2xIkgrqv7RrmGYHKZSEE6G
bAU/GPwEALkmxJGnzbJ9qpuR8HdgWx16AVIVwjbBxYs4wK2+kz/NO5rl/0JKg5QBxHFgWdxuPM+J
CXkm/GToZHrlg+1NSTVjh7Ar17pzo4kUYAdHEcW5ZG/OIz+dVDCeRGF/X1UPsusJAYrssY38nAfH
uUISliUk25+xqNjYR0InJjxbEHxOy/wxRXshg+0dmN90aOMJYs8/ytWRHFSWzkbO7t9X+QUFDkcl
E1VOh4EDzDPjUd80J7KHim0ifcm1knn2WCyhr2fCBLKYdO8Z9UYoblfnLUXiQxjcST/fti2SouMo
nEGB+CBHhdmsjngnZyVEg2mZXMtnKCsepRwVYqJJc+tjhU0yW4C1mxPCRsElB9k7PMoVEEw8r7gx
EVLJF4ycNJvJ8SCHV73SLmsXBWKhQRLuENBu054EKimsEzmxqepacx6Zy3wCnxipg/64gZhd8041
8uTAfqFtg1KAy+aLxzhIvsnhKiRKtYVpSiBgXszWQx3aT0XHs6DmI73yQiw3eiGnzdAglJiZ1/7c
v48WeHfz84Hco3SwoPgma7Rz4Ydbc4w5hnET6S7pCbUhb6LgclogT+0up8JthooA5br8EPEyheEp
WHUPTjleNt7Vom4f1tw4DLGb1+cgbql9MzgJmmmuG2N5DasYnqbmW7YKJxHB1S6eyQuhRv++hYFV
vi1Xyfko3VPt1dLzHoRhS8xOK51fmH5/LGYIZCRTmenVvLgVqYi36Y048JVuzckoMWSxeZ6Ss5eR
LtRyIp+tqTPEpnfO9CY8SRFfQJDTTO5yK0R2qxtrNlQUsmj07tAKgke5mfA4pL32PZE8a/tCVhH2
KGuqcGQzL7oScxx7YyK0PZpCgpuwu9gkcmYnyMJbVOc0nUNtBWcYu9JiSbaoK8+LRfOSdv6T0ITl
li4jIpfAE1Bk+g8ti2fvPQaLPbiJ86M5+tPLIrkSEj45UmMtmmgwhMnPQTRR1BjhwEDBZlDBdtor
+2lOFDDn+bP4R6rMh0y4USzPfkrC9tDKehLai4kL8xYqo9CTqfwo8Z2zWqkLY6EdqBwbQWcCkpid
Ws58GiESG2iCGmTPwXI3IdfJkvhiaUZHBM20HGPYpFZwX/6ATM2hG3YwGNNKhblI8IjzC/JJVcU3
Kyax2cpNPf3BFsjQPJp0jLDcq0UZKfy+oMgDKVQDHkTf9Z8XUPR4XjtNoMYwPeYzMF9oOgxyqKbP
sQqrSyl0IZT6jqPAWLsi+X503+QkAfQWlg3I6UKmLz8nSXDuKAQk8vZlYQTHBZx2kFtMIKWYdkwA
GRJqiq4idxa4U2A3RMjSQzmF5DSKlfXo1WwS1lMjVE2DgmIKm2ex0o/1vj6T30l9Td1gQSQ5+Jpm
2H1lOFnAXsAmI6eoZsEEpwFLHeqrNyuoCqofy3q4krSx3CpjCyQYdF/1qCoW2Y1KkNGQvQ7GJ1IT
bN9z96tLLjLX1NogiWQf1cIreB4PZHzhF32xIQcM3Zd6ntw7MLvMtfpF2WwQGOlZ3k2rHE6unDpb
fTwYvCe5ZqEg9Z/C1bd2mUBZTuRTsXDEjRKLQkd/0lL9aZazDwVYg8sov1hhESZwBcnhyiS+jCCq
6LAK5Xcnd24K8K0+5mwPZ5aWdt/c4oEM4vP6WGfjr2xjTFE76+nNofN6DCjzoPa7+658kPvLX8WO
a+Jn6ILvpCuV3tzPv5rpo5gEYjuFXyMnf87L5iqiqBoqt/H6HRUc99JTYsZnkAAfQwQ0reDmC7r0
QsZPjKPV4iKm4qzKqNqOVi/y1NCbHRPPO5W7V7DcNfhMIXildjXpY3xURjfV6odwMaFcaz1mGs8S
oP3iRourmuNPviktBUH90uW5AUBbEjzNzdryZHDdzLtLYkRyB9AP0G4qB40S915xIMoMILgJaelI
bFG7bF6kE51hnNVLdayFd1E5v5OPxN6DYOAAjNZXGRYtXGNFrxYRB4Gf3PtxBCE2Oz3/MjZksctq
ytB1Z6zLFoRJ5qbOgx98ExPMhk4tHJp7xwqhn2JrG1RvHq6d2X8rInYZPpcEm1/qbT3LbUnMv/zu
VXKv5yz/VTnz9d4iPPl/iWC+u/Too0TmRoPzVSNz7YvfoydSQ4PzTkfzD130Xmzz54ZexTE3sprP
iEPXJSKdBNTSrXga8aitONy6oXVP/lUD8ZgOr6bIbmoGygU2xMiebxNvAy9MDC7O0vnb3221p3uG
aXhwM1ge4OTNHd8N0c99/1lM9D+7ZusRxtPfkRb1lTJ9sbD/yEB8aOXdQHh7riMiDDylYeqG4fKg
7wfCUXuoOBgMlAOyWL3e8BONA+I/1h+cDr8/CvaejoIpVKyGaTqG75hoXLwfBcsm+EpwCVldnzQT
k+L9wpbF9Z+96j8yZf7gdDBEg3e3uWCg9EGpr6HjocGIZSrkPLZGwd3zfKEi8GzQiiwOFg13/EST
wbE2L2bjk/76Xn7eGX5/Kvh769C3bkHGYivbsBFafj8IDoNgGB5FIFRUurbrbXICn2gQDDDou04F
tcdKMNkWdN/2DYex+DAK+p6OVr1pIPrCguGWn20qEBPeTM+d5oJtkGcxGQSlyP7IU76fC4gzMw1c
w3UReNRZLyyYz7UgJC1EcmenfYFXrRyL8SQlJYem63xcE7axRyLL9HWTAljyUxZyTp9rHDjhSZft
NAyaYe5ZqPJQ+mDrrA6dh3w/GcjdEd5SvstMUZ7lOmwcn20QHG/zZnZYE94ezw+pHSeBycawVh1/
PwzK3WPb8H1sBlshsiKHyOcaBl85BCB3ng5qj3STMnxK9A0dw+ijCYk8O8xTPpxGhhya6jV5/JkO
Cg763Y0GpOZdy+WswFJWAJI/Gg36nuMaWBS+8k1mjffp5gNr2dvZjjY4CnymgU523vHxLJhf75eF
5e9Ro6BANTEEiIG5n852MkWsbec90t5zDIup4MjBaNveB+vJdrC0UfTb+Bq4V5uB/0SLwtTJI+86
DKa+BxECiWepU2Wb/GA92RajROx4c07Y+J+fbY8Uu+HP2Bp8w3Ms3UAkcPOut5YEriXANC5RCqSw
LjvH5zopTLbu3ZfEnux9rC2Tc5NaXTFLt4bB27MALIID8qkXFWDP5xsGNu5dl4QrHgVpP1NH9dGx
bfOD+YQtzTxg/8SK1DEf9M/nYlNWw/vZdSBMmwmBe8nm4FOQ54j26dZ84KTw2D3wPNkkTOPzDYRs
DjubT+6eAOCA7eAvgE73zQ8nhWXucZCCk2Ou6CaZis2m/JlOCnz/nZeFyWNiE+Basdn8hlOBI+47
DI/8l2H6fB6m6RI423VN2HseBR34C6C4cKX5t70mxNHGoXodg88YhWQUdrYhlXjacCGhsqtbgDIV
W+D7nQE3m63TV7qCG0y3PuGSkJ1h18lg7km8nVgswFgF0tT8YEk7OBR4HMQpMSId/TMGG3B+dzae
THfPZgwwnoi9cB58PCXwLvkca5UTxJTz5NNZDbzAjSmzQ7TBVHuE3jgIPJRAZUV8iMBZEoHzPMfD
BV8HGz6dDclqtXceBtJVOI8ue61yMCA9CeO83xkIuoiHTSDCWSdxPl9+gsiA2nmDZBhMT+c0dD12
CB1t+O1hsAhOcYoQdkFe/N9zLv+AXfFrelP466br7Gc4q34r//l7F7zlPn/++2uS53QKwtn8Fbu/
vk5yoZtbz9YJV/n9L1v5i3UG5t0f3zIy77/++nw/3/k3+/T24Uk4K8clMJL10/avvbwaJ+RQ//pc
zt4nZde5l3/24r//a6uP7yyEf9loPJ5n4+p9u5tA/s4NJ2NQXB9aXidKdm15f7wIx+87vIk179rs
8WzK2MdfDsOqRgG5fn8Hf53s2/UOR1X+yz/KsM6+3CFzmr2/gaQAOcF2vcMoC3/52/bL3MTadm34
clyO08Uvf9/q9GsmePe2GZERGIwq+zJlbFbx20DI6nwND/2JN9lufR2D27X163H5y9+22t0EMv6E
dsfh5MNkX8cGdm55VqbjZLJ63n6j9jphsWvjtyFvcvblbJzOwnL7BhsX7s+4wYgZyU2YMVdZWW/t
jK8u0p97l4/zcuOA7HoP2QnGXw4ANJRhuv2iN0bt7jfIvlyPqTfdmp4bU3HntmeA2fKtoX+1vnZt
+T57ZmDgmn7f61eTZte2/5qM8+3VKl4UYaZdG16XIo7r2fQLlYnbo8INjN1vAG31uPoy4pgKtweG
5v+E0+M6HK9++cdbN9emEQ2rtw82GLH/xMi4zehxsjW7Xx3XXYccMqvpL/+TbtsDvyK1dm2dbX2c
bk8VQsabmOSubR/MPp4Zv6ZJ/3XTv2VY/ooJ+tncfEM8/dbXtk1pueI5plt/+V8AAAD//w==</cx:binary>
              </cx:geoCache>
            </cx:geography>
          </cx:layoutPr>
        </cx:series>
      </cx:plotAreaRegion>
    </cx:plotArea>
    <cx:legend pos="r" align="min" overlay="0"/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svg"/><Relationship Id="rId13" Type="http://schemas.openxmlformats.org/officeDocument/2006/relationships/image" Target="../media/image8.png"/><Relationship Id="rId18" Type="http://schemas.openxmlformats.org/officeDocument/2006/relationships/image" Target="../media/image12.png"/><Relationship Id="rId3" Type="http://schemas.openxmlformats.org/officeDocument/2006/relationships/chart" Target="../charts/chart1.xml"/><Relationship Id="rId7" Type="http://schemas.openxmlformats.org/officeDocument/2006/relationships/image" Target="../media/image4.png"/><Relationship Id="rId12" Type="http://schemas.openxmlformats.org/officeDocument/2006/relationships/chart" Target="../charts/chart4.xml"/><Relationship Id="rId17" Type="http://schemas.openxmlformats.org/officeDocument/2006/relationships/image" Target="../media/image11.svg"/><Relationship Id="rId2" Type="http://schemas.microsoft.com/office/2007/relationships/hdphoto" Target="../media/hdphoto1.wdp"/><Relationship Id="rId16" Type="http://schemas.openxmlformats.org/officeDocument/2006/relationships/image" Target="../media/image10.png"/><Relationship Id="rId20" Type="http://schemas.openxmlformats.org/officeDocument/2006/relationships/image" Target="../media/image14.sv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11" Type="http://schemas.openxmlformats.org/officeDocument/2006/relationships/image" Target="../media/image7.svg"/><Relationship Id="rId5" Type="http://schemas.openxmlformats.org/officeDocument/2006/relationships/image" Target="../media/image3.svg"/><Relationship Id="rId15" Type="http://schemas.microsoft.com/office/2014/relationships/chartEx" Target="../charts/chartEx1.xml"/><Relationship Id="rId10" Type="http://schemas.openxmlformats.org/officeDocument/2006/relationships/image" Target="../media/image6.png"/><Relationship Id="rId19" Type="http://schemas.openxmlformats.org/officeDocument/2006/relationships/image" Target="../media/image13.svg"/><Relationship Id="rId4" Type="http://schemas.openxmlformats.org/officeDocument/2006/relationships/image" Target="../media/image2.png"/><Relationship Id="rId9" Type="http://schemas.openxmlformats.org/officeDocument/2006/relationships/chart" Target="../charts/chart3.xml"/><Relationship Id="rId14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411480</xdr:colOff>
      <xdr:row>10</xdr:row>
      <xdr:rowOff>129540</xdr:rowOff>
    </xdr:from>
    <xdr:to>
      <xdr:col>14</xdr:col>
      <xdr:colOff>243480</xdr:colOff>
      <xdr:row>22</xdr:row>
      <xdr:rowOff>94980</xdr:rowOff>
    </xdr:to>
    <xdr:sp macro="" textlink="">
      <xdr:nvSpPr>
        <xdr:cNvPr id="12" name="Retângulo: Cantos Arredondados 35">
          <a:extLst>
            <a:ext uri="{FF2B5EF4-FFF2-40B4-BE49-F238E27FC236}">
              <a16:creationId xmlns:a16="http://schemas.microsoft.com/office/drawing/2014/main" id="{00000000-0008-0000-0100-00000C000000}"/>
            </a:ext>
            <a:ext uri="{147F2762-F138-4A5C-976F-8EAC2B608ADB}">
              <a16:predDERef xmlns:a16="http://schemas.microsoft.com/office/drawing/2014/main" pred="{00000000-0008-0000-0100-000016000000}"/>
            </a:ext>
          </a:extLst>
        </xdr:cNvPr>
        <xdr:cNvSpPr/>
      </xdr:nvSpPr>
      <xdr:spPr>
        <a:xfrm>
          <a:off x="5897880" y="1958340"/>
          <a:ext cx="2880000" cy="2160000"/>
        </a:xfrm>
        <a:prstGeom prst="roundRect">
          <a:avLst>
            <a:gd name="adj" fmla="val 3755"/>
          </a:avLst>
        </a:prstGeom>
        <a:solidFill>
          <a:sysClr val="window" lastClr="FFFFFF">
            <a:alpha val="70000"/>
          </a:sysClr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23</xdr:col>
      <xdr:colOff>0</xdr:colOff>
      <xdr:row>35</xdr:row>
      <xdr:rowOff>144780</xdr:rowOff>
    </xdr:to>
    <xdr:pic>
      <xdr:nvPicPr>
        <xdr:cNvPr id="5" name="Imagem 4" descr="TI-header-background - Huntsville Digital Marketin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5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bright="-1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020800" cy="6420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99060</xdr:colOff>
      <xdr:row>23</xdr:row>
      <xdr:rowOff>30480</xdr:rowOff>
    </xdr:from>
    <xdr:to>
      <xdr:col>9</xdr:col>
      <xdr:colOff>372660</xdr:colOff>
      <xdr:row>35</xdr:row>
      <xdr:rowOff>41640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99060" y="4236720"/>
          <a:ext cx="5760000" cy="2205720"/>
        </a:xfrm>
        <a:prstGeom prst="roundRect">
          <a:avLst>
            <a:gd name="adj" fmla="val 3755"/>
          </a:avLst>
        </a:prstGeom>
        <a:solidFill>
          <a:sysClr val="window" lastClr="FFFFFF">
            <a:alpha val="70000"/>
          </a:sysClr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297146</xdr:colOff>
      <xdr:row>25</xdr:row>
      <xdr:rowOff>60550</xdr:rowOff>
    </xdr:from>
    <xdr:to>
      <xdr:col>9</xdr:col>
      <xdr:colOff>155611</xdr:colOff>
      <xdr:row>35</xdr:row>
      <xdr:rowOff>13020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297974</xdr:colOff>
      <xdr:row>23</xdr:row>
      <xdr:rowOff>156599</xdr:rowOff>
    </xdr:from>
    <xdr:to>
      <xdr:col>4</xdr:col>
      <xdr:colOff>99060</xdr:colOff>
      <xdr:row>25</xdr:row>
      <xdr:rowOff>53340</xdr:rowOff>
    </xdr:to>
    <xdr:sp macro="" textlink="">
      <xdr:nvSpPr>
        <xdr:cNvPr id="18" name="Retângulo: Cantos Arredondados 17" descr="Histórico de Faturamento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297974" y="4362839"/>
          <a:ext cx="2239486" cy="262501"/>
        </a:xfrm>
        <a:prstGeom prst="roundRect">
          <a:avLst>
            <a:gd name="adj" fmla="val 50000"/>
          </a:avLst>
        </a:prstGeom>
        <a:solidFill>
          <a:srgbClr val="002060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200" b="1"/>
            <a:t>Satisfação</a:t>
          </a:r>
          <a:r>
            <a:rPr lang="pt-BR" sz="1200" b="1" baseline="0"/>
            <a:t> do Cliente</a:t>
          </a:r>
        </a:p>
      </xdr:txBody>
    </xdr:sp>
    <xdr:clientData/>
  </xdr:twoCellAnchor>
  <xdr:twoCellAnchor>
    <xdr:from>
      <xdr:col>0</xdr:col>
      <xdr:colOff>514927</xdr:colOff>
      <xdr:row>23</xdr:row>
      <xdr:rowOff>156599</xdr:rowOff>
    </xdr:from>
    <xdr:to>
      <xdr:col>1</xdr:col>
      <xdr:colOff>305636</xdr:colOff>
      <xdr:row>25</xdr:row>
      <xdr:rowOff>53340</xdr:rowOff>
    </xdr:to>
    <xdr:pic>
      <xdr:nvPicPr>
        <xdr:cNvPr id="20" name="Gráfico 19" descr="Usuários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14927" y="4362839"/>
          <a:ext cx="400309" cy="262501"/>
        </a:xfrm>
        <a:prstGeom prst="rect">
          <a:avLst/>
        </a:prstGeom>
      </xdr:spPr>
    </xdr:pic>
    <xdr:clientData/>
  </xdr:twoCellAnchor>
  <xdr:twoCellAnchor>
    <xdr:from>
      <xdr:col>0</xdr:col>
      <xdr:colOff>99060</xdr:colOff>
      <xdr:row>10</xdr:row>
      <xdr:rowOff>129540</xdr:rowOff>
    </xdr:from>
    <xdr:to>
      <xdr:col>9</xdr:col>
      <xdr:colOff>372660</xdr:colOff>
      <xdr:row>22</xdr:row>
      <xdr:rowOff>94980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99060" y="1958340"/>
          <a:ext cx="5760000" cy="2160000"/>
        </a:xfrm>
        <a:prstGeom prst="roundRect">
          <a:avLst>
            <a:gd name="adj" fmla="val 3755"/>
          </a:avLst>
        </a:prstGeom>
        <a:solidFill>
          <a:sysClr val="window" lastClr="FFFFFF">
            <a:alpha val="70000"/>
          </a:sysClr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164208</xdr:colOff>
      <xdr:row>13</xdr:row>
      <xdr:rowOff>7620</xdr:rowOff>
    </xdr:from>
    <xdr:to>
      <xdr:col>9</xdr:col>
      <xdr:colOff>320040</xdr:colOff>
      <xdr:row>22</xdr:row>
      <xdr:rowOff>30479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365760</xdr:colOff>
      <xdr:row>11</xdr:row>
      <xdr:rowOff>28800</xdr:rowOff>
    </xdr:from>
    <xdr:to>
      <xdr:col>4</xdr:col>
      <xdr:colOff>198120</xdr:colOff>
      <xdr:row>12</xdr:row>
      <xdr:rowOff>133920</xdr:rowOff>
    </xdr:to>
    <xdr:sp macro="" textlink="">
      <xdr:nvSpPr>
        <xdr:cNvPr id="8" name="Retângulo: Cantos Arredondados 7" descr="Histórico de Faturamento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5760" y="2040480"/>
          <a:ext cx="2270760" cy="288000"/>
        </a:xfrm>
        <a:prstGeom prst="roundRect">
          <a:avLst>
            <a:gd name="adj" fmla="val 50000"/>
          </a:avLst>
        </a:prstGeom>
        <a:solidFill>
          <a:srgbClr val="002060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200" b="1"/>
            <a:t>Histórico de Faturamento</a:t>
          </a:r>
        </a:p>
      </xdr:txBody>
    </xdr:sp>
    <xdr:clientData/>
  </xdr:twoCellAnchor>
  <xdr:twoCellAnchor>
    <xdr:from>
      <xdr:col>6</xdr:col>
      <xdr:colOff>411480</xdr:colOff>
      <xdr:row>11</xdr:row>
      <xdr:rowOff>28800</xdr:rowOff>
    </xdr:from>
    <xdr:to>
      <xdr:col>9</xdr:col>
      <xdr:colOff>238863</xdr:colOff>
      <xdr:row>12</xdr:row>
      <xdr:rowOff>133920</xdr:rowOff>
    </xdr:to>
    <xdr:sp macro="" textlink="Dados!V11">
      <xdr:nvSpPr>
        <xdr:cNvPr id="11" name="Retângulo: Cantos Arredondados 10" descr="Histórico de Faturamento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4069080" y="2040480"/>
          <a:ext cx="1656183" cy="288000"/>
        </a:xfrm>
        <a:prstGeom prst="roundRect">
          <a:avLst>
            <a:gd name="adj" fmla="val 50000"/>
          </a:avLst>
        </a:prstGeom>
        <a:solidFill>
          <a:srgbClr val="002060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2A0F2BC-9D41-4B3C-90C7-67A89FB1ED24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R$ 10.456.051,00 </a:t>
          </a:fld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495300</xdr:colOff>
      <xdr:row>11</xdr:row>
      <xdr:rowOff>28800</xdr:rowOff>
    </xdr:from>
    <xdr:to>
      <xdr:col>1</xdr:col>
      <xdr:colOff>205740</xdr:colOff>
      <xdr:row>12</xdr:row>
      <xdr:rowOff>119361</xdr:rowOff>
    </xdr:to>
    <xdr:pic>
      <xdr:nvPicPr>
        <xdr:cNvPr id="22" name="Gráfico 21" descr="Dinheiro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5300" y="2040480"/>
          <a:ext cx="320040" cy="273441"/>
        </a:xfrm>
        <a:prstGeom prst="rect">
          <a:avLst/>
        </a:prstGeom>
      </xdr:spPr>
    </xdr:pic>
    <xdr:clientData/>
  </xdr:twoCellAnchor>
  <xdr:twoCellAnchor>
    <xdr:from>
      <xdr:col>9</xdr:col>
      <xdr:colOff>411480</xdr:colOff>
      <xdr:row>10</xdr:row>
      <xdr:rowOff>129540</xdr:rowOff>
    </xdr:from>
    <xdr:to>
      <xdr:col>14</xdr:col>
      <xdr:colOff>243480</xdr:colOff>
      <xdr:row>22</xdr:row>
      <xdr:rowOff>94980</xdr:rowOff>
    </xdr:to>
    <xdr:sp macro="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5897880" y="1958340"/>
          <a:ext cx="2880000" cy="2160000"/>
        </a:xfrm>
        <a:prstGeom prst="roundRect">
          <a:avLst>
            <a:gd name="adj" fmla="val 3755"/>
          </a:avLst>
        </a:prstGeom>
        <a:solidFill>
          <a:sysClr val="window" lastClr="FFFFFF">
            <a:alpha val="70000"/>
          </a:sysClr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60960</xdr:colOff>
      <xdr:row>13</xdr:row>
      <xdr:rowOff>7620</xdr:rowOff>
    </xdr:from>
    <xdr:to>
      <xdr:col>14</xdr:col>
      <xdr:colOff>495300</xdr:colOff>
      <xdr:row>22</xdr:row>
      <xdr:rowOff>22860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183005</xdr:colOff>
      <xdr:row>11</xdr:row>
      <xdr:rowOff>28800</xdr:rowOff>
    </xdr:from>
    <xdr:to>
      <xdr:col>13</xdr:col>
      <xdr:colOff>262332</xdr:colOff>
      <xdr:row>12</xdr:row>
      <xdr:rowOff>133920</xdr:rowOff>
    </xdr:to>
    <xdr:sp macro="" textlink="">
      <xdr:nvSpPr>
        <xdr:cNvPr id="38" name="Retângulo: Cantos Arredondados 37" descr="Histórico de Faturamento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6279005" y="2040480"/>
          <a:ext cx="1908127" cy="288000"/>
        </a:xfrm>
        <a:prstGeom prst="roundRect">
          <a:avLst>
            <a:gd name="adj" fmla="val 50000"/>
          </a:avLst>
        </a:prstGeom>
        <a:solidFill>
          <a:srgbClr val="002060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200" b="1"/>
            <a:t>Entregas no Prazo</a:t>
          </a:r>
        </a:p>
      </xdr:txBody>
    </xdr:sp>
    <xdr:clientData/>
  </xdr:twoCellAnchor>
  <xdr:twoCellAnchor>
    <xdr:from>
      <xdr:col>10</xdr:col>
      <xdr:colOff>326499</xdr:colOff>
      <xdr:row>11</xdr:row>
      <xdr:rowOff>28800</xdr:rowOff>
    </xdr:from>
    <xdr:to>
      <xdr:col>11</xdr:col>
      <xdr:colOff>110969</xdr:colOff>
      <xdr:row>12</xdr:row>
      <xdr:rowOff>133920</xdr:rowOff>
    </xdr:to>
    <xdr:pic>
      <xdr:nvPicPr>
        <xdr:cNvPr id="40" name="Gráfico 39" descr="Caminhão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6422499" y="2040480"/>
          <a:ext cx="394070" cy="288000"/>
        </a:xfrm>
        <a:prstGeom prst="rect">
          <a:avLst/>
        </a:prstGeom>
      </xdr:spPr>
    </xdr:pic>
    <xdr:clientData/>
  </xdr:twoCellAnchor>
  <xdr:twoCellAnchor>
    <xdr:from>
      <xdr:col>11</xdr:col>
      <xdr:colOff>336418</xdr:colOff>
      <xdr:row>15</xdr:row>
      <xdr:rowOff>170160</xdr:rowOff>
    </xdr:from>
    <xdr:to>
      <xdr:col>12</xdr:col>
      <xdr:colOff>604557</xdr:colOff>
      <xdr:row>19</xdr:row>
      <xdr:rowOff>14640</xdr:rowOff>
    </xdr:to>
    <xdr:sp macro="" textlink="Dados!AG2">
      <xdr:nvSpPr>
        <xdr:cNvPr id="42" name="Retângulo: Cantos Arredondados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7042018" y="2913360"/>
          <a:ext cx="877739" cy="576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772A233-9926-4A5A-8C7A-3ECBEB1F68C6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80%</a:t>
          </a:fld>
          <a:endParaRPr lang="pt-BR" sz="2800"/>
        </a:p>
      </xdr:txBody>
    </xdr:sp>
    <xdr:clientData/>
  </xdr:twoCellAnchor>
  <xdr:twoCellAnchor>
    <xdr:from>
      <xdr:col>9</xdr:col>
      <xdr:colOff>411480</xdr:colOff>
      <xdr:row>23</xdr:row>
      <xdr:rowOff>30480</xdr:rowOff>
    </xdr:from>
    <xdr:to>
      <xdr:col>14</xdr:col>
      <xdr:colOff>243480</xdr:colOff>
      <xdr:row>35</xdr:row>
      <xdr:rowOff>41640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5897880" y="4236720"/>
          <a:ext cx="2880000" cy="2205720"/>
        </a:xfrm>
        <a:prstGeom prst="roundRect">
          <a:avLst>
            <a:gd name="adj" fmla="val 3755"/>
          </a:avLst>
        </a:prstGeom>
        <a:solidFill>
          <a:sysClr val="window" lastClr="FFFFFF">
            <a:alpha val="70000"/>
          </a:sysClr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441960</xdr:colOff>
      <xdr:row>24</xdr:row>
      <xdr:rowOff>167640</xdr:rowOff>
    </xdr:from>
    <xdr:to>
      <xdr:col>16</xdr:col>
      <xdr:colOff>457200</xdr:colOff>
      <xdr:row>42</xdr:row>
      <xdr:rowOff>60960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41910</xdr:colOff>
      <xdr:row>23</xdr:row>
      <xdr:rowOff>146340</xdr:rowOff>
    </xdr:from>
    <xdr:to>
      <xdr:col>12</xdr:col>
      <xdr:colOff>495300</xdr:colOff>
      <xdr:row>25</xdr:row>
      <xdr:rowOff>68580</xdr:rowOff>
    </xdr:to>
    <xdr:sp macro="" textlink="">
      <xdr:nvSpPr>
        <xdr:cNvPr id="46" name="Retângulo: Cantos Arredondados 45" descr="Histórico de Faturamento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6137910" y="4352580"/>
          <a:ext cx="1672590" cy="288000"/>
        </a:xfrm>
        <a:prstGeom prst="roundRect">
          <a:avLst>
            <a:gd name="adj" fmla="val 50000"/>
          </a:avLst>
        </a:prstGeom>
        <a:solidFill>
          <a:srgbClr val="002060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200" b="1"/>
            <a:t>Meta</a:t>
          </a:r>
          <a:r>
            <a:rPr lang="pt-BR" sz="1200" b="1" baseline="0"/>
            <a:t> /Resultado</a:t>
          </a:r>
          <a:endParaRPr lang="pt-BR" sz="1200" b="1"/>
        </a:p>
      </xdr:txBody>
    </xdr:sp>
    <xdr:clientData/>
  </xdr:twoCellAnchor>
  <xdr:twoCellAnchor>
    <xdr:from>
      <xdr:col>10</xdr:col>
      <xdr:colOff>209550</xdr:colOff>
      <xdr:row>23</xdr:row>
      <xdr:rowOff>180104</xdr:rowOff>
    </xdr:from>
    <xdr:to>
      <xdr:col>10</xdr:col>
      <xdr:colOff>418033</xdr:colOff>
      <xdr:row>25</xdr:row>
      <xdr:rowOff>30480</xdr:rowOff>
    </xdr:to>
    <xdr:pic>
      <xdr:nvPicPr>
        <xdr:cNvPr id="49" name="Gráfico 48" descr="Na mosca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305550" y="4386344"/>
          <a:ext cx="208483" cy="216136"/>
        </a:xfrm>
        <a:prstGeom prst="rect">
          <a:avLst/>
        </a:prstGeom>
      </xdr:spPr>
    </xdr:pic>
    <xdr:clientData/>
  </xdr:twoCellAnchor>
  <xdr:twoCellAnchor>
    <xdr:from>
      <xdr:col>14</xdr:col>
      <xdr:colOff>304800</xdr:colOff>
      <xdr:row>10</xdr:row>
      <xdr:rowOff>121920</xdr:rowOff>
    </xdr:from>
    <xdr:to>
      <xdr:col>22</xdr:col>
      <xdr:colOff>586740</xdr:colOff>
      <xdr:row>35</xdr:row>
      <xdr:rowOff>53340</xdr:rowOff>
    </xdr:to>
    <xdr:sp macro="" textlink="">
      <xdr:nvSpPr>
        <xdr:cNvPr id="67" name="Retângulo: Cantos Arredondados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8839200" y="1914861"/>
          <a:ext cx="5158740" cy="4413773"/>
        </a:xfrm>
        <a:prstGeom prst="roundRect">
          <a:avLst>
            <a:gd name="adj" fmla="val 3755"/>
          </a:avLst>
        </a:prstGeom>
        <a:solidFill>
          <a:sysClr val="window" lastClr="FFFFFF">
            <a:alpha val="70000"/>
          </a:sysClr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496358</xdr:colOff>
      <xdr:row>13</xdr:row>
      <xdr:rowOff>146697</xdr:rowOff>
    </xdr:from>
    <xdr:to>
      <xdr:col>22</xdr:col>
      <xdr:colOff>505311</xdr:colOff>
      <xdr:row>34</xdr:row>
      <xdr:rowOff>166291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68" name="Gráfico 67">
              <a:extLst>
                <a:ext uri="{FF2B5EF4-FFF2-40B4-BE49-F238E27FC236}">
                  <a16:creationId xmlns:a16="http://schemas.microsoft.com/office/drawing/2014/main" id="{167972C8-04A1-46ED-9872-EECC1728C7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30758" y="2524137"/>
              <a:ext cx="4885753" cy="38600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14</xdr:col>
      <xdr:colOff>591358</xdr:colOff>
      <xdr:row>11</xdr:row>
      <xdr:rowOff>28800</xdr:rowOff>
    </xdr:from>
    <xdr:to>
      <xdr:col>18</xdr:col>
      <xdr:colOff>259079</xdr:colOff>
      <xdr:row>12</xdr:row>
      <xdr:rowOff>133920</xdr:rowOff>
    </xdr:to>
    <xdr:sp macro="" textlink="">
      <xdr:nvSpPr>
        <xdr:cNvPr id="69" name="Retângulo: Cantos Arredondados 68" descr="Histórico de Faturamento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9125758" y="2040480"/>
          <a:ext cx="2106121" cy="288000"/>
        </a:xfrm>
        <a:prstGeom prst="roundRect">
          <a:avLst>
            <a:gd name="adj" fmla="val 50000"/>
          </a:avLst>
        </a:prstGeom>
        <a:solidFill>
          <a:srgbClr val="002060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200" b="1"/>
            <a:t>Faturamento por Região</a:t>
          </a:r>
        </a:p>
      </xdr:txBody>
    </xdr:sp>
    <xdr:clientData/>
  </xdr:twoCellAnchor>
  <xdr:twoCellAnchor>
    <xdr:from>
      <xdr:col>15</xdr:col>
      <xdr:colOff>97951</xdr:colOff>
      <xdr:row>11</xdr:row>
      <xdr:rowOff>44040</xdr:rowOff>
    </xdr:from>
    <xdr:to>
      <xdr:col>15</xdr:col>
      <xdr:colOff>342239</xdr:colOff>
      <xdr:row>12</xdr:row>
      <xdr:rowOff>112904</xdr:rowOff>
    </xdr:to>
    <xdr:pic>
      <xdr:nvPicPr>
        <xdr:cNvPr id="71" name="Gráfico 70" descr="Globo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241951" y="2055720"/>
          <a:ext cx="244288" cy="251744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2</xdr:row>
      <xdr:rowOff>144780</xdr:rowOff>
    </xdr:from>
    <xdr:to>
      <xdr:col>1</xdr:col>
      <xdr:colOff>434340</xdr:colOff>
      <xdr:row>10</xdr:row>
      <xdr:rowOff>13740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3" name="Ano">
              <a:extLst>
                <a:ext uri="{FF2B5EF4-FFF2-40B4-BE49-F238E27FC236}">
                  <a16:creationId xmlns:a16="http://schemas.microsoft.com/office/drawing/2014/main" id="{00000000-0008-0000-0100-00004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" y="510540"/>
              <a:ext cx="944880" cy="133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240699</xdr:colOff>
      <xdr:row>2</xdr:row>
      <xdr:rowOff>144780</xdr:rowOff>
    </xdr:from>
    <xdr:to>
      <xdr:col>19</xdr:col>
      <xdr:colOff>587409</xdr:colOff>
      <xdr:row>10</xdr:row>
      <xdr:rowOff>13740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5" name="Produto">
              <a:extLst>
                <a:ext uri="{FF2B5EF4-FFF2-40B4-BE49-F238E27FC236}">
                  <a16:creationId xmlns:a16="http://schemas.microsoft.com/office/drawing/2014/main" id="{00000000-0008-0000-0100-00004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94299" y="503368"/>
              <a:ext cx="2194560" cy="13033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519049</xdr:colOff>
      <xdr:row>2</xdr:row>
      <xdr:rowOff>144780</xdr:rowOff>
    </xdr:from>
    <xdr:to>
      <xdr:col>16</xdr:col>
      <xdr:colOff>277906</xdr:colOff>
      <xdr:row>10</xdr:row>
      <xdr:rowOff>13740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6" name="Loja">
              <a:extLst>
                <a:ext uri="{FF2B5EF4-FFF2-40B4-BE49-F238E27FC236}">
                  <a16:creationId xmlns:a16="http://schemas.microsoft.com/office/drawing/2014/main" id="{00000000-0008-0000-0100-00004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oj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95849" y="503368"/>
              <a:ext cx="4635657" cy="13033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97710</xdr:colOff>
      <xdr:row>2</xdr:row>
      <xdr:rowOff>144780</xdr:rowOff>
    </xdr:from>
    <xdr:to>
      <xdr:col>8</xdr:col>
      <xdr:colOff>516810</xdr:colOff>
      <xdr:row>10</xdr:row>
      <xdr:rowOff>13740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7" name="Região">
              <a:extLst>
                <a:ext uri="{FF2B5EF4-FFF2-40B4-BE49-F238E27FC236}">
                  <a16:creationId xmlns:a16="http://schemas.microsoft.com/office/drawing/2014/main" id="{00000000-0008-0000-0100-00004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5710" y="503368"/>
              <a:ext cx="2247900" cy="13033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441060</xdr:colOff>
      <xdr:row>2</xdr:row>
      <xdr:rowOff>144780</xdr:rowOff>
    </xdr:from>
    <xdr:to>
      <xdr:col>5</xdr:col>
      <xdr:colOff>90540</xdr:colOff>
      <xdr:row>10</xdr:row>
      <xdr:rowOff>13740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8" name="Mês">
              <a:extLst>
                <a:ext uri="{FF2B5EF4-FFF2-40B4-BE49-F238E27FC236}">
                  <a16:creationId xmlns:a16="http://schemas.microsoft.com/office/drawing/2014/main" id="{00000000-0008-0000-0100-00004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0660" y="503368"/>
              <a:ext cx="2087880" cy="13033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91440</xdr:colOff>
      <xdr:row>0</xdr:row>
      <xdr:rowOff>83820</xdr:rowOff>
    </xdr:from>
    <xdr:to>
      <xdr:col>22</xdr:col>
      <xdr:colOff>556260</xdr:colOff>
      <xdr:row>2</xdr:row>
      <xdr:rowOff>38100</xdr:rowOff>
    </xdr:to>
    <xdr:sp macro="" textlink="">
      <xdr:nvSpPr>
        <xdr:cNvPr id="89" name="Retângulo: Cantos Arredondados 88" descr="Histórico de Faturamento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91440" y="83820"/>
          <a:ext cx="13876020" cy="320040"/>
        </a:xfrm>
        <a:prstGeom prst="roundRect">
          <a:avLst>
            <a:gd name="adj" fmla="val 50000"/>
          </a:avLst>
        </a:prstGeom>
        <a:solidFill>
          <a:srgbClr val="002060">
            <a:alpha val="5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DASHBOARD</a:t>
          </a:r>
          <a:r>
            <a:rPr lang="pt-BR" sz="1800" b="1" baseline="0"/>
            <a:t> FATURAMENTO / LOGÍSTICA</a:t>
          </a:r>
          <a:endParaRPr lang="pt-BR" sz="1800" b="1"/>
        </a:p>
      </xdr:txBody>
    </xdr:sp>
    <xdr:clientData/>
  </xdr:twoCellAnchor>
  <xdr:twoCellAnchor editAs="oneCell">
    <xdr:from>
      <xdr:col>20</xdr:col>
      <xdr:colOff>188258</xdr:colOff>
      <xdr:row>2</xdr:row>
      <xdr:rowOff>80682</xdr:rowOff>
    </xdr:from>
    <xdr:to>
      <xdr:col>22</xdr:col>
      <xdr:colOff>502023</xdr:colOff>
      <xdr:row>7</xdr:row>
      <xdr:rowOff>85955</xdr:rowOff>
    </xdr:to>
    <xdr:pic macro="[0]!janelaCheia">
      <xdr:nvPicPr>
        <xdr:cNvPr id="3" name="Gráfico 2" descr="Janela do navegador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380258" y="439270"/>
          <a:ext cx="1532965" cy="901744"/>
        </a:xfrm>
        <a:prstGeom prst="rect">
          <a:avLst/>
        </a:prstGeom>
      </xdr:spPr>
    </xdr:pic>
    <xdr:clientData/>
  </xdr:twoCellAnchor>
  <xdr:twoCellAnchor editAs="oneCell">
    <xdr:from>
      <xdr:col>20</xdr:col>
      <xdr:colOff>430306</xdr:colOff>
      <xdr:row>7</xdr:row>
      <xdr:rowOff>3162</xdr:rowOff>
    </xdr:from>
    <xdr:to>
      <xdr:col>22</xdr:col>
      <xdr:colOff>206188</xdr:colOff>
      <xdr:row>10</xdr:row>
      <xdr:rowOff>76989</xdr:rowOff>
    </xdr:to>
    <xdr:pic macro="[0]!janelaNormal">
      <xdr:nvPicPr>
        <xdr:cNvPr id="34" name="Gráfico 33" descr="Janela do navegador">
          <a:extLst>
            <a:ext uri="{FF2B5EF4-FFF2-40B4-BE49-F238E27FC236}">
              <a16:creationId xmlns:a16="http://schemas.microsoft.com/office/drawing/2014/main" id="{00000000-0008-0000-0100-000022000000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241306" y="1269987"/>
          <a:ext cx="956982" cy="61675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van Monma" refreshedDate="43992.012066782409" createdVersion="6" refreshedVersion="6" minRefreshableVersion="3" recordCount="405" xr:uid="{C7D2B6A3-9DEF-4F37-A683-3A35FCC54005}">
  <cacheSource type="worksheet">
    <worksheetSource name="Tabela2"/>
  </cacheSource>
  <cacheFields count="20">
    <cacheField name="Produto" numFmtId="0">
      <sharedItems count="5">
        <s v="Produto 1"/>
        <s v="Produto 2"/>
        <s v="Produto 3"/>
        <s v="Produto 4"/>
        <s v="Produto 5"/>
      </sharedItems>
    </cacheField>
    <cacheField name="Endereço" numFmtId="0">
      <sharedItems containsSemiMixedTypes="0" containsString="0" containsNumber="1" containsInteger="1" minValue="1" maxValue="27"/>
    </cacheField>
    <cacheField name="Loja" numFmtId="0">
      <sharedItems count="27">
        <s v="Pernambuco"/>
        <s v="Amazonas"/>
        <s v="Pará"/>
        <s v="Goiás"/>
        <s v="Bahia"/>
        <s v="Acre"/>
        <s v="Amapá"/>
        <s v="Espírito Santo"/>
        <s v="Sergipe"/>
        <s v="Maranhão"/>
        <s v="Ceará"/>
        <s v="Alagoas"/>
        <s v="Rio de Janeiro"/>
        <s v="Rondônia"/>
        <s v="Paraná"/>
        <s v="Mato Grosso do Sul"/>
        <s v="Roraima"/>
        <s v="Paraíba"/>
        <s v="Minas Gerais"/>
        <s v="Tocantins"/>
        <s v="Santa Catarina"/>
        <s v="Piauí"/>
        <s v="Mato Grosso"/>
        <s v="Rio Grande do Sul"/>
        <s v="Distrito Federal"/>
        <s v="Rio Grande do Norte"/>
        <s v="São Paulo"/>
      </sharedItems>
    </cacheField>
    <cacheField name="Região" numFmtId="0">
      <sharedItems count="5">
        <s v="Nordeste"/>
        <s v="Norte"/>
        <s v="Centro-Oeste"/>
        <s v="Sudeste"/>
        <s v="Sul"/>
      </sharedItems>
    </cacheField>
    <cacheField name="Data Completa" numFmtId="14">
      <sharedItems containsSemiMixedTypes="0" containsNonDate="0" containsDate="1" containsString="0" minDate="2018-01-01T00:00:00" maxDate="2020-03-02T00:00:00"/>
    </cacheField>
    <cacheField name="Ano" numFmtId="0">
      <sharedItems containsSemiMixedTypes="0" containsString="0" containsNumber="1" containsInteger="1" minValue="2018" maxValue="2020" count="3">
        <n v="2018"/>
        <n v="2019"/>
        <n v="2020"/>
      </sharedItems>
    </cacheField>
    <cacheField name="Mês" numFmtId="0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Estoque da Loja" numFmtId="9">
      <sharedItems containsSemiMixedTypes="0" containsString="0" containsNumber="1" minValue="0" maxValue="0.8"/>
    </cacheField>
    <cacheField name="Transparência" numFmtId="9">
      <sharedItems containsSemiMixedTypes="0" containsString="0" containsNumber="1" minValue="0.19999999999999996" maxValue="1"/>
    </cacheField>
    <cacheField name="Resultado_Meta" numFmtId="9">
      <sharedItems containsSemiMixedTypes="0" containsString="0" containsNumber="1" minValue="0.7" maxValue="1"/>
    </cacheField>
    <cacheField name="Entregue no Prazo" numFmtId="9">
      <sharedItems containsSemiMixedTypes="0" containsString="0" containsNumber="1" minValue="0.6" maxValue="1"/>
    </cacheField>
    <cacheField name="Totalmente Satisfeito" numFmtId="9">
      <sharedItems containsSemiMixedTypes="0" containsString="0" containsNumber="1" minValue="0.1" maxValue="0.25" count="16">
        <n v="0.17"/>
        <n v="0.1"/>
        <n v="0.23"/>
        <n v="0.22"/>
        <n v="0.25"/>
        <n v="0.15"/>
        <n v="0.21"/>
        <n v="0.24"/>
        <n v="0.11"/>
        <n v="0.18"/>
        <n v="0.19"/>
        <n v="0.14000000000000001"/>
        <n v="0.2"/>
        <n v="0.16"/>
        <n v="0.13"/>
        <n v="0.12"/>
      </sharedItems>
    </cacheField>
    <cacheField name="Satisfeito" numFmtId="9">
      <sharedItems containsSemiMixedTypes="0" containsString="0" containsNumber="1" minValue="0.1" maxValue="0.28000000000000003" count="19">
        <n v="0.17"/>
        <n v="0.21"/>
        <n v="0.11"/>
        <n v="0.15"/>
        <n v="0.22"/>
        <n v="0.14000000000000001"/>
        <n v="0.23"/>
        <n v="0.12"/>
        <n v="0.27"/>
        <n v="0.2"/>
        <n v="0.24"/>
        <n v="0.26"/>
        <n v="0.1"/>
        <n v="0.18"/>
        <n v="0.25"/>
        <n v="0.28000000000000003"/>
        <n v="0.19"/>
        <n v="0.13"/>
        <n v="0.16"/>
      </sharedItems>
    </cacheField>
    <cacheField name="Neutro" numFmtId="9">
      <sharedItems containsSemiMixedTypes="0" containsString="0" containsNumber="1" minValue="2.0000000000000018E-2" maxValue="0.64"/>
    </cacheField>
    <cacheField name="Insatisfeito" numFmtId="9">
      <sharedItems containsSemiMixedTypes="0" containsString="0" containsNumber="1" minValue="0.1" maxValue="0.28999999999999998"/>
    </cacheField>
    <cacheField name="Totalmente Insatisfeito" numFmtId="9">
      <sharedItems containsSemiMixedTypes="0" containsString="0" containsNumber="1" minValue="0" maxValue="0.2"/>
    </cacheField>
    <cacheField name="Venda" numFmtId="44">
      <sharedItems containsSemiMixedTypes="0" containsString="0" containsNumber="1" containsInteger="1" minValue="44175" maxValue="72991"/>
    </cacheField>
    <cacheField name="ParteDeBaixo" numFmtId="0" formula=" 0.1" databaseField="0"/>
    <cacheField name="ParteDeCima" numFmtId="0" formula=" 0.07" databaseField="0"/>
    <cacheField name="RotuloEtiqueta" numFmtId="0" formula=" 0.3" databaseField="0"/>
  </cacheFields>
  <extLst>
    <ext xmlns:x14="http://schemas.microsoft.com/office/spreadsheetml/2009/9/main" uri="{725AE2AE-9491-48be-B2B4-4EB974FC3084}">
      <x14:pivotCacheDefinition pivotCacheId="112654663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5">
  <r>
    <x v="0"/>
    <n v="17"/>
    <x v="0"/>
    <x v="0"/>
    <d v="2018-01-01T00:00:00"/>
    <x v="0"/>
    <x v="0"/>
    <n v="0.77"/>
    <n v="0.22999999999999998"/>
    <n v="0.81"/>
    <n v="0.8"/>
    <x v="0"/>
    <x v="0"/>
    <n v="0.41999999999999993"/>
    <n v="0.1"/>
    <n v="0.14000000000000001"/>
    <n v="54108"/>
  </r>
  <r>
    <x v="0"/>
    <n v="4"/>
    <x v="1"/>
    <x v="1"/>
    <d v="2018-02-01T00:00:00"/>
    <x v="0"/>
    <x v="1"/>
    <n v="0.77"/>
    <n v="0.22999999999999998"/>
    <n v="0.9"/>
    <n v="0.92"/>
    <x v="1"/>
    <x v="1"/>
    <n v="0.48"/>
    <n v="0.17"/>
    <n v="0.04"/>
    <n v="54328"/>
  </r>
  <r>
    <x v="0"/>
    <n v="14"/>
    <x v="2"/>
    <x v="1"/>
    <d v="2018-03-01T00:00:00"/>
    <x v="0"/>
    <x v="2"/>
    <n v="0.5"/>
    <n v="0.5"/>
    <n v="0.74"/>
    <n v="0.78"/>
    <x v="2"/>
    <x v="2"/>
    <n v="0.35999999999999988"/>
    <n v="0.26"/>
    <n v="0.04"/>
    <n v="55887"/>
  </r>
  <r>
    <x v="0"/>
    <n v="9"/>
    <x v="3"/>
    <x v="2"/>
    <d v="2018-04-01T00:00:00"/>
    <x v="0"/>
    <x v="3"/>
    <n v="0.69"/>
    <n v="0.31000000000000005"/>
    <n v="0.73"/>
    <n v="0.76"/>
    <x v="3"/>
    <x v="3"/>
    <n v="0.39999999999999991"/>
    <n v="0.19"/>
    <n v="0.04"/>
    <n v="69945"/>
  </r>
  <r>
    <x v="0"/>
    <n v="5"/>
    <x v="4"/>
    <x v="0"/>
    <d v="2018-05-01T00:00:00"/>
    <x v="0"/>
    <x v="4"/>
    <n v="0.8"/>
    <n v="0.19999999999999996"/>
    <n v="0.8"/>
    <n v="0.74"/>
    <x v="4"/>
    <x v="4"/>
    <n v="0.10999999999999999"/>
    <n v="0.26"/>
    <n v="0.16"/>
    <n v="61977"/>
  </r>
  <r>
    <x v="0"/>
    <n v="1"/>
    <x v="5"/>
    <x v="1"/>
    <d v="2018-06-01T00:00:00"/>
    <x v="0"/>
    <x v="5"/>
    <n v="0.04"/>
    <n v="0.96"/>
    <n v="0.95"/>
    <n v="1"/>
    <x v="5"/>
    <x v="5"/>
    <n v="0.42999999999999994"/>
    <n v="0.22"/>
    <n v="0.06"/>
    <n v="62527"/>
  </r>
  <r>
    <x v="0"/>
    <n v="3"/>
    <x v="6"/>
    <x v="1"/>
    <d v="2018-07-01T00:00:00"/>
    <x v="0"/>
    <x v="6"/>
    <n v="0.41"/>
    <n v="0.59000000000000008"/>
    <n v="0.95"/>
    <n v="0.98"/>
    <x v="6"/>
    <x v="2"/>
    <n v="0.36999999999999988"/>
    <n v="0.27"/>
    <n v="0.04"/>
    <n v="54594"/>
  </r>
  <r>
    <x v="0"/>
    <n v="8"/>
    <x v="7"/>
    <x v="3"/>
    <d v="2018-08-01T00:00:00"/>
    <x v="0"/>
    <x v="7"/>
    <n v="0.63"/>
    <n v="0.37"/>
    <n v="0.89"/>
    <n v="0.76"/>
    <x v="3"/>
    <x v="6"/>
    <n v="0.37"/>
    <n v="0.1"/>
    <n v="0.08"/>
    <n v="44389"/>
  </r>
  <r>
    <x v="0"/>
    <n v="26"/>
    <x v="8"/>
    <x v="0"/>
    <d v="2018-09-01T00:00:00"/>
    <x v="0"/>
    <x v="8"/>
    <n v="0.8"/>
    <n v="0.19999999999999996"/>
    <n v="0.72"/>
    <n v="0.75"/>
    <x v="7"/>
    <x v="7"/>
    <n v="0.35"/>
    <n v="0.14000000000000001"/>
    <n v="0.15"/>
    <n v="47775"/>
  </r>
  <r>
    <x v="0"/>
    <n v="1"/>
    <x v="5"/>
    <x v="1"/>
    <d v="2018-10-01T00:00:00"/>
    <x v="0"/>
    <x v="9"/>
    <n v="0.16"/>
    <n v="0.84"/>
    <n v="0.76"/>
    <n v="0.93"/>
    <x v="2"/>
    <x v="8"/>
    <n v="2.0000000000000018E-2"/>
    <n v="0.28999999999999998"/>
    <n v="0.19"/>
    <n v="51594"/>
  </r>
  <r>
    <x v="0"/>
    <n v="10"/>
    <x v="9"/>
    <x v="0"/>
    <d v="2018-11-01T00:00:00"/>
    <x v="0"/>
    <x v="10"/>
    <n v="0.42"/>
    <n v="0.58000000000000007"/>
    <n v="0.71"/>
    <n v="0.77"/>
    <x v="8"/>
    <x v="9"/>
    <n v="0.27"/>
    <n v="0.24"/>
    <n v="0.18"/>
    <n v="68413"/>
  </r>
  <r>
    <x v="0"/>
    <n v="6"/>
    <x v="10"/>
    <x v="0"/>
    <d v="2018-12-01T00:00:00"/>
    <x v="0"/>
    <x v="11"/>
    <n v="0.22"/>
    <n v="0.78"/>
    <n v="0.85"/>
    <n v="1"/>
    <x v="2"/>
    <x v="10"/>
    <n v="0.20999999999999996"/>
    <n v="0.25"/>
    <n v="7.0000000000000007E-2"/>
    <n v="66918"/>
  </r>
  <r>
    <x v="0"/>
    <n v="2"/>
    <x v="11"/>
    <x v="0"/>
    <d v="2019-01-01T00:00:00"/>
    <x v="1"/>
    <x v="0"/>
    <n v="0.38"/>
    <n v="0.62"/>
    <n v="0.7"/>
    <n v="0.61"/>
    <x v="9"/>
    <x v="4"/>
    <n v="0.37"/>
    <n v="0.15"/>
    <n v="0.08"/>
    <n v="65475"/>
  </r>
  <r>
    <x v="0"/>
    <n v="19"/>
    <x v="12"/>
    <x v="3"/>
    <d v="2019-02-01T00:00:00"/>
    <x v="1"/>
    <x v="1"/>
    <n v="0.35"/>
    <n v="0.65"/>
    <n v="0.85"/>
    <n v="0.66"/>
    <x v="0"/>
    <x v="1"/>
    <n v="0.45999999999999996"/>
    <n v="0.16"/>
    <n v="0"/>
    <n v="67796"/>
  </r>
  <r>
    <x v="0"/>
    <n v="22"/>
    <x v="13"/>
    <x v="1"/>
    <d v="2019-03-01T00:00:00"/>
    <x v="1"/>
    <x v="2"/>
    <n v="0.38"/>
    <n v="0.62"/>
    <n v="0.85"/>
    <n v="0.93"/>
    <x v="10"/>
    <x v="11"/>
    <n v="0.24"/>
    <n v="0.28999999999999998"/>
    <n v="0.02"/>
    <n v="64444"/>
  </r>
  <r>
    <x v="0"/>
    <n v="16"/>
    <x v="14"/>
    <x v="4"/>
    <d v="2019-04-01T00:00:00"/>
    <x v="1"/>
    <x v="3"/>
    <n v="0.48"/>
    <n v="0.52"/>
    <n v="0.98"/>
    <n v="0.93"/>
    <x v="8"/>
    <x v="12"/>
    <n v="0.48"/>
    <n v="0.19"/>
    <n v="0.12"/>
    <n v="51746"/>
  </r>
  <r>
    <x v="0"/>
    <n v="12"/>
    <x v="15"/>
    <x v="2"/>
    <d v="2019-05-01T00:00:00"/>
    <x v="1"/>
    <x v="4"/>
    <n v="0.72"/>
    <n v="0.28000000000000003"/>
    <n v="0.72"/>
    <n v="0.68"/>
    <x v="8"/>
    <x v="7"/>
    <n v="0.32999999999999996"/>
    <n v="0.28000000000000003"/>
    <n v="0.16"/>
    <n v="54194"/>
  </r>
  <r>
    <x v="0"/>
    <n v="23"/>
    <x v="16"/>
    <x v="1"/>
    <d v="2019-06-01T00:00:00"/>
    <x v="1"/>
    <x v="5"/>
    <n v="0.65"/>
    <n v="0.35"/>
    <n v="0.95"/>
    <n v="0.91"/>
    <x v="4"/>
    <x v="13"/>
    <n v="0.37999999999999989"/>
    <n v="0.14000000000000001"/>
    <n v="0.05"/>
    <n v="71317"/>
  </r>
  <r>
    <x v="0"/>
    <n v="15"/>
    <x v="17"/>
    <x v="0"/>
    <d v="2019-07-01T00:00:00"/>
    <x v="1"/>
    <x v="6"/>
    <n v="0.2"/>
    <n v="0.8"/>
    <n v="0.87"/>
    <n v="0.8"/>
    <x v="3"/>
    <x v="13"/>
    <n v="0.30000000000000004"/>
    <n v="0.11"/>
    <n v="0.19"/>
    <n v="67599"/>
  </r>
  <r>
    <x v="0"/>
    <n v="19"/>
    <x v="12"/>
    <x v="3"/>
    <d v="2019-08-01T00:00:00"/>
    <x v="1"/>
    <x v="7"/>
    <n v="0.56999999999999995"/>
    <n v="0.43000000000000005"/>
    <n v="0.71"/>
    <n v="0.71"/>
    <x v="11"/>
    <x v="13"/>
    <n v="0.38"/>
    <n v="0.18"/>
    <n v="0.12"/>
    <n v="60318"/>
  </r>
  <r>
    <x v="0"/>
    <n v="13"/>
    <x v="18"/>
    <x v="3"/>
    <d v="2019-09-01T00:00:00"/>
    <x v="1"/>
    <x v="8"/>
    <n v="0.7"/>
    <n v="0.30000000000000004"/>
    <n v="0.78"/>
    <n v="0.91"/>
    <x v="6"/>
    <x v="14"/>
    <n v="0.42000000000000004"/>
    <n v="0.12"/>
    <n v="0"/>
    <n v="47419"/>
  </r>
  <r>
    <x v="0"/>
    <n v="9"/>
    <x v="3"/>
    <x v="2"/>
    <d v="2019-10-01T00:00:00"/>
    <x v="1"/>
    <x v="9"/>
    <n v="0.11"/>
    <n v="0.89"/>
    <n v="0.89"/>
    <n v="0.83"/>
    <x v="12"/>
    <x v="12"/>
    <n v="0.35"/>
    <n v="0.23"/>
    <n v="0.12"/>
    <n v="52032"/>
  </r>
  <r>
    <x v="0"/>
    <n v="1"/>
    <x v="5"/>
    <x v="1"/>
    <d v="2019-11-01T00:00:00"/>
    <x v="1"/>
    <x v="10"/>
    <n v="0.72"/>
    <n v="0.28000000000000003"/>
    <n v="0.8"/>
    <n v="0.64"/>
    <x v="13"/>
    <x v="11"/>
    <n v="0.44999999999999996"/>
    <n v="0.13"/>
    <n v="0"/>
    <n v="59043"/>
  </r>
  <r>
    <x v="0"/>
    <n v="1"/>
    <x v="5"/>
    <x v="1"/>
    <d v="2019-12-01T00:00:00"/>
    <x v="1"/>
    <x v="11"/>
    <n v="7.0000000000000007E-2"/>
    <n v="0.92999999999999994"/>
    <n v="0.91"/>
    <n v="0.84"/>
    <x v="7"/>
    <x v="9"/>
    <n v="0.25"/>
    <n v="0.22"/>
    <n v="0.09"/>
    <n v="54485"/>
  </r>
  <r>
    <x v="0"/>
    <n v="27"/>
    <x v="19"/>
    <x v="1"/>
    <d v="2020-01-01T00:00:00"/>
    <x v="2"/>
    <x v="0"/>
    <n v="0.21"/>
    <n v="0.79"/>
    <n v="0.91"/>
    <n v="0.79"/>
    <x v="14"/>
    <x v="15"/>
    <n v="0.19000000000000006"/>
    <n v="0.28999999999999998"/>
    <n v="0.11"/>
    <n v="68764"/>
  </r>
  <r>
    <x v="0"/>
    <n v="24"/>
    <x v="20"/>
    <x v="4"/>
    <d v="2020-02-01T00:00:00"/>
    <x v="2"/>
    <x v="1"/>
    <n v="0.1"/>
    <n v="0.9"/>
    <n v="0.81"/>
    <n v="0.61"/>
    <x v="1"/>
    <x v="8"/>
    <n v="0.26"/>
    <n v="0.19"/>
    <n v="0.18"/>
    <n v="64987"/>
  </r>
  <r>
    <x v="0"/>
    <n v="18"/>
    <x v="21"/>
    <x v="0"/>
    <d v="2020-03-01T00:00:00"/>
    <x v="2"/>
    <x v="2"/>
    <n v="0.7"/>
    <n v="0.30000000000000004"/>
    <n v="0.7"/>
    <n v="0.85"/>
    <x v="9"/>
    <x v="7"/>
    <n v="0.4"/>
    <n v="0.14000000000000001"/>
    <n v="0.16"/>
    <n v="67793"/>
  </r>
  <r>
    <x v="1"/>
    <n v="3"/>
    <x v="6"/>
    <x v="1"/>
    <d v="2018-01-01T00:00:00"/>
    <x v="0"/>
    <x v="0"/>
    <n v="0.51"/>
    <n v="0.49"/>
    <n v="0.87"/>
    <n v="0.93"/>
    <x v="3"/>
    <x v="15"/>
    <n v="0.17000000000000004"/>
    <n v="0.24"/>
    <n v="0.09"/>
    <n v="63508"/>
  </r>
  <r>
    <x v="1"/>
    <n v="27"/>
    <x v="19"/>
    <x v="1"/>
    <d v="2018-02-01T00:00:00"/>
    <x v="0"/>
    <x v="1"/>
    <n v="0.4"/>
    <n v="0.6"/>
    <n v="0.94"/>
    <n v="0.74"/>
    <x v="8"/>
    <x v="11"/>
    <n v="0.36"/>
    <n v="0.12"/>
    <n v="0.15"/>
    <n v="72604"/>
  </r>
  <r>
    <x v="1"/>
    <n v="12"/>
    <x v="15"/>
    <x v="2"/>
    <d v="2018-03-01T00:00:00"/>
    <x v="0"/>
    <x v="2"/>
    <n v="0.65"/>
    <n v="0.35"/>
    <n v="1"/>
    <n v="0.77"/>
    <x v="14"/>
    <x v="9"/>
    <n v="0.33999999999999997"/>
    <n v="0.24"/>
    <n v="0.09"/>
    <n v="49182"/>
  </r>
  <r>
    <x v="1"/>
    <n v="22"/>
    <x v="13"/>
    <x v="1"/>
    <d v="2018-04-01T00:00:00"/>
    <x v="0"/>
    <x v="3"/>
    <n v="0.48"/>
    <n v="0.52"/>
    <n v="0.83"/>
    <n v="0.81"/>
    <x v="10"/>
    <x v="5"/>
    <n v="0.37"/>
    <n v="0.14000000000000001"/>
    <n v="0.16"/>
    <n v="47572"/>
  </r>
  <r>
    <x v="1"/>
    <n v="18"/>
    <x v="21"/>
    <x v="0"/>
    <d v="2018-05-01T00:00:00"/>
    <x v="0"/>
    <x v="4"/>
    <n v="0.28000000000000003"/>
    <n v="0.72"/>
    <n v="0.79"/>
    <n v="0.9"/>
    <x v="5"/>
    <x v="16"/>
    <n v="0.19999999999999996"/>
    <n v="0.27"/>
    <n v="0.19"/>
    <n v="63095"/>
  </r>
  <r>
    <x v="1"/>
    <n v="27"/>
    <x v="19"/>
    <x v="1"/>
    <d v="2018-06-01T00:00:00"/>
    <x v="0"/>
    <x v="5"/>
    <n v="0.56999999999999995"/>
    <n v="0.43000000000000005"/>
    <n v="0.86"/>
    <n v="0.71"/>
    <x v="11"/>
    <x v="8"/>
    <n v="0.39"/>
    <n v="0.1"/>
    <n v="0.1"/>
    <n v="66844"/>
  </r>
  <r>
    <x v="1"/>
    <n v="19"/>
    <x v="12"/>
    <x v="3"/>
    <d v="2018-07-01T00:00:00"/>
    <x v="0"/>
    <x v="6"/>
    <n v="0.63"/>
    <n v="0.37"/>
    <n v="0.8"/>
    <n v="0.8"/>
    <x v="0"/>
    <x v="6"/>
    <n v="0.35999999999999988"/>
    <n v="0.2"/>
    <n v="0.04"/>
    <n v="72341"/>
  </r>
  <r>
    <x v="1"/>
    <n v="26"/>
    <x v="8"/>
    <x v="0"/>
    <d v="2018-08-01T00:00:00"/>
    <x v="0"/>
    <x v="7"/>
    <n v="0.02"/>
    <n v="0.98"/>
    <n v="0.7"/>
    <n v="0.69"/>
    <x v="7"/>
    <x v="6"/>
    <n v="0.28000000000000003"/>
    <n v="0.21"/>
    <n v="0.04"/>
    <n v="49192"/>
  </r>
  <r>
    <x v="1"/>
    <n v="9"/>
    <x v="3"/>
    <x v="2"/>
    <d v="2018-09-01T00:00:00"/>
    <x v="0"/>
    <x v="8"/>
    <n v="0.05"/>
    <n v="0.95"/>
    <n v="0.79"/>
    <n v="0.72"/>
    <x v="0"/>
    <x v="4"/>
    <n v="0.29000000000000004"/>
    <n v="0.21"/>
    <n v="0.11"/>
    <n v="67730"/>
  </r>
  <r>
    <x v="1"/>
    <n v="24"/>
    <x v="20"/>
    <x v="4"/>
    <d v="2018-10-01T00:00:00"/>
    <x v="0"/>
    <x v="9"/>
    <n v="0.16"/>
    <n v="0.84"/>
    <n v="0.78"/>
    <n v="0.64"/>
    <x v="12"/>
    <x v="2"/>
    <n v="0.33999999999999997"/>
    <n v="0.18"/>
    <n v="0.17"/>
    <n v="48872"/>
  </r>
  <r>
    <x v="1"/>
    <n v="8"/>
    <x v="7"/>
    <x v="3"/>
    <d v="2018-11-01T00:00:00"/>
    <x v="0"/>
    <x v="10"/>
    <n v="0.64"/>
    <n v="0.36"/>
    <n v="0.85"/>
    <n v="0.78"/>
    <x v="14"/>
    <x v="14"/>
    <n v="0.4"/>
    <n v="0.21"/>
    <n v="0.01"/>
    <n v="61841"/>
  </r>
  <r>
    <x v="1"/>
    <n v="11"/>
    <x v="22"/>
    <x v="2"/>
    <d v="2018-12-01T00:00:00"/>
    <x v="0"/>
    <x v="11"/>
    <n v="0.67"/>
    <n v="0.32999999999999996"/>
    <n v="0.75"/>
    <n v="0.97"/>
    <x v="4"/>
    <x v="0"/>
    <n v="0.31999999999999984"/>
    <n v="0.19"/>
    <n v="7.0000000000000007E-2"/>
    <n v="55991"/>
  </r>
  <r>
    <x v="1"/>
    <n v="18"/>
    <x v="21"/>
    <x v="0"/>
    <d v="2019-01-01T00:00:00"/>
    <x v="1"/>
    <x v="0"/>
    <n v="0.54"/>
    <n v="0.45999999999999996"/>
    <n v="0.71"/>
    <n v="0.72"/>
    <x v="3"/>
    <x v="2"/>
    <n v="0.5"/>
    <n v="0.11"/>
    <n v="0.06"/>
    <n v="58401"/>
  </r>
  <r>
    <x v="1"/>
    <n v="21"/>
    <x v="23"/>
    <x v="4"/>
    <d v="2019-02-01T00:00:00"/>
    <x v="1"/>
    <x v="1"/>
    <n v="0.72"/>
    <n v="0.28000000000000003"/>
    <n v="0.75"/>
    <n v="0.96"/>
    <x v="7"/>
    <x v="4"/>
    <n v="0.25"/>
    <n v="0.27"/>
    <n v="0.02"/>
    <n v="45003"/>
  </r>
  <r>
    <x v="1"/>
    <n v="7"/>
    <x v="24"/>
    <x v="2"/>
    <d v="2019-03-01T00:00:00"/>
    <x v="1"/>
    <x v="2"/>
    <n v="0.64"/>
    <n v="0.36"/>
    <n v="0.99"/>
    <n v="0.76"/>
    <x v="5"/>
    <x v="15"/>
    <n v="0.39999999999999991"/>
    <n v="0.13"/>
    <n v="0.04"/>
    <n v="63817"/>
  </r>
  <r>
    <x v="1"/>
    <n v="24"/>
    <x v="20"/>
    <x v="4"/>
    <d v="2019-04-01T00:00:00"/>
    <x v="1"/>
    <x v="3"/>
    <n v="0.77"/>
    <n v="0.22999999999999998"/>
    <n v="0.99"/>
    <n v="0.74"/>
    <x v="11"/>
    <x v="4"/>
    <n v="0.43999999999999995"/>
    <n v="0.16"/>
    <n v="0.04"/>
    <n v="45376"/>
  </r>
  <r>
    <x v="1"/>
    <n v="2"/>
    <x v="11"/>
    <x v="0"/>
    <d v="2019-05-01T00:00:00"/>
    <x v="1"/>
    <x v="4"/>
    <n v="0.12"/>
    <n v="0.88"/>
    <n v="0.79"/>
    <n v="0.61"/>
    <x v="7"/>
    <x v="14"/>
    <n v="0.12"/>
    <n v="0.25"/>
    <n v="0.14000000000000001"/>
    <n v="53167"/>
  </r>
  <r>
    <x v="1"/>
    <n v="6"/>
    <x v="10"/>
    <x v="0"/>
    <d v="2019-06-01T00:00:00"/>
    <x v="1"/>
    <x v="5"/>
    <n v="0.55000000000000004"/>
    <n v="0.44999999999999996"/>
    <n v="0.7"/>
    <n v="0.85"/>
    <x v="15"/>
    <x v="3"/>
    <n v="0.57000000000000006"/>
    <n v="0.11"/>
    <n v="0.05"/>
    <n v="56766"/>
  </r>
  <r>
    <x v="1"/>
    <n v="24"/>
    <x v="20"/>
    <x v="4"/>
    <d v="2019-07-01T00:00:00"/>
    <x v="1"/>
    <x v="6"/>
    <n v="0.22"/>
    <n v="0.78"/>
    <n v="0.98"/>
    <n v="0.97"/>
    <x v="1"/>
    <x v="3"/>
    <n v="0.45999999999999996"/>
    <n v="0.14000000000000001"/>
    <n v="0.15"/>
    <n v="45301"/>
  </r>
  <r>
    <x v="1"/>
    <n v="24"/>
    <x v="20"/>
    <x v="4"/>
    <d v="2019-08-01T00:00:00"/>
    <x v="1"/>
    <x v="7"/>
    <n v="0.08"/>
    <n v="0.92"/>
    <n v="0.94"/>
    <n v="0.91"/>
    <x v="9"/>
    <x v="1"/>
    <n v="0.2599999999999999"/>
    <n v="0.19"/>
    <n v="0.16"/>
    <n v="50944"/>
  </r>
  <r>
    <x v="1"/>
    <n v="1"/>
    <x v="5"/>
    <x v="1"/>
    <d v="2019-09-01T00:00:00"/>
    <x v="1"/>
    <x v="8"/>
    <n v="0.74"/>
    <n v="0.26"/>
    <n v="0.99"/>
    <n v="0.7"/>
    <x v="8"/>
    <x v="15"/>
    <n v="0.30000000000000004"/>
    <n v="0.24"/>
    <n v="7.0000000000000007E-2"/>
    <n v="71916"/>
  </r>
  <r>
    <x v="1"/>
    <n v="18"/>
    <x v="21"/>
    <x v="0"/>
    <d v="2019-10-01T00:00:00"/>
    <x v="1"/>
    <x v="9"/>
    <n v="0.45"/>
    <n v="0.55000000000000004"/>
    <n v="0.76"/>
    <n v="0.67"/>
    <x v="5"/>
    <x v="3"/>
    <n v="0.43000000000000005"/>
    <n v="0.17"/>
    <n v="0.1"/>
    <n v="63908"/>
  </r>
  <r>
    <x v="1"/>
    <n v="27"/>
    <x v="19"/>
    <x v="1"/>
    <d v="2019-11-01T00:00:00"/>
    <x v="1"/>
    <x v="10"/>
    <n v="0.18"/>
    <n v="0.82000000000000006"/>
    <n v="0.92"/>
    <n v="0.65"/>
    <x v="3"/>
    <x v="11"/>
    <n v="0.14000000000000001"/>
    <n v="0.27"/>
    <n v="0.11"/>
    <n v="46190"/>
  </r>
  <r>
    <x v="1"/>
    <n v="8"/>
    <x v="7"/>
    <x v="3"/>
    <d v="2019-12-01T00:00:00"/>
    <x v="1"/>
    <x v="11"/>
    <n v="0.55000000000000004"/>
    <n v="0.44999999999999996"/>
    <n v="0.9"/>
    <n v="0.78"/>
    <x v="11"/>
    <x v="5"/>
    <n v="0.3899999999999999"/>
    <n v="0.26"/>
    <n v="7.0000000000000007E-2"/>
    <n v="49523"/>
  </r>
  <r>
    <x v="1"/>
    <n v="1"/>
    <x v="5"/>
    <x v="1"/>
    <d v="2020-01-01T00:00:00"/>
    <x v="2"/>
    <x v="0"/>
    <n v="0.39"/>
    <n v="0.61"/>
    <n v="0.76"/>
    <n v="0.98"/>
    <x v="3"/>
    <x v="9"/>
    <n v="0.31999999999999984"/>
    <n v="0.2"/>
    <n v="0.06"/>
    <n v="55861"/>
  </r>
  <r>
    <x v="1"/>
    <n v="15"/>
    <x v="17"/>
    <x v="0"/>
    <d v="2020-02-01T00:00:00"/>
    <x v="2"/>
    <x v="1"/>
    <n v="0.11"/>
    <n v="0.89"/>
    <n v="0.83"/>
    <n v="0.91"/>
    <x v="13"/>
    <x v="7"/>
    <n v="0.39"/>
    <n v="0.23"/>
    <n v="0.1"/>
    <n v="59788"/>
  </r>
  <r>
    <x v="1"/>
    <n v="27"/>
    <x v="19"/>
    <x v="1"/>
    <d v="2020-03-01T00:00:00"/>
    <x v="2"/>
    <x v="2"/>
    <n v="0.42"/>
    <n v="0.58000000000000007"/>
    <n v="0.77"/>
    <n v="0.63"/>
    <x v="11"/>
    <x v="10"/>
    <n v="0.24"/>
    <n v="0.28000000000000003"/>
    <n v="0.1"/>
    <n v="57698"/>
  </r>
  <r>
    <x v="2"/>
    <n v="2"/>
    <x v="11"/>
    <x v="0"/>
    <d v="2018-01-01T00:00:00"/>
    <x v="0"/>
    <x v="0"/>
    <n v="0.59"/>
    <n v="0.41000000000000003"/>
    <n v="0.81"/>
    <n v="0.83"/>
    <x v="6"/>
    <x v="2"/>
    <n v="0.30999999999999994"/>
    <n v="0.24"/>
    <n v="0.13"/>
    <n v="55956"/>
  </r>
  <r>
    <x v="2"/>
    <n v="20"/>
    <x v="25"/>
    <x v="0"/>
    <d v="2018-02-01T00:00:00"/>
    <x v="0"/>
    <x v="1"/>
    <n v="0.32"/>
    <n v="0.67999999999999994"/>
    <n v="0.74"/>
    <n v="0.84"/>
    <x v="9"/>
    <x v="11"/>
    <n v="0.17999999999999994"/>
    <n v="0.23"/>
    <n v="0.15"/>
    <n v="51103"/>
  </r>
  <r>
    <x v="2"/>
    <n v="11"/>
    <x v="22"/>
    <x v="2"/>
    <d v="2018-03-01T00:00:00"/>
    <x v="0"/>
    <x v="2"/>
    <n v="0.77"/>
    <n v="0.22999999999999998"/>
    <n v="0.86"/>
    <n v="0.86"/>
    <x v="7"/>
    <x v="17"/>
    <n v="0.44999999999999996"/>
    <n v="0.18"/>
    <n v="0"/>
    <n v="48051"/>
  </r>
  <r>
    <x v="2"/>
    <n v="12"/>
    <x v="15"/>
    <x v="2"/>
    <d v="2018-04-01T00:00:00"/>
    <x v="0"/>
    <x v="3"/>
    <n v="0.69"/>
    <n v="0.31000000000000005"/>
    <n v="0.75"/>
    <n v="0.95"/>
    <x v="9"/>
    <x v="7"/>
    <n v="0.31999999999999995"/>
    <n v="0.27"/>
    <n v="0.11"/>
    <n v="62095"/>
  </r>
  <r>
    <x v="2"/>
    <n v="9"/>
    <x v="3"/>
    <x v="2"/>
    <d v="2018-05-01T00:00:00"/>
    <x v="0"/>
    <x v="4"/>
    <n v="0.08"/>
    <n v="0.92"/>
    <n v="0.8"/>
    <n v="0.66"/>
    <x v="3"/>
    <x v="4"/>
    <n v="0.18000000000000005"/>
    <n v="0.28999999999999998"/>
    <n v="0.09"/>
    <n v="70035"/>
  </r>
  <r>
    <x v="2"/>
    <n v="17"/>
    <x v="0"/>
    <x v="0"/>
    <d v="2018-06-01T00:00:00"/>
    <x v="0"/>
    <x v="5"/>
    <n v="0.5"/>
    <n v="0.5"/>
    <n v="0.89"/>
    <n v="0.81"/>
    <x v="9"/>
    <x v="6"/>
    <n v="0.26"/>
    <n v="0.28999999999999998"/>
    <n v="0.04"/>
    <n v="61506"/>
  </r>
  <r>
    <x v="2"/>
    <n v="3"/>
    <x v="6"/>
    <x v="1"/>
    <d v="2018-07-01T00:00:00"/>
    <x v="0"/>
    <x v="6"/>
    <n v="0.5"/>
    <n v="0.5"/>
    <n v="0.78"/>
    <n v="0.95"/>
    <x v="7"/>
    <x v="1"/>
    <n v="0.15000000000000002"/>
    <n v="0.23"/>
    <n v="0.17"/>
    <n v="65936"/>
  </r>
  <r>
    <x v="2"/>
    <n v="12"/>
    <x v="15"/>
    <x v="2"/>
    <d v="2018-08-01T00:00:00"/>
    <x v="0"/>
    <x v="7"/>
    <n v="0.02"/>
    <n v="0.98"/>
    <n v="0.93"/>
    <n v="0.75"/>
    <x v="8"/>
    <x v="2"/>
    <n v="0.56000000000000005"/>
    <n v="0.16"/>
    <n v="0.06"/>
    <n v="56498"/>
  </r>
  <r>
    <x v="2"/>
    <n v="1"/>
    <x v="5"/>
    <x v="1"/>
    <d v="2018-09-01T00:00:00"/>
    <x v="0"/>
    <x v="8"/>
    <n v="0.37"/>
    <n v="0.63"/>
    <n v="0.78"/>
    <n v="0.89"/>
    <x v="5"/>
    <x v="9"/>
    <n v="0.37"/>
    <n v="0.25"/>
    <n v="0.03"/>
    <n v="45140"/>
  </r>
  <r>
    <x v="2"/>
    <n v="26"/>
    <x v="8"/>
    <x v="0"/>
    <d v="2018-10-01T00:00:00"/>
    <x v="0"/>
    <x v="9"/>
    <n v="0.28000000000000003"/>
    <n v="0.72"/>
    <n v="0.87"/>
    <n v="0.7"/>
    <x v="12"/>
    <x v="10"/>
    <n v="0.14000000000000001"/>
    <n v="0.27"/>
    <n v="0.15"/>
    <n v="62185"/>
  </r>
  <r>
    <x v="2"/>
    <n v="10"/>
    <x v="9"/>
    <x v="0"/>
    <d v="2018-11-01T00:00:00"/>
    <x v="0"/>
    <x v="10"/>
    <n v="0.37"/>
    <n v="0.63"/>
    <n v="0.88"/>
    <n v="0.66"/>
    <x v="14"/>
    <x v="0"/>
    <n v="0.43999999999999995"/>
    <n v="0.11"/>
    <n v="0.15"/>
    <n v="54061"/>
  </r>
  <r>
    <x v="2"/>
    <n v="1"/>
    <x v="5"/>
    <x v="1"/>
    <d v="2018-12-01T00:00:00"/>
    <x v="0"/>
    <x v="11"/>
    <n v="0.17"/>
    <n v="0.83"/>
    <n v="0.95"/>
    <n v="0.82"/>
    <x v="0"/>
    <x v="1"/>
    <n v="0.41000000000000003"/>
    <n v="0.21"/>
    <n v="0"/>
    <n v="65416"/>
  </r>
  <r>
    <x v="2"/>
    <n v="21"/>
    <x v="23"/>
    <x v="4"/>
    <d v="2019-01-01T00:00:00"/>
    <x v="1"/>
    <x v="0"/>
    <n v="0.28999999999999998"/>
    <n v="0.71"/>
    <n v="0.94"/>
    <n v="0.83"/>
    <x v="9"/>
    <x v="0"/>
    <n v="0.30000000000000004"/>
    <n v="0.24"/>
    <n v="0.11"/>
    <n v="65961"/>
  </r>
  <r>
    <x v="2"/>
    <n v="21"/>
    <x v="23"/>
    <x v="4"/>
    <d v="2019-02-01T00:00:00"/>
    <x v="1"/>
    <x v="1"/>
    <n v="0.38"/>
    <n v="0.62"/>
    <n v="0.73"/>
    <n v="0.99"/>
    <x v="10"/>
    <x v="6"/>
    <n v="0.2599999999999999"/>
    <n v="0.16"/>
    <n v="0.16"/>
    <n v="56688"/>
  </r>
  <r>
    <x v="2"/>
    <n v="26"/>
    <x v="8"/>
    <x v="0"/>
    <d v="2019-03-01T00:00:00"/>
    <x v="1"/>
    <x v="2"/>
    <n v="0.52"/>
    <n v="0.48"/>
    <n v="0.91"/>
    <n v="0.63"/>
    <x v="15"/>
    <x v="10"/>
    <n v="0.43999999999999995"/>
    <n v="0.2"/>
    <n v="0"/>
    <n v="63831"/>
  </r>
  <r>
    <x v="2"/>
    <n v="20"/>
    <x v="25"/>
    <x v="0"/>
    <d v="2019-04-01T00:00:00"/>
    <x v="1"/>
    <x v="3"/>
    <n v="0.51"/>
    <n v="0.49"/>
    <n v="0.92"/>
    <n v="0.62"/>
    <x v="14"/>
    <x v="9"/>
    <n v="0.52"/>
    <n v="0.11"/>
    <n v="0.04"/>
    <n v="57665"/>
  </r>
  <r>
    <x v="2"/>
    <n v="19"/>
    <x v="12"/>
    <x v="3"/>
    <d v="2019-05-01T00:00:00"/>
    <x v="1"/>
    <x v="4"/>
    <n v="0.75"/>
    <n v="0.25"/>
    <n v="0.8"/>
    <n v="0.77"/>
    <x v="6"/>
    <x v="3"/>
    <n v="0.47"/>
    <n v="0.15"/>
    <n v="0.02"/>
    <n v="52476"/>
  </r>
  <r>
    <x v="2"/>
    <n v="20"/>
    <x v="25"/>
    <x v="0"/>
    <d v="2019-06-01T00:00:00"/>
    <x v="1"/>
    <x v="5"/>
    <n v="0.73"/>
    <n v="0.27"/>
    <n v="0.75"/>
    <n v="0.77"/>
    <x v="13"/>
    <x v="15"/>
    <n v="0.22999999999999987"/>
    <n v="0.16"/>
    <n v="0.17"/>
    <n v="72811"/>
  </r>
  <r>
    <x v="2"/>
    <n v="3"/>
    <x v="6"/>
    <x v="1"/>
    <d v="2019-07-01T00:00:00"/>
    <x v="1"/>
    <x v="6"/>
    <n v="0.08"/>
    <n v="0.92"/>
    <n v="0.78"/>
    <n v="0.88"/>
    <x v="7"/>
    <x v="5"/>
    <n v="0.42999999999999994"/>
    <n v="0.19"/>
    <n v="0"/>
    <n v="71948"/>
  </r>
  <r>
    <x v="2"/>
    <n v="12"/>
    <x v="15"/>
    <x v="2"/>
    <d v="2019-08-01T00:00:00"/>
    <x v="1"/>
    <x v="7"/>
    <n v="0.32"/>
    <n v="0.67999999999999994"/>
    <n v="0.78"/>
    <n v="0.77"/>
    <x v="10"/>
    <x v="11"/>
    <n v="0.29000000000000004"/>
    <n v="0.17"/>
    <n v="0.09"/>
    <n v="62010"/>
  </r>
  <r>
    <x v="2"/>
    <n v="3"/>
    <x v="6"/>
    <x v="1"/>
    <d v="2019-09-01T00:00:00"/>
    <x v="1"/>
    <x v="8"/>
    <n v="0.79"/>
    <n v="0.20999999999999996"/>
    <n v="0.89"/>
    <n v="0.9"/>
    <x v="3"/>
    <x v="17"/>
    <n v="0.49"/>
    <n v="0.12"/>
    <n v="0.04"/>
    <n v="45277"/>
  </r>
  <r>
    <x v="2"/>
    <n v="3"/>
    <x v="6"/>
    <x v="1"/>
    <d v="2019-10-01T00:00:00"/>
    <x v="1"/>
    <x v="9"/>
    <n v="0.6"/>
    <n v="0.4"/>
    <n v="0.8"/>
    <n v="0.8"/>
    <x v="13"/>
    <x v="17"/>
    <n v="0.54"/>
    <n v="0.12"/>
    <n v="0.05"/>
    <n v="52539"/>
  </r>
  <r>
    <x v="2"/>
    <n v="19"/>
    <x v="12"/>
    <x v="3"/>
    <d v="2019-11-01T00:00:00"/>
    <x v="1"/>
    <x v="10"/>
    <n v="0.56000000000000005"/>
    <n v="0.43999999999999995"/>
    <n v="0.71"/>
    <n v="0.86"/>
    <x v="9"/>
    <x v="0"/>
    <n v="0.37"/>
    <n v="0.18"/>
    <n v="0.1"/>
    <n v="52911"/>
  </r>
  <r>
    <x v="2"/>
    <n v="25"/>
    <x v="26"/>
    <x v="3"/>
    <d v="2019-12-01T00:00:00"/>
    <x v="1"/>
    <x v="11"/>
    <n v="0.7"/>
    <n v="0.30000000000000004"/>
    <n v="0.74"/>
    <n v="0.79"/>
    <x v="5"/>
    <x v="0"/>
    <n v="0.30000000000000004"/>
    <n v="0.19"/>
    <n v="0.19"/>
    <n v="65413"/>
  </r>
  <r>
    <x v="2"/>
    <n v="15"/>
    <x v="17"/>
    <x v="0"/>
    <d v="2020-01-01T00:00:00"/>
    <x v="2"/>
    <x v="0"/>
    <n v="0.28999999999999998"/>
    <n v="0.71"/>
    <n v="0.7"/>
    <n v="0.89"/>
    <x v="1"/>
    <x v="14"/>
    <n v="0.35"/>
    <n v="0.27"/>
    <n v="0.03"/>
    <n v="44434"/>
  </r>
  <r>
    <x v="2"/>
    <n v="11"/>
    <x v="22"/>
    <x v="2"/>
    <d v="2020-02-01T00:00:00"/>
    <x v="2"/>
    <x v="1"/>
    <n v="0.63"/>
    <n v="0.37"/>
    <n v="0.95"/>
    <n v="0.74"/>
    <x v="9"/>
    <x v="15"/>
    <n v="0.34999999999999987"/>
    <n v="0.12"/>
    <n v="7.0000000000000007E-2"/>
    <n v="63748"/>
  </r>
  <r>
    <x v="2"/>
    <n v="27"/>
    <x v="19"/>
    <x v="1"/>
    <d v="2020-03-01T00:00:00"/>
    <x v="2"/>
    <x v="2"/>
    <n v="0.65"/>
    <n v="0.35"/>
    <n v="1"/>
    <n v="0.67"/>
    <x v="0"/>
    <x v="11"/>
    <n v="0.23999999999999988"/>
    <n v="0.2"/>
    <n v="0.13"/>
    <n v="46801"/>
  </r>
  <r>
    <x v="3"/>
    <n v="6"/>
    <x v="10"/>
    <x v="0"/>
    <d v="2018-01-01T00:00:00"/>
    <x v="0"/>
    <x v="0"/>
    <n v="0.18"/>
    <n v="0.82000000000000006"/>
    <n v="0.71"/>
    <n v="0.95"/>
    <x v="14"/>
    <x v="5"/>
    <n v="0.39999999999999991"/>
    <n v="0.19"/>
    <n v="0.14000000000000001"/>
    <n v="54397"/>
  </r>
  <r>
    <x v="3"/>
    <n v="24"/>
    <x v="20"/>
    <x v="4"/>
    <d v="2018-02-01T00:00:00"/>
    <x v="0"/>
    <x v="1"/>
    <n v="0.33"/>
    <n v="0.66999999999999993"/>
    <n v="0.7"/>
    <n v="0.82"/>
    <x v="7"/>
    <x v="6"/>
    <n v="6.0000000000000053E-2"/>
    <n v="0.28999999999999998"/>
    <n v="0.18"/>
    <n v="64144"/>
  </r>
  <r>
    <x v="3"/>
    <n v="1"/>
    <x v="5"/>
    <x v="1"/>
    <d v="2018-03-01T00:00:00"/>
    <x v="0"/>
    <x v="2"/>
    <n v="0.11"/>
    <n v="0.89"/>
    <n v="0.71"/>
    <n v="0.68"/>
    <x v="2"/>
    <x v="6"/>
    <n v="0.28000000000000003"/>
    <n v="0.18"/>
    <n v="0.08"/>
    <n v="66434"/>
  </r>
  <r>
    <x v="3"/>
    <n v="25"/>
    <x v="26"/>
    <x v="3"/>
    <d v="2018-04-01T00:00:00"/>
    <x v="0"/>
    <x v="3"/>
    <n v="0.56000000000000005"/>
    <n v="0.43999999999999995"/>
    <n v="0.74"/>
    <n v="0.82"/>
    <x v="12"/>
    <x v="9"/>
    <n v="0.31999999999999995"/>
    <n v="0.2"/>
    <n v="0.08"/>
    <n v="63553"/>
  </r>
  <r>
    <x v="3"/>
    <n v="27"/>
    <x v="19"/>
    <x v="1"/>
    <d v="2018-05-01T00:00:00"/>
    <x v="0"/>
    <x v="4"/>
    <n v="0.41"/>
    <n v="0.59000000000000008"/>
    <n v="0.83"/>
    <n v="0.67"/>
    <x v="11"/>
    <x v="2"/>
    <n v="0.58000000000000007"/>
    <n v="0.11"/>
    <n v="0.06"/>
    <n v="59791"/>
  </r>
  <r>
    <x v="3"/>
    <n v="10"/>
    <x v="9"/>
    <x v="0"/>
    <d v="2018-06-01T00:00:00"/>
    <x v="0"/>
    <x v="5"/>
    <n v="0.76"/>
    <n v="0.24"/>
    <n v="0.75"/>
    <n v="0.89"/>
    <x v="4"/>
    <x v="6"/>
    <n v="0.32000000000000006"/>
    <n v="0.14000000000000001"/>
    <n v="0.06"/>
    <n v="48802"/>
  </r>
  <r>
    <x v="3"/>
    <n v="15"/>
    <x v="17"/>
    <x v="0"/>
    <d v="2018-07-01T00:00:00"/>
    <x v="0"/>
    <x v="6"/>
    <n v="0.24"/>
    <n v="0.76"/>
    <n v="0.84"/>
    <n v="0.61"/>
    <x v="3"/>
    <x v="0"/>
    <n v="0.24"/>
    <n v="0.26"/>
    <n v="0.11"/>
    <n v="55074"/>
  </r>
  <r>
    <x v="3"/>
    <n v="22"/>
    <x v="13"/>
    <x v="1"/>
    <d v="2018-08-01T00:00:00"/>
    <x v="0"/>
    <x v="7"/>
    <n v="0.2"/>
    <n v="0.8"/>
    <n v="0.92"/>
    <n v="0.84"/>
    <x v="7"/>
    <x v="7"/>
    <n v="0.3899999999999999"/>
    <n v="0.18"/>
    <n v="7.0000000000000007E-2"/>
    <n v="72925"/>
  </r>
  <r>
    <x v="3"/>
    <n v="5"/>
    <x v="4"/>
    <x v="0"/>
    <d v="2018-09-01T00:00:00"/>
    <x v="0"/>
    <x v="8"/>
    <n v="0.06"/>
    <n v="0.94"/>
    <n v="0.86"/>
    <n v="0.8"/>
    <x v="4"/>
    <x v="15"/>
    <n v="0.10999999999999999"/>
    <n v="0.26"/>
    <n v="0.1"/>
    <n v="58406"/>
  </r>
  <r>
    <x v="3"/>
    <n v="12"/>
    <x v="15"/>
    <x v="2"/>
    <d v="2018-10-01T00:00:00"/>
    <x v="0"/>
    <x v="9"/>
    <n v="0.77"/>
    <n v="0.22999999999999998"/>
    <n v="0.94"/>
    <n v="0.74"/>
    <x v="13"/>
    <x v="9"/>
    <n v="0.4"/>
    <n v="0.14000000000000001"/>
    <n v="0.1"/>
    <n v="62447"/>
  </r>
  <r>
    <x v="3"/>
    <n v="19"/>
    <x v="12"/>
    <x v="3"/>
    <d v="2018-11-01T00:00:00"/>
    <x v="0"/>
    <x v="10"/>
    <n v="0.33"/>
    <n v="0.66999999999999993"/>
    <n v="0.8"/>
    <n v="0.66"/>
    <x v="15"/>
    <x v="7"/>
    <n v="0.53"/>
    <n v="0.15"/>
    <n v="0.08"/>
    <n v="49127"/>
  </r>
  <r>
    <x v="3"/>
    <n v="24"/>
    <x v="20"/>
    <x v="4"/>
    <d v="2018-12-01T00:00:00"/>
    <x v="0"/>
    <x v="11"/>
    <n v="0.73"/>
    <n v="0.27"/>
    <n v="0.74"/>
    <n v="0.61"/>
    <x v="9"/>
    <x v="3"/>
    <n v="0.43000000000000005"/>
    <n v="0.14000000000000001"/>
    <n v="0.1"/>
    <n v="66181"/>
  </r>
  <r>
    <x v="3"/>
    <n v="5"/>
    <x v="4"/>
    <x v="0"/>
    <d v="2019-01-01T00:00:00"/>
    <x v="1"/>
    <x v="0"/>
    <n v="0.68"/>
    <n v="0.31999999999999995"/>
    <n v="0.96"/>
    <n v="0.72"/>
    <x v="6"/>
    <x v="15"/>
    <n v="0.12"/>
    <n v="0.24"/>
    <n v="0.15"/>
    <n v="51752"/>
  </r>
  <r>
    <x v="3"/>
    <n v="10"/>
    <x v="9"/>
    <x v="0"/>
    <d v="2019-02-01T00:00:00"/>
    <x v="1"/>
    <x v="1"/>
    <n v="0.6"/>
    <n v="0.4"/>
    <n v="0.71"/>
    <n v="0.76"/>
    <x v="7"/>
    <x v="13"/>
    <n v="0.14000000000000012"/>
    <n v="0.25"/>
    <n v="0.19"/>
    <n v="63051"/>
  </r>
  <r>
    <x v="3"/>
    <n v="10"/>
    <x v="9"/>
    <x v="0"/>
    <d v="2019-03-01T00:00:00"/>
    <x v="1"/>
    <x v="2"/>
    <n v="0.09"/>
    <n v="0.91"/>
    <n v="0.74"/>
    <n v="0.9"/>
    <x v="5"/>
    <x v="4"/>
    <n v="0.40999999999999992"/>
    <n v="0.17"/>
    <n v="0.05"/>
    <n v="64392"/>
  </r>
  <r>
    <x v="3"/>
    <n v="1"/>
    <x v="5"/>
    <x v="1"/>
    <d v="2019-04-01T00:00:00"/>
    <x v="1"/>
    <x v="3"/>
    <n v="0.77"/>
    <n v="0.22999999999999998"/>
    <n v="0.98"/>
    <n v="0.76"/>
    <x v="9"/>
    <x v="2"/>
    <n v="0.56000000000000005"/>
    <n v="0.1"/>
    <n v="0.05"/>
    <n v="66101"/>
  </r>
  <r>
    <x v="3"/>
    <n v="16"/>
    <x v="14"/>
    <x v="4"/>
    <d v="2019-05-01T00:00:00"/>
    <x v="1"/>
    <x v="4"/>
    <n v="0.8"/>
    <n v="0.19999999999999996"/>
    <n v="0.76"/>
    <n v="0.62"/>
    <x v="13"/>
    <x v="9"/>
    <n v="0.30999999999999994"/>
    <n v="0.2"/>
    <n v="0.13"/>
    <n v="70734"/>
  </r>
  <r>
    <x v="3"/>
    <n v="16"/>
    <x v="14"/>
    <x v="4"/>
    <d v="2019-06-01T00:00:00"/>
    <x v="1"/>
    <x v="5"/>
    <n v="0.64"/>
    <n v="0.36"/>
    <n v="0.99"/>
    <n v="0.95"/>
    <x v="3"/>
    <x v="11"/>
    <n v="0.19999999999999996"/>
    <n v="0.27"/>
    <n v="0.05"/>
    <n v="49371"/>
  </r>
  <r>
    <x v="3"/>
    <n v="11"/>
    <x v="22"/>
    <x v="2"/>
    <d v="2019-07-01T00:00:00"/>
    <x v="1"/>
    <x v="6"/>
    <n v="0.24"/>
    <n v="0.76"/>
    <n v="0.89"/>
    <n v="0.86"/>
    <x v="4"/>
    <x v="5"/>
    <n v="0.17000000000000004"/>
    <n v="0.28999999999999998"/>
    <n v="0.15"/>
    <n v="65273"/>
  </r>
  <r>
    <x v="3"/>
    <n v="21"/>
    <x v="23"/>
    <x v="4"/>
    <d v="2019-08-01T00:00:00"/>
    <x v="1"/>
    <x v="7"/>
    <n v="0.72"/>
    <n v="0.28000000000000003"/>
    <n v="0.95"/>
    <n v="0.96"/>
    <x v="10"/>
    <x v="18"/>
    <n v="0.19999999999999996"/>
    <n v="0.27"/>
    <n v="0.18"/>
    <n v="70957"/>
  </r>
  <r>
    <x v="3"/>
    <n v="16"/>
    <x v="14"/>
    <x v="4"/>
    <d v="2019-09-01T00:00:00"/>
    <x v="1"/>
    <x v="8"/>
    <n v="0.1"/>
    <n v="0.9"/>
    <n v="0.87"/>
    <n v="0.76"/>
    <x v="6"/>
    <x v="8"/>
    <n v="0.13"/>
    <n v="0.22"/>
    <n v="0.17"/>
    <n v="72689"/>
  </r>
  <r>
    <x v="3"/>
    <n v="18"/>
    <x v="21"/>
    <x v="0"/>
    <d v="2019-10-01T00:00:00"/>
    <x v="1"/>
    <x v="9"/>
    <n v="0.25"/>
    <n v="0.75"/>
    <n v="0.84"/>
    <n v="0.81"/>
    <x v="3"/>
    <x v="3"/>
    <n v="0.25"/>
    <n v="0.25"/>
    <n v="0.13"/>
    <n v="49882"/>
  </r>
  <r>
    <x v="3"/>
    <n v="26"/>
    <x v="8"/>
    <x v="0"/>
    <d v="2019-11-01T00:00:00"/>
    <x v="1"/>
    <x v="10"/>
    <n v="0.11"/>
    <n v="0.89"/>
    <n v="0.84"/>
    <n v="0.85"/>
    <x v="0"/>
    <x v="1"/>
    <n v="0.28999999999999992"/>
    <n v="0.19"/>
    <n v="0.14000000000000001"/>
    <n v="72891"/>
  </r>
  <r>
    <x v="3"/>
    <n v="26"/>
    <x v="8"/>
    <x v="0"/>
    <d v="2019-12-01T00:00:00"/>
    <x v="1"/>
    <x v="11"/>
    <n v="0.75"/>
    <n v="0.25"/>
    <n v="0.82"/>
    <n v="0.83"/>
    <x v="13"/>
    <x v="15"/>
    <n v="0.28999999999999992"/>
    <n v="0.26"/>
    <n v="0.01"/>
    <n v="62033"/>
  </r>
  <r>
    <x v="3"/>
    <n v="25"/>
    <x v="26"/>
    <x v="3"/>
    <d v="2020-01-01T00:00:00"/>
    <x v="2"/>
    <x v="0"/>
    <n v="0.05"/>
    <n v="0.95"/>
    <n v="0.84"/>
    <n v="0.84"/>
    <x v="0"/>
    <x v="4"/>
    <n v="0.22000000000000008"/>
    <n v="0.28999999999999998"/>
    <n v="0.1"/>
    <n v="56380"/>
  </r>
  <r>
    <x v="3"/>
    <n v="23"/>
    <x v="16"/>
    <x v="1"/>
    <d v="2020-02-01T00:00:00"/>
    <x v="2"/>
    <x v="1"/>
    <n v="0.56999999999999995"/>
    <n v="0.43000000000000005"/>
    <n v="0.9"/>
    <n v="0.84"/>
    <x v="3"/>
    <x v="3"/>
    <n v="0.38"/>
    <n v="0.17"/>
    <n v="0.08"/>
    <n v="55537"/>
  </r>
  <r>
    <x v="3"/>
    <n v="19"/>
    <x v="12"/>
    <x v="3"/>
    <d v="2020-03-01T00:00:00"/>
    <x v="2"/>
    <x v="2"/>
    <n v="0.65"/>
    <n v="0.35"/>
    <n v="0.77"/>
    <n v="0.98"/>
    <x v="10"/>
    <x v="15"/>
    <n v="0.14999999999999991"/>
    <n v="0.23"/>
    <n v="0.15"/>
    <n v="57765"/>
  </r>
  <r>
    <x v="4"/>
    <n v="15"/>
    <x v="17"/>
    <x v="0"/>
    <d v="2018-01-01T00:00:00"/>
    <x v="0"/>
    <x v="0"/>
    <n v="0.34"/>
    <n v="0.65999999999999992"/>
    <n v="0.78"/>
    <n v="0.77"/>
    <x v="6"/>
    <x v="4"/>
    <n v="0.29000000000000004"/>
    <n v="0.26"/>
    <n v="0.02"/>
    <n v="48738"/>
  </r>
  <r>
    <x v="4"/>
    <n v="9"/>
    <x v="3"/>
    <x v="2"/>
    <d v="2018-02-01T00:00:00"/>
    <x v="0"/>
    <x v="1"/>
    <n v="0.66"/>
    <n v="0.33999999999999997"/>
    <n v="0.77"/>
    <n v="0.83"/>
    <x v="7"/>
    <x v="2"/>
    <n v="0.48"/>
    <n v="0.1"/>
    <n v="7.0000000000000007E-2"/>
    <n v="67733"/>
  </r>
  <r>
    <x v="4"/>
    <n v="2"/>
    <x v="11"/>
    <x v="0"/>
    <d v="2018-03-01T00:00:00"/>
    <x v="0"/>
    <x v="2"/>
    <n v="0.42"/>
    <n v="0.58000000000000007"/>
    <n v="0.86"/>
    <n v="0.76"/>
    <x v="6"/>
    <x v="3"/>
    <n v="0.30999999999999994"/>
    <n v="0.2"/>
    <n v="0.13"/>
    <n v="59722"/>
  </r>
  <r>
    <x v="4"/>
    <n v="13"/>
    <x v="18"/>
    <x v="3"/>
    <d v="2018-04-01T00:00:00"/>
    <x v="0"/>
    <x v="3"/>
    <n v="0.14000000000000001"/>
    <n v="0.86"/>
    <n v="0.88"/>
    <n v="0.96"/>
    <x v="7"/>
    <x v="12"/>
    <n v="0.41000000000000003"/>
    <n v="0.14000000000000001"/>
    <n v="0.11"/>
    <n v="54278"/>
  </r>
  <r>
    <x v="4"/>
    <n v="9"/>
    <x v="3"/>
    <x v="2"/>
    <d v="2018-05-01T00:00:00"/>
    <x v="0"/>
    <x v="4"/>
    <n v="0.75"/>
    <n v="0.25"/>
    <n v="0.82"/>
    <n v="0.86"/>
    <x v="9"/>
    <x v="6"/>
    <n v="0.37"/>
    <n v="0.22"/>
    <n v="0"/>
    <n v="46740"/>
  </r>
  <r>
    <x v="4"/>
    <n v="16"/>
    <x v="14"/>
    <x v="4"/>
    <d v="2018-06-01T00:00:00"/>
    <x v="0"/>
    <x v="5"/>
    <n v="0.6"/>
    <n v="0.4"/>
    <n v="0.93"/>
    <n v="0.82"/>
    <x v="0"/>
    <x v="8"/>
    <n v="0.41999999999999993"/>
    <n v="0.12"/>
    <n v="0.02"/>
    <n v="72588"/>
  </r>
  <r>
    <x v="4"/>
    <n v="15"/>
    <x v="17"/>
    <x v="0"/>
    <d v="2018-07-01T00:00:00"/>
    <x v="0"/>
    <x v="6"/>
    <n v="0.64"/>
    <n v="0.36"/>
    <n v="0.91"/>
    <n v="0.99"/>
    <x v="12"/>
    <x v="4"/>
    <n v="0.34999999999999987"/>
    <n v="0.19"/>
    <n v="0.04"/>
    <n v="64649"/>
  </r>
  <r>
    <x v="4"/>
    <n v="23"/>
    <x v="16"/>
    <x v="1"/>
    <d v="2018-08-01T00:00:00"/>
    <x v="0"/>
    <x v="7"/>
    <n v="0.54"/>
    <n v="0.45999999999999996"/>
    <n v="0.81"/>
    <n v="0.63"/>
    <x v="3"/>
    <x v="6"/>
    <n v="0.26"/>
    <n v="0.25"/>
    <n v="0.04"/>
    <n v="48839"/>
  </r>
  <r>
    <x v="4"/>
    <n v="24"/>
    <x v="20"/>
    <x v="4"/>
    <d v="2018-09-01T00:00:00"/>
    <x v="0"/>
    <x v="8"/>
    <n v="0.59"/>
    <n v="0.41000000000000003"/>
    <n v="0.95"/>
    <n v="0.8"/>
    <x v="4"/>
    <x v="6"/>
    <n v="0.31000000000000005"/>
    <n v="0.15"/>
    <n v="0.06"/>
    <n v="56451"/>
  </r>
  <r>
    <x v="4"/>
    <n v="5"/>
    <x v="4"/>
    <x v="0"/>
    <d v="2018-10-01T00:00:00"/>
    <x v="0"/>
    <x v="9"/>
    <n v="0.18"/>
    <n v="0.82000000000000006"/>
    <n v="0.91"/>
    <n v="0.94"/>
    <x v="3"/>
    <x v="12"/>
    <n v="0.47"/>
    <n v="0.13"/>
    <n v="0.08"/>
    <n v="52300"/>
  </r>
  <r>
    <x v="4"/>
    <n v="17"/>
    <x v="0"/>
    <x v="0"/>
    <d v="2018-11-01T00:00:00"/>
    <x v="0"/>
    <x v="10"/>
    <n v="0.53"/>
    <n v="0.47"/>
    <n v="0.88"/>
    <n v="0.8"/>
    <x v="5"/>
    <x v="14"/>
    <n v="0.18999999999999995"/>
    <n v="0.27"/>
    <n v="0.14000000000000001"/>
    <n v="54803"/>
  </r>
  <r>
    <x v="4"/>
    <n v="3"/>
    <x v="6"/>
    <x v="1"/>
    <d v="2018-12-01T00:00:00"/>
    <x v="0"/>
    <x v="11"/>
    <n v="0.76"/>
    <n v="0.24"/>
    <n v="0.88"/>
    <n v="0.83"/>
    <x v="14"/>
    <x v="10"/>
    <n v="0.35"/>
    <n v="0.2"/>
    <n v="0.08"/>
    <n v="71435"/>
  </r>
  <r>
    <x v="4"/>
    <n v="3"/>
    <x v="6"/>
    <x v="1"/>
    <d v="2019-01-01T00:00:00"/>
    <x v="1"/>
    <x v="0"/>
    <n v="0.54"/>
    <n v="0.45999999999999996"/>
    <n v="0.7"/>
    <n v="0.67"/>
    <x v="7"/>
    <x v="2"/>
    <n v="0.41000000000000003"/>
    <n v="0.14000000000000001"/>
    <n v="0.1"/>
    <n v="47371"/>
  </r>
  <r>
    <x v="4"/>
    <n v="7"/>
    <x v="24"/>
    <x v="2"/>
    <d v="2019-02-01T00:00:00"/>
    <x v="1"/>
    <x v="1"/>
    <n v="0.49"/>
    <n v="0.51"/>
    <n v="0.78"/>
    <n v="0.68"/>
    <x v="14"/>
    <x v="6"/>
    <n v="0.32999999999999996"/>
    <n v="0.19"/>
    <n v="0.12"/>
    <n v="53377"/>
  </r>
  <r>
    <x v="4"/>
    <n v="26"/>
    <x v="8"/>
    <x v="0"/>
    <d v="2019-03-01T00:00:00"/>
    <x v="1"/>
    <x v="2"/>
    <n v="0.48"/>
    <n v="0.52"/>
    <n v="0.85"/>
    <n v="0.79"/>
    <x v="8"/>
    <x v="5"/>
    <n v="0.41999999999999993"/>
    <n v="0.17"/>
    <n v="0.16"/>
    <n v="64619"/>
  </r>
  <r>
    <x v="4"/>
    <n v="7"/>
    <x v="24"/>
    <x v="2"/>
    <d v="2019-04-01T00:00:00"/>
    <x v="1"/>
    <x v="3"/>
    <n v="0.17"/>
    <n v="0.83"/>
    <n v="0.88"/>
    <n v="0.62"/>
    <x v="7"/>
    <x v="1"/>
    <n v="0.42000000000000004"/>
    <n v="0.13"/>
    <n v="0"/>
    <n v="60807"/>
  </r>
  <r>
    <x v="4"/>
    <n v="15"/>
    <x v="17"/>
    <x v="0"/>
    <d v="2019-05-01T00:00:00"/>
    <x v="1"/>
    <x v="4"/>
    <n v="0.46"/>
    <n v="0.54"/>
    <n v="0.89"/>
    <n v="0.97"/>
    <x v="8"/>
    <x v="5"/>
    <n v="0.52"/>
    <n v="0.15"/>
    <n v="0.08"/>
    <n v="45022"/>
  </r>
  <r>
    <x v="4"/>
    <n v="19"/>
    <x v="12"/>
    <x v="3"/>
    <d v="2019-06-01T00:00:00"/>
    <x v="1"/>
    <x v="5"/>
    <n v="0.33"/>
    <n v="0.66999999999999993"/>
    <n v="0.76"/>
    <n v="0.69"/>
    <x v="13"/>
    <x v="9"/>
    <n v="0.38"/>
    <n v="0.15"/>
    <n v="0.11"/>
    <n v="55531"/>
  </r>
  <r>
    <x v="4"/>
    <n v="7"/>
    <x v="24"/>
    <x v="2"/>
    <d v="2019-07-01T00:00:00"/>
    <x v="1"/>
    <x v="6"/>
    <n v="0.25"/>
    <n v="0.75"/>
    <n v="0.85"/>
    <n v="0.64"/>
    <x v="4"/>
    <x v="10"/>
    <n v="0.16000000000000003"/>
    <n v="0.21"/>
    <n v="0.14000000000000001"/>
    <n v="48788"/>
  </r>
  <r>
    <x v="4"/>
    <n v="6"/>
    <x v="10"/>
    <x v="0"/>
    <d v="2019-08-01T00:00:00"/>
    <x v="1"/>
    <x v="7"/>
    <n v="0.22"/>
    <n v="0.78"/>
    <n v="0.92"/>
    <n v="0.94"/>
    <x v="5"/>
    <x v="15"/>
    <n v="0.24"/>
    <n v="0.28999999999999998"/>
    <n v="0.04"/>
    <n v="62132"/>
  </r>
  <r>
    <x v="4"/>
    <n v="5"/>
    <x v="4"/>
    <x v="0"/>
    <d v="2019-09-01T00:00:00"/>
    <x v="1"/>
    <x v="8"/>
    <n v="0.34"/>
    <n v="0.65999999999999992"/>
    <n v="0.87"/>
    <n v="0.64"/>
    <x v="15"/>
    <x v="10"/>
    <n v="0.37"/>
    <n v="0.14000000000000001"/>
    <n v="0.13"/>
    <n v="53058"/>
  </r>
  <r>
    <x v="4"/>
    <n v="5"/>
    <x v="4"/>
    <x v="0"/>
    <d v="2019-10-01T00:00:00"/>
    <x v="1"/>
    <x v="9"/>
    <n v="0.28999999999999998"/>
    <n v="0.71"/>
    <n v="0.78"/>
    <n v="0.83"/>
    <x v="12"/>
    <x v="0"/>
    <n v="0.22999999999999998"/>
    <n v="0.25"/>
    <n v="0.15"/>
    <n v="56687"/>
  </r>
  <r>
    <x v="4"/>
    <n v="16"/>
    <x v="14"/>
    <x v="4"/>
    <d v="2019-11-01T00:00:00"/>
    <x v="1"/>
    <x v="10"/>
    <n v="0.09"/>
    <n v="0.91"/>
    <n v="0.7"/>
    <n v="0.84"/>
    <x v="6"/>
    <x v="14"/>
    <n v="0.43000000000000005"/>
    <n v="0.11"/>
    <n v="0"/>
    <n v="63046"/>
  </r>
  <r>
    <x v="4"/>
    <n v="1"/>
    <x v="5"/>
    <x v="1"/>
    <d v="2019-12-01T00:00:00"/>
    <x v="1"/>
    <x v="11"/>
    <n v="0.57999999999999996"/>
    <n v="0.42000000000000004"/>
    <n v="0.74"/>
    <n v="0.85"/>
    <x v="14"/>
    <x v="4"/>
    <n v="0.36"/>
    <n v="0.17"/>
    <n v="0.12"/>
    <n v="50348"/>
  </r>
  <r>
    <x v="4"/>
    <n v="23"/>
    <x v="16"/>
    <x v="1"/>
    <d v="2020-01-01T00:00:00"/>
    <x v="2"/>
    <x v="0"/>
    <n v="0.44"/>
    <n v="0.56000000000000005"/>
    <n v="0.74"/>
    <n v="0.7"/>
    <x v="3"/>
    <x v="2"/>
    <n v="0.41999999999999993"/>
    <n v="0.1"/>
    <n v="0.15"/>
    <n v="65223"/>
  </r>
  <r>
    <x v="4"/>
    <n v="8"/>
    <x v="7"/>
    <x v="3"/>
    <d v="2020-02-01T00:00:00"/>
    <x v="2"/>
    <x v="1"/>
    <n v="0.52"/>
    <n v="0.48"/>
    <n v="0.8"/>
    <n v="0.91"/>
    <x v="4"/>
    <x v="16"/>
    <n v="0.35999999999999988"/>
    <n v="0.14000000000000001"/>
    <n v="0.06"/>
    <n v="68933"/>
  </r>
  <r>
    <x v="4"/>
    <n v="12"/>
    <x v="15"/>
    <x v="2"/>
    <d v="2020-03-01T00:00:00"/>
    <x v="2"/>
    <x v="2"/>
    <n v="0.23"/>
    <n v="0.77"/>
    <n v="0.86"/>
    <n v="0.91"/>
    <x v="0"/>
    <x v="5"/>
    <n v="0.51"/>
    <n v="0.18"/>
    <n v="0"/>
    <n v="69957"/>
  </r>
  <r>
    <x v="0"/>
    <n v="26"/>
    <x v="8"/>
    <x v="0"/>
    <d v="2018-01-01T00:00:00"/>
    <x v="0"/>
    <x v="0"/>
    <n v="0.3"/>
    <n v="0.7"/>
    <n v="0.88"/>
    <n v="0.68"/>
    <x v="0"/>
    <x v="3"/>
    <n v="0.41999999999999993"/>
    <n v="0.22"/>
    <n v="0.04"/>
    <n v="58984"/>
  </r>
  <r>
    <x v="0"/>
    <n v="22"/>
    <x v="13"/>
    <x v="1"/>
    <d v="2018-02-01T00:00:00"/>
    <x v="0"/>
    <x v="1"/>
    <n v="7.0000000000000007E-2"/>
    <n v="0.92999999999999994"/>
    <n v="0.78"/>
    <n v="0.96"/>
    <x v="14"/>
    <x v="14"/>
    <n v="0.21999999999999997"/>
    <n v="0.23"/>
    <n v="0.17"/>
    <n v="46993"/>
  </r>
  <r>
    <x v="0"/>
    <n v="14"/>
    <x v="2"/>
    <x v="1"/>
    <d v="2018-03-01T00:00:00"/>
    <x v="0"/>
    <x v="2"/>
    <n v="0.54"/>
    <n v="0.45999999999999996"/>
    <n v="0.73"/>
    <n v="0.66"/>
    <x v="0"/>
    <x v="8"/>
    <n v="0.31999999999999995"/>
    <n v="0.13"/>
    <n v="0.11"/>
    <n v="45934"/>
  </r>
  <r>
    <x v="0"/>
    <n v="20"/>
    <x v="25"/>
    <x v="0"/>
    <d v="2018-04-01T00:00:00"/>
    <x v="0"/>
    <x v="3"/>
    <n v="0.41"/>
    <n v="0.59000000000000008"/>
    <n v="0.73"/>
    <n v="0.61"/>
    <x v="6"/>
    <x v="13"/>
    <n v="0.38"/>
    <n v="0.14000000000000001"/>
    <n v="0.09"/>
    <n v="49931"/>
  </r>
  <r>
    <x v="0"/>
    <n v="13"/>
    <x v="18"/>
    <x v="3"/>
    <d v="2018-05-01T00:00:00"/>
    <x v="0"/>
    <x v="4"/>
    <n v="0.33"/>
    <n v="0.66999999999999993"/>
    <n v="1"/>
    <n v="0.97"/>
    <x v="8"/>
    <x v="17"/>
    <n v="0.49"/>
    <n v="0.16"/>
    <n v="0.11"/>
    <n v="49590"/>
  </r>
  <r>
    <x v="0"/>
    <n v="20"/>
    <x v="25"/>
    <x v="0"/>
    <d v="2018-06-01T00:00:00"/>
    <x v="0"/>
    <x v="5"/>
    <n v="0.63"/>
    <n v="0.37"/>
    <n v="0.9"/>
    <n v="0.8"/>
    <x v="7"/>
    <x v="6"/>
    <n v="0.29000000000000004"/>
    <n v="0.11"/>
    <n v="0.13"/>
    <n v="70608"/>
  </r>
  <r>
    <x v="0"/>
    <n v="24"/>
    <x v="20"/>
    <x v="4"/>
    <d v="2018-07-01T00:00:00"/>
    <x v="0"/>
    <x v="6"/>
    <n v="0.11"/>
    <n v="0.89"/>
    <n v="0.97"/>
    <n v="0.69"/>
    <x v="1"/>
    <x v="4"/>
    <n v="0.28999999999999992"/>
    <n v="0.22"/>
    <n v="0.17"/>
    <n v="44314"/>
  </r>
  <r>
    <x v="0"/>
    <n v="21"/>
    <x v="23"/>
    <x v="4"/>
    <d v="2018-08-01T00:00:00"/>
    <x v="0"/>
    <x v="7"/>
    <n v="0.27"/>
    <n v="0.73"/>
    <n v="0.92"/>
    <n v="0.87"/>
    <x v="12"/>
    <x v="10"/>
    <n v="0.12"/>
    <n v="0.28000000000000003"/>
    <n v="0.16"/>
    <n v="58493"/>
  </r>
  <r>
    <x v="0"/>
    <n v="26"/>
    <x v="8"/>
    <x v="0"/>
    <d v="2018-09-01T00:00:00"/>
    <x v="0"/>
    <x v="8"/>
    <n v="0.33"/>
    <n v="0.66999999999999993"/>
    <n v="0.83"/>
    <n v="0.9"/>
    <x v="6"/>
    <x v="8"/>
    <n v="0.20999999999999996"/>
    <n v="0.15"/>
    <n v="0.16"/>
    <n v="65050"/>
  </r>
  <r>
    <x v="0"/>
    <n v="2"/>
    <x v="11"/>
    <x v="0"/>
    <d v="2018-10-01T00:00:00"/>
    <x v="0"/>
    <x v="9"/>
    <n v="0.61"/>
    <n v="0.39"/>
    <n v="0.96"/>
    <n v="0.61"/>
    <x v="12"/>
    <x v="7"/>
    <n v="0.49"/>
    <n v="0.18"/>
    <n v="0.01"/>
    <n v="70897"/>
  </r>
  <r>
    <x v="0"/>
    <n v="2"/>
    <x v="11"/>
    <x v="0"/>
    <d v="2018-11-01T00:00:00"/>
    <x v="0"/>
    <x v="10"/>
    <n v="0.03"/>
    <n v="0.97"/>
    <n v="0.95"/>
    <n v="0.72"/>
    <x v="7"/>
    <x v="4"/>
    <n v="0.18999999999999995"/>
    <n v="0.28999999999999998"/>
    <n v="0.06"/>
    <n v="59895"/>
  </r>
  <r>
    <x v="0"/>
    <n v="17"/>
    <x v="0"/>
    <x v="0"/>
    <d v="2018-12-01T00:00:00"/>
    <x v="0"/>
    <x v="11"/>
    <n v="0.44"/>
    <n v="0.56000000000000005"/>
    <n v="0.95"/>
    <n v="0.87"/>
    <x v="6"/>
    <x v="3"/>
    <n v="0.35"/>
    <n v="0.16"/>
    <n v="0.13"/>
    <n v="46398"/>
  </r>
  <r>
    <x v="0"/>
    <n v="11"/>
    <x v="22"/>
    <x v="2"/>
    <d v="2019-01-01T00:00:00"/>
    <x v="1"/>
    <x v="0"/>
    <n v="0.64"/>
    <n v="0.36"/>
    <n v="0.94"/>
    <n v="0.85"/>
    <x v="4"/>
    <x v="5"/>
    <n v="0.27"/>
    <n v="0.21"/>
    <n v="0.13"/>
    <n v="53251"/>
  </r>
  <r>
    <x v="0"/>
    <n v="4"/>
    <x v="1"/>
    <x v="1"/>
    <d v="2019-02-01T00:00:00"/>
    <x v="1"/>
    <x v="1"/>
    <n v="0.61"/>
    <n v="0.39"/>
    <n v="0.8"/>
    <n v="0.88"/>
    <x v="11"/>
    <x v="10"/>
    <n v="0.43000000000000005"/>
    <n v="0.1"/>
    <n v="0.09"/>
    <n v="58120"/>
  </r>
  <r>
    <x v="0"/>
    <n v="26"/>
    <x v="8"/>
    <x v="0"/>
    <d v="2019-03-01T00:00:00"/>
    <x v="1"/>
    <x v="2"/>
    <n v="0.3"/>
    <n v="0.7"/>
    <n v="0.7"/>
    <n v="0.73"/>
    <x v="3"/>
    <x v="10"/>
    <n v="0.18000000000000005"/>
    <n v="0.19"/>
    <n v="0.17"/>
    <n v="57686"/>
  </r>
  <r>
    <x v="0"/>
    <n v="16"/>
    <x v="14"/>
    <x v="4"/>
    <d v="2019-04-01T00:00:00"/>
    <x v="1"/>
    <x v="3"/>
    <n v="0.78"/>
    <n v="0.21999999999999997"/>
    <n v="0.88"/>
    <n v="0.82"/>
    <x v="0"/>
    <x v="1"/>
    <n v="0.19000000000000006"/>
    <n v="0.28999999999999998"/>
    <n v="0.14000000000000001"/>
    <n v="45268"/>
  </r>
  <r>
    <x v="0"/>
    <n v="24"/>
    <x v="20"/>
    <x v="4"/>
    <d v="2019-05-01T00:00:00"/>
    <x v="1"/>
    <x v="4"/>
    <n v="0.42"/>
    <n v="0.58000000000000007"/>
    <n v="0.87"/>
    <n v="0.92"/>
    <x v="7"/>
    <x v="16"/>
    <n v="0.27"/>
    <n v="0.17"/>
    <n v="0.13"/>
    <n v="49798"/>
  </r>
  <r>
    <x v="0"/>
    <n v="14"/>
    <x v="2"/>
    <x v="1"/>
    <d v="2019-06-01T00:00:00"/>
    <x v="1"/>
    <x v="5"/>
    <n v="0.21"/>
    <n v="0.79"/>
    <n v="0.81"/>
    <n v="1"/>
    <x v="7"/>
    <x v="14"/>
    <n v="0.19999999999999996"/>
    <n v="0.13"/>
    <n v="0.18"/>
    <n v="72150"/>
  </r>
  <r>
    <x v="0"/>
    <n v="3"/>
    <x v="6"/>
    <x v="1"/>
    <d v="2019-07-01T00:00:00"/>
    <x v="1"/>
    <x v="6"/>
    <n v="0.69"/>
    <n v="0.31000000000000005"/>
    <n v="0.71"/>
    <n v="0.68"/>
    <x v="9"/>
    <x v="4"/>
    <n v="0.45999999999999996"/>
    <n v="0.11"/>
    <n v="0.03"/>
    <n v="55441"/>
  </r>
  <r>
    <x v="0"/>
    <n v="15"/>
    <x v="17"/>
    <x v="0"/>
    <d v="2019-08-01T00:00:00"/>
    <x v="1"/>
    <x v="7"/>
    <n v="0.57999999999999996"/>
    <n v="0.42000000000000004"/>
    <n v="0.73"/>
    <n v="0.94"/>
    <x v="10"/>
    <x v="12"/>
    <n v="0.57999999999999996"/>
    <n v="0.1"/>
    <n v="0.03"/>
    <n v="60212"/>
  </r>
  <r>
    <x v="0"/>
    <n v="27"/>
    <x v="19"/>
    <x v="1"/>
    <d v="2019-09-01T00:00:00"/>
    <x v="1"/>
    <x v="8"/>
    <n v="0.1"/>
    <n v="0.9"/>
    <n v="0.71"/>
    <n v="0.65"/>
    <x v="0"/>
    <x v="17"/>
    <n v="0.43999999999999995"/>
    <n v="0.25"/>
    <n v="0.01"/>
    <n v="45500"/>
  </r>
  <r>
    <x v="0"/>
    <n v="3"/>
    <x v="6"/>
    <x v="1"/>
    <d v="2019-10-01T00:00:00"/>
    <x v="1"/>
    <x v="9"/>
    <n v="0.15"/>
    <n v="0.85"/>
    <n v="0.99"/>
    <n v="0.61"/>
    <x v="4"/>
    <x v="16"/>
    <n v="0.27999999999999992"/>
    <n v="0.23"/>
    <n v="0.05"/>
    <n v="70190"/>
  </r>
  <r>
    <x v="0"/>
    <n v="9"/>
    <x v="3"/>
    <x v="2"/>
    <d v="2019-11-01T00:00:00"/>
    <x v="1"/>
    <x v="10"/>
    <n v="0.12"/>
    <n v="0.88"/>
    <n v="0.91"/>
    <n v="0.78"/>
    <x v="14"/>
    <x v="7"/>
    <n v="0.42999999999999994"/>
    <n v="0.26"/>
    <n v="0.06"/>
    <n v="71746"/>
  </r>
  <r>
    <x v="0"/>
    <n v="4"/>
    <x v="1"/>
    <x v="1"/>
    <d v="2019-12-01T00:00:00"/>
    <x v="1"/>
    <x v="11"/>
    <n v="0.43"/>
    <n v="0.57000000000000006"/>
    <n v="1"/>
    <n v="0.6"/>
    <x v="14"/>
    <x v="5"/>
    <n v="0.52"/>
    <n v="0.19"/>
    <n v="0.02"/>
    <n v="67884"/>
  </r>
  <r>
    <x v="0"/>
    <n v="25"/>
    <x v="26"/>
    <x v="3"/>
    <d v="2020-01-01T00:00:00"/>
    <x v="2"/>
    <x v="0"/>
    <n v="0.71"/>
    <n v="0.29000000000000004"/>
    <n v="0.77"/>
    <n v="0.76"/>
    <x v="7"/>
    <x v="14"/>
    <n v="0.21999999999999997"/>
    <n v="0.16"/>
    <n v="0.13"/>
    <n v="59159"/>
  </r>
  <r>
    <x v="0"/>
    <n v="4"/>
    <x v="1"/>
    <x v="1"/>
    <d v="2020-02-01T00:00:00"/>
    <x v="2"/>
    <x v="1"/>
    <n v="0.06"/>
    <n v="0.94"/>
    <n v="0.92"/>
    <n v="0.62"/>
    <x v="6"/>
    <x v="15"/>
    <n v="0.17999999999999994"/>
    <n v="0.17"/>
    <n v="0.16"/>
    <n v="59384"/>
  </r>
  <r>
    <x v="0"/>
    <n v="5"/>
    <x v="4"/>
    <x v="0"/>
    <d v="2020-03-01T00:00:00"/>
    <x v="2"/>
    <x v="2"/>
    <n v="0.02"/>
    <n v="0.98"/>
    <n v="0.8"/>
    <n v="0.63"/>
    <x v="7"/>
    <x v="8"/>
    <n v="8.9999999999999969E-2"/>
    <n v="0.28000000000000003"/>
    <n v="0.12"/>
    <n v="68128"/>
  </r>
  <r>
    <x v="1"/>
    <n v="22"/>
    <x v="13"/>
    <x v="1"/>
    <d v="2018-01-01T00:00:00"/>
    <x v="0"/>
    <x v="0"/>
    <n v="0.52"/>
    <n v="0.48"/>
    <n v="0.99"/>
    <n v="0.9"/>
    <x v="3"/>
    <x v="18"/>
    <n v="0.29999999999999993"/>
    <n v="0.28000000000000003"/>
    <n v="0.04"/>
    <n v="59330"/>
  </r>
  <r>
    <x v="1"/>
    <n v="8"/>
    <x v="7"/>
    <x v="3"/>
    <d v="2018-02-01T00:00:00"/>
    <x v="0"/>
    <x v="1"/>
    <n v="0.16"/>
    <n v="0.84"/>
    <n v="0.99"/>
    <n v="0.85"/>
    <x v="10"/>
    <x v="17"/>
    <n v="0.40999999999999992"/>
    <n v="0.26"/>
    <n v="0.01"/>
    <n v="71664"/>
  </r>
  <r>
    <x v="1"/>
    <n v="9"/>
    <x v="3"/>
    <x v="2"/>
    <d v="2018-03-01T00:00:00"/>
    <x v="0"/>
    <x v="2"/>
    <n v="0.17"/>
    <n v="0.83"/>
    <n v="0.97"/>
    <n v="0.81"/>
    <x v="3"/>
    <x v="11"/>
    <n v="0.28000000000000003"/>
    <n v="0.1"/>
    <n v="0.14000000000000001"/>
    <n v="71434"/>
  </r>
  <r>
    <x v="1"/>
    <n v="27"/>
    <x v="19"/>
    <x v="1"/>
    <d v="2018-04-01T00:00:00"/>
    <x v="0"/>
    <x v="3"/>
    <n v="0.41"/>
    <n v="0.59000000000000008"/>
    <n v="0.9"/>
    <n v="0.82"/>
    <x v="5"/>
    <x v="8"/>
    <n v="0.22999999999999998"/>
    <n v="0.15"/>
    <n v="0.2"/>
    <n v="47860"/>
  </r>
  <r>
    <x v="1"/>
    <n v="24"/>
    <x v="20"/>
    <x v="4"/>
    <d v="2018-05-01T00:00:00"/>
    <x v="0"/>
    <x v="4"/>
    <n v="0.48"/>
    <n v="0.52"/>
    <n v="0.99"/>
    <n v="0.84"/>
    <x v="2"/>
    <x v="11"/>
    <n v="0.27"/>
    <n v="0.1"/>
    <n v="0.14000000000000001"/>
    <n v="57413"/>
  </r>
  <r>
    <x v="1"/>
    <n v="6"/>
    <x v="10"/>
    <x v="0"/>
    <d v="2018-06-01T00:00:00"/>
    <x v="0"/>
    <x v="5"/>
    <n v="0.63"/>
    <n v="0.37"/>
    <n v="0.97"/>
    <n v="0.61"/>
    <x v="4"/>
    <x v="6"/>
    <n v="0.29000000000000004"/>
    <n v="0.11"/>
    <n v="0.12"/>
    <n v="49192"/>
  </r>
  <r>
    <x v="1"/>
    <n v="2"/>
    <x v="11"/>
    <x v="0"/>
    <d v="2018-07-01T00:00:00"/>
    <x v="0"/>
    <x v="6"/>
    <n v="0.71"/>
    <n v="0.29000000000000004"/>
    <n v="0.82"/>
    <n v="0.6"/>
    <x v="7"/>
    <x v="14"/>
    <n v="0.18999999999999995"/>
    <n v="0.28000000000000003"/>
    <n v="0.04"/>
    <n v="57958"/>
  </r>
  <r>
    <x v="1"/>
    <n v="2"/>
    <x v="11"/>
    <x v="0"/>
    <d v="2018-08-01T00:00:00"/>
    <x v="0"/>
    <x v="7"/>
    <n v="0.2"/>
    <n v="0.8"/>
    <n v="0.79"/>
    <n v="0.85"/>
    <x v="8"/>
    <x v="14"/>
    <n v="0.43999999999999995"/>
    <n v="0.2"/>
    <n v="0"/>
    <n v="61159"/>
  </r>
  <r>
    <x v="1"/>
    <n v="17"/>
    <x v="0"/>
    <x v="0"/>
    <d v="2018-09-01T00:00:00"/>
    <x v="0"/>
    <x v="8"/>
    <n v="0.76"/>
    <n v="0.24"/>
    <n v="0.73"/>
    <n v="0.67"/>
    <x v="1"/>
    <x v="13"/>
    <n v="0.32999999999999996"/>
    <n v="0.26"/>
    <n v="0.13"/>
    <n v="62106"/>
  </r>
  <r>
    <x v="1"/>
    <n v="16"/>
    <x v="14"/>
    <x v="4"/>
    <d v="2018-10-01T00:00:00"/>
    <x v="0"/>
    <x v="9"/>
    <n v="0.36"/>
    <n v="0.64"/>
    <n v="0.76"/>
    <n v="0.85"/>
    <x v="4"/>
    <x v="0"/>
    <n v="0.35"/>
    <n v="0.23"/>
    <n v="0"/>
    <n v="70449"/>
  </r>
  <r>
    <x v="1"/>
    <n v="2"/>
    <x v="11"/>
    <x v="0"/>
    <d v="2018-11-01T00:00:00"/>
    <x v="0"/>
    <x v="10"/>
    <n v="0.28999999999999998"/>
    <n v="0.71"/>
    <n v="0.97"/>
    <n v="0.71"/>
    <x v="5"/>
    <x v="15"/>
    <n v="0.32999999999999985"/>
    <n v="0.17"/>
    <n v="7.0000000000000007E-2"/>
    <n v="62969"/>
  </r>
  <r>
    <x v="1"/>
    <n v="12"/>
    <x v="15"/>
    <x v="2"/>
    <d v="2018-12-01T00:00:00"/>
    <x v="0"/>
    <x v="11"/>
    <n v="0.65"/>
    <n v="0.35"/>
    <n v="0.98"/>
    <n v="0.63"/>
    <x v="1"/>
    <x v="4"/>
    <n v="0.42999999999999994"/>
    <n v="0.13"/>
    <n v="0.12"/>
    <n v="70298"/>
  </r>
  <r>
    <x v="1"/>
    <n v="19"/>
    <x v="12"/>
    <x v="3"/>
    <d v="2019-01-01T00:00:00"/>
    <x v="1"/>
    <x v="0"/>
    <n v="0.34"/>
    <n v="0.65999999999999992"/>
    <n v="0.78"/>
    <n v="0.94"/>
    <x v="0"/>
    <x v="10"/>
    <n v="0.24999999999999989"/>
    <n v="0.17"/>
    <n v="0.17"/>
    <n v="44175"/>
  </r>
  <r>
    <x v="1"/>
    <n v="16"/>
    <x v="14"/>
    <x v="4"/>
    <d v="2019-02-01T00:00:00"/>
    <x v="1"/>
    <x v="1"/>
    <n v="0.56000000000000005"/>
    <n v="0.43999999999999995"/>
    <n v="0.89"/>
    <n v="0.81"/>
    <x v="15"/>
    <x v="6"/>
    <n v="0.39999999999999991"/>
    <n v="0.18"/>
    <n v="7.0000000000000007E-2"/>
    <n v="57961"/>
  </r>
  <r>
    <x v="1"/>
    <n v="12"/>
    <x v="15"/>
    <x v="2"/>
    <d v="2019-03-01T00:00:00"/>
    <x v="1"/>
    <x v="2"/>
    <n v="0.78"/>
    <n v="0.21999999999999997"/>
    <n v="0.73"/>
    <n v="0.62"/>
    <x v="6"/>
    <x v="6"/>
    <n v="0.35"/>
    <n v="0.16"/>
    <n v="0.05"/>
    <n v="69918"/>
  </r>
  <r>
    <x v="1"/>
    <n v="3"/>
    <x v="6"/>
    <x v="1"/>
    <d v="2019-04-01T00:00:00"/>
    <x v="1"/>
    <x v="3"/>
    <n v="0.51"/>
    <n v="0.49"/>
    <n v="0.81"/>
    <n v="0.65"/>
    <x v="14"/>
    <x v="12"/>
    <n v="0.53"/>
    <n v="0.12"/>
    <n v="0.12"/>
    <n v="46669"/>
  </r>
  <r>
    <x v="1"/>
    <n v="27"/>
    <x v="19"/>
    <x v="1"/>
    <d v="2019-05-01T00:00:00"/>
    <x v="1"/>
    <x v="4"/>
    <n v="0.67"/>
    <n v="0.32999999999999996"/>
    <n v="0.98"/>
    <n v="0.98"/>
    <x v="3"/>
    <x v="3"/>
    <n v="0.17000000000000004"/>
    <n v="0.28999999999999998"/>
    <n v="0.17"/>
    <n v="72342"/>
  </r>
  <r>
    <x v="1"/>
    <n v="11"/>
    <x v="22"/>
    <x v="2"/>
    <d v="2019-06-01T00:00:00"/>
    <x v="1"/>
    <x v="5"/>
    <n v="0.17"/>
    <n v="0.83"/>
    <n v="0.96"/>
    <n v="0.87"/>
    <x v="2"/>
    <x v="17"/>
    <n v="0.47"/>
    <n v="0.16"/>
    <n v="0.01"/>
    <n v="50970"/>
  </r>
  <r>
    <x v="1"/>
    <n v="17"/>
    <x v="0"/>
    <x v="0"/>
    <d v="2019-07-01T00:00:00"/>
    <x v="1"/>
    <x v="6"/>
    <n v="0.49"/>
    <n v="0.51"/>
    <n v="0.97"/>
    <n v="0.82"/>
    <x v="8"/>
    <x v="4"/>
    <n v="0.36"/>
    <n v="0.11"/>
    <n v="0.2"/>
    <n v="67620"/>
  </r>
  <r>
    <x v="1"/>
    <n v="22"/>
    <x v="13"/>
    <x v="1"/>
    <d v="2019-08-01T00:00:00"/>
    <x v="1"/>
    <x v="7"/>
    <n v="0.47"/>
    <n v="0.53"/>
    <n v="0.86"/>
    <n v="0.94"/>
    <x v="12"/>
    <x v="8"/>
    <n v="0.19999999999999996"/>
    <n v="0.2"/>
    <n v="0.13"/>
    <n v="48612"/>
  </r>
  <r>
    <x v="1"/>
    <n v="5"/>
    <x v="4"/>
    <x v="0"/>
    <d v="2019-09-01T00:00:00"/>
    <x v="1"/>
    <x v="8"/>
    <n v="0.22"/>
    <n v="0.78"/>
    <n v="0.96"/>
    <n v="0.62"/>
    <x v="12"/>
    <x v="9"/>
    <n v="0.28999999999999992"/>
    <n v="0.27"/>
    <n v="0.04"/>
    <n v="52490"/>
  </r>
  <r>
    <x v="1"/>
    <n v="7"/>
    <x v="24"/>
    <x v="2"/>
    <d v="2019-10-01T00:00:00"/>
    <x v="1"/>
    <x v="9"/>
    <n v="0.73"/>
    <n v="0.27"/>
    <n v="0.91"/>
    <n v="0.92"/>
    <x v="4"/>
    <x v="6"/>
    <n v="0.25"/>
    <n v="0.27"/>
    <n v="0"/>
    <n v="50952"/>
  </r>
  <r>
    <x v="1"/>
    <n v="9"/>
    <x v="3"/>
    <x v="2"/>
    <d v="2019-11-01T00:00:00"/>
    <x v="1"/>
    <x v="10"/>
    <n v="0.03"/>
    <n v="0.97"/>
    <n v="0.91"/>
    <n v="0.83"/>
    <x v="13"/>
    <x v="18"/>
    <n v="0.29000000000000004"/>
    <n v="0.21"/>
    <n v="0.18"/>
    <n v="60717"/>
  </r>
  <r>
    <x v="1"/>
    <n v="26"/>
    <x v="8"/>
    <x v="0"/>
    <d v="2019-12-01T00:00:00"/>
    <x v="1"/>
    <x v="11"/>
    <n v="0.59"/>
    <n v="0.41000000000000003"/>
    <n v="0.95"/>
    <n v="0.96"/>
    <x v="5"/>
    <x v="12"/>
    <n v="0.5"/>
    <n v="0.16"/>
    <n v="0.09"/>
    <n v="50733"/>
  </r>
  <r>
    <x v="1"/>
    <n v="20"/>
    <x v="25"/>
    <x v="0"/>
    <d v="2020-01-01T00:00:00"/>
    <x v="2"/>
    <x v="0"/>
    <n v="0.2"/>
    <n v="0.8"/>
    <n v="0.85"/>
    <n v="0.76"/>
    <x v="5"/>
    <x v="15"/>
    <n v="0.37999999999999989"/>
    <n v="0.15"/>
    <n v="0.04"/>
    <n v="71412"/>
  </r>
  <r>
    <x v="1"/>
    <n v="27"/>
    <x v="19"/>
    <x v="1"/>
    <d v="2020-02-01T00:00:00"/>
    <x v="2"/>
    <x v="1"/>
    <n v="0.01"/>
    <n v="0.99"/>
    <n v="0.79"/>
    <n v="0.72"/>
    <x v="14"/>
    <x v="1"/>
    <n v="0.4"/>
    <n v="0.12"/>
    <n v="0.14000000000000001"/>
    <n v="61538"/>
  </r>
  <r>
    <x v="1"/>
    <n v="4"/>
    <x v="1"/>
    <x v="1"/>
    <d v="2020-03-01T00:00:00"/>
    <x v="2"/>
    <x v="2"/>
    <n v="0.74"/>
    <n v="0.26"/>
    <n v="0.73"/>
    <n v="0.86"/>
    <x v="8"/>
    <x v="14"/>
    <n v="0.30000000000000004"/>
    <n v="0.28999999999999998"/>
    <n v="0.05"/>
    <n v="57818"/>
  </r>
  <r>
    <x v="2"/>
    <n v="26"/>
    <x v="8"/>
    <x v="0"/>
    <d v="2018-01-01T00:00:00"/>
    <x v="0"/>
    <x v="0"/>
    <n v="0.3"/>
    <n v="0.7"/>
    <n v="0.88"/>
    <n v="0.61"/>
    <x v="3"/>
    <x v="10"/>
    <n v="0.12000000000000011"/>
    <n v="0.22"/>
    <n v="0.2"/>
    <n v="70208"/>
  </r>
  <r>
    <x v="2"/>
    <n v="11"/>
    <x v="22"/>
    <x v="2"/>
    <d v="2018-02-01T00:00:00"/>
    <x v="0"/>
    <x v="1"/>
    <n v="0.11"/>
    <n v="0.89"/>
    <n v="0.82"/>
    <n v="0.95"/>
    <x v="0"/>
    <x v="9"/>
    <n v="0.35"/>
    <n v="0.19"/>
    <n v="0.09"/>
    <n v="49360"/>
  </r>
  <r>
    <x v="2"/>
    <n v="8"/>
    <x v="7"/>
    <x v="3"/>
    <d v="2018-03-01T00:00:00"/>
    <x v="0"/>
    <x v="2"/>
    <n v="0.17"/>
    <n v="0.83"/>
    <n v="0.73"/>
    <n v="0.87"/>
    <x v="1"/>
    <x v="8"/>
    <n v="0.36"/>
    <n v="0.13"/>
    <n v="0.14000000000000001"/>
    <n v="55243"/>
  </r>
  <r>
    <x v="2"/>
    <n v="20"/>
    <x v="25"/>
    <x v="0"/>
    <d v="2018-04-01T00:00:00"/>
    <x v="0"/>
    <x v="3"/>
    <n v="0.56000000000000005"/>
    <n v="0.43999999999999995"/>
    <n v="0.99"/>
    <n v="0.67"/>
    <x v="1"/>
    <x v="10"/>
    <n v="0.51"/>
    <n v="0.13"/>
    <n v="0.02"/>
    <n v="64550"/>
  </r>
  <r>
    <x v="2"/>
    <n v="4"/>
    <x v="1"/>
    <x v="1"/>
    <d v="2018-05-01T00:00:00"/>
    <x v="0"/>
    <x v="4"/>
    <n v="0.52"/>
    <n v="0.48"/>
    <n v="0.9"/>
    <n v="0.87"/>
    <x v="7"/>
    <x v="0"/>
    <n v="0.37"/>
    <n v="0.11"/>
    <n v="0.11"/>
    <n v="70735"/>
  </r>
  <r>
    <x v="2"/>
    <n v="23"/>
    <x v="16"/>
    <x v="1"/>
    <d v="2018-06-01T00:00:00"/>
    <x v="0"/>
    <x v="5"/>
    <n v="0.55000000000000004"/>
    <n v="0.44999999999999996"/>
    <n v="1"/>
    <n v="0.75"/>
    <x v="11"/>
    <x v="13"/>
    <n v="0.41000000000000003"/>
    <n v="0.16"/>
    <n v="0.11"/>
    <n v="47657"/>
  </r>
  <r>
    <x v="2"/>
    <n v="23"/>
    <x v="16"/>
    <x v="1"/>
    <d v="2018-07-01T00:00:00"/>
    <x v="0"/>
    <x v="6"/>
    <n v="0"/>
    <n v="1"/>
    <n v="0.72"/>
    <n v="0.84"/>
    <x v="2"/>
    <x v="17"/>
    <n v="0.3899999999999999"/>
    <n v="0.18"/>
    <n v="7.0000000000000007E-2"/>
    <n v="65671"/>
  </r>
  <r>
    <x v="2"/>
    <n v="14"/>
    <x v="2"/>
    <x v="1"/>
    <d v="2018-08-01T00:00:00"/>
    <x v="0"/>
    <x v="7"/>
    <n v="0.52"/>
    <n v="0.48"/>
    <n v="0.95"/>
    <n v="0.78"/>
    <x v="1"/>
    <x v="11"/>
    <n v="0.49"/>
    <n v="0.15"/>
    <n v="0"/>
    <n v="47903"/>
  </r>
  <r>
    <x v="2"/>
    <n v="19"/>
    <x v="12"/>
    <x v="3"/>
    <d v="2018-09-01T00:00:00"/>
    <x v="0"/>
    <x v="8"/>
    <n v="0.49"/>
    <n v="0.51"/>
    <n v="0.99"/>
    <n v="0.77"/>
    <x v="6"/>
    <x v="6"/>
    <n v="0.12"/>
    <n v="0.28999999999999998"/>
    <n v="0.15"/>
    <n v="46078"/>
  </r>
  <r>
    <x v="2"/>
    <n v="27"/>
    <x v="19"/>
    <x v="1"/>
    <d v="2018-10-01T00:00:00"/>
    <x v="0"/>
    <x v="9"/>
    <n v="0.31"/>
    <n v="0.69"/>
    <n v="0.91"/>
    <n v="0.62"/>
    <x v="10"/>
    <x v="17"/>
    <n v="0.30999999999999994"/>
    <n v="0.22"/>
    <n v="0.15"/>
    <n v="59072"/>
  </r>
  <r>
    <x v="2"/>
    <n v="8"/>
    <x v="7"/>
    <x v="3"/>
    <d v="2018-11-01T00:00:00"/>
    <x v="0"/>
    <x v="10"/>
    <n v="0.33"/>
    <n v="0.66999999999999993"/>
    <n v="0.84"/>
    <n v="0.62"/>
    <x v="12"/>
    <x v="11"/>
    <n v="0.10000000000000009"/>
    <n v="0.25"/>
    <n v="0.19"/>
    <n v="69690"/>
  </r>
  <r>
    <x v="2"/>
    <n v="4"/>
    <x v="1"/>
    <x v="1"/>
    <d v="2018-12-01T00:00:00"/>
    <x v="0"/>
    <x v="11"/>
    <n v="0.41"/>
    <n v="0.59000000000000008"/>
    <n v="0.86"/>
    <n v="0.79"/>
    <x v="15"/>
    <x v="2"/>
    <n v="0.5"/>
    <n v="0.11"/>
    <n v="0.16"/>
    <n v="54665"/>
  </r>
  <r>
    <x v="2"/>
    <n v="25"/>
    <x v="26"/>
    <x v="3"/>
    <d v="2019-01-01T00:00:00"/>
    <x v="1"/>
    <x v="0"/>
    <n v="0.39"/>
    <n v="0.61"/>
    <n v="0.8"/>
    <n v="0.69"/>
    <x v="6"/>
    <x v="12"/>
    <n v="0.45999999999999996"/>
    <n v="0.13"/>
    <n v="0.1"/>
    <n v="64471"/>
  </r>
  <r>
    <x v="2"/>
    <n v="21"/>
    <x v="23"/>
    <x v="4"/>
    <d v="2019-02-01T00:00:00"/>
    <x v="1"/>
    <x v="1"/>
    <n v="0.17"/>
    <n v="0.83"/>
    <n v="0.94"/>
    <n v="0.9"/>
    <x v="15"/>
    <x v="13"/>
    <n v="0.48"/>
    <n v="0.14000000000000001"/>
    <n v="0.08"/>
    <n v="69406"/>
  </r>
  <r>
    <x v="2"/>
    <n v="25"/>
    <x v="26"/>
    <x v="3"/>
    <d v="2019-03-01T00:00:00"/>
    <x v="1"/>
    <x v="2"/>
    <n v="0.09"/>
    <n v="0.91"/>
    <n v="0.89"/>
    <n v="0.65"/>
    <x v="13"/>
    <x v="6"/>
    <n v="0.26"/>
    <n v="0.24"/>
    <n v="0.11"/>
    <n v="47113"/>
  </r>
  <r>
    <x v="2"/>
    <n v="19"/>
    <x v="12"/>
    <x v="3"/>
    <d v="2019-04-01T00:00:00"/>
    <x v="1"/>
    <x v="3"/>
    <n v="0.53"/>
    <n v="0.47"/>
    <n v="0.76"/>
    <n v="0.94"/>
    <x v="7"/>
    <x v="1"/>
    <n v="0.23000000000000009"/>
    <n v="0.2"/>
    <n v="0.12"/>
    <n v="53832"/>
  </r>
  <r>
    <x v="2"/>
    <n v="20"/>
    <x v="25"/>
    <x v="0"/>
    <d v="2019-05-01T00:00:00"/>
    <x v="1"/>
    <x v="4"/>
    <n v="0.55000000000000004"/>
    <n v="0.44999999999999996"/>
    <n v="0.76"/>
    <n v="0.95"/>
    <x v="4"/>
    <x v="14"/>
    <n v="0.26"/>
    <n v="0.14000000000000001"/>
    <n v="0.1"/>
    <n v="48204"/>
  </r>
  <r>
    <x v="2"/>
    <n v="13"/>
    <x v="18"/>
    <x v="3"/>
    <d v="2019-06-01T00:00:00"/>
    <x v="1"/>
    <x v="5"/>
    <n v="0.59"/>
    <n v="0.41000000000000003"/>
    <n v="0.78"/>
    <n v="0.84"/>
    <x v="1"/>
    <x v="17"/>
    <n v="0.62"/>
    <n v="0.1"/>
    <n v="0.05"/>
    <n v="57075"/>
  </r>
  <r>
    <x v="2"/>
    <n v="6"/>
    <x v="10"/>
    <x v="0"/>
    <d v="2019-07-01T00:00:00"/>
    <x v="1"/>
    <x v="6"/>
    <n v="0.16"/>
    <n v="0.84"/>
    <n v="1"/>
    <n v="0.77"/>
    <x v="4"/>
    <x v="10"/>
    <n v="0.22999999999999998"/>
    <n v="0.16"/>
    <n v="0.12"/>
    <n v="55310"/>
  </r>
  <r>
    <x v="2"/>
    <n v="10"/>
    <x v="9"/>
    <x v="0"/>
    <d v="2019-08-01T00:00:00"/>
    <x v="1"/>
    <x v="7"/>
    <n v="0.2"/>
    <n v="0.8"/>
    <n v="0.86"/>
    <n v="0.72"/>
    <x v="3"/>
    <x v="3"/>
    <n v="0.44999999999999996"/>
    <n v="0.12"/>
    <n v="0.06"/>
    <n v="68118"/>
  </r>
  <r>
    <x v="2"/>
    <n v="5"/>
    <x v="4"/>
    <x v="0"/>
    <d v="2019-09-01T00:00:00"/>
    <x v="1"/>
    <x v="8"/>
    <n v="0.74"/>
    <n v="0.26"/>
    <n v="0.7"/>
    <n v="1"/>
    <x v="15"/>
    <x v="3"/>
    <n v="0.52"/>
    <n v="0.13"/>
    <n v="0.08"/>
    <n v="68612"/>
  </r>
  <r>
    <x v="2"/>
    <n v="22"/>
    <x v="13"/>
    <x v="1"/>
    <d v="2019-10-01T00:00:00"/>
    <x v="1"/>
    <x v="9"/>
    <n v="0.01"/>
    <n v="0.99"/>
    <n v="0.89"/>
    <n v="0.65"/>
    <x v="0"/>
    <x v="0"/>
    <n v="0.42999999999999994"/>
    <n v="0.22"/>
    <n v="0.01"/>
    <n v="50234"/>
  </r>
  <r>
    <x v="2"/>
    <n v="25"/>
    <x v="26"/>
    <x v="3"/>
    <d v="2019-11-01T00:00:00"/>
    <x v="1"/>
    <x v="10"/>
    <n v="0.36"/>
    <n v="0.64"/>
    <n v="0.77"/>
    <n v="0.8"/>
    <x v="13"/>
    <x v="12"/>
    <n v="0.27"/>
    <n v="0.27"/>
    <n v="0.2"/>
    <n v="51346"/>
  </r>
  <r>
    <x v="2"/>
    <n v="10"/>
    <x v="9"/>
    <x v="0"/>
    <d v="2019-12-01T00:00:00"/>
    <x v="1"/>
    <x v="11"/>
    <n v="0.74"/>
    <n v="0.26"/>
    <n v="0.8"/>
    <n v="0.95"/>
    <x v="6"/>
    <x v="11"/>
    <n v="0.21999999999999997"/>
    <n v="0.27"/>
    <n v="0.04"/>
    <n v="64607"/>
  </r>
  <r>
    <x v="2"/>
    <n v="17"/>
    <x v="0"/>
    <x v="0"/>
    <d v="2020-01-01T00:00:00"/>
    <x v="2"/>
    <x v="0"/>
    <n v="0.05"/>
    <n v="0.95"/>
    <n v="0.93"/>
    <n v="0.79"/>
    <x v="13"/>
    <x v="6"/>
    <n v="0.37"/>
    <n v="0.22"/>
    <n v="0.02"/>
    <n v="62629"/>
  </r>
  <r>
    <x v="2"/>
    <n v="10"/>
    <x v="9"/>
    <x v="0"/>
    <d v="2020-02-01T00:00:00"/>
    <x v="2"/>
    <x v="1"/>
    <n v="0.4"/>
    <n v="0.6"/>
    <n v="0.83"/>
    <n v="0.79"/>
    <x v="11"/>
    <x v="6"/>
    <n v="0.32000000000000006"/>
    <n v="0.22"/>
    <n v="0.09"/>
    <n v="55601"/>
  </r>
  <r>
    <x v="2"/>
    <n v="9"/>
    <x v="3"/>
    <x v="2"/>
    <d v="2020-03-01T00:00:00"/>
    <x v="2"/>
    <x v="2"/>
    <n v="0.71"/>
    <n v="0.29000000000000004"/>
    <n v="0.74"/>
    <n v="0.9"/>
    <x v="2"/>
    <x v="0"/>
    <n v="0.24"/>
    <n v="0.18"/>
    <n v="0.18"/>
    <n v="63767"/>
  </r>
  <r>
    <x v="3"/>
    <n v="25"/>
    <x v="26"/>
    <x v="3"/>
    <d v="2018-01-01T00:00:00"/>
    <x v="0"/>
    <x v="0"/>
    <n v="0.41"/>
    <n v="0.59000000000000008"/>
    <n v="0.81"/>
    <n v="0.87"/>
    <x v="12"/>
    <x v="6"/>
    <n v="0.20999999999999996"/>
    <n v="0.28999999999999998"/>
    <n v="7.0000000000000007E-2"/>
    <n v="50094"/>
  </r>
  <r>
    <x v="3"/>
    <n v="17"/>
    <x v="0"/>
    <x v="0"/>
    <d v="2018-02-01T00:00:00"/>
    <x v="0"/>
    <x v="1"/>
    <n v="0.53"/>
    <n v="0.47"/>
    <n v="0.85"/>
    <n v="0.81"/>
    <x v="5"/>
    <x v="0"/>
    <n v="0.39"/>
    <n v="0.28999999999999998"/>
    <n v="0"/>
    <n v="52285"/>
  </r>
  <r>
    <x v="3"/>
    <n v="21"/>
    <x v="23"/>
    <x v="4"/>
    <d v="2018-03-01T00:00:00"/>
    <x v="0"/>
    <x v="2"/>
    <n v="0.57999999999999996"/>
    <n v="0.42000000000000004"/>
    <n v="0.95"/>
    <n v="0.77"/>
    <x v="8"/>
    <x v="17"/>
    <n v="0.64"/>
    <n v="0.1"/>
    <n v="0.02"/>
    <n v="48969"/>
  </r>
  <r>
    <x v="3"/>
    <n v="24"/>
    <x v="20"/>
    <x v="4"/>
    <d v="2018-04-01T00:00:00"/>
    <x v="0"/>
    <x v="3"/>
    <n v="0.1"/>
    <n v="0.9"/>
    <n v="0.88"/>
    <n v="0.74"/>
    <x v="2"/>
    <x v="7"/>
    <n v="0.4"/>
    <n v="0.25"/>
    <n v="0"/>
    <n v="50290"/>
  </r>
  <r>
    <x v="3"/>
    <n v="10"/>
    <x v="9"/>
    <x v="0"/>
    <d v="2018-05-01T00:00:00"/>
    <x v="0"/>
    <x v="4"/>
    <n v="0.11"/>
    <n v="0.89"/>
    <n v="0.93"/>
    <n v="0.93"/>
    <x v="5"/>
    <x v="2"/>
    <n v="0.43999999999999995"/>
    <n v="0.27"/>
    <n v="0.03"/>
    <n v="58969"/>
  </r>
  <r>
    <x v="3"/>
    <n v="8"/>
    <x v="7"/>
    <x v="3"/>
    <d v="2018-06-01T00:00:00"/>
    <x v="0"/>
    <x v="5"/>
    <n v="0.26"/>
    <n v="0.74"/>
    <n v="0.78"/>
    <n v="0.72"/>
    <x v="4"/>
    <x v="3"/>
    <n v="0.31000000000000005"/>
    <n v="0.28999999999999998"/>
    <n v="0"/>
    <n v="60169"/>
  </r>
  <r>
    <x v="3"/>
    <n v="16"/>
    <x v="14"/>
    <x v="4"/>
    <d v="2018-07-01T00:00:00"/>
    <x v="0"/>
    <x v="6"/>
    <n v="0.64"/>
    <n v="0.36"/>
    <n v="0.84"/>
    <n v="0.72"/>
    <x v="15"/>
    <x v="4"/>
    <n v="0.41999999999999993"/>
    <n v="0.18"/>
    <n v="0.06"/>
    <n v="58431"/>
  </r>
  <r>
    <x v="3"/>
    <n v="3"/>
    <x v="6"/>
    <x v="1"/>
    <d v="2018-08-01T00:00:00"/>
    <x v="0"/>
    <x v="7"/>
    <n v="0.74"/>
    <n v="0.26"/>
    <n v="0.99"/>
    <n v="0.69"/>
    <x v="3"/>
    <x v="6"/>
    <n v="0.2599999999999999"/>
    <n v="0.14000000000000001"/>
    <n v="0.15"/>
    <n v="47125"/>
  </r>
  <r>
    <x v="3"/>
    <n v="12"/>
    <x v="15"/>
    <x v="2"/>
    <d v="2018-09-01T00:00:00"/>
    <x v="0"/>
    <x v="8"/>
    <n v="0.56999999999999995"/>
    <n v="0.43000000000000005"/>
    <n v="0.87"/>
    <n v="0.75"/>
    <x v="3"/>
    <x v="8"/>
    <n v="3.0000000000000027E-2"/>
    <n v="0.28000000000000003"/>
    <n v="0.2"/>
    <n v="59106"/>
  </r>
  <r>
    <x v="3"/>
    <n v="17"/>
    <x v="0"/>
    <x v="0"/>
    <d v="2018-10-01T00:00:00"/>
    <x v="0"/>
    <x v="9"/>
    <n v="0.49"/>
    <n v="0.51"/>
    <n v="0.96"/>
    <n v="0.86"/>
    <x v="2"/>
    <x v="16"/>
    <n v="0.21000000000000008"/>
    <n v="0.28999999999999998"/>
    <n v="0.08"/>
    <n v="68171"/>
  </r>
  <r>
    <x v="3"/>
    <n v="20"/>
    <x v="25"/>
    <x v="0"/>
    <d v="2018-11-01T00:00:00"/>
    <x v="0"/>
    <x v="10"/>
    <n v="0.28000000000000003"/>
    <n v="0.72"/>
    <n v="0.8"/>
    <n v="0.92"/>
    <x v="9"/>
    <x v="2"/>
    <n v="0.59000000000000008"/>
    <n v="0.11"/>
    <n v="0.01"/>
    <n v="52448"/>
  </r>
  <r>
    <x v="3"/>
    <n v="1"/>
    <x v="5"/>
    <x v="1"/>
    <d v="2018-12-01T00:00:00"/>
    <x v="0"/>
    <x v="11"/>
    <n v="0.12"/>
    <n v="0.88"/>
    <n v="0.92"/>
    <n v="0.79"/>
    <x v="7"/>
    <x v="5"/>
    <n v="0.38"/>
    <n v="0.22"/>
    <n v="0.02"/>
    <n v="69633"/>
  </r>
  <r>
    <x v="3"/>
    <n v="20"/>
    <x v="25"/>
    <x v="0"/>
    <d v="2019-01-01T00:00:00"/>
    <x v="1"/>
    <x v="0"/>
    <n v="0.77"/>
    <n v="0.22999999999999998"/>
    <n v="0.75"/>
    <n v="1"/>
    <x v="9"/>
    <x v="16"/>
    <n v="0.39999999999999991"/>
    <n v="0.18"/>
    <n v="0.05"/>
    <n v="62080"/>
  </r>
  <r>
    <x v="3"/>
    <n v="4"/>
    <x v="1"/>
    <x v="1"/>
    <d v="2019-02-01T00:00:00"/>
    <x v="1"/>
    <x v="1"/>
    <n v="0.57999999999999996"/>
    <n v="0.42000000000000004"/>
    <n v="0.96"/>
    <n v="0.61"/>
    <x v="6"/>
    <x v="6"/>
    <n v="0.2599999999999999"/>
    <n v="0.14000000000000001"/>
    <n v="0.16"/>
    <n v="49867"/>
  </r>
  <r>
    <x v="3"/>
    <n v="27"/>
    <x v="19"/>
    <x v="1"/>
    <d v="2019-03-01T00:00:00"/>
    <x v="1"/>
    <x v="2"/>
    <n v="0.79"/>
    <n v="0.20999999999999996"/>
    <n v="0.8"/>
    <n v="0.79"/>
    <x v="9"/>
    <x v="10"/>
    <n v="0.36"/>
    <n v="0.19"/>
    <n v="0.03"/>
    <n v="51533"/>
  </r>
  <r>
    <x v="3"/>
    <n v="4"/>
    <x v="1"/>
    <x v="1"/>
    <d v="2019-04-01T00:00:00"/>
    <x v="1"/>
    <x v="3"/>
    <n v="0.01"/>
    <n v="0.99"/>
    <n v="0.84"/>
    <n v="0.92"/>
    <x v="7"/>
    <x v="6"/>
    <n v="0.30999999999999994"/>
    <n v="0.17"/>
    <n v="0.05"/>
    <n v="45117"/>
  </r>
  <r>
    <x v="3"/>
    <n v="3"/>
    <x v="6"/>
    <x v="1"/>
    <d v="2019-05-01T00:00:00"/>
    <x v="1"/>
    <x v="4"/>
    <n v="0.61"/>
    <n v="0.39"/>
    <n v="0.97"/>
    <n v="0.61"/>
    <x v="14"/>
    <x v="12"/>
    <n v="0.4"/>
    <n v="0.24"/>
    <n v="0.13"/>
    <n v="68802"/>
  </r>
  <r>
    <x v="3"/>
    <n v="19"/>
    <x v="12"/>
    <x v="3"/>
    <d v="2019-06-01T00:00:00"/>
    <x v="1"/>
    <x v="5"/>
    <n v="0.16"/>
    <n v="0.84"/>
    <n v="0.75"/>
    <n v="0.66"/>
    <x v="11"/>
    <x v="8"/>
    <n v="0.33999999999999997"/>
    <n v="0.14000000000000001"/>
    <n v="0.11"/>
    <n v="45403"/>
  </r>
  <r>
    <x v="3"/>
    <n v="26"/>
    <x v="8"/>
    <x v="0"/>
    <d v="2019-07-01T00:00:00"/>
    <x v="1"/>
    <x v="6"/>
    <n v="0.57999999999999996"/>
    <n v="0.42000000000000004"/>
    <n v="0.8"/>
    <n v="0.71"/>
    <x v="7"/>
    <x v="6"/>
    <n v="9.9999999999999978E-2"/>
    <n v="0.28999999999999998"/>
    <n v="0.14000000000000001"/>
    <n v="71509"/>
  </r>
  <r>
    <x v="3"/>
    <n v="24"/>
    <x v="20"/>
    <x v="4"/>
    <d v="2019-08-01T00:00:00"/>
    <x v="1"/>
    <x v="7"/>
    <n v="0.53"/>
    <n v="0.47"/>
    <n v="0.84"/>
    <n v="0.64"/>
    <x v="1"/>
    <x v="9"/>
    <n v="0.45999999999999996"/>
    <n v="0.22"/>
    <n v="0.02"/>
    <n v="55572"/>
  </r>
  <r>
    <x v="3"/>
    <n v="12"/>
    <x v="15"/>
    <x v="2"/>
    <d v="2019-09-01T00:00:00"/>
    <x v="1"/>
    <x v="8"/>
    <n v="0.09"/>
    <n v="0.91"/>
    <n v="0.76"/>
    <n v="0.99"/>
    <x v="12"/>
    <x v="4"/>
    <n v="0.40999999999999992"/>
    <n v="0.14000000000000001"/>
    <n v="0.03"/>
    <n v="62758"/>
  </r>
  <r>
    <x v="3"/>
    <n v="19"/>
    <x v="12"/>
    <x v="3"/>
    <d v="2019-10-01T00:00:00"/>
    <x v="1"/>
    <x v="9"/>
    <n v="0.02"/>
    <n v="0.98"/>
    <n v="0.91"/>
    <n v="0.67"/>
    <x v="6"/>
    <x v="1"/>
    <n v="0.14000000000000001"/>
    <n v="0.28000000000000003"/>
    <n v="0.16"/>
    <n v="51042"/>
  </r>
  <r>
    <x v="3"/>
    <n v="1"/>
    <x v="5"/>
    <x v="1"/>
    <d v="2019-11-01T00:00:00"/>
    <x v="1"/>
    <x v="10"/>
    <n v="0.18"/>
    <n v="0.82000000000000006"/>
    <n v="0.8"/>
    <n v="0.77"/>
    <x v="11"/>
    <x v="15"/>
    <n v="0.18999999999999995"/>
    <n v="0.21"/>
    <n v="0.18"/>
    <n v="67049"/>
  </r>
  <r>
    <x v="3"/>
    <n v="12"/>
    <x v="15"/>
    <x v="2"/>
    <d v="2019-12-01T00:00:00"/>
    <x v="1"/>
    <x v="11"/>
    <n v="0.18"/>
    <n v="0.82000000000000006"/>
    <n v="0.92"/>
    <n v="0.68"/>
    <x v="5"/>
    <x v="3"/>
    <n v="0.42000000000000004"/>
    <n v="0.19"/>
    <n v="0.09"/>
    <n v="58801"/>
  </r>
  <r>
    <x v="3"/>
    <n v="5"/>
    <x v="4"/>
    <x v="0"/>
    <d v="2020-01-01T00:00:00"/>
    <x v="2"/>
    <x v="0"/>
    <n v="0.61"/>
    <n v="0.39"/>
    <n v="0.96"/>
    <n v="0.77"/>
    <x v="4"/>
    <x v="7"/>
    <n v="0.37"/>
    <n v="0.17"/>
    <n v="0.09"/>
    <n v="72157"/>
  </r>
  <r>
    <x v="3"/>
    <n v="27"/>
    <x v="19"/>
    <x v="1"/>
    <d v="2020-02-01T00:00:00"/>
    <x v="2"/>
    <x v="1"/>
    <n v="0.3"/>
    <n v="0.7"/>
    <n v="0.72"/>
    <n v="0.86"/>
    <x v="14"/>
    <x v="18"/>
    <n v="0.31000000000000005"/>
    <n v="0.21"/>
    <n v="0.19"/>
    <n v="61959"/>
  </r>
  <r>
    <x v="3"/>
    <n v="17"/>
    <x v="0"/>
    <x v="0"/>
    <d v="2020-03-01T00:00:00"/>
    <x v="2"/>
    <x v="2"/>
    <n v="0.73"/>
    <n v="0.27"/>
    <n v="0.74"/>
    <n v="0.62"/>
    <x v="11"/>
    <x v="13"/>
    <n v="0.5"/>
    <n v="0.18"/>
    <n v="0"/>
    <n v="46498"/>
  </r>
  <r>
    <x v="4"/>
    <n v="16"/>
    <x v="14"/>
    <x v="4"/>
    <d v="2018-01-01T00:00:00"/>
    <x v="0"/>
    <x v="0"/>
    <n v="0.56999999999999995"/>
    <n v="0.43000000000000005"/>
    <n v="0.78"/>
    <n v="0.6"/>
    <x v="9"/>
    <x v="18"/>
    <n v="0.30000000000000004"/>
    <n v="0.21"/>
    <n v="0.15"/>
    <n v="56172"/>
  </r>
  <r>
    <x v="4"/>
    <n v="19"/>
    <x v="12"/>
    <x v="3"/>
    <d v="2018-02-01T00:00:00"/>
    <x v="0"/>
    <x v="1"/>
    <n v="0.48"/>
    <n v="0.52"/>
    <n v="0.78"/>
    <n v="0.95"/>
    <x v="10"/>
    <x v="14"/>
    <n v="0.25"/>
    <n v="0.28999999999999998"/>
    <n v="0.02"/>
    <n v="62869"/>
  </r>
  <r>
    <x v="4"/>
    <n v="23"/>
    <x v="16"/>
    <x v="1"/>
    <d v="2018-03-01T00:00:00"/>
    <x v="0"/>
    <x v="2"/>
    <n v="0.69"/>
    <n v="0.31000000000000005"/>
    <n v="0.88"/>
    <n v="0.79"/>
    <x v="9"/>
    <x v="1"/>
    <n v="0.27"/>
    <n v="0.23"/>
    <n v="0.11"/>
    <n v="69203"/>
  </r>
  <r>
    <x v="4"/>
    <n v="17"/>
    <x v="0"/>
    <x v="0"/>
    <d v="2018-04-01T00:00:00"/>
    <x v="0"/>
    <x v="3"/>
    <n v="0.26"/>
    <n v="0.74"/>
    <n v="0.94"/>
    <n v="0.74"/>
    <x v="7"/>
    <x v="8"/>
    <n v="0.12"/>
    <n v="0.28000000000000003"/>
    <n v="0.09"/>
    <n v="52472"/>
  </r>
  <r>
    <x v="4"/>
    <n v="26"/>
    <x v="8"/>
    <x v="0"/>
    <d v="2018-05-01T00:00:00"/>
    <x v="0"/>
    <x v="4"/>
    <n v="0.26"/>
    <n v="0.74"/>
    <n v="0.84"/>
    <n v="0.67"/>
    <x v="4"/>
    <x v="13"/>
    <n v="0.17999999999999994"/>
    <n v="0.19"/>
    <n v="0.2"/>
    <n v="72933"/>
  </r>
  <r>
    <x v="4"/>
    <n v="4"/>
    <x v="1"/>
    <x v="1"/>
    <d v="2018-06-01T00:00:00"/>
    <x v="0"/>
    <x v="5"/>
    <n v="0.28999999999999998"/>
    <n v="0.71"/>
    <n v="0.96"/>
    <n v="0.61"/>
    <x v="6"/>
    <x v="14"/>
    <n v="0.28000000000000003"/>
    <n v="0.25"/>
    <n v="0.01"/>
    <n v="44219"/>
  </r>
  <r>
    <x v="4"/>
    <n v="2"/>
    <x v="11"/>
    <x v="0"/>
    <d v="2018-07-01T00:00:00"/>
    <x v="0"/>
    <x v="6"/>
    <n v="0.46"/>
    <n v="0.54"/>
    <n v="0.82"/>
    <n v="0.65"/>
    <x v="14"/>
    <x v="15"/>
    <n v="0.26999999999999991"/>
    <n v="0.28000000000000003"/>
    <n v="0.04"/>
    <n v="60011"/>
  </r>
  <r>
    <x v="4"/>
    <n v="17"/>
    <x v="0"/>
    <x v="0"/>
    <d v="2018-08-01T00:00:00"/>
    <x v="0"/>
    <x v="7"/>
    <n v="7.0000000000000007E-2"/>
    <n v="0.92999999999999994"/>
    <n v="0.9"/>
    <n v="0.61"/>
    <x v="12"/>
    <x v="13"/>
    <n v="0.38"/>
    <n v="0.16"/>
    <n v="0.08"/>
    <n v="66878"/>
  </r>
  <r>
    <x v="4"/>
    <n v="19"/>
    <x v="12"/>
    <x v="3"/>
    <d v="2018-09-01T00:00:00"/>
    <x v="0"/>
    <x v="8"/>
    <n v="0.34"/>
    <n v="0.65999999999999992"/>
    <n v="0.77"/>
    <n v="0.83"/>
    <x v="5"/>
    <x v="9"/>
    <n v="0.25"/>
    <n v="0.23"/>
    <n v="0.17"/>
    <n v="70200"/>
  </r>
  <r>
    <x v="4"/>
    <n v="2"/>
    <x v="11"/>
    <x v="0"/>
    <d v="2018-10-01T00:00:00"/>
    <x v="0"/>
    <x v="9"/>
    <n v="0"/>
    <n v="1"/>
    <n v="0.82"/>
    <n v="0.74"/>
    <x v="11"/>
    <x v="8"/>
    <n v="0.26999999999999991"/>
    <n v="0.17"/>
    <n v="0.15"/>
    <n v="63059"/>
  </r>
  <r>
    <x v="4"/>
    <n v="1"/>
    <x v="5"/>
    <x v="1"/>
    <d v="2018-11-01T00:00:00"/>
    <x v="0"/>
    <x v="10"/>
    <n v="0.05"/>
    <n v="0.95"/>
    <n v="1"/>
    <n v="0.73"/>
    <x v="5"/>
    <x v="11"/>
    <n v="0.36999999999999988"/>
    <n v="0.18"/>
    <n v="0.04"/>
    <n v="44500"/>
  </r>
  <r>
    <x v="4"/>
    <n v="3"/>
    <x v="6"/>
    <x v="1"/>
    <d v="2018-12-01T00:00:00"/>
    <x v="0"/>
    <x v="11"/>
    <n v="0.63"/>
    <n v="0.37"/>
    <n v="0.77"/>
    <n v="0.89"/>
    <x v="4"/>
    <x v="12"/>
    <n v="0.45000000000000007"/>
    <n v="0.1"/>
    <n v="0.1"/>
    <n v="48149"/>
  </r>
  <r>
    <x v="4"/>
    <n v="4"/>
    <x v="1"/>
    <x v="1"/>
    <d v="2019-01-01T00:00:00"/>
    <x v="1"/>
    <x v="0"/>
    <n v="0.27"/>
    <n v="0.73"/>
    <n v="0.72"/>
    <n v="0.68"/>
    <x v="10"/>
    <x v="6"/>
    <n v="0.19999999999999996"/>
    <n v="0.28000000000000003"/>
    <n v="0.1"/>
    <n v="48714"/>
  </r>
  <r>
    <x v="4"/>
    <n v="14"/>
    <x v="2"/>
    <x v="1"/>
    <d v="2019-02-01T00:00:00"/>
    <x v="1"/>
    <x v="1"/>
    <n v="0.33"/>
    <n v="0.66999999999999993"/>
    <n v="0.84"/>
    <n v="0.93"/>
    <x v="13"/>
    <x v="11"/>
    <n v="0.21999999999999986"/>
    <n v="0.19"/>
    <n v="0.17"/>
    <n v="68648"/>
  </r>
  <r>
    <x v="4"/>
    <n v="15"/>
    <x v="17"/>
    <x v="0"/>
    <d v="2019-03-01T00:00:00"/>
    <x v="1"/>
    <x v="2"/>
    <n v="0.46"/>
    <n v="0.54"/>
    <n v="0.94"/>
    <n v="0.63"/>
    <x v="15"/>
    <x v="1"/>
    <n v="0.36"/>
    <n v="0.2"/>
    <n v="0.11"/>
    <n v="55923"/>
  </r>
  <r>
    <x v="4"/>
    <n v="22"/>
    <x v="13"/>
    <x v="1"/>
    <d v="2019-04-01T00:00:00"/>
    <x v="1"/>
    <x v="3"/>
    <n v="0.55000000000000004"/>
    <n v="0.44999999999999996"/>
    <n v="0.9"/>
    <n v="0.98"/>
    <x v="14"/>
    <x v="14"/>
    <n v="0.20000000000000007"/>
    <n v="0.28999999999999998"/>
    <n v="0.13"/>
    <n v="67603"/>
  </r>
  <r>
    <x v="4"/>
    <n v="22"/>
    <x v="13"/>
    <x v="1"/>
    <d v="2019-05-01T00:00:00"/>
    <x v="1"/>
    <x v="4"/>
    <n v="0.11"/>
    <n v="0.89"/>
    <n v="0.99"/>
    <n v="0.69"/>
    <x v="0"/>
    <x v="11"/>
    <n v="0.32999999999999985"/>
    <n v="0.2"/>
    <n v="0.04"/>
    <n v="71158"/>
  </r>
  <r>
    <x v="4"/>
    <n v="25"/>
    <x v="26"/>
    <x v="3"/>
    <d v="2019-06-01T00:00:00"/>
    <x v="1"/>
    <x v="5"/>
    <n v="0.69"/>
    <n v="0.31000000000000005"/>
    <n v="0.71"/>
    <n v="0.85"/>
    <x v="4"/>
    <x v="16"/>
    <n v="0.15000000000000002"/>
    <n v="0.28000000000000003"/>
    <n v="0.13"/>
    <n v="55021"/>
  </r>
  <r>
    <x v="4"/>
    <n v="21"/>
    <x v="23"/>
    <x v="4"/>
    <d v="2019-07-01T00:00:00"/>
    <x v="1"/>
    <x v="6"/>
    <n v="0.67"/>
    <n v="0.32999999999999996"/>
    <n v="0.94"/>
    <n v="0.75"/>
    <x v="7"/>
    <x v="2"/>
    <n v="0.24"/>
    <n v="0.23"/>
    <n v="0.18"/>
    <n v="58290"/>
  </r>
  <r>
    <x v="4"/>
    <n v="24"/>
    <x v="20"/>
    <x v="4"/>
    <d v="2019-08-01T00:00:00"/>
    <x v="1"/>
    <x v="7"/>
    <n v="0.08"/>
    <n v="0.92"/>
    <n v="0.84"/>
    <n v="0.89"/>
    <x v="2"/>
    <x v="13"/>
    <n v="0.35999999999999988"/>
    <n v="0.18"/>
    <n v="0.05"/>
    <n v="64194"/>
  </r>
  <r>
    <x v="4"/>
    <n v="13"/>
    <x v="18"/>
    <x v="3"/>
    <d v="2019-09-01T00:00:00"/>
    <x v="1"/>
    <x v="8"/>
    <n v="0.59"/>
    <n v="0.41000000000000003"/>
    <n v="0.79"/>
    <n v="0.65"/>
    <x v="2"/>
    <x v="9"/>
    <n v="0.35"/>
    <n v="0.11"/>
    <n v="0.11"/>
    <n v="62577"/>
  </r>
  <r>
    <x v="4"/>
    <n v="3"/>
    <x v="6"/>
    <x v="1"/>
    <d v="2019-10-01T00:00:00"/>
    <x v="1"/>
    <x v="9"/>
    <n v="0.45"/>
    <n v="0.55000000000000004"/>
    <n v="0.84"/>
    <n v="0.62"/>
    <x v="8"/>
    <x v="6"/>
    <n v="0.33000000000000007"/>
    <n v="0.15"/>
    <n v="0.18"/>
    <n v="44287"/>
  </r>
  <r>
    <x v="4"/>
    <n v="8"/>
    <x v="7"/>
    <x v="3"/>
    <d v="2019-11-01T00:00:00"/>
    <x v="1"/>
    <x v="10"/>
    <n v="0.42"/>
    <n v="0.58000000000000007"/>
    <n v="0.74"/>
    <n v="0.7"/>
    <x v="11"/>
    <x v="18"/>
    <n v="0.45999999999999996"/>
    <n v="0.21"/>
    <n v="0.03"/>
    <n v="61650"/>
  </r>
  <r>
    <x v="4"/>
    <n v="22"/>
    <x v="13"/>
    <x v="1"/>
    <d v="2019-12-01T00:00:00"/>
    <x v="1"/>
    <x v="11"/>
    <n v="0.39"/>
    <n v="0.61"/>
    <n v="0.85"/>
    <n v="0.97"/>
    <x v="13"/>
    <x v="2"/>
    <n v="0.57999999999999996"/>
    <n v="0.14000000000000001"/>
    <n v="0.01"/>
    <n v="53557"/>
  </r>
  <r>
    <x v="4"/>
    <n v="9"/>
    <x v="3"/>
    <x v="2"/>
    <d v="2020-01-01T00:00:00"/>
    <x v="2"/>
    <x v="0"/>
    <n v="0.18"/>
    <n v="0.82000000000000006"/>
    <n v="0.79"/>
    <n v="0.9"/>
    <x v="12"/>
    <x v="11"/>
    <n v="0.24"/>
    <n v="0.26"/>
    <n v="0.04"/>
    <n v="54772"/>
  </r>
  <r>
    <x v="4"/>
    <n v="26"/>
    <x v="8"/>
    <x v="0"/>
    <d v="2020-02-01T00:00:00"/>
    <x v="2"/>
    <x v="1"/>
    <n v="0.09"/>
    <n v="0.91"/>
    <n v="0.86"/>
    <n v="0.76"/>
    <x v="8"/>
    <x v="14"/>
    <n v="0.36"/>
    <n v="0.19"/>
    <n v="0.09"/>
    <n v="45120"/>
  </r>
  <r>
    <x v="4"/>
    <n v="13"/>
    <x v="18"/>
    <x v="3"/>
    <d v="2020-03-01T00:00:00"/>
    <x v="2"/>
    <x v="2"/>
    <n v="0.56999999999999995"/>
    <n v="0.43000000000000005"/>
    <n v="0.91"/>
    <n v="0.72"/>
    <x v="12"/>
    <x v="7"/>
    <n v="0.30999999999999994"/>
    <n v="0.21"/>
    <n v="0.16"/>
    <n v="46376"/>
  </r>
  <r>
    <x v="0"/>
    <n v="5"/>
    <x v="4"/>
    <x v="0"/>
    <d v="2018-01-01T00:00:00"/>
    <x v="0"/>
    <x v="0"/>
    <n v="0.32"/>
    <n v="0.67999999999999994"/>
    <n v="0.94"/>
    <n v="0.6"/>
    <x v="3"/>
    <x v="17"/>
    <n v="0.32000000000000006"/>
    <n v="0.21"/>
    <n v="0.12"/>
    <n v="49202"/>
  </r>
  <r>
    <x v="0"/>
    <n v="16"/>
    <x v="14"/>
    <x v="4"/>
    <d v="2018-02-01T00:00:00"/>
    <x v="0"/>
    <x v="1"/>
    <n v="0.76"/>
    <n v="0.24"/>
    <n v="0.98"/>
    <n v="0.75"/>
    <x v="9"/>
    <x v="4"/>
    <n v="0.31999999999999995"/>
    <n v="0.28000000000000003"/>
    <n v="0"/>
    <n v="57591"/>
  </r>
  <r>
    <x v="0"/>
    <n v="3"/>
    <x v="6"/>
    <x v="1"/>
    <d v="2018-03-01T00:00:00"/>
    <x v="0"/>
    <x v="2"/>
    <n v="0.34"/>
    <n v="0.65999999999999992"/>
    <n v="0.87"/>
    <n v="0.89"/>
    <x v="5"/>
    <x v="10"/>
    <n v="0.38"/>
    <n v="0.14000000000000001"/>
    <n v="0.09"/>
    <n v="54677"/>
  </r>
  <r>
    <x v="0"/>
    <n v="3"/>
    <x v="6"/>
    <x v="1"/>
    <d v="2018-04-01T00:00:00"/>
    <x v="0"/>
    <x v="3"/>
    <n v="0.5"/>
    <n v="0.5"/>
    <n v="0.78"/>
    <n v="0.84"/>
    <x v="2"/>
    <x v="6"/>
    <n v="0.21999999999999997"/>
    <n v="0.27"/>
    <n v="0.05"/>
    <n v="65454"/>
  </r>
  <r>
    <x v="0"/>
    <n v="15"/>
    <x v="17"/>
    <x v="0"/>
    <d v="2018-05-01T00:00:00"/>
    <x v="0"/>
    <x v="4"/>
    <n v="0.27"/>
    <n v="0.73"/>
    <n v="0.73"/>
    <n v="0.86"/>
    <x v="4"/>
    <x v="1"/>
    <n v="0.30000000000000004"/>
    <n v="0.22"/>
    <n v="0.02"/>
    <n v="71192"/>
  </r>
  <r>
    <x v="0"/>
    <n v="23"/>
    <x v="16"/>
    <x v="1"/>
    <d v="2018-06-01T00:00:00"/>
    <x v="0"/>
    <x v="5"/>
    <n v="0.79"/>
    <n v="0.20999999999999996"/>
    <n v="0.8"/>
    <n v="0.68"/>
    <x v="9"/>
    <x v="8"/>
    <n v="0.27999999999999992"/>
    <n v="0.13"/>
    <n v="0.14000000000000001"/>
    <n v="66839"/>
  </r>
  <r>
    <x v="0"/>
    <n v="15"/>
    <x v="17"/>
    <x v="0"/>
    <d v="2018-07-01T00:00:00"/>
    <x v="0"/>
    <x v="6"/>
    <n v="0.77"/>
    <n v="0.22999999999999998"/>
    <n v="0.73"/>
    <n v="0.91"/>
    <x v="12"/>
    <x v="15"/>
    <n v="0.31999999999999995"/>
    <n v="0.15"/>
    <n v="0.05"/>
    <n v="65862"/>
  </r>
  <r>
    <x v="0"/>
    <n v="8"/>
    <x v="7"/>
    <x v="3"/>
    <d v="2018-08-01T00:00:00"/>
    <x v="0"/>
    <x v="7"/>
    <n v="0.1"/>
    <n v="0.9"/>
    <n v="0.97"/>
    <n v="0.67"/>
    <x v="10"/>
    <x v="6"/>
    <n v="9.9999999999999867E-2"/>
    <n v="0.28000000000000003"/>
    <n v="0.2"/>
    <n v="71970"/>
  </r>
  <r>
    <x v="0"/>
    <n v="19"/>
    <x v="12"/>
    <x v="3"/>
    <d v="2018-09-01T00:00:00"/>
    <x v="0"/>
    <x v="8"/>
    <n v="0.12"/>
    <n v="0.88"/>
    <n v="0.95"/>
    <n v="0.69"/>
    <x v="12"/>
    <x v="10"/>
    <n v="0.4"/>
    <n v="0.15"/>
    <n v="0.01"/>
    <n v="51400"/>
  </r>
  <r>
    <x v="0"/>
    <n v="2"/>
    <x v="11"/>
    <x v="0"/>
    <d v="2018-10-01T00:00:00"/>
    <x v="0"/>
    <x v="9"/>
    <n v="0.56999999999999995"/>
    <n v="0.43000000000000005"/>
    <n v="0.86"/>
    <n v="0.93"/>
    <x v="6"/>
    <x v="2"/>
    <n v="0.34999999999999987"/>
    <n v="0.28000000000000003"/>
    <n v="0.05"/>
    <n v="69410"/>
  </r>
  <r>
    <x v="0"/>
    <n v="16"/>
    <x v="14"/>
    <x v="4"/>
    <d v="2018-11-01T00:00:00"/>
    <x v="0"/>
    <x v="10"/>
    <n v="0.09"/>
    <n v="0.91"/>
    <n v="0.71"/>
    <n v="0.87"/>
    <x v="0"/>
    <x v="11"/>
    <n v="0.3899999999999999"/>
    <n v="0.16"/>
    <n v="0.02"/>
    <n v="45243"/>
  </r>
  <r>
    <x v="0"/>
    <n v="8"/>
    <x v="7"/>
    <x v="3"/>
    <d v="2018-12-01T00:00:00"/>
    <x v="0"/>
    <x v="11"/>
    <n v="0"/>
    <n v="1"/>
    <n v="0.71"/>
    <n v="0.67"/>
    <x v="8"/>
    <x v="8"/>
    <n v="0.44999999999999996"/>
    <n v="0.15"/>
    <n v="0.02"/>
    <n v="57004"/>
  </r>
  <r>
    <x v="0"/>
    <n v="22"/>
    <x v="13"/>
    <x v="1"/>
    <d v="2019-01-01T00:00:00"/>
    <x v="1"/>
    <x v="0"/>
    <n v="0.53"/>
    <n v="0.47"/>
    <n v="0.87"/>
    <n v="0.97"/>
    <x v="0"/>
    <x v="18"/>
    <n v="0.3899999999999999"/>
    <n v="0.27"/>
    <n v="0.01"/>
    <n v="64523"/>
  </r>
  <r>
    <x v="0"/>
    <n v="2"/>
    <x v="11"/>
    <x v="0"/>
    <d v="2019-02-01T00:00:00"/>
    <x v="1"/>
    <x v="1"/>
    <n v="0.36"/>
    <n v="0.64"/>
    <n v="0.79"/>
    <n v="0.75"/>
    <x v="12"/>
    <x v="15"/>
    <n v="0.18000000000000005"/>
    <n v="0.25"/>
    <n v="0.09"/>
    <n v="66005"/>
  </r>
  <r>
    <x v="0"/>
    <n v="1"/>
    <x v="5"/>
    <x v="1"/>
    <d v="2019-03-01T00:00:00"/>
    <x v="1"/>
    <x v="2"/>
    <n v="0.24"/>
    <n v="0.76"/>
    <n v="0.91"/>
    <n v="0.93"/>
    <x v="1"/>
    <x v="4"/>
    <n v="0.55000000000000004"/>
    <n v="0.13"/>
    <n v="0"/>
    <n v="71542"/>
  </r>
  <r>
    <x v="0"/>
    <n v="21"/>
    <x v="23"/>
    <x v="4"/>
    <d v="2019-04-01T00:00:00"/>
    <x v="1"/>
    <x v="3"/>
    <n v="0.67"/>
    <n v="0.32999999999999996"/>
    <n v="0.78"/>
    <n v="0.98"/>
    <x v="4"/>
    <x v="16"/>
    <n v="0.18000000000000005"/>
    <n v="0.27"/>
    <n v="0.11"/>
    <n v="50858"/>
  </r>
  <r>
    <x v="0"/>
    <n v="17"/>
    <x v="0"/>
    <x v="0"/>
    <d v="2019-05-01T00:00:00"/>
    <x v="1"/>
    <x v="4"/>
    <n v="0.09"/>
    <n v="0.91"/>
    <n v="0.97"/>
    <n v="0.98"/>
    <x v="6"/>
    <x v="13"/>
    <n v="0.31000000000000005"/>
    <n v="0.23"/>
    <n v="7.0000000000000007E-2"/>
    <n v="58497"/>
  </r>
  <r>
    <x v="0"/>
    <n v="14"/>
    <x v="2"/>
    <x v="1"/>
    <d v="2019-06-01T00:00:00"/>
    <x v="1"/>
    <x v="5"/>
    <n v="0.17"/>
    <n v="0.83"/>
    <n v="0.71"/>
    <n v="0.78"/>
    <x v="15"/>
    <x v="17"/>
    <n v="0.52"/>
    <n v="0.19"/>
    <n v="0.04"/>
    <n v="67227"/>
  </r>
  <r>
    <x v="0"/>
    <n v="9"/>
    <x v="3"/>
    <x v="2"/>
    <d v="2019-07-01T00:00:00"/>
    <x v="1"/>
    <x v="6"/>
    <n v="0.5"/>
    <n v="0.5"/>
    <n v="0.71"/>
    <n v="0.92"/>
    <x v="7"/>
    <x v="11"/>
    <n v="0.16000000000000003"/>
    <n v="0.26"/>
    <n v="0.08"/>
    <n v="49651"/>
  </r>
  <r>
    <x v="0"/>
    <n v="21"/>
    <x v="23"/>
    <x v="4"/>
    <d v="2019-08-01T00:00:00"/>
    <x v="1"/>
    <x v="7"/>
    <n v="0.41"/>
    <n v="0.59000000000000008"/>
    <n v="0.87"/>
    <n v="0.85"/>
    <x v="2"/>
    <x v="17"/>
    <n v="0.39999999999999991"/>
    <n v="0.19"/>
    <n v="0.05"/>
    <n v="61067"/>
  </r>
  <r>
    <x v="0"/>
    <n v="6"/>
    <x v="10"/>
    <x v="0"/>
    <d v="2019-09-01T00:00:00"/>
    <x v="1"/>
    <x v="8"/>
    <n v="0.09"/>
    <n v="0.91"/>
    <n v="0.72"/>
    <n v="0.73"/>
    <x v="1"/>
    <x v="0"/>
    <n v="0.35"/>
    <n v="0.22"/>
    <n v="0.16"/>
    <n v="72146"/>
  </r>
  <r>
    <x v="0"/>
    <n v="6"/>
    <x v="10"/>
    <x v="0"/>
    <d v="2019-10-01T00:00:00"/>
    <x v="1"/>
    <x v="9"/>
    <n v="0.68"/>
    <n v="0.31999999999999995"/>
    <n v="0.91"/>
    <n v="0.71"/>
    <x v="0"/>
    <x v="4"/>
    <n v="0.31999999999999995"/>
    <n v="0.24"/>
    <n v="0.05"/>
    <n v="61263"/>
  </r>
  <r>
    <x v="0"/>
    <n v="4"/>
    <x v="1"/>
    <x v="1"/>
    <d v="2019-11-01T00:00:00"/>
    <x v="1"/>
    <x v="10"/>
    <n v="0.43"/>
    <n v="0.57000000000000006"/>
    <n v="0.79"/>
    <n v="0.93"/>
    <x v="8"/>
    <x v="5"/>
    <n v="0.38"/>
    <n v="0.21"/>
    <n v="0.16"/>
    <n v="44267"/>
  </r>
  <r>
    <x v="0"/>
    <n v="11"/>
    <x v="22"/>
    <x v="2"/>
    <d v="2019-12-01T00:00:00"/>
    <x v="1"/>
    <x v="11"/>
    <n v="0.6"/>
    <n v="0.4"/>
    <n v="0.9"/>
    <n v="0.69"/>
    <x v="3"/>
    <x v="4"/>
    <n v="0.22999999999999998"/>
    <n v="0.16"/>
    <n v="0.17"/>
    <n v="72523"/>
  </r>
  <r>
    <x v="0"/>
    <n v="14"/>
    <x v="2"/>
    <x v="1"/>
    <d v="2020-01-01T00:00:00"/>
    <x v="2"/>
    <x v="0"/>
    <n v="0.06"/>
    <n v="0.94"/>
    <n v="0.73"/>
    <n v="0.71"/>
    <x v="12"/>
    <x v="0"/>
    <n v="0.26"/>
    <n v="0.28000000000000003"/>
    <n v="0.09"/>
    <n v="51817"/>
  </r>
  <r>
    <x v="0"/>
    <n v="12"/>
    <x v="15"/>
    <x v="2"/>
    <d v="2020-02-01T00:00:00"/>
    <x v="2"/>
    <x v="1"/>
    <n v="0.79"/>
    <n v="0.20999999999999996"/>
    <n v="0.74"/>
    <n v="0.85"/>
    <x v="1"/>
    <x v="7"/>
    <n v="0.55000000000000004"/>
    <n v="0.15"/>
    <n v="0.08"/>
    <n v="52504"/>
  </r>
  <r>
    <x v="0"/>
    <n v="6"/>
    <x v="10"/>
    <x v="0"/>
    <d v="2020-03-01T00:00:00"/>
    <x v="2"/>
    <x v="2"/>
    <n v="0.36"/>
    <n v="0.64"/>
    <n v="0.92"/>
    <n v="0.65"/>
    <x v="1"/>
    <x v="9"/>
    <n v="0.47"/>
    <n v="0.22"/>
    <n v="0.01"/>
    <n v="52967"/>
  </r>
  <r>
    <x v="1"/>
    <n v="7"/>
    <x v="24"/>
    <x v="2"/>
    <d v="2018-01-01T00:00:00"/>
    <x v="0"/>
    <x v="0"/>
    <n v="0.41"/>
    <n v="0.59000000000000008"/>
    <n v="0.8"/>
    <n v="1"/>
    <x v="2"/>
    <x v="3"/>
    <n v="0.36"/>
    <n v="0.17"/>
    <n v="0.09"/>
    <n v="53858"/>
  </r>
  <r>
    <x v="1"/>
    <n v="4"/>
    <x v="1"/>
    <x v="1"/>
    <d v="2018-02-01T00:00:00"/>
    <x v="0"/>
    <x v="1"/>
    <n v="0.03"/>
    <n v="0.97"/>
    <n v="0.83"/>
    <n v="0.79"/>
    <x v="14"/>
    <x v="9"/>
    <n v="0.33999999999999997"/>
    <n v="0.2"/>
    <n v="0.13"/>
    <n v="49411"/>
  </r>
  <r>
    <x v="1"/>
    <n v="21"/>
    <x v="23"/>
    <x v="4"/>
    <d v="2018-03-01T00:00:00"/>
    <x v="0"/>
    <x v="2"/>
    <n v="0.8"/>
    <n v="0.19999999999999996"/>
    <n v="0.81"/>
    <n v="0.66"/>
    <x v="1"/>
    <x v="2"/>
    <n v="0.44999999999999996"/>
    <n v="0.24"/>
    <n v="0.1"/>
    <n v="61412"/>
  </r>
  <r>
    <x v="1"/>
    <n v="20"/>
    <x v="25"/>
    <x v="0"/>
    <d v="2018-04-01T00:00:00"/>
    <x v="0"/>
    <x v="3"/>
    <n v="0.78"/>
    <n v="0.21999999999999997"/>
    <n v="0.92"/>
    <n v="0.9"/>
    <x v="15"/>
    <x v="12"/>
    <n v="0.53"/>
    <n v="0.25"/>
    <n v="0"/>
    <n v="72991"/>
  </r>
  <r>
    <x v="1"/>
    <n v="21"/>
    <x v="23"/>
    <x v="4"/>
    <d v="2018-05-01T00:00:00"/>
    <x v="0"/>
    <x v="4"/>
    <n v="0.7"/>
    <n v="0.30000000000000004"/>
    <n v="0.76"/>
    <n v="0.63"/>
    <x v="13"/>
    <x v="7"/>
    <n v="0.44999999999999996"/>
    <n v="0.2"/>
    <n v="7.0000000000000007E-2"/>
    <n v="70466"/>
  </r>
  <r>
    <x v="1"/>
    <n v="24"/>
    <x v="20"/>
    <x v="4"/>
    <d v="2018-06-01T00:00:00"/>
    <x v="0"/>
    <x v="5"/>
    <n v="0.19"/>
    <n v="0.81"/>
    <n v="0.91"/>
    <n v="0.69"/>
    <x v="5"/>
    <x v="4"/>
    <n v="0.31000000000000005"/>
    <n v="0.28999999999999998"/>
    <n v="0.03"/>
    <n v="46185"/>
  </r>
  <r>
    <x v="1"/>
    <n v="11"/>
    <x v="22"/>
    <x v="2"/>
    <d v="2018-07-01T00:00:00"/>
    <x v="0"/>
    <x v="6"/>
    <n v="0.28000000000000003"/>
    <n v="0.72"/>
    <n v="0.78"/>
    <n v="0.61"/>
    <x v="8"/>
    <x v="14"/>
    <n v="0.30999999999999994"/>
    <n v="0.28000000000000003"/>
    <n v="0.05"/>
    <n v="45282"/>
  </r>
  <r>
    <x v="1"/>
    <n v="27"/>
    <x v="19"/>
    <x v="1"/>
    <d v="2018-08-01T00:00:00"/>
    <x v="0"/>
    <x v="7"/>
    <n v="0.42"/>
    <n v="0.58000000000000007"/>
    <n v="0.87"/>
    <n v="0.66"/>
    <x v="1"/>
    <x v="9"/>
    <n v="0.37999999999999989"/>
    <n v="0.12"/>
    <n v="0.2"/>
    <n v="68380"/>
  </r>
  <r>
    <x v="1"/>
    <n v="25"/>
    <x v="26"/>
    <x v="3"/>
    <d v="2018-09-01T00:00:00"/>
    <x v="0"/>
    <x v="8"/>
    <n v="0.75"/>
    <n v="0.25"/>
    <n v="0.92"/>
    <n v="0.91"/>
    <x v="0"/>
    <x v="15"/>
    <n v="0.30999999999999994"/>
    <n v="0.15"/>
    <n v="0.09"/>
    <n v="45688"/>
  </r>
  <r>
    <x v="1"/>
    <n v="16"/>
    <x v="14"/>
    <x v="4"/>
    <d v="2018-10-01T00:00:00"/>
    <x v="0"/>
    <x v="9"/>
    <n v="0.35"/>
    <n v="0.65"/>
    <n v="0.97"/>
    <n v="0.76"/>
    <x v="5"/>
    <x v="9"/>
    <n v="0.21000000000000008"/>
    <n v="0.28999999999999998"/>
    <n v="0.15"/>
    <n v="63052"/>
  </r>
  <r>
    <x v="1"/>
    <n v="16"/>
    <x v="14"/>
    <x v="4"/>
    <d v="2018-11-01T00:00:00"/>
    <x v="0"/>
    <x v="10"/>
    <n v="0.04"/>
    <n v="0.96"/>
    <n v="0.96"/>
    <n v="0.62"/>
    <x v="13"/>
    <x v="4"/>
    <n v="0.45999999999999996"/>
    <n v="0.11"/>
    <n v="0.05"/>
    <n v="67632"/>
  </r>
  <r>
    <x v="1"/>
    <n v="26"/>
    <x v="8"/>
    <x v="0"/>
    <d v="2018-12-01T00:00:00"/>
    <x v="0"/>
    <x v="11"/>
    <n v="0.57999999999999996"/>
    <n v="0.42000000000000004"/>
    <n v="0.72"/>
    <n v="0.85"/>
    <x v="2"/>
    <x v="11"/>
    <n v="0.30000000000000004"/>
    <n v="0.13"/>
    <n v="0.08"/>
    <n v="63027"/>
  </r>
  <r>
    <x v="1"/>
    <n v="14"/>
    <x v="2"/>
    <x v="1"/>
    <d v="2019-01-01T00:00:00"/>
    <x v="1"/>
    <x v="0"/>
    <n v="0.34"/>
    <n v="0.65999999999999992"/>
    <n v="0.93"/>
    <n v="0.95"/>
    <x v="14"/>
    <x v="16"/>
    <n v="0.43000000000000005"/>
    <n v="0.16"/>
    <n v="0.09"/>
    <n v="51371"/>
  </r>
  <r>
    <x v="1"/>
    <n v="26"/>
    <x v="8"/>
    <x v="0"/>
    <d v="2019-02-01T00:00:00"/>
    <x v="1"/>
    <x v="1"/>
    <n v="0.13"/>
    <n v="0.87"/>
    <n v="0.92"/>
    <n v="0.69"/>
    <x v="1"/>
    <x v="12"/>
    <n v="0.32000000000000006"/>
    <n v="0.28999999999999998"/>
    <n v="0.19"/>
    <n v="64581"/>
  </r>
  <r>
    <x v="1"/>
    <n v="3"/>
    <x v="6"/>
    <x v="1"/>
    <d v="2019-03-01T00:00:00"/>
    <x v="1"/>
    <x v="2"/>
    <n v="0.38"/>
    <n v="0.62"/>
    <n v="0.97"/>
    <n v="0.61"/>
    <x v="4"/>
    <x v="2"/>
    <n v="0.45999999999999996"/>
    <n v="0.17"/>
    <n v="0.01"/>
    <n v="52263"/>
  </r>
  <r>
    <x v="1"/>
    <n v="22"/>
    <x v="13"/>
    <x v="1"/>
    <d v="2019-04-01T00:00:00"/>
    <x v="1"/>
    <x v="3"/>
    <n v="0.69"/>
    <n v="0.31000000000000005"/>
    <n v="0.79"/>
    <n v="0.76"/>
    <x v="2"/>
    <x v="11"/>
    <n v="8.9999999999999969E-2"/>
    <n v="0.28000000000000003"/>
    <n v="0.14000000000000001"/>
    <n v="54010"/>
  </r>
  <r>
    <x v="1"/>
    <n v="4"/>
    <x v="1"/>
    <x v="1"/>
    <d v="2019-05-01T00:00:00"/>
    <x v="1"/>
    <x v="4"/>
    <n v="0.16"/>
    <n v="0.84"/>
    <n v="0.98"/>
    <n v="0.69"/>
    <x v="14"/>
    <x v="7"/>
    <n v="0.49"/>
    <n v="0.21"/>
    <n v="0.05"/>
    <n v="60133"/>
  </r>
  <r>
    <x v="1"/>
    <n v="1"/>
    <x v="5"/>
    <x v="1"/>
    <d v="2019-06-01T00:00:00"/>
    <x v="1"/>
    <x v="5"/>
    <n v="0.41"/>
    <n v="0.59000000000000008"/>
    <n v="0.98"/>
    <n v="0.78"/>
    <x v="6"/>
    <x v="7"/>
    <n v="0.44000000000000006"/>
    <n v="0.1"/>
    <n v="0.13"/>
    <n v="59755"/>
  </r>
  <r>
    <x v="1"/>
    <n v="6"/>
    <x v="10"/>
    <x v="0"/>
    <d v="2019-07-01T00:00:00"/>
    <x v="1"/>
    <x v="6"/>
    <n v="0.62"/>
    <n v="0.38"/>
    <n v="0.74"/>
    <n v="0.93"/>
    <x v="9"/>
    <x v="9"/>
    <n v="0.37"/>
    <n v="0.23"/>
    <n v="0.02"/>
    <n v="49507"/>
  </r>
  <r>
    <x v="1"/>
    <n v="4"/>
    <x v="1"/>
    <x v="1"/>
    <d v="2019-08-01T00:00:00"/>
    <x v="1"/>
    <x v="7"/>
    <n v="0.06"/>
    <n v="0.94"/>
    <n v="0.99"/>
    <n v="0.94"/>
    <x v="6"/>
    <x v="13"/>
    <n v="0.21999999999999997"/>
    <n v="0.27"/>
    <n v="0.12"/>
    <n v="52222"/>
  </r>
  <r>
    <x v="1"/>
    <n v="9"/>
    <x v="3"/>
    <x v="2"/>
    <d v="2019-09-01T00:00:00"/>
    <x v="1"/>
    <x v="8"/>
    <n v="0.22"/>
    <n v="0.78"/>
    <n v="0.98"/>
    <n v="0.92"/>
    <x v="13"/>
    <x v="8"/>
    <n v="0.28999999999999992"/>
    <n v="0.16"/>
    <n v="0.12"/>
    <n v="70612"/>
  </r>
  <r>
    <x v="1"/>
    <n v="9"/>
    <x v="3"/>
    <x v="2"/>
    <d v="2019-10-01T00:00:00"/>
    <x v="1"/>
    <x v="9"/>
    <n v="0.15"/>
    <n v="0.85"/>
    <n v="0.74"/>
    <n v="0.79"/>
    <x v="13"/>
    <x v="2"/>
    <n v="0.44999999999999996"/>
    <n v="0.15"/>
    <n v="0.13"/>
    <n v="66539"/>
  </r>
  <r>
    <x v="1"/>
    <n v="14"/>
    <x v="2"/>
    <x v="1"/>
    <d v="2019-11-01T00:00:00"/>
    <x v="1"/>
    <x v="10"/>
    <n v="0.28000000000000003"/>
    <n v="0.72"/>
    <n v="0.88"/>
    <n v="0.86"/>
    <x v="6"/>
    <x v="14"/>
    <n v="0.33000000000000007"/>
    <n v="0.11"/>
    <n v="0.1"/>
    <n v="48578"/>
  </r>
  <r>
    <x v="1"/>
    <n v="1"/>
    <x v="5"/>
    <x v="1"/>
    <d v="2019-12-01T00:00:00"/>
    <x v="1"/>
    <x v="11"/>
    <n v="0.21"/>
    <n v="0.79"/>
    <n v="0.93"/>
    <n v="0.78"/>
    <x v="12"/>
    <x v="18"/>
    <n v="0.30999999999999994"/>
    <n v="0.17"/>
    <n v="0.16"/>
    <n v="44953"/>
  </r>
  <r>
    <x v="1"/>
    <n v="3"/>
    <x v="6"/>
    <x v="1"/>
    <d v="2020-01-01T00:00:00"/>
    <x v="2"/>
    <x v="0"/>
    <n v="7.0000000000000007E-2"/>
    <n v="0.92999999999999994"/>
    <n v="0.77"/>
    <n v="0.64"/>
    <x v="12"/>
    <x v="5"/>
    <n v="0.26"/>
    <n v="0.28999999999999998"/>
    <n v="0.11"/>
    <n v="52852"/>
  </r>
  <r>
    <x v="1"/>
    <n v="25"/>
    <x v="26"/>
    <x v="3"/>
    <d v="2020-02-01T00:00:00"/>
    <x v="2"/>
    <x v="1"/>
    <n v="0.42"/>
    <n v="0.58000000000000007"/>
    <n v="0.73"/>
    <n v="0.71"/>
    <x v="9"/>
    <x v="16"/>
    <n v="0.41000000000000003"/>
    <n v="0.21"/>
    <n v="0.01"/>
    <n v="62752"/>
  </r>
  <r>
    <x v="1"/>
    <n v="13"/>
    <x v="18"/>
    <x v="3"/>
    <d v="2020-03-01T00:00:00"/>
    <x v="2"/>
    <x v="2"/>
    <n v="0.09"/>
    <n v="0.91"/>
    <n v="0.87"/>
    <n v="0.61"/>
    <x v="15"/>
    <x v="13"/>
    <n v="0.49"/>
    <n v="0.2"/>
    <n v="0.01"/>
    <n v="61689"/>
  </r>
  <r>
    <x v="2"/>
    <n v="4"/>
    <x v="1"/>
    <x v="1"/>
    <d v="2018-01-01T00:00:00"/>
    <x v="0"/>
    <x v="0"/>
    <n v="0.66"/>
    <n v="0.33999999999999997"/>
    <n v="0.93"/>
    <n v="0.73"/>
    <x v="14"/>
    <x v="7"/>
    <n v="0.58000000000000007"/>
    <n v="0.1"/>
    <n v="7.0000000000000007E-2"/>
    <n v="59842"/>
  </r>
  <r>
    <x v="2"/>
    <n v="17"/>
    <x v="0"/>
    <x v="0"/>
    <d v="2018-02-01T00:00:00"/>
    <x v="0"/>
    <x v="1"/>
    <n v="0.8"/>
    <n v="0.19999999999999996"/>
    <n v="0.96"/>
    <n v="0.85"/>
    <x v="8"/>
    <x v="2"/>
    <n v="0.49"/>
    <n v="0.15"/>
    <n v="0.14000000000000001"/>
    <n v="54650"/>
  </r>
  <r>
    <x v="2"/>
    <n v="8"/>
    <x v="7"/>
    <x v="3"/>
    <d v="2018-03-01T00:00:00"/>
    <x v="0"/>
    <x v="2"/>
    <n v="0.7"/>
    <n v="0.30000000000000004"/>
    <n v="0.73"/>
    <n v="1"/>
    <x v="6"/>
    <x v="8"/>
    <n v="0.16999999999999993"/>
    <n v="0.16"/>
    <n v="0.19"/>
    <n v="69615"/>
  </r>
  <r>
    <x v="2"/>
    <n v="16"/>
    <x v="14"/>
    <x v="4"/>
    <d v="2018-04-01T00:00:00"/>
    <x v="0"/>
    <x v="3"/>
    <n v="0.05"/>
    <n v="0.95"/>
    <n v="0.92"/>
    <n v="0.74"/>
    <x v="13"/>
    <x v="8"/>
    <n v="0.29000000000000004"/>
    <n v="0.22"/>
    <n v="0.06"/>
    <n v="60594"/>
  </r>
  <r>
    <x v="2"/>
    <n v="16"/>
    <x v="14"/>
    <x v="4"/>
    <d v="2018-05-01T00:00:00"/>
    <x v="0"/>
    <x v="4"/>
    <n v="0.61"/>
    <n v="0.39"/>
    <n v="0.8"/>
    <n v="0.69"/>
    <x v="11"/>
    <x v="17"/>
    <n v="0.56999999999999995"/>
    <n v="0.13"/>
    <n v="0.03"/>
    <n v="67453"/>
  </r>
  <r>
    <x v="2"/>
    <n v="23"/>
    <x v="16"/>
    <x v="1"/>
    <d v="2018-06-01T00:00:00"/>
    <x v="0"/>
    <x v="5"/>
    <n v="0.1"/>
    <n v="0.9"/>
    <n v="0.94"/>
    <n v="0.66"/>
    <x v="10"/>
    <x v="9"/>
    <n v="0.5"/>
    <n v="0.1"/>
    <n v="0.01"/>
    <n v="46170"/>
  </r>
  <r>
    <x v="2"/>
    <n v="15"/>
    <x v="17"/>
    <x v="0"/>
    <d v="2018-07-01T00:00:00"/>
    <x v="0"/>
    <x v="6"/>
    <n v="0.65"/>
    <n v="0.35"/>
    <n v="0.91"/>
    <n v="0.75"/>
    <x v="1"/>
    <x v="11"/>
    <n v="0.22999999999999998"/>
    <n v="0.22"/>
    <n v="0.19"/>
    <n v="58126"/>
  </r>
  <r>
    <x v="2"/>
    <n v="20"/>
    <x v="25"/>
    <x v="0"/>
    <d v="2018-08-01T00:00:00"/>
    <x v="0"/>
    <x v="7"/>
    <n v="0.68"/>
    <n v="0.31999999999999995"/>
    <n v="0.88"/>
    <n v="0.83"/>
    <x v="11"/>
    <x v="10"/>
    <n v="0.4"/>
    <n v="0.21"/>
    <n v="0.01"/>
    <n v="71479"/>
  </r>
  <r>
    <x v="2"/>
    <n v="6"/>
    <x v="10"/>
    <x v="0"/>
    <d v="2018-09-01T00:00:00"/>
    <x v="0"/>
    <x v="8"/>
    <n v="0.41"/>
    <n v="0.59000000000000008"/>
    <n v="0.81"/>
    <n v="0.91"/>
    <x v="8"/>
    <x v="13"/>
    <n v="0.57000000000000006"/>
    <n v="0.12"/>
    <n v="0.02"/>
    <n v="55181"/>
  </r>
  <r>
    <x v="2"/>
    <n v="19"/>
    <x v="12"/>
    <x v="3"/>
    <d v="2018-10-01T00:00:00"/>
    <x v="0"/>
    <x v="9"/>
    <n v="0.36"/>
    <n v="0.64"/>
    <n v="0.7"/>
    <n v="0.82"/>
    <x v="11"/>
    <x v="2"/>
    <n v="0.39"/>
    <n v="0.24"/>
    <n v="0.12"/>
    <n v="68325"/>
  </r>
  <r>
    <x v="2"/>
    <n v="21"/>
    <x v="23"/>
    <x v="4"/>
    <d v="2018-11-01T00:00:00"/>
    <x v="0"/>
    <x v="10"/>
    <n v="0.46"/>
    <n v="0.54"/>
    <n v="0.77"/>
    <n v="0.86"/>
    <x v="6"/>
    <x v="10"/>
    <n v="0.25"/>
    <n v="0.14000000000000001"/>
    <n v="0.16"/>
    <n v="50424"/>
  </r>
  <r>
    <x v="2"/>
    <n v="8"/>
    <x v="7"/>
    <x v="3"/>
    <d v="2018-12-01T00:00:00"/>
    <x v="0"/>
    <x v="11"/>
    <n v="0.06"/>
    <n v="0.94"/>
    <n v="0.8"/>
    <n v="0.95"/>
    <x v="8"/>
    <x v="12"/>
    <n v="0.5"/>
    <n v="0.15"/>
    <n v="0.14000000000000001"/>
    <n v="69528"/>
  </r>
  <r>
    <x v="2"/>
    <n v="27"/>
    <x v="19"/>
    <x v="1"/>
    <d v="2019-01-01T00:00:00"/>
    <x v="1"/>
    <x v="0"/>
    <n v="0.52"/>
    <n v="0.48"/>
    <n v="0.75"/>
    <n v="0.89"/>
    <x v="9"/>
    <x v="3"/>
    <n v="0.28000000000000003"/>
    <n v="0.22"/>
    <n v="0.17"/>
    <n v="51086"/>
  </r>
  <r>
    <x v="2"/>
    <n v="17"/>
    <x v="0"/>
    <x v="0"/>
    <d v="2019-02-01T00:00:00"/>
    <x v="1"/>
    <x v="1"/>
    <n v="0.44"/>
    <n v="0.56000000000000005"/>
    <n v="0.84"/>
    <n v="0.77"/>
    <x v="2"/>
    <x v="7"/>
    <n v="0.36"/>
    <n v="0.16"/>
    <n v="0.13"/>
    <n v="58547"/>
  </r>
  <r>
    <x v="2"/>
    <n v="16"/>
    <x v="14"/>
    <x v="4"/>
    <d v="2019-03-01T00:00:00"/>
    <x v="1"/>
    <x v="2"/>
    <n v="0.59"/>
    <n v="0.41000000000000003"/>
    <n v="0.85"/>
    <n v="0.79"/>
    <x v="12"/>
    <x v="12"/>
    <n v="0.21999999999999997"/>
    <n v="0.28000000000000003"/>
    <n v="0.2"/>
    <n v="55919"/>
  </r>
  <r>
    <x v="2"/>
    <n v="17"/>
    <x v="0"/>
    <x v="0"/>
    <d v="2019-04-01T00:00:00"/>
    <x v="1"/>
    <x v="3"/>
    <n v="0.65"/>
    <n v="0.35"/>
    <n v="0.84"/>
    <n v="0.83"/>
    <x v="13"/>
    <x v="9"/>
    <n v="0.26"/>
    <n v="0.21"/>
    <n v="0.17"/>
    <n v="65121"/>
  </r>
  <r>
    <x v="2"/>
    <n v="26"/>
    <x v="8"/>
    <x v="0"/>
    <d v="2019-05-01T00:00:00"/>
    <x v="1"/>
    <x v="4"/>
    <n v="0.12"/>
    <n v="0.88"/>
    <n v="0.72"/>
    <n v="0.62"/>
    <x v="11"/>
    <x v="17"/>
    <n v="0.35"/>
    <n v="0.22"/>
    <n v="0.16"/>
    <n v="60669"/>
  </r>
  <r>
    <x v="2"/>
    <n v="15"/>
    <x v="17"/>
    <x v="0"/>
    <d v="2019-06-01T00:00:00"/>
    <x v="1"/>
    <x v="5"/>
    <n v="0.01"/>
    <n v="0.99"/>
    <n v="0.71"/>
    <n v="0.66"/>
    <x v="14"/>
    <x v="17"/>
    <n v="0.36"/>
    <n v="0.23"/>
    <n v="0.15"/>
    <n v="45588"/>
  </r>
  <r>
    <x v="2"/>
    <n v="21"/>
    <x v="23"/>
    <x v="4"/>
    <d v="2019-07-01T00:00:00"/>
    <x v="1"/>
    <x v="6"/>
    <n v="0.14000000000000001"/>
    <n v="0.86"/>
    <n v="0.79"/>
    <n v="0.88"/>
    <x v="11"/>
    <x v="10"/>
    <n v="0.25"/>
    <n v="0.22"/>
    <n v="0.15"/>
    <n v="70121"/>
  </r>
  <r>
    <x v="2"/>
    <n v="27"/>
    <x v="19"/>
    <x v="1"/>
    <d v="2019-08-01T00:00:00"/>
    <x v="1"/>
    <x v="7"/>
    <n v="0.8"/>
    <n v="0.19999999999999996"/>
    <n v="0.94"/>
    <n v="0.76"/>
    <x v="5"/>
    <x v="0"/>
    <n v="0.3899999999999999"/>
    <n v="0.22"/>
    <n v="7.0000000000000007E-2"/>
    <n v="66585"/>
  </r>
  <r>
    <x v="2"/>
    <n v="25"/>
    <x v="26"/>
    <x v="3"/>
    <d v="2019-09-01T00:00:00"/>
    <x v="1"/>
    <x v="8"/>
    <n v="0.5"/>
    <n v="0.5"/>
    <n v="0.77"/>
    <n v="1"/>
    <x v="15"/>
    <x v="6"/>
    <n v="0.32000000000000006"/>
    <n v="0.15"/>
    <n v="0.18"/>
    <n v="64133"/>
  </r>
  <r>
    <x v="2"/>
    <n v="7"/>
    <x v="24"/>
    <x v="2"/>
    <d v="2019-10-01T00:00:00"/>
    <x v="1"/>
    <x v="9"/>
    <n v="0.56999999999999995"/>
    <n v="0.43000000000000005"/>
    <n v="0.78"/>
    <n v="0.91"/>
    <x v="8"/>
    <x v="14"/>
    <n v="0.49"/>
    <n v="0.1"/>
    <n v="0.05"/>
    <n v="72115"/>
  </r>
  <r>
    <x v="2"/>
    <n v="7"/>
    <x v="24"/>
    <x v="2"/>
    <d v="2019-11-01T00:00:00"/>
    <x v="1"/>
    <x v="10"/>
    <n v="0.1"/>
    <n v="0.9"/>
    <n v="0.89"/>
    <n v="0.61"/>
    <x v="9"/>
    <x v="16"/>
    <n v="0.25"/>
    <n v="0.21"/>
    <n v="0.17"/>
    <n v="64267"/>
  </r>
  <r>
    <x v="2"/>
    <n v="1"/>
    <x v="5"/>
    <x v="1"/>
    <d v="2019-12-01T00:00:00"/>
    <x v="1"/>
    <x v="11"/>
    <n v="0.48"/>
    <n v="0.52"/>
    <n v="0.93"/>
    <n v="0.8"/>
    <x v="6"/>
    <x v="16"/>
    <n v="0.22999999999999998"/>
    <n v="0.22"/>
    <n v="0.15"/>
    <n v="60305"/>
  </r>
  <r>
    <x v="2"/>
    <n v="15"/>
    <x v="17"/>
    <x v="0"/>
    <d v="2020-01-01T00:00:00"/>
    <x v="2"/>
    <x v="0"/>
    <n v="0.69"/>
    <n v="0.31000000000000005"/>
    <n v="1"/>
    <n v="0.61"/>
    <x v="12"/>
    <x v="14"/>
    <n v="0.17999999999999994"/>
    <n v="0.22"/>
    <n v="0.15"/>
    <n v="50329"/>
  </r>
  <r>
    <x v="2"/>
    <n v="5"/>
    <x v="4"/>
    <x v="0"/>
    <d v="2020-02-01T00:00:00"/>
    <x v="2"/>
    <x v="1"/>
    <n v="0"/>
    <n v="1"/>
    <n v="0.76"/>
    <n v="0.77"/>
    <x v="12"/>
    <x v="0"/>
    <n v="0.36"/>
    <n v="0.22"/>
    <n v="0.05"/>
    <n v="49628"/>
  </r>
  <r>
    <x v="2"/>
    <n v="27"/>
    <x v="19"/>
    <x v="1"/>
    <d v="2020-03-01T00:00:00"/>
    <x v="2"/>
    <x v="2"/>
    <n v="0.56999999999999995"/>
    <n v="0.43000000000000005"/>
    <n v="0.88"/>
    <n v="0.83"/>
    <x v="11"/>
    <x v="4"/>
    <n v="0.47"/>
    <n v="0.1"/>
    <n v="7.0000000000000007E-2"/>
    <n v="54942"/>
  </r>
  <r>
    <x v="3"/>
    <n v="19"/>
    <x v="12"/>
    <x v="3"/>
    <d v="2018-01-01T00:00:00"/>
    <x v="0"/>
    <x v="0"/>
    <n v="0.24"/>
    <n v="0.76"/>
    <n v="0.9"/>
    <n v="0.85"/>
    <x v="4"/>
    <x v="15"/>
    <n v="0.16000000000000003"/>
    <n v="0.19"/>
    <n v="0.12"/>
    <n v="61055"/>
  </r>
  <r>
    <x v="3"/>
    <n v="17"/>
    <x v="0"/>
    <x v="0"/>
    <d v="2018-02-01T00:00:00"/>
    <x v="0"/>
    <x v="1"/>
    <n v="0.59"/>
    <n v="0.41000000000000003"/>
    <n v="0.86"/>
    <n v="0.88"/>
    <x v="15"/>
    <x v="17"/>
    <n v="0.58000000000000007"/>
    <n v="0.11"/>
    <n v="0.06"/>
    <n v="60429"/>
  </r>
  <r>
    <x v="3"/>
    <n v="7"/>
    <x v="24"/>
    <x v="2"/>
    <d v="2018-03-01T00:00:00"/>
    <x v="0"/>
    <x v="2"/>
    <n v="0.19"/>
    <n v="0.81"/>
    <n v="0.82"/>
    <n v="0.67"/>
    <x v="1"/>
    <x v="4"/>
    <n v="0.42999999999999994"/>
    <n v="0.23"/>
    <n v="0.02"/>
    <n v="48893"/>
  </r>
  <r>
    <x v="3"/>
    <n v="3"/>
    <x v="6"/>
    <x v="1"/>
    <d v="2018-04-01T00:00:00"/>
    <x v="0"/>
    <x v="3"/>
    <n v="0.74"/>
    <n v="0.26"/>
    <n v="0.7"/>
    <n v="0.79"/>
    <x v="14"/>
    <x v="13"/>
    <n v="0.36999999999999988"/>
    <n v="0.25"/>
    <n v="7.0000000000000007E-2"/>
    <n v="53735"/>
  </r>
  <r>
    <x v="3"/>
    <n v="16"/>
    <x v="14"/>
    <x v="4"/>
    <d v="2018-05-01T00:00:00"/>
    <x v="0"/>
    <x v="4"/>
    <n v="0.48"/>
    <n v="0.52"/>
    <n v="0.92"/>
    <n v="0.77"/>
    <x v="5"/>
    <x v="4"/>
    <n v="0.38"/>
    <n v="0.11"/>
    <n v="0.14000000000000001"/>
    <n v="63071"/>
  </r>
  <r>
    <x v="3"/>
    <n v="7"/>
    <x v="24"/>
    <x v="2"/>
    <d v="2018-06-01T00:00:00"/>
    <x v="0"/>
    <x v="5"/>
    <n v="0.78"/>
    <n v="0.21999999999999997"/>
    <n v="0.95"/>
    <n v="0.63"/>
    <x v="7"/>
    <x v="6"/>
    <n v="0.29000000000000004"/>
    <n v="0.16"/>
    <n v="0.08"/>
    <n v="71958"/>
  </r>
  <r>
    <x v="3"/>
    <n v="7"/>
    <x v="24"/>
    <x v="2"/>
    <d v="2018-07-01T00:00:00"/>
    <x v="0"/>
    <x v="6"/>
    <n v="0.67"/>
    <n v="0.32999999999999996"/>
    <n v="0.79"/>
    <n v="0.8"/>
    <x v="13"/>
    <x v="0"/>
    <n v="0.3899999999999999"/>
    <n v="0.22"/>
    <n v="0.06"/>
    <n v="69080"/>
  </r>
  <r>
    <x v="3"/>
    <n v="19"/>
    <x v="12"/>
    <x v="3"/>
    <d v="2018-08-01T00:00:00"/>
    <x v="0"/>
    <x v="7"/>
    <n v="0.74"/>
    <n v="0.26"/>
    <n v="0.87"/>
    <n v="0.96"/>
    <x v="7"/>
    <x v="8"/>
    <n v="0.19999999999999996"/>
    <n v="0.23"/>
    <n v="0.06"/>
    <n v="72416"/>
  </r>
  <r>
    <x v="3"/>
    <n v="21"/>
    <x v="23"/>
    <x v="4"/>
    <d v="2018-09-01T00:00:00"/>
    <x v="0"/>
    <x v="8"/>
    <n v="0.01"/>
    <n v="0.99"/>
    <n v="0.87"/>
    <n v="0.88"/>
    <x v="6"/>
    <x v="6"/>
    <n v="0.27"/>
    <n v="0.2"/>
    <n v="0.09"/>
    <n v="65089"/>
  </r>
  <r>
    <x v="3"/>
    <n v="9"/>
    <x v="3"/>
    <x v="2"/>
    <d v="2018-10-01T00:00:00"/>
    <x v="0"/>
    <x v="9"/>
    <n v="0.56999999999999995"/>
    <n v="0.43000000000000005"/>
    <n v="0.7"/>
    <n v="0.92"/>
    <x v="5"/>
    <x v="3"/>
    <n v="0.26"/>
    <n v="0.25"/>
    <n v="0.19"/>
    <n v="68843"/>
  </r>
  <r>
    <x v="3"/>
    <n v="16"/>
    <x v="14"/>
    <x v="4"/>
    <d v="2018-11-01T00:00:00"/>
    <x v="0"/>
    <x v="10"/>
    <n v="0.12"/>
    <n v="0.88"/>
    <n v="0.99"/>
    <n v="0.85"/>
    <x v="5"/>
    <x v="3"/>
    <n v="0.33999999999999997"/>
    <n v="0.25"/>
    <n v="0.11"/>
    <n v="62768"/>
  </r>
  <r>
    <x v="3"/>
    <n v="8"/>
    <x v="7"/>
    <x v="3"/>
    <d v="2018-12-01T00:00:00"/>
    <x v="0"/>
    <x v="11"/>
    <n v="0.66"/>
    <n v="0.33999999999999997"/>
    <n v="0.82"/>
    <n v="0.74"/>
    <x v="6"/>
    <x v="11"/>
    <n v="0.33000000000000007"/>
    <n v="0.11"/>
    <n v="0.09"/>
    <n v="61727"/>
  </r>
  <r>
    <x v="3"/>
    <n v="9"/>
    <x v="3"/>
    <x v="2"/>
    <d v="2019-01-01T00:00:00"/>
    <x v="1"/>
    <x v="0"/>
    <n v="0.17"/>
    <n v="0.83"/>
    <n v="0.95"/>
    <n v="0.92"/>
    <x v="14"/>
    <x v="12"/>
    <n v="0.43999999999999995"/>
    <n v="0.14000000000000001"/>
    <n v="0.19"/>
    <n v="64278"/>
  </r>
  <r>
    <x v="3"/>
    <n v="23"/>
    <x v="16"/>
    <x v="1"/>
    <d v="2019-02-01T00:00:00"/>
    <x v="1"/>
    <x v="1"/>
    <n v="0.54"/>
    <n v="0.45999999999999996"/>
    <n v="0.8"/>
    <n v="0.68"/>
    <x v="6"/>
    <x v="14"/>
    <n v="0.3600000000000001"/>
    <n v="0.18"/>
    <n v="0"/>
    <n v="70758"/>
  </r>
  <r>
    <x v="3"/>
    <n v="8"/>
    <x v="7"/>
    <x v="3"/>
    <d v="2019-03-01T00:00:00"/>
    <x v="1"/>
    <x v="2"/>
    <n v="0.28000000000000003"/>
    <n v="0.72"/>
    <n v="0.91"/>
    <n v="0.89"/>
    <x v="11"/>
    <x v="11"/>
    <n v="0.20999999999999996"/>
    <n v="0.23"/>
    <n v="0.16"/>
    <n v="56075"/>
  </r>
  <r>
    <x v="3"/>
    <n v="19"/>
    <x v="12"/>
    <x v="3"/>
    <d v="2019-04-01T00:00:00"/>
    <x v="1"/>
    <x v="3"/>
    <n v="0.24"/>
    <n v="0.76"/>
    <n v="0.91"/>
    <n v="0.87"/>
    <x v="2"/>
    <x v="15"/>
    <n v="7.999999999999996E-2"/>
    <n v="0.24"/>
    <n v="0.17"/>
    <n v="67898"/>
  </r>
  <r>
    <x v="3"/>
    <n v="23"/>
    <x v="16"/>
    <x v="1"/>
    <d v="2019-05-01T00:00:00"/>
    <x v="1"/>
    <x v="4"/>
    <n v="0.73"/>
    <n v="0.27"/>
    <n v="0.75"/>
    <n v="0.71"/>
    <x v="1"/>
    <x v="16"/>
    <n v="0.32999999999999996"/>
    <n v="0.25"/>
    <n v="0.13"/>
    <n v="57339"/>
  </r>
  <r>
    <x v="3"/>
    <n v="9"/>
    <x v="3"/>
    <x v="2"/>
    <d v="2019-06-01T00:00:00"/>
    <x v="1"/>
    <x v="5"/>
    <n v="0.27"/>
    <n v="0.73"/>
    <n v="0.95"/>
    <n v="0.66"/>
    <x v="0"/>
    <x v="17"/>
    <n v="0.44999999999999996"/>
    <n v="0.18"/>
    <n v="7.0000000000000007E-2"/>
    <n v="56620"/>
  </r>
  <r>
    <x v="3"/>
    <n v="24"/>
    <x v="20"/>
    <x v="4"/>
    <d v="2019-07-01T00:00:00"/>
    <x v="1"/>
    <x v="6"/>
    <n v="0.27"/>
    <n v="0.73"/>
    <n v="0.78"/>
    <n v="0.6"/>
    <x v="10"/>
    <x v="15"/>
    <n v="0.15999999999999992"/>
    <n v="0.23"/>
    <n v="0.14000000000000001"/>
    <n v="50657"/>
  </r>
  <r>
    <x v="3"/>
    <n v="5"/>
    <x v="4"/>
    <x v="0"/>
    <d v="2019-08-01T00:00:00"/>
    <x v="1"/>
    <x v="7"/>
    <n v="0.12"/>
    <n v="0.88"/>
    <n v="0.94"/>
    <n v="0.9"/>
    <x v="1"/>
    <x v="2"/>
    <n v="0.52"/>
    <n v="0.23"/>
    <n v="0.04"/>
    <n v="46864"/>
  </r>
  <r>
    <x v="3"/>
    <n v="15"/>
    <x v="17"/>
    <x v="0"/>
    <d v="2019-09-01T00:00:00"/>
    <x v="1"/>
    <x v="8"/>
    <n v="0.11"/>
    <n v="0.89"/>
    <n v="0.96"/>
    <n v="0.72"/>
    <x v="2"/>
    <x v="6"/>
    <n v="0.33999999999999997"/>
    <n v="0.17"/>
    <n v="0.03"/>
    <n v="46754"/>
  </r>
  <r>
    <x v="3"/>
    <n v="22"/>
    <x v="13"/>
    <x v="1"/>
    <d v="2019-10-01T00:00:00"/>
    <x v="1"/>
    <x v="9"/>
    <n v="0.72"/>
    <n v="0.28000000000000003"/>
    <n v="0.87"/>
    <n v="0.69"/>
    <x v="5"/>
    <x v="10"/>
    <n v="0.35"/>
    <n v="0.17"/>
    <n v="0.09"/>
    <n v="54406"/>
  </r>
  <r>
    <x v="3"/>
    <n v="20"/>
    <x v="25"/>
    <x v="0"/>
    <d v="2019-11-01T00:00:00"/>
    <x v="1"/>
    <x v="10"/>
    <n v="0.55000000000000004"/>
    <n v="0.44999999999999996"/>
    <n v="0.73"/>
    <n v="0.67"/>
    <x v="6"/>
    <x v="6"/>
    <n v="0.22999999999999998"/>
    <n v="0.21"/>
    <n v="0.12"/>
    <n v="53833"/>
  </r>
  <r>
    <x v="3"/>
    <n v="19"/>
    <x v="12"/>
    <x v="3"/>
    <d v="2019-12-01T00:00:00"/>
    <x v="1"/>
    <x v="11"/>
    <n v="0.24"/>
    <n v="0.76"/>
    <n v="0.75"/>
    <n v="0.72"/>
    <x v="12"/>
    <x v="0"/>
    <n v="0.28999999999999992"/>
    <n v="0.19"/>
    <n v="0.15"/>
    <n v="44245"/>
  </r>
  <r>
    <x v="3"/>
    <n v="21"/>
    <x v="23"/>
    <x v="4"/>
    <d v="2020-01-01T00:00:00"/>
    <x v="2"/>
    <x v="0"/>
    <n v="7.0000000000000007E-2"/>
    <n v="0.92999999999999994"/>
    <n v="0.85"/>
    <n v="0.6"/>
    <x v="14"/>
    <x v="9"/>
    <n v="0.35"/>
    <n v="0.23"/>
    <n v="0.09"/>
    <n v="48255"/>
  </r>
  <r>
    <x v="3"/>
    <n v="12"/>
    <x v="15"/>
    <x v="2"/>
    <d v="2020-02-01T00:00:00"/>
    <x v="2"/>
    <x v="1"/>
    <n v="0.03"/>
    <n v="0.97"/>
    <n v="0.73"/>
    <n v="0.6"/>
    <x v="6"/>
    <x v="2"/>
    <n v="0.51"/>
    <n v="0.12"/>
    <n v="0.05"/>
    <n v="49905"/>
  </r>
  <r>
    <x v="3"/>
    <n v="12"/>
    <x v="15"/>
    <x v="2"/>
    <d v="2020-03-01T00:00:00"/>
    <x v="2"/>
    <x v="2"/>
    <n v="0.4"/>
    <n v="0.6"/>
    <n v="0.9"/>
    <n v="0.72"/>
    <x v="3"/>
    <x v="5"/>
    <n v="0.22999999999999998"/>
    <n v="0.27"/>
    <n v="0.14000000000000001"/>
    <n v="65176"/>
  </r>
  <r>
    <x v="4"/>
    <n v="1"/>
    <x v="5"/>
    <x v="1"/>
    <d v="2018-01-01T00:00:00"/>
    <x v="0"/>
    <x v="0"/>
    <n v="0.41"/>
    <n v="0.59000000000000008"/>
    <n v="0.93"/>
    <n v="0.93"/>
    <x v="15"/>
    <x v="16"/>
    <n v="0.36999999999999988"/>
    <n v="0.25"/>
    <n v="7.0000000000000007E-2"/>
    <n v="46731"/>
  </r>
  <r>
    <x v="4"/>
    <n v="21"/>
    <x v="23"/>
    <x v="4"/>
    <d v="2018-02-01T00:00:00"/>
    <x v="0"/>
    <x v="1"/>
    <n v="0.31"/>
    <n v="0.69"/>
    <n v="0.93"/>
    <n v="0.86"/>
    <x v="1"/>
    <x v="1"/>
    <n v="0.55000000000000004"/>
    <n v="0.12"/>
    <n v="0.02"/>
    <n v="62871"/>
  </r>
  <r>
    <x v="4"/>
    <n v="5"/>
    <x v="4"/>
    <x v="0"/>
    <d v="2018-03-01T00:00:00"/>
    <x v="0"/>
    <x v="2"/>
    <n v="0.15"/>
    <n v="0.85"/>
    <n v="0.76"/>
    <n v="0.93"/>
    <x v="8"/>
    <x v="1"/>
    <n v="0.51"/>
    <n v="0.13"/>
    <n v="0.04"/>
    <n v="60787"/>
  </r>
  <r>
    <x v="4"/>
    <n v="2"/>
    <x v="11"/>
    <x v="0"/>
    <d v="2018-04-01T00:00:00"/>
    <x v="0"/>
    <x v="3"/>
    <n v="0.43"/>
    <n v="0.57000000000000006"/>
    <n v="0.85"/>
    <n v="0.87"/>
    <x v="13"/>
    <x v="1"/>
    <n v="0.31999999999999995"/>
    <n v="0.16"/>
    <n v="0.15"/>
    <n v="65685"/>
  </r>
  <r>
    <x v="4"/>
    <n v="23"/>
    <x v="16"/>
    <x v="1"/>
    <d v="2018-05-01T00:00:00"/>
    <x v="0"/>
    <x v="4"/>
    <n v="0.35"/>
    <n v="0.65"/>
    <n v="0.97"/>
    <n v="0.95"/>
    <x v="1"/>
    <x v="17"/>
    <n v="0.44999999999999996"/>
    <n v="0.27"/>
    <n v="0.05"/>
    <n v="69314"/>
  </r>
  <r>
    <x v="4"/>
    <n v="20"/>
    <x v="25"/>
    <x v="0"/>
    <d v="2018-06-01T00:00:00"/>
    <x v="0"/>
    <x v="5"/>
    <n v="0.31"/>
    <n v="0.69"/>
    <n v="0.86"/>
    <n v="0.61"/>
    <x v="0"/>
    <x v="7"/>
    <n v="0.35"/>
    <n v="0.2"/>
    <n v="0.16"/>
    <n v="60379"/>
  </r>
  <r>
    <x v="4"/>
    <n v="4"/>
    <x v="1"/>
    <x v="1"/>
    <d v="2018-07-01T00:00:00"/>
    <x v="0"/>
    <x v="6"/>
    <n v="0.35"/>
    <n v="0.65"/>
    <n v="0.94"/>
    <n v="0.93"/>
    <x v="14"/>
    <x v="10"/>
    <n v="0.22999999999999998"/>
    <n v="0.28000000000000003"/>
    <n v="0.12"/>
    <n v="71635"/>
  </r>
  <r>
    <x v="4"/>
    <n v="20"/>
    <x v="25"/>
    <x v="0"/>
    <d v="2018-08-01T00:00:00"/>
    <x v="0"/>
    <x v="7"/>
    <n v="0.73"/>
    <n v="0.27"/>
    <n v="0.93"/>
    <n v="0.75"/>
    <x v="12"/>
    <x v="18"/>
    <n v="0.45999999999999996"/>
    <n v="0.13"/>
    <n v="0.05"/>
    <n v="68916"/>
  </r>
  <r>
    <x v="4"/>
    <n v="5"/>
    <x v="4"/>
    <x v="0"/>
    <d v="2018-09-01T00:00:00"/>
    <x v="0"/>
    <x v="8"/>
    <n v="0.51"/>
    <n v="0.49"/>
    <n v="0.83"/>
    <n v="0.72"/>
    <x v="4"/>
    <x v="16"/>
    <n v="0.15000000000000002"/>
    <n v="0.25"/>
    <n v="0.16"/>
    <n v="62654"/>
  </r>
  <r>
    <x v="4"/>
    <n v="12"/>
    <x v="15"/>
    <x v="2"/>
    <d v="2018-10-01T00:00:00"/>
    <x v="0"/>
    <x v="9"/>
    <n v="0.37"/>
    <n v="0.63"/>
    <n v="0.87"/>
    <n v="0.63"/>
    <x v="8"/>
    <x v="15"/>
    <n v="0.32999999999999996"/>
    <n v="0.25"/>
    <n v="0.03"/>
    <n v="47630"/>
  </r>
  <r>
    <x v="4"/>
    <n v="18"/>
    <x v="21"/>
    <x v="0"/>
    <d v="2018-11-01T00:00:00"/>
    <x v="0"/>
    <x v="10"/>
    <n v="0.16"/>
    <n v="0.84"/>
    <n v="0.71"/>
    <n v="0.99"/>
    <x v="0"/>
    <x v="8"/>
    <n v="9.9999999999999867E-2"/>
    <n v="0.27"/>
    <n v="0.19"/>
    <n v="62661"/>
  </r>
  <r>
    <x v="4"/>
    <n v="21"/>
    <x v="23"/>
    <x v="4"/>
    <d v="2018-12-01T00:00:00"/>
    <x v="0"/>
    <x v="11"/>
    <n v="0.77"/>
    <n v="0.22999999999999998"/>
    <n v="0.78"/>
    <n v="0.75"/>
    <x v="9"/>
    <x v="16"/>
    <n v="0.28000000000000003"/>
    <n v="0.25"/>
    <n v="0.1"/>
    <n v="66295"/>
  </r>
  <r>
    <x v="4"/>
    <n v="7"/>
    <x v="24"/>
    <x v="2"/>
    <d v="2019-01-01T00:00:00"/>
    <x v="1"/>
    <x v="0"/>
    <n v="0.28999999999999998"/>
    <n v="0.71"/>
    <n v="0.8"/>
    <n v="0.61"/>
    <x v="5"/>
    <x v="3"/>
    <n v="0.27999999999999992"/>
    <n v="0.26"/>
    <n v="0.16"/>
    <n v="54170"/>
  </r>
  <r>
    <x v="4"/>
    <n v="19"/>
    <x v="12"/>
    <x v="3"/>
    <d v="2019-02-01T00:00:00"/>
    <x v="1"/>
    <x v="1"/>
    <n v="0.19"/>
    <n v="0.81"/>
    <n v="0.94"/>
    <n v="0.92"/>
    <x v="14"/>
    <x v="13"/>
    <n v="0.34999999999999987"/>
    <n v="0.28000000000000003"/>
    <n v="0.06"/>
    <n v="47883"/>
  </r>
  <r>
    <x v="4"/>
    <n v="3"/>
    <x v="6"/>
    <x v="1"/>
    <d v="2019-03-01T00:00:00"/>
    <x v="1"/>
    <x v="2"/>
    <n v="0.47"/>
    <n v="0.53"/>
    <n v="0.77"/>
    <n v="0.82"/>
    <x v="0"/>
    <x v="16"/>
    <n v="0.22000000000000008"/>
    <n v="0.28999999999999998"/>
    <n v="0.13"/>
    <n v="71732"/>
  </r>
  <r>
    <x v="4"/>
    <n v="3"/>
    <x v="6"/>
    <x v="1"/>
    <d v="2019-04-01T00:00:00"/>
    <x v="1"/>
    <x v="3"/>
    <n v="0.42"/>
    <n v="0.58000000000000007"/>
    <n v="0.72"/>
    <n v="0.81"/>
    <x v="3"/>
    <x v="9"/>
    <n v="0.26"/>
    <n v="0.21"/>
    <n v="0.11"/>
    <n v="49540"/>
  </r>
  <r>
    <x v="4"/>
    <n v="27"/>
    <x v="19"/>
    <x v="1"/>
    <d v="2019-05-01T00:00:00"/>
    <x v="1"/>
    <x v="4"/>
    <n v="0.13"/>
    <n v="0.87"/>
    <n v="0.96"/>
    <n v="0.73"/>
    <x v="8"/>
    <x v="5"/>
    <n v="0.43999999999999995"/>
    <n v="0.12"/>
    <n v="0.19"/>
    <n v="63683"/>
  </r>
  <r>
    <x v="4"/>
    <n v="27"/>
    <x v="19"/>
    <x v="1"/>
    <d v="2019-06-01T00:00:00"/>
    <x v="1"/>
    <x v="5"/>
    <n v="0.76"/>
    <n v="0.24"/>
    <n v="0.76"/>
    <n v="0.93"/>
    <x v="0"/>
    <x v="4"/>
    <n v="0.30999999999999994"/>
    <n v="0.13"/>
    <n v="0.17"/>
    <n v="45624"/>
  </r>
  <r>
    <x v="4"/>
    <n v="16"/>
    <x v="14"/>
    <x v="4"/>
    <d v="2019-07-01T00:00:00"/>
    <x v="1"/>
    <x v="6"/>
    <n v="0.35"/>
    <n v="0.65"/>
    <n v="0.89"/>
    <n v="0.69"/>
    <x v="14"/>
    <x v="13"/>
    <n v="0.35"/>
    <n v="0.18"/>
    <n v="0.16"/>
    <n v="58678"/>
  </r>
  <r>
    <x v="4"/>
    <n v="3"/>
    <x v="6"/>
    <x v="1"/>
    <d v="2019-08-01T00:00:00"/>
    <x v="1"/>
    <x v="7"/>
    <n v="0.33"/>
    <n v="0.66999999999999993"/>
    <n v="0.81"/>
    <n v="0.9"/>
    <x v="2"/>
    <x v="17"/>
    <n v="0.33000000000000007"/>
    <n v="0.21"/>
    <n v="0.1"/>
    <n v="44612"/>
  </r>
  <r>
    <x v="4"/>
    <n v="24"/>
    <x v="20"/>
    <x v="4"/>
    <d v="2019-09-01T00:00:00"/>
    <x v="1"/>
    <x v="8"/>
    <n v="0.39"/>
    <n v="0.61"/>
    <n v="0.96"/>
    <n v="0.64"/>
    <x v="11"/>
    <x v="18"/>
    <n v="0.6"/>
    <n v="0.1"/>
    <n v="0"/>
    <n v="56834"/>
  </r>
  <r>
    <x v="4"/>
    <n v="1"/>
    <x v="5"/>
    <x v="1"/>
    <d v="2019-10-01T00:00:00"/>
    <x v="1"/>
    <x v="9"/>
    <n v="0.31"/>
    <n v="0.69"/>
    <n v="0.72"/>
    <n v="0.79"/>
    <x v="4"/>
    <x v="8"/>
    <n v="5.9999999999999942E-2"/>
    <n v="0.27"/>
    <n v="0.15"/>
    <n v="49961"/>
  </r>
  <r>
    <x v="4"/>
    <n v="18"/>
    <x v="21"/>
    <x v="0"/>
    <d v="2019-11-01T00:00:00"/>
    <x v="1"/>
    <x v="10"/>
    <n v="0.39"/>
    <n v="0.61"/>
    <n v="0.75"/>
    <n v="0.91"/>
    <x v="9"/>
    <x v="9"/>
    <n v="0.27"/>
    <n v="0.22"/>
    <n v="0.13"/>
    <n v="61000"/>
  </r>
  <r>
    <x v="4"/>
    <n v="25"/>
    <x v="26"/>
    <x v="3"/>
    <d v="2019-12-01T00:00:00"/>
    <x v="1"/>
    <x v="11"/>
    <n v="0.38"/>
    <n v="0.62"/>
    <n v="0.93"/>
    <n v="0.97"/>
    <x v="8"/>
    <x v="11"/>
    <n v="0.29999999999999993"/>
    <n v="0.19"/>
    <n v="0.14000000000000001"/>
    <n v="48548"/>
  </r>
  <r>
    <x v="4"/>
    <n v="22"/>
    <x v="13"/>
    <x v="1"/>
    <d v="2020-01-01T00:00:00"/>
    <x v="2"/>
    <x v="0"/>
    <n v="0.39"/>
    <n v="0.61"/>
    <n v="0.96"/>
    <n v="0.74"/>
    <x v="6"/>
    <x v="16"/>
    <n v="0.21999999999999997"/>
    <n v="0.28000000000000003"/>
    <n v="0.1"/>
    <n v="64297"/>
  </r>
  <r>
    <x v="4"/>
    <n v="8"/>
    <x v="7"/>
    <x v="3"/>
    <d v="2020-02-01T00:00:00"/>
    <x v="2"/>
    <x v="1"/>
    <n v="0.35"/>
    <n v="0.65"/>
    <n v="0.99"/>
    <n v="0.93"/>
    <x v="13"/>
    <x v="2"/>
    <n v="0.37"/>
    <n v="0.26"/>
    <n v="0.1"/>
    <n v="72187"/>
  </r>
  <r>
    <x v="4"/>
    <n v="6"/>
    <x v="10"/>
    <x v="0"/>
    <d v="2020-03-01T00:00:00"/>
    <x v="2"/>
    <x v="2"/>
    <n v="0.22"/>
    <n v="0.78"/>
    <n v="0.94"/>
    <n v="0.84"/>
    <x v="8"/>
    <x v="2"/>
    <n v="0.37"/>
    <n v="0.27"/>
    <n v="0.14000000000000001"/>
    <n v="5815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E44707-BCEB-4784-B8D2-4B019837ECD5}" name="DinamicaHistoricoFaturamento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2">
  <location ref="S2:T16" firstHeaderRow="1" firstDataRow="1" firstDataCol="1"/>
  <pivotFields count="20"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>
      <items count="28">
        <item x="5"/>
        <item x="11"/>
        <item x="6"/>
        <item x="1"/>
        <item x="4"/>
        <item x="10"/>
        <item x="24"/>
        <item x="7"/>
        <item x="3"/>
        <item x="9"/>
        <item x="22"/>
        <item x="15"/>
        <item x="18"/>
        <item x="2"/>
        <item x="17"/>
        <item x="14"/>
        <item x="0"/>
        <item x="21"/>
        <item x="12"/>
        <item x="25"/>
        <item x="23"/>
        <item x="13"/>
        <item x="16"/>
        <item x="20"/>
        <item x="26"/>
        <item x="8"/>
        <item x="19"/>
        <item t="default"/>
      </items>
    </pivotField>
    <pivotField showAll="0">
      <items count="6">
        <item x="2"/>
        <item x="0"/>
        <item x="1"/>
        <item x="3"/>
        <item x="4"/>
        <item t="default"/>
      </items>
    </pivotField>
    <pivotField numFmtId="14" showAll="0"/>
    <pivotField axis="axisRow" showAll="0">
      <items count="4">
        <item h="1" x="0"/>
        <item x="1"/>
        <item h="1" x="2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dataField="1"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5"/>
    <field x="6"/>
  </rowFields>
  <rowItems count="14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Items count="1">
    <i/>
  </colItems>
  <dataFields count="1">
    <dataField name="Soma de Venda" fld="16" baseField="5" baseItem="0" numFmtId="164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344719-C0FD-4B34-B90F-7118E5575533}" name="FaturamentoRegiao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T2:AU30" firstHeaderRow="1" firstDataRow="1" firstDataCol="1"/>
  <pivotFields count="20">
    <pivotField showAll="0">
      <items count="6">
        <item x="0"/>
        <item x="1"/>
        <item x="2"/>
        <item x="3"/>
        <item x="4"/>
        <item t="default"/>
      </items>
    </pivotField>
    <pivotField showAll="0"/>
    <pivotField axis="axisRow" showAll="0">
      <items count="28">
        <item x="5"/>
        <item x="11"/>
        <item x="6"/>
        <item x="1"/>
        <item x="4"/>
        <item x="10"/>
        <item x="24"/>
        <item x="7"/>
        <item x="3"/>
        <item x="9"/>
        <item x="22"/>
        <item x="15"/>
        <item x="18"/>
        <item x="2"/>
        <item x="17"/>
        <item x="14"/>
        <item x="0"/>
        <item x="21"/>
        <item x="12"/>
        <item x="25"/>
        <item x="23"/>
        <item x="13"/>
        <item x="16"/>
        <item x="20"/>
        <item x="26"/>
        <item x="8"/>
        <item x="19"/>
        <item t="default"/>
      </items>
    </pivotField>
    <pivotField showAll="0">
      <items count="6">
        <item x="2"/>
        <item x="0"/>
        <item x="1"/>
        <item x="3"/>
        <item x="4"/>
        <item t="default"/>
      </items>
    </pivotField>
    <pivotField numFmtId="14" showAll="0"/>
    <pivotField showAll="0">
      <items count="4">
        <item h="1" x="0"/>
        <item x="1"/>
        <item h="1" x="2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dataField="1"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dataFields count="1">
    <dataField name="Soma de Venda" fld="16" baseField="2" baseItem="0" numFmtId="16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EBECED-1E63-4773-A9A5-A78B26DE150D}" name="Tabela dinâ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1">
  <location ref="AN2:AR3" firstHeaderRow="0" firstDataRow="1" firstDataCol="0"/>
  <pivotFields count="20"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>
      <items count="28">
        <item x="5"/>
        <item x="11"/>
        <item x="6"/>
        <item x="1"/>
        <item x="4"/>
        <item x="10"/>
        <item x="24"/>
        <item x="7"/>
        <item x="3"/>
        <item x="9"/>
        <item x="22"/>
        <item x="15"/>
        <item x="18"/>
        <item x="2"/>
        <item x="17"/>
        <item x="14"/>
        <item x="0"/>
        <item x="21"/>
        <item x="12"/>
        <item x="25"/>
        <item x="23"/>
        <item x="13"/>
        <item x="16"/>
        <item x="20"/>
        <item x="26"/>
        <item x="8"/>
        <item x="19"/>
        <item t="default"/>
      </items>
    </pivotField>
    <pivotField showAll="0">
      <items count="6">
        <item x="2"/>
        <item x="0"/>
        <item x="1"/>
        <item x="3"/>
        <item x="4"/>
        <item t="default"/>
      </items>
    </pivotField>
    <pivotField numFmtId="14" showAll="0"/>
    <pivotField showAll="0">
      <items count="4">
        <item h="1" x="0"/>
        <item x="1"/>
        <item h="1" x="2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numFmtId="9" showAll="0"/>
    <pivotField dataField="1"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44"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oma de ParteDeBaixo" fld="17" baseField="0" baseItem="0" numFmtId="9"/>
    <dataField name="Soma de RotuloEtiqueta" fld="19" baseField="0" baseItem="1" numFmtId="9"/>
    <dataField name="Média de Estoque da Loja" fld="7" subtotal="average" baseField="0" baseItem="0" numFmtId="10"/>
    <dataField name="Média de Transparência" fld="8" subtotal="average" baseField="0" baseItem="1" numFmtId="9"/>
    <dataField name="Soma de ParteDeCima" fld="18" baseField="0" baseItem="0" numFmtId="9"/>
  </dataFields>
  <formats count="1">
    <format dxfId="18">
      <pivotArea outline="0" collapsedLevelsAreSubtotals="1" fieldPosition="0">
        <references count="1">
          <reference field="4294967294" count="4" selected="0">
            <x v="0"/>
            <x v="1"/>
            <x v="3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1E553-F087-40C9-B36A-D10BAFB6CCE1}" name="Tabela dinâmica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I2:AI3" firstHeaderRow="1" firstDataRow="1" firstDataCol="0"/>
  <pivotFields count="20"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>
      <items count="28">
        <item x="5"/>
        <item x="11"/>
        <item x="6"/>
        <item x="1"/>
        <item x="4"/>
        <item x="10"/>
        <item x="24"/>
        <item x="7"/>
        <item x="3"/>
        <item x="9"/>
        <item x="22"/>
        <item x="15"/>
        <item x="18"/>
        <item x="2"/>
        <item x="17"/>
        <item x="14"/>
        <item x="0"/>
        <item x="21"/>
        <item x="12"/>
        <item x="25"/>
        <item x="23"/>
        <item x="13"/>
        <item x="16"/>
        <item x="20"/>
        <item x="26"/>
        <item x="8"/>
        <item x="19"/>
        <item t="default"/>
      </items>
    </pivotField>
    <pivotField showAll="0">
      <items count="6">
        <item x="2"/>
        <item x="0"/>
        <item x="1"/>
        <item x="3"/>
        <item x="4"/>
        <item t="default"/>
      </items>
    </pivotField>
    <pivotField numFmtId="14" showAll="0"/>
    <pivotField showAll="0">
      <items count="4">
        <item h="1" x="0"/>
        <item x="1"/>
        <item h="1" x="2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9" showAll="0"/>
    <pivotField numFmtId="9" showAll="0"/>
    <pivotField dataField="1" numFmtId="9" showAll="0"/>
    <pivotField numFmtId="9" showAll="0"/>
    <pivotField numFmtId="9" showAll="0"/>
    <pivotField numFmtId="9" showAll="0"/>
    <pivotField numFmtId="9" showAll="0"/>
    <pivotField numFmtId="9" showAll="0"/>
    <pivotField numFmtId="9"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Média de Resultado_Meta" fld="9" subtotal="average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027596-9902-4C9F-B9A8-1D9F4C218476}" name="Tabela dinâ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D2:AD3" firstHeaderRow="1" firstDataRow="1" firstDataCol="0"/>
  <pivotFields count="20"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>
      <items count="28">
        <item x="5"/>
        <item x="11"/>
        <item x="6"/>
        <item x="1"/>
        <item x="4"/>
        <item x="10"/>
        <item x="24"/>
        <item x="7"/>
        <item x="3"/>
        <item x="9"/>
        <item x="22"/>
        <item x="15"/>
        <item x="18"/>
        <item x="2"/>
        <item x="17"/>
        <item x="14"/>
        <item x="0"/>
        <item x="21"/>
        <item x="12"/>
        <item x="25"/>
        <item x="23"/>
        <item x="13"/>
        <item x="16"/>
        <item x="20"/>
        <item x="26"/>
        <item x="8"/>
        <item x="19"/>
        <item t="default"/>
      </items>
    </pivotField>
    <pivotField showAll="0">
      <items count="6">
        <item x="2"/>
        <item x="0"/>
        <item x="1"/>
        <item x="3"/>
        <item x="4"/>
        <item t="default"/>
      </items>
    </pivotField>
    <pivotField numFmtId="14" showAll="0"/>
    <pivotField showAll="0">
      <items count="4">
        <item h="1" x="0"/>
        <item x="1"/>
        <item h="1" x="2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9" showAll="0"/>
    <pivotField numFmtId="9" showAll="0"/>
    <pivotField numFmtId="9" showAll="0"/>
    <pivotField dataField="1" numFmtId="9" showAll="0"/>
    <pivotField numFmtId="9" showAll="0"/>
    <pivotField numFmtId="9" showAll="0"/>
    <pivotField numFmtId="9" showAll="0"/>
    <pivotField numFmtId="9" showAll="0"/>
    <pivotField numFmtId="9"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Média de Entregue no Prazo" fld="10" subtotal="average" baseField="0" baseItem="0" numFmtId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DBA16B-3C8C-4610-825A-51C9EEE6831C}" name="SatisfacaoDeCliente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W2:AB8" firstHeaderRow="0" firstDataRow="1" firstDataCol="1"/>
  <pivotFields count="20">
    <pivotField axis="axisRow" showAll="0" sortType="descending">
      <items count="6">
        <item x="4"/>
        <item x="3"/>
        <item x="2"/>
        <item x="1"/>
        <item x="0"/>
        <item t="default"/>
      </items>
    </pivotField>
    <pivotField showAll="0"/>
    <pivotField showAll="0">
      <items count="28">
        <item x="5"/>
        <item x="11"/>
        <item x="6"/>
        <item x="1"/>
        <item x="4"/>
        <item x="10"/>
        <item x="24"/>
        <item x="7"/>
        <item x="3"/>
        <item x="9"/>
        <item x="22"/>
        <item x="15"/>
        <item x="18"/>
        <item x="2"/>
        <item x="17"/>
        <item x="14"/>
        <item x="0"/>
        <item x="21"/>
        <item x="12"/>
        <item x="25"/>
        <item x="23"/>
        <item x="13"/>
        <item x="16"/>
        <item x="20"/>
        <item x="26"/>
        <item x="8"/>
        <item x="19"/>
        <item t="default"/>
      </items>
    </pivotField>
    <pivotField showAll="0">
      <items count="6">
        <item x="2"/>
        <item x="0"/>
        <item x="1"/>
        <item x="3"/>
        <item x="4"/>
        <item t="default"/>
      </items>
    </pivotField>
    <pivotField numFmtId="14" showAll="0"/>
    <pivotField showAll="0">
      <items count="4">
        <item h="1" x="0"/>
        <item x="1"/>
        <item h="1" x="2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9" showAll="0"/>
    <pivotField numFmtId="9" showAll="0"/>
    <pivotField numFmtId="9" showAll="0"/>
    <pivotField numFmtId="9" showAll="0"/>
    <pivotField dataField="1" numFmtId="9" showAll="0">
      <items count="17">
        <item x="1"/>
        <item x="8"/>
        <item x="15"/>
        <item x="14"/>
        <item x="11"/>
        <item x="5"/>
        <item x="13"/>
        <item x="0"/>
        <item x="9"/>
        <item x="10"/>
        <item x="12"/>
        <item x="6"/>
        <item x="3"/>
        <item x="2"/>
        <item x="7"/>
        <item x="4"/>
        <item t="default"/>
      </items>
    </pivotField>
    <pivotField dataField="1" numFmtId="9" showAll="0">
      <items count="20">
        <item x="12"/>
        <item x="2"/>
        <item x="7"/>
        <item x="17"/>
        <item x="5"/>
        <item x="3"/>
        <item x="18"/>
        <item x="0"/>
        <item x="13"/>
        <item x="16"/>
        <item x="9"/>
        <item x="1"/>
        <item x="4"/>
        <item x="6"/>
        <item x="10"/>
        <item x="14"/>
        <item x="11"/>
        <item x="8"/>
        <item x="15"/>
        <item t="default"/>
      </items>
    </pivotField>
    <pivotField dataField="1" numFmtId="9" showAll="0"/>
    <pivotField dataField="1" numFmtId="9" showAll="0"/>
    <pivotField dataField="1" numFmtId="9"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otalmente Satisfeito " fld="11" subtotal="average" baseField="0" baseItem="0"/>
    <dataField name="Satisfeito " fld="12" subtotal="average" baseField="0" baseItem="0"/>
    <dataField name="Neutro " fld="13" subtotal="average" baseField="0" baseItem="0"/>
    <dataField name="Insatisfeito " fld="14" subtotal="average" baseField="0" baseItem="0"/>
    <dataField name="Totalmente Insatisfeito " fld="15" subtotal="average" baseField="0" baseItem="0"/>
  </dataFields>
  <formats count="1">
    <format dxfId="19">
      <pivotArea outline="0" collapsedLevelsAreSubtotals="1" fieldPosition="0"/>
    </format>
  </formats>
  <chartFormats count="5">
    <chartFormat chart="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1E0B8606-88D0-45AB-B562-88BC1A328DD4}" sourceName="Ano">
  <pivotTables>
    <pivotTable tabId="1" name="DinamicaHistoricoFaturamento"/>
    <pivotTable tabId="1" name="FaturamentoRegiao"/>
    <pivotTable tabId="1" name="SatisfacaoDeCliente"/>
    <pivotTable tabId="1" name="Tabela dinâmica3"/>
    <pivotTable tabId="1" name="Tabela dinâmica6"/>
    <pivotTable tabId="1" name="Tabela dinâmica7"/>
  </pivotTables>
  <data>
    <tabular pivotCacheId="1126546637">
      <items count="3">
        <i x="0"/>
        <i x="1" s="1"/>
        <i x="2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" xr10:uid="{B4C5A954-488F-4922-9046-006A9BC322AC}" sourceName="Produto">
  <pivotTables>
    <pivotTable tabId="1" name="DinamicaHistoricoFaturamento"/>
    <pivotTable tabId="1" name="FaturamentoRegiao"/>
    <pivotTable tabId="1" name="SatisfacaoDeCliente"/>
    <pivotTable tabId="1" name="Tabela dinâmica3"/>
    <pivotTable tabId="1" name="Tabela dinâmica6"/>
    <pivotTable tabId="1" name="Tabela dinâmica7"/>
  </pivotTables>
  <data>
    <tabular pivotCacheId="1126546637">
      <items count="5">
        <i x="0" s="1"/>
        <i x="1" s="1"/>
        <i x="2" s="1"/>
        <i x="3" s="1"/>
        <i x="4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Loja" xr10:uid="{BE7F5290-24D8-40E3-A23B-F89B39675EED}" sourceName="Loja">
  <pivotTables>
    <pivotTable tabId="1" name="DinamicaHistoricoFaturamento"/>
    <pivotTable tabId="1" name="FaturamentoRegiao"/>
    <pivotTable tabId="1" name="SatisfacaoDeCliente"/>
    <pivotTable tabId="1" name="Tabela dinâmica3"/>
    <pivotTable tabId="1" name="Tabela dinâmica6"/>
    <pivotTable tabId="1" name="Tabela dinâmica7"/>
  </pivotTables>
  <data>
    <tabular pivotCacheId="1126546637">
      <items count="27">
        <i x="5" s="1"/>
        <i x="11" s="1"/>
        <i x="6" s="1"/>
        <i x="1" s="1"/>
        <i x="4" s="1"/>
        <i x="10" s="1"/>
        <i x="24" s="1"/>
        <i x="7" s="1"/>
        <i x="3" s="1"/>
        <i x="9" s="1"/>
        <i x="22" s="1"/>
        <i x="15" s="1"/>
        <i x="18" s="1"/>
        <i x="2" s="1"/>
        <i x="17" s="1"/>
        <i x="14" s="1"/>
        <i x="0" s="1"/>
        <i x="21" s="1"/>
        <i x="12" s="1"/>
        <i x="25" s="1"/>
        <i x="23" s="1"/>
        <i x="13" s="1"/>
        <i x="16" s="1"/>
        <i x="20" s="1"/>
        <i x="26" s="1"/>
        <i x="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egião" xr10:uid="{76F04E44-3A83-459F-AA94-2E9DD0303EC0}" sourceName="Região">
  <pivotTables>
    <pivotTable tabId="1" name="DinamicaHistoricoFaturamento"/>
    <pivotTable tabId="1" name="FaturamentoRegiao"/>
    <pivotTable tabId="1" name="SatisfacaoDeCliente"/>
    <pivotTable tabId="1" name="Tabela dinâmica3"/>
    <pivotTable tabId="1" name="Tabela dinâmica6"/>
    <pivotTable tabId="1" name="Tabela dinâmica7"/>
  </pivotTables>
  <data>
    <tabular pivotCacheId="1126546637">
      <items count="5">
        <i x="2" s="1"/>
        <i x="0" s="1"/>
        <i x="1" s="1"/>
        <i x="3" s="1"/>
        <i x="4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1227C096-202A-4F57-851B-8939FE557387}" sourceName="Mês">
  <pivotTables>
    <pivotTable tabId="1" name="DinamicaHistoricoFaturamento"/>
    <pivotTable tabId="1" name="FaturamentoRegiao"/>
    <pivotTable tabId="1" name="SatisfacaoDeCliente"/>
    <pivotTable tabId="1" name="Tabela dinâmica3"/>
    <pivotTable tabId="1" name="Tabela dinâmica6"/>
    <pivotTable tabId="1" name="Tabela dinâmica7"/>
  </pivotTables>
  <data>
    <tabular pivotCacheId="1126546637">
      <items count="12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" xr10:uid="{3FC959CF-FD2A-4B57-97A5-E4476578F60D}" cache="SegmentaçãodeDados_Ano" caption="Ano" rowHeight="234950"/>
  <slicer name="Produto" xr10:uid="{68FDECF7-4BF6-4380-8F3D-84E6BBB7E12D}" cache="SegmentaçãodeDados_Produto" caption="Produto" columnCount="2" rowHeight="234950"/>
  <slicer name="Loja" xr10:uid="{9A2E7477-2F6D-41FF-80E9-1223823558ED}" cache="SegmentaçãodeDados_Loja" caption="Loja" columnCount="3" rowHeight="234950"/>
  <slicer name="Região" xr10:uid="{A6FD4B47-03D5-4467-A365-314004B19ABB}" cache="SegmentaçãodeDados_Região" caption="Região" columnCount="2" rowHeight="234950"/>
  <slicer name="Mês" xr10:uid="{21F84ACE-DDC1-4131-8FA7-9800DDDB00A2}" cache="SegmentaçãodeDados_Mês" caption="Mês" startItem="3" columnCount="3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EFED56-C193-434A-831A-AE67843F0806}" name="Tabela2" displayName="Tabela2" ref="A1:Q406" totalsRowShown="0" headerRowDxfId="17" dataDxfId="16" headerRowCellStyle="Porcentagem" dataCellStyle="Porcentagem">
  <autoFilter ref="A1:Q406" xr:uid="{67F3BD50-D522-4309-B711-BEA5553F11E1}"/>
  <tableColumns count="17">
    <tableColumn id="1" xr3:uid="{631E57AA-1791-452E-9546-BD5D6C04E513}" name="Produto"/>
    <tableColumn id="2" xr3:uid="{EE003AE0-3FFA-4838-B449-D23376899817}" name="Endereço"/>
    <tableColumn id="3" xr3:uid="{0A726FB8-1F56-4FDA-AFED-7E6B61CF5008}" name="Loja"/>
    <tableColumn id="4" xr3:uid="{DE0C62B6-71CA-4D1F-A57E-B831C726DB76}" name="Região"/>
    <tableColumn id="5" xr3:uid="{A6FBAD17-A61A-4D1C-990C-992C8B257293}" name="Data Completa" dataDxfId="15"/>
    <tableColumn id="6" xr3:uid="{CDD39D10-32E1-492C-AB09-F7EB39D7CE38}" name="Ano" dataDxfId="14"/>
    <tableColumn id="7" xr3:uid="{5BB2A744-3DDC-4EB3-A0E6-18600E2D643B}" name="Mês"/>
    <tableColumn id="8" xr3:uid="{D27697A5-1DAF-4792-AF66-34BF493CBF71}" name="Estoque da Loja" dataDxfId="13" dataCellStyle="Porcentagem"/>
    <tableColumn id="9" xr3:uid="{8BC8C0A0-DD8A-46B2-85CA-FC0D1180C5AD}" name="Transparência" dataDxfId="12" dataCellStyle="Porcentagem"/>
    <tableColumn id="10" xr3:uid="{7E356966-D67D-4A63-9EFF-E018E2823D24}" name="Resultado_Meta" dataDxfId="11" dataCellStyle="Porcentagem"/>
    <tableColumn id="11" xr3:uid="{72CE4CA6-EBBB-4BA3-A94B-CE979F723D0A}" name="Entregue no Prazo" dataDxfId="10" dataCellStyle="Porcentagem"/>
    <tableColumn id="12" xr3:uid="{08079590-6E42-4A71-8978-83A8F6421129}" name="Totalmente Satisfeito" dataDxfId="9" dataCellStyle="Porcentagem"/>
    <tableColumn id="13" xr3:uid="{7BE08CCA-D274-40FE-8628-9FA0B13E01AE}" name="Satisfeito" dataDxfId="8" dataCellStyle="Porcentagem"/>
    <tableColumn id="14" xr3:uid="{AA4DF839-ABAB-40F8-8651-D0F157A8A1B2}" name="Neutro" dataDxfId="7" dataCellStyle="Porcentagem"/>
    <tableColumn id="15" xr3:uid="{3E429093-EB25-4126-9431-4D796B381A51}" name="Insatisfeito" dataDxfId="6" dataCellStyle="Porcentagem"/>
    <tableColumn id="16" xr3:uid="{4770084C-63AF-4E79-B0D0-3EAB1437E93F}" name="Totalmente Insatisfeito" dataDxfId="5" dataCellStyle="Porcentagem"/>
    <tableColumn id="17" xr3:uid="{F2A66927-683C-4E17-803E-B4AC5D72C287}" name="Venda" dataDxfId="4" dataCellStyle="Moeda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8218A-48D6-4312-A672-7C15FE5BEBEB}">
  <sheetPr codeName="Planilha1"/>
  <dimension ref="A1:AX406"/>
  <sheetViews>
    <sheetView topLeftCell="R1" workbookViewId="0">
      <selection activeCell="V11" sqref="V11"/>
    </sheetView>
  </sheetViews>
  <sheetFormatPr defaultRowHeight="14.4" x14ac:dyDescent="0.3"/>
  <cols>
    <col min="1" max="1" width="10.44140625" bestFit="1" customWidth="1"/>
    <col min="2" max="2" width="11.5546875" bestFit="1" customWidth="1"/>
    <col min="3" max="3" width="19.33203125" bestFit="1" customWidth="1"/>
    <col min="4" max="4" width="13.109375" bestFit="1" customWidth="1"/>
    <col min="5" max="5" width="16.44140625" style="3" bestFit="1" customWidth="1"/>
    <col min="6" max="6" width="6.88671875" style="4" bestFit="1" customWidth="1"/>
    <col min="7" max="7" width="7.109375" bestFit="1" customWidth="1"/>
    <col min="8" max="8" width="17.109375" style="1" bestFit="1" customWidth="1"/>
    <col min="9" max="9" width="15.6640625" style="1" bestFit="1" customWidth="1"/>
    <col min="10" max="10" width="18" style="1" bestFit="1" customWidth="1"/>
    <col min="11" max="11" width="19.5546875" style="1" bestFit="1" customWidth="1"/>
    <col min="12" max="12" width="22.6640625" style="1" bestFit="1" customWidth="1"/>
    <col min="13" max="13" width="11.6640625" style="1" bestFit="1" customWidth="1"/>
    <col min="14" max="14" width="9.5546875" style="1" bestFit="1" customWidth="1"/>
    <col min="15" max="15" width="13.33203125" style="1" bestFit="1" customWidth="1"/>
    <col min="16" max="16" width="24.44140625" style="1" bestFit="1" customWidth="1"/>
    <col min="17" max="17" width="13.33203125" style="2" bestFit="1" customWidth="1"/>
    <col min="18" max="18" width="13.33203125" style="2" customWidth="1"/>
    <col min="19" max="19" width="17.21875" bestFit="1" customWidth="1"/>
    <col min="20" max="20" width="14.33203125" bestFit="1" customWidth="1"/>
    <col min="22" max="22" width="16.5546875" bestFit="1" customWidth="1"/>
    <col min="23" max="23" width="17.21875" bestFit="1" customWidth="1"/>
    <col min="24" max="24" width="19.5546875" bestFit="1" customWidth="1"/>
    <col min="25" max="25" width="9.21875" bestFit="1" customWidth="1"/>
    <col min="26" max="26" width="7.33203125" bestFit="1" customWidth="1"/>
    <col min="27" max="27" width="10.6640625" bestFit="1" customWidth="1"/>
    <col min="28" max="28" width="21" bestFit="1" customWidth="1"/>
    <col min="30" max="30" width="25" bestFit="1" customWidth="1"/>
    <col min="32" max="32" width="13.6640625" bestFit="1" customWidth="1"/>
    <col min="35" max="35" width="23.44140625" bestFit="1" customWidth="1"/>
    <col min="40" max="40" width="20.21875" bestFit="1" customWidth="1"/>
    <col min="41" max="41" width="21.6640625" bestFit="1" customWidth="1"/>
    <col min="42" max="42" width="23" bestFit="1" customWidth="1"/>
    <col min="43" max="43" width="21.44140625" bestFit="1" customWidth="1"/>
    <col min="44" max="44" width="19.88671875" bestFit="1" customWidth="1"/>
    <col min="46" max="46" width="18" bestFit="1" customWidth="1"/>
    <col min="47" max="47" width="15.33203125" bestFit="1" customWidth="1"/>
    <col min="49" max="49" width="18" bestFit="1" customWidth="1"/>
    <col min="50" max="50" width="15.5546875" bestFit="1" customWidth="1"/>
  </cols>
  <sheetData>
    <row r="1" spans="1:50" x14ac:dyDescent="0.3">
      <c r="A1" t="s">
        <v>0</v>
      </c>
      <c r="B1" t="s">
        <v>1</v>
      </c>
      <c r="C1" t="s">
        <v>2</v>
      </c>
      <c r="D1" t="s">
        <v>3</v>
      </c>
      <c r="E1" s="3" t="s">
        <v>4</v>
      </c>
      <c r="F1" s="4" t="s">
        <v>5</v>
      </c>
      <c r="G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2" t="s">
        <v>16</v>
      </c>
      <c r="S1" t="s">
        <v>17</v>
      </c>
      <c r="AK1" t="s">
        <v>18</v>
      </c>
      <c r="AL1" s="1">
        <v>0.5</v>
      </c>
      <c r="AT1" t="s">
        <v>19</v>
      </c>
    </row>
    <row r="2" spans="1:50" x14ac:dyDescent="0.3">
      <c r="A2" t="s">
        <v>20</v>
      </c>
      <c r="B2">
        <v>17</v>
      </c>
      <c r="C2" t="s">
        <v>21</v>
      </c>
      <c r="D2" t="s">
        <v>22</v>
      </c>
      <c r="E2" s="3">
        <v>43101</v>
      </c>
      <c r="F2" s="4">
        <v>2018</v>
      </c>
      <c r="G2" t="s">
        <v>23</v>
      </c>
      <c r="H2" s="1">
        <v>0.77</v>
      </c>
      <c r="I2" s="1">
        <v>0.22999999999999998</v>
      </c>
      <c r="J2" s="1">
        <v>0.81</v>
      </c>
      <c r="K2" s="1">
        <v>0.8</v>
      </c>
      <c r="L2" s="1">
        <v>0.17</v>
      </c>
      <c r="M2" s="1">
        <v>0.17</v>
      </c>
      <c r="N2" s="1">
        <v>0.41999999999999993</v>
      </c>
      <c r="O2" s="1">
        <v>0.1</v>
      </c>
      <c r="P2" s="1">
        <v>0.14000000000000001</v>
      </c>
      <c r="Q2" s="2">
        <v>54108</v>
      </c>
      <c r="S2" s="5" t="s">
        <v>24</v>
      </c>
      <c r="T2" t="s">
        <v>25</v>
      </c>
      <c r="W2" s="5" t="s">
        <v>24</v>
      </c>
      <c r="X2" t="s">
        <v>26</v>
      </c>
      <c r="Y2" t="s">
        <v>27</v>
      </c>
      <c r="Z2" t="s">
        <v>28</v>
      </c>
      <c r="AA2" t="s">
        <v>29</v>
      </c>
      <c r="AB2" t="s">
        <v>30</v>
      </c>
      <c r="AD2" t="s">
        <v>31</v>
      </c>
      <c r="AF2" t="s">
        <v>32</v>
      </c>
      <c r="AG2" s="1">
        <f>GETPIVOTDATA("Entregue no Prazo",$AD$2)</f>
        <v>0.79544444444444484</v>
      </c>
      <c r="AI2" t="s">
        <v>33</v>
      </c>
      <c r="AK2" t="s">
        <v>34</v>
      </c>
      <c r="AL2" s="1">
        <v>0.25</v>
      </c>
      <c r="AN2" t="s">
        <v>35</v>
      </c>
      <c r="AO2" t="s">
        <v>36</v>
      </c>
      <c r="AP2" t="s">
        <v>37</v>
      </c>
      <c r="AQ2" t="s">
        <v>38</v>
      </c>
      <c r="AR2" t="s">
        <v>39</v>
      </c>
      <c r="AT2" s="5" t="s">
        <v>24</v>
      </c>
      <c r="AU2" t="s">
        <v>25</v>
      </c>
      <c r="AW2" t="s">
        <v>40</v>
      </c>
      <c r="AX2" t="s">
        <v>16</v>
      </c>
    </row>
    <row r="3" spans="1:50" x14ac:dyDescent="0.3">
      <c r="A3" t="s">
        <v>20</v>
      </c>
      <c r="B3">
        <v>4</v>
      </c>
      <c r="C3" t="s">
        <v>41</v>
      </c>
      <c r="D3" t="s">
        <v>42</v>
      </c>
      <c r="E3" s="3">
        <v>43132</v>
      </c>
      <c r="F3" s="4">
        <v>2018</v>
      </c>
      <c r="G3" t="s">
        <v>43</v>
      </c>
      <c r="H3" s="1">
        <v>0.77</v>
      </c>
      <c r="I3" s="1">
        <v>0.22999999999999998</v>
      </c>
      <c r="J3" s="1">
        <v>0.9</v>
      </c>
      <c r="K3" s="1">
        <v>0.92</v>
      </c>
      <c r="L3" s="1">
        <v>0.1</v>
      </c>
      <c r="M3" s="1">
        <v>0.21</v>
      </c>
      <c r="N3" s="1">
        <v>0.48</v>
      </c>
      <c r="O3" s="1">
        <v>0.17</v>
      </c>
      <c r="P3" s="1">
        <v>0.04</v>
      </c>
      <c r="Q3" s="2">
        <v>54328</v>
      </c>
      <c r="S3" s="6">
        <v>2019</v>
      </c>
      <c r="T3" s="8">
        <v>10456051</v>
      </c>
      <c r="W3" s="6" t="s">
        <v>94</v>
      </c>
      <c r="X3" s="10">
        <v>0.17138888888888892</v>
      </c>
      <c r="Y3" s="10">
        <v>0.19722222222222224</v>
      </c>
      <c r="Z3" s="10">
        <v>0.32833333333333337</v>
      </c>
      <c r="AA3" s="10">
        <v>0.19500000000000003</v>
      </c>
      <c r="AB3" s="10">
        <v>0.10805555555555557</v>
      </c>
      <c r="AD3" s="10">
        <v>0.79544444444444484</v>
      </c>
      <c r="AF3" t="s">
        <v>45</v>
      </c>
      <c r="AG3">
        <f>1-AG2</f>
        <v>0.20455555555555516</v>
      </c>
      <c r="AI3" s="11">
        <v>0.84466666666666645</v>
      </c>
      <c r="AK3" t="s">
        <v>46</v>
      </c>
      <c r="AL3" s="1">
        <v>0.15</v>
      </c>
      <c r="AN3" s="10">
        <v>0.1</v>
      </c>
      <c r="AO3" s="10">
        <v>0.3</v>
      </c>
      <c r="AP3" s="11">
        <v>0.40961111111111137</v>
      </c>
      <c r="AQ3" s="10">
        <v>0.59038888888888863</v>
      </c>
      <c r="AR3" s="10">
        <v>7.0000000000000007E-2</v>
      </c>
      <c r="AT3" s="6" t="s">
        <v>47</v>
      </c>
      <c r="AU3" s="12">
        <v>655458</v>
      </c>
      <c r="AW3" t="s">
        <v>47</v>
      </c>
      <c r="AX3" s="13">
        <f>GETPIVOTDATA("Venda",$AT$2,"Loja",AW3)</f>
        <v>655458</v>
      </c>
    </row>
    <row r="4" spans="1:50" x14ac:dyDescent="0.3">
      <c r="A4" t="s">
        <v>20</v>
      </c>
      <c r="B4">
        <v>14</v>
      </c>
      <c r="C4" t="s">
        <v>48</v>
      </c>
      <c r="D4" t="s">
        <v>42</v>
      </c>
      <c r="E4" s="3">
        <v>43160</v>
      </c>
      <c r="F4" s="4">
        <v>2018</v>
      </c>
      <c r="G4" t="s">
        <v>49</v>
      </c>
      <c r="H4" s="1">
        <v>0.5</v>
      </c>
      <c r="I4" s="1">
        <v>0.5</v>
      </c>
      <c r="J4" s="1">
        <v>0.74</v>
      </c>
      <c r="K4" s="1">
        <v>0.78</v>
      </c>
      <c r="L4" s="1">
        <v>0.23</v>
      </c>
      <c r="M4" s="1">
        <v>0.11</v>
      </c>
      <c r="N4" s="1">
        <v>0.35999999999999988</v>
      </c>
      <c r="O4" s="1">
        <v>0.26</v>
      </c>
      <c r="P4" s="1">
        <v>0.04</v>
      </c>
      <c r="Q4" s="2">
        <v>55887</v>
      </c>
      <c r="S4" s="7" t="s">
        <v>23</v>
      </c>
      <c r="T4" s="8">
        <v>847079</v>
      </c>
      <c r="W4" s="6" t="s">
        <v>44</v>
      </c>
      <c r="X4" s="10">
        <v>0.18166666666666664</v>
      </c>
      <c r="Y4" s="10">
        <v>0.20777777777777787</v>
      </c>
      <c r="Z4" s="10">
        <v>0.29499999999999998</v>
      </c>
      <c r="AA4" s="10">
        <v>0.2088888888888889</v>
      </c>
      <c r="AB4" s="10">
        <v>0.10666666666666665</v>
      </c>
      <c r="AK4" t="s">
        <v>51</v>
      </c>
      <c r="AL4" s="1">
        <v>0.1</v>
      </c>
      <c r="AT4" s="6" t="s">
        <v>53</v>
      </c>
      <c r="AU4" s="12">
        <v>184647</v>
      </c>
      <c r="AW4" t="s">
        <v>53</v>
      </c>
      <c r="AX4" s="13">
        <f t="shared" ref="AX4:AX29" si="0">GETPIVOTDATA("Venda",$AT$2,"Loja",AW4)</f>
        <v>184647</v>
      </c>
    </row>
    <row r="5" spans="1:50" x14ac:dyDescent="0.3">
      <c r="A5" t="s">
        <v>20</v>
      </c>
      <c r="B5">
        <v>9</v>
      </c>
      <c r="C5" t="s">
        <v>54</v>
      </c>
      <c r="D5" t="s">
        <v>55</v>
      </c>
      <c r="E5" s="3">
        <v>43191</v>
      </c>
      <c r="F5" s="4">
        <v>2018</v>
      </c>
      <c r="G5" t="s">
        <v>56</v>
      </c>
      <c r="H5" s="1">
        <v>0.69</v>
      </c>
      <c r="I5" s="1">
        <v>0.31000000000000005</v>
      </c>
      <c r="J5" s="1">
        <v>0.73</v>
      </c>
      <c r="K5" s="1">
        <v>0.76</v>
      </c>
      <c r="L5" s="1">
        <v>0.22</v>
      </c>
      <c r="M5" s="1">
        <v>0.15</v>
      </c>
      <c r="N5" s="1">
        <v>0.39999999999999991</v>
      </c>
      <c r="O5" s="1">
        <v>0.19</v>
      </c>
      <c r="P5" s="1">
        <v>0.04</v>
      </c>
      <c r="Q5" s="2">
        <v>69945</v>
      </c>
      <c r="S5" s="7" t="s">
        <v>43</v>
      </c>
      <c r="T5" s="8">
        <v>897691</v>
      </c>
      <c r="W5" s="6" t="s">
        <v>93</v>
      </c>
      <c r="X5" s="10">
        <v>0.17472222222222222</v>
      </c>
      <c r="Y5" s="10">
        <v>0.18166666666666664</v>
      </c>
      <c r="Z5" s="10">
        <v>0.35638888888888887</v>
      </c>
      <c r="AA5" s="10">
        <v>0.18194444444444444</v>
      </c>
      <c r="AB5" s="10">
        <v>0.10527777777777778</v>
      </c>
      <c r="AK5" t="s">
        <v>57</v>
      </c>
      <c r="AL5" s="1">
        <v>1</v>
      </c>
      <c r="AT5" s="6" t="s">
        <v>52</v>
      </c>
      <c r="AU5" s="12">
        <v>720671</v>
      </c>
      <c r="AW5" t="s">
        <v>52</v>
      </c>
      <c r="AX5" s="13">
        <f t="shared" si="0"/>
        <v>720671</v>
      </c>
    </row>
    <row r="6" spans="1:50" x14ac:dyDescent="0.3">
      <c r="A6" t="s">
        <v>20</v>
      </c>
      <c r="B6">
        <v>5</v>
      </c>
      <c r="C6" t="s">
        <v>58</v>
      </c>
      <c r="D6" t="s">
        <v>22</v>
      </c>
      <c r="E6" s="3">
        <v>43221</v>
      </c>
      <c r="F6" s="4">
        <v>2018</v>
      </c>
      <c r="G6" t="s">
        <v>59</v>
      </c>
      <c r="H6" s="1">
        <v>0.8</v>
      </c>
      <c r="I6" s="1">
        <v>0.19999999999999996</v>
      </c>
      <c r="J6" s="1">
        <v>0.8</v>
      </c>
      <c r="K6" s="1">
        <v>0.74</v>
      </c>
      <c r="L6" s="1">
        <v>0.25</v>
      </c>
      <c r="M6" s="1">
        <v>0.22</v>
      </c>
      <c r="N6" s="1">
        <v>0.10999999999999999</v>
      </c>
      <c r="O6" s="1">
        <v>0.26</v>
      </c>
      <c r="P6" s="1">
        <v>0.16</v>
      </c>
      <c r="Q6" s="2">
        <v>61977</v>
      </c>
      <c r="S6" s="7" t="s">
        <v>49</v>
      </c>
      <c r="T6" s="8">
        <v>910807</v>
      </c>
      <c r="W6" s="6" t="s">
        <v>92</v>
      </c>
      <c r="X6" s="10">
        <v>0.17583333333333337</v>
      </c>
      <c r="Y6" s="10">
        <v>0.18750000000000006</v>
      </c>
      <c r="Z6" s="10">
        <v>0.34777777777777774</v>
      </c>
      <c r="AA6" s="10">
        <v>0.19166666666666668</v>
      </c>
      <c r="AB6" s="10">
        <v>9.722222222222221E-2</v>
      </c>
      <c r="AT6" s="6" t="s">
        <v>41</v>
      </c>
      <c r="AU6" s="12">
        <v>426324</v>
      </c>
      <c r="AW6" t="s">
        <v>41</v>
      </c>
      <c r="AX6" s="13">
        <f t="shared" si="0"/>
        <v>426324</v>
      </c>
    </row>
    <row r="7" spans="1:50" x14ac:dyDescent="0.3">
      <c r="A7" t="s">
        <v>20</v>
      </c>
      <c r="B7">
        <v>1</v>
      </c>
      <c r="C7" t="s">
        <v>47</v>
      </c>
      <c r="D7" t="s">
        <v>42</v>
      </c>
      <c r="E7" s="3">
        <v>43252</v>
      </c>
      <c r="F7" s="4">
        <v>2018</v>
      </c>
      <c r="G7" t="s">
        <v>60</v>
      </c>
      <c r="H7" s="1">
        <v>0.04</v>
      </c>
      <c r="I7" s="1">
        <v>0.96</v>
      </c>
      <c r="J7" s="1">
        <v>0.95</v>
      </c>
      <c r="K7" s="1">
        <v>1</v>
      </c>
      <c r="L7" s="1">
        <v>0.15</v>
      </c>
      <c r="M7" s="1">
        <v>0.14000000000000001</v>
      </c>
      <c r="N7" s="1">
        <v>0.42999999999999994</v>
      </c>
      <c r="O7" s="1">
        <v>0.22</v>
      </c>
      <c r="P7" s="1">
        <v>0.06</v>
      </c>
      <c r="Q7" s="2">
        <v>62527</v>
      </c>
      <c r="S7" s="7" t="s">
        <v>56</v>
      </c>
      <c r="T7" s="8">
        <v>827611</v>
      </c>
      <c r="W7" s="6" t="s">
        <v>20</v>
      </c>
      <c r="X7" s="10">
        <v>0.18361111111111109</v>
      </c>
      <c r="Y7" s="10">
        <v>0.18694444444444447</v>
      </c>
      <c r="Z7" s="10">
        <v>0.35083333333333316</v>
      </c>
      <c r="AA7" s="10">
        <v>0.19583333333333336</v>
      </c>
      <c r="AB7" s="10">
        <v>8.277777777777777E-2</v>
      </c>
      <c r="AK7" t="s">
        <v>61</v>
      </c>
      <c r="AT7" s="6" t="s">
        <v>58</v>
      </c>
      <c r="AU7" s="12">
        <v>329463</v>
      </c>
      <c r="AW7" t="s">
        <v>58</v>
      </c>
      <c r="AX7" s="13">
        <f t="shared" si="0"/>
        <v>329463</v>
      </c>
    </row>
    <row r="8" spans="1:50" x14ac:dyDescent="0.3">
      <c r="A8" t="s">
        <v>20</v>
      </c>
      <c r="B8">
        <v>3</v>
      </c>
      <c r="C8" t="s">
        <v>52</v>
      </c>
      <c r="D8" t="s">
        <v>42</v>
      </c>
      <c r="E8" s="3">
        <v>43282</v>
      </c>
      <c r="F8" s="4">
        <v>2018</v>
      </c>
      <c r="G8" t="s">
        <v>63</v>
      </c>
      <c r="H8" s="1">
        <v>0.41</v>
      </c>
      <c r="I8" s="1">
        <v>0.59000000000000008</v>
      </c>
      <c r="J8" s="1">
        <v>0.95</v>
      </c>
      <c r="K8" s="1">
        <v>0.98</v>
      </c>
      <c r="L8" s="1">
        <v>0.21</v>
      </c>
      <c r="M8" s="1">
        <v>0.11</v>
      </c>
      <c r="N8" s="1">
        <v>0.36999999999999988</v>
      </c>
      <c r="O8" s="1">
        <v>0.27</v>
      </c>
      <c r="P8" s="1">
        <v>0.04</v>
      </c>
      <c r="Q8" s="2">
        <v>54594</v>
      </c>
      <c r="S8" s="7" t="s">
        <v>59</v>
      </c>
      <c r="T8" s="8">
        <v>886218</v>
      </c>
      <c r="W8" s="6" t="s">
        <v>50</v>
      </c>
      <c r="X8" s="10">
        <v>0.17744444444444452</v>
      </c>
      <c r="Y8" s="10">
        <v>0.19222222222222227</v>
      </c>
      <c r="Z8" s="10">
        <v>0.33566666666666661</v>
      </c>
      <c r="AA8" s="10">
        <v>0.19466666666666674</v>
      </c>
      <c r="AB8" s="10">
        <v>9.9999999999999978E-2</v>
      </c>
      <c r="AK8" t="s">
        <v>64</v>
      </c>
      <c r="AL8" t="s">
        <v>65</v>
      </c>
      <c r="AT8" s="6" t="s">
        <v>62</v>
      </c>
      <c r="AU8" s="12">
        <v>357124</v>
      </c>
      <c r="AW8" t="s">
        <v>62</v>
      </c>
      <c r="AX8" s="13">
        <f t="shared" si="0"/>
        <v>357124</v>
      </c>
    </row>
    <row r="9" spans="1:50" x14ac:dyDescent="0.3">
      <c r="A9" t="s">
        <v>20</v>
      </c>
      <c r="B9">
        <v>8</v>
      </c>
      <c r="C9" t="s">
        <v>67</v>
      </c>
      <c r="D9" t="s">
        <v>68</v>
      </c>
      <c r="E9" s="3">
        <v>43313</v>
      </c>
      <c r="F9" s="4">
        <v>2018</v>
      </c>
      <c r="G9" t="s">
        <v>69</v>
      </c>
      <c r="H9" s="1">
        <v>0.63</v>
      </c>
      <c r="I9" s="1">
        <v>0.37</v>
      </c>
      <c r="J9" s="1">
        <v>0.89</v>
      </c>
      <c r="K9" s="1">
        <v>0.76</v>
      </c>
      <c r="L9" s="1">
        <v>0.22</v>
      </c>
      <c r="M9" s="1">
        <v>0.23</v>
      </c>
      <c r="N9" s="1">
        <v>0.37</v>
      </c>
      <c r="O9" s="1">
        <v>0.1</v>
      </c>
      <c r="P9" s="1">
        <v>0.08</v>
      </c>
      <c r="Q9" s="2">
        <v>44389</v>
      </c>
      <c r="S9" s="7" t="s">
        <v>60</v>
      </c>
      <c r="T9" s="8">
        <v>861229</v>
      </c>
      <c r="AK9">
        <v>0</v>
      </c>
      <c r="AL9">
        <v>0</v>
      </c>
      <c r="AT9" s="6" t="s">
        <v>66</v>
      </c>
      <c r="AU9" s="12">
        <v>468293</v>
      </c>
      <c r="AW9" t="s">
        <v>66</v>
      </c>
      <c r="AX9" s="13">
        <f t="shared" si="0"/>
        <v>468293</v>
      </c>
    </row>
    <row r="10" spans="1:50" x14ac:dyDescent="0.3">
      <c r="A10" t="s">
        <v>20</v>
      </c>
      <c r="B10">
        <v>26</v>
      </c>
      <c r="C10" t="s">
        <v>70</v>
      </c>
      <c r="D10" t="s">
        <v>22</v>
      </c>
      <c r="E10" s="3">
        <v>43344</v>
      </c>
      <c r="F10" s="4">
        <v>2018</v>
      </c>
      <c r="G10" t="s">
        <v>71</v>
      </c>
      <c r="H10" s="1">
        <v>0.8</v>
      </c>
      <c r="I10" s="1">
        <v>0.19999999999999996</v>
      </c>
      <c r="J10" s="1">
        <v>0.72</v>
      </c>
      <c r="K10" s="1">
        <v>0.75</v>
      </c>
      <c r="L10" s="1">
        <v>0.24</v>
      </c>
      <c r="M10" s="1">
        <v>0.12</v>
      </c>
      <c r="N10" s="1">
        <v>0.35</v>
      </c>
      <c r="O10" s="1">
        <v>0.14000000000000001</v>
      </c>
      <c r="P10" s="1">
        <v>0.15</v>
      </c>
      <c r="Q10" s="2">
        <v>47775</v>
      </c>
      <c r="S10" s="7" t="s">
        <v>63</v>
      </c>
      <c r="T10" s="8">
        <v>885693</v>
      </c>
      <c r="AK10">
        <f>-COS(PI()*ABS(GETPIVOTDATA("Resultado_Meta",$AI$2)/AL5))</f>
        <v>0.88327513064394136</v>
      </c>
      <c r="AL10">
        <f>SIN(PI()*ABS(GETPIVOTDATA("Resultado_Meta",$AI$2)/AL5))</f>
        <v>0.46885503472387752</v>
      </c>
      <c r="AT10" s="6" t="s">
        <v>67</v>
      </c>
      <c r="AU10" s="12">
        <v>167248</v>
      </c>
      <c r="AW10" t="s">
        <v>67</v>
      </c>
      <c r="AX10" s="13">
        <f t="shared" si="0"/>
        <v>167248</v>
      </c>
    </row>
    <row r="11" spans="1:50" x14ac:dyDescent="0.3">
      <c r="A11" t="s">
        <v>20</v>
      </c>
      <c r="B11">
        <v>1</v>
      </c>
      <c r="C11" t="s">
        <v>47</v>
      </c>
      <c r="D11" t="s">
        <v>42</v>
      </c>
      <c r="E11" s="3">
        <v>43374</v>
      </c>
      <c r="F11" s="4">
        <v>2018</v>
      </c>
      <c r="G11" t="s">
        <v>72</v>
      </c>
      <c r="H11" s="1">
        <v>0.16</v>
      </c>
      <c r="I11" s="1">
        <v>0.84</v>
      </c>
      <c r="J11" s="1">
        <v>0.76</v>
      </c>
      <c r="K11" s="1">
        <v>0.93</v>
      </c>
      <c r="L11" s="1">
        <v>0.23</v>
      </c>
      <c r="M11" s="1">
        <v>0.27</v>
      </c>
      <c r="N11" s="1">
        <v>2.0000000000000018E-2</v>
      </c>
      <c r="O11" s="1">
        <v>0.28999999999999998</v>
      </c>
      <c r="P11" s="1">
        <v>0.19</v>
      </c>
      <c r="Q11" s="2">
        <v>51594</v>
      </c>
      <c r="S11" s="7" t="s">
        <v>69</v>
      </c>
      <c r="T11" s="8">
        <v>874419</v>
      </c>
      <c r="U11" s="7" t="s">
        <v>73</v>
      </c>
      <c r="V11" s="9">
        <f>GETPIVOTDATA("Venda",$S$2)</f>
        <v>10456051</v>
      </c>
      <c r="AT11" s="6" t="s">
        <v>54</v>
      </c>
      <c r="AU11" s="12">
        <v>492195</v>
      </c>
      <c r="AW11" t="s">
        <v>54</v>
      </c>
      <c r="AX11" s="13">
        <f t="shared" si="0"/>
        <v>492195</v>
      </c>
    </row>
    <row r="12" spans="1:50" x14ac:dyDescent="0.3">
      <c r="A12" t="s">
        <v>20</v>
      </c>
      <c r="B12">
        <v>10</v>
      </c>
      <c r="C12" t="s">
        <v>74</v>
      </c>
      <c r="D12" t="s">
        <v>22</v>
      </c>
      <c r="E12" s="3">
        <v>43405</v>
      </c>
      <c r="F12" s="4">
        <v>2018</v>
      </c>
      <c r="G12" t="s">
        <v>75</v>
      </c>
      <c r="H12" s="1">
        <v>0.42</v>
      </c>
      <c r="I12" s="1">
        <v>0.58000000000000007</v>
      </c>
      <c r="J12" s="1">
        <v>0.71</v>
      </c>
      <c r="K12" s="1">
        <v>0.77</v>
      </c>
      <c r="L12" s="1">
        <v>0.11</v>
      </c>
      <c r="M12" s="1">
        <v>0.2</v>
      </c>
      <c r="N12" s="1">
        <v>0.27</v>
      </c>
      <c r="O12" s="1">
        <v>0.24</v>
      </c>
      <c r="P12" s="1">
        <v>0.18</v>
      </c>
      <c r="Q12" s="2">
        <v>68413</v>
      </c>
      <c r="S12" s="7" t="s">
        <v>71</v>
      </c>
      <c r="T12" s="8">
        <v>892775</v>
      </c>
      <c r="AT12" s="6" t="s">
        <v>74</v>
      </c>
      <c r="AU12" s="12">
        <v>260168</v>
      </c>
      <c r="AW12" t="s">
        <v>74</v>
      </c>
      <c r="AX12" s="13">
        <f t="shared" si="0"/>
        <v>260168</v>
      </c>
    </row>
    <row r="13" spans="1:50" x14ac:dyDescent="0.3">
      <c r="A13" t="s">
        <v>20</v>
      </c>
      <c r="B13">
        <v>6</v>
      </c>
      <c r="C13" t="s">
        <v>62</v>
      </c>
      <c r="D13" t="s">
        <v>22</v>
      </c>
      <c r="E13" s="3">
        <v>43435</v>
      </c>
      <c r="F13" s="4">
        <v>2018</v>
      </c>
      <c r="G13" t="s">
        <v>77</v>
      </c>
      <c r="H13" s="1">
        <v>0.22</v>
      </c>
      <c r="I13" s="1">
        <v>0.78</v>
      </c>
      <c r="J13" s="1">
        <v>0.85</v>
      </c>
      <c r="K13" s="1">
        <v>1</v>
      </c>
      <c r="L13" s="1">
        <v>0.23</v>
      </c>
      <c r="M13" s="1">
        <v>0.24</v>
      </c>
      <c r="N13" s="1">
        <v>0.20999999999999996</v>
      </c>
      <c r="O13" s="1">
        <v>0.25</v>
      </c>
      <c r="P13" s="1">
        <v>7.0000000000000007E-2</v>
      </c>
      <c r="Q13" s="2">
        <v>66918</v>
      </c>
      <c r="S13" s="7" t="s">
        <v>72</v>
      </c>
      <c r="T13" s="8">
        <v>846037</v>
      </c>
      <c r="AT13" s="6" t="s">
        <v>76</v>
      </c>
      <c r="AU13" s="12">
        <v>242017</v>
      </c>
      <c r="AW13" t="s">
        <v>76</v>
      </c>
      <c r="AX13" s="13">
        <f t="shared" si="0"/>
        <v>242017</v>
      </c>
    </row>
    <row r="14" spans="1:50" x14ac:dyDescent="0.3">
      <c r="A14" t="s">
        <v>20</v>
      </c>
      <c r="B14">
        <v>2</v>
      </c>
      <c r="C14" t="s">
        <v>53</v>
      </c>
      <c r="D14" t="s">
        <v>22</v>
      </c>
      <c r="E14" s="3">
        <v>43466</v>
      </c>
      <c r="F14" s="4">
        <v>2019</v>
      </c>
      <c r="G14" t="s">
        <v>23</v>
      </c>
      <c r="H14" s="1">
        <v>0.38</v>
      </c>
      <c r="I14" s="1">
        <v>0.62</v>
      </c>
      <c r="J14" s="1">
        <v>0.7</v>
      </c>
      <c r="K14" s="1">
        <v>0.61</v>
      </c>
      <c r="L14" s="1">
        <v>0.18</v>
      </c>
      <c r="M14" s="1">
        <v>0.22</v>
      </c>
      <c r="N14" s="1">
        <v>0.37</v>
      </c>
      <c r="O14" s="1">
        <v>0.15</v>
      </c>
      <c r="P14" s="1">
        <v>0.08</v>
      </c>
      <c r="Q14" s="2">
        <v>65475</v>
      </c>
      <c r="S14" s="7" t="s">
        <v>75</v>
      </c>
      <c r="T14" s="8">
        <v>878534</v>
      </c>
      <c r="AT14" s="6" t="s">
        <v>78</v>
      </c>
      <c r="AU14" s="12">
        <v>307681</v>
      </c>
      <c r="AW14" t="s">
        <v>78</v>
      </c>
      <c r="AX14" s="13">
        <f t="shared" si="0"/>
        <v>307681</v>
      </c>
    </row>
    <row r="15" spans="1:50" x14ac:dyDescent="0.3">
      <c r="A15" t="s">
        <v>20</v>
      </c>
      <c r="B15">
        <v>19</v>
      </c>
      <c r="C15" t="s">
        <v>80</v>
      </c>
      <c r="D15" t="s">
        <v>68</v>
      </c>
      <c r="E15" s="3">
        <v>43497</v>
      </c>
      <c r="F15" s="4">
        <v>2019</v>
      </c>
      <c r="G15" t="s">
        <v>43</v>
      </c>
      <c r="H15" s="1">
        <v>0.35</v>
      </c>
      <c r="I15" s="1">
        <v>0.65</v>
      </c>
      <c r="J15" s="1">
        <v>0.85</v>
      </c>
      <c r="K15" s="1">
        <v>0.66</v>
      </c>
      <c r="L15" s="1">
        <v>0.17</v>
      </c>
      <c r="M15" s="1">
        <v>0.21</v>
      </c>
      <c r="N15" s="1">
        <v>0.45999999999999996</v>
      </c>
      <c r="O15" s="1">
        <v>0.16</v>
      </c>
      <c r="P15" s="1">
        <v>0</v>
      </c>
      <c r="Q15" s="2">
        <v>67796</v>
      </c>
      <c r="S15" s="7" t="s">
        <v>77</v>
      </c>
      <c r="T15" s="8">
        <v>847958</v>
      </c>
      <c r="AT15" s="6" t="s">
        <v>82</v>
      </c>
      <c r="AU15" s="12">
        <v>167071</v>
      </c>
      <c r="AW15" t="s">
        <v>82</v>
      </c>
      <c r="AX15" s="13">
        <f t="shared" si="0"/>
        <v>167071</v>
      </c>
    </row>
    <row r="16" spans="1:50" x14ac:dyDescent="0.3">
      <c r="A16" t="s">
        <v>20</v>
      </c>
      <c r="B16">
        <v>22</v>
      </c>
      <c r="C16" t="s">
        <v>83</v>
      </c>
      <c r="D16" t="s">
        <v>42</v>
      </c>
      <c r="E16" s="3">
        <v>43525</v>
      </c>
      <c r="F16" s="4">
        <v>2019</v>
      </c>
      <c r="G16" t="s">
        <v>49</v>
      </c>
      <c r="H16" s="1">
        <v>0.38</v>
      </c>
      <c r="I16" s="1">
        <v>0.62</v>
      </c>
      <c r="J16" s="1">
        <v>0.85</v>
      </c>
      <c r="K16" s="1">
        <v>0.93</v>
      </c>
      <c r="L16" s="1">
        <v>0.19</v>
      </c>
      <c r="M16" s="1">
        <v>0.26</v>
      </c>
      <c r="N16" s="1">
        <v>0.24</v>
      </c>
      <c r="O16" s="1">
        <v>0.28999999999999998</v>
      </c>
      <c r="P16" s="1">
        <v>0.02</v>
      </c>
      <c r="Q16" s="2">
        <v>64444</v>
      </c>
      <c r="S16" s="6" t="s">
        <v>50</v>
      </c>
      <c r="T16" s="8">
        <v>10456051</v>
      </c>
      <c r="AT16" s="6" t="s">
        <v>48</v>
      </c>
      <c r="AU16" s="12">
        <v>307974</v>
      </c>
      <c r="AW16" t="s">
        <v>48</v>
      </c>
      <c r="AX16" s="13">
        <f t="shared" si="0"/>
        <v>307974</v>
      </c>
    </row>
    <row r="17" spans="1:50" x14ac:dyDescent="0.3">
      <c r="A17" t="s">
        <v>20</v>
      </c>
      <c r="B17">
        <v>16</v>
      </c>
      <c r="C17" t="s">
        <v>81</v>
      </c>
      <c r="D17" t="s">
        <v>84</v>
      </c>
      <c r="E17" s="3">
        <v>43556</v>
      </c>
      <c r="F17" s="4">
        <v>2019</v>
      </c>
      <c r="G17" t="s">
        <v>56</v>
      </c>
      <c r="H17" s="1">
        <v>0.48</v>
      </c>
      <c r="I17" s="1">
        <v>0.52</v>
      </c>
      <c r="J17" s="1">
        <v>0.98</v>
      </c>
      <c r="K17" s="1">
        <v>0.93</v>
      </c>
      <c r="L17" s="1">
        <v>0.11</v>
      </c>
      <c r="M17" s="1">
        <v>0.1</v>
      </c>
      <c r="N17" s="1">
        <v>0.48</v>
      </c>
      <c r="O17" s="1">
        <v>0.19</v>
      </c>
      <c r="P17" s="1">
        <v>0.12</v>
      </c>
      <c r="Q17" s="2">
        <v>51746</v>
      </c>
      <c r="AT17" s="6" t="s">
        <v>79</v>
      </c>
      <c r="AU17" s="12">
        <v>321098</v>
      </c>
      <c r="AW17" t="s">
        <v>79</v>
      </c>
      <c r="AX17" s="13">
        <f t="shared" si="0"/>
        <v>321098</v>
      </c>
    </row>
    <row r="18" spans="1:50" x14ac:dyDescent="0.3">
      <c r="A18" t="s">
        <v>20</v>
      </c>
      <c r="B18">
        <v>12</v>
      </c>
      <c r="C18" t="s">
        <v>78</v>
      </c>
      <c r="D18" t="s">
        <v>55</v>
      </c>
      <c r="E18" s="3">
        <v>43586</v>
      </c>
      <c r="F18" s="4">
        <v>2019</v>
      </c>
      <c r="G18" t="s">
        <v>59</v>
      </c>
      <c r="H18" s="1">
        <v>0.72</v>
      </c>
      <c r="I18" s="1">
        <v>0.28000000000000003</v>
      </c>
      <c r="J18" s="1">
        <v>0.72</v>
      </c>
      <c r="K18" s="1">
        <v>0.68</v>
      </c>
      <c r="L18" s="1">
        <v>0.11</v>
      </c>
      <c r="M18" s="1">
        <v>0.12</v>
      </c>
      <c r="N18" s="1">
        <v>0.32999999999999996</v>
      </c>
      <c r="O18" s="1">
        <v>0.28000000000000003</v>
      </c>
      <c r="P18" s="1">
        <v>0.16</v>
      </c>
      <c r="Q18" s="2">
        <v>54194</v>
      </c>
      <c r="AT18" s="6" t="s">
        <v>81</v>
      </c>
      <c r="AU18" s="12">
        <v>525412</v>
      </c>
      <c r="AW18" t="s">
        <v>81</v>
      </c>
      <c r="AX18" s="13">
        <f t="shared" si="0"/>
        <v>525412</v>
      </c>
    </row>
    <row r="19" spans="1:50" x14ac:dyDescent="0.3">
      <c r="A19" t="s">
        <v>20</v>
      </c>
      <c r="B19">
        <v>23</v>
      </c>
      <c r="C19" t="s">
        <v>86</v>
      </c>
      <c r="D19" t="s">
        <v>42</v>
      </c>
      <c r="E19" s="3">
        <v>43617</v>
      </c>
      <c r="F19" s="4">
        <v>2019</v>
      </c>
      <c r="G19" t="s">
        <v>60</v>
      </c>
      <c r="H19" s="1">
        <v>0.65</v>
      </c>
      <c r="I19" s="1">
        <v>0.35</v>
      </c>
      <c r="J19" s="1">
        <v>0.95</v>
      </c>
      <c r="K19" s="1">
        <v>0.91</v>
      </c>
      <c r="L19" s="1">
        <v>0.25</v>
      </c>
      <c r="M19" s="1">
        <v>0.18</v>
      </c>
      <c r="N19" s="1">
        <v>0.37999999999999989</v>
      </c>
      <c r="O19" s="1">
        <v>0.14000000000000001</v>
      </c>
      <c r="P19" s="1">
        <v>0.05</v>
      </c>
      <c r="Q19" s="2">
        <v>71317</v>
      </c>
      <c r="AT19" s="6" t="s">
        <v>21</v>
      </c>
      <c r="AU19" s="12">
        <v>249785</v>
      </c>
      <c r="AW19" t="s">
        <v>21</v>
      </c>
      <c r="AX19" s="13">
        <f t="shared" si="0"/>
        <v>249785</v>
      </c>
    </row>
    <row r="20" spans="1:50" x14ac:dyDescent="0.3">
      <c r="A20" t="s">
        <v>20</v>
      </c>
      <c r="B20">
        <v>15</v>
      </c>
      <c r="C20" t="s">
        <v>79</v>
      </c>
      <c r="D20" t="s">
        <v>22</v>
      </c>
      <c r="E20" s="3">
        <v>43647</v>
      </c>
      <c r="F20" s="4">
        <v>2019</v>
      </c>
      <c r="G20" t="s">
        <v>63</v>
      </c>
      <c r="H20" s="1">
        <v>0.2</v>
      </c>
      <c r="I20" s="1">
        <v>0.8</v>
      </c>
      <c r="J20" s="1">
        <v>0.87</v>
      </c>
      <c r="K20" s="1">
        <v>0.8</v>
      </c>
      <c r="L20" s="1">
        <v>0.22</v>
      </c>
      <c r="M20" s="1">
        <v>0.18</v>
      </c>
      <c r="N20" s="1">
        <v>0.30000000000000004</v>
      </c>
      <c r="O20" s="1">
        <v>0.11</v>
      </c>
      <c r="P20" s="1">
        <v>0.19</v>
      </c>
      <c r="Q20" s="2">
        <v>67599</v>
      </c>
      <c r="AT20" s="6" t="s">
        <v>85</v>
      </c>
      <c r="AU20" s="12">
        <v>233191</v>
      </c>
      <c r="AW20" t="s">
        <v>85</v>
      </c>
      <c r="AX20" s="13">
        <f t="shared" si="0"/>
        <v>233191</v>
      </c>
    </row>
    <row r="21" spans="1:50" x14ac:dyDescent="0.3">
      <c r="A21" t="s">
        <v>20</v>
      </c>
      <c r="B21">
        <v>19</v>
      </c>
      <c r="C21" t="s">
        <v>80</v>
      </c>
      <c r="D21" t="s">
        <v>68</v>
      </c>
      <c r="E21" s="3">
        <v>43678</v>
      </c>
      <c r="F21" s="4">
        <v>2019</v>
      </c>
      <c r="G21" t="s">
        <v>69</v>
      </c>
      <c r="H21" s="1">
        <v>0.56999999999999995</v>
      </c>
      <c r="I21" s="1">
        <v>0.43000000000000005</v>
      </c>
      <c r="J21" s="1">
        <v>0.71</v>
      </c>
      <c r="K21" s="1">
        <v>0.71</v>
      </c>
      <c r="L21" s="1">
        <v>0.14000000000000001</v>
      </c>
      <c r="M21" s="1">
        <v>0.18</v>
      </c>
      <c r="N21" s="1">
        <v>0.38</v>
      </c>
      <c r="O21" s="1">
        <v>0.18</v>
      </c>
      <c r="P21" s="1">
        <v>0.12</v>
      </c>
      <c r="Q21" s="2">
        <v>60318</v>
      </c>
      <c r="AT21" s="6" t="s">
        <v>80</v>
      </c>
      <c r="AU21" s="12">
        <v>643510</v>
      </c>
      <c r="AW21" t="s">
        <v>80</v>
      </c>
      <c r="AX21" s="13">
        <f t="shared" si="0"/>
        <v>643510</v>
      </c>
    </row>
    <row r="22" spans="1:50" x14ac:dyDescent="0.3">
      <c r="A22" t="s">
        <v>20</v>
      </c>
      <c r="B22">
        <v>13</v>
      </c>
      <c r="C22" t="s">
        <v>82</v>
      </c>
      <c r="D22" t="s">
        <v>68</v>
      </c>
      <c r="E22" s="3">
        <v>43709</v>
      </c>
      <c r="F22" s="4">
        <v>2019</v>
      </c>
      <c r="G22" t="s">
        <v>71</v>
      </c>
      <c r="H22" s="1">
        <v>0.7</v>
      </c>
      <c r="I22" s="1">
        <v>0.30000000000000004</v>
      </c>
      <c r="J22" s="1">
        <v>0.78</v>
      </c>
      <c r="K22" s="1">
        <v>0.91</v>
      </c>
      <c r="L22" s="1">
        <v>0.21</v>
      </c>
      <c r="M22" s="1">
        <v>0.25</v>
      </c>
      <c r="N22" s="1">
        <v>0.42000000000000004</v>
      </c>
      <c r="O22" s="1">
        <v>0.12</v>
      </c>
      <c r="P22" s="1">
        <v>0</v>
      </c>
      <c r="Q22" s="2">
        <v>47419</v>
      </c>
      <c r="AT22" s="6" t="s">
        <v>87</v>
      </c>
      <c r="AU22" s="12">
        <v>294593</v>
      </c>
      <c r="AW22" t="s">
        <v>87</v>
      </c>
      <c r="AX22" s="13">
        <f t="shared" si="0"/>
        <v>294593</v>
      </c>
    </row>
    <row r="23" spans="1:50" x14ac:dyDescent="0.3">
      <c r="A23" t="s">
        <v>20</v>
      </c>
      <c r="B23">
        <v>9</v>
      </c>
      <c r="C23" t="s">
        <v>54</v>
      </c>
      <c r="D23" t="s">
        <v>55</v>
      </c>
      <c r="E23" s="3">
        <v>43739</v>
      </c>
      <c r="F23" s="4">
        <v>2019</v>
      </c>
      <c r="G23" t="s">
        <v>72</v>
      </c>
      <c r="H23" s="1">
        <v>0.11</v>
      </c>
      <c r="I23" s="1">
        <v>0.89</v>
      </c>
      <c r="J23" s="1">
        <v>0.89</v>
      </c>
      <c r="K23" s="1">
        <v>0.83</v>
      </c>
      <c r="L23" s="1">
        <v>0.2</v>
      </c>
      <c r="M23" s="1">
        <v>0.1</v>
      </c>
      <c r="N23" s="1">
        <v>0.35</v>
      </c>
      <c r="O23" s="1">
        <v>0.23</v>
      </c>
      <c r="P23" s="1">
        <v>0.12</v>
      </c>
      <c r="Q23" s="2">
        <v>52032</v>
      </c>
      <c r="AT23" s="6" t="s">
        <v>88</v>
      </c>
      <c r="AU23" s="12">
        <v>548351</v>
      </c>
      <c r="AW23" t="s">
        <v>88</v>
      </c>
      <c r="AX23" s="13">
        <f t="shared" si="0"/>
        <v>548351</v>
      </c>
    </row>
    <row r="24" spans="1:50" x14ac:dyDescent="0.3">
      <c r="A24" t="s">
        <v>20</v>
      </c>
      <c r="B24">
        <v>1</v>
      </c>
      <c r="C24" t="s">
        <v>47</v>
      </c>
      <c r="D24" t="s">
        <v>42</v>
      </c>
      <c r="E24" s="3">
        <v>43770</v>
      </c>
      <c r="F24" s="4">
        <v>2019</v>
      </c>
      <c r="G24" t="s">
        <v>75</v>
      </c>
      <c r="H24" s="1">
        <v>0.72</v>
      </c>
      <c r="I24" s="1">
        <v>0.28000000000000003</v>
      </c>
      <c r="J24" s="1">
        <v>0.8</v>
      </c>
      <c r="K24" s="1">
        <v>0.64</v>
      </c>
      <c r="L24" s="1">
        <v>0.16</v>
      </c>
      <c r="M24" s="1">
        <v>0.26</v>
      </c>
      <c r="N24" s="1">
        <v>0.44999999999999996</v>
      </c>
      <c r="O24" s="1">
        <v>0.13</v>
      </c>
      <c r="P24" s="1">
        <v>0</v>
      </c>
      <c r="Q24" s="2">
        <v>59043</v>
      </c>
      <c r="AT24" s="6" t="s">
        <v>83</v>
      </c>
      <c r="AU24" s="12">
        <v>528547</v>
      </c>
      <c r="AW24" t="s">
        <v>83</v>
      </c>
      <c r="AX24" s="13">
        <f t="shared" si="0"/>
        <v>528547</v>
      </c>
    </row>
    <row r="25" spans="1:50" x14ac:dyDescent="0.3">
      <c r="A25" t="s">
        <v>20</v>
      </c>
      <c r="B25">
        <v>1</v>
      </c>
      <c r="C25" t="s">
        <v>47</v>
      </c>
      <c r="D25" t="s">
        <v>42</v>
      </c>
      <c r="E25" s="3">
        <v>43800</v>
      </c>
      <c r="F25" s="4">
        <v>2019</v>
      </c>
      <c r="G25" t="s">
        <v>77</v>
      </c>
      <c r="H25" s="1">
        <v>7.0000000000000007E-2</v>
      </c>
      <c r="I25" s="1">
        <v>0.92999999999999994</v>
      </c>
      <c r="J25" s="1">
        <v>0.91</v>
      </c>
      <c r="K25" s="1">
        <v>0.84</v>
      </c>
      <c r="L25" s="1">
        <v>0.24</v>
      </c>
      <c r="M25" s="1">
        <v>0.2</v>
      </c>
      <c r="N25" s="1">
        <v>0.25</v>
      </c>
      <c r="O25" s="1">
        <v>0.22</v>
      </c>
      <c r="P25" s="1">
        <v>0.09</v>
      </c>
      <c r="Q25" s="2">
        <v>54485</v>
      </c>
      <c r="AT25" s="6" t="s">
        <v>86</v>
      </c>
      <c r="AU25" s="12">
        <v>199414</v>
      </c>
      <c r="AW25" t="s">
        <v>86</v>
      </c>
      <c r="AX25" s="13">
        <f t="shared" si="0"/>
        <v>199414</v>
      </c>
    </row>
    <row r="26" spans="1:50" x14ac:dyDescent="0.3">
      <c r="A26" t="s">
        <v>20</v>
      </c>
      <c r="B26">
        <v>27</v>
      </c>
      <c r="C26" t="s">
        <v>91</v>
      </c>
      <c r="D26" t="s">
        <v>42</v>
      </c>
      <c r="E26" s="3">
        <v>43831</v>
      </c>
      <c r="F26" s="4">
        <v>2020</v>
      </c>
      <c r="G26" t="s">
        <v>23</v>
      </c>
      <c r="H26" s="1">
        <v>0.21</v>
      </c>
      <c r="I26" s="1">
        <v>0.79</v>
      </c>
      <c r="J26" s="1">
        <v>0.91</v>
      </c>
      <c r="K26" s="1">
        <v>0.79</v>
      </c>
      <c r="L26" s="1">
        <v>0.13</v>
      </c>
      <c r="M26" s="1">
        <v>0.28000000000000003</v>
      </c>
      <c r="N26" s="1">
        <v>0.19000000000000006</v>
      </c>
      <c r="O26" s="1">
        <v>0.28999999999999998</v>
      </c>
      <c r="P26" s="1">
        <v>0.11</v>
      </c>
      <c r="Q26" s="2">
        <v>68764</v>
      </c>
      <c r="AT26" s="6" t="s">
        <v>89</v>
      </c>
      <c r="AU26" s="12">
        <v>418676</v>
      </c>
      <c r="AW26" t="s">
        <v>89</v>
      </c>
      <c r="AX26" s="13">
        <f t="shared" si="0"/>
        <v>418676</v>
      </c>
    </row>
    <row r="27" spans="1:50" x14ac:dyDescent="0.3">
      <c r="A27" t="s">
        <v>20</v>
      </c>
      <c r="B27">
        <v>24</v>
      </c>
      <c r="C27" t="s">
        <v>89</v>
      </c>
      <c r="D27" t="s">
        <v>84</v>
      </c>
      <c r="E27" s="3">
        <v>43862</v>
      </c>
      <c r="F27" s="4">
        <v>2020</v>
      </c>
      <c r="G27" t="s">
        <v>43</v>
      </c>
      <c r="H27" s="1">
        <v>0.1</v>
      </c>
      <c r="I27" s="1">
        <v>0.9</v>
      </c>
      <c r="J27" s="1">
        <v>0.81</v>
      </c>
      <c r="K27" s="1">
        <v>0.61</v>
      </c>
      <c r="L27" s="1">
        <v>0.1</v>
      </c>
      <c r="M27" s="1">
        <v>0.27</v>
      </c>
      <c r="N27" s="1">
        <v>0.26</v>
      </c>
      <c r="O27" s="1">
        <v>0.19</v>
      </c>
      <c r="P27" s="1">
        <v>0.18</v>
      </c>
      <c r="Q27" s="2">
        <v>64987</v>
      </c>
      <c r="AT27" s="6" t="s">
        <v>90</v>
      </c>
      <c r="AU27" s="12">
        <v>396045</v>
      </c>
      <c r="AW27" t="s">
        <v>90</v>
      </c>
      <c r="AX27" s="13">
        <f t="shared" si="0"/>
        <v>396045</v>
      </c>
    </row>
    <row r="28" spans="1:50" x14ac:dyDescent="0.3">
      <c r="A28" t="s">
        <v>20</v>
      </c>
      <c r="B28">
        <v>18</v>
      </c>
      <c r="C28" t="s">
        <v>85</v>
      </c>
      <c r="D28" t="s">
        <v>22</v>
      </c>
      <c r="E28" s="3">
        <v>43891</v>
      </c>
      <c r="F28" s="4">
        <v>2020</v>
      </c>
      <c r="G28" t="s">
        <v>49</v>
      </c>
      <c r="H28" s="1">
        <v>0.7</v>
      </c>
      <c r="I28" s="1">
        <v>0.30000000000000004</v>
      </c>
      <c r="J28" s="1">
        <v>0.7</v>
      </c>
      <c r="K28" s="1">
        <v>0.85</v>
      </c>
      <c r="L28" s="1">
        <v>0.18</v>
      </c>
      <c r="M28" s="1">
        <v>0.12</v>
      </c>
      <c r="N28" s="1">
        <v>0.4</v>
      </c>
      <c r="O28" s="1">
        <v>0.14000000000000001</v>
      </c>
      <c r="P28" s="1">
        <v>0.16</v>
      </c>
      <c r="Q28" s="2">
        <v>67793</v>
      </c>
      <c r="AT28" s="6" t="s">
        <v>70</v>
      </c>
      <c r="AU28" s="12">
        <v>568552</v>
      </c>
      <c r="AW28" t="s">
        <v>70</v>
      </c>
      <c r="AX28" s="13">
        <f t="shared" si="0"/>
        <v>568552</v>
      </c>
    </row>
    <row r="29" spans="1:50" x14ac:dyDescent="0.3">
      <c r="A29" t="s">
        <v>92</v>
      </c>
      <c r="B29">
        <v>3</v>
      </c>
      <c r="C29" t="s">
        <v>52</v>
      </c>
      <c r="D29" t="s">
        <v>42</v>
      </c>
      <c r="E29" s="3">
        <v>43101</v>
      </c>
      <c r="F29" s="4">
        <v>2018</v>
      </c>
      <c r="G29" t="s">
        <v>23</v>
      </c>
      <c r="H29" s="1">
        <v>0.51</v>
      </c>
      <c r="I29" s="1">
        <v>0.49</v>
      </c>
      <c r="J29" s="1">
        <v>0.87</v>
      </c>
      <c r="K29" s="1">
        <v>0.93</v>
      </c>
      <c r="L29" s="1">
        <v>0.22</v>
      </c>
      <c r="M29" s="1">
        <v>0.28000000000000003</v>
      </c>
      <c r="N29" s="1">
        <v>0.17000000000000004</v>
      </c>
      <c r="O29" s="1">
        <v>0.24</v>
      </c>
      <c r="P29" s="1">
        <v>0.09</v>
      </c>
      <c r="Q29" s="2">
        <v>63508</v>
      </c>
      <c r="AT29" s="6" t="s">
        <v>91</v>
      </c>
      <c r="AU29" s="12">
        <v>442543</v>
      </c>
      <c r="AW29" t="s">
        <v>91</v>
      </c>
      <c r="AX29" s="13">
        <f t="shared" si="0"/>
        <v>442543</v>
      </c>
    </row>
    <row r="30" spans="1:50" x14ac:dyDescent="0.3">
      <c r="A30" t="s">
        <v>92</v>
      </c>
      <c r="B30">
        <v>27</v>
      </c>
      <c r="C30" t="s">
        <v>91</v>
      </c>
      <c r="D30" t="s">
        <v>42</v>
      </c>
      <c r="E30" s="3">
        <v>43132</v>
      </c>
      <c r="F30" s="4">
        <v>2018</v>
      </c>
      <c r="G30" t="s">
        <v>43</v>
      </c>
      <c r="H30" s="1">
        <v>0.4</v>
      </c>
      <c r="I30" s="1">
        <v>0.6</v>
      </c>
      <c r="J30" s="1">
        <v>0.94</v>
      </c>
      <c r="K30" s="1">
        <v>0.74</v>
      </c>
      <c r="L30" s="1">
        <v>0.11</v>
      </c>
      <c r="M30" s="1">
        <v>0.26</v>
      </c>
      <c r="N30" s="1">
        <v>0.36</v>
      </c>
      <c r="O30" s="1">
        <v>0.12</v>
      </c>
      <c r="P30" s="1">
        <v>0.15</v>
      </c>
      <c r="Q30" s="2">
        <v>72604</v>
      </c>
      <c r="AT30" s="6" t="s">
        <v>50</v>
      </c>
      <c r="AU30" s="12">
        <v>10456051</v>
      </c>
    </row>
    <row r="31" spans="1:50" x14ac:dyDescent="0.3">
      <c r="A31" t="s">
        <v>92</v>
      </c>
      <c r="B31">
        <v>12</v>
      </c>
      <c r="C31" t="s">
        <v>78</v>
      </c>
      <c r="D31" t="s">
        <v>55</v>
      </c>
      <c r="E31" s="3">
        <v>43160</v>
      </c>
      <c r="F31" s="4">
        <v>2018</v>
      </c>
      <c r="G31" t="s">
        <v>49</v>
      </c>
      <c r="H31" s="1">
        <v>0.65</v>
      </c>
      <c r="I31" s="1">
        <v>0.35</v>
      </c>
      <c r="J31" s="1">
        <v>1</v>
      </c>
      <c r="K31" s="1">
        <v>0.77</v>
      </c>
      <c r="L31" s="1">
        <v>0.13</v>
      </c>
      <c r="M31" s="1">
        <v>0.2</v>
      </c>
      <c r="N31" s="1">
        <v>0.33999999999999997</v>
      </c>
      <c r="O31" s="1">
        <v>0.24</v>
      </c>
      <c r="P31" s="1">
        <v>0.09</v>
      </c>
      <c r="Q31" s="2">
        <v>49182</v>
      </c>
    </row>
    <row r="32" spans="1:50" x14ac:dyDescent="0.3">
      <c r="A32" t="s">
        <v>92</v>
      </c>
      <c r="B32">
        <v>22</v>
      </c>
      <c r="C32" t="s">
        <v>83</v>
      </c>
      <c r="D32" t="s">
        <v>42</v>
      </c>
      <c r="E32" s="3">
        <v>43191</v>
      </c>
      <c r="F32" s="4">
        <v>2018</v>
      </c>
      <c r="G32" t="s">
        <v>56</v>
      </c>
      <c r="H32" s="1">
        <v>0.48</v>
      </c>
      <c r="I32" s="1">
        <v>0.52</v>
      </c>
      <c r="J32" s="1">
        <v>0.83</v>
      </c>
      <c r="K32" s="1">
        <v>0.81</v>
      </c>
      <c r="L32" s="1">
        <v>0.19</v>
      </c>
      <c r="M32" s="1">
        <v>0.14000000000000001</v>
      </c>
      <c r="N32" s="1">
        <v>0.37</v>
      </c>
      <c r="O32" s="1">
        <v>0.14000000000000001</v>
      </c>
      <c r="P32" s="1">
        <v>0.16</v>
      </c>
      <c r="Q32" s="2">
        <v>47572</v>
      </c>
    </row>
    <row r="33" spans="1:17" x14ac:dyDescent="0.3">
      <c r="A33" t="s">
        <v>92</v>
      </c>
      <c r="B33">
        <v>18</v>
      </c>
      <c r="C33" t="s">
        <v>85</v>
      </c>
      <c r="D33" t="s">
        <v>22</v>
      </c>
      <c r="E33" s="3">
        <v>43221</v>
      </c>
      <c r="F33" s="4">
        <v>2018</v>
      </c>
      <c r="G33" t="s">
        <v>59</v>
      </c>
      <c r="H33" s="1">
        <v>0.28000000000000003</v>
      </c>
      <c r="I33" s="1">
        <v>0.72</v>
      </c>
      <c r="J33" s="1">
        <v>0.79</v>
      </c>
      <c r="K33" s="1">
        <v>0.9</v>
      </c>
      <c r="L33" s="1">
        <v>0.15</v>
      </c>
      <c r="M33" s="1">
        <v>0.19</v>
      </c>
      <c r="N33" s="1">
        <v>0.19999999999999996</v>
      </c>
      <c r="O33" s="1">
        <v>0.27</v>
      </c>
      <c r="P33" s="1">
        <v>0.19</v>
      </c>
      <c r="Q33" s="2">
        <v>63095</v>
      </c>
    </row>
    <row r="34" spans="1:17" x14ac:dyDescent="0.3">
      <c r="A34" t="s">
        <v>92</v>
      </c>
      <c r="B34">
        <v>27</v>
      </c>
      <c r="C34" t="s">
        <v>91</v>
      </c>
      <c r="D34" t="s">
        <v>42</v>
      </c>
      <c r="E34" s="3">
        <v>43252</v>
      </c>
      <c r="F34" s="4">
        <v>2018</v>
      </c>
      <c r="G34" t="s">
        <v>60</v>
      </c>
      <c r="H34" s="1">
        <v>0.56999999999999995</v>
      </c>
      <c r="I34" s="1">
        <v>0.43000000000000005</v>
      </c>
      <c r="J34" s="1">
        <v>0.86</v>
      </c>
      <c r="K34" s="1">
        <v>0.71</v>
      </c>
      <c r="L34" s="1">
        <v>0.14000000000000001</v>
      </c>
      <c r="M34" s="1">
        <v>0.27</v>
      </c>
      <c r="N34" s="1">
        <v>0.39</v>
      </c>
      <c r="O34" s="1">
        <v>0.1</v>
      </c>
      <c r="P34" s="1">
        <v>0.1</v>
      </c>
      <c r="Q34" s="2">
        <v>66844</v>
      </c>
    </row>
    <row r="35" spans="1:17" x14ac:dyDescent="0.3">
      <c r="A35" t="s">
        <v>92</v>
      </c>
      <c r="B35">
        <v>19</v>
      </c>
      <c r="C35" t="s">
        <v>80</v>
      </c>
      <c r="D35" t="s">
        <v>68</v>
      </c>
      <c r="E35" s="3">
        <v>43282</v>
      </c>
      <c r="F35" s="4">
        <v>2018</v>
      </c>
      <c r="G35" t="s">
        <v>63</v>
      </c>
      <c r="H35" s="1">
        <v>0.63</v>
      </c>
      <c r="I35" s="1">
        <v>0.37</v>
      </c>
      <c r="J35" s="1">
        <v>0.8</v>
      </c>
      <c r="K35" s="1">
        <v>0.8</v>
      </c>
      <c r="L35" s="1">
        <v>0.17</v>
      </c>
      <c r="M35" s="1">
        <v>0.23</v>
      </c>
      <c r="N35" s="1">
        <v>0.35999999999999988</v>
      </c>
      <c r="O35" s="1">
        <v>0.2</v>
      </c>
      <c r="P35" s="1">
        <v>0.04</v>
      </c>
      <c r="Q35" s="2">
        <v>72341</v>
      </c>
    </row>
    <row r="36" spans="1:17" x14ac:dyDescent="0.3">
      <c r="A36" t="s">
        <v>92</v>
      </c>
      <c r="B36">
        <v>26</v>
      </c>
      <c r="C36" t="s">
        <v>70</v>
      </c>
      <c r="D36" t="s">
        <v>22</v>
      </c>
      <c r="E36" s="3">
        <v>43313</v>
      </c>
      <c r="F36" s="4">
        <v>2018</v>
      </c>
      <c r="G36" t="s">
        <v>69</v>
      </c>
      <c r="H36" s="1">
        <v>0.02</v>
      </c>
      <c r="I36" s="1">
        <v>0.98</v>
      </c>
      <c r="J36" s="1">
        <v>0.7</v>
      </c>
      <c r="K36" s="1">
        <v>0.69</v>
      </c>
      <c r="L36" s="1">
        <v>0.24</v>
      </c>
      <c r="M36" s="1">
        <v>0.23</v>
      </c>
      <c r="N36" s="1">
        <v>0.28000000000000003</v>
      </c>
      <c r="O36" s="1">
        <v>0.21</v>
      </c>
      <c r="P36" s="1">
        <v>0.04</v>
      </c>
      <c r="Q36" s="2">
        <v>49192</v>
      </c>
    </row>
    <row r="37" spans="1:17" x14ac:dyDescent="0.3">
      <c r="A37" t="s">
        <v>92</v>
      </c>
      <c r="B37">
        <v>9</v>
      </c>
      <c r="C37" t="s">
        <v>54</v>
      </c>
      <c r="D37" t="s">
        <v>55</v>
      </c>
      <c r="E37" s="3">
        <v>43344</v>
      </c>
      <c r="F37" s="4">
        <v>2018</v>
      </c>
      <c r="G37" t="s">
        <v>71</v>
      </c>
      <c r="H37" s="1">
        <v>0.05</v>
      </c>
      <c r="I37" s="1">
        <v>0.95</v>
      </c>
      <c r="J37" s="1">
        <v>0.79</v>
      </c>
      <c r="K37" s="1">
        <v>0.72</v>
      </c>
      <c r="L37" s="1">
        <v>0.17</v>
      </c>
      <c r="M37" s="1">
        <v>0.22</v>
      </c>
      <c r="N37" s="1">
        <v>0.29000000000000004</v>
      </c>
      <c r="O37" s="1">
        <v>0.21</v>
      </c>
      <c r="P37" s="1">
        <v>0.11</v>
      </c>
      <c r="Q37" s="2">
        <v>67730</v>
      </c>
    </row>
    <row r="38" spans="1:17" x14ac:dyDescent="0.3">
      <c r="A38" t="s">
        <v>92</v>
      </c>
      <c r="B38">
        <v>24</v>
      </c>
      <c r="C38" t="s">
        <v>89</v>
      </c>
      <c r="D38" t="s">
        <v>84</v>
      </c>
      <c r="E38" s="3">
        <v>43374</v>
      </c>
      <c r="F38" s="4">
        <v>2018</v>
      </c>
      <c r="G38" t="s">
        <v>72</v>
      </c>
      <c r="H38" s="1">
        <v>0.16</v>
      </c>
      <c r="I38" s="1">
        <v>0.84</v>
      </c>
      <c r="J38" s="1">
        <v>0.78</v>
      </c>
      <c r="K38" s="1">
        <v>0.64</v>
      </c>
      <c r="L38" s="1">
        <v>0.2</v>
      </c>
      <c r="M38" s="1">
        <v>0.11</v>
      </c>
      <c r="N38" s="1">
        <v>0.33999999999999997</v>
      </c>
      <c r="O38" s="1">
        <v>0.18</v>
      </c>
      <c r="P38" s="1">
        <v>0.17</v>
      </c>
      <c r="Q38" s="2">
        <v>48872</v>
      </c>
    </row>
    <row r="39" spans="1:17" x14ac:dyDescent="0.3">
      <c r="A39" t="s">
        <v>92</v>
      </c>
      <c r="B39">
        <v>8</v>
      </c>
      <c r="C39" t="s">
        <v>67</v>
      </c>
      <c r="D39" t="s">
        <v>68</v>
      </c>
      <c r="E39" s="3">
        <v>43405</v>
      </c>
      <c r="F39" s="4">
        <v>2018</v>
      </c>
      <c r="G39" t="s">
        <v>75</v>
      </c>
      <c r="H39" s="1">
        <v>0.64</v>
      </c>
      <c r="I39" s="1">
        <v>0.36</v>
      </c>
      <c r="J39" s="1">
        <v>0.85</v>
      </c>
      <c r="K39" s="1">
        <v>0.78</v>
      </c>
      <c r="L39" s="1">
        <v>0.13</v>
      </c>
      <c r="M39" s="1">
        <v>0.25</v>
      </c>
      <c r="N39" s="1">
        <v>0.4</v>
      </c>
      <c r="O39" s="1">
        <v>0.21</v>
      </c>
      <c r="P39" s="1">
        <v>0.01</v>
      </c>
      <c r="Q39" s="2">
        <v>61841</v>
      </c>
    </row>
    <row r="40" spans="1:17" x14ac:dyDescent="0.3">
      <c r="A40" t="s">
        <v>92</v>
      </c>
      <c r="B40">
        <v>11</v>
      </c>
      <c r="C40" t="s">
        <v>76</v>
      </c>
      <c r="D40" t="s">
        <v>55</v>
      </c>
      <c r="E40" s="3">
        <v>43435</v>
      </c>
      <c r="F40" s="4">
        <v>2018</v>
      </c>
      <c r="G40" t="s">
        <v>77</v>
      </c>
      <c r="H40" s="1">
        <v>0.67</v>
      </c>
      <c r="I40" s="1">
        <v>0.32999999999999996</v>
      </c>
      <c r="J40" s="1">
        <v>0.75</v>
      </c>
      <c r="K40" s="1">
        <v>0.97</v>
      </c>
      <c r="L40" s="1">
        <v>0.25</v>
      </c>
      <c r="M40" s="1">
        <v>0.17</v>
      </c>
      <c r="N40" s="1">
        <v>0.31999999999999984</v>
      </c>
      <c r="O40" s="1">
        <v>0.19</v>
      </c>
      <c r="P40" s="1">
        <v>7.0000000000000007E-2</v>
      </c>
      <c r="Q40" s="2">
        <v>55991</v>
      </c>
    </row>
    <row r="41" spans="1:17" x14ac:dyDescent="0.3">
      <c r="A41" t="s">
        <v>92</v>
      </c>
      <c r="B41">
        <v>18</v>
      </c>
      <c r="C41" t="s">
        <v>85</v>
      </c>
      <c r="D41" t="s">
        <v>22</v>
      </c>
      <c r="E41" s="3">
        <v>43466</v>
      </c>
      <c r="F41" s="4">
        <v>2019</v>
      </c>
      <c r="G41" t="s">
        <v>23</v>
      </c>
      <c r="H41" s="1">
        <v>0.54</v>
      </c>
      <c r="I41" s="1">
        <v>0.45999999999999996</v>
      </c>
      <c r="J41" s="1">
        <v>0.71</v>
      </c>
      <c r="K41" s="1">
        <v>0.72</v>
      </c>
      <c r="L41" s="1">
        <v>0.22</v>
      </c>
      <c r="M41" s="1">
        <v>0.11</v>
      </c>
      <c r="N41" s="1">
        <v>0.5</v>
      </c>
      <c r="O41" s="1">
        <v>0.11</v>
      </c>
      <c r="P41" s="1">
        <v>0.06</v>
      </c>
      <c r="Q41" s="2">
        <v>58401</v>
      </c>
    </row>
    <row r="42" spans="1:17" x14ac:dyDescent="0.3">
      <c r="A42" t="s">
        <v>92</v>
      </c>
      <c r="B42">
        <v>21</v>
      </c>
      <c r="C42" t="s">
        <v>88</v>
      </c>
      <c r="D42" t="s">
        <v>84</v>
      </c>
      <c r="E42" s="3">
        <v>43497</v>
      </c>
      <c r="F42" s="4">
        <v>2019</v>
      </c>
      <c r="G42" t="s">
        <v>43</v>
      </c>
      <c r="H42" s="1">
        <v>0.72</v>
      </c>
      <c r="I42" s="1">
        <v>0.28000000000000003</v>
      </c>
      <c r="J42" s="1">
        <v>0.75</v>
      </c>
      <c r="K42" s="1">
        <v>0.96</v>
      </c>
      <c r="L42" s="1">
        <v>0.24</v>
      </c>
      <c r="M42" s="1">
        <v>0.22</v>
      </c>
      <c r="N42" s="1">
        <v>0.25</v>
      </c>
      <c r="O42" s="1">
        <v>0.27</v>
      </c>
      <c r="P42" s="1">
        <v>0.02</v>
      </c>
      <c r="Q42" s="2">
        <v>45003</v>
      </c>
    </row>
    <row r="43" spans="1:17" x14ac:dyDescent="0.3">
      <c r="A43" t="s">
        <v>92</v>
      </c>
      <c r="B43">
        <v>7</v>
      </c>
      <c r="C43" t="s">
        <v>66</v>
      </c>
      <c r="D43" t="s">
        <v>55</v>
      </c>
      <c r="E43" s="3">
        <v>43525</v>
      </c>
      <c r="F43" s="4">
        <v>2019</v>
      </c>
      <c r="G43" t="s">
        <v>49</v>
      </c>
      <c r="H43" s="1">
        <v>0.64</v>
      </c>
      <c r="I43" s="1">
        <v>0.36</v>
      </c>
      <c r="J43" s="1">
        <v>0.99</v>
      </c>
      <c r="K43" s="1">
        <v>0.76</v>
      </c>
      <c r="L43" s="1">
        <v>0.15</v>
      </c>
      <c r="M43" s="1">
        <v>0.28000000000000003</v>
      </c>
      <c r="N43" s="1">
        <v>0.39999999999999991</v>
      </c>
      <c r="O43" s="1">
        <v>0.13</v>
      </c>
      <c r="P43" s="1">
        <v>0.04</v>
      </c>
      <c r="Q43" s="2">
        <v>63817</v>
      </c>
    </row>
    <row r="44" spans="1:17" x14ac:dyDescent="0.3">
      <c r="A44" t="s">
        <v>92</v>
      </c>
      <c r="B44">
        <v>24</v>
      </c>
      <c r="C44" t="s">
        <v>89</v>
      </c>
      <c r="D44" t="s">
        <v>84</v>
      </c>
      <c r="E44" s="3">
        <v>43556</v>
      </c>
      <c r="F44" s="4">
        <v>2019</v>
      </c>
      <c r="G44" t="s">
        <v>56</v>
      </c>
      <c r="H44" s="1">
        <v>0.77</v>
      </c>
      <c r="I44" s="1">
        <v>0.22999999999999998</v>
      </c>
      <c r="J44" s="1">
        <v>0.99</v>
      </c>
      <c r="K44" s="1">
        <v>0.74</v>
      </c>
      <c r="L44" s="1">
        <v>0.14000000000000001</v>
      </c>
      <c r="M44" s="1">
        <v>0.22</v>
      </c>
      <c r="N44" s="1">
        <v>0.43999999999999995</v>
      </c>
      <c r="O44" s="1">
        <v>0.16</v>
      </c>
      <c r="P44" s="1">
        <v>0.04</v>
      </c>
      <c r="Q44" s="2">
        <v>45376</v>
      </c>
    </row>
    <row r="45" spans="1:17" x14ac:dyDescent="0.3">
      <c r="A45" t="s">
        <v>92</v>
      </c>
      <c r="B45">
        <v>2</v>
      </c>
      <c r="C45" t="s">
        <v>53</v>
      </c>
      <c r="D45" t="s">
        <v>22</v>
      </c>
      <c r="E45" s="3">
        <v>43586</v>
      </c>
      <c r="F45" s="4">
        <v>2019</v>
      </c>
      <c r="G45" t="s">
        <v>59</v>
      </c>
      <c r="H45" s="1">
        <v>0.12</v>
      </c>
      <c r="I45" s="1">
        <v>0.88</v>
      </c>
      <c r="J45" s="1">
        <v>0.79</v>
      </c>
      <c r="K45" s="1">
        <v>0.61</v>
      </c>
      <c r="L45" s="1">
        <v>0.24</v>
      </c>
      <c r="M45" s="1">
        <v>0.25</v>
      </c>
      <c r="N45" s="1">
        <v>0.12</v>
      </c>
      <c r="O45" s="1">
        <v>0.25</v>
      </c>
      <c r="P45" s="1">
        <v>0.14000000000000001</v>
      </c>
      <c r="Q45" s="2">
        <v>53167</v>
      </c>
    </row>
    <row r="46" spans="1:17" x14ac:dyDescent="0.3">
      <c r="A46" t="s">
        <v>92</v>
      </c>
      <c r="B46">
        <v>6</v>
      </c>
      <c r="C46" t="s">
        <v>62</v>
      </c>
      <c r="D46" t="s">
        <v>22</v>
      </c>
      <c r="E46" s="3">
        <v>43617</v>
      </c>
      <c r="F46" s="4">
        <v>2019</v>
      </c>
      <c r="G46" t="s">
        <v>60</v>
      </c>
      <c r="H46" s="1">
        <v>0.55000000000000004</v>
      </c>
      <c r="I46" s="1">
        <v>0.44999999999999996</v>
      </c>
      <c r="J46" s="1">
        <v>0.7</v>
      </c>
      <c r="K46" s="1">
        <v>0.85</v>
      </c>
      <c r="L46" s="1">
        <v>0.12</v>
      </c>
      <c r="M46" s="1">
        <v>0.15</v>
      </c>
      <c r="N46" s="1">
        <v>0.57000000000000006</v>
      </c>
      <c r="O46" s="1">
        <v>0.11</v>
      </c>
      <c r="P46" s="1">
        <v>0.05</v>
      </c>
      <c r="Q46" s="2">
        <v>56766</v>
      </c>
    </row>
    <row r="47" spans="1:17" x14ac:dyDescent="0.3">
      <c r="A47" t="s">
        <v>92</v>
      </c>
      <c r="B47">
        <v>24</v>
      </c>
      <c r="C47" t="s">
        <v>89</v>
      </c>
      <c r="D47" t="s">
        <v>84</v>
      </c>
      <c r="E47" s="3">
        <v>43647</v>
      </c>
      <c r="F47" s="4">
        <v>2019</v>
      </c>
      <c r="G47" t="s">
        <v>63</v>
      </c>
      <c r="H47" s="1">
        <v>0.22</v>
      </c>
      <c r="I47" s="1">
        <v>0.78</v>
      </c>
      <c r="J47" s="1">
        <v>0.98</v>
      </c>
      <c r="K47" s="1">
        <v>0.97</v>
      </c>
      <c r="L47" s="1">
        <v>0.1</v>
      </c>
      <c r="M47" s="1">
        <v>0.15</v>
      </c>
      <c r="N47" s="1">
        <v>0.45999999999999996</v>
      </c>
      <c r="O47" s="1">
        <v>0.14000000000000001</v>
      </c>
      <c r="P47" s="1">
        <v>0.15</v>
      </c>
      <c r="Q47" s="2">
        <v>45301</v>
      </c>
    </row>
    <row r="48" spans="1:17" x14ac:dyDescent="0.3">
      <c r="A48" t="s">
        <v>92</v>
      </c>
      <c r="B48">
        <v>24</v>
      </c>
      <c r="C48" t="s">
        <v>89</v>
      </c>
      <c r="D48" t="s">
        <v>84</v>
      </c>
      <c r="E48" s="3">
        <v>43678</v>
      </c>
      <c r="F48" s="4">
        <v>2019</v>
      </c>
      <c r="G48" t="s">
        <v>69</v>
      </c>
      <c r="H48" s="1">
        <v>0.08</v>
      </c>
      <c r="I48" s="1">
        <v>0.92</v>
      </c>
      <c r="J48" s="1">
        <v>0.94</v>
      </c>
      <c r="K48" s="1">
        <v>0.91</v>
      </c>
      <c r="L48" s="1">
        <v>0.18</v>
      </c>
      <c r="M48" s="1">
        <v>0.21</v>
      </c>
      <c r="N48" s="1">
        <v>0.2599999999999999</v>
      </c>
      <c r="O48" s="1">
        <v>0.19</v>
      </c>
      <c r="P48" s="1">
        <v>0.16</v>
      </c>
      <c r="Q48" s="2">
        <v>50944</v>
      </c>
    </row>
    <row r="49" spans="1:17" x14ac:dyDescent="0.3">
      <c r="A49" t="s">
        <v>92</v>
      </c>
      <c r="B49">
        <v>1</v>
      </c>
      <c r="C49" t="s">
        <v>47</v>
      </c>
      <c r="D49" t="s">
        <v>42</v>
      </c>
      <c r="E49" s="3">
        <v>43709</v>
      </c>
      <c r="F49" s="4">
        <v>2019</v>
      </c>
      <c r="G49" t="s">
        <v>71</v>
      </c>
      <c r="H49" s="1">
        <v>0.74</v>
      </c>
      <c r="I49" s="1">
        <v>0.26</v>
      </c>
      <c r="J49" s="1">
        <v>0.99</v>
      </c>
      <c r="K49" s="1">
        <v>0.7</v>
      </c>
      <c r="L49" s="1">
        <v>0.11</v>
      </c>
      <c r="M49" s="1">
        <v>0.28000000000000003</v>
      </c>
      <c r="N49" s="1">
        <v>0.30000000000000004</v>
      </c>
      <c r="O49" s="1">
        <v>0.24</v>
      </c>
      <c r="P49" s="1">
        <v>7.0000000000000007E-2</v>
      </c>
      <c r="Q49" s="2">
        <v>71916</v>
      </c>
    </row>
    <row r="50" spans="1:17" x14ac:dyDescent="0.3">
      <c r="A50" t="s">
        <v>92</v>
      </c>
      <c r="B50">
        <v>18</v>
      </c>
      <c r="C50" t="s">
        <v>85</v>
      </c>
      <c r="D50" t="s">
        <v>22</v>
      </c>
      <c r="E50" s="3">
        <v>43739</v>
      </c>
      <c r="F50" s="4">
        <v>2019</v>
      </c>
      <c r="G50" t="s">
        <v>72</v>
      </c>
      <c r="H50" s="1">
        <v>0.45</v>
      </c>
      <c r="I50" s="1">
        <v>0.55000000000000004</v>
      </c>
      <c r="J50" s="1">
        <v>0.76</v>
      </c>
      <c r="K50" s="1">
        <v>0.67</v>
      </c>
      <c r="L50" s="1">
        <v>0.15</v>
      </c>
      <c r="M50" s="1">
        <v>0.15</v>
      </c>
      <c r="N50" s="1">
        <v>0.43000000000000005</v>
      </c>
      <c r="O50" s="1">
        <v>0.17</v>
      </c>
      <c r="P50" s="1">
        <v>0.1</v>
      </c>
      <c r="Q50" s="2">
        <v>63908</v>
      </c>
    </row>
    <row r="51" spans="1:17" x14ac:dyDescent="0.3">
      <c r="A51" t="s">
        <v>92</v>
      </c>
      <c r="B51">
        <v>27</v>
      </c>
      <c r="C51" t="s">
        <v>91</v>
      </c>
      <c r="D51" t="s">
        <v>42</v>
      </c>
      <c r="E51" s="3">
        <v>43770</v>
      </c>
      <c r="F51" s="4">
        <v>2019</v>
      </c>
      <c r="G51" t="s">
        <v>75</v>
      </c>
      <c r="H51" s="1">
        <v>0.18</v>
      </c>
      <c r="I51" s="1">
        <v>0.82000000000000006</v>
      </c>
      <c r="J51" s="1">
        <v>0.92</v>
      </c>
      <c r="K51" s="1">
        <v>0.65</v>
      </c>
      <c r="L51" s="1">
        <v>0.22</v>
      </c>
      <c r="M51" s="1">
        <v>0.26</v>
      </c>
      <c r="N51" s="1">
        <v>0.14000000000000001</v>
      </c>
      <c r="O51" s="1">
        <v>0.27</v>
      </c>
      <c r="P51" s="1">
        <v>0.11</v>
      </c>
      <c r="Q51" s="2">
        <v>46190</v>
      </c>
    </row>
    <row r="52" spans="1:17" x14ac:dyDescent="0.3">
      <c r="A52" t="s">
        <v>92</v>
      </c>
      <c r="B52">
        <v>8</v>
      </c>
      <c r="C52" t="s">
        <v>67</v>
      </c>
      <c r="D52" t="s">
        <v>68</v>
      </c>
      <c r="E52" s="3">
        <v>43800</v>
      </c>
      <c r="F52" s="4">
        <v>2019</v>
      </c>
      <c r="G52" t="s">
        <v>77</v>
      </c>
      <c r="H52" s="1">
        <v>0.55000000000000004</v>
      </c>
      <c r="I52" s="1">
        <v>0.44999999999999996</v>
      </c>
      <c r="J52" s="1">
        <v>0.9</v>
      </c>
      <c r="K52" s="1">
        <v>0.78</v>
      </c>
      <c r="L52" s="1">
        <v>0.14000000000000001</v>
      </c>
      <c r="M52" s="1">
        <v>0.14000000000000001</v>
      </c>
      <c r="N52" s="1">
        <v>0.3899999999999999</v>
      </c>
      <c r="O52" s="1">
        <v>0.26</v>
      </c>
      <c r="P52" s="1">
        <v>7.0000000000000007E-2</v>
      </c>
      <c r="Q52" s="2">
        <v>49523</v>
      </c>
    </row>
    <row r="53" spans="1:17" x14ac:dyDescent="0.3">
      <c r="A53" t="s">
        <v>92</v>
      </c>
      <c r="B53">
        <v>1</v>
      </c>
      <c r="C53" t="s">
        <v>47</v>
      </c>
      <c r="D53" t="s">
        <v>42</v>
      </c>
      <c r="E53" s="3">
        <v>43831</v>
      </c>
      <c r="F53" s="4">
        <v>2020</v>
      </c>
      <c r="G53" t="s">
        <v>23</v>
      </c>
      <c r="H53" s="1">
        <v>0.39</v>
      </c>
      <c r="I53" s="1">
        <v>0.61</v>
      </c>
      <c r="J53" s="1">
        <v>0.76</v>
      </c>
      <c r="K53" s="1">
        <v>0.98</v>
      </c>
      <c r="L53" s="1">
        <v>0.22</v>
      </c>
      <c r="M53" s="1">
        <v>0.2</v>
      </c>
      <c r="N53" s="1">
        <v>0.31999999999999984</v>
      </c>
      <c r="O53" s="1">
        <v>0.2</v>
      </c>
      <c r="P53" s="1">
        <v>0.06</v>
      </c>
      <c r="Q53" s="2">
        <v>55861</v>
      </c>
    </row>
    <row r="54" spans="1:17" x14ac:dyDescent="0.3">
      <c r="A54" t="s">
        <v>92</v>
      </c>
      <c r="B54">
        <v>15</v>
      </c>
      <c r="C54" t="s">
        <v>79</v>
      </c>
      <c r="D54" t="s">
        <v>22</v>
      </c>
      <c r="E54" s="3">
        <v>43862</v>
      </c>
      <c r="F54" s="4">
        <v>2020</v>
      </c>
      <c r="G54" t="s">
        <v>43</v>
      </c>
      <c r="H54" s="1">
        <v>0.11</v>
      </c>
      <c r="I54" s="1">
        <v>0.89</v>
      </c>
      <c r="J54" s="1">
        <v>0.83</v>
      </c>
      <c r="K54" s="1">
        <v>0.91</v>
      </c>
      <c r="L54" s="1">
        <v>0.16</v>
      </c>
      <c r="M54" s="1">
        <v>0.12</v>
      </c>
      <c r="N54" s="1">
        <v>0.39</v>
      </c>
      <c r="O54" s="1">
        <v>0.23</v>
      </c>
      <c r="P54" s="1">
        <v>0.1</v>
      </c>
      <c r="Q54" s="2">
        <v>59788</v>
      </c>
    </row>
    <row r="55" spans="1:17" x14ac:dyDescent="0.3">
      <c r="A55" t="s">
        <v>92</v>
      </c>
      <c r="B55">
        <v>27</v>
      </c>
      <c r="C55" t="s">
        <v>91</v>
      </c>
      <c r="D55" t="s">
        <v>42</v>
      </c>
      <c r="E55" s="3">
        <v>43891</v>
      </c>
      <c r="F55" s="4">
        <v>2020</v>
      </c>
      <c r="G55" t="s">
        <v>49</v>
      </c>
      <c r="H55" s="1">
        <v>0.42</v>
      </c>
      <c r="I55" s="1">
        <v>0.58000000000000007</v>
      </c>
      <c r="J55" s="1">
        <v>0.77</v>
      </c>
      <c r="K55" s="1">
        <v>0.63</v>
      </c>
      <c r="L55" s="1">
        <v>0.14000000000000001</v>
      </c>
      <c r="M55" s="1">
        <v>0.24</v>
      </c>
      <c r="N55" s="1">
        <v>0.24</v>
      </c>
      <c r="O55" s="1">
        <v>0.28000000000000003</v>
      </c>
      <c r="P55" s="1">
        <v>0.1</v>
      </c>
      <c r="Q55" s="2">
        <v>57698</v>
      </c>
    </row>
    <row r="56" spans="1:17" x14ac:dyDescent="0.3">
      <c r="A56" t="s">
        <v>93</v>
      </c>
      <c r="B56">
        <v>2</v>
      </c>
      <c r="C56" t="s">
        <v>53</v>
      </c>
      <c r="D56" t="s">
        <v>22</v>
      </c>
      <c r="E56" s="3">
        <v>43101</v>
      </c>
      <c r="F56" s="4">
        <v>2018</v>
      </c>
      <c r="G56" t="s">
        <v>23</v>
      </c>
      <c r="H56" s="1">
        <v>0.59</v>
      </c>
      <c r="I56" s="1">
        <v>0.41000000000000003</v>
      </c>
      <c r="J56" s="1">
        <v>0.81</v>
      </c>
      <c r="K56" s="1">
        <v>0.83</v>
      </c>
      <c r="L56" s="1">
        <v>0.21</v>
      </c>
      <c r="M56" s="1">
        <v>0.11</v>
      </c>
      <c r="N56" s="1">
        <v>0.30999999999999994</v>
      </c>
      <c r="O56" s="1">
        <v>0.24</v>
      </c>
      <c r="P56" s="1">
        <v>0.13</v>
      </c>
      <c r="Q56" s="2">
        <v>55956</v>
      </c>
    </row>
    <row r="57" spans="1:17" x14ac:dyDescent="0.3">
      <c r="A57" t="s">
        <v>93</v>
      </c>
      <c r="B57">
        <v>20</v>
      </c>
      <c r="C57" t="s">
        <v>87</v>
      </c>
      <c r="D57" t="s">
        <v>22</v>
      </c>
      <c r="E57" s="3">
        <v>43132</v>
      </c>
      <c r="F57" s="4">
        <v>2018</v>
      </c>
      <c r="G57" t="s">
        <v>43</v>
      </c>
      <c r="H57" s="1">
        <v>0.32</v>
      </c>
      <c r="I57" s="1">
        <v>0.67999999999999994</v>
      </c>
      <c r="J57" s="1">
        <v>0.74</v>
      </c>
      <c r="K57" s="1">
        <v>0.84</v>
      </c>
      <c r="L57" s="1">
        <v>0.18</v>
      </c>
      <c r="M57" s="1">
        <v>0.26</v>
      </c>
      <c r="N57" s="1">
        <v>0.17999999999999994</v>
      </c>
      <c r="O57" s="1">
        <v>0.23</v>
      </c>
      <c r="P57" s="1">
        <v>0.15</v>
      </c>
      <c r="Q57" s="2">
        <v>51103</v>
      </c>
    </row>
    <row r="58" spans="1:17" x14ac:dyDescent="0.3">
      <c r="A58" t="s">
        <v>93</v>
      </c>
      <c r="B58">
        <v>11</v>
      </c>
      <c r="C58" t="s">
        <v>76</v>
      </c>
      <c r="D58" t="s">
        <v>55</v>
      </c>
      <c r="E58" s="3">
        <v>43160</v>
      </c>
      <c r="F58" s="4">
        <v>2018</v>
      </c>
      <c r="G58" t="s">
        <v>49</v>
      </c>
      <c r="H58" s="1">
        <v>0.77</v>
      </c>
      <c r="I58" s="1">
        <v>0.22999999999999998</v>
      </c>
      <c r="J58" s="1">
        <v>0.86</v>
      </c>
      <c r="K58" s="1">
        <v>0.86</v>
      </c>
      <c r="L58" s="1">
        <v>0.24</v>
      </c>
      <c r="M58" s="1">
        <v>0.13</v>
      </c>
      <c r="N58" s="1">
        <v>0.44999999999999996</v>
      </c>
      <c r="O58" s="1">
        <v>0.18</v>
      </c>
      <c r="P58" s="1">
        <v>0</v>
      </c>
      <c r="Q58" s="2">
        <v>48051</v>
      </c>
    </row>
    <row r="59" spans="1:17" x14ac:dyDescent="0.3">
      <c r="A59" t="s">
        <v>93</v>
      </c>
      <c r="B59">
        <v>12</v>
      </c>
      <c r="C59" t="s">
        <v>78</v>
      </c>
      <c r="D59" t="s">
        <v>55</v>
      </c>
      <c r="E59" s="3">
        <v>43191</v>
      </c>
      <c r="F59" s="4">
        <v>2018</v>
      </c>
      <c r="G59" t="s">
        <v>56</v>
      </c>
      <c r="H59" s="1">
        <v>0.69</v>
      </c>
      <c r="I59" s="1">
        <v>0.31000000000000005</v>
      </c>
      <c r="J59" s="1">
        <v>0.75</v>
      </c>
      <c r="K59" s="1">
        <v>0.95</v>
      </c>
      <c r="L59" s="1">
        <v>0.18</v>
      </c>
      <c r="M59" s="1">
        <v>0.12</v>
      </c>
      <c r="N59" s="1">
        <v>0.31999999999999995</v>
      </c>
      <c r="O59" s="1">
        <v>0.27</v>
      </c>
      <c r="P59" s="1">
        <v>0.11</v>
      </c>
      <c r="Q59" s="2">
        <v>62095</v>
      </c>
    </row>
    <row r="60" spans="1:17" x14ac:dyDescent="0.3">
      <c r="A60" t="s">
        <v>93</v>
      </c>
      <c r="B60">
        <v>9</v>
      </c>
      <c r="C60" t="s">
        <v>54</v>
      </c>
      <c r="D60" t="s">
        <v>55</v>
      </c>
      <c r="E60" s="3">
        <v>43221</v>
      </c>
      <c r="F60" s="4">
        <v>2018</v>
      </c>
      <c r="G60" t="s">
        <v>59</v>
      </c>
      <c r="H60" s="1">
        <v>0.08</v>
      </c>
      <c r="I60" s="1">
        <v>0.92</v>
      </c>
      <c r="J60" s="1">
        <v>0.8</v>
      </c>
      <c r="K60" s="1">
        <v>0.66</v>
      </c>
      <c r="L60" s="1">
        <v>0.22</v>
      </c>
      <c r="M60" s="1">
        <v>0.22</v>
      </c>
      <c r="N60" s="1">
        <v>0.18000000000000005</v>
      </c>
      <c r="O60" s="1">
        <v>0.28999999999999998</v>
      </c>
      <c r="P60" s="1">
        <v>0.09</v>
      </c>
      <c r="Q60" s="2">
        <v>70035</v>
      </c>
    </row>
    <row r="61" spans="1:17" x14ac:dyDescent="0.3">
      <c r="A61" t="s">
        <v>93</v>
      </c>
      <c r="B61">
        <v>17</v>
      </c>
      <c r="C61" t="s">
        <v>21</v>
      </c>
      <c r="D61" t="s">
        <v>22</v>
      </c>
      <c r="E61" s="3">
        <v>43252</v>
      </c>
      <c r="F61" s="4">
        <v>2018</v>
      </c>
      <c r="G61" t="s">
        <v>60</v>
      </c>
      <c r="H61" s="1">
        <v>0.5</v>
      </c>
      <c r="I61" s="1">
        <v>0.5</v>
      </c>
      <c r="J61" s="1">
        <v>0.89</v>
      </c>
      <c r="K61" s="1">
        <v>0.81</v>
      </c>
      <c r="L61" s="1">
        <v>0.18</v>
      </c>
      <c r="M61" s="1">
        <v>0.23</v>
      </c>
      <c r="N61" s="1">
        <v>0.26</v>
      </c>
      <c r="O61" s="1">
        <v>0.28999999999999998</v>
      </c>
      <c r="P61" s="1">
        <v>0.04</v>
      </c>
      <c r="Q61" s="2">
        <v>61506</v>
      </c>
    </row>
    <row r="62" spans="1:17" x14ac:dyDescent="0.3">
      <c r="A62" t="s">
        <v>93</v>
      </c>
      <c r="B62">
        <v>3</v>
      </c>
      <c r="C62" t="s">
        <v>52</v>
      </c>
      <c r="D62" t="s">
        <v>42</v>
      </c>
      <c r="E62" s="3">
        <v>43282</v>
      </c>
      <c r="F62" s="4">
        <v>2018</v>
      </c>
      <c r="G62" t="s">
        <v>63</v>
      </c>
      <c r="H62" s="1">
        <v>0.5</v>
      </c>
      <c r="I62" s="1">
        <v>0.5</v>
      </c>
      <c r="J62" s="1">
        <v>0.78</v>
      </c>
      <c r="K62" s="1">
        <v>0.95</v>
      </c>
      <c r="L62" s="1">
        <v>0.24</v>
      </c>
      <c r="M62" s="1">
        <v>0.21</v>
      </c>
      <c r="N62" s="1">
        <v>0.15000000000000002</v>
      </c>
      <c r="O62" s="1">
        <v>0.23</v>
      </c>
      <c r="P62" s="1">
        <v>0.17</v>
      </c>
      <c r="Q62" s="2">
        <v>65936</v>
      </c>
    </row>
    <row r="63" spans="1:17" x14ac:dyDescent="0.3">
      <c r="A63" t="s">
        <v>93</v>
      </c>
      <c r="B63">
        <v>12</v>
      </c>
      <c r="C63" t="s">
        <v>78</v>
      </c>
      <c r="D63" t="s">
        <v>55</v>
      </c>
      <c r="E63" s="3">
        <v>43313</v>
      </c>
      <c r="F63" s="4">
        <v>2018</v>
      </c>
      <c r="G63" t="s">
        <v>69</v>
      </c>
      <c r="H63" s="1">
        <v>0.02</v>
      </c>
      <c r="I63" s="1">
        <v>0.98</v>
      </c>
      <c r="J63" s="1">
        <v>0.93</v>
      </c>
      <c r="K63" s="1">
        <v>0.75</v>
      </c>
      <c r="L63" s="1">
        <v>0.11</v>
      </c>
      <c r="M63" s="1">
        <v>0.11</v>
      </c>
      <c r="N63" s="1">
        <v>0.56000000000000005</v>
      </c>
      <c r="O63" s="1">
        <v>0.16</v>
      </c>
      <c r="P63" s="1">
        <v>0.06</v>
      </c>
      <c r="Q63" s="2">
        <v>56498</v>
      </c>
    </row>
    <row r="64" spans="1:17" x14ac:dyDescent="0.3">
      <c r="A64" t="s">
        <v>93</v>
      </c>
      <c r="B64">
        <v>1</v>
      </c>
      <c r="C64" t="s">
        <v>47</v>
      </c>
      <c r="D64" t="s">
        <v>42</v>
      </c>
      <c r="E64" s="3">
        <v>43344</v>
      </c>
      <c r="F64" s="4">
        <v>2018</v>
      </c>
      <c r="G64" t="s">
        <v>71</v>
      </c>
      <c r="H64" s="1">
        <v>0.37</v>
      </c>
      <c r="I64" s="1">
        <v>0.63</v>
      </c>
      <c r="J64" s="1">
        <v>0.78</v>
      </c>
      <c r="K64" s="1">
        <v>0.89</v>
      </c>
      <c r="L64" s="1">
        <v>0.15</v>
      </c>
      <c r="M64" s="1">
        <v>0.2</v>
      </c>
      <c r="N64" s="1">
        <v>0.37</v>
      </c>
      <c r="O64" s="1">
        <v>0.25</v>
      </c>
      <c r="P64" s="1">
        <v>0.03</v>
      </c>
      <c r="Q64" s="2">
        <v>45140</v>
      </c>
    </row>
    <row r="65" spans="1:17" x14ac:dyDescent="0.3">
      <c r="A65" t="s">
        <v>93</v>
      </c>
      <c r="B65">
        <v>26</v>
      </c>
      <c r="C65" t="s">
        <v>70</v>
      </c>
      <c r="D65" t="s">
        <v>22</v>
      </c>
      <c r="E65" s="3">
        <v>43374</v>
      </c>
      <c r="F65" s="4">
        <v>2018</v>
      </c>
      <c r="G65" t="s">
        <v>72</v>
      </c>
      <c r="H65" s="1">
        <v>0.28000000000000003</v>
      </c>
      <c r="I65" s="1">
        <v>0.72</v>
      </c>
      <c r="J65" s="1">
        <v>0.87</v>
      </c>
      <c r="K65" s="1">
        <v>0.7</v>
      </c>
      <c r="L65" s="1">
        <v>0.2</v>
      </c>
      <c r="M65" s="1">
        <v>0.24</v>
      </c>
      <c r="N65" s="1">
        <v>0.14000000000000001</v>
      </c>
      <c r="O65" s="1">
        <v>0.27</v>
      </c>
      <c r="P65" s="1">
        <v>0.15</v>
      </c>
      <c r="Q65" s="2">
        <v>62185</v>
      </c>
    </row>
    <row r="66" spans="1:17" x14ac:dyDescent="0.3">
      <c r="A66" t="s">
        <v>93</v>
      </c>
      <c r="B66">
        <v>10</v>
      </c>
      <c r="C66" t="s">
        <v>74</v>
      </c>
      <c r="D66" t="s">
        <v>22</v>
      </c>
      <c r="E66" s="3">
        <v>43405</v>
      </c>
      <c r="F66" s="4">
        <v>2018</v>
      </c>
      <c r="G66" t="s">
        <v>75</v>
      </c>
      <c r="H66" s="1">
        <v>0.37</v>
      </c>
      <c r="I66" s="1">
        <v>0.63</v>
      </c>
      <c r="J66" s="1">
        <v>0.88</v>
      </c>
      <c r="K66" s="1">
        <v>0.66</v>
      </c>
      <c r="L66" s="1">
        <v>0.13</v>
      </c>
      <c r="M66" s="1">
        <v>0.17</v>
      </c>
      <c r="N66" s="1">
        <v>0.43999999999999995</v>
      </c>
      <c r="O66" s="1">
        <v>0.11</v>
      </c>
      <c r="P66" s="1">
        <v>0.15</v>
      </c>
      <c r="Q66" s="2">
        <v>54061</v>
      </c>
    </row>
    <row r="67" spans="1:17" x14ac:dyDescent="0.3">
      <c r="A67" t="s">
        <v>93</v>
      </c>
      <c r="B67">
        <v>1</v>
      </c>
      <c r="C67" t="s">
        <v>47</v>
      </c>
      <c r="D67" t="s">
        <v>42</v>
      </c>
      <c r="E67" s="3">
        <v>43435</v>
      </c>
      <c r="F67" s="4">
        <v>2018</v>
      </c>
      <c r="G67" t="s">
        <v>77</v>
      </c>
      <c r="H67" s="1">
        <v>0.17</v>
      </c>
      <c r="I67" s="1">
        <v>0.83</v>
      </c>
      <c r="J67" s="1">
        <v>0.95</v>
      </c>
      <c r="K67" s="1">
        <v>0.82</v>
      </c>
      <c r="L67" s="1">
        <v>0.17</v>
      </c>
      <c r="M67" s="1">
        <v>0.21</v>
      </c>
      <c r="N67" s="1">
        <v>0.41000000000000003</v>
      </c>
      <c r="O67" s="1">
        <v>0.21</v>
      </c>
      <c r="P67" s="1">
        <v>0</v>
      </c>
      <c r="Q67" s="2">
        <v>65416</v>
      </c>
    </row>
    <row r="68" spans="1:17" x14ac:dyDescent="0.3">
      <c r="A68" t="s">
        <v>93</v>
      </c>
      <c r="B68">
        <v>21</v>
      </c>
      <c r="C68" t="s">
        <v>88</v>
      </c>
      <c r="D68" t="s">
        <v>84</v>
      </c>
      <c r="E68" s="3">
        <v>43466</v>
      </c>
      <c r="F68" s="4">
        <v>2019</v>
      </c>
      <c r="G68" t="s">
        <v>23</v>
      </c>
      <c r="H68" s="1">
        <v>0.28999999999999998</v>
      </c>
      <c r="I68" s="1">
        <v>0.71</v>
      </c>
      <c r="J68" s="1">
        <v>0.94</v>
      </c>
      <c r="K68" s="1">
        <v>0.83</v>
      </c>
      <c r="L68" s="1">
        <v>0.18</v>
      </c>
      <c r="M68" s="1">
        <v>0.17</v>
      </c>
      <c r="N68" s="1">
        <v>0.30000000000000004</v>
      </c>
      <c r="O68" s="1">
        <v>0.24</v>
      </c>
      <c r="P68" s="1">
        <v>0.11</v>
      </c>
      <c r="Q68" s="2">
        <v>65961</v>
      </c>
    </row>
    <row r="69" spans="1:17" x14ac:dyDescent="0.3">
      <c r="A69" t="s">
        <v>93</v>
      </c>
      <c r="B69">
        <v>21</v>
      </c>
      <c r="C69" t="s">
        <v>88</v>
      </c>
      <c r="D69" t="s">
        <v>84</v>
      </c>
      <c r="E69" s="3">
        <v>43497</v>
      </c>
      <c r="F69" s="4">
        <v>2019</v>
      </c>
      <c r="G69" t="s">
        <v>43</v>
      </c>
      <c r="H69" s="1">
        <v>0.38</v>
      </c>
      <c r="I69" s="1">
        <v>0.62</v>
      </c>
      <c r="J69" s="1">
        <v>0.73</v>
      </c>
      <c r="K69" s="1">
        <v>0.99</v>
      </c>
      <c r="L69" s="1">
        <v>0.19</v>
      </c>
      <c r="M69" s="1">
        <v>0.23</v>
      </c>
      <c r="N69" s="1">
        <v>0.2599999999999999</v>
      </c>
      <c r="O69" s="1">
        <v>0.16</v>
      </c>
      <c r="P69" s="1">
        <v>0.16</v>
      </c>
      <c r="Q69" s="2">
        <v>56688</v>
      </c>
    </row>
    <row r="70" spans="1:17" x14ac:dyDescent="0.3">
      <c r="A70" t="s">
        <v>93</v>
      </c>
      <c r="B70">
        <v>26</v>
      </c>
      <c r="C70" t="s">
        <v>70</v>
      </c>
      <c r="D70" t="s">
        <v>22</v>
      </c>
      <c r="E70" s="3">
        <v>43525</v>
      </c>
      <c r="F70" s="4">
        <v>2019</v>
      </c>
      <c r="G70" t="s">
        <v>49</v>
      </c>
      <c r="H70" s="1">
        <v>0.52</v>
      </c>
      <c r="I70" s="1">
        <v>0.48</v>
      </c>
      <c r="J70" s="1">
        <v>0.91</v>
      </c>
      <c r="K70" s="1">
        <v>0.63</v>
      </c>
      <c r="L70" s="1">
        <v>0.12</v>
      </c>
      <c r="M70" s="1">
        <v>0.24</v>
      </c>
      <c r="N70" s="1">
        <v>0.43999999999999995</v>
      </c>
      <c r="O70" s="1">
        <v>0.2</v>
      </c>
      <c r="P70" s="1">
        <v>0</v>
      </c>
      <c r="Q70" s="2">
        <v>63831</v>
      </c>
    </row>
    <row r="71" spans="1:17" x14ac:dyDescent="0.3">
      <c r="A71" t="s">
        <v>93</v>
      </c>
      <c r="B71">
        <v>20</v>
      </c>
      <c r="C71" t="s">
        <v>87</v>
      </c>
      <c r="D71" t="s">
        <v>22</v>
      </c>
      <c r="E71" s="3">
        <v>43556</v>
      </c>
      <c r="F71" s="4">
        <v>2019</v>
      </c>
      <c r="G71" t="s">
        <v>56</v>
      </c>
      <c r="H71" s="1">
        <v>0.51</v>
      </c>
      <c r="I71" s="1">
        <v>0.49</v>
      </c>
      <c r="J71" s="1">
        <v>0.92</v>
      </c>
      <c r="K71" s="1">
        <v>0.62</v>
      </c>
      <c r="L71" s="1">
        <v>0.13</v>
      </c>
      <c r="M71" s="1">
        <v>0.2</v>
      </c>
      <c r="N71" s="1">
        <v>0.52</v>
      </c>
      <c r="O71" s="1">
        <v>0.11</v>
      </c>
      <c r="P71" s="1">
        <v>0.04</v>
      </c>
      <c r="Q71" s="2">
        <v>57665</v>
      </c>
    </row>
    <row r="72" spans="1:17" x14ac:dyDescent="0.3">
      <c r="A72" t="s">
        <v>93</v>
      </c>
      <c r="B72">
        <v>19</v>
      </c>
      <c r="C72" t="s">
        <v>80</v>
      </c>
      <c r="D72" t="s">
        <v>68</v>
      </c>
      <c r="E72" s="3">
        <v>43586</v>
      </c>
      <c r="F72" s="4">
        <v>2019</v>
      </c>
      <c r="G72" t="s">
        <v>59</v>
      </c>
      <c r="H72" s="1">
        <v>0.75</v>
      </c>
      <c r="I72" s="1">
        <v>0.25</v>
      </c>
      <c r="J72" s="1">
        <v>0.8</v>
      </c>
      <c r="K72" s="1">
        <v>0.77</v>
      </c>
      <c r="L72" s="1">
        <v>0.21</v>
      </c>
      <c r="M72" s="1">
        <v>0.15</v>
      </c>
      <c r="N72" s="1">
        <v>0.47</v>
      </c>
      <c r="O72" s="1">
        <v>0.15</v>
      </c>
      <c r="P72" s="1">
        <v>0.02</v>
      </c>
      <c r="Q72" s="2">
        <v>52476</v>
      </c>
    </row>
    <row r="73" spans="1:17" x14ac:dyDescent="0.3">
      <c r="A73" t="s">
        <v>93</v>
      </c>
      <c r="B73">
        <v>20</v>
      </c>
      <c r="C73" t="s">
        <v>87</v>
      </c>
      <c r="D73" t="s">
        <v>22</v>
      </c>
      <c r="E73" s="3">
        <v>43617</v>
      </c>
      <c r="F73" s="4">
        <v>2019</v>
      </c>
      <c r="G73" t="s">
        <v>60</v>
      </c>
      <c r="H73" s="1">
        <v>0.73</v>
      </c>
      <c r="I73" s="1">
        <v>0.27</v>
      </c>
      <c r="J73" s="1">
        <v>0.75</v>
      </c>
      <c r="K73" s="1">
        <v>0.77</v>
      </c>
      <c r="L73" s="1">
        <v>0.16</v>
      </c>
      <c r="M73" s="1">
        <v>0.28000000000000003</v>
      </c>
      <c r="N73" s="1">
        <v>0.22999999999999987</v>
      </c>
      <c r="O73" s="1">
        <v>0.16</v>
      </c>
      <c r="P73" s="1">
        <v>0.17</v>
      </c>
      <c r="Q73" s="2">
        <v>72811</v>
      </c>
    </row>
    <row r="74" spans="1:17" x14ac:dyDescent="0.3">
      <c r="A74" t="s">
        <v>93</v>
      </c>
      <c r="B74">
        <v>3</v>
      </c>
      <c r="C74" t="s">
        <v>52</v>
      </c>
      <c r="D74" t="s">
        <v>42</v>
      </c>
      <c r="E74" s="3">
        <v>43647</v>
      </c>
      <c r="F74" s="4">
        <v>2019</v>
      </c>
      <c r="G74" t="s">
        <v>63</v>
      </c>
      <c r="H74" s="1">
        <v>0.08</v>
      </c>
      <c r="I74" s="1">
        <v>0.92</v>
      </c>
      <c r="J74" s="1">
        <v>0.78</v>
      </c>
      <c r="K74" s="1">
        <v>0.88</v>
      </c>
      <c r="L74" s="1">
        <v>0.24</v>
      </c>
      <c r="M74" s="1">
        <v>0.14000000000000001</v>
      </c>
      <c r="N74" s="1">
        <v>0.42999999999999994</v>
      </c>
      <c r="O74" s="1">
        <v>0.19</v>
      </c>
      <c r="P74" s="1">
        <v>0</v>
      </c>
      <c r="Q74" s="2">
        <v>71948</v>
      </c>
    </row>
    <row r="75" spans="1:17" x14ac:dyDescent="0.3">
      <c r="A75" t="s">
        <v>93</v>
      </c>
      <c r="B75">
        <v>12</v>
      </c>
      <c r="C75" t="s">
        <v>78</v>
      </c>
      <c r="D75" t="s">
        <v>55</v>
      </c>
      <c r="E75" s="3">
        <v>43678</v>
      </c>
      <c r="F75" s="4">
        <v>2019</v>
      </c>
      <c r="G75" t="s">
        <v>69</v>
      </c>
      <c r="H75" s="1">
        <v>0.32</v>
      </c>
      <c r="I75" s="1">
        <v>0.67999999999999994</v>
      </c>
      <c r="J75" s="1">
        <v>0.78</v>
      </c>
      <c r="K75" s="1">
        <v>0.77</v>
      </c>
      <c r="L75" s="1">
        <v>0.19</v>
      </c>
      <c r="M75" s="1">
        <v>0.26</v>
      </c>
      <c r="N75" s="1">
        <v>0.29000000000000004</v>
      </c>
      <c r="O75" s="1">
        <v>0.17</v>
      </c>
      <c r="P75" s="1">
        <v>0.09</v>
      </c>
      <c r="Q75" s="2">
        <v>62010</v>
      </c>
    </row>
    <row r="76" spans="1:17" x14ac:dyDescent="0.3">
      <c r="A76" t="s">
        <v>93</v>
      </c>
      <c r="B76">
        <v>3</v>
      </c>
      <c r="C76" t="s">
        <v>52</v>
      </c>
      <c r="D76" t="s">
        <v>42</v>
      </c>
      <c r="E76" s="3">
        <v>43709</v>
      </c>
      <c r="F76" s="4">
        <v>2019</v>
      </c>
      <c r="G76" t="s">
        <v>71</v>
      </c>
      <c r="H76" s="1">
        <v>0.79</v>
      </c>
      <c r="I76" s="1">
        <v>0.20999999999999996</v>
      </c>
      <c r="J76" s="1">
        <v>0.89</v>
      </c>
      <c r="K76" s="1">
        <v>0.9</v>
      </c>
      <c r="L76" s="1">
        <v>0.22</v>
      </c>
      <c r="M76" s="1">
        <v>0.13</v>
      </c>
      <c r="N76" s="1">
        <v>0.49</v>
      </c>
      <c r="O76" s="1">
        <v>0.12</v>
      </c>
      <c r="P76" s="1">
        <v>0.04</v>
      </c>
      <c r="Q76" s="2">
        <v>45277</v>
      </c>
    </row>
    <row r="77" spans="1:17" x14ac:dyDescent="0.3">
      <c r="A77" t="s">
        <v>93</v>
      </c>
      <c r="B77">
        <v>3</v>
      </c>
      <c r="C77" t="s">
        <v>52</v>
      </c>
      <c r="D77" t="s">
        <v>42</v>
      </c>
      <c r="E77" s="3">
        <v>43739</v>
      </c>
      <c r="F77" s="4">
        <v>2019</v>
      </c>
      <c r="G77" t="s">
        <v>72</v>
      </c>
      <c r="H77" s="1">
        <v>0.6</v>
      </c>
      <c r="I77" s="1">
        <v>0.4</v>
      </c>
      <c r="J77" s="1">
        <v>0.8</v>
      </c>
      <c r="K77" s="1">
        <v>0.8</v>
      </c>
      <c r="L77" s="1">
        <v>0.16</v>
      </c>
      <c r="M77" s="1">
        <v>0.13</v>
      </c>
      <c r="N77" s="1">
        <v>0.54</v>
      </c>
      <c r="O77" s="1">
        <v>0.12</v>
      </c>
      <c r="P77" s="1">
        <v>0.05</v>
      </c>
      <c r="Q77" s="2">
        <v>52539</v>
      </c>
    </row>
    <row r="78" spans="1:17" x14ac:dyDescent="0.3">
      <c r="A78" t="s">
        <v>93</v>
      </c>
      <c r="B78">
        <v>19</v>
      </c>
      <c r="C78" t="s">
        <v>80</v>
      </c>
      <c r="D78" t="s">
        <v>68</v>
      </c>
      <c r="E78" s="3">
        <v>43770</v>
      </c>
      <c r="F78" s="4">
        <v>2019</v>
      </c>
      <c r="G78" t="s">
        <v>75</v>
      </c>
      <c r="H78" s="1">
        <v>0.56000000000000005</v>
      </c>
      <c r="I78" s="1">
        <v>0.43999999999999995</v>
      </c>
      <c r="J78" s="1">
        <v>0.71</v>
      </c>
      <c r="K78" s="1">
        <v>0.86</v>
      </c>
      <c r="L78" s="1">
        <v>0.18</v>
      </c>
      <c r="M78" s="1">
        <v>0.17</v>
      </c>
      <c r="N78" s="1">
        <v>0.37</v>
      </c>
      <c r="O78" s="1">
        <v>0.18</v>
      </c>
      <c r="P78" s="1">
        <v>0.1</v>
      </c>
      <c r="Q78" s="2">
        <v>52911</v>
      </c>
    </row>
    <row r="79" spans="1:17" x14ac:dyDescent="0.3">
      <c r="A79" t="s">
        <v>93</v>
      </c>
      <c r="B79">
        <v>25</v>
      </c>
      <c r="C79" t="s">
        <v>90</v>
      </c>
      <c r="D79" t="s">
        <v>68</v>
      </c>
      <c r="E79" s="3">
        <v>43800</v>
      </c>
      <c r="F79" s="4">
        <v>2019</v>
      </c>
      <c r="G79" t="s">
        <v>77</v>
      </c>
      <c r="H79" s="1">
        <v>0.7</v>
      </c>
      <c r="I79" s="1">
        <v>0.30000000000000004</v>
      </c>
      <c r="J79" s="1">
        <v>0.74</v>
      </c>
      <c r="K79" s="1">
        <v>0.79</v>
      </c>
      <c r="L79" s="1">
        <v>0.15</v>
      </c>
      <c r="M79" s="1">
        <v>0.17</v>
      </c>
      <c r="N79" s="1">
        <v>0.30000000000000004</v>
      </c>
      <c r="O79" s="1">
        <v>0.19</v>
      </c>
      <c r="P79" s="1">
        <v>0.19</v>
      </c>
      <c r="Q79" s="2">
        <v>65413</v>
      </c>
    </row>
    <row r="80" spans="1:17" x14ac:dyDescent="0.3">
      <c r="A80" t="s">
        <v>93</v>
      </c>
      <c r="B80">
        <v>15</v>
      </c>
      <c r="C80" t="s">
        <v>79</v>
      </c>
      <c r="D80" t="s">
        <v>22</v>
      </c>
      <c r="E80" s="3">
        <v>43831</v>
      </c>
      <c r="F80" s="4">
        <v>2020</v>
      </c>
      <c r="G80" t="s">
        <v>23</v>
      </c>
      <c r="H80" s="1">
        <v>0.28999999999999998</v>
      </c>
      <c r="I80" s="1">
        <v>0.71</v>
      </c>
      <c r="J80" s="1">
        <v>0.7</v>
      </c>
      <c r="K80" s="1">
        <v>0.89</v>
      </c>
      <c r="L80" s="1">
        <v>0.1</v>
      </c>
      <c r="M80" s="1">
        <v>0.25</v>
      </c>
      <c r="N80" s="1">
        <v>0.35</v>
      </c>
      <c r="O80" s="1">
        <v>0.27</v>
      </c>
      <c r="P80" s="1">
        <v>0.03</v>
      </c>
      <c r="Q80" s="2">
        <v>44434</v>
      </c>
    </row>
    <row r="81" spans="1:17" x14ac:dyDescent="0.3">
      <c r="A81" t="s">
        <v>93</v>
      </c>
      <c r="B81">
        <v>11</v>
      </c>
      <c r="C81" t="s">
        <v>76</v>
      </c>
      <c r="D81" t="s">
        <v>55</v>
      </c>
      <c r="E81" s="3">
        <v>43862</v>
      </c>
      <c r="F81" s="4">
        <v>2020</v>
      </c>
      <c r="G81" t="s">
        <v>43</v>
      </c>
      <c r="H81" s="1">
        <v>0.63</v>
      </c>
      <c r="I81" s="1">
        <v>0.37</v>
      </c>
      <c r="J81" s="1">
        <v>0.95</v>
      </c>
      <c r="K81" s="1">
        <v>0.74</v>
      </c>
      <c r="L81" s="1">
        <v>0.18</v>
      </c>
      <c r="M81" s="1">
        <v>0.28000000000000003</v>
      </c>
      <c r="N81" s="1">
        <v>0.34999999999999987</v>
      </c>
      <c r="O81" s="1">
        <v>0.12</v>
      </c>
      <c r="P81" s="1">
        <v>7.0000000000000007E-2</v>
      </c>
      <c r="Q81" s="2">
        <v>63748</v>
      </c>
    </row>
    <row r="82" spans="1:17" x14ac:dyDescent="0.3">
      <c r="A82" t="s">
        <v>93</v>
      </c>
      <c r="B82">
        <v>27</v>
      </c>
      <c r="C82" t="s">
        <v>91</v>
      </c>
      <c r="D82" t="s">
        <v>42</v>
      </c>
      <c r="E82" s="3">
        <v>43891</v>
      </c>
      <c r="F82" s="4">
        <v>2020</v>
      </c>
      <c r="G82" t="s">
        <v>49</v>
      </c>
      <c r="H82" s="1">
        <v>0.65</v>
      </c>
      <c r="I82" s="1">
        <v>0.35</v>
      </c>
      <c r="J82" s="1">
        <v>1</v>
      </c>
      <c r="K82" s="1">
        <v>0.67</v>
      </c>
      <c r="L82" s="1">
        <v>0.17</v>
      </c>
      <c r="M82" s="1">
        <v>0.26</v>
      </c>
      <c r="N82" s="1">
        <v>0.23999999999999988</v>
      </c>
      <c r="O82" s="1">
        <v>0.2</v>
      </c>
      <c r="P82" s="1">
        <v>0.13</v>
      </c>
      <c r="Q82" s="2">
        <v>46801</v>
      </c>
    </row>
    <row r="83" spans="1:17" x14ac:dyDescent="0.3">
      <c r="A83" t="s">
        <v>44</v>
      </c>
      <c r="B83">
        <v>6</v>
      </c>
      <c r="C83" t="s">
        <v>62</v>
      </c>
      <c r="D83" t="s">
        <v>22</v>
      </c>
      <c r="E83" s="3">
        <v>43101</v>
      </c>
      <c r="F83" s="4">
        <v>2018</v>
      </c>
      <c r="G83" t="s">
        <v>23</v>
      </c>
      <c r="H83" s="1">
        <v>0.18</v>
      </c>
      <c r="I83" s="1">
        <v>0.82000000000000006</v>
      </c>
      <c r="J83" s="1">
        <v>0.71</v>
      </c>
      <c r="K83" s="1">
        <v>0.95</v>
      </c>
      <c r="L83" s="1">
        <v>0.13</v>
      </c>
      <c r="M83" s="1">
        <v>0.14000000000000001</v>
      </c>
      <c r="N83" s="1">
        <v>0.39999999999999991</v>
      </c>
      <c r="O83" s="1">
        <v>0.19</v>
      </c>
      <c r="P83" s="1">
        <v>0.14000000000000001</v>
      </c>
      <c r="Q83" s="2">
        <v>54397</v>
      </c>
    </row>
    <row r="84" spans="1:17" x14ac:dyDescent="0.3">
      <c r="A84" t="s">
        <v>44</v>
      </c>
      <c r="B84">
        <v>24</v>
      </c>
      <c r="C84" t="s">
        <v>89</v>
      </c>
      <c r="D84" t="s">
        <v>84</v>
      </c>
      <c r="E84" s="3">
        <v>43132</v>
      </c>
      <c r="F84" s="4">
        <v>2018</v>
      </c>
      <c r="G84" t="s">
        <v>43</v>
      </c>
      <c r="H84" s="1">
        <v>0.33</v>
      </c>
      <c r="I84" s="1">
        <v>0.66999999999999993</v>
      </c>
      <c r="J84" s="1">
        <v>0.7</v>
      </c>
      <c r="K84" s="1">
        <v>0.82</v>
      </c>
      <c r="L84" s="1">
        <v>0.24</v>
      </c>
      <c r="M84" s="1">
        <v>0.23</v>
      </c>
      <c r="N84" s="1">
        <v>6.0000000000000053E-2</v>
      </c>
      <c r="O84" s="1">
        <v>0.28999999999999998</v>
      </c>
      <c r="P84" s="1">
        <v>0.18</v>
      </c>
      <c r="Q84" s="2">
        <v>64144</v>
      </c>
    </row>
    <row r="85" spans="1:17" x14ac:dyDescent="0.3">
      <c r="A85" t="s">
        <v>44</v>
      </c>
      <c r="B85">
        <v>1</v>
      </c>
      <c r="C85" t="s">
        <v>47</v>
      </c>
      <c r="D85" t="s">
        <v>42</v>
      </c>
      <c r="E85" s="3">
        <v>43160</v>
      </c>
      <c r="F85" s="4">
        <v>2018</v>
      </c>
      <c r="G85" t="s">
        <v>49</v>
      </c>
      <c r="H85" s="1">
        <v>0.11</v>
      </c>
      <c r="I85" s="1">
        <v>0.89</v>
      </c>
      <c r="J85" s="1">
        <v>0.71</v>
      </c>
      <c r="K85" s="1">
        <v>0.68</v>
      </c>
      <c r="L85" s="1">
        <v>0.23</v>
      </c>
      <c r="M85" s="1">
        <v>0.23</v>
      </c>
      <c r="N85" s="1">
        <v>0.28000000000000003</v>
      </c>
      <c r="O85" s="1">
        <v>0.18</v>
      </c>
      <c r="P85" s="1">
        <v>0.08</v>
      </c>
      <c r="Q85" s="2">
        <v>66434</v>
      </c>
    </row>
    <row r="86" spans="1:17" x14ac:dyDescent="0.3">
      <c r="A86" t="s">
        <v>44</v>
      </c>
      <c r="B86">
        <v>25</v>
      </c>
      <c r="C86" t="s">
        <v>90</v>
      </c>
      <c r="D86" t="s">
        <v>68</v>
      </c>
      <c r="E86" s="3">
        <v>43191</v>
      </c>
      <c r="F86" s="4">
        <v>2018</v>
      </c>
      <c r="G86" t="s">
        <v>56</v>
      </c>
      <c r="H86" s="1">
        <v>0.56000000000000005</v>
      </c>
      <c r="I86" s="1">
        <v>0.43999999999999995</v>
      </c>
      <c r="J86" s="1">
        <v>0.74</v>
      </c>
      <c r="K86" s="1">
        <v>0.82</v>
      </c>
      <c r="L86" s="1">
        <v>0.2</v>
      </c>
      <c r="M86" s="1">
        <v>0.2</v>
      </c>
      <c r="N86" s="1">
        <v>0.31999999999999995</v>
      </c>
      <c r="O86" s="1">
        <v>0.2</v>
      </c>
      <c r="P86" s="1">
        <v>0.08</v>
      </c>
      <c r="Q86" s="2">
        <v>63553</v>
      </c>
    </row>
    <row r="87" spans="1:17" x14ac:dyDescent="0.3">
      <c r="A87" t="s">
        <v>44</v>
      </c>
      <c r="B87">
        <v>27</v>
      </c>
      <c r="C87" t="s">
        <v>91</v>
      </c>
      <c r="D87" t="s">
        <v>42</v>
      </c>
      <c r="E87" s="3">
        <v>43221</v>
      </c>
      <c r="F87" s="4">
        <v>2018</v>
      </c>
      <c r="G87" t="s">
        <v>59</v>
      </c>
      <c r="H87" s="1">
        <v>0.41</v>
      </c>
      <c r="I87" s="1">
        <v>0.59000000000000008</v>
      </c>
      <c r="J87" s="1">
        <v>0.83</v>
      </c>
      <c r="K87" s="1">
        <v>0.67</v>
      </c>
      <c r="L87" s="1">
        <v>0.14000000000000001</v>
      </c>
      <c r="M87" s="1">
        <v>0.11</v>
      </c>
      <c r="N87" s="1">
        <v>0.58000000000000007</v>
      </c>
      <c r="O87" s="1">
        <v>0.11</v>
      </c>
      <c r="P87" s="1">
        <v>0.06</v>
      </c>
      <c r="Q87" s="2">
        <v>59791</v>
      </c>
    </row>
    <row r="88" spans="1:17" x14ac:dyDescent="0.3">
      <c r="A88" t="s">
        <v>44</v>
      </c>
      <c r="B88">
        <v>10</v>
      </c>
      <c r="C88" t="s">
        <v>74</v>
      </c>
      <c r="D88" t="s">
        <v>22</v>
      </c>
      <c r="E88" s="3">
        <v>43252</v>
      </c>
      <c r="F88" s="4">
        <v>2018</v>
      </c>
      <c r="G88" t="s">
        <v>60</v>
      </c>
      <c r="H88" s="1">
        <v>0.76</v>
      </c>
      <c r="I88" s="1">
        <v>0.24</v>
      </c>
      <c r="J88" s="1">
        <v>0.75</v>
      </c>
      <c r="K88" s="1">
        <v>0.89</v>
      </c>
      <c r="L88" s="1">
        <v>0.25</v>
      </c>
      <c r="M88" s="1">
        <v>0.23</v>
      </c>
      <c r="N88" s="1">
        <v>0.32000000000000006</v>
      </c>
      <c r="O88" s="1">
        <v>0.14000000000000001</v>
      </c>
      <c r="P88" s="1">
        <v>0.06</v>
      </c>
      <c r="Q88" s="2">
        <v>48802</v>
      </c>
    </row>
    <row r="89" spans="1:17" x14ac:dyDescent="0.3">
      <c r="A89" t="s">
        <v>44</v>
      </c>
      <c r="B89">
        <v>15</v>
      </c>
      <c r="C89" t="s">
        <v>79</v>
      </c>
      <c r="D89" t="s">
        <v>22</v>
      </c>
      <c r="E89" s="3">
        <v>43282</v>
      </c>
      <c r="F89" s="4">
        <v>2018</v>
      </c>
      <c r="G89" t="s">
        <v>63</v>
      </c>
      <c r="H89" s="1">
        <v>0.24</v>
      </c>
      <c r="I89" s="1">
        <v>0.76</v>
      </c>
      <c r="J89" s="1">
        <v>0.84</v>
      </c>
      <c r="K89" s="1">
        <v>0.61</v>
      </c>
      <c r="L89" s="1">
        <v>0.22</v>
      </c>
      <c r="M89" s="1">
        <v>0.17</v>
      </c>
      <c r="N89" s="1">
        <v>0.24</v>
      </c>
      <c r="O89" s="1">
        <v>0.26</v>
      </c>
      <c r="P89" s="1">
        <v>0.11</v>
      </c>
      <c r="Q89" s="2">
        <v>55074</v>
      </c>
    </row>
    <row r="90" spans="1:17" x14ac:dyDescent="0.3">
      <c r="A90" t="s">
        <v>44</v>
      </c>
      <c r="B90">
        <v>22</v>
      </c>
      <c r="C90" t="s">
        <v>83</v>
      </c>
      <c r="D90" t="s">
        <v>42</v>
      </c>
      <c r="E90" s="3">
        <v>43313</v>
      </c>
      <c r="F90" s="4">
        <v>2018</v>
      </c>
      <c r="G90" t="s">
        <v>69</v>
      </c>
      <c r="H90" s="1">
        <v>0.2</v>
      </c>
      <c r="I90" s="1">
        <v>0.8</v>
      </c>
      <c r="J90" s="1">
        <v>0.92</v>
      </c>
      <c r="K90" s="1">
        <v>0.84</v>
      </c>
      <c r="L90" s="1">
        <v>0.24</v>
      </c>
      <c r="M90" s="1">
        <v>0.12</v>
      </c>
      <c r="N90" s="1">
        <v>0.3899999999999999</v>
      </c>
      <c r="O90" s="1">
        <v>0.18</v>
      </c>
      <c r="P90" s="1">
        <v>7.0000000000000007E-2</v>
      </c>
      <c r="Q90" s="2">
        <v>72925</v>
      </c>
    </row>
    <row r="91" spans="1:17" x14ac:dyDescent="0.3">
      <c r="A91" t="s">
        <v>44</v>
      </c>
      <c r="B91">
        <v>5</v>
      </c>
      <c r="C91" t="s">
        <v>58</v>
      </c>
      <c r="D91" t="s">
        <v>22</v>
      </c>
      <c r="E91" s="3">
        <v>43344</v>
      </c>
      <c r="F91" s="4">
        <v>2018</v>
      </c>
      <c r="G91" t="s">
        <v>71</v>
      </c>
      <c r="H91" s="1">
        <v>0.06</v>
      </c>
      <c r="I91" s="1">
        <v>0.94</v>
      </c>
      <c r="J91" s="1">
        <v>0.86</v>
      </c>
      <c r="K91" s="1">
        <v>0.8</v>
      </c>
      <c r="L91" s="1">
        <v>0.25</v>
      </c>
      <c r="M91" s="1">
        <v>0.28000000000000003</v>
      </c>
      <c r="N91" s="1">
        <v>0.10999999999999999</v>
      </c>
      <c r="O91" s="1">
        <v>0.26</v>
      </c>
      <c r="P91" s="1">
        <v>0.1</v>
      </c>
      <c r="Q91" s="2">
        <v>58406</v>
      </c>
    </row>
    <row r="92" spans="1:17" x14ac:dyDescent="0.3">
      <c r="A92" t="s">
        <v>44</v>
      </c>
      <c r="B92">
        <v>12</v>
      </c>
      <c r="C92" t="s">
        <v>78</v>
      </c>
      <c r="D92" t="s">
        <v>55</v>
      </c>
      <c r="E92" s="3">
        <v>43374</v>
      </c>
      <c r="F92" s="4">
        <v>2018</v>
      </c>
      <c r="G92" t="s">
        <v>72</v>
      </c>
      <c r="H92" s="1">
        <v>0.77</v>
      </c>
      <c r="I92" s="1">
        <v>0.22999999999999998</v>
      </c>
      <c r="J92" s="1">
        <v>0.94</v>
      </c>
      <c r="K92" s="1">
        <v>0.74</v>
      </c>
      <c r="L92" s="1">
        <v>0.16</v>
      </c>
      <c r="M92" s="1">
        <v>0.2</v>
      </c>
      <c r="N92" s="1">
        <v>0.4</v>
      </c>
      <c r="O92" s="1">
        <v>0.14000000000000001</v>
      </c>
      <c r="P92" s="1">
        <v>0.1</v>
      </c>
      <c r="Q92" s="2">
        <v>62447</v>
      </c>
    </row>
    <row r="93" spans="1:17" x14ac:dyDescent="0.3">
      <c r="A93" t="s">
        <v>44</v>
      </c>
      <c r="B93">
        <v>19</v>
      </c>
      <c r="C93" t="s">
        <v>80</v>
      </c>
      <c r="D93" t="s">
        <v>68</v>
      </c>
      <c r="E93" s="3">
        <v>43405</v>
      </c>
      <c r="F93" s="4">
        <v>2018</v>
      </c>
      <c r="G93" t="s">
        <v>75</v>
      </c>
      <c r="H93" s="1">
        <v>0.33</v>
      </c>
      <c r="I93" s="1">
        <v>0.66999999999999993</v>
      </c>
      <c r="J93" s="1">
        <v>0.8</v>
      </c>
      <c r="K93" s="1">
        <v>0.66</v>
      </c>
      <c r="L93" s="1">
        <v>0.12</v>
      </c>
      <c r="M93" s="1">
        <v>0.12</v>
      </c>
      <c r="N93" s="1">
        <v>0.53</v>
      </c>
      <c r="O93" s="1">
        <v>0.15</v>
      </c>
      <c r="P93" s="1">
        <v>0.08</v>
      </c>
      <c r="Q93" s="2">
        <v>49127</v>
      </c>
    </row>
    <row r="94" spans="1:17" x14ac:dyDescent="0.3">
      <c r="A94" t="s">
        <v>44</v>
      </c>
      <c r="B94">
        <v>24</v>
      </c>
      <c r="C94" t="s">
        <v>89</v>
      </c>
      <c r="D94" t="s">
        <v>84</v>
      </c>
      <c r="E94" s="3">
        <v>43435</v>
      </c>
      <c r="F94" s="4">
        <v>2018</v>
      </c>
      <c r="G94" t="s">
        <v>77</v>
      </c>
      <c r="H94" s="1">
        <v>0.73</v>
      </c>
      <c r="I94" s="1">
        <v>0.27</v>
      </c>
      <c r="J94" s="1">
        <v>0.74</v>
      </c>
      <c r="K94" s="1">
        <v>0.61</v>
      </c>
      <c r="L94" s="1">
        <v>0.18</v>
      </c>
      <c r="M94" s="1">
        <v>0.15</v>
      </c>
      <c r="N94" s="1">
        <v>0.43000000000000005</v>
      </c>
      <c r="O94" s="1">
        <v>0.14000000000000001</v>
      </c>
      <c r="P94" s="1">
        <v>0.1</v>
      </c>
      <c r="Q94" s="2">
        <v>66181</v>
      </c>
    </row>
    <row r="95" spans="1:17" x14ac:dyDescent="0.3">
      <c r="A95" t="s">
        <v>44</v>
      </c>
      <c r="B95">
        <v>5</v>
      </c>
      <c r="C95" t="s">
        <v>58</v>
      </c>
      <c r="D95" t="s">
        <v>22</v>
      </c>
      <c r="E95" s="3">
        <v>43466</v>
      </c>
      <c r="F95" s="4">
        <v>2019</v>
      </c>
      <c r="G95" t="s">
        <v>23</v>
      </c>
      <c r="H95" s="1">
        <v>0.68</v>
      </c>
      <c r="I95" s="1">
        <v>0.31999999999999995</v>
      </c>
      <c r="J95" s="1">
        <v>0.96</v>
      </c>
      <c r="K95" s="1">
        <v>0.72</v>
      </c>
      <c r="L95" s="1">
        <v>0.21</v>
      </c>
      <c r="M95" s="1">
        <v>0.28000000000000003</v>
      </c>
      <c r="N95" s="1">
        <v>0.12</v>
      </c>
      <c r="O95" s="1">
        <v>0.24</v>
      </c>
      <c r="P95" s="1">
        <v>0.15</v>
      </c>
      <c r="Q95" s="2">
        <v>51752</v>
      </c>
    </row>
    <row r="96" spans="1:17" x14ac:dyDescent="0.3">
      <c r="A96" t="s">
        <v>44</v>
      </c>
      <c r="B96">
        <v>10</v>
      </c>
      <c r="C96" t="s">
        <v>74</v>
      </c>
      <c r="D96" t="s">
        <v>22</v>
      </c>
      <c r="E96" s="3">
        <v>43497</v>
      </c>
      <c r="F96" s="4">
        <v>2019</v>
      </c>
      <c r="G96" t="s">
        <v>43</v>
      </c>
      <c r="H96" s="1">
        <v>0.6</v>
      </c>
      <c r="I96" s="1">
        <v>0.4</v>
      </c>
      <c r="J96" s="1">
        <v>0.71</v>
      </c>
      <c r="K96" s="1">
        <v>0.76</v>
      </c>
      <c r="L96" s="1">
        <v>0.24</v>
      </c>
      <c r="M96" s="1">
        <v>0.18</v>
      </c>
      <c r="N96" s="1">
        <v>0.14000000000000012</v>
      </c>
      <c r="O96" s="1">
        <v>0.25</v>
      </c>
      <c r="P96" s="1">
        <v>0.19</v>
      </c>
      <c r="Q96" s="2">
        <v>63051</v>
      </c>
    </row>
    <row r="97" spans="1:17" x14ac:dyDescent="0.3">
      <c r="A97" t="s">
        <v>44</v>
      </c>
      <c r="B97">
        <v>10</v>
      </c>
      <c r="C97" t="s">
        <v>74</v>
      </c>
      <c r="D97" t="s">
        <v>22</v>
      </c>
      <c r="E97" s="3">
        <v>43525</v>
      </c>
      <c r="F97" s="4">
        <v>2019</v>
      </c>
      <c r="G97" t="s">
        <v>49</v>
      </c>
      <c r="H97" s="1">
        <v>0.09</v>
      </c>
      <c r="I97" s="1">
        <v>0.91</v>
      </c>
      <c r="J97" s="1">
        <v>0.74</v>
      </c>
      <c r="K97" s="1">
        <v>0.9</v>
      </c>
      <c r="L97" s="1">
        <v>0.15</v>
      </c>
      <c r="M97" s="1">
        <v>0.22</v>
      </c>
      <c r="N97" s="1">
        <v>0.40999999999999992</v>
      </c>
      <c r="O97" s="1">
        <v>0.17</v>
      </c>
      <c r="P97" s="1">
        <v>0.05</v>
      </c>
      <c r="Q97" s="2">
        <v>64392</v>
      </c>
    </row>
    <row r="98" spans="1:17" x14ac:dyDescent="0.3">
      <c r="A98" t="s">
        <v>44</v>
      </c>
      <c r="B98">
        <v>1</v>
      </c>
      <c r="C98" t="s">
        <v>47</v>
      </c>
      <c r="D98" t="s">
        <v>42</v>
      </c>
      <c r="E98" s="3">
        <v>43556</v>
      </c>
      <c r="F98" s="4">
        <v>2019</v>
      </c>
      <c r="G98" t="s">
        <v>56</v>
      </c>
      <c r="H98" s="1">
        <v>0.77</v>
      </c>
      <c r="I98" s="1">
        <v>0.22999999999999998</v>
      </c>
      <c r="J98" s="1">
        <v>0.98</v>
      </c>
      <c r="K98" s="1">
        <v>0.76</v>
      </c>
      <c r="L98" s="1">
        <v>0.18</v>
      </c>
      <c r="M98" s="1">
        <v>0.11</v>
      </c>
      <c r="N98" s="1">
        <v>0.56000000000000005</v>
      </c>
      <c r="O98" s="1">
        <v>0.1</v>
      </c>
      <c r="P98" s="1">
        <v>0.05</v>
      </c>
      <c r="Q98" s="2">
        <v>66101</v>
      </c>
    </row>
    <row r="99" spans="1:17" x14ac:dyDescent="0.3">
      <c r="A99" t="s">
        <v>44</v>
      </c>
      <c r="B99">
        <v>16</v>
      </c>
      <c r="C99" t="s">
        <v>81</v>
      </c>
      <c r="D99" t="s">
        <v>84</v>
      </c>
      <c r="E99" s="3">
        <v>43586</v>
      </c>
      <c r="F99" s="4">
        <v>2019</v>
      </c>
      <c r="G99" t="s">
        <v>59</v>
      </c>
      <c r="H99" s="1">
        <v>0.8</v>
      </c>
      <c r="I99" s="1">
        <v>0.19999999999999996</v>
      </c>
      <c r="J99" s="1">
        <v>0.76</v>
      </c>
      <c r="K99" s="1">
        <v>0.62</v>
      </c>
      <c r="L99" s="1">
        <v>0.16</v>
      </c>
      <c r="M99" s="1">
        <v>0.2</v>
      </c>
      <c r="N99" s="1">
        <v>0.30999999999999994</v>
      </c>
      <c r="O99" s="1">
        <v>0.2</v>
      </c>
      <c r="P99" s="1">
        <v>0.13</v>
      </c>
      <c r="Q99" s="2">
        <v>70734</v>
      </c>
    </row>
    <row r="100" spans="1:17" x14ac:dyDescent="0.3">
      <c r="A100" t="s">
        <v>44</v>
      </c>
      <c r="B100">
        <v>16</v>
      </c>
      <c r="C100" t="s">
        <v>81</v>
      </c>
      <c r="D100" t="s">
        <v>84</v>
      </c>
      <c r="E100" s="3">
        <v>43617</v>
      </c>
      <c r="F100" s="4">
        <v>2019</v>
      </c>
      <c r="G100" t="s">
        <v>60</v>
      </c>
      <c r="H100" s="1">
        <v>0.64</v>
      </c>
      <c r="I100" s="1">
        <v>0.36</v>
      </c>
      <c r="J100" s="1">
        <v>0.99</v>
      </c>
      <c r="K100" s="1">
        <v>0.95</v>
      </c>
      <c r="L100" s="1">
        <v>0.22</v>
      </c>
      <c r="M100" s="1">
        <v>0.26</v>
      </c>
      <c r="N100" s="1">
        <v>0.19999999999999996</v>
      </c>
      <c r="O100" s="1">
        <v>0.27</v>
      </c>
      <c r="P100" s="1">
        <v>0.05</v>
      </c>
      <c r="Q100" s="2">
        <v>49371</v>
      </c>
    </row>
    <row r="101" spans="1:17" x14ac:dyDescent="0.3">
      <c r="A101" t="s">
        <v>44</v>
      </c>
      <c r="B101">
        <v>11</v>
      </c>
      <c r="C101" t="s">
        <v>76</v>
      </c>
      <c r="D101" t="s">
        <v>55</v>
      </c>
      <c r="E101" s="3">
        <v>43647</v>
      </c>
      <c r="F101" s="4">
        <v>2019</v>
      </c>
      <c r="G101" t="s">
        <v>63</v>
      </c>
      <c r="H101" s="1">
        <v>0.24</v>
      </c>
      <c r="I101" s="1">
        <v>0.76</v>
      </c>
      <c r="J101" s="1">
        <v>0.89</v>
      </c>
      <c r="K101" s="1">
        <v>0.86</v>
      </c>
      <c r="L101" s="1">
        <v>0.25</v>
      </c>
      <c r="M101" s="1">
        <v>0.14000000000000001</v>
      </c>
      <c r="N101" s="1">
        <v>0.17000000000000004</v>
      </c>
      <c r="O101" s="1">
        <v>0.28999999999999998</v>
      </c>
      <c r="P101" s="1">
        <v>0.15</v>
      </c>
      <c r="Q101" s="2">
        <v>65273</v>
      </c>
    </row>
    <row r="102" spans="1:17" x14ac:dyDescent="0.3">
      <c r="A102" t="s">
        <v>44</v>
      </c>
      <c r="B102">
        <v>21</v>
      </c>
      <c r="C102" t="s">
        <v>88</v>
      </c>
      <c r="D102" t="s">
        <v>84</v>
      </c>
      <c r="E102" s="3">
        <v>43678</v>
      </c>
      <c r="F102" s="4">
        <v>2019</v>
      </c>
      <c r="G102" t="s">
        <v>69</v>
      </c>
      <c r="H102" s="1">
        <v>0.72</v>
      </c>
      <c r="I102" s="1">
        <v>0.28000000000000003</v>
      </c>
      <c r="J102" s="1">
        <v>0.95</v>
      </c>
      <c r="K102" s="1">
        <v>0.96</v>
      </c>
      <c r="L102" s="1">
        <v>0.19</v>
      </c>
      <c r="M102" s="1">
        <v>0.16</v>
      </c>
      <c r="N102" s="1">
        <v>0.19999999999999996</v>
      </c>
      <c r="O102" s="1">
        <v>0.27</v>
      </c>
      <c r="P102" s="1">
        <v>0.18</v>
      </c>
      <c r="Q102" s="2">
        <v>70957</v>
      </c>
    </row>
    <row r="103" spans="1:17" x14ac:dyDescent="0.3">
      <c r="A103" t="s">
        <v>44</v>
      </c>
      <c r="B103">
        <v>16</v>
      </c>
      <c r="C103" t="s">
        <v>81</v>
      </c>
      <c r="D103" t="s">
        <v>84</v>
      </c>
      <c r="E103" s="3">
        <v>43709</v>
      </c>
      <c r="F103" s="4">
        <v>2019</v>
      </c>
      <c r="G103" t="s">
        <v>71</v>
      </c>
      <c r="H103" s="1">
        <v>0.1</v>
      </c>
      <c r="I103" s="1">
        <v>0.9</v>
      </c>
      <c r="J103" s="1">
        <v>0.87</v>
      </c>
      <c r="K103" s="1">
        <v>0.76</v>
      </c>
      <c r="L103" s="1">
        <v>0.21</v>
      </c>
      <c r="M103" s="1">
        <v>0.27</v>
      </c>
      <c r="N103" s="1">
        <v>0.13</v>
      </c>
      <c r="O103" s="1">
        <v>0.22</v>
      </c>
      <c r="P103" s="1">
        <v>0.17</v>
      </c>
      <c r="Q103" s="2">
        <v>72689</v>
      </c>
    </row>
    <row r="104" spans="1:17" x14ac:dyDescent="0.3">
      <c r="A104" t="s">
        <v>44</v>
      </c>
      <c r="B104">
        <v>18</v>
      </c>
      <c r="C104" t="s">
        <v>85</v>
      </c>
      <c r="D104" t="s">
        <v>22</v>
      </c>
      <c r="E104" s="3">
        <v>43739</v>
      </c>
      <c r="F104" s="4">
        <v>2019</v>
      </c>
      <c r="G104" t="s">
        <v>72</v>
      </c>
      <c r="H104" s="1">
        <v>0.25</v>
      </c>
      <c r="I104" s="1">
        <v>0.75</v>
      </c>
      <c r="J104" s="1">
        <v>0.84</v>
      </c>
      <c r="K104" s="1">
        <v>0.81</v>
      </c>
      <c r="L104" s="1">
        <v>0.22</v>
      </c>
      <c r="M104" s="1">
        <v>0.15</v>
      </c>
      <c r="N104" s="1">
        <v>0.25</v>
      </c>
      <c r="O104" s="1">
        <v>0.25</v>
      </c>
      <c r="P104" s="1">
        <v>0.13</v>
      </c>
      <c r="Q104" s="2">
        <v>49882</v>
      </c>
    </row>
    <row r="105" spans="1:17" x14ac:dyDescent="0.3">
      <c r="A105" t="s">
        <v>44</v>
      </c>
      <c r="B105">
        <v>26</v>
      </c>
      <c r="C105" t="s">
        <v>70</v>
      </c>
      <c r="D105" t="s">
        <v>22</v>
      </c>
      <c r="E105" s="3">
        <v>43770</v>
      </c>
      <c r="F105" s="4">
        <v>2019</v>
      </c>
      <c r="G105" t="s">
        <v>75</v>
      </c>
      <c r="H105" s="1">
        <v>0.11</v>
      </c>
      <c r="I105" s="1">
        <v>0.89</v>
      </c>
      <c r="J105" s="1">
        <v>0.84</v>
      </c>
      <c r="K105" s="1">
        <v>0.85</v>
      </c>
      <c r="L105" s="1">
        <v>0.17</v>
      </c>
      <c r="M105" s="1">
        <v>0.21</v>
      </c>
      <c r="N105" s="1">
        <v>0.28999999999999992</v>
      </c>
      <c r="O105" s="1">
        <v>0.19</v>
      </c>
      <c r="P105" s="1">
        <v>0.14000000000000001</v>
      </c>
      <c r="Q105" s="2">
        <v>72891</v>
      </c>
    </row>
    <row r="106" spans="1:17" x14ac:dyDescent="0.3">
      <c r="A106" t="s">
        <v>44</v>
      </c>
      <c r="B106">
        <v>26</v>
      </c>
      <c r="C106" t="s">
        <v>70</v>
      </c>
      <c r="D106" t="s">
        <v>22</v>
      </c>
      <c r="E106" s="3">
        <v>43800</v>
      </c>
      <c r="F106" s="4">
        <v>2019</v>
      </c>
      <c r="G106" t="s">
        <v>77</v>
      </c>
      <c r="H106" s="1">
        <v>0.75</v>
      </c>
      <c r="I106" s="1">
        <v>0.25</v>
      </c>
      <c r="J106" s="1">
        <v>0.82</v>
      </c>
      <c r="K106" s="1">
        <v>0.83</v>
      </c>
      <c r="L106" s="1">
        <v>0.16</v>
      </c>
      <c r="M106" s="1">
        <v>0.28000000000000003</v>
      </c>
      <c r="N106" s="1">
        <v>0.28999999999999992</v>
      </c>
      <c r="O106" s="1">
        <v>0.26</v>
      </c>
      <c r="P106" s="1">
        <v>0.01</v>
      </c>
      <c r="Q106" s="2">
        <v>62033</v>
      </c>
    </row>
    <row r="107" spans="1:17" x14ac:dyDescent="0.3">
      <c r="A107" t="s">
        <v>44</v>
      </c>
      <c r="B107">
        <v>25</v>
      </c>
      <c r="C107" t="s">
        <v>90</v>
      </c>
      <c r="D107" t="s">
        <v>68</v>
      </c>
      <c r="E107" s="3">
        <v>43831</v>
      </c>
      <c r="F107" s="4">
        <v>2020</v>
      </c>
      <c r="G107" t="s">
        <v>23</v>
      </c>
      <c r="H107" s="1">
        <v>0.05</v>
      </c>
      <c r="I107" s="1">
        <v>0.95</v>
      </c>
      <c r="J107" s="1">
        <v>0.84</v>
      </c>
      <c r="K107" s="1">
        <v>0.84</v>
      </c>
      <c r="L107" s="1">
        <v>0.17</v>
      </c>
      <c r="M107" s="1">
        <v>0.22</v>
      </c>
      <c r="N107" s="1">
        <v>0.22000000000000008</v>
      </c>
      <c r="O107" s="1">
        <v>0.28999999999999998</v>
      </c>
      <c r="P107" s="1">
        <v>0.1</v>
      </c>
      <c r="Q107" s="2">
        <v>56380</v>
      </c>
    </row>
    <row r="108" spans="1:17" x14ac:dyDescent="0.3">
      <c r="A108" t="s">
        <v>44</v>
      </c>
      <c r="B108">
        <v>23</v>
      </c>
      <c r="C108" t="s">
        <v>86</v>
      </c>
      <c r="D108" t="s">
        <v>42</v>
      </c>
      <c r="E108" s="3">
        <v>43862</v>
      </c>
      <c r="F108" s="4">
        <v>2020</v>
      </c>
      <c r="G108" t="s">
        <v>43</v>
      </c>
      <c r="H108" s="1">
        <v>0.56999999999999995</v>
      </c>
      <c r="I108" s="1">
        <v>0.43000000000000005</v>
      </c>
      <c r="J108" s="1">
        <v>0.9</v>
      </c>
      <c r="K108" s="1">
        <v>0.84</v>
      </c>
      <c r="L108" s="1">
        <v>0.22</v>
      </c>
      <c r="M108" s="1">
        <v>0.15</v>
      </c>
      <c r="N108" s="1">
        <v>0.38</v>
      </c>
      <c r="O108" s="1">
        <v>0.17</v>
      </c>
      <c r="P108" s="1">
        <v>0.08</v>
      </c>
      <c r="Q108" s="2">
        <v>55537</v>
      </c>
    </row>
    <row r="109" spans="1:17" x14ac:dyDescent="0.3">
      <c r="A109" t="s">
        <v>44</v>
      </c>
      <c r="B109">
        <v>19</v>
      </c>
      <c r="C109" t="s">
        <v>80</v>
      </c>
      <c r="D109" t="s">
        <v>68</v>
      </c>
      <c r="E109" s="3">
        <v>43891</v>
      </c>
      <c r="F109" s="4">
        <v>2020</v>
      </c>
      <c r="G109" t="s">
        <v>49</v>
      </c>
      <c r="H109" s="1">
        <v>0.65</v>
      </c>
      <c r="I109" s="1">
        <v>0.35</v>
      </c>
      <c r="J109" s="1">
        <v>0.77</v>
      </c>
      <c r="K109" s="1">
        <v>0.98</v>
      </c>
      <c r="L109" s="1">
        <v>0.19</v>
      </c>
      <c r="M109" s="1">
        <v>0.28000000000000003</v>
      </c>
      <c r="N109" s="1">
        <v>0.14999999999999991</v>
      </c>
      <c r="O109" s="1">
        <v>0.23</v>
      </c>
      <c r="P109" s="1">
        <v>0.15</v>
      </c>
      <c r="Q109" s="2">
        <v>57765</v>
      </c>
    </row>
    <row r="110" spans="1:17" x14ac:dyDescent="0.3">
      <c r="A110" t="s">
        <v>94</v>
      </c>
      <c r="B110">
        <v>15</v>
      </c>
      <c r="C110" t="s">
        <v>79</v>
      </c>
      <c r="D110" t="s">
        <v>22</v>
      </c>
      <c r="E110" s="3">
        <v>43101</v>
      </c>
      <c r="F110" s="4">
        <v>2018</v>
      </c>
      <c r="G110" t="s">
        <v>23</v>
      </c>
      <c r="H110" s="1">
        <v>0.34</v>
      </c>
      <c r="I110" s="1">
        <v>0.65999999999999992</v>
      </c>
      <c r="J110" s="1">
        <v>0.78</v>
      </c>
      <c r="K110" s="1">
        <v>0.77</v>
      </c>
      <c r="L110" s="1">
        <v>0.21</v>
      </c>
      <c r="M110" s="1">
        <v>0.22</v>
      </c>
      <c r="N110" s="1">
        <v>0.29000000000000004</v>
      </c>
      <c r="O110" s="1">
        <v>0.26</v>
      </c>
      <c r="P110" s="1">
        <v>0.02</v>
      </c>
      <c r="Q110" s="2">
        <v>48738</v>
      </c>
    </row>
    <row r="111" spans="1:17" x14ac:dyDescent="0.3">
      <c r="A111" t="s">
        <v>94</v>
      </c>
      <c r="B111">
        <v>9</v>
      </c>
      <c r="C111" t="s">
        <v>54</v>
      </c>
      <c r="D111" t="s">
        <v>55</v>
      </c>
      <c r="E111" s="3">
        <v>43132</v>
      </c>
      <c r="F111" s="4">
        <v>2018</v>
      </c>
      <c r="G111" t="s">
        <v>43</v>
      </c>
      <c r="H111" s="1">
        <v>0.66</v>
      </c>
      <c r="I111" s="1">
        <v>0.33999999999999997</v>
      </c>
      <c r="J111" s="1">
        <v>0.77</v>
      </c>
      <c r="K111" s="1">
        <v>0.83</v>
      </c>
      <c r="L111" s="1">
        <v>0.24</v>
      </c>
      <c r="M111" s="1">
        <v>0.11</v>
      </c>
      <c r="N111" s="1">
        <v>0.48</v>
      </c>
      <c r="O111" s="1">
        <v>0.1</v>
      </c>
      <c r="P111" s="1">
        <v>7.0000000000000007E-2</v>
      </c>
      <c r="Q111" s="2">
        <v>67733</v>
      </c>
    </row>
    <row r="112" spans="1:17" x14ac:dyDescent="0.3">
      <c r="A112" t="s">
        <v>94</v>
      </c>
      <c r="B112">
        <v>2</v>
      </c>
      <c r="C112" t="s">
        <v>53</v>
      </c>
      <c r="D112" t="s">
        <v>22</v>
      </c>
      <c r="E112" s="3">
        <v>43160</v>
      </c>
      <c r="F112" s="4">
        <v>2018</v>
      </c>
      <c r="G112" t="s">
        <v>49</v>
      </c>
      <c r="H112" s="1">
        <v>0.42</v>
      </c>
      <c r="I112" s="1">
        <v>0.58000000000000007</v>
      </c>
      <c r="J112" s="1">
        <v>0.86</v>
      </c>
      <c r="K112" s="1">
        <v>0.76</v>
      </c>
      <c r="L112" s="1">
        <v>0.21</v>
      </c>
      <c r="M112" s="1">
        <v>0.15</v>
      </c>
      <c r="N112" s="1">
        <v>0.30999999999999994</v>
      </c>
      <c r="O112" s="1">
        <v>0.2</v>
      </c>
      <c r="P112" s="1">
        <v>0.13</v>
      </c>
      <c r="Q112" s="2">
        <v>59722</v>
      </c>
    </row>
    <row r="113" spans="1:17" x14ac:dyDescent="0.3">
      <c r="A113" t="s">
        <v>94</v>
      </c>
      <c r="B113">
        <v>13</v>
      </c>
      <c r="C113" t="s">
        <v>82</v>
      </c>
      <c r="D113" t="s">
        <v>68</v>
      </c>
      <c r="E113" s="3">
        <v>43191</v>
      </c>
      <c r="F113" s="4">
        <v>2018</v>
      </c>
      <c r="G113" t="s">
        <v>56</v>
      </c>
      <c r="H113" s="1">
        <v>0.14000000000000001</v>
      </c>
      <c r="I113" s="1">
        <v>0.86</v>
      </c>
      <c r="J113" s="1">
        <v>0.88</v>
      </c>
      <c r="K113" s="1">
        <v>0.96</v>
      </c>
      <c r="L113" s="1">
        <v>0.24</v>
      </c>
      <c r="M113" s="1">
        <v>0.1</v>
      </c>
      <c r="N113" s="1">
        <v>0.41000000000000003</v>
      </c>
      <c r="O113" s="1">
        <v>0.14000000000000001</v>
      </c>
      <c r="P113" s="1">
        <v>0.11</v>
      </c>
      <c r="Q113" s="2">
        <v>54278</v>
      </c>
    </row>
    <row r="114" spans="1:17" x14ac:dyDescent="0.3">
      <c r="A114" t="s">
        <v>94</v>
      </c>
      <c r="B114">
        <v>9</v>
      </c>
      <c r="C114" t="s">
        <v>54</v>
      </c>
      <c r="D114" t="s">
        <v>55</v>
      </c>
      <c r="E114" s="3">
        <v>43221</v>
      </c>
      <c r="F114" s="4">
        <v>2018</v>
      </c>
      <c r="G114" t="s">
        <v>59</v>
      </c>
      <c r="H114" s="1">
        <v>0.75</v>
      </c>
      <c r="I114" s="1">
        <v>0.25</v>
      </c>
      <c r="J114" s="1">
        <v>0.82</v>
      </c>
      <c r="K114" s="1">
        <v>0.86</v>
      </c>
      <c r="L114" s="1">
        <v>0.18</v>
      </c>
      <c r="M114" s="1">
        <v>0.23</v>
      </c>
      <c r="N114" s="1">
        <v>0.37</v>
      </c>
      <c r="O114" s="1">
        <v>0.22</v>
      </c>
      <c r="P114" s="1">
        <v>0</v>
      </c>
      <c r="Q114" s="2">
        <v>46740</v>
      </c>
    </row>
    <row r="115" spans="1:17" x14ac:dyDescent="0.3">
      <c r="A115" t="s">
        <v>94</v>
      </c>
      <c r="B115">
        <v>16</v>
      </c>
      <c r="C115" t="s">
        <v>81</v>
      </c>
      <c r="D115" t="s">
        <v>84</v>
      </c>
      <c r="E115" s="3">
        <v>43252</v>
      </c>
      <c r="F115" s="4">
        <v>2018</v>
      </c>
      <c r="G115" t="s">
        <v>60</v>
      </c>
      <c r="H115" s="1">
        <v>0.6</v>
      </c>
      <c r="I115" s="1">
        <v>0.4</v>
      </c>
      <c r="J115" s="1">
        <v>0.93</v>
      </c>
      <c r="K115" s="1">
        <v>0.82</v>
      </c>
      <c r="L115" s="1">
        <v>0.17</v>
      </c>
      <c r="M115" s="1">
        <v>0.27</v>
      </c>
      <c r="N115" s="1">
        <v>0.41999999999999993</v>
      </c>
      <c r="O115" s="1">
        <v>0.12</v>
      </c>
      <c r="P115" s="1">
        <v>0.02</v>
      </c>
      <c r="Q115" s="2">
        <v>72588</v>
      </c>
    </row>
    <row r="116" spans="1:17" x14ac:dyDescent="0.3">
      <c r="A116" t="s">
        <v>94</v>
      </c>
      <c r="B116">
        <v>15</v>
      </c>
      <c r="C116" t="s">
        <v>79</v>
      </c>
      <c r="D116" t="s">
        <v>22</v>
      </c>
      <c r="E116" s="3">
        <v>43282</v>
      </c>
      <c r="F116" s="4">
        <v>2018</v>
      </c>
      <c r="G116" t="s">
        <v>63</v>
      </c>
      <c r="H116" s="1">
        <v>0.64</v>
      </c>
      <c r="I116" s="1">
        <v>0.36</v>
      </c>
      <c r="J116" s="1">
        <v>0.91</v>
      </c>
      <c r="K116" s="1">
        <v>0.99</v>
      </c>
      <c r="L116" s="1">
        <v>0.2</v>
      </c>
      <c r="M116" s="1">
        <v>0.22</v>
      </c>
      <c r="N116" s="1">
        <v>0.34999999999999987</v>
      </c>
      <c r="O116" s="1">
        <v>0.19</v>
      </c>
      <c r="P116" s="1">
        <v>0.04</v>
      </c>
      <c r="Q116" s="2">
        <v>64649</v>
      </c>
    </row>
    <row r="117" spans="1:17" x14ac:dyDescent="0.3">
      <c r="A117" t="s">
        <v>94</v>
      </c>
      <c r="B117">
        <v>23</v>
      </c>
      <c r="C117" t="s">
        <v>86</v>
      </c>
      <c r="D117" t="s">
        <v>42</v>
      </c>
      <c r="E117" s="3">
        <v>43313</v>
      </c>
      <c r="F117" s="4">
        <v>2018</v>
      </c>
      <c r="G117" t="s">
        <v>69</v>
      </c>
      <c r="H117" s="1">
        <v>0.54</v>
      </c>
      <c r="I117" s="1">
        <v>0.45999999999999996</v>
      </c>
      <c r="J117" s="1">
        <v>0.81</v>
      </c>
      <c r="K117" s="1">
        <v>0.63</v>
      </c>
      <c r="L117" s="1">
        <v>0.22</v>
      </c>
      <c r="M117" s="1">
        <v>0.23</v>
      </c>
      <c r="N117" s="1">
        <v>0.26</v>
      </c>
      <c r="O117" s="1">
        <v>0.25</v>
      </c>
      <c r="P117" s="1">
        <v>0.04</v>
      </c>
      <c r="Q117" s="2">
        <v>48839</v>
      </c>
    </row>
    <row r="118" spans="1:17" x14ac:dyDescent="0.3">
      <c r="A118" t="s">
        <v>94</v>
      </c>
      <c r="B118">
        <v>24</v>
      </c>
      <c r="C118" t="s">
        <v>89</v>
      </c>
      <c r="D118" t="s">
        <v>84</v>
      </c>
      <c r="E118" s="3">
        <v>43344</v>
      </c>
      <c r="F118" s="4">
        <v>2018</v>
      </c>
      <c r="G118" t="s">
        <v>71</v>
      </c>
      <c r="H118" s="1">
        <v>0.59</v>
      </c>
      <c r="I118" s="1">
        <v>0.41000000000000003</v>
      </c>
      <c r="J118" s="1">
        <v>0.95</v>
      </c>
      <c r="K118" s="1">
        <v>0.8</v>
      </c>
      <c r="L118" s="1">
        <v>0.25</v>
      </c>
      <c r="M118" s="1">
        <v>0.23</v>
      </c>
      <c r="N118" s="1">
        <v>0.31000000000000005</v>
      </c>
      <c r="O118" s="1">
        <v>0.15</v>
      </c>
      <c r="P118" s="1">
        <v>0.06</v>
      </c>
      <c r="Q118" s="2">
        <v>56451</v>
      </c>
    </row>
    <row r="119" spans="1:17" x14ac:dyDescent="0.3">
      <c r="A119" t="s">
        <v>94</v>
      </c>
      <c r="B119">
        <v>5</v>
      </c>
      <c r="C119" t="s">
        <v>58</v>
      </c>
      <c r="D119" t="s">
        <v>22</v>
      </c>
      <c r="E119" s="3">
        <v>43374</v>
      </c>
      <c r="F119" s="4">
        <v>2018</v>
      </c>
      <c r="G119" t="s">
        <v>72</v>
      </c>
      <c r="H119" s="1">
        <v>0.18</v>
      </c>
      <c r="I119" s="1">
        <v>0.82000000000000006</v>
      </c>
      <c r="J119" s="1">
        <v>0.91</v>
      </c>
      <c r="K119" s="1">
        <v>0.94</v>
      </c>
      <c r="L119" s="1">
        <v>0.22</v>
      </c>
      <c r="M119" s="1">
        <v>0.1</v>
      </c>
      <c r="N119" s="1">
        <v>0.47</v>
      </c>
      <c r="O119" s="1">
        <v>0.13</v>
      </c>
      <c r="P119" s="1">
        <v>0.08</v>
      </c>
      <c r="Q119" s="2">
        <v>52300</v>
      </c>
    </row>
    <row r="120" spans="1:17" x14ac:dyDescent="0.3">
      <c r="A120" t="s">
        <v>94</v>
      </c>
      <c r="B120">
        <v>17</v>
      </c>
      <c r="C120" t="s">
        <v>21</v>
      </c>
      <c r="D120" t="s">
        <v>22</v>
      </c>
      <c r="E120" s="3">
        <v>43405</v>
      </c>
      <c r="F120" s="4">
        <v>2018</v>
      </c>
      <c r="G120" t="s">
        <v>75</v>
      </c>
      <c r="H120" s="1">
        <v>0.53</v>
      </c>
      <c r="I120" s="1">
        <v>0.47</v>
      </c>
      <c r="J120" s="1">
        <v>0.88</v>
      </c>
      <c r="K120" s="1">
        <v>0.8</v>
      </c>
      <c r="L120" s="1">
        <v>0.15</v>
      </c>
      <c r="M120" s="1">
        <v>0.25</v>
      </c>
      <c r="N120" s="1">
        <v>0.18999999999999995</v>
      </c>
      <c r="O120" s="1">
        <v>0.27</v>
      </c>
      <c r="P120" s="1">
        <v>0.14000000000000001</v>
      </c>
      <c r="Q120" s="2">
        <v>54803</v>
      </c>
    </row>
    <row r="121" spans="1:17" x14ac:dyDescent="0.3">
      <c r="A121" t="s">
        <v>94</v>
      </c>
      <c r="B121">
        <v>3</v>
      </c>
      <c r="C121" t="s">
        <v>52</v>
      </c>
      <c r="D121" t="s">
        <v>42</v>
      </c>
      <c r="E121" s="3">
        <v>43435</v>
      </c>
      <c r="F121" s="4">
        <v>2018</v>
      </c>
      <c r="G121" t="s">
        <v>77</v>
      </c>
      <c r="H121" s="1">
        <v>0.76</v>
      </c>
      <c r="I121" s="1">
        <v>0.24</v>
      </c>
      <c r="J121" s="1">
        <v>0.88</v>
      </c>
      <c r="K121" s="1">
        <v>0.83</v>
      </c>
      <c r="L121" s="1">
        <v>0.13</v>
      </c>
      <c r="M121" s="1">
        <v>0.24</v>
      </c>
      <c r="N121" s="1">
        <v>0.35</v>
      </c>
      <c r="O121" s="1">
        <v>0.2</v>
      </c>
      <c r="P121" s="1">
        <v>0.08</v>
      </c>
      <c r="Q121" s="2">
        <v>71435</v>
      </c>
    </row>
    <row r="122" spans="1:17" x14ac:dyDescent="0.3">
      <c r="A122" t="s">
        <v>94</v>
      </c>
      <c r="B122">
        <v>3</v>
      </c>
      <c r="C122" t="s">
        <v>52</v>
      </c>
      <c r="D122" t="s">
        <v>42</v>
      </c>
      <c r="E122" s="3">
        <v>43466</v>
      </c>
      <c r="F122" s="4">
        <v>2019</v>
      </c>
      <c r="G122" t="s">
        <v>23</v>
      </c>
      <c r="H122" s="1">
        <v>0.54</v>
      </c>
      <c r="I122" s="1">
        <v>0.45999999999999996</v>
      </c>
      <c r="J122" s="1">
        <v>0.7</v>
      </c>
      <c r="K122" s="1">
        <v>0.67</v>
      </c>
      <c r="L122" s="1">
        <v>0.24</v>
      </c>
      <c r="M122" s="1">
        <v>0.11</v>
      </c>
      <c r="N122" s="1">
        <v>0.41000000000000003</v>
      </c>
      <c r="O122" s="1">
        <v>0.14000000000000001</v>
      </c>
      <c r="P122" s="1">
        <v>0.1</v>
      </c>
      <c r="Q122" s="2">
        <v>47371</v>
      </c>
    </row>
    <row r="123" spans="1:17" x14ac:dyDescent="0.3">
      <c r="A123" t="s">
        <v>94</v>
      </c>
      <c r="B123">
        <v>7</v>
      </c>
      <c r="C123" t="s">
        <v>66</v>
      </c>
      <c r="D123" t="s">
        <v>55</v>
      </c>
      <c r="E123" s="3">
        <v>43497</v>
      </c>
      <c r="F123" s="4">
        <v>2019</v>
      </c>
      <c r="G123" t="s">
        <v>43</v>
      </c>
      <c r="H123" s="1">
        <v>0.49</v>
      </c>
      <c r="I123" s="1">
        <v>0.51</v>
      </c>
      <c r="J123" s="1">
        <v>0.78</v>
      </c>
      <c r="K123" s="1">
        <v>0.68</v>
      </c>
      <c r="L123" s="1">
        <v>0.13</v>
      </c>
      <c r="M123" s="1">
        <v>0.23</v>
      </c>
      <c r="N123" s="1">
        <v>0.32999999999999996</v>
      </c>
      <c r="O123" s="1">
        <v>0.19</v>
      </c>
      <c r="P123" s="1">
        <v>0.12</v>
      </c>
      <c r="Q123" s="2">
        <v>53377</v>
      </c>
    </row>
    <row r="124" spans="1:17" x14ac:dyDescent="0.3">
      <c r="A124" t="s">
        <v>94</v>
      </c>
      <c r="B124">
        <v>26</v>
      </c>
      <c r="C124" t="s">
        <v>70</v>
      </c>
      <c r="D124" t="s">
        <v>22</v>
      </c>
      <c r="E124" s="3">
        <v>43525</v>
      </c>
      <c r="F124" s="4">
        <v>2019</v>
      </c>
      <c r="G124" t="s">
        <v>49</v>
      </c>
      <c r="H124" s="1">
        <v>0.48</v>
      </c>
      <c r="I124" s="1">
        <v>0.52</v>
      </c>
      <c r="J124" s="1">
        <v>0.85</v>
      </c>
      <c r="K124" s="1">
        <v>0.79</v>
      </c>
      <c r="L124" s="1">
        <v>0.11</v>
      </c>
      <c r="M124" s="1">
        <v>0.14000000000000001</v>
      </c>
      <c r="N124" s="1">
        <v>0.41999999999999993</v>
      </c>
      <c r="O124" s="1">
        <v>0.17</v>
      </c>
      <c r="P124" s="1">
        <v>0.16</v>
      </c>
      <c r="Q124" s="2">
        <v>64619</v>
      </c>
    </row>
    <row r="125" spans="1:17" x14ac:dyDescent="0.3">
      <c r="A125" t="s">
        <v>94</v>
      </c>
      <c r="B125">
        <v>7</v>
      </c>
      <c r="C125" t="s">
        <v>66</v>
      </c>
      <c r="D125" t="s">
        <v>55</v>
      </c>
      <c r="E125" s="3">
        <v>43556</v>
      </c>
      <c r="F125" s="4">
        <v>2019</v>
      </c>
      <c r="G125" t="s">
        <v>56</v>
      </c>
      <c r="H125" s="1">
        <v>0.17</v>
      </c>
      <c r="I125" s="1">
        <v>0.83</v>
      </c>
      <c r="J125" s="1">
        <v>0.88</v>
      </c>
      <c r="K125" s="1">
        <v>0.62</v>
      </c>
      <c r="L125" s="1">
        <v>0.24</v>
      </c>
      <c r="M125" s="1">
        <v>0.21</v>
      </c>
      <c r="N125" s="1">
        <v>0.42000000000000004</v>
      </c>
      <c r="O125" s="1">
        <v>0.13</v>
      </c>
      <c r="P125" s="1">
        <v>0</v>
      </c>
      <c r="Q125" s="2">
        <v>60807</v>
      </c>
    </row>
    <row r="126" spans="1:17" x14ac:dyDescent="0.3">
      <c r="A126" t="s">
        <v>94</v>
      </c>
      <c r="B126">
        <v>15</v>
      </c>
      <c r="C126" t="s">
        <v>79</v>
      </c>
      <c r="D126" t="s">
        <v>22</v>
      </c>
      <c r="E126" s="3">
        <v>43586</v>
      </c>
      <c r="F126" s="4">
        <v>2019</v>
      </c>
      <c r="G126" t="s">
        <v>59</v>
      </c>
      <c r="H126" s="1">
        <v>0.46</v>
      </c>
      <c r="I126" s="1">
        <v>0.54</v>
      </c>
      <c r="J126" s="1">
        <v>0.89</v>
      </c>
      <c r="K126" s="1">
        <v>0.97</v>
      </c>
      <c r="L126" s="1">
        <v>0.11</v>
      </c>
      <c r="M126" s="1">
        <v>0.14000000000000001</v>
      </c>
      <c r="N126" s="1">
        <v>0.52</v>
      </c>
      <c r="O126" s="1">
        <v>0.15</v>
      </c>
      <c r="P126" s="1">
        <v>0.08</v>
      </c>
      <c r="Q126" s="2">
        <v>45022</v>
      </c>
    </row>
    <row r="127" spans="1:17" x14ac:dyDescent="0.3">
      <c r="A127" t="s">
        <v>94</v>
      </c>
      <c r="B127">
        <v>19</v>
      </c>
      <c r="C127" t="s">
        <v>80</v>
      </c>
      <c r="D127" t="s">
        <v>68</v>
      </c>
      <c r="E127" s="3">
        <v>43617</v>
      </c>
      <c r="F127" s="4">
        <v>2019</v>
      </c>
      <c r="G127" t="s">
        <v>60</v>
      </c>
      <c r="H127" s="1">
        <v>0.33</v>
      </c>
      <c r="I127" s="1">
        <v>0.66999999999999993</v>
      </c>
      <c r="J127" s="1">
        <v>0.76</v>
      </c>
      <c r="K127" s="1">
        <v>0.69</v>
      </c>
      <c r="L127" s="1">
        <v>0.16</v>
      </c>
      <c r="M127" s="1">
        <v>0.2</v>
      </c>
      <c r="N127" s="1">
        <v>0.38</v>
      </c>
      <c r="O127" s="1">
        <v>0.15</v>
      </c>
      <c r="P127" s="1">
        <v>0.11</v>
      </c>
      <c r="Q127" s="2">
        <v>55531</v>
      </c>
    </row>
    <row r="128" spans="1:17" x14ac:dyDescent="0.3">
      <c r="A128" t="s">
        <v>94</v>
      </c>
      <c r="B128">
        <v>7</v>
      </c>
      <c r="C128" t="s">
        <v>66</v>
      </c>
      <c r="D128" t="s">
        <v>55</v>
      </c>
      <c r="E128" s="3">
        <v>43647</v>
      </c>
      <c r="F128" s="4">
        <v>2019</v>
      </c>
      <c r="G128" t="s">
        <v>63</v>
      </c>
      <c r="H128" s="1">
        <v>0.25</v>
      </c>
      <c r="I128" s="1">
        <v>0.75</v>
      </c>
      <c r="J128" s="1">
        <v>0.85</v>
      </c>
      <c r="K128" s="1">
        <v>0.64</v>
      </c>
      <c r="L128" s="1">
        <v>0.25</v>
      </c>
      <c r="M128" s="1">
        <v>0.24</v>
      </c>
      <c r="N128" s="1">
        <v>0.16000000000000003</v>
      </c>
      <c r="O128" s="1">
        <v>0.21</v>
      </c>
      <c r="P128" s="1">
        <v>0.14000000000000001</v>
      </c>
      <c r="Q128" s="2">
        <v>48788</v>
      </c>
    </row>
    <row r="129" spans="1:17" x14ac:dyDescent="0.3">
      <c r="A129" t="s">
        <v>94</v>
      </c>
      <c r="B129">
        <v>6</v>
      </c>
      <c r="C129" t="s">
        <v>62</v>
      </c>
      <c r="D129" t="s">
        <v>22</v>
      </c>
      <c r="E129" s="3">
        <v>43678</v>
      </c>
      <c r="F129" s="4">
        <v>2019</v>
      </c>
      <c r="G129" t="s">
        <v>69</v>
      </c>
      <c r="H129" s="1">
        <v>0.22</v>
      </c>
      <c r="I129" s="1">
        <v>0.78</v>
      </c>
      <c r="J129" s="1">
        <v>0.92</v>
      </c>
      <c r="K129" s="1">
        <v>0.94</v>
      </c>
      <c r="L129" s="1">
        <v>0.15</v>
      </c>
      <c r="M129" s="1">
        <v>0.28000000000000003</v>
      </c>
      <c r="N129" s="1">
        <v>0.24</v>
      </c>
      <c r="O129" s="1">
        <v>0.28999999999999998</v>
      </c>
      <c r="P129" s="1">
        <v>0.04</v>
      </c>
      <c r="Q129" s="2">
        <v>62132</v>
      </c>
    </row>
    <row r="130" spans="1:17" x14ac:dyDescent="0.3">
      <c r="A130" t="s">
        <v>94</v>
      </c>
      <c r="B130">
        <v>5</v>
      </c>
      <c r="C130" t="s">
        <v>58</v>
      </c>
      <c r="D130" t="s">
        <v>22</v>
      </c>
      <c r="E130" s="3">
        <v>43709</v>
      </c>
      <c r="F130" s="4">
        <v>2019</v>
      </c>
      <c r="G130" t="s">
        <v>71</v>
      </c>
      <c r="H130" s="1">
        <v>0.34</v>
      </c>
      <c r="I130" s="1">
        <v>0.65999999999999992</v>
      </c>
      <c r="J130" s="1">
        <v>0.87</v>
      </c>
      <c r="K130" s="1">
        <v>0.64</v>
      </c>
      <c r="L130" s="1">
        <v>0.12</v>
      </c>
      <c r="M130" s="1">
        <v>0.24</v>
      </c>
      <c r="N130" s="1">
        <v>0.37</v>
      </c>
      <c r="O130" s="1">
        <v>0.14000000000000001</v>
      </c>
      <c r="P130" s="1">
        <v>0.13</v>
      </c>
      <c r="Q130" s="2">
        <v>53058</v>
      </c>
    </row>
    <row r="131" spans="1:17" x14ac:dyDescent="0.3">
      <c r="A131" t="s">
        <v>94</v>
      </c>
      <c r="B131">
        <v>5</v>
      </c>
      <c r="C131" t="s">
        <v>58</v>
      </c>
      <c r="D131" t="s">
        <v>22</v>
      </c>
      <c r="E131" s="3">
        <v>43739</v>
      </c>
      <c r="F131" s="4">
        <v>2019</v>
      </c>
      <c r="G131" t="s">
        <v>72</v>
      </c>
      <c r="H131" s="1">
        <v>0.28999999999999998</v>
      </c>
      <c r="I131" s="1">
        <v>0.71</v>
      </c>
      <c r="J131" s="1">
        <v>0.78</v>
      </c>
      <c r="K131" s="1">
        <v>0.83</v>
      </c>
      <c r="L131" s="1">
        <v>0.2</v>
      </c>
      <c r="M131" s="1">
        <v>0.17</v>
      </c>
      <c r="N131" s="1">
        <v>0.22999999999999998</v>
      </c>
      <c r="O131" s="1">
        <v>0.25</v>
      </c>
      <c r="P131" s="1">
        <v>0.15</v>
      </c>
      <c r="Q131" s="2">
        <v>56687</v>
      </c>
    </row>
    <row r="132" spans="1:17" x14ac:dyDescent="0.3">
      <c r="A132" t="s">
        <v>94</v>
      </c>
      <c r="B132">
        <v>16</v>
      </c>
      <c r="C132" t="s">
        <v>81</v>
      </c>
      <c r="D132" t="s">
        <v>84</v>
      </c>
      <c r="E132" s="3">
        <v>43770</v>
      </c>
      <c r="F132" s="4">
        <v>2019</v>
      </c>
      <c r="G132" t="s">
        <v>75</v>
      </c>
      <c r="H132" s="1">
        <v>0.09</v>
      </c>
      <c r="I132" s="1">
        <v>0.91</v>
      </c>
      <c r="J132" s="1">
        <v>0.7</v>
      </c>
      <c r="K132" s="1">
        <v>0.84</v>
      </c>
      <c r="L132" s="1">
        <v>0.21</v>
      </c>
      <c r="M132" s="1">
        <v>0.25</v>
      </c>
      <c r="N132" s="1">
        <v>0.43000000000000005</v>
      </c>
      <c r="O132" s="1">
        <v>0.11</v>
      </c>
      <c r="P132" s="1">
        <v>0</v>
      </c>
      <c r="Q132" s="2">
        <v>63046</v>
      </c>
    </row>
    <row r="133" spans="1:17" x14ac:dyDescent="0.3">
      <c r="A133" t="s">
        <v>94</v>
      </c>
      <c r="B133">
        <v>1</v>
      </c>
      <c r="C133" t="s">
        <v>47</v>
      </c>
      <c r="D133" t="s">
        <v>42</v>
      </c>
      <c r="E133" s="3">
        <v>43800</v>
      </c>
      <c r="F133" s="4">
        <v>2019</v>
      </c>
      <c r="G133" t="s">
        <v>77</v>
      </c>
      <c r="H133" s="1">
        <v>0.57999999999999996</v>
      </c>
      <c r="I133" s="1">
        <v>0.42000000000000004</v>
      </c>
      <c r="J133" s="1">
        <v>0.74</v>
      </c>
      <c r="K133" s="1">
        <v>0.85</v>
      </c>
      <c r="L133" s="1">
        <v>0.13</v>
      </c>
      <c r="M133" s="1">
        <v>0.22</v>
      </c>
      <c r="N133" s="1">
        <v>0.36</v>
      </c>
      <c r="O133" s="1">
        <v>0.17</v>
      </c>
      <c r="P133" s="1">
        <v>0.12</v>
      </c>
      <c r="Q133" s="2">
        <v>50348</v>
      </c>
    </row>
    <row r="134" spans="1:17" x14ac:dyDescent="0.3">
      <c r="A134" t="s">
        <v>94</v>
      </c>
      <c r="B134">
        <v>23</v>
      </c>
      <c r="C134" t="s">
        <v>86</v>
      </c>
      <c r="D134" t="s">
        <v>42</v>
      </c>
      <c r="E134" s="3">
        <v>43831</v>
      </c>
      <c r="F134" s="4">
        <v>2020</v>
      </c>
      <c r="G134" t="s">
        <v>23</v>
      </c>
      <c r="H134" s="1">
        <v>0.44</v>
      </c>
      <c r="I134" s="1">
        <v>0.56000000000000005</v>
      </c>
      <c r="J134" s="1">
        <v>0.74</v>
      </c>
      <c r="K134" s="1">
        <v>0.7</v>
      </c>
      <c r="L134" s="1">
        <v>0.22</v>
      </c>
      <c r="M134" s="1">
        <v>0.11</v>
      </c>
      <c r="N134" s="1">
        <v>0.41999999999999993</v>
      </c>
      <c r="O134" s="1">
        <v>0.1</v>
      </c>
      <c r="P134" s="1">
        <v>0.15</v>
      </c>
      <c r="Q134" s="2">
        <v>65223</v>
      </c>
    </row>
    <row r="135" spans="1:17" x14ac:dyDescent="0.3">
      <c r="A135" t="s">
        <v>94</v>
      </c>
      <c r="B135">
        <v>8</v>
      </c>
      <c r="C135" t="s">
        <v>67</v>
      </c>
      <c r="D135" t="s">
        <v>68</v>
      </c>
      <c r="E135" s="3">
        <v>43862</v>
      </c>
      <c r="F135" s="4">
        <v>2020</v>
      </c>
      <c r="G135" t="s">
        <v>43</v>
      </c>
      <c r="H135" s="1">
        <v>0.52</v>
      </c>
      <c r="I135" s="1">
        <v>0.48</v>
      </c>
      <c r="J135" s="1">
        <v>0.8</v>
      </c>
      <c r="K135" s="1">
        <v>0.91</v>
      </c>
      <c r="L135" s="1">
        <v>0.25</v>
      </c>
      <c r="M135" s="1">
        <v>0.19</v>
      </c>
      <c r="N135" s="1">
        <v>0.35999999999999988</v>
      </c>
      <c r="O135" s="1">
        <v>0.14000000000000001</v>
      </c>
      <c r="P135" s="1">
        <v>0.06</v>
      </c>
      <c r="Q135" s="2">
        <v>68933</v>
      </c>
    </row>
    <row r="136" spans="1:17" x14ac:dyDescent="0.3">
      <c r="A136" t="s">
        <v>94</v>
      </c>
      <c r="B136">
        <v>12</v>
      </c>
      <c r="C136" t="s">
        <v>78</v>
      </c>
      <c r="D136" t="s">
        <v>55</v>
      </c>
      <c r="E136" s="3">
        <v>43891</v>
      </c>
      <c r="F136" s="4">
        <v>2020</v>
      </c>
      <c r="G136" t="s">
        <v>49</v>
      </c>
      <c r="H136" s="1">
        <v>0.23</v>
      </c>
      <c r="I136" s="1">
        <v>0.77</v>
      </c>
      <c r="J136" s="1">
        <v>0.86</v>
      </c>
      <c r="K136" s="1">
        <v>0.91</v>
      </c>
      <c r="L136" s="1">
        <v>0.17</v>
      </c>
      <c r="M136" s="1">
        <v>0.14000000000000001</v>
      </c>
      <c r="N136" s="1">
        <v>0.51</v>
      </c>
      <c r="O136" s="1">
        <v>0.18</v>
      </c>
      <c r="P136" s="1">
        <v>0</v>
      </c>
      <c r="Q136" s="2">
        <v>69957</v>
      </c>
    </row>
    <row r="137" spans="1:17" x14ac:dyDescent="0.3">
      <c r="A137" t="s">
        <v>20</v>
      </c>
      <c r="B137">
        <v>26</v>
      </c>
      <c r="C137" t="s">
        <v>70</v>
      </c>
      <c r="D137" t="s">
        <v>22</v>
      </c>
      <c r="E137" s="3">
        <v>43101</v>
      </c>
      <c r="F137" s="4">
        <v>2018</v>
      </c>
      <c r="G137" t="s">
        <v>23</v>
      </c>
      <c r="H137" s="1">
        <v>0.3</v>
      </c>
      <c r="I137" s="1">
        <v>0.7</v>
      </c>
      <c r="J137" s="1">
        <v>0.88</v>
      </c>
      <c r="K137" s="1">
        <v>0.68</v>
      </c>
      <c r="L137" s="1">
        <v>0.17</v>
      </c>
      <c r="M137" s="1">
        <v>0.15</v>
      </c>
      <c r="N137" s="1">
        <v>0.41999999999999993</v>
      </c>
      <c r="O137" s="1">
        <v>0.22</v>
      </c>
      <c r="P137" s="1">
        <v>0.04</v>
      </c>
      <c r="Q137" s="2">
        <v>58984</v>
      </c>
    </row>
    <row r="138" spans="1:17" x14ac:dyDescent="0.3">
      <c r="A138" t="s">
        <v>20</v>
      </c>
      <c r="B138">
        <v>22</v>
      </c>
      <c r="C138" t="s">
        <v>83</v>
      </c>
      <c r="D138" t="s">
        <v>42</v>
      </c>
      <c r="E138" s="3">
        <v>43132</v>
      </c>
      <c r="F138" s="4">
        <v>2018</v>
      </c>
      <c r="G138" t="s">
        <v>43</v>
      </c>
      <c r="H138" s="1">
        <v>7.0000000000000007E-2</v>
      </c>
      <c r="I138" s="1">
        <v>0.92999999999999994</v>
      </c>
      <c r="J138" s="1">
        <v>0.78</v>
      </c>
      <c r="K138" s="1">
        <v>0.96</v>
      </c>
      <c r="L138" s="1">
        <v>0.13</v>
      </c>
      <c r="M138" s="1">
        <v>0.25</v>
      </c>
      <c r="N138" s="1">
        <v>0.21999999999999997</v>
      </c>
      <c r="O138" s="1">
        <v>0.23</v>
      </c>
      <c r="P138" s="1">
        <v>0.17</v>
      </c>
      <c r="Q138" s="2">
        <v>46993</v>
      </c>
    </row>
    <row r="139" spans="1:17" x14ac:dyDescent="0.3">
      <c r="A139" t="s">
        <v>20</v>
      </c>
      <c r="B139">
        <v>14</v>
      </c>
      <c r="C139" t="s">
        <v>48</v>
      </c>
      <c r="D139" t="s">
        <v>42</v>
      </c>
      <c r="E139" s="3">
        <v>43160</v>
      </c>
      <c r="F139" s="4">
        <v>2018</v>
      </c>
      <c r="G139" t="s">
        <v>49</v>
      </c>
      <c r="H139" s="1">
        <v>0.54</v>
      </c>
      <c r="I139" s="1">
        <v>0.45999999999999996</v>
      </c>
      <c r="J139" s="1">
        <v>0.73</v>
      </c>
      <c r="K139" s="1">
        <v>0.66</v>
      </c>
      <c r="L139" s="1">
        <v>0.17</v>
      </c>
      <c r="M139" s="1">
        <v>0.27</v>
      </c>
      <c r="N139" s="1">
        <v>0.31999999999999995</v>
      </c>
      <c r="O139" s="1">
        <v>0.13</v>
      </c>
      <c r="P139" s="1">
        <v>0.11</v>
      </c>
      <c r="Q139" s="2">
        <v>45934</v>
      </c>
    </row>
    <row r="140" spans="1:17" x14ac:dyDescent="0.3">
      <c r="A140" t="s">
        <v>20</v>
      </c>
      <c r="B140">
        <v>20</v>
      </c>
      <c r="C140" t="s">
        <v>87</v>
      </c>
      <c r="D140" t="s">
        <v>22</v>
      </c>
      <c r="E140" s="3">
        <v>43191</v>
      </c>
      <c r="F140" s="4">
        <v>2018</v>
      </c>
      <c r="G140" t="s">
        <v>56</v>
      </c>
      <c r="H140" s="1">
        <v>0.41</v>
      </c>
      <c r="I140" s="1">
        <v>0.59000000000000008</v>
      </c>
      <c r="J140" s="1">
        <v>0.73</v>
      </c>
      <c r="K140" s="1">
        <v>0.61</v>
      </c>
      <c r="L140" s="1">
        <v>0.21</v>
      </c>
      <c r="M140" s="1">
        <v>0.18</v>
      </c>
      <c r="N140" s="1">
        <v>0.38</v>
      </c>
      <c r="O140" s="1">
        <v>0.14000000000000001</v>
      </c>
      <c r="P140" s="1">
        <v>0.09</v>
      </c>
      <c r="Q140" s="2">
        <v>49931</v>
      </c>
    </row>
    <row r="141" spans="1:17" x14ac:dyDescent="0.3">
      <c r="A141" t="s">
        <v>20</v>
      </c>
      <c r="B141">
        <v>13</v>
      </c>
      <c r="C141" t="s">
        <v>82</v>
      </c>
      <c r="D141" t="s">
        <v>68</v>
      </c>
      <c r="E141" s="3">
        <v>43221</v>
      </c>
      <c r="F141" s="4">
        <v>2018</v>
      </c>
      <c r="G141" t="s">
        <v>59</v>
      </c>
      <c r="H141" s="1">
        <v>0.33</v>
      </c>
      <c r="I141" s="1">
        <v>0.66999999999999993</v>
      </c>
      <c r="J141" s="1">
        <v>1</v>
      </c>
      <c r="K141" s="1">
        <v>0.97</v>
      </c>
      <c r="L141" s="1">
        <v>0.11</v>
      </c>
      <c r="M141" s="1">
        <v>0.13</v>
      </c>
      <c r="N141" s="1">
        <v>0.49</v>
      </c>
      <c r="O141" s="1">
        <v>0.16</v>
      </c>
      <c r="P141" s="1">
        <v>0.11</v>
      </c>
      <c r="Q141" s="2">
        <v>49590</v>
      </c>
    </row>
    <row r="142" spans="1:17" x14ac:dyDescent="0.3">
      <c r="A142" t="s">
        <v>20</v>
      </c>
      <c r="B142">
        <v>20</v>
      </c>
      <c r="C142" t="s">
        <v>87</v>
      </c>
      <c r="D142" t="s">
        <v>22</v>
      </c>
      <c r="E142" s="3">
        <v>43252</v>
      </c>
      <c r="F142" s="4">
        <v>2018</v>
      </c>
      <c r="G142" t="s">
        <v>60</v>
      </c>
      <c r="H142" s="1">
        <v>0.63</v>
      </c>
      <c r="I142" s="1">
        <v>0.37</v>
      </c>
      <c r="J142" s="1">
        <v>0.9</v>
      </c>
      <c r="K142" s="1">
        <v>0.8</v>
      </c>
      <c r="L142" s="1">
        <v>0.24</v>
      </c>
      <c r="M142" s="1">
        <v>0.23</v>
      </c>
      <c r="N142" s="1">
        <v>0.29000000000000004</v>
      </c>
      <c r="O142" s="1">
        <v>0.11</v>
      </c>
      <c r="P142" s="1">
        <v>0.13</v>
      </c>
      <c r="Q142" s="2">
        <v>70608</v>
      </c>
    </row>
    <row r="143" spans="1:17" x14ac:dyDescent="0.3">
      <c r="A143" t="s">
        <v>20</v>
      </c>
      <c r="B143">
        <v>24</v>
      </c>
      <c r="C143" t="s">
        <v>89</v>
      </c>
      <c r="D143" t="s">
        <v>84</v>
      </c>
      <c r="E143" s="3">
        <v>43282</v>
      </c>
      <c r="F143" s="4">
        <v>2018</v>
      </c>
      <c r="G143" t="s">
        <v>63</v>
      </c>
      <c r="H143" s="1">
        <v>0.11</v>
      </c>
      <c r="I143" s="1">
        <v>0.89</v>
      </c>
      <c r="J143" s="1">
        <v>0.97</v>
      </c>
      <c r="K143" s="1">
        <v>0.69</v>
      </c>
      <c r="L143" s="1">
        <v>0.1</v>
      </c>
      <c r="M143" s="1">
        <v>0.22</v>
      </c>
      <c r="N143" s="1">
        <v>0.28999999999999992</v>
      </c>
      <c r="O143" s="1">
        <v>0.22</v>
      </c>
      <c r="P143" s="1">
        <v>0.17</v>
      </c>
      <c r="Q143" s="2">
        <v>44314</v>
      </c>
    </row>
    <row r="144" spans="1:17" x14ac:dyDescent="0.3">
      <c r="A144" t="s">
        <v>20</v>
      </c>
      <c r="B144">
        <v>21</v>
      </c>
      <c r="C144" t="s">
        <v>88</v>
      </c>
      <c r="D144" t="s">
        <v>84</v>
      </c>
      <c r="E144" s="3">
        <v>43313</v>
      </c>
      <c r="F144" s="4">
        <v>2018</v>
      </c>
      <c r="G144" t="s">
        <v>69</v>
      </c>
      <c r="H144" s="1">
        <v>0.27</v>
      </c>
      <c r="I144" s="1">
        <v>0.73</v>
      </c>
      <c r="J144" s="1">
        <v>0.92</v>
      </c>
      <c r="K144" s="1">
        <v>0.87</v>
      </c>
      <c r="L144" s="1">
        <v>0.2</v>
      </c>
      <c r="M144" s="1">
        <v>0.24</v>
      </c>
      <c r="N144" s="1">
        <v>0.12</v>
      </c>
      <c r="O144" s="1">
        <v>0.28000000000000003</v>
      </c>
      <c r="P144" s="1">
        <v>0.16</v>
      </c>
      <c r="Q144" s="2">
        <v>58493</v>
      </c>
    </row>
    <row r="145" spans="1:17" x14ac:dyDescent="0.3">
      <c r="A145" t="s">
        <v>20</v>
      </c>
      <c r="B145">
        <v>26</v>
      </c>
      <c r="C145" t="s">
        <v>70</v>
      </c>
      <c r="D145" t="s">
        <v>22</v>
      </c>
      <c r="E145" s="3">
        <v>43344</v>
      </c>
      <c r="F145" s="4">
        <v>2018</v>
      </c>
      <c r="G145" t="s">
        <v>71</v>
      </c>
      <c r="H145" s="1">
        <v>0.33</v>
      </c>
      <c r="I145" s="1">
        <v>0.66999999999999993</v>
      </c>
      <c r="J145" s="1">
        <v>0.83</v>
      </c>
      <c r="K145" s="1">
        <v>0.9</v>
      </c>
      <c r="L145" s="1">
        <v>0.21</v>
      </c>
      <c r="M145" s="1">
        <v>0.27</v>
      </c>
      <c r="N145" s="1">
        <v>0.20999999999999996</v>
      </c>
      <c r="O145" s="1">
        <v>0.15</v>
      </c>
      <c r="P145" s="1">
        <v>0.16</v>
      </c>
      <c r="Q145" s="2">
        <v>65050</v>
      </c>
    </row>
    <row r="146" spans="1:17" x14ac:dyDescent="0.3">
      <c r="A146" t="s">
        <v>20</v>
      </c>
      <c r="B146">
        <v>2</v>
      </c>
      <c r="C146" t="s">
        <v>53</v>
      </c>
      <c r="D146" t="s">
        <v>22</v>
      </c>
      <c r="E146" s="3">
        <v>43374</v>
      </c>
      <c r="F146" s="4">
        <v>2018</v>
      </c>
      <c r="G146" t="s">
        <v>72</v>
      </c>
      <c r="H146" s="1">
        <v>0.61</v>
      </c>
      <c r="I146" s="1">
        <v>0.39</v>
      </c>
      <c r="J146" s="1">
        <v>0.96</v>
      </c>
      <c r="K146" s="1">
        <v>0.61</v>
      </c>
      <c r="L146" s="1">
        <v>0.2</v>
      </c>
      <c r="M146" s="1">
        <v>0.12</v>
      </c>
      <c r="N146" s="1">
        <v>0.49</v>
      </c>
      <c r="O146" s="1">
        <v>0.18</v>
      </c>
      <c r="P146" s="1">
        <v>0.01</v>
      </c>
      <c r="Q146" s="2">
        <v>70897</v>
      </c>
    </row>
    <row r="147" spans="1:17" x14ac:dyDescent="0.3">
      <c r="A147" t="s">
        <v>20</v>
      </c>
      <c r="B147">
        <v>2</v>
      </c>
      <c r="C147" t="s">
        <v>53</v>
      </c>
      <c r="D147" t="s">
        <v>22</v>
      </c>
      <c r="E147" s="3">
        <v>43405</v>
      </c>
      <c r="F147" s="4">
        <v>2018</v>
      </c>
      <c r="G147" t="s">
        <v>75</v>
      </c>
      <c r="H147" s="1">
        <v>0.03</v>
      </c>
      <c r="I147" s="1">
        <v>0.97</v>
      </c>
      <c r="J147" s="1">
        <v>0.95</v>
      </c>
      <c r="K147" s="1">
        <v>0.72</v>
      </c>
      <c r="L147" s="1">
        <v>0.24</v>
      </c>
      <c r="M147" s="1">
        <v>0.22</v>
      </c>
      <c r="N147" s="1">
        <v>0.18999999999999995</v>
      </c>
      <c r="O147" s="1">
        <v>0.28999999999999998</v>
      </c>
      <c r="P147" s="1">
        <v>0.06</v>
      </c>
      <c r="Q147" s="2">
        <v>59895</v>
      </c>
    </row>
    <row r="148" spans="1:17" x14ac:dyDescent="0.3">
      <c r="A148" t="s">
        <v>20</v>
      </c>
      <c r="B148">
        <v>17</v>
      </c>
      <c r="C148" t="s">
        <v>21</v>
      </c>
      <c r="D148" t="s">
        <v>22</v>
      </c>
      <c r="E148" s="3">
        <v>43435</v>
      </c>
      <c r="F148" s="4">
        <v>2018</v>
      </c>
      <c r="G148" t="s">
        <v>77</v>
      </c>
      <c r="H148" s="1">
        <v>0.44</v>
      </c>
      <c r="I148" s="1">
        <v>0.56000000000000005</v>
      </c>
      <c r="J148" s="1">
        <v>0.95</v>
      </c>
      <c r="K148" s="1">
        <v>0.87</v>
      </c>
      <c r="L148" s="1">
        <v>0.21</v>
      </c>
      <c r="M148" s="1">
        <v>0.15</v>
      </c>
      <c r="N148" s="1">
        <v>0.35</v>
      </c>
      <c r="O148" s="1">
        <v>0.16</v>
      </c>
      <c r="P148" s="1">
        <v>0.13</v>
      </c>
      <c r="Q148" s="2">
        <v>46398</v>
      </c>
    </row>
    <row r="149" spans="1:17" x14ac:dyDescent="0.3">
      <c r="A149" t="s">
        <v>20</v>
      </c>
      <c r="B149">
        <v>11</v>
      </c>
      <c r="C149" t="s">
        <v>76</v>
      </c>
      <c r="D149" t="s">
        <v>55</v>
      </c>
      <c r="E149" s="3">
        <v>43466</v>
      </c>
      <c r="F149" s="4">
        <v>2019</v>
      </c>
      <c r="G149" t="s">
        <v>23</v>
      </c>
      <c r="H149" s="1">
        <v>0.64</v>
      </c>
      <c r="I149" s="1">
        <v>0.36</v>
      </c>
      <c r="J149" s="1">
        <v>0.94</v>
      </c>
      <c r="K149" s="1">
        <v>0.85</v>
      </c>
      <c r="L149" s="1">
        <v>0.25</v>
      </c>
      <c r="M149" s="1">
        <v>0.14000000000000001</v>
      </c>
      <c r="N149" s="1">
        <v>0.27</v>
      </c>
      <c r="O149" s="1">
        <v>0.21</v>
      </c>
      <c r="P149" s="1">
        <v>0.13</v>
      </c>
      <c r="Q149" s="2">
        <v>53251</v>
      </c>
    </row>
    <row r="150" spans="1:17" x14ac:dyDescent="0.3">
      <c r="A150" t="s">
        <v>20</v>
      </c>
      <c r="B150">
        <v>4</v>
      </c>
      <c r="C150" t="s">
        <v>41</v>
      </c>
      <c r="D150" t="s">
        <v>42</v>
      </c>
      <c r="E150" s="3">
        <v>43497</v>
      </c>
      <c r="F150" s="4">
        <v>2019</v>
      </c>
      <c r="G150" t="s">
        <v>43</v>
      </c>
      <c r="H150" s="1">
        <v>0.61</v>
      </c>
      <c r="I150" s="1">
        <v>0.39</v>
      </c>
      <c r="J150" s="1">
        <v>0.8</v>
      </c>
      <c r="K150" s="1">
        <v>0.88</v>
      </c>
      <c r="L150" s="1">
        <v>0.14000000000000001</v>
      </c>
      <c r="M150" s="1">
        <v>0.24</v>
      </c>
      <c r="N150" s="1">
        <v>0.43000000000000005</v>
      </c>
      <c r="O150" s="1">
        <v>0.1</v>
      </c>
      <c r="P150" s="1">
        <v>0.09</v>
      </c>
      <c r="Q150" s="2">
        <v>58120</v>
      </c>
    </row>
    <row r="151" spans="1:17" x14ac:dyDescent="0.3">
      <c r="A151" t="s">
        <v>20</v>
      </c>
      <c r="B151">
        <v>26</v>
      </c>
      <c r="C151" t="s">
        <v>70</v>
      </c>
      <c r="D151" t="s">
        <v>22</v>
      </c>
      <c r="E151" s="3">
        <v>43525</v>
      </c>
      <c r="F151" s="4">
        <v>2019</v>
      </c>
      <c r="G151" t="s">
        <v>49</v>
      </c>
      <c r="H151" s="1">
        <v>0.3</v>
      </c>
      <c r="I151" s="1">
        <v>0.7</v>
      </c>
      <c r="J151" s="1">
        <v>0.7</v>
      </c>
      <c r="K151" s="1">
        <v>0.73</v>
      </c>
      <c r="L151" s="1">
        <v>0.22</v>
      </c>
      <c r="M151" s="1">
        <v>0.24</v>
      </c>
      <c r="N151" s="1">
        <v>0.18000000000000005</v>
      </c>
      <c r="O151" s="1">
        <v>0.19</v>
      </c>
      <c r="P151" s="1">
        <v>0.17</v>
      </c>
      <c r="Q151" s="2">
        <v>57686</v>
      </c>
    </row>
    <row r="152" spans="1:17" x14ac:dyDescent="0.3">
      <c r="A152" t="s">
        <v>20</v>
      </c>
      <c r="B152">
        <v>16</v>
      </c>
      <c r="C152" t="s">
        <v>81</v>
      </c>
      <c r="D152" t="s">
        <v>84</v>
      </c>
      <c r="E152" s="3">
        <v>43556</v>
      </c>
      <c r="F152" s="4">
        <v>2019</v>
      </c>
      <c r="G152" t="s">
        <v>56</v>
      </c>
      <c r="H152" s="1">
        <v>0.78</v>
      </c>
      <c r="I152" s="1">
        <v>0.21999999999999997</v>
      </c>
      <c r="J152" s="1">
        <v>0.88</v>
      </c>
      <c r="K152" s="1">
        <v>0.82</v>
      </c>
      <c r="L152" s="1">
        <v>0.17</v>
      </c>
      <c r="M152" s="1">
        <v>0.21</v>
      </c>
      <c r="N152" s="1">
        <v>0.19000000000000006</v>
      </c>
      <c r="O152" s="1">
        <v>0.28999999999999998</v>
      </c>
      <c r="P152" s="1">
        <v>0.14000000000000001</v>
      </c>
      <c r="Q152" s="2">
        <v>45268</v>
      </c>
    </row>
    <row r="153" spans="1:17" x14ac:dyDescent="0.3">
      <c r="A153" t="s">
        <v>20</v>
      </c>
      <c r="B153">
        <v>24</v>
      </c>
      <c r="C153" t="s">
        <v>89</v>
      </c>
      <c r="D153" t="s">
        <v>84</v>
      </c>
      <c r="E153" s="3">
        <v>43586</v>
      </c>
      <c r="F153" s="4">
        <v>2019</v>
      </c>
      <c r="G153" t="s">
        <v>59</v>
      </c>
      <c r="H153" s="1">
        <v>0.42</v>
      </c>
      <c r="I153" s="1">
        <v>0.58000000000000007</v>
      </c>
      <c r="J153" s="1">
        <v>0.87</v>
      </c>
      <c r="K153" s="1">
        <v>0.92</v>
      </c>
      <c r="L153" s="1">
        <v>0.24</v>
      </c>
      <c r="M153" s="1">
        <v>0.19</v>
      </c>
      <c r="N153" s="1">
        <v>0.27</v>
      </c>
      <c r="O153" s="1">
        <v>0.17</v>
      </c>
      <c r="P153" s="1">
        <v>0.13</v>
      </c>
      <c r="Q153" s="2">
        <v>49798</v>
      </c>
    </row>
    <row r="154" spans="1:17" x14ac:dyDescent="0.3">
      <c r="A154" t="s">
        <v>20</v>
      </c>
      <c r="B154">
        <v>14</v>
      </c>
      <c r="C154" t="s">
        <v>48</v>
      </c>
      <c r="D154" t="s">
        <v>42</v>
      </c>
      <c r="E154" s="3">
        <v>43617</v>
      </c>
      <c r="F154" s="4">
        <v>2019</v>
      </c>
      <c r="G154" t="s">
        <v>60</v>
      </c>
      <c r="H154" s="1">
        <v>0.21</v>
      </c>
      <c r="I154" s="1">
        <v>0.79</v>
      </c>
      <c r="J154" s="1">
        <v>0.81</v>
      </c>
      <c r="K154" s="1">
        <v>1</v>
      </c>
      <c r="L154" s="1">
        <v>0.24</v>
      </c>
      <c r="M154" s="1">
        <v>0.25</v>
      </c>
      <c r="N154" s="1">
        <v>0.19999999999999996</v>
      </c>
      <c r="O154" s="1">
        <v>0.13</v>
      </c>
      <c r="P154" s="1">
        <v>0.18</v>
      </c>
      <c r="Q154" s="2">
        <v>72150</v>
      </c>
    </row>
    <row r="155" spans="1:17" x14ac:dyDescent="0.3">
      <c r="A155" t="s">
        <v>20</v>
      </c>
      <c r="B155">
        <v>3</v>
      </c>
      <c r="C155" t="s">
        <v>52</v>
      </c>
      <c r="D155" t="s">
        <v>42</v>
      </c>
      <c r="E155" s="3">
        <v>43647</v>
      </c>
      <c r="F155" s="4">
        <v>2019</v>
      </c>
      <c r="G155" t="s">
        <v>63</v>
      </c>
      <c r="H155" s="1">
        <v>0.69</v>
      </c>
      <c r="I155" s="1">
        <v>0.31000000000000005</v>
      </c>
      <c r="J155" s="1">
        <v>0.71</v>
      </c>
      <c r="K155" s="1">
        <v>0.68</v>
      </c>
      <c r="L155" s="1">
        <v>0.18</v>
      </c>
      <c r="M155" s="1">
        <v>0.22</v>
      </c>
      <c r="N155" s="1">
        <v>0.45999999999999996</v>
      </c>
      <c r="O155" s="1">
        <v>0.11</v>
      </c>
      <c r="P155" s="1">
        <v>0.03</v>
      </c>
      <c r="Q155" s="2">
        <v>55441</v>
      </c>
    </row>
    <row r="156" spans="1:17" x14ac:dyDescent="0.3">
      <c r="A156" t="s">
        <v>20</v>
      </c>
      <c r="B156">
        <v>15</v>
      </c>
      <c r="C156" t="s">
        <v>79</v>
      </c>
      <c r="D156" t="s">
        <v>22</v>
      </c>
      <c r="E156" s="3">
        <v>43678</v>
      </c>
      <c r="F156" s="4">
        <v>2019</v>
      </c>
      <c r="G156" t="s">
        <v>69</v>
      </c>
      <c r="H156" s="1">
        <v>0.57999999999999996</v>
      </c>
      <c r="I156" s="1">
        <v>0.42000000000000004</v>
      </c>
      <c r="J156" s="1">
        <v>0.73</v>
      </c>
      <c r="K156" s="1">
        <v>0.94</v>
      </c>
      <c r="L156" s="1">
        <v>0.19</v>
      </c>
      <c r="M156" s="1">
        <v>0.1</v>
      </c>
      <c r="N156" s="1">
        <v>0.57999999999999996</v>
      </c>
      <c r="O156" s="1">
        <v>0.1</v>
      </c>
      <c r="P156" s="1">
        <v>0.03</v>
      </c>
      <c r="Q156" s="2">
        <v>60212</v>
      </c>
    </row>
    <row r="157" spans="1:17" x14ac:dyDescent="0.3">
      <c r="A157" t="s">
        <v>20</v>
      </c>
      <c r="B157">
        <v>27</v>
      </c>
      <c r="C157" t="s">
        <v>91</v>
      </c>
      <c r="D157" t="s">
        <v>42</v>
      </c>
      <c r="E157" s="3">
        <v>43709</v>
      </c>
      <c r="F157" s="4">
        <v>2019</v>
      </c>
      <c r="G157" t="s">
        <v>71</v>
      </c>
      <c r="H157" s="1">
        <v>0.1</v>
      </c>
      <c r="I157" s="1">
        <v>0.9</v>
      </c>
      <c r="J157" s="1">
        <v>0.71</v>
      </c>
      <c r="K157" s="1">
        <v>0.65</v>
      </c>
      <c r="L157" s="1">
        <v>0.17</v>
      </c>
      <c r="M157" s="1">
        <v>0.13</v>
      </c>
      <c r="N157" s="1">
        <v>0.43999999999999995</v>
      </c>
      <c r="O157" s="1">
        <v>0.25</v>
      </c>
      <c r="P157" s="1">
        <v>0.01</v>
      </c>
      <c r="Q157" s="2">
        <v>45500</v>
      </c>
    </row>
    <row r="158" spans="1:17" x14ac:dyDescent="0.3">
      <c r="A158" t="s">
        <v>20</v>
      </c>
      <c r="B158">
        <v>3</v>
      </c>
      <c r="C158" t="s">
        <v>52</v>
      </c>
      <c r="D158" t="s">
        <v>42</v>
      </c>
      <c r="E158" s="3">
        <v>43739</v>
      </c>
      <c r="F158" s="4">
        <v>2019</v>
      </c>
      <c r="G158" t="s">
        <v>72</v>
      </c>
      <c r="H158" s="1">
        <v>0.15</v>
      </c>
      <c r="I158" s="1">
        <v>0.85</v>
      </c>
      <c r="J158" s="1">
        <v>0.99</v>
      </c>
      <c r="K158" s="1">
        <v>0.61</v>
      </c>
      <c r="L158" s="1">
        <v>0.25</v>
      </c>
      <c r="M158" s="1">
        <v>0.19</v>
      </c>
      <c r="N158" s="1">
        <v>0.27999999999999992</v>
      </c>
      <c r="O158" s="1">
        <v>0.23</v>
      </c>
      <c r="P158" s="1">
        <v>0.05</v>
      </c>
      <c r="Q158" s="2">
        <v>70190</v>
      </c>
    </row>
    <row r="159" spans="1:17" x14ac:dyDescent="0.3">
      <c r="A159" t="s">
        <v>20</v>
      </c>
      <c r="B159">
        <v>9</v>
      </c>
      <c r="C159" t="s">
        <v>54</v>
      </c>
      <c r="D159" t="s">
        <v>55</v>
      </c>
      <c r="E159" s="3">
        <v>43770</v>
      </c>
      <c r="F159" s="4">
        <v>2019</v>
      </c>
      <c r="G159" t="s">
        <v>75</v>
      </c>
      <c r="H159" s="1">
        <v>0.12</v>
      </c>
      <c r="I159" s="1">
        <v>0.88</v>
      </c>
      <c r="J159" s="1">
        <v>0.91</v>
      </c>
      <c r="K159" s="1">
        <v>0.78</v>
      </c>
      <c r="L159" s="1">
        <v>0.13</v>
      </c>
      <c r="M159" s="1">
        <v>0.12</v>
      </c>
      <c r="N159" s="1">
        <v>0.42999999999999994</v>
      </c>
      <c r="O159" s="1">
        <v>0.26</v>
      </c>
      <c r="P159" s="1">
        <v>0.06</v>
      </c>
      <c r="Q159" s="2">
        <v>71746</v>
      </c>
    </row>
    <row r="160" spans="1:17" x14ac:dyDescent="0.3">
      <c r="A160" t="s">
        <v>20</v>
      </c>
      <c r="B160">
        <v>4</v>
      </c>
      <c r="C160" t="s">
        <v>41</v>
      </c>
      <c r="D160" t="s">
        <v>42</v>
      </c>
      <c r="E160" s="3">
        <v>43800</v>
      </c>
      <c r="F160" s="4">
        <v>2019</v>
      </c>
      <c r="G160" t="s">
        <v>77</v>
      </c>
      <c r="H160" s="1">
        <v>0.43</v>
      </c>
      <c r="I160" s="1">
        <v>0.57000000000000006</v>
      </c>
      <c r="J160" s="1">
        <v>1</v>
      </c>
      <c r="K160" s="1">
        <v>0.6</v>
      </c>
      <c r="L160" s="1">
        <v>0.13</v>
      </c>
      <c r="M160" s="1">
        <v>0.14000000000000001</v>
      </c>
      <c r="N160" s="1">
        <v>0.52</v>
      </c>
      <c r="O160" s="1">
        <v>0.19</v>
      </c>
      <c r="P160" s="1">
        <v>0.02</v>
      </c>
      <c r="Q160" s="2">
        <v>67884</v>
      </c>
    </row>
    <row r="161" spans="1:17" x14ac:dyDescent="0.3">
      <c r="A161" t="s">
        <v>20</v>
      </c>
      <c r="B161">
        <v>25</v>
      </c>
      <c r="C161" t="s">
        <v>90</v>
      </c>
      <c r="D161" t="s">
        <v>68</v>
      </c>
      <c r="E161" s="3">
        <v>43831</v>
      </c>
      <c r="F161" s="4">
        <v>2020</v>
      </c>
      <c r="G161" t="s">
        <v>23</v>
      </c>
      <c r="H161" s="1">
        <v>0.71</v>
      </c>
      <c r="I161" s="1">
        <v>0.29000000000000004</v>
      </c>
      <c r="J161" s="1">
        <v>0.77</v>
      </c>
      <c r="K161" s="1">
        <v>0.76</v>
      </c>
      <c r="L161" s="1">
        <v>0.24</v>
      </c>
      <c r="M161" s="1">
        <v>0.25</v>
      </c>
      <c r="N161" s="1">
        <v>0.21999999999999997</v>
      </c>
      <c r="O161" s="1">
        <v>0.16</v>
      </c>
      <c r="P161" s="1">
        <v>0.13</v>
      </c>
      <c r="Q161" s="2">
        <v>59159</v>
      </c>
    </row>
    <row r="162" spans="1:17" x14ac:dyDescent="0.3">
      <c r="A162" t="s">
        <v>20</v>
      </c>
      <c r="B162">
        <v>4</v>
      </c>
      <c r="C162" t="s">
        <v>41</v>
      </c>
      <c r="D162" t="s">
        <v>42</v>
      </c>
      <c r="E162" s="3">
        <v>43862</v>
      </c>
      <c r="F162" s="4">
        <v>2020</v>
      </c>
      <c r="G162" t="s">
        <v>43</v>
      </c>
      <c r="H162" s="1">
        <v>0.06</v>
      </c>
      <c r="I162" s="1">
        <v>0.94</v>
      </c>
      <c r="J162" s="1">
        <v>0.92</v>
      </c>
      <c r="K162" s="1">
        <v>0.62</v>
      </c>
      <c r="L162" s="1">
        <v>0.21</v>
      </c>
      <c r="M162" s="1">
        <v>0.28000000000000003</v>
      </c>
      <c r="N162" s="1">
        <v>0.17999999999999994</v>
      </c>
      <c r="O162" s="1">
        <v>0.17</v>
      </c>
      <c r="P162" s="1">
        <v>0.16</v>
      </c>
      <c r="Q162" s="2">
        <v>59384</v>
      </c>
    </row>
    <row r="163" spans="1:17" x14ac:dyDescent="0.3">
      <c r="A163" t="s">
        <v>20</v>
      </c>
      <c r="B163">
        <v>5</v>
      </c>
      <c r="C163" t="s">
        <v>58</v>
      </c>
      <c r="D163" t="s">
        <v>22</v>
      </c>
      <c r="E163" s="3">
        <v>43891</v>
      </c>
      <c r="F163" s="4">
        <v>2020</v>
      </c>
      <c r="G163" t="s">
        <v>49</v>
      </c>
      <c r="H163" s="1">
        <v>0.02</v>
      </c>
      <c r="I163" s="1">
        <v>0.98</v>
      </c>
      <c r="J163" s="1">
        <v>0.8</v>
      </c>
      <c r="K163" s="1">
        <v>0.63</v>
      </c>
      <c r="L163" s="1">
        <v>0.24</v>
      </c>
      <c r="M163" s="1">
        <v>0.27</v>
      </c>
      <c r="N163" s="1">
        <v>8.9999999999999969E-2</v>
      </c>
      <c r="O163" s="1">
        <v>0.28000000000000003</v>
      </c>
      <c r="P163" s="1">
        <v>0.12</v>
      </c>
      <c r="Q163" s="2">
        <v>68128</v>
      </c>
    </row>
    <row r="164" spans="1:17" x14ac:dyDescent="0.3">
      <c r="A164" t="s">
        <v>92</v>
      </c>
      <c r="B164">
        <v>22</v>
      </c>
      <c r="C164" t="s">
        <v>83</v>
      </c>
      <c r="D164" t="s">
        <v>42</v>
      </c>
      <c r="E164" s="3">
        <v>43101</v>
      </c>
      <c r="F164" s="4">
        <v>2018</v>
      </c>
      <c r="G164" t="s">
        <v>23</v>
      </c>
      <c r="H164" s="1">
        <v>0.52</v>
      </c>
      <c r="I164" s="1">
        <v>0.48</v>
      </c>
      <c r="J164" s="1">
        <v>0.99</v>
      </c>
      <c r="K164" s="1">
        <v>0.9</v>
      </c>
      <c r="L164" s="1">
        <v>0.22</v>
      </c>
      <c r="M164" s="1">
        <v>0.16</v>
      </c>
      <c r="N164" s="1">
        <v>0.29999999999999993</v>
      </c>
      <c r="O164" s="1">
        <v>0.28000000000000003</v>
      </c>
      <c r="P164" s="1">
        <v>0.04</v>
      </c>
      <c r="Q164" s="2">
        <v>59330</v>
      </c>
    </row>
    <row r="165" spans="1:17" x14ac:dyDescent="0.3">
      <c r="A165" t="s">
        <v>92</v>
      </c>
      <c r="B165">
        <v>8</v>
      </c>
      <c r="C165" t="s">
        <v>67</v>
      </c>
      <c r="D165" t="s">
        <v>68</v>
      </c>
      <c r="E165" s="3">
        <v>43132</v>
      </c>
      <c r="F165" s="4">
        <v>2018</v>
      </c>
      <c r="G165" t="s">
        <v>43</v>
      </c>
      <c r="H165" s="1">
        <v>0.16</v>
      </c>
      <c r="I165" s="1">
        <v>0.84</v>
      </c>
      <c r="J165" s="1">
        <v>0.99</v>
      </c>
      <c r="K165" s="1">
        <v>0.85</v>
      </c>
      <c r="L165" s="1">
        <v>0.19</v>
      </c>
      <c r="M165" s="1">
        <v>0.13</v>
      </c>
      <c r="N165" s="1">
        <v>0.40999999999999992</v>
      </c>
      <c r="O165" s="1">
        <v>0.26</v>
      </c>
      <c r="P165" s="1">
        <v>0.01</v>
      </c>
      <c r="Q165" s="2">
        <v>71664</v>
      </c>
    </row>
    <row r="166" spans="1:17" x14ac:dyDescent="0.3">
      <c r="A166" t="s">
        <v>92</v>
      </c>
      <c r="B166">
        <v>9</v>
      </c>
      <c r="C166" t="s">
        <v>54</v>
      </c>
      <c r="D166" t="s">
        <v>55</v>
      </c>
      <c r="E166" s="3">
        <v>43160</v>
      </c>
      <c r="F166" s="4">
        <v>2018</v>
      </c>
      <c r="G166" t="s">
        <v>49</v>
      </c>
      <c r="H166" s="1">
        <v>0.17</v>
      </c>
      <c r="I166" s="1">
        <v>0.83</v>
      </c>
      <c r="J166" s="1">
        <v>0.97</v>
      </c>
      <c r="K166" s="1">
        <v>0.81</v>
      </c>
      <c r="L166" s="1">
        <v>0.22</v>
      </c>
      <c r="M166" s="1">
        <v>0.26</v>
      </c>
      <c r="N166" s="1">
        <v>0.28000000000000003</v>
      </c>
      <c r="O166" s="1">
        <v>0.1</v>
      </c>
      <c r="P166" s="1">
        <v>0.14000000000000001</v>
      </c>
      <c r="Q166" s="2">
        <v>71434</v>
      </c>
    </row>
    <row r="167" spans="1:17" x14ac:dyDescent="0.3">
      <c r="A167" t="s">
        <v>92</v>
      </c>
      <c r="B167">
        <v>27</v>
      </c>
      <c r="C167" t="s">
        <v>91</v>
      </c>
      <c r="D167" t="s">
        <v>42</v>
      </c>
      <c r="E167" s="3">
        <v>43191</v>
      </c>
      <c r="F167" s="4">
        <v>2018</v>
      </c>
      <c r="G167" t="s">
        <v>56</v>
      </c>
      <c r="H167" s="1">
        <v>0.41</v>
      </c>
      <c r="I167" s="1">
        <v>0.59000000000000008</v>
      </c>
      <c r="J167" s="1">
        <v>0.9</v>
      </c>
      <c r="K167" s="1">
        <v>0.82</v>
      </c>
      <c r="L167" s="1">
        <v>0.15</v>
      </c>
      <c r="M167" s="1">
        <v>0.27</v>
      </c>
      <c r="N167" s="1">
        <v>0.22999999999999998</v>
      </c>
      <c r="O167" s="1">
        <v>0.15</v>
      </c>
      <c r="P167" s="1">
        <v>0.2</v>
      </c>
      <c r="Q167" s="2">
        <v>47860</v>
      </c>
    </row>
    <row r="168" spans="1:17" x14ac:dyDescent="0.3">
      <c r="A168" t="s">
        <v>92</v>
      </c>
      <c r="B168">
        <v>24</v>
      </c>
      <c r="C168" t="s">
        <v>89</v>
      </c>
      <c r="D168" t="s">
        <v>84</v>
      </c>
      <c r="E168" s="3">
        <v>43221</v>
      </c>
      <c r="F168" s="4">
        <v>2018</v>
      </c>
      <c r="G168" t="s">
        <v>59</v>
      </c>
      <c r="H168" s="1">
        <v>0.48</v>
      </c>
      <c r="I168" s="1">
        <v>0.52</v>
      </c>
      <c r="J168" s="1">
        <v>0.99</v>
      </c>
      <c r="K168" s="1">
        <v>0.84</v>
      </c>
      <c r="L168" s="1">
        <v>0.23</v>
      </c>
      <c r="M168" s="1">
        <v>0.26</v>
      </c>
      <c r="N168" s="1">
        <v>0.27</v>
      </c>
      <c r="O168" s="1">
        <v>0.1</v>
      </c>
      <c r="P168" s="1">
        <v>0.14000000000000001</v>
      </c>
      <c r="Q168" s="2">
        <v>57413</v>
      </c>
    </row>
    <row r="169" spans="1:17" x14ac:dyDescent="0.3">
      <c r="A169" t="s">
        <v>92</v>
      </c>
      <c r="B169">
        <v>6</v>
      </c>
      <c r="C169" t="s">
        <v>62</v>
      </c>
      <c r="D169" t="s">
        <v>22</v>
      </c>
      <c r="E169" s="3">
        <v>43252</v>
      </c>
      <c r="F169" s="4">
        <v>2018</v>
      </c>
      <c r="G169" t="s">
        <v>60</v>
      </c>
      <c r="H169" s="1">
        <v>0.63</v>
      </c>
      <c r="I169" s="1">
        <v>0.37</v>
      </c>
      <c r="J169" s="1">
        <v>0.97</v>
      </c>
      <c r="K169" s="1">
        <v>0.61</v>
      </c>
      <c r="L169" s="1">
        <v>0.25</v>
      </c>
      <c r="M169" s="1">
        <v>0.23</v>
      </c>
      <c r="N169" s="1">
        <v>0.29000000000000004</v>
      </c>
      <c r="O169" s="1">
        <v>0.11</v>
      </c>
      <c r="P169" s="1">
        <v>0.12</v>
      </c>
      <c r="Q169" s="2">
        <v>49192</v>
      </c>
    </row>
    <row r="170" spans="1:17" x14ac:dyDescent="0.3">
      <c r="A170" t="s">
        <v>92</v>
      </c>
      <c r="B170">
        <v>2</v>
      </c>
      <c r="C170" t="s">
        <v>53</v>
      </c>
      <c r="D170" t="s">
        <v>22</v>
      </c>
      <c r="E170" s="3">
        <v>43282</v>
      </c>
      <c r="F170" s="4">
        <v>2018</v>
      </c>
      <c r="G170" t="s">
        <v>63</v>
      </c>
      <c r="H170" s="1">
        <v>0.71</v>
      </c>
      <c r="I170" s="1">
        <v>0.29000000000000004</v>
      </c>
      <c r="J170" s="1">
        <v>0.82</v>
      </c>
      <c r="K170" s="1">
        <v>0.6</v>
      </c>
      <c r="L170" s="1">
        <v>0.24</v>
      </c>
      <c r="M170" s="1">
        <v>0.25</v>
      </c>
      <c r="N170" s="1">
        <v>0.18999999999999995</v>
      </c>
      <c r="O170" s="1">
        <v>0.28000000000000003</v>
      </c>
      <c r="P170" s="1">
        <v>0.04</v>
      </c>
      <c r="Q170" s="2">
        <v>57958</v>
      </c>
    </row>
    <row r="171" spans="1:17" x14ac:dyDescent="0.3">
      <c r="A171" t="s">
        <v>92</v>
      </c>
      <c r="B171">
        <v>2</v>
      </c>
      <c r="C171" t="s">
        <v>53</v>
      </c>
      <c r="D171" t="s">
        <v>22</v>
      </c>
      <c r="E171" s="3">
        <v>43313</v>
      </c>
      <c r="F171" s="4">
        <v>2018</v>
      </c>
      <c r="G171" t="s">
        <v>69</v>
      </c>
      <c r="H171" s="1">
        <v>0.2</v>
      </c>
      <c r="I171" s="1">
        <v>0.8</v>
      </c>
      <c r="J171" s="1">
        <v>0.79</v>
      </c>
      <c r="K171" s="1">
        <v>0.85</v>
      </c>
      <c r="L171" s="1">
        <v>0.11</v>
      </c>
      <c r="M171" s="1">
        <v>0.25</v>
      </c>
      <c r="N171" s="1">
        <v>0.43999999999999995</v>
      </c>
      <c r="O171" s="1">
        <v>0.2</v>
      </c>
      <c r="P171" s="1">
        <v>0</v>
      </c>
      <c r="Q171" s="2">
        <v>61159</v>
      </c>
    </row>
    <row r="172" spans="1:17" x14ac:dyDescent="0.3">
      <c r="A172" t="s">
        <v>92</v>
      </c>
      <c r="B172">
        <v>17</v>
      </c>
      <c r="C172" t="s">
        <v>21</v>
      </c>
      <c r="D172" t="s">
        <v>22</v>
      </c>
      <c r="E172" s="3">
        <v>43344</v>
      </c>
      <c r="F172" s="4">
        <v>2018</v>
      </c>
      <c r="G172" t="s">
        <v>71</v>
      </c>
      <c r="H172" s="1">
        <v>0.76</v>
      </c>
      <c r="I172" s="1">
        <v>0.24</v>
      </c>
      <c r="J172" s="1">
        <v>0.73</v>
      </c>
      <c r="K172" s="1">
        <v>0.67</v>
      </c>
      <c r="L172" s="1">
        <v>0.1</v>
      </c>
      <c r="M172" s="1">
        <v>0.18</v>
      </c>
      <c r="N172" s="1">
        <v>0.32999999999999996</v>
      </c>
      <c r="O172" s="1">
        <v>0.26</v>
      </c>
      <c r="P172" s="1">
        <v>0.13</v>
      </c>
      <c r="Q172" s="2">
        <v>62106</v>
      </c>
    </row>
    <row r="173" spans="1:17" x14ac:dyDescent="0.3">
      <c r="A173" t="s">
        <v>92</v>
      </c>
      <c r="B173">
        <v>16</v>
      </c>
      <c r="C173" t="s">
        <v>81</v>
      </c>
      <c r="D173" t="s">
        <v>84</v>
      </c>
      <c r="E173" s="3">
        <v>43374</v>
      </c>
      <c r="F173" s="4">
        <v>2018</v>
      </c>
      <c r="G173" t="s">
        <v>72</v>
      </c>
      <c r="H173" s="1">
        <v>0.36</v>
      </c>
      <c r="I173" s="1">
        <v>0.64</v>
      </c>
      <c r="J173" s="1">
        <v>0.76</v>
      </c>
      <c r="K173" s="1">
        <v>0.85</v>
      </c>
      <c r="L173" s="1">
        <v>0.25</v>
      </c>
      <c r="M173" s="1">
        <v>0.17</v>
      </c>
      <c r="N173" s="1">
        <v>0.35</v>
      </c>
      <c r="O173" s="1">
        <v>0.23</v>
      </c>
      <c r="P173" s="1">
        <v>0</v>
      </c>
      <c r="Q173" s="2">
        <v>70449</v>
      </c>
    </row>
    <row r="174" spans="1:17" x14ac:dyDescent="0.3">
      <c r="A174" t="s">
        <v>92</v>
      </c>
      <c r="B174">
        <v>2</v>
      </c>
      <c r="C174" t="s">
        <v>53</v>
      </c>
      <c r="D174" t="s">
        <v>22</v>
      </c>
      <c r="E174" s="3">
        <v>43405</v>
      </c>
      <c r="F174" s="4">
        <v>2018</v>
      </c>
      <c r="G174" t="s">
        <v>75</v>
      </c>
      <c r="H174" s="1">
        <v>0.28999999999999998</v>
      </c>
      <c r="I174" s="1">
        <v>0.71</v>
      </c>
      <c r="J174" s="1">
        <v>0.97</v>
      </c>
      <c r="K174" s="1">
        <v>0.71</v>
      </c>
      <c r="L174" s="1">
        <v>0.15</v>
      </c>
      <c r="M174" s="1">
        <v>0.28000000000000003</v>
      </c>
      <c r="N174" s="1">
        <v>0.32999999999999985</v>
      </c>
      <c r="O174" s="1">
        <v>0.17</v>
      </c>
      <c r="P174" s="1">
        <v>7.0000000000000007E-2</v>
      </c>
      <c r="Q174" s="2">
        <v>62969</v>
      </c>
    </row>
    <row r="175" spans="1:17" x14ac:dyDescent="0.3">
      <c r="A175" t="s">
        <v>92</v>
      </c>
      <c r="B175">
        <v>12</v>
      </c>
      <c r="C175" t="s">
        <v>78</v>
      </c>
      <c r="D175" t="s">
        <v>55</v>
      </c>
      <c r="E175" s="3">
        <v>43435</v>
      </c>
      <c r="F175" s="4">
        <v>2018</v>
      </c>
      <c r="G175" t="s">
        <v>77</v>
      </c>
      <c r="H175" s="1">
        <v>0.65</v>
      </c>
      <c r="I175" s="1">
        <v>0.35</v>
      </c>
      <c r="J175" s="1">
        <v>0.98</v>
      </c>
      <c r="K175" s="1">
        <v>0.63</v>
      </c>
      <c r="L175" s="1">
        <v>0.1</v>
      </c>
      <c r="M175" s="1">
        <v>0.22</v>
      </c>
      <c r="N175" s="1">
        <v>0.42999999999999994</v>
      </c>
      <c r="O175" s="1">
        <v>0.13</v>
      </c>
      <c r="P175" s="1">
        <v>0.12</v>
      </c>
      <c r="Q175" s="2">
        <v>70298</v>
      </c>
    </row>
    <row r="176" spans="1:17" x14ac:dyDescent="0.3">
      <c r="A176" t="s">
        <v>92</v>
      </c>
      <c r="B176">
        <v>19</v>
      </c>
      <c r="C176" t="s">
        <v>80</v>
      </c>
      <c r="D176" t="s">
        <v>68</v>
      </c>
      <c r="E176" s="3">
        <v>43466</v>
      </c>
      <c r="F176" s="4">
        <v>2019</v>
      </c>
      <c r="G176" t="s">
        <v>23</v>
      </c>
      <c r="H176" s="1">
        <v>0.34</v>
      </c>
      <c r="I176" s="1">
        <v>0.65999999999999992</v>
      </c>
      <c r="J176" s="1">
        <v>0.78</v>
      </c>
      <c r="K176" s="1">
        <v>0.94</v>
      </c>
      <c r="L176" s="1">
        <v>0.17</v>
      </c>
      <c r="M176" s="1">
        <v>0.24</v>
      </c>
      <c r="N176" s="1">
        <v>0.24999999999999989</v>
      </c>
      <c r="O176" s="1">
        <v>0.17</v>
      </c>
      <c r="P176" s="1">
        <v>0.17</v>
      </c>
      <c r="Q176" s="2">
        <v>44175</v>
      </c>
    </row>
    <row r="177" spans="1:17" x14ac:dyDescent="0.3">
      <c r="A177" t="s">
        <v>92</v>
      </c>
      <c r="B177">
        <v>16</v>
      </c>
      <c r="C177" t="s">
        <v>81</v>
      </c>
      <c r="D177" t="s">
        <v>84</v>
      </c>
      <c r="E177" s="3">
        <v>43497</v>
      </c>
      <c r="F177" s="4">
        <v>2019</v>
      </c>
      <c r="G177" t="s">
        <v>43</v>
      </c>
      <c r="H177" s="1">
        <v>0.56000000000000005</v>
      </c>
      <c r="I177" s="1">
        <v>0.43999999999999995</v>
      </c>
      <c r="J177" s="1">
        <v>0.89</v>
      </c>
      <c r="K177" s="1">
        <v>0.81</v>
      </c>
      <c r="L177" s="1">
        <v>0.12</v>
      </c>
      <c r="M177" s="1">
        <v>0.23</v>
      </c>
      <c r="N177" s="1">
        <v>0.39999999999999991</v>
      </c>
      <c r="O177" s="1">
        <v>0.18</v>
      </c>
      <c r="P177" s="1">
        <v>7.0000000000000007E-2</v>
      </c>
      <c r="Q177" s="2">
        <v>57961</v>
      </c>
    </row>
    <row r="178" spans="1:17" x14ac:dyDescent="0.3">
      <c r="A178" t="s">
        <v>92</v>
      </c>
      <c r="B178">
        <v>12</v>
      </c>
      <c r="C178" t="s">
        <v>78</v>
      </c>
      <c r="D178" t="s">
        <v>55</v>
      </c>
      <c r="E178" s="3">
        <v>43525</v>
      </c>
      <c r="F178" s="4">
        <v>2019</v>
      </c>
      <c r="G178" t="s">
        <v>49</v>
      </c>
      <c r="H178" s="1">
        <v>0.78</v>
      </c>
      <c r="I178" s="1">
        <v>0.21999999999999997</v>
      </c>
      <c r="J178" s="1">
        <v>0.73</v>
      </c>
      <c r="K178" s="1">
        <v>0.62</v>
      </c>
      <c r="L178" s="1">
        <v>0.21</v>
      </c>
      <c r="M178" s="1">
        <v>0.23</v>
      </c>
      <c r="N178" s="1">
        <v>0.35</v>
      </c>
      <c r="O178" s="1">
        <v>0.16</v>
      </c>
      <c r="P178" s="1">
        <v>0.05</v>
      </c>
      <c r="Q178" s="2">
        <v>69918</v>
      </c>
    </row>
    <row r="179" spans="1:17" x14ac:dyDescent="0.3">
      <c r="A179" t="s">
        <v>92</v>
      </c>
      <c r="B179">
        <v>3</v>
      </c>
      <c r="C179" t="s">
        <v>52</v>
      </c>
      <c r="D179" t="s">
        <v>42</v>
      </c>
      <c r="E179" s="3">
        <v>43556</v>
      </c>
      <c r="F179" s="4">
        <v>2019</v>
      </c>
      <c r="G179" t="s">
        <v>56</v>
      </c>
      <c r="H179" s="1">
        <v>0.51</v>
      </c>
      <c r="I179" s="1">
        <v>0.49</v>
      </c>
      <c r="J179" s="1">
        <v>0.81</v>
      </c>
      <c r="K179" s="1">
        <v>0.65</v>
      </c>
      <c r="L179" s="1">
        <v>0.13</v>
      </c>
      <c r="M179" s="1">
        <v>0.1</v>
      </c>
      <c r="N179" s="1">
        <v>0.53</v>
      </c>
      <c r="O179" s="1">
        <v>0.12</v>
      </c>
      <c r="P179" s="1">
        <v>0.12</v>
      </c>
      <c r="Q179" s="2">
        <v>46669</v>
      </c>
    </row>
    <row r="180" spans="1:17" x14ac:dyDescent="0.3">
      <c r="A180" t="s">
        <v>92</v>
      </c>
      <c r="B180">
        <v>27</v>
      </c>
      <c r="C180" t="s">
        <v>91</v>
      </c>
      <c r="D180" t="s">
        <v>42</v>
      </c>
      <c r="E180" s="3">
        <v>43586</v>
      </c>
      <c r="F180" s="4">
        <v>2019</v>
      </c>
      <c r="G180" t="s">
        <v>59</v>
      </c>
      <c r="H180" s="1">
        <v>0.67</v>
      </c>
      <c r="I180" s="1">
        <v>0.32999999999999996</v>
      </c>
      <c r="J180" s="1">
        <v>0.98</v>
      </c>
      <c r="K180" s="1">
        <v>0.98</v>
      </c>
      <c r="L180" s="1">
        <v>0.22</v>
      </c>
      <c r="M180" s="1">
        <v>0.15</v>
      </c>
      <c r="N180" s="1">
        <v>0.17000000000000004</v>
      </c>
      <c r="O180" s="1">
        <v>0.28999999999999998</v>
      </c>
      <c r="P180" s="1">
        <v>0.17</v>
      </c>
      <c r="Q180" s="2">
        <v>72342</v>
      </c>
    </row>
    <row r="181" spans="1:17" x14ac:dyDescent="0.3">
      <c r="A181" t="s">
        <v>92</v>
      </c>
      <c r="B181">
        <v>11</v>
      </c>
      <c r="C181" t="s">
        <v>76</v>
      </c>
      <c r="D181" t="s">
        <v>55</v>
      </c>
      <c r="E181" s="3">
        <v>43617</v>
      </c>
      <c r="F181" s="4">
        <v>2019</v>
      </c>
      <c r="G181" t="s">
        <v>60</v>
      </c>
      <c r="H181" s="1">
        <v>0.17</v>
      </c>
      <c r="I181" s="1">
        <v>0.83</v>
      </c>
      <c r="J181" s="1">
        <v>0.96</v>
      </c>
      <c r="K181" s="1">
        <v>0.87</v>
      </c>
      <c r="L181" s="1">
        <v>0.23</v>
      </c>
      <c r="M181" s="1">
        <v>0.13</v>
      </c>
      <c r="N181" s="1">
        <v>0.47</v>
      </c>
      <c r="O181" s="1">
        <v>0.16</v>
      </c>
      <c r="P181" s="1">
        <v>0.01</v>
      </c>
      <c r="Q181" s="2">
        <v>50970</v>
      </c>
    </row>
    <row r="182" spans="1:17" x14ac:dyDescent="0.3">
      <c r="A182" t="s">
        <v>92</v>
      </c>
      <c r="B182">
        <v>17</v>
      </c>
      <c r="C182" t="s">
        <v>21</v>
      </c>
      <c r="D182" t="s">
        <v>22</v>
      </c>
      <c r="E182" s="3">
        <v>43647</v>
      </c>
      <c r="F182" s="4">
        <v>2019</v>
      </c>
      <c r="G182" t="s">
        <v>63</v>
      </c>
      <c r="H182" s="1">
        <v>0.49</v>
      </c>
      <c r="I182" s="1">
        <v>0.51</v>
      </c>
      <c r="J182" s="1">
        <v>0.97</v>
      </c>
      <c r="K182" s="1">
        <v>0.82</v>
      </c>
      <c r="L182" s="1">
        <v>0.11</v>
      </c>
      <c r="M182" s="1">
        <v>0.22</v>
      </c>
      <c r="N182" s="1">
        <v>0.36</v>
      </c>
      <c r="O182" s="1">
        <v>0.11</v>
      </c>
      <c r="P182" s="1">
        <v>0.2</v>
      </c>
      <c r="Q182" s="2">
        <v>67620</v>
      </c>
    </row>
    <row r="183" spans="1:17" x14ac:dyDescent="0.3">
      <c r="A183" t="s">
        <v>92</v>
      </c>
      <c r="B183">
        <v>22</v>
      </c>
      <c r="C183" t="s">
        <v>83</v>
      </c>
      <c r="D183" t="s">
        <v>42</v>
      </c>
      <c r="E183" s="3">
        <v>43678</v>
      </c>
      <c r="F183" s="4">
        <v>2019</v>
      </c>
      <c r="G183" t="s">
        <v>69</v>
      </c>
      <c r="H183" s="1">
        <v>0.47</v>
      </c>
      <c r="I183" s="1">
        <v>0.53</v>
      </c>
      <c r="J183" s="1">
        <v>0.86</v>
      </c>
      <c r="K183" s="1">
        <v>0.94</v>
      </c>
      <c r="L183" s="1">
        <v>0.2</v>
      </c>
      <c r="M183" s="1">
        <v>0.27</v>
      </c>
      <c r="N183" s="1">
        <v>0.19999999999999996</v>
      </c>
      <c r="O183" s="1">
        <v>0.2</v>
      </c>
      <c r="P183" s="1">
        <v>0.13</v>
      </c>
      <c r="Q183" s="2">
        <v>48612</v>
      </c>
    </row>
    <row r="184" spans="1:17" x14ac:dyDescent="0.3">
      <c r="A184" t="s">
        <v>92</v>
      </c>
      <c r="B184">
        <v>5</v>
      </c>
      <c r="C184" t="s">
        <v>58</v>
      </c>
      <c r="D184" t="s">
        <v>22</v>
      </c>
      <c r="E184" s="3">
        <v>43709</v>
      </c>
      <c r="F184" s="4">
        <v>2019</v>
      </c>
      <c r="G184" t="s">
        <v>71</v>
      </c>
      <c r="H184" s="1">
        <v>0.22</v>
      </c>
      <c r="I184" s="1">
        <v>0.78</v>
      </c>
      <c r="J184" s="1">
        <v>0.96</v>
      </c>
      <c r="K184" s="1">
        <v>0.62</v>
      </c>
      <c r="L184" s="1">
        <v>0.2</v>
      </c>
      <c r="M184" s="1">
        <v>0.2</v>
      </c>
      <c r="N184" s="1">
        <v>0.28999999999999992</v>
      </c>
      <c r="O184" s="1">
        <v>0.27</v>
      </c>
      <c r="P184" s="1">
        <v>0.04</v>
      </c>
      <c r="Q184" s="2">
        <v>52490</v>
      </c>
    </row>
    <row r="185" spans="1:17" x14ac:dyDescent="0.3">
      <c r="A185" t="s">
        <v>92</v>
      </c>
      <c r="B185">
        <v>7</v>
      </c>
      <c r="C185" t="s">
        <v>66</v>
      </c>
      <c r="D185" t="s">
        <v>55</v>
      </c>
      <c r="E185" s="3">
        <v>43739</v>
      </c>
      <c r="F185" s="4">
        <v>2019</v>
      </c>
      <c r="G185" t="s">
        <v>72</v>
      </c>
      <c r="H185" s="1">
        <v>0.73</v>
      </c>
      <c r="I185" s="1">
        <v>0.27</v>
      </c>
      <c r="J185" s="1">
        <v>0.91</v>
      </c>
      <c r="K185" s="1">
        <v>0.92</v>
      </c>
      <c r="L185" s="1">
        <v>0.25</v>
      </c>
      <c r="M185" s="1">
        <v>0.23</v>
      </c>
      <c r="N185" s="1">
        <v>0.25</v>
      </c>
      <c r="O185" s="1">
        <v>0.27</v>
      </c>
      <c r="P185" s="1">
        <v>0</v>
      </c>
      <c r="Q185" s="2">
        <v>50952</v>
      </c>
    </row>
    <row r="186" spans="1:17" x14ac:dyDescent="0.3">
      <c r="A186" t="s">
        <v>92</v>
      </c>
      <c r="B186">
        <v>9</v>
      </c>
      <c r="C186" t="s">
        <v>54</v>
      </c>
      <c r="D186" t="s">
        <v>55</v>
      </c>
      <c r="E186" s="3">
        <v>43770</v>
      </c>
      <c r="F186" s="4">
        <v>2019</v>
      </c>
      <c r="G186" t="s">
        <v>75</v>
      </c>
      <c r="H186" s="1">
        <v>0.03</v>
      </c>
      <c r="I186" s="1">
        <v>0.97</v>
      </c>
      <c r="J186" s="1">
        <v>0.91</v>
      </c>
      <c r="K186" s="1">
        <v>0.83</v>
      </c>
      <c r="L186" s="1">
        <v>0.16</v>
      </c>
      <c r="M186" s="1">
        <v>0.16</v>
      </c>
      <c r="N186" s="1">
        <v>0.29000000000000004</v>
      </c>
      <c r="O186" s="1">
        <v>0.21</v>
      </c>
      <c r="P186" s="1">
        <v>0.18</v>
      </c>
      <c r="Q186" s="2">
        <v>60717</v>
      </c>
    </row>
    <row r="187" spans="1:17" x14ac:dyDescent="0.3">
      <c r="A187" t="s">
        <v>92</v>
      </c>
      <c r="B187">
        <v>26</v>
      </c>
      <c r="C187" t="s">
        <v>70</v>
      </c>
      <c r="D187" t="s">
        <v>22</v>
      </c>
      <c r="E187" s="3">
        <v>43800</v>
      </c>
      <c r="F187" s="4">
        <v>2019</v>
      </c>
      <c r="G187" t="s">
        <v>77</v>
      </c>
      <c r="H187" s="1">
        <v>0.59</v>
      </c>
      <c r="I187" s="1">
        <v>0.41000000000000003</v>
      </c>
      <c r="J187" s="1">
        <v>0.95</v>
      </c>
      <c r="K187" s="1">
        <v>0.96</v>
      </c>
      <c r="L187" s="1">
        <v>0.15</v>
      </c>
      <c r="M187" s="1">
        <v>0.1</v>
      </c>
      <c r="N187" s="1">
        <v>0.5</v>
      </c>
      <c r="O187" s="1">
        <v>0.16</v>
      </c>
      <c r="P187" s="1">
        <v>0.09</v>
      </c>
      <c r="Q187" s="2">
        <v>50733</v>
      </c>
    </row>
    <row r="188" spans="1:17" x14ac:dyDescent="0.3">
      <c r="A188" t="s">
        <v>92</v>
      </c>
      <c r="B188">
        <v>20</v>
      </c>
      <c r="C188" t="s">
        <v>87</v>
      </c>
      <c r="D188" t="s">
        <v>22</v>
      </c>
      <c r="E188" s="3">
        <v>43831</v>
      </c>
      <c r="F188" s="4">
        <v>2020</v>
      </c>
      <c r="G188" t="s">
        <v>23</v>
      </c>
      <c r="H188" s="1">
        <v>0.2</v>
      </c>
      <c r="I188" s="1">
        <v>0.8</v>
      </c>
      <c r="J188" s="1">
        <v>0.85</v>
      </c>
      <c r="K188" s="1">
        <v>0.76</v>
      </c>
      <c r="L188" s="1">
        <v>0.15</v>
      </c>
      <c r="M188" s="1">
        <v>0.28000000000000003</v>
      </c>
      <c r="N188" s="1">
        <v>0.37999999999999989</v>
      </c>
      <c r="O188" s="1">
        <v>0.15</v>
      </c>
      <c r="P188" s="1">
        <v>0.04</v>
      </c>
      <c r="Q188" s="2">
        <v>71412</v>
      </c>
    </row>
    <row r="189" spans="1:17" x14ac:dyDescent="0.3">
      <c r="A189" t="s">
        <v>92</v>
      </c>
      <c r="B189">
        <v>27</v>
      </c>
      <c r="C189" t="s">
        <v>91</v>
      </c>
      <c r="D189" t="s">
        <v>42</v>
      </c>
      <c r="E189" s="3">
        <v>43862</v>
      </c>
      <c r="F189" s="4">
        <v>2020</v>
      </c>
      <c r="G189" t="s">
        <v>43</v>
      </c>
      <c r="H189" s="1">
        <v>0.01</v>
      </c>
      <c r="I189" s="1">
        <v>0.99</v>
      </c>
      <c r="J189" s="1">
        <v>0.79</v>
      </c>
      <c r="K189" s="1">
        <v>0.72</v>
      </c>
      <c r="L189" s="1">
        <v>0.13</v>
      </c>
      <c r="M189" s="1">
        <v>0.21</v>
      </c>
      <c r="N189" s="1">
        <v>0.4</v>
      </c>
      <c r="O189" s="1">
        <v>0.12</v>
      </c>
      <c r="P189" s="1">
        <v>0.14000000000000001</v>
      </c>
      <c r="Q189" s="2">
        <v>61538</v>
      </c>
    </row>
    <row r="190" spans="1:17" x14ac:dyDescent="0.3">
      <c r="A190" t="s">
        <v>92</v>
      </c>
      <c r="B190">
        <v>4</v>
      </c>
      <c r="C190" t="s">
        <v>41</v>
      </c>
      <c r="D190" t="s">
        <v>42</v>
      </c>
      <c r="E190" s="3">
        <v>43891</v>
      </c>
      <c r="F190" s="4">
        <v>2020</v>
      </c>
      <c r="G190" t="s">
        <v>49</v>
      </c>
      <c r="H190" s="1">
        <v>0.74</v>
      </c>
      <c r="I190" s="1">
        <v>0.26</v>
      </c>
      <c r="J190" s="1">
        <v>0.73</v>
      </c>
      <c r="K190" s="1">
        <v>0.86</v>
      </c>
      <c r="L190" s="1">
        <v>0.11</v>
      </c>
      <c r="M190" s="1">
        <v>0.25</v>
      </c>
      <c r="N190" s="1">
        <v>0.30000000000000004</v>
      </c>
      <c r="O190" s="1">
        <v>0.28999999999999998</v>
      </c>
      <c r="P190" s="1">
        <v>0.05</v>
      </c>
      <c r="Q190" s="2">
        <v>57818</v>
      </c>
    </row>
    <row r="191" spans="1:17" x14ac:dyDescent="0.3">
      <c r="A191" t="s">
        <v>93</v>
      </c>
      <c r="B191">
        <v>26</v>
      </c>
      <c r="C191" t="s">
        <v>70</v>
      </c>
      <c r="D191" t="s">
        <v>22</v>
      </c>
      <c r="E191" s="3">
        <v>43101</v>
      </c>
      <c r="F191" s="4">
        <v>2018</v>
      </c>
      <c r="G191" t="s">
        <v>23</v>
      </c>
      <c r="H191" s="1">
        <v>0.3</v>
      </c>
      <c r="I191" s="1">
        <v>0.7</v>
      </c>
      <c r="J191" s="1">
        <v>0.88</v>
      </c>
      <c r="K191" s="1">
        <v>0.61</v>
      </c>
      <c r="L191" s="1">
        <v>0.22</v>
      </c>
      <c r="M191" s="1">
        <v>0.24</v>
      </c>
      <c r="N191" s="1">
        <v>0.12000000000000011</v>
      </c>
      <c r="O191" s="1">
        <v>0.22</v>
      </c>
      <c r="P191" s="1">
        <v>0.2</v>
      </c>
      <c r="Q191" s="2">
        <v>70208</v>
      </c>
    </row>
    <row r="192" spans="1:17" x14ac:dyDescent="0.3">
      <c r="A192" t="s">
        <v>93</v>
      </c>
      <c r="B192">
        <v>11</v>
      </c>
      <c r="C192" t="s">
        <v>76</v>
      </c>
      <c r="D192" t="s">
        <v>55</v>
      </c>
      <c r="E192" s="3">
        <v>43132</v>
      </c>
      <c r="F192" s="4">
        <v>2018</v>
      </c>
      <c r="G192" t="s">
        <v>43</v>
      </c>
      <c r="H192" s="1">
        <v>0.11</v>
      </c>
      <c r="I192" s="1">
        <v>0.89</v>
      </c>
      <c r="J192" s="1">
        <v>0.82</v>
      </c>
      <c r="K192" s="1">
        <v>0.95</v>
      </c>
      <c r="L192" s="1">
        <v>0.17</v>
      </c>
      <c r="M192" s="1">
        <v>0.2</v>
      </c>
      <c r="N192" s="1">
        <v>0.35</v>
      </c>
      <c r="O192" s="1">
        <v>0.19</v>
      </c>
      <c r="P192" s="1">
        <v>0.09</v>
      </c>
      <c r="Q192" s="2">
        <v>49360</v>
      </c>
    </row>
    <row r="193" spans="1:17" x14ac:dyDescent="0.3">
      <c r="A193" t="s">
        <v>93</v>
      </c>
      <c r="B193">
        <v>8</v>
      </c>
      <c r="C193" t="s">
        <v>67</v>
      </c>
      <c r="D193" t="s">
        <v>68</v>
      </c>
      <c r="E193" s="3">
        <v>43160</v>
      </c>
      <c r="F193" s="4">
        <v>2018</v>
      </c>
      <c r="G193" t="s">
        <v>49</v>
      </c>
      <c r="H193" s="1">
        <v>0.17</v>
      </c>
      <c r="I193" s="1">
        <v>0.83</v>
      </c>
      <c r="J193" s="1">
        <v>0.73</v>
      </c>
      <c r="K193" s="1">
        <v>0.87</v>
      </c>
      <c r="L193" s="1">
        <v>0.1</v>
      </c>
      <c r="M193" s="1">
        <v>0.27</v>
      </c>
      <c r="N193" s="1">
        <v>0.36</v>
      </c>
      <c r="O193" s="1">
        <v>0.13</v>
      </c>
      <c r="P193" s="1">
        <v>0.14000000000000001</v>
      </c>
      <c r="Q193" s="2">
        <v>55243</v>
      </c>
    </row>
    <row r="194" spans="1:17" x14ac:dyDescent="0.3">
      <c r="A194" t="s">
        <v>93</v>
      </c>
      <c r="B194">
        <v>20</v>
      </c>
      <c r="C194" t="s">
        <v>87</v>
      </c>
      <c r="D194" t="s">
        <v>22</v>
      </c>
      <c r="E194" s="3">
        <v>43191</v>
      </c>
      <c r="F194" s="4">
        <v>2018</v>
      </c>
      <c r="G194" t="s">
        <v>56</v>
      </c>
      <c r="H194" s="1">
        <v>0.56000000000000005</v>
      </c>
      <c r="I194" s="1">
        <v>0.43999999999999995</v>
      </c>
      <c r="J194" s="1">
        <v>0.99</v>
      </c>
      <c r="K194" s="1">
        <v>0.67</v>
      </c>
      <c r="L194" s="1">
        <v>0.1</v>
      </c>
      <c r="M194" s="1">
        <v>0.24</v>
      </c>
      <c r="N194" s="1">
        <v>0.51</v>
      </c>
      <c r="O194" s="1">
        <v>0.13</v>
      </c>
      <c r="P194" s="1">
        <v>0.02</v>
      </c>
      <c r="Q194" s="2">
        <v>64550</v>
      </c>
    </row>
    <row r="195" spans="1:17" x14ac:dyDescent="0.3">
      <c r="A195" t="s">
        <v>93</v>
      </c>
      <c r="B195">
        <v>4</v>
      </c>
      <c r="C195" t="s">
        <v>41</v>
      </c>
      <c r="D195" t="s">
        <v>42</v>
      </c>
      <c r="E195" s="3">
        <v>43221</v>
      </c>
      <c r="F195" s="4">
        <v>2018</v>
      </c>
      <c r="G195" t="s">
        <v>59</v>
      </c>
      <c r="H195" s="1">
        <v>0.52</v>
      </c>
      <c r="I195" s="1">
        <v>0.48</v>
      </c>
      <c r="J195" s="1">
        <v>0.9</v>
      </c>
      <c r="K195" s="1">
        <v>0.87</v>
      </c>
      <c r="L195" s="1">
        <v>0.24</v>
      </c>
      <c r="M195" s="1">
        <v>0.17</v>
      </c>
      <c r="N195" s="1">
        <v>0.37</v>
      </c>
      <c r="O195" s="1">
        <v>0.11</v>
      </c>
      <c r="P195" s="1">
        <v>0.11</v>
      </c>
      <c r="Q195" s="2">
        <v>70735</v>
      </c>
    </row>
    <row r="196" spans="1:17" x14ac:dyDescent="0.3">
      <c r="A196" t="s">
        <v>93</v>
      </c>
      <c r="B196">
        <v>23</v>
      </c>
      <c r="C196" t="s">
        <v>86</v>
      </c>
      <c r="D196" t="s">
        <v>42</v>
      </c>
      <c r="E196" s="3">
        <v>43252</v>
      </c>
      <c r="F196" s="4">
        <v>2018</v>
      </c>
      <c r="G196" t="s">
        <v>60</v>
      </c>
      <c r="H196" s="1">
        <v>0.55000000000000004</v>
      </c>
      <c r="I196" s="1">
        <v>0.44999999999999996</v>
      </c>
      <c r="J196" s="1">
        <v>1</v>
      </c>
      <c r="K196" s="1">
        <v>0.75</v>
      </c>
      <c r="L196" s="1">
        <v>0.14000000000000001</v>
      </c>
      <c r="M196" s="1">
        <v>0.18</v>
      </c>
      <c r="N196" s="1">
        <v>0.41000000000000003</v>
      </c>
      <c r="O196" s="1">
        <v>0.16</v>
      </c>
      <c r="P196" s="1">
        <v>0.11</v>
      </c>
      <c r="Q196" s="2">
        <v>47657</v>
      </c>
    </row>
    <row r="197" spans="1:17" x14ac:dyDescent="0.3">
      <c r="A197" t="s">
        <v>93</v>
      </c>
      <c r="B197">
        <v>23</v>
      </c>
      <c r="C197" t="s">
        <v>86</v>
      </c>
      <c r="D197" t="s">
        <v>42</v>
      </c>
      <c r="E197" s="3">
        <v>43282</v>
      </c>
      <c r="F197" s="4">
        <v>2018</v>
      </c>
      <c r="G197" t="s">
        <v>63</v>
      </c>
      <c r="H197" s="1">
        <v>0</v>
      </c>
      <c r="I197" s="1">
        <v>1</v>
      </c>
      <c r="J197" s="1">
        <v>0.72</v>
      </c>
      <c r="K197" s="1">
        <v>0.84</v>
      </c>
      <c r="L197" s="1">
        <v>0.23</v>
      </c>
      <c r="M197" s="1">
        <v>0.13</v>
      </c>
      <c r="N197" s="1">
        <v>0.3899999999999999</v>
      </c>
      <c r="O197" s="1">
        <v>0.18</v>
      </c>
      <c r="P197" s="1">
        <v>7.0000000000000007E-2</v>
      </c>
      <c r="Q197" s="2">
        <v>65671</v>
      </c>
    </row>
    <row r="198" spans="1:17" x14ac:dyDescent="0.3">
      <c r="A198" t="s">
        <v>93</v>
      </c>
      <c r="B198">
        <v>14</v>
      </c>
      <c r="C198" t="s">
        <v>48</v>
      </c>
      <c r="D198" t="s">
        <v>42</v>
      </c>
      <c r="E198" s="3">
        <v>43313</v>
      </c>
      <c r="F198" s="4">
        <v>2018</v>
      </c>
      <c r="G198" t="s">
        <v>69</v>
      </c>
      <c r="H198" s="1">
        <v>0.52</v>
      </c>
      <c r="I198" s="1">
        <v>0.48</v>
      </c>
      <c r="J198" s="1">
        <v>0.95</v>
      </c>
      <c r="K198" s="1">
        <v>0.78</v>
      </c>
      <c r="L198" s="1">
        <v>0.1</v>
      </c>
      <c r="M198" s="1">
        <v>0.26</v>
      </c>
      <c r="N198" s="1">
        <v>0.49</v>
      </c>
      <c r="O198" s="1">
        <v>0.15</v>
      </c>
      <c r="P198" s="1">
        <v>0</v>
      </c>
      <c r="Q198" s="2">
        <v>47903</v>
      </c>
    </row>
    <row r="199" spans="1:17" x14ac:dyDescent="0.3">
      <c r="A199" t="s">
        <v>93</v>
      </c>
      <c r="B199">
        <v>19</v>
      </c>
      <c r="C199" t="s">
        <v>80</v>
      </c>
      <c r="D199" t="s">
        <v>68</v>
      </c>
      <c r="E199" s="3">
        <v>43344</v>
      </c>
      <c r="F199" s="4">
        <v>2018</v>
      </c>
      <c r="G199" t="s">
        <v>71</v>
      </c>
      <c r="H199" s="1">
        <v>0.49</v>
      </c>
      <c r="I199" s="1">
        <v>0.51</v>
      </c>
      <c r="J199" s="1">
        <v>0.99</v>
      </c>
      <c r="K199" s="1">
        <v>0.77</v>
      </c>
      <c r="L199" s="1">
        <v>0.21</v>
      </c>
      <c r="M199" s="1">
        <v>0.23</v>
      </c>
      <c r="N199" s="1">
        <v>0.12</v>
      </c>
      <c r="O199" s="1">
        <v>0.28999999999999998</v>
      </c>
      <c r="P199" s="1">
        <v>0.15</v>
      </c>
      <c r="Q199" s="2">
        <v>46078</v>
      </c>
    </row>
    <row r="200" spans="1:17" x14ac:dyDescent="0.3">
      <c r="A200" t="s">
        <v>93</v>
      </c>
      <c r="B200">
        <v>27</v>
      </c>
      <c r="C200" t="s">
        <v>91</v>
      </c>
      <c r="D200" t="s">
        <v>42</v>
      </c>
      <c r="E200" s="3">
        <v>43374</v>
      </c>
      <c r="F200" s="4">
        <v>2018</v>
      </c>
      <c r="G200" t="s">
        <v>72</v>
      </c>
      <c r="H200" s="1">
        <v>0.31</v>
      </c>
      <c r="I200" s="1">
        <v>0.69</v>
      </c>
      <c r="J200" s="1">
        <v>0.91</v>
      </c>
      <c r="K200" s="1">
        <v>0.62</v>
      </c>
      <c r="L200" s="1">
        <v>0.19</v>
      </c>
      <c r="M200" s="1">
        <v>0.13</v>
      </c>
      <c r="N200" s="1">
        <v>0.30999999999999994</v>
      </c>
      <c r="O200" s="1">
        <v>0.22</v>
      </c>
      <c r="P200" s="1">
        <v>0.15</v>
      </c>
      <c r="Q200" s="2">
        <v>59072</v>
      </c>
    </row>
    <row r="201" spans="1:17" x14ac:dyDescent="0.3">
      <c r="A201" t="s">
        <v>93</v>
      </c>
      <c r="B201">
        <v>8</v>
      </c>
      <c r="C201" t="s">
        <v>67</v>
      </c>
      <c r="D201" t="s">
        <v>68</v>
      </c>
      <c r="E201" s="3">
        <v>43405</v>
      </c>
      <c r="F201" s="4">
        <v>2018</v>
      </c>
      <c r="G201" t="s">
        <v>75</v>
      </c>
      <c r="H201" s="1">
        <v>0.33</v>
      </c>
      <c r="I201" s="1">
        <v>0.66999999999999993</v>
      </c>
      <c r="J201" s="1">
        <v>0.84</v>
      </c>
      <c r="K201" s="1">
        <v>0.62</v>
      </c>
      <c r="L201" s="1">
        <v>0.2</v>
      </c>
      <c r="M201" s="1">
        <v>0.26</v>
      </c>
      <c r="N201" s="1">
        <v>0.10000000000000009</v>
      </c>
      <c r="O201" s="1">
        <v>0.25</v>
      </c>
      <c r="P201" s="1">
        <v>0.19</v>
      </c>
      <c r="Q201" s="2">
        <v>69690</v>
      </c>
    </row>
    <row r="202" spans="1:17" x14ac:dyDescent="0.3">
      <c r="A202" t="s">
        <v>93</v>
      </c>
      <c r="B202">
        <v>4</v>
      </c>
      <c r="C202" t="s">
        <v>41</v>
      </c>
      <c r="D202" t="s">
        <v>42</v>
      </c>
      <c r="E202" s="3">
        <v>43435</v>
      </c>
      <c r="F202" s="4">
        <v>2018</v>
      </c>
      <c r="G202" t="s">
        <v>77</v>
      </c>
      <c r="H202" s="1">
        <v>0.41</v>
      </c>
      <c r="I202" s="1">
        <v>0.59000000000000008</v>
      </c>
      <c r="J202" s="1">
        <v>0.86</v>
      </c>
      <c r="K202" s="1">
        <v>0.79</v>
      </c>
      <c r="L202" s="1">
        <v>0.12</v>
      </c>
      <c r="M202" s="1">
        <v>0.11</v>
      </c>
      <c r="N202" s="1">
        <v>0.5</v>
      </c>
      <c r="O202" s="1">
        <v>0.11</v>
      </c>
      <c r="P202" s="1">
        <v>0.16</v>
      </c>
      <c r="Q202" s="2">
        <v>54665</v>
      </c>
    </row>
    <row r="203" spans="1:17" x14ac:dyDescent="0.3">
      <c r="A203" t="s">
        <v>93</v>
      </c>
      <c r="B203">
        <v>25</v>
      </c>
      <c r="C203" t="s">
        <v>90</v>
      </c>
      <c r="D203" t="s">
        <v>68</v>
      </c>
      <c r="E203" s="3">
        <v>43466</v>
      </c>
      <c r="F203" s="4">
        <v>2019</v>
      </c>
      <c r="G203" t="s">
        <v>23</v>
      </c>
      <c r="H203" s="1">
        <v>0.39</v>
      </c>
      <c r="I203" s="1">
        <v>0.61</v>
      </c>
      <c r="J203" s="1">
        <v>0.8</v>
      </c>
      <c r="K203" s="1">
        <v>0.69</v>
      </c>
      <c r="L203" s="1">
        <v>0.21</v>
      </c>
      <c r="M203" s="1">
        <v>0.1</v>
      </c>
      <c r="N203" s="1">
        <v>0.45999999999999996</v>
      </c>
      <c r="O203" s="1">
        <v>0.13</v>
      </c>
      <c r="P203" s="1">
        <v>0.1</v>
      </c>
      <c r="Q203" s="2">
        <v>64471</v>
      </c>
    </row>
    <row r="204" spans="1:17" x14ac:dyDescent="0.3">
      <c r="A204" t="s">
        <v>93</v>
      </c>
      <c r="B204">
        <v>21</v>
      </c>
      <c r="C204" t="s">
        <v>88</v>
      </c>
      <c r="D204" t="s">
        <v>84</v>
      </c>
      <c r="E204" s="3">
        <v>43497</v>
      </c>
      <c r="F204" s="4">
        <v>2019</v>
      </c>
      <c r="G204" t="s">
        <v>43</v>
      </c>
      <c r="H204" s="1">
        <v>0.17</v>
      </c>
      <c r="I204" s="1">
        <v>0.83</v>
      </c>
      <c r="J204" s="1">
        <v>0.94</v>
      </c>
      <c r="K204" s="1">
        <v>0.9</v>
      </c>
      <c r="L204" s="1">
        <v>0.12</v>
      </c>
      <c r="M204" s="1">
        <v>0.18</v>
      </c>
      <c r="N204" s="1">
        <v>0.48</v>
      </c>
      <c r="O204" s="1">
        <v>0.14000000000000001</v>
      </c>
      <c r="P204" s="1">
        <v>0.08</v>
      </c>
      <c r="Q204" s="2">
        <v>69406</v>
      </c>
    </row>
    <row r="205" spans="1:17" x14ac:dyDescent="0.3">
      <c r="A205" t="s">
        <v>93</v>
      </c>
      <c r="B205">
        <v>25</v>
      </c>
      <c r="C205" t="s">
        <v>90</v>
      </c>
      <c r="D205" t="s">
        <v>68</v>
      </c>
      <c r="E205" s="3">
        <v>43525</v>
      </c>
      <c r="F205" s="4">
        <v>2019</v>
      </c>
      <c r="G205" t="s">
        <v>49</v>
      </c>
      <c r="H205" s="1">
        <v>0.09</v>
      </c>
      <c r="I205" s="1">
        <v>0.91</v>
      </c>
      <c r="J205" s="1">
        <v>0.89</v>
      </c>
      <c r="K205" s="1">
        <v>0.65</v>
      </c>
      <c r="L205" s="1">
        <v>0.16</v>
      </c>
      <c r="M205" s="1">
        <v>0.23</v>
      </c>
      <c r="N205" s="1">
        <v>0.26</v>
      </c>
      <c r="O205" s="1">
        <v>0.24</v>
      </c>
      <c r="P205" s="1">
        <v>0.11</v>
      </c>
      <c r="Q205" s="2">
        <v>47113</v>
      </c>
    </row>
    <row r="206" spans="1:17" x14ac:dyDescent="0.3">
      <c r="A206" t="s">
        <v>93</v>
      </c>
      <c r="B206">
        <v>19</v>
      </c>
      <c r="C206" t="s">
        <v>80</v>
      </c>
      <c r="D206" t="s">
        <v>68</v>
      </c>
      <c r="E206" s="3">
        <v>43556</v>
      </c>
      <c r="F206" s="4">
        <v>2019</v>
      </c>
      <c r="G206" t="s">
        <v>56</v>
      </c>
      <c r="H206" s="1">
        <v>0.53</v>
      </c>
      <c r="I206" s="1">
        <v>0.47</v>
      </c>
      <c r="J206" s="1">
        <v>0.76</v>
      </c>
      <c r="K206" s="1">
        <v>0.94</v>
      </c>
      <c r="L206" s="1">
        <v>0.24</v>
      </c>
      <c r="M206" s="1">
        <v>0.21</v>
      </c>
      <c r="N206" s="1">
        <v>0.23000000000000009</v>
      </c>
      <c r="O206" s="1">
        <v>0.2</v>
      </c>
      <c r="P206" s="1">
        <v>0.12</v>
      </c>
      <c r="Q206" s="2">
        <v>53832</v>
      </c>
    </row>
    <row r="207" spans="1:17" x14ac:dyDescent="0.3">
      <c r="A207" t="s">
        <v>93</v>
      </c>
      <c r="B207">
        <v>20</v>
      </c>
      <c r="C207" t="s">
        <v>87</v>
      </c>
      <c r="D207" t="s">
        <v>22</v>
      </c>
      <c r="E207" s="3">
        <v>43586</v>
      </c>
      <c r="F207" s="4">
        <v>2019</v>
      </c>
      <c r="G207" t="s">
        <v>59</v>
      </c>
      <c r="H207" s="1">
        <v>0.55000000000000004</v>
      </c>
      <c r="I207" s="1">
        <v>0.44999999999999996</v>
      </c>
      <c r="J207" s="1">
        <v>0.76</v>
      </c>
      <c r="K207" s="1">
        <v>0.95</v>
      </c>
      <c r="L207" s="1">
        <v>0.25</v>
      </c>
      <c r="M207" s="1">
        <v>0.25</v>
      </c>
      <c r="N207" s="1">
        <v>0.26</v>
      </c>
      <c r="O207" s="1">
        <v>0.14000000000000001</v>
      </c>
      <c r="P207" s="1">
        <v>0.1</v>
      </c>
      <c r="Q207" s="2">
        <v>48204</v>
      </c>
    </row>
    <row r="208" spans="1:17" x14ac:dyDescent="0.3">
      <c r="A208" t="s">
        <v>93</v>
      </c>
      <c r="B208">
        <v>13</v>
      </c>
      <c r="C208" t="s">
        <v>82</v>
      </c>
      <c r="D208" t="s">
        <v>68</v>
      </c>
      <c r="E208" s="3">
        <v>43617</v>
      </c>
      <c r="F208" s="4">
        <v>2019</v>
      </c>
      <c r="G208" t="s">
        <v>60</v>
      </c>
      <c r="H208" s="1">
        <v>0.59</v>
      </c>
      <c r="I208" s="1">
        <v>0.41000000000000003</v>
      </c>
      <c r="J208" s="1">
        <v>0.78</v>
      </c>
      <c r="K208" s="1">
        <v>0.84</v>
      </c>
      <c r="L208" s="1">
        <v>0.1</v>
      </c>
      <c r="M208" s="1">
        <v>0.13</v>
      </c>
      <c r="N208" s="1">
        <v>0.62</v>
      </c>
      <c r="O208" s="1">
        <v>0.1</v>
      </c>
      <c r="P208" s="1">
        <v>0.05</v>
      </c>
      <c r="Q208" s="2">
        <v>57075</v>
      </c>
    </row>
    <row r="209" spans="1:17" x14ac:dyDescent="0.3">
      <c r="A209" t="s">
        <v>93</v>
      </c>
      <c r="B209">
        <v>6</v>
      </c>
      <c r="C209" t="s">
        <v>62</v>
      </c>
      <c r="D209" t="s">
        <v>22</v>
      </c>
      <c r="E209" s="3">
        <v>43647</v>
      </c>
      <c r="F209" s="4">
        <v>2019</v>
      </c>
      <c r="G209" t="s">
        <v>63</v>
      </c>
      <c r="H209" s="1">
        <v>0.16</v>
      </c>
      <c r="I209" s="1">
        <v>0.84</v>
      </c>
      <c r="J209" s="1">
        <v>1</v>
      </c>
      <c r="K209" s="1">
        <v>0.77</v>
      </c>
      <c r="L209" s="1">
        <v>0.25</v>
      </c>
      <c r="M209" s="1">
        <v>0.24</v>
      </c>
      <c r="N209" s="1">
        <v>0.22999999999999998</v>
      </c>
      <c r="O209" s="1">
        <v>0.16</v>
      </c>
      <c r="P209" s="1">
        <v>0.12</v>
      </c>
      <c r="Q209" s="2">
        <v>55310</v>
      </c>
    </row>
    <row r="210" spans="1:17" x14ac:dyDescent="0.3">
      <c r="A210" t="s">
        <v>93</v>
      </c>
      <c r="B210">
        <v>10</v>
      </c>
      <c r="C210" t="s">
        <v>74</v>
      </c>
      <c r="D210" t="s">
        <v>22</v>
      </c>
      <c r="E210" s="3">
        <v>43678</v>
      </c>
      <c r="F210" s="4">
        <v>2019</v>
      </c>
      <c r="G210" t="s">
        <v>69</v>
      </c>
      <c r="H210" s="1">
        <v>0.2</v>
      </c>
      <c r="I210" s="1">
        <v>0.8</v>
      </c>
      <c r="J210" s="1">
        <v>0.86</v>
      </c>
      <c r="K210" s="1">
        <v>0.72</v>
      </c>
      <c r="L210" s="1">
        <v>0.22</v>
      </c>
      <c r="M210" s="1">
        <v>0.15</v>
      </c>
      <c r="N210" s="1">
        <v>0.44999999999999996</v>
      </c>
      <c r="O210" s="1">
        <v>0.12</v>
      </c>
      <c r="P210" s="1">
        <v>0.06</v>
      </c>
      <c r="Q210" s="2">
        <v>68118</v>
      </c>
    </row>
    <row r="211" spans="1:17" x14ac:dyDescent="0.3">
      <c r="A211" t="s">
        <v>93</v>
      </c>
      <c r="B211">
        <v>5</v>
      </c>
      <c r="C211" t="s">
        <v>58</v>
      </c>
      <c r="D211" t="s">
        <v>22</v>
      </c>
      <c r="E211" s="3">
        <v>43709</v>
      </c>
      <c r="F211" s="4">
        <v>2019</v>
      </c>
      <c r="G211" t="s">
        <v>71</v>
      </c>
      <c r="H211" s="1">
        <v>0.74</v>
      </c>
      <c r="I211" s="1">
        <v>0.26</v>
      </c>
      <c r="J211" s="1">
        <v>0.7</v>
      </c>
      <c r="K211" s="1">
        <v>1</v>
      </c>
      <c r="L211" s="1">
        <v>0.12</v>
      </c>
      <c r="M211" s="1">
        <v>0.15</v>
      </c>
      <c r="N211" s="1">
        <v>0.52</v>
      </c>
      <c r="O211" s="1">
        <v>0.13</v>
      </c>
      <c r="P211" s="1">
        <v>0.08</v>
      </c>
      <c r="Q211" s="2">
        <v>68612</v>
      </c>
    </row>
    <row r="212" spans="1:17" x14ac:dyDescent="0.3">
      <c r="A212" t="s">
        <v>93</v>
      </c>
      <c r="B212">
        <v>22</v>
      </c>
      <c r="C212" t="s">
        <v>83</v>
      </c>
      <c r="D212" t="s">
        <v>42</v>
      </c>
      <c r="E212" s="3">
        <v>43739</v>
      </c>
      <c r="F212" s="4">
        <v>2019</v>
      </c>
      <c r="G212" t="s">
        <v>72</v>
      </c>
      <c r="H212" s="1">
        <v>0.01</v>
      </c>
      <c r="I212" s="1">
        <v>0.99</v>
      </c>
      <c r="J212" s="1">
        <v>0.89</v>
      </c>
      <c r="K212" s="1">
        <v>0.65</v>
      </c>
      <c r="L212" s="1">
        <v>0.17</v>
      </c>
      <c r="M212" s="1">
        <v>0.17</v>
      </c>
      <c r="N212" s="1">
        <v>0.42999999999999994</v>
      </c>
      <c r="O212" s="1">
        <v>0.22</v>
      </c>
      <c r="P212" s="1">
        <v>0.01</v>
      </c>
      <c r="Q212" s="2">
        <v>50234</v>
      </c>
    </row>
    <row r="213" spans="1:17" x14ac:dyDescent="0.3">
      <c r="A213" t="s">
        <v>93</v>
      </c>
      <c r="B213">
        <v>25</v>
      </c>
      <c r="C213" t="s">
        <v>90</v>
      </c>
      <c r="D213" t="s">
        <v>68</v>
      </c>
      <c r="E213" s="3">
        <v>43770</v>
      </c>
      <c r="F213" s="4">
        <v>2019</v>
      </c>
      <c r="G213" t="s">
        <v>75</v>
      </c>
      <c r="H213" s="1">
        <v>0.36</v>
      </c>
      <c r="I213" s="1">
        <v>0.64</v>
      </c>
      <c r="J213" s="1">
        <v>0.77</v>
      </c>
      <c r="K213" s="1">
        <v>0.8</v>
      </c>
      <c r="L213" s="1">
        <v>0.16</v>
      </c>
      <c r="M213" s="1">
        <v>0.1</v>
      </c>
      <c r="N213" s="1">
        <v>0.27</v>
      </c>
      <c r="O213" s="1">
        <v>0.27</v>
      </c>
      <c r="P213" s="1">
        <v>0.2</v>
      </c>
      <c r="Q213" s="2">
        <v>51346</v>
      </c>
    </row>
    <row r="214" spans="1:17" x14ac:dyDescent="0.3">
      <c r="A214" t="s">
        <v>93</v>
      </c>
      <c r="B214">
        <v>10</v>
      </c>
      <c r="C214" t="s">
        <v>74</v>
      </c>
      <c r="D214" t="s">
        <v>22</v>
      </c>
      <c r="E214" s="3">
        <v>43800</v>
      </c>
      <c r="F214" s="4">
        <v>2019</v>
      </c>
      <c r="G214" t="s">
        <v>77</v>
      </c>
      <c r="H214" s="1">
        <v>0.74</v>
      </c>
      <c r="I214" s="1">
        <v>0.26</v>
      </c>
      <c r="J214" s="1">
        <v>0.8</v>
      </c>
      <c r="K214" s="1">
        <v>0.95</v>
      </c>
      <c r="L214" s="1">
        <v>0.21</v>
      </c>
      <c r="M214" s="1">
        <v>0.26</v>
      </c>
      <c r="N214" s="1">
        <v>0.21999999999999997</v>
      </c>
      <c r="O214" s="1">
        <v>0.27</v>
      </c>
      <c r="P214" s="1">
        <v>0.04</v>
      </c>
      <c r="Q214" s="2">
        <v>64607</v>
      </c>
    </row>
    <row r="215" spans="1:17" x14ac:dyDescent="0.3">
      <c r="A215" t="s">
        <v>93</v>
      </c>
      <c r="B215">
        <v>17</v>
      </c>
      <c r="C215" t="s">
        <v>21</v>
      </c>
      <c r="D215" t="s">
        <v>22</v>
      </c>
      <c r="E215" s="3">
        <v>43831</v>
      </c>
      <c r="F215" s="4">
        <v>2020</v>
      </c>
      <c r="G215" t="s">
        <v>23</v>
      </c>
      <c r="H215" s="1">
        <v>0.05</v>
      </c>
      <c r="I215" s="1">
        <v>0.95</v>
      </c>
      <c r="J215" s="1">
        <v>0.93</v>
      </c>
      <c r="K215" s="1">
        <v>0.79</v>
      </c>
      <c r="L215" s="1">
        <v>0.16</v>
      </c>
      <c r="M215" s="1">
        <v>0.23</v>
      </c>
      <c r="N215" s="1">
        <v>0.37</v>
      </c>
      <c r="O215" s="1">
        <v>0.22</v>
      </c>
      <c r="P215" s="1">
        <v>0.02</v>
      </c>
      <c r="Q215" s="2">
        <v>62629</v>
      </c>
    </row>
    <row r="216" spans="1:17" x14ac:dyDescent="0.3">
      <c r="A216" t="s">
        <v>93</v>
      </c>
      <c r="B216">
        <v>10</v>
      </c>
      <c r="C216" t="s">
        <v>74</v>
      </c>
      <c r="D216" t="s">
        <v>22</v>
      </c>
      <c r="E216" s="3">
        <v>43862</v>
      </c>
      <c r="F216" s="4">
        <v>2020</v>
      </c>
      <c r="G216" t="s">
        <v>43</v>
      </c>
      <c r="H216" s="1">
        <v>0.4</v>
      </c>
      <c r="I216" s="1">
        <v>0.6</v>
      </c>
      <c r="J216" s="1">
        <v>0.83</v>
      </c>
      <c r="K216" s="1">
        <v>0.79</v>
      </c>
      <c r="L216" s="1">
        <v>0.14000000000000001</v>
      </c>
      <c r="M216" s="1">
        <v>0.23</v>
      </c>
      <c r="N216" s="1">
        <v>0.32000000000000006</v>
      </c>
      <c r="O216" s="1">
        <v>0.22</v>
      </c>
      <c r="P216" s="1">
        <v>0.09</v>
      </c>
      <c r="Q216" s="2">
        <v>55601</v>
      </c>
    </row>
    <row r="217" spans="1:17" x14ac:dyDescent="0.3">
      <c r="A217" t="s">
        <v>93</v>
      </c>
      <c r="B217">
        <v>9</v>
      </c>
      <c r="C217" t="s">
        <v>54</v>
      </c>
      <c r="D217" t="s">
        <v>55</v>
      </c>
      <c r="E217" s="3">
        <v>43891</v>
      </c>
      <c r="F217" s="4">
        <v>2020</v>
      </c>
      <c r="G217" t="s">
        <v>49</v>
      </c>
      <c r="H217" s="1">
        <v>0.71</v>
      </c>
      <c r="I217" s="1">
        <v>0.29000000000000004</v>
      </c>
      <c r="J217" s="1">
        <v>0.74</v>
      </c>
      <c r="K217" s="1">
        <v>0.9</v>
      </c>
      <c r="L217" s="1">
        <v>0.23</v>
      </c>
      <c r="M217" s="1">
        <v>0.17</v>
      </c>
      <c r="N217" s="1">
        <v>0.24</v>
      </c>
      <c r="O217" s="1">
        <v>0.18</v>
      </c>
      <c r="P217" s="1">
        <v>0.18</v>
      </c>
      <c r="Q217" s="2">
        <v>63767</v>
      </c>
    </row>
    <row r="218" spans="1:17" x14ac:dyDescent="0.3">
      <c r="A218" t="s">
        <v>44</v>
      </c>
      <c r="B218">
        <v>25</v>
      </c>
      <c r="C218" t="s">
        <v>90</v>
      </c>
      <c r="D218" t="s">
        <v>68</v>
      </c>
      <c r="E218" s="3">
        <v>43101</v>
      </c>
      <c r="F218" s="4">
        <v>2018</v>
      </c>
      <c r="G218" t="s">
        <v>23</v>
      </c>
      <c r="H218" s="1">
        <v>0.41</v>
      </c>
      <c r="I218" s="1">
        <v>0.59000000000000008</v>
      </c>
      <c r="J218" s="1">
        <v>0.81</v>
      </c>
      <c r="K218" s="1">
        <v>0.87</v>
      </c>
      <c r="L218" s="1">
        <v>0.2</v>
      </c>
      <c r="M218" s="1">
        <v>0.23</v>
      </c>
      <c r="N218" s="1">
        <v>0.20999999999999996</v>
      </c>
      <c r="O218" s="1">
        <v>0.28999999999999998</v>
      </c>
      <c r="P218" s="1">
        <v>7.0000000000000007E-2</v>
      </c>
      <c r="Q218" s="2">
        <v>50094</v>
      </c>
    </row>
    <row r="219" spans="1:17" x14ac:dyDescent="0.3">
      <c r="A219" t="s">
        <v>44</v>
      </c>
      <c r="B219">
        <v>17</v>
      </c>
      <c r="C219" t="s">
        <v>21</v>
      </c>
      <c r="D219" t="s">
        <v>22</v>
      </c>
      <c r="E219" s="3">
        <v>43132</v>
      </c>
      <c r="F219" s="4">
        <v>2018</v>
      </c>
      <c r="G219" t="s">
        <v>43</v>
      </c>
      <c r="H219" s="1">
        <v>0.53</v>
      </c>
      <c r="I219" s="1">
        <v>0.47</v>
      </c>
      <c r="J219" s="1">
        <v>0.85</v>
      </c>
      <c r="K219" s="1">
        <v>0.81</v>
      </c>
      <c r="L219" s="1">
        <v>0.15</v>
      </c>
      <c r="M219" s="1">
        <v>0.17</v>
      </c>
      <c r="N219" s="1">
        <v>0.39</v>
      </c>
      <c r="O219" s="1">
        <v>0.28999999999999998</v>
      </c>
      <c r="P219" s="1">
        <v>0</v>
      </c>
      <c r="Q219" s="2">
        <v>52285</v>
      </c>
    </row>
    <row r="220" spans="1:17" x14ac:dyDescent="0.3">
      <c r="A220" t="s">
        <v>44</v>
      </c>
      <c r="B220">
        <v>21</v>
      </c>
      <c r="C220" t="s">
        <v>88</v>
      </c>
      <c r="D220" t="s">
        <v>84</v>
      </c>
      <c r="E220" s="3">
        <v>43160</v>
      </c>
      <c r="F220" s="4">
        <v>2018</v>
      </c>
      <c r="G220" t="s">
        <v>49</v>
      </c>
      <c r="H220" s="1">
        <v>0.57999999999999996</v>
      </c>
      <c r="I220" s="1">
        <v>0.42000000000000004</v>
      </c>
      <c r="J220" s="1">
        <v>0.95</v>
      </c>
      <c r="K220" s="1">
        <v>0.77</v>
      </c>
      <c r="L220" s="1">
        <v>0.11</v>
      </c>
      <c r="M220" s="1">
        <v>0.13</v>
      </c>
      <c r="N220" s="1">
        <v>0.64</v>
      </c>
      <c r="O220" s="1">
        <v>0.1</v>
      </c>
      <c r="P220" s="1">
        <v>0.02</v>
      </c>
      <c r="Q220" s="2">
        <v>48969</v>
      </c>
    </row>
    <row r="221" spans="1:17" x14ac:dyDescent="0.3">
      <c r="A221" t="s">
        <v>44</v>
      </c>
      <c r="B221">
        <v>24</v>
      </c>
      <c r="C221" t="s">
        <v>89</v>
      </c>
      <c r="D221" t="s">
        <v>84</v>
      </c>
      <c r="E221" s="3">
        <v>43191</v>
      </c>
      <c r="F221" s="4">
        <v>2018</v>
      </c>
      <c r="G221" t="s">
        <v>56</v>
      </c>
      <c r="H221" s="1">
        <v>0.1</v>
      </c>
      <c r="I221" s="1">
        <v>0.9</v>
      </c>
      <c r="J221" s="1">
        <v>0.88</v>
      </c>
      <c r="K221" s="1">
        <v>0.74</v>
      </c>
      <c r="L221" s="1">
        <v>0.23</v>
      </c>
      <c r="M221" s="1">
        <v>0.12</v>
      </c>
      <c r="N221" s="1">
        <v>0.4</v>
      </c>
      <c r="O221" s="1">
        <v>0.25</v>
      </c>
      <c r="P221" s="1">
        <v>0</v>
      </c>
      <c r="Q221" s="2">
        <v>50290</v>
      </c>
    </row>
    <row r="222" spans="1:17" x14ac:dyDescent="0.3">
      <c r="A222" t="s">
        <v>44</v>
      </c>
      <c r="B222">
        <v>10</v>
      </c>
      <c r="C222" t="s">
        <v>74</v>
      </c>
      <c r="D222" t="s">
        <v>22</v>
      </c>
      <c r="E222" s="3">
        <v>43221</v>
      </c>
      <c r="F222" s="4">
        <v>2018</v>
      </c>
      <c r="G222" t="s">
        <v>59</v>
      </c>
      <c r="H222" s="1">
        <v>0.11</v>
      </c>
      <c r="I222" s="1">
        <v>0.89</v>
      </c>
      <c r="J222" s="1">
        <v>0.93</v>
      </c>
      <c r="K222" s="1">
        <v>0.93</v>
      </c>
      <c r="L222" s="1">
        <v>0.15</v>
      </c>
      <c r="M222" s="1">
        <v>0.11</v>
      </c>
      <c r="N222" s="1">
        <v>0.43999999999999995</v>
      </c>
      <c r="O222" s="1">
        <v>0.27</v>
      </c>
      <c r="P222" s="1">
        <v>0.03</v>
      </c>
      <c r="Q222" s="2">
        <v>58969</v>
      </c>
    </row>
    <row r="223" spans="1:17" x14ac:dyDescent="0.3">
      <c r="A223" t="s">
        <v>44</v>
      </c>
      <c r="B223">
        <v>8</v>
      </c>
      <c r="C223" t="s">
        <v>67</v>
      </c>
      <c r="D223" t="s">
        <v>68</v>
      </c>
      <c r="E223" s="3">
        <v>43252</v>
      </c>
      <c r="F223" s="4">
        <v>2018</v>
      </c>
      <c r="G223" t="s">
        <v>60</v>
      </c>
      <c r="H223" s="1">
        <v>0.26</v>
      </c>
      <c r="I223" s="1">
        <v>0.74</v>
      </c>
      <c r="J223" s="1">
        <v>0.78</v>
      </c>
      <c r="K223" s="1">
        <v>0.72</v>
      </c>
      <c r="L223" s="1">
        <v>0.25</v>
      </c>
      <c r="M223" s="1">
        <v>0.15</v>
      </c>
      <c r="N223" s="1">
        <v>0.31000000000000005</v>
      </c>
      <c r="O223" s="1">
        <v>0.28999999999999998</v>
      </c>
      <c r="P223" s="1">
        <v>0</v>
      </c>
      <c r="Q223" s="2">
        <v>60169</v>
      </c>
    </row>
    <row r="224" spans="1:17" x14ac:dyDescent="0.3">
      <c r="A224" t="s">
        <v>44</v>
      </c>
      <c r="B224">
        <v>16</v>
      </c>
      <c r="C224" t="s">
        <v>81</v>
      </c>
      <c r="D224" t="s">
        <v>84</v>
      </c>
      <c r="E224" s="3">
        <v>43282</v>
      </c>
      <c r="F224" s="4">
        <v>2018</v>
      </c>
      <c r="G224" t="s">
        <v>63</v>
      </c>
      <c r="H224" s="1">
        <v>0.64</v>
      </c>
      <c r="I224" s="1">
        <v>0.36</v>
      </c>
      <c r="J224" s="1">
        <v>0.84</v>
      </c>
      <c r="K224" s="1">
        <v>0.72</v>
      </c>
      <c r="L224" s="1">
        <v>0.12</v>
      </c>
      <c r="M224" s="1">
        <v>0.22</v>
      </c>
      <c r="N224" s="1">
        <v>0.41999999999999993</v>
      </c>
      <c r="O224" s="1">
        <v>0.18</v>
      </c>
      <c r="P224" s="1">
        <v>0.06</v>
      </c>
      <c r="Q224" s="2">
        <v>58431</v>
      </c>
    </row>
    <row r="225" spans="1:17" x14ac:dyDescent="0.3">
      <c r="A225" t="s">
        <v>44</v>
      </c>
      <c r="B225">
        <v>3</v>
      </c>
      <c r="C225" t="s">
        <v>52</v>
      </c>
      <c r="D225" t="s">
        <v>42</v>
      </c>
      <c r="E225" s="3">
        <v>43313</v>
      </c>
      <c r="F225" s="4">
        <v>2018</v>
      </c>
      <c r="G225" t="s">
        <v>69</v>
      </c>
      <c r="H225" s="1">
        <v>0.74</v>
      </c>
      <c r="I225" s="1">
        <v>0.26</v>
      </c>
      <c r="J225" s="1">
        <v>0.99</v>
      </c>
      <c r="K225" s="1">
        <v>0.69</v>
      </c>
      <c r="L225" s="1">
        <v>0.22</v>
      </c>
      <c r="M225" s="1">
        <v>0.23</v>
      </c>
      <c r="N225" s="1">
        <v>0.2599999999999999</v>
      </c>
      <c r="O225" s="1">
        <v>0.14000000000000001</v>
      </c>
      <c r="P225" s="1">
        <v>0.15</v>
      </c>
      <c r="Q225" s="2">
        <v>47125</v>
      </c>
    </row>
    <row r="226" spans="1:17" x14ac:dyDescent="0.3">
      <c r="A226" t="s">
        <v>44</v>
      </c>
      <c r="B226">
        <v>12</v>
      </c>
      <c r="C226" t="s">
        <v>78</v>
      </c>
      <c r="D226" t="s">
        <v>55</v>
      </c>
      <c r="E226" s="3">
        <v>43344</v>
      </c>
      <c r="F226" s="4">
        <v>2018</v>
      </c>
      <c r="G226" t="s">
        <v>71</v>
      </c>
      <c r="H226" s="1">
        <v>0.56999999999999995</v>
      </c>
      <c r="I226" s="1">
        <v>0.43000000000000005</v>
      </c>
      <c r="J226" s="1">
        <v>0.87</v>
      </c>
      <c r="K226" s="1">
        <v>0.75</v>
      </c>
      <c r="L226" s="1">
        <v>0.22</v>
      </c>
      <c r="M226" s="1">
        <v>0.27</v>
      </c>
      <c r="N226" s="1">
        <v>3.0000000000000027E-2</v>
      </c>
      <c r="O226" s="1">
        <v>0.28000000000000003</v>
      </c>
      <c r="P226" s="1">
        <v>0.2</v>
      </c>
      <c r="Q226" s="2">
        <v>59106</v>
      </c>
    </row>
    <row r="227" spans="1:17" x14ac:dyDescent="0.3">
      <c r="A227" t="s">
        <v>44</v>
      </c>
      <c r="B227">
        <v>17</v>
      </c>
      <c r="C227" t="s">
        <v>21</v>
      </c>
      <c r="D227" t="s">
        <v>22</v>
      </c>
      <c r="E227" s="3">
        <v>43374</v>
      </c>
      <c r="F227" s="4">
        <v>2018</v>
      </c>
      <c r="G227" t="s">
        <v>72</v>
      </c>
      <c r="H227" s="1">
        <v>0.49</v>
      </c>
      <c r="I227" s="1">
        <v>0.51</v>
      </c>
      <c r="J227" s="1">
        <v>0.96</v>
      </c>
      <c r="K227" s="1">
        <v>0.86</v>
      </c>
      <c r="L227" s="1">
        <v>0.23</v>
      </c>
      <c r="M227" s="1">
        <v>0.19</v>
      </c>
      <c r="N227" s="1">
        <v>0.21000000000000008</v>
      </c>
      <c r="O227" s="1">
        <v>0.28999999999999998</v>
      </c>
      <c r="P227" s="1">
        <v>0.08</v>
      </c>
      <c r="Q227" s="2">
        <v>68171</v>
      </c>
    </row>
    <row r="228" spans="1:17" x14ac:dyDescent="0.3">
      <c r="A228" t="s">
        <v>44</v>
      </c>
      <c r="B228">
        <v>20</v>
      </c>
      <c r="C228" t="s">
        <v>87</v>
      </c>
      <c r="D228" t="s">
        <v>22</v>
      </c>
      <c r="E228" s="3">
        <v>43405</v>
      </c>
      <c r="F228" s="4">
        <v>2018</v>
      </c>
      <c r="G228" t="s">
        <v>75</v>
      </c>
      <c r="H228" s="1">
        <v>0.28000000000000003</v>
      </c>
      <c r="I228" s="1">
        <v>0.72</v>
      </c>
      <c r="J228" s="1">
        <v>0.8</v>
      </c>
      <c r="K228" s="1">
        <v>0.92</v>
      </c>
      <c r="L228" s="1">
        <v>0.18</v>
      </c>
      <c r="M228" s="1">
        <v>0.11</v>
      </c>
      <c r="N228" s="1">
        <v>0.59000000000000008</v>
      </c>
      <c r="O228" s="1">
        <v>0.11</v>
      </c>
      <c r="P228" s="1">
        <v>0.01</v>
      </c>
      <c r="Q228" s="2">
        <v>52448</v>
      </c>
    </row>
    <row r="229" spans="1:17" x14ac:dyDescent="0.3">
      <c r="A229" t="s">
        <v>44</v>
      </c>
      <c r="B229">
        <v>1</v>
      </c>
      <c r="C229" t="s">
        <v>47</v>
      </c>
      <c r="D229" t="s">
        <v>42</v>
      </c>
      <c r="E229" s="3">
        <v>43435</v>
      </c>
      <c r="F229" s="4">
        <v>2018</v>
      </c>
      <c r="G229" t="s">
        <v>77</v>
      </c>
      <c r="H229" s="1">
        <v>0.12</v>
      </c>
      <c r="I229" s="1">
        <v>0.88</v>
      </c>
      <c r="J229" s="1">
        <v>0.92</v>
      </c>
      <c r="K229" s="1">
        <v>0.79</v>
      </c>
      <c r="L229" s="1">
        <v>0.24</v>
      </c>
      <c r="M229" s="1">
        <v>0.14000000000000001</v>
      </c>
      <c r="N229" s="1">
        <v>0.38</v>
      </c>
      <c r="O229" s="1">
        <v>0.22</v>
      </c>
      <c r="P229" s="1">
        <v>0.02</v>
      </c>
      <c r="Q229" s="2">
        <v>69633</v>
      </c>
    </row>
    <row r="230" spans="1:17" x14ac:dyDescent="0.3">
      <c r="A230" t="s">
        <v>44</v>
      </c>
      <c r="B230">
        <v>20</v>
      </c>
      <c r="C230" t="s">
        <v>87</v>
      </c>
      <c r="D230" t="s">
        <v>22</v>
      </c>
      <c r="E230" s="3">
        <v>43466</v>
      </c>
      <c r="F230" s="4">
        <v>2019</v>
      </c>
      <c r="G230" t="s">
        <v>23</v>
      </c>
      <c r="H230" s="1">
        <v>0.77</v>
      </c>
      <c r="I230" s="1">
        <v>0.22999999999999998</v>
      </c>
      <c r="J230" s="1">
        <v>0.75</v>
      </c>
      <c r="K230" s="1">
        <v>1</v>
      </c>
      <c r="L230" s="1">
        <v>0.18</v>
      </c>
      <c r="M230" s="1">
        <v>0.19</v>
      </c>
      <c r="N230" s="1">
        <v>0.39999999999999991</v>
      </c>
      <c r="O230" s="1">
        <v>0.18</v>
      </c>
      <c r="P230" s="1">
        <v>0.05</v>
      </c>
      <c r="Q230" s="2">
        <v>62080</v>
      </c>
    </row>
    <row r="231" spans="1:17" x14ac:dyDescent="0.3">
      <c r="A231" t="s">
        <v>44</v>
      </c>
      <c r="B231">
        <v>4</v>
      </c>
      <c r="C231" t="s">
        <v>41</v>
      </c>
      <c r="D231" t="s">
        <v>42</v>
      </c>
      <c r="E231" s="3">
        <v>43497</v>
      </c>
      <c r="F231" s="4">
        <v>2019</v>
      </c>
      <c r="G231" t="s">
        <v>43</v>
      </c>
      <c r="H231" s="1">
        <v>0.57999999999999996</v>
      </c>
      <c r="I231" s="1">
        <v>0.42000000000000004</v>
      </c>
      <c r="J231" s="1">
        <v>0.96</v>
      </c>
      <c r="K231" s="1">
        <v>0.61</v>
      </c>
      <c r="L231" s="1">
        <v>0.21</v>
      </c>
      <c r="M231" s="1">
        <v>0.23</v>
      </c>
      <c r="N231" s="1">
        <v>0.2599999999999999</v>
      </c>
      <c r="O231" s="1">
        <v>0.14000000000000001</v>
      </c>
      <c r="P231" s="1">
        <v>0.16</v>
      </c>
      <c r="Q231" s="2">
        <v>49867</v>
      </c>
    </row>
    <row r="232" spans="1:17" x14ac:dyDescent="0.3">
      <c r="A232" t="s">
        <v>44</v>
      </c>
      <c r="B232">
        <v>27</v>
      </c>
      <c r="C232" t="s">
        <v>91</v>
      </c>
      <c r="D232" t="s">
        <v>42</v>
      </c>
      <c r="E232" s="3">
        <v>43525</v>
      </c>
      <c r="F232" s="4">
        <v>2019</v>
      </c>
      <c r="G232" t="s">
        <v>49</v>
      </c>
      <c r="H232" s="1">
        <v>0.79</v>
      </c>
      <c r="I232" s="1">
        <v>0.20999999999999996</v>
      </c>
      <c r="J232" s="1">
        <v>0.8</v>
      </c>
      <c r="K232" s="1">
        <v>0.79</v>
      </c>
      <c r="L232" s="1">
        <v>0.18</v>
      </c>
      <c r="M232" s="1">
        <v>0.24</v>
      </c>
      <c r="N232" s="1">
        <v>0.36</v>
      </c>
      <c r="O232" s="1">
        <v>0.19</v>
      </c>
      <c r="P232" s="1">
        <v>0.03</v>
      </c>
      <c r="Q232" s="2">
        <v>51533</v>
      </c>
    </row>
    <row r="233" spans="1:17" x14ac:dyDescent="0.3">
      <c r="A233" t="s">
        <v>44</v>
      </c>
      <c r="B233">
        <v>4</v>
      </c>
      <c r="C233" t="s">
        <v>41</v>
      </c>
      <c r="D233" t="s">
        <v>42</v>
      </c>
      <c r="E233" s="3">
        <v>43556</v>
      </c>
      <c r="F233" s="4">
        <v>2019</v>
      </c>
      <c r="G233" t="s">
        <v>56</v>
      </c>
      <c r="H233" s="1">
        <v>0.01</v>
      </c>
      <c r="I233" s="1">
        <v>0.99</v>
      </c>
      <c r="J233" s="1">
        <v>0.84</v>
      </c>
      <c r="K233" s="1">
        <v>0.92</v>
      </c>
      <c r="L233" s="1">
        <v>0.24</v>
      </c>
      <c r="M233" s="1">
        <v>0.23</v>
      </c>
      <c r="N233" s="1">
        <v>0.30999999999999994</v>
      </c>
      <c r="O233" s="1">
        <v>0.17</v>
      </c>
      <c r="P233" s="1">
        <v>0.05</v>
      </c>
      <c r="Q233" s="2">
        <v>45117</v>
      </c>
    </row>
    <row r="234" spans="1:17" x14ac:dyDescent="0.3">
      <c r="A234" t="s">
        <v>44</v>
      </c>
      <c r="B234">
        <v>3</v>
      </c>
      <c r="C234" t="s">
        <v>52</v>
      </c>
      <c r="D234" t="s">
        <v>42</v>
      </c>
      <c r="E234" s="3">
        <v>43586</v>
      </c>
      <c r="F234" s="4">
        <v>2019</v>
      </c>
      <c r="G234" t="s">
        <v>59</v>
      </c>
      <c r="H234" s="1">
        <v>0.61</v>
      </c>
      <c r="I234" s="1">
        <v>0.39</v>
      </c>
      <c r="J234" s="1">
        <v>0.97</v>
      </c>
      <c r="K234" s="1">
        <v>0.61</v>
      </c>
      <c r="L234" s="1">
        <v>0.13</v>
      </c>
      <c r="M234" s="1">
        <v>0.1</v>
      </c>
      <c r="N234" s="1">
        <v>0.4</v>
      </c>
      <c r="O234" s="1">
        <v>0.24</v>
      </c>
      <c r="P234" s="1">
        <v>0.13</v>
      </c>
      <c r="Q234" s="2">
        <v>68802</v>
      </c>
    </row>
    <row r="235" spans="1:17" x14ac:dyDescent="0.3">
      <c r="A235" t="s">
        <v>44</v>
      </c>
      <c r="B235">
        <v>19</v>
      </c>
      <c r="C235" t="s">
        <v>80</v>
      </c>
      <c r="D235" t="s">
        <v>68</v>
      </c>
      <c r="E235" s="3">
        <v>43617</v>
      </c>
      <c r="F235" s="4">
        <v>2019</v>
      </c>
      <c r="G235" t="s">
        <v>60</v>
      </c>
      <c r="H235" s="1">
        <v>0.16</v>
      </c>
      <c r="I235" s="1">
        <v>0.84</v>
      </c>
      <c r="J235" s="1">
        <v>0.75</v>
      </c>
      <c r="K235" s="1">
        <v>0.66</v>
      </c>
      <c r="L235" s="1">
        <v>0.14000000000000001</v>
      </c>
      <c r="M235" s="1">
        <v>0.27</v>
      </c>
      <c r="N235" s="1">
        <v>0.33999999999999997</v>
      </c>
      <c r="O235" s="1">
        <v>0.14000000000000001</v>
      </c>
      <c r="P235" s="1">
        <v>0.11</v>
      </c>
      <c r="Q235" s="2">
        <v>45403</v>
      </c>
    </row>
    <row r="236" spans="1:17" x14ac:dyDescent="0.3">
      <c r="A236" t="s">
        <v>44</v>
      </c>
      <c r="B236">
        <v>26</v>
      </c>
      <c r="C236" t="s">
        <v>70</v>
      </c>
      <c r="D236" t="s">
        <v>22</v>
      </c>
      <c r="E236" s="3">
        <v>43647</v>
      </c>
      <c r="F236" s="4">
        <v>2019</v>
      </c>
      <c r="G236" t="s">
        <v>63</v>
      </c>
      <c r="H236" s="1">
        <v>0.57999999999999996</v>
      </c>
      <c r="I236" s="1">
        <v>0.42000000000000004</v>
      </c>
      <c r="J236" s="1">
        <v>0.8</v>
      </c>
      <c r="K236" s="1">
        <v>0.71</v>
      </c>
      <c r="L236" s="1">
        <v>0.24</v>
      </c>
      <c r="M236" s="1">
        <v>0.23</v>
      </c>
      <c r="N236" s="1">
        <v>9.9999999999999978E-2</v>
      </c>
      <c r="O236" s="1">
        <v>0.28999999999999998</v>
      </c>
      <c r="P236" s="1">
        <v>0.14000000000000001</v>
      </c>
      <c r="Q236" s="2">
        <v>71509</v>
      </c>
    </row>
    <row r="237" spans="1:17" x14ac:dyDescent="0.3">
      <c r="A237" t="s">
        <v>44</v>
      </c>
      <c r="B237">
        <v>24</v>
      </c>
      <c r="C237" t="s">
        <v>89</v>
      </c>
      <c r="D237" t="s">
        <v>84</v>
      </c>
      <c r="E237" s="3">
        <v>43678</v>
      </c>
      <c r="F237" s="4">
        <v>2019</v>
      </c>
      <c r="G237" t="s">
        <v>69</v>
      </c>
      <c r="H237" s="1">
        <v>0.53</v>
      </c>
      <c r="I237" s="1">
        <v>0.47</v>
      </c>
      <c r="J237" s="1">
        <v>0.84</v>
      </c>
      <c r="K237" s="1">
        <v>0.64</v>
      </c>
      <c r="L237" s="1">
        <v>0.1</v>
      </c>
      <c r="M237" s="1">
        <v>0.2</v>
      </c>
      <c r="N237" s="1">
        <v>0.45999999999999996</v>
      </c>
      <c r="O237" s="1">
        <v>0.22</v>
      </c>
      <c r="P237" s="1">
        <v>0.02</v>
      </c>
      <c r="Q237" s="2">
        <v>55572</v>
      </c>
    </row>
    <row r="238" spans="1:17" x14ac:dyDescent="0.3">
      <c r="A238" t="s">
        <v>44</v>
      </c>
      <c r="B238">
        <v>12</v>
      </c>
      <c r="C238" t="s">
        <v>78</v>
      </c>
      <c r="D238" t="s">
        <v>55</v>
      </c>
      <c r="E238" s="3">
        <v>43709</v>
      </c>
      <c r="F238" s="4">
        <v>2019</v>
      </c>
      <c r="G238" t="s">
        <v>71</v>
      </c>
      <c r="H238" s="1">
        <v>0.09</v>
      </c>
      <c r="I238" s="1">
        <v>0.91</v>
      </c>
      <c r="J238" s="1">
        <v>0.76</v>
      </c>
      <c r="K238" s="1">
        <v>0.99</v>
      </c>
      <c r="L238" s="1">
        <v>0.2</v>
      </c>
      <c r="M238" s="1">
        <v>0.22</v>
      </c>
      <c r="N238" s="1">
        <v>0.40999999999999992</v>
      </c>
      <c r="O238" s="1">
        <v>0.14000000000000001</v>
      </c>
      <c r="P238" s="1">
        <v>0.03</v>
      </c>
      <c r="Q238" s="2">
        <v>62758</v>
      </c>
    </row>
    <row r="239" spans="1:17" x14ac:dyDescent="0.3">
      <c r="A239" t="s">
        <v>44</v>
      </c>
      <c r="B239">
        <v>19</v>
      </c>
      <c r="C239" t="s">
        <v>80</v>
      </c>
      <c r="D239" t="s">
        <v>68</v>
      </c>
      <c r="E239" s="3">
        <v>43739</v>
      </c>
      <c r="F239" s="4">
        <v>2019</v>
      </c>
      <c r="G239" t="s">
        <v>72</v>
      </c>
      <c r="H239" s="1">
        <v>0.02</v>
      </c>
      <c r="I239" s="1">
        <v>0.98</v>
      </c>
      <c r="J239" s="1">
        <v>0.91</v>
      </c>
      <c r="K239" s="1">
        <v>0.67</v>
      </c>
      <c r="L239" s="1">
        <v>0.21</v>
      </c>
      <c r="M239" s="1">
        <v>0.21</v>
      </c>
      <c r="N239" s="1">
        <v>0.14000000000000001</v>
      </c>
      <c r="O239" s="1">
        <v>0.28000000000000003</v>
      </c>
      <c r="P239" s="1">
        <v>0.16</v>
      </c>
      <c r="Q239" s="2">
        <v>51042</v>
      </c>
    </row>
    <row r="240" spans="1:17" x14ac:dyDescent="0.3">
      <c r="A240" t="s">
        <v>44</v>
      </c>
      <c r="B240">
        <v>1</v>
      </c>
      <c r="C240" t="s">
        <v>47</v>
      </c>
      <c r="D240" t="s">
        <v>42</v>
      </c>
      <c r="E240" s="3">
        <v>43770</v>
      </c>
      <c r="F240" s="4">
        <v>2019</v>
      </c>
      <c r="G240" t="s">
        <v>75</v>
      </c>
      <c r="H240" s="1">
        <v>0.18</v>
      </c>
      <c r="I240" s="1">
        <v>0.82000000000000006</v>
      </c>
      <c r="J240" s="1">
        <v>0.8</v>
      </c>
      <c r="K240" s="1">
        <v>0.77</v>
      </c>
      <c r="L240" s="1">
        <v>0.14000000000000001</v>
      </c>
      <c r="M240" s="1">
        <v>0.28000000000000003</v>
      </c>
      <c r="N240" s="1">
        <v>0.18999999999999995</v>
      </c>
      <c r="O240" s="1">
        <v>0.21</v>
      </c>
      <c r="P240" s="1">
        <v>0.18</v>
      </c>
      <c r="Q240" s="2">
        <v>67049</v>
      </c>
    </row>
    <row r="241" spans="1:17" x14ac:dyDescent="0.3">
      <c r="A241" t="s">
        <v>44</v>
      </c>
      <c r="B241">
        <v>12</v>
      </c>
      <c r="C241" t="s">
        <v>78</v>
      </c>
      <c r="D241" t="s">
        <v>55</v>
      </c>
      <c r="E241" s="3">
        <v>43800</v>
      </c>
      <c r="F241" s="4">
        <v>2019</v>
      </c>
      <c r="G241" t="s">
        <v>77</v>
      </c>
      <c r="H241" s="1">
        <v>0.18</v>
      </c>
      <c r="I241" s="1">
        <v>0.82000000000000006</v>
      </c>
      <c r="J241" s="1">
        <v>0.92</v>
      </c>
      <c r="K241" s="1">
        <v>0.68</v>
      </c>
      <c r="L241" s="1">
        <v>0.15</v>
      </c>
      <c r="M241" s="1">
        <v>0.15</v>
      </c>
      <c r="N241" s="1">
        <v>0.42000000000000004</v>
      </c>
      <c r="O241" s="1">
        <v>0.19</v>
      </c>
      <c r="P241" s="1">
        <v>0.09</v>
      </c>
      <c r="Q241" s="2">
        <v>58801</v>
      </c>
    </row>
    <row r="242" spans="1:17" x14ac:dyDescent="0.3">
      <c r="A242" t="s">
        <v>44</v>
      </c>
      <c r="B242">
        <v>5</v>
      </c>
      <c r="C242" t="s">
        <v>58</v>
      </c>
      <c r="D242" t="s">
        <v>22</v>
      </c>
      <c r="E242" s="3">
        <v>43831</v>
      </c>
      <c r="F242" s="4">
        <v>2020</v>
      </c>
      <c r="G242" t="s">
        <v>23</v>
      </c>
      <c r="H242" s="1">
        <v>0.61</v>
      </c>
      <c r="I242" s="1">
        <v>0.39</v>
      </c>
      <c r="J242" s="1">
        <v>0.96</v>
      </c>
      <c r="K242" s="1">
        <v>0.77</v>
      </c>
      <c r="L242" s="1">
        <v>0.25</v>
      </c>
      <c r="M242" s="1">
        <v>0.12</v>
      </c>
      <c r="N242" s="1">
        <v>0.37</v>
      </c>
      <c r="O242" s="1">
        <v>0.17</v>
      </c>
      <c r="P242" s="1">
        <v>0.09</v>
      </c>
      <c r="Q242" s="2">
        <v>72157</v>
      </c>
    </row>
    <row r="243" spans="1:17" x14ac:dyDescent="0.3">
      <c r="A243" t="s">
        <v>44</v>
      </c>
      <c r="B243">
        <v>27</v>
      </c>
      <c r="C243" t="s">
        <v>91</v>
      </c>
      <c r="D243" t="s">
        <v>42</v>
      </c>
      <c r="E243" s="3">
        <v>43862</v>
      </c>
      <c r="F243" s="4">
        <v>2020</v>
      </c>
      <c r="G243" t="s">
        <v>43</v>
      </c>
      <c r="H243" s="1">
        <v>0.3</v>
      </c>
      <c r="I243" s="1">
        <v>0.7</v>
      </c>
      <c r="J243" s="1">
        <v>0.72</v>
      </c>
      <c r="K243" s="1">
        <v>0.86</v>
      </c>
      <c r="L243" s="1">
        <v>0.13</v>
      </c>
      <c r="M243" s="1">
        <v>0.16</v>
      </c>
      <c r="N243" s="1">
        <v>0.31000000000000005</v>
      </c>
      <c r="O243" s="1">
        <v>0.21</v>
      </c>
      <c r="P243" s="1">
        <v>0.19</v>
      </c>
      <c r="Q243" s="2">
        <v>61959</v>
      </c>
    </row>
    <row r="244" spans="1:17" x14ac:dyDescent="0.3">
      <c r="A244" t="s">
        <v>44</v>
      </c>
      <c r="B244">
        <v>17</v>
      </c>
      <c r="C244" t="s">
        <v>21</v>
      </c>
      <c r="D244" t="s">
        <v>22</v>
      </c>
      <c r="E244" s="3">
        <v>43891</v>
      </c>
      <c r="F244" s="4">
        <v>2020</v>
      </c>
      <c r="G244" t="s">
        <v>49</v>
      </c>
      <c r="H244" s="1">
        <v>0.73</v>
      </c>
      <c r="I244" s="1">
        <v>0.27</v>
      </c>
      <c r="J244" s="1">
        <v>0.74</v>
      </c>
      <c r="K244" s="1">
        <v>0.62</v>
      </c>
      <c r="L244" s="1">
        <v>0.14000000000000001</v>
      </c>
      <c r="M244" s="1">
        <v>0.18</v>
      </c>
      <c r="N244" s="1">
        <v>0.5</v>
      </c>
      <c r="O244" s="1">
        <v>0.18</v>
      </c>
      <c r="P244" s="1">
        <v>0</v>
      </c>
      <c r="Q244" s="2">
        <v>46498</v>
      </c>
    </row>
    <row r="245" spans="1:17" x14ac:dyDescent="0.3">
      <c r="A245" t="s">
        <v>94</v>
      </c>
      <c r="B245">
        <v>16</v>
      </c>
      <c r="C245" t="s">
        <v>81</v>
      </c>
      <c r="D245" t="s">
        <v>84</v>
      </c>
      <c r="E245" s="3">
        <v>43101</v>
      </c>
      <c r="F245" s="4">
        <v>2018</v>
      </c>
      <c r="G245" t="s">
        <v>23</v>
      </c>
      <c r="H245" s="1">
        <v>0.56999999999999995</v>
      </c>
      <c r="I245" s="1">
        <v>0.43000000000000005</v>
      </c>
      <c r="J245" s="1">
        <v>0.78</v>
      </c>
      <c r="K245" s="1">
        <v>0.6</v>
      </c>
      <c r="L245" s="1">
        <v>0.18</v>
      </c>
      <c r="M245" s="1">
        <v>0.16</v>
      </c>
      <c r="N245" s="1">
        <v>0.30000000000000004</v>
      </c>
      <c r="O245" s="1">
        <v>0.21</v>
      </c>
      <c r="P245" s="1">
        <v>0.15</v>
      </c>
      <c r="Q245" s="2">
        <v>56172</v>
      </c>
    </row>
    <row r="246" spans="1:17" x14ac:dyDescent="0.3">
      <c r="A246" t="s">
        <v>94</v>
      </c>
      <c r="B246">
        <v>19</v>
      </c>
      <c r="C246" t="s">
        <v>80</v>
      </c>
      <c r="D246" t="s">
        <v>68</v>
      </c>
      <c r="E246" s="3">
        <v>43132</v>
      </c>
      <c r="F246" s="4">
        <v>2018</v>
      </c>
      <c r="G246" t="s">
        <v>43</v>
      </c>
      <c r="H246" s="1">
        <v>0.48</v>
      </c>
      <c r="I246" s="1">
        <v>0.52</v>
      </c>
      <c r="J246" s="1">
        <v>0.78</v>
      </c>
      <c r="K246" s="1">
        <v>0.95</v>
      </c>
      <c r="L246" s="1">
        <v>0.19</v>
      </c>
      <c r="M246" s="1">
        <v>0.25</v>
      </c>
      <c r="N246" s="1">
        <v>0.25</v>
      </c>
      <c r="O246" s="1">
        <v>0.28999999999999998</v>
      </c>
      <c r="P246" s="1">
        <v>0.02</v>
      </c>
      <c r="Q246" s="2">
        <v>62869</v>
      </c>
    </row>
    <row r="247" spans="1:17" x14ac:dyDescent="0.3">
      <c r="A247" t="s">
        <v>94</v>
      </c>
      <c r="B247">
        <v>23</v>
      </c>
      <c r="C247" t="s">
        <v>86</v>
      </c>
      <c r="D247" t="s">
        <v>42</v>
      </c>
      <c r="E247" s="3">
        <v>43160</v>
      </c>
      <c r="F247" s="4">
        <v>2018</v>
      </c>
      <c r="G247" t="s">
        <v>49</v>
      </c>
      <c r="H247" s="1">
        <v>0.69</v>
      </c>
      <c r="I247" s="1">
        <v>0.31000000000000005</v>
      </c>
      <c r="J247" s="1">
        <v>0.88</v>
      </c>
      <c r="K247" s="1">
        <v>0.79</v>
      </c>
      <c r="L247" s="1">
        <v>0.18</v>
      </c>
      <c r="M247" s="1">
        <v>0.21</v>
      </c>
      <c r="N247" s="1">
        <v>0.27</v>
      </c>
      <c r="O247" s="1">
        <v>0.23</v>
      </c>
      <c r="P247" s="1">
        <v>0.11</v>
      </c>
      <c r="Q247" s="2">
        <v>69203</v>
      </c>
    </row>
    <row r="248" spans="1:17" x14ac:dyDescent="0.3">
      <c r="A248" t="s">
        <v>94</v>
      </c>
      <c r="B248">
        <v>17</v>
      </c>
      <c r="C248" t="s">
        <v>21</v>
      </c>
      <c r="D248" t="s">
        <v>22</v>
      </c>
      <c r="E248" s="3">
        <v>43191</v>
      </c>
      <c r="F248" s="4">
        <v>2018</v>
      </c>
      <c r="G248" t="s">
        <v>56</v>
      </c>
      <c r="H248" s="1">
        <v>0.26</v>
      </c>
      <c r="I248" s="1">
        <v>0.74</v>
      </c>
      <c r="J248" s="1">
        <v>0.94</v>
      </c>
      <c r="K248" s="1">
        <v>0.74</v>
      </c>
      <c r="L248" s="1">
        <v>0.24</v>
      </c>
      <c r="M248" s="1">
        <v>0.27</v>
      </c>
      <c r="N248" s="1">
        <v>0.12</v>
      </c>
      <c r="O248" s="1">
        <v>0.28000000000000003</v>
      </c>
      <c r="P248" s="1">
        <v>0.09</v>
      </c>
      <c r="Q248" s="2">
        <v>52472</v>
      </c>
    </row>
    <row r="249" spans="1:17" x14ac:dyDescent="0.3">
      <c r="A249" t="s">
        <v>94</v>
      </c>
      <c r="B249">
        <v>26</v>
      </c>
      <c r="C249" t="s">
        <v>70</v>
      </c>
      <c r="D249" t="s">
        <v>22</v>
      </c>
      <c r="E249" s="3">
        <v>43221</v>
      </c>
      <c r="F249" s="4">
        <v>2018</v>
      </c>
      <c r="G249" t="s">
        <v>59</v>
      </c>
      <c r="H249" s="1">
        <v>0.26</v>
      </c>
      <c r="I249" s="1">
        <v>0.74</v>
      </c>
      <c r="J249" s="1">
        <v>0.84</v>
      </c>
      <c r="K249" s="1">
        <v>0.67</v>
      </c>
      <c r="L249" s="1">
        <v>0.25</v>
      </c>
      <c r="M249" s="1">
        <v>0.18</v>
      </c>
      <c r="N249" s="1">
        <v>0.17999999999999994</v>
      </c>
      <c r="O249" s="1">
        <v>0.19</v>
      </c>
      <c r="P249" s="1">
        <v>0.2</v>
      </c>
      <c r="Q249" s="2">
        <v>72933</v>
      </c>
    </row>
    <row r="250" spans="1:17" x14ac:dyDescent="0.3">
      <c r="A250" t="s">
        <v>94</v>
      </c>
      <c r="B250">
        <v>4</v>
      </c>
      <c r="C250" t="s">
        <v>41</v>
      </c>
      <c r="D250" t="s">
        <v>42</v>
      </c>
      <c r="E250" s="3">
        <v>43252</v>
      </c>
      <c r="F250" s="4">
        <v>2018</v>
      </c>
      <c r="G250" t="s">
        <v>60</v>
      </c>
      <c r="H250" s="1">
        <v>0.28999999999999998</v>
      </c>
      <c r="I250" s="1">
        <v>0.71</v>
      </c>
      <c r="J250" s="1">
        <v>0.96</v>
      </c>
      <c r="K250" s="1">
        <v>0.61</v>
      </c>
      <c r="L250" s="1">
        <v>0.21</v>
      </c>
      <c r="M250" s="1">
        <v>0.25</v>
      </c>
      <c r="N250" s="1">
        <v>0.28000000000000003</v>
      </c>
      <c r="O250" s="1">
        <v>0.25</v>
      </c>
      <c r="P250" s="1">
        <v>0.01</v>
      </c>
      <c r="Q250" s="2">
        <v>44219</v>
      </c>
    </row>
    <row r="251" spans="1:17" x14ac:dyDescent="0.3">
      <c r="A251" t="s">
        <v>94</v>
      </c>
      <c r="B251">
        <v>2</v>
      </c>
      <c r="C251" t="s">
        <v>53</v>
      </c>
      <c r="D251" t="s">
        <v>22</v>
      </c>
      <c r="E251" s="3">
        <v>43282</v>
      </c>
      <c r="F251" s="4">
        <v>2018</v>
      </c>
      <c r="G251" t="s">
        <v>63</v>
      </c>
      <c r="H251" s="1">
        <v>0.46</v>
      </c>
      <c r="I251" s="1">
        <v>0.54</v>
      </c>
      <c r="J251" s="1">
        <v>0.82</v>
      </c>
      <c r="K251" s="1">
        <v>0.65</v>
      </c>
      <c r="L251" s="1">
        <v>0.13</v>
      </c>
      <c r="M251" s="1">
        <v>0.28000000000000003</v>
      </c>
      <c r="N251" s="1">
        <v>0.26999999999999991</v>
      </c>
      <c r="O251" s="1">
        <v>0.28000000000000003</v>
      </c>
      <c r="P251" s="1">
        <v>0.04</v>
      </c>
      <c r="Q251" s="2">
        <v>60011</v>
      </c>
    </row>
    <row r="252" spans="1:17" x14ac:dyDescent="0.3">
      <c r="A252" t="s">
        <v>94</v>
      </c>
      <c r="B252">
        <v>17</v>
      </c>
      <c r="C252" t="s">
        <v>21</v>
      </c>
      <c r="D252" t="s">
        <v>22</v>
      </c>
      <c r="E252" s="3">
        <v>43313</v>
      </c>
      <c r="F252" s="4">
        <v>2018</v>
      </c>
      <c r="G252" t="s">
        <v>69</v>
      </c>
      <c r="H252" s="1">
        <v>7.0000000000000007E-2</v>
      </c>
      <c r="I252" s="1">
        <v>0.92999999999999994</v>
      </c>
      <c r="J252" s="1">
        <v>0.9</v>
      </c>
      <c r="K252" s="1">
        <v>0.61</v>
      </c>
      <c r="L252" s="1">
        <v>0.2</v>
      </c>
      <c r="M252" s="1">
        <v>0.18</v>
      </c>
      <c r="N252" s="1">
        <v>0.38</v>
      </c>
      <c r="O252" s="1">
        <v>0.16</v>
      </c>
      <c r="P252" s="1">
        <v>0.08</v>
      </c>
      <c r="Q252" s="2">
        <v>66878</v>
      </c>
    </row>
    <row r="253" spans="1:17" x14ac:dyDescent="0.3">
      <c r="A253" t="s">
        <v>94</v>
      </c>
      <c r="B253">
        <v>19</v>
      </c>
      <c r="C253" t="s">
        <v>80</v>
      </c>
      <c r="D253" t="s">
        <v>68</v>
      </c>
      <c r="E253" s="3">
        <v>43344</v>
      </c>
      <c r="F253" s="4">
        <v>2018</v>
      </c>
      <c r="G253" t="s">
        <v>71</v>
      </c>
      <c r="H253" s="1">
        <v>0.34</v>
      </c>
      <c r="I253" s="1">
        <v>0.65999999999999992</v>
      </c>
      <c r="J253" s="1">
        <v>0.77</v>
      </c>
      <c r="K253" s="1">
        <v>0.83</v>
      </c>
      <c r="L253" s="1">
        <v>0.15</v>
      </c>
      <c r="M253" s="1">
        <v>0.2</v>
      </c>
      <c r="N253" s="1">
        <v>0.25</v>
      </c>
      <c r="O253" s="1">
        <v>0.23</v>
      </c>
      <c r="P253" s="1">
        <v>0.17</v>
      </c>
      <c r="Q253" s="2">
        <v>70200</v>
      </c>
    </row>
    <row r="254" spans="1:17" x14ac:dyDescent="0.3">
      <c r="A254" t="s">
        <v>94</v>
      </c>
      <c r="B254">
        <v>2</v>
      </c>
      <c r="C254" t="s">
        <v>53</v>
      </c>
      <c r="D254" t="s">
        <v>22</v>
      </c>
      <c r="E254" s="3">
        <v>43374</v>
      </c>
      <c r="F254" s="4">
        <v>2018</v>
      </c>
      <c r="G254" t="s">
        <v>72</v>
      </c>
      <c r="H254" s="1">
        <v>0</v>
      </c>
      <c r="I254" s="1">
        <v>1</v>
      </c>
      <c r="J254" s="1">
        <v>0.82</v>
      </c>
      <c r="K254" s="1">
        <v>0.74</v>
      </c>
      <c r="L254" s="1">
        <v>0.14000000000000001</v>
      </c>
      <c r="M254" s="1">
        <v>0.27</v>
      </c>
      <c r="N254" s="1">
        <v>0.26999999999999991</v>
      </c>
      <c r="O254" s="1">
        <v>0.17</v>
      </c>
      <c r="P254" s="1">
        <v>0.15</v>
      </c>
      <c r="Q254" s="2">
        <v>63059</v>
      </c>
    </row>
    <row r="255" spans="1:17" x14ac:dyDescent="0.3">
      <c r="A255" t="s">
        <v>94</v>
      </c>
      <c r="B255">
        <v>1</v>
      </c>
      <c r="C255" t="s">
        <v>47</v>
      </c>
      <c r="D255" t="s">
        <v>42</v>
      </c>
      <c r="E255" s="3">
        <v>43405</v>
      </c>
      <c r="F255" s="4">
        <v>2018</v>
      </c>
      <c r="G255" t="s">
        <v>75</v>
      </c>
      <c r="H255" s="1">
        <v>0.05</v>
      </c>
      <c r="I255" s="1">
        <v>0.95</v>
      </c>
      <c r="J255" s="1">
        <v>1</v>
      </c>
      <c r="K255" s="1">
        <v>0.73</v>
      </c>
      <c r="L255" s="1">
        <v>0.15</v>
      </c>
      <c r="M255" s="1">
        <v>0.26</v>
      </c>
      <c r="N255" s="1">
        <v>0.36999999999999988</v>
      </c>
      <c r="O255" s="1">
        <v>0.18</v>
      </c>
      <c r="P255" s="1">
        <v>0.04</v>
      </c>
      <c r="Q255" s="2">
        <v>44500</v>
      </c>
    </row>
    <row r="256" spans="1:17" x14ac:dyDescent="0.3">
      <c r="A256" t="s">
        <v>94</v>
      </c>
      <c r="B256">
        <v>3</v>
      </c>
      <c r="C256" t="s">
        <v>52</v>
      </c>
      <c r="D256" t="s">
        <v>42</v>
      </c>
      <c r="E256" s="3">
        <v>43435</v>
      </c>
      <c r="F256" s="4">
        <v>2018</v>
      </c>
      <c r="G256" t="s">
        <v>77</v>
      </c>
      <c r="H256" s="1">
        <v>0.63</v>
      </c>
      <c r="I256" s="1">
        <v>0.37</v>
      </c>
      <c r="J256" s="1">
        <v>0.77</v>
      </c>
      <c r="K256" s="1">
        <v>0.89</v>
      </c>
      <c r="L256" s="1">
        <v>0.25</v>
      </c>
      <c r="M256" s="1">
        <v>0.1</v>
      </c>
      <c r="N256" s="1">
        <v>0.45000000000000007</v>
      </c>
      <c r="O256" s="1">
        <v>0.1</v>
      </c>
      <c r="P256" s="1">
        <v>0.1</v>
      </c>
      <c r="Q256" s="2">
        <v>48149</v>
      </c>
    </row>
    <row r="257" spans="1:17" x14ac:dyDescent="0.3">
      <c r="A257" t="s">
        <v>94</v>
      </c>
      <c r="B257">
        <v>4</v>
      </c>
      <c r="C257" t="s">
        <v>41</v>
      </c>
      <c r="D257" t="s">
        <v>42</v>
      </c>
      <c r="E257" s="3">
        <v>43466</v>
      </c>
      <c r="F257" s="4">
        <v>2019</v>
      </c>
      <c r="G257" t="s">
        <v>23</v>
      </c>
      <c r="H257" s="1">
        <v>0.27</v>
      </c>
      <c r="I257" s="1">
        <v>0.73</v>
      </c>
      <c r="J257" s="1">
        <v>0.72</v>
      </c>
      <c r="K257" s="1">
        <v>0.68</v>
      </c>
      <c r="L257" s="1">
        <v>0.19</v>
      </c>
      <c r="M257" s="1">
        <v>0.23</v>
      </c>
      <c r="N257" s="1">
        <v>0.19999999999999996</v>
      </c>
      <c r="O257" s="1">
        <v>0.28000000000000003</v>
      </c>
      <c r="P257" s="1">
        <v>0.1</v>
      </c>
      <c r="Q257" s="2">
        <v>48714</v>
      </c>
    </row>
    <row r="258" spans="1:17" x14ac:dyDescent="0.3">
      <c r="A258" t="s">
        <v>94</v>
      </c>
      <c r="B258">
        <v>14</v>
      </c>
      <c r="C258" t="s">
        <v>48</v>
      </c>
      <c r="D258" t="s">
        <v>42</v>
      </c>
      <c r="E258" s="3">
        <v>43497</v>
      </c>
      <c r="F258" s="4">
        <v>2019</v>
      </c>
      <c r="G258" t="s">
        <v>43</v>
      </c>
      <c r="H258" s="1">
        <v>0.33</v>
      </c>
      <c r="I258" s="1">
        <v>0.66999999999999993</v>
      </c>
      <c r="J258" s="1">
        <v>0.84</v>
      </c>
      <c r="K258" s="1">
        <v>0.93</v>
      </c>
      <c r="L258" s="1">
        <v>0.16</v>
      </c>
      <c r="M258" s="1">
        <v>0.26</v>
      </c>
      <c r="N258" s="1">
        <v>0.21999999999999986</v>
      </c>
      <c r="O258" s="1">
        <v>0.19</v>
      </c>
      <c r="P258" s="1">
        <v>0.17</v>
      </c>
      <c r="Q258" s="2">
        <v>68648</v>
      </c>
    </row>
    <row r="259" spans="1:17" x14ac:dyDescent="0.3">
      <c r="A259" t="s">
        <v>94</v>
      </c>
      <c r="B259">
        <v>15</v>
      </c>
      <c r="C259" t="s">
        <v>79</v>
      </c>
      <c r="D259" t="s">
        <v>22</v>
      </c>
      <c r="E259" s="3">
        <v>43525</v>
      </c>
      <c r="F259" s="4">
        <v>2019</v>
      </c>
      <c r="G259" t="s">
        <v>49</v>
      </c>
      <c r="H259" s="1">
        <v>0.46</v>
      </c>
      <c r="I259" s="1">
        <v>0.54</v>
      </c>
      <c r="J259" s="1">
        <v>0.94</v>
      </c>
      <c r="K259" s="1">
        <v>0.63</v>
      </c>
      <c r="L259" s="1">
        <v>0.12</v>
      </c>
      <c r="M259" s="1">
        <v>0.21</v>
      </c>
      <c r="N259" s="1">
        <v>0.36</v>
      </c>
      <c r="O259" s="1">
        <v>0.2</v>
      </c>
      <c r="P259" s="1">
        <v>0.11</v>
      </c>
      <c r="Q259" s="2">
        <v>55923</v>
      </c>
    </row>
    <row r="260" spans="1:17" x14ac:dyDescent="0.3">
      <c r="A260" t="s">
        <v>94</v>
      </c>
      <c r="B260">
        <v>22</v>
      </c>
      <c r="C260" t="s">
        <v>83</v>
      </c>
      <c r="D260" t="s">
        <v>42</v>
      </c>
      <c r="E260" s="3">
        <v>43556</v>
      </c>
      <c r="F260" s="4">
        <v>2019</v>
      </c>
      <c r="G260" t="s">
        <v>56</v>
      </c>
      <c r="H260" s="1">
        <v>0.55000000000000004</v>
      </c>
      <c r="I260" s="1">
        <v>0.44999999999999996</v>
      </c>
      <c r="J260" s="1">
        <v>0.9</v>
      </c>
      <c r="K260" s="1">
        <v>0.98</v>
      </c>
      <c r="L260" s="1">
        <v>0.13</v>
      </c>
      <c r="M260" s="1">
        <v>0.25</v>
      </c>
      <c r="N260" s="1">
        <v>0.20000000000000007</v>
      </c>
      <c r="O260" s="1">
        <v>0.28999999999999998</v>
      </c>
      <c r="P260" s="1">
        <v>0.13</v>
      </c>
      <c r="Q260" s="2">
        <v>67603</v>
      </c>
    </row>
    <row r="261" spans="1:17" x14ac:dyDescent="0.3">
      <c r="A261" t="s">
        <v>94</v>
      </c>
      <c r="B261">
        <v>22</v>
      </c>
      <c r="C261" t="s">
        <v>83</v>
      </c>
      <c r="D261" t="s">
        <v>42</v>
      </c>
      <c r="E261" s="3">
        <v>43586</v>
      </c>
      <c r="F261" s="4">
        <v>2019</v>
      </c>
      <c r="G261" t="s">
        <v>59</v>
      </c>
      <c r="H261" s="1">
        <v>0.11</v>
      </c>
      <c r="I261" s="1">
        <v>0.89</v>
      </c>
      <c r="J261" s="1">
        <v>0.99</v>
      </c>
      <c r="K261" s="1">
        <v>0.69</v>
      </c>
      <c r="L261" s="1">
        <v>0.17</v>
      </c>
      <c r="M261" s="1">
        <v>0.26</v>
      </c>
      <c r="N261" s="1">
        <v>0.32999999999999985</v>
      </c>
      <c r="O261" s="1">
        <v>0.2</v>
      </c>
      <c r="P261" s="1">
        <v>0.04</v>
      </c>
      <c r="Q261" s="2">
        <v>71158</v>
      </c>
    </row>
    <row r="262" spans="1:17" x14ac:dyDescent="0.3">
      <c r="A262" t="s">
        <v>94</v>
      </c>
      <c r="B262">
        <v>25</v>
      </c>
      <c r="C262" t="s">
        <v>90</v>
      </c>
      <c r="D262" t="s">
        <v>68</v>
      </c>
      <c r="E262" s="3">
        <v>43617</v>
      </c>
      <c r="F262" s="4">
        <v>2019</v>
      </c>
      <c r="G262" t="s">
        <v>60</v>
      </c>
      <c r="H262" s="1">
        <v>0.69</v>
      </c>
      <c r="I262" s="1">
        <v>0.31000000000000005</v>
      </c>
      <c r="J262" s="1">
        <v>0.71</v>
      </c>
      <c r="K262" s="1">
        <v>0.85</v>
      </c>
      <c r="L262" s="1">
        <v>0.25</v>
      </c>
      <c r="M262" s="1">
        <v>0.19</v>
      </c>
      <c r="N262" s="1">
        <v>0.15000000000000002</v>
      </c>
      <c r="O262" s="1">
        <v>0.28000000000000003</v>
      </c>
      <c r="P262" s="1">
        <v>0.13</v>
      </c>
      <c r="Q262" s="2">
        <v>55021</v>
      </c>
    </row>
    <row r="263" spans="1:17" x14ac:dyDescent="0.3">
      <c r="A263" t="s">
        <v>94</v>
      </c>
      <c r="B263">
        <v>21</v>
      </c>
      <c r="C263" t="s">
        <v>88</v>
      </c>
      <c r="D263" t="s">
        <v>84</v>
      </c>
      <c r="E263" s="3">
        <v>43647</v>
      </c>
      <c r="F263" s="4">
        <v>2019</v>
      </c>
      <c r="G263" t="s">
        <v>63</v>
      </c>
      <c r="H263" s="1">
        <v>0.67</v>
      </c>
      <c r="I263" s="1">
        <v>0.32999999999999996</v>
      </c>
      <c r="J263" s="1">
        <v>0.94</v>
      </c>
      <c r="K263" s="1">
        <v>0.75</v>
      </c>
      <c r="L263" s="1">
        <v>0.24</v>
      </c>
      <c r="M263" s="1">
        <v>0.11</v>
      </c>
      <c r="N263" s="1">
        <v>0.24</v>
      </c>
      <c r="O263" s="1">
        <v>0.23</v>
      </c>
      <c r="P263" s="1">
        <v>0.18</v>
      </c>
      <c r="Q263" s="2">
        <v>58290</v>
      </c>
    </row>
    <row r="264" spans="1:17" x14ac:dyDescent="0.3">
      <c r="A264" t="s">
        <v>94</v>
      </c>
      <c r="B264">
        <v>24</v>
      </c>
      <c r="C264" t="s">
        <v>89</v>
      </c>
      <c r="D264" t="s">
        <v>84</v>
      </c>
      <c r="E264" s="3">
        <v>43678</v>
      </c>
      <c r="F264" s="4">
        <v>2019</v>
      </c>
      <c r="G264" t="s">
        <v>69</v>
      </c>
      <c r="H264" s="1">
        <v>0.08</v>
      </c>
      <c r="I264" s="1">
        <v>0.92</v>
      </c>
      <c r="J264" s="1">
        <v>0.84</v>
      </c>
      <c r="K264" s="1">
        <v>0.89</v>
      </c>
      <c r="L264" s="1">
        <v>0.23</v>
      </c>
      <c r="M264" s="1">
        <v>0.18</v>
      </c>
      <c r="N264" s="1">
        <v>0.35999999999999988</v>
      </c>
      <c r="O264" s="1">
        <v>0.18</v>
      </c>
      <c r="P264" s="1">
        <v>0.05</v>
      </c>
      <c r="Q264" s="2">
        <v>64194</v>
      </c>
    </row>
    <row r="265" spans="1:17" x14ac:dyDescent="0.3">
      <c r="A265" t="s">
        <v>94</v>
      </c>
      <c r="B265">
        <v>13</v>
      </c>
      <c r="C265" t="s">
        <v>82</v>
      </c>
      <c r="D265" t="s">
        <v>68</v>
      </c>
      <c r="E265" s="3">
        <v>43709</v>
      </c>
      <c r="F265" s="4">
        <v>2019</v>
      </c>
      <c r="G265" t="s">
        <v>71</v>
      </c>
      <c r="H265" s="1">
        <v>0.59</v>
      </c>
      <c r="I265" s="1">
        <v>0.41000000000000003</v>
      </c>
      <c r="J265" s="1">
        <v>0.79</v>
      </c>
      <c r="K265" s="1">
        <v>0.65</v>
      </c>
      <c r="L265" s="1">
        <v>0.23</v>
      </c>
      <c r="M265" s="1">
        <v>0.2</v>
      </c>
      <c r="N265" s="1">
        <v>0.35</v>
      </c>
      <c r="O265" s="1">
        <v>0.11</v>
      </c>
      <c r="P265" s="1">
        <v>0.11</v>
      </c>
      <c r="Q265" s="2">
        <v>62577</v>
      </c>
    </row>
    <row r="266" spans="1:17" x14ac:dyDescent="0.3">
      <c r="A266" t="s">
        <v>94</v>
      </c>
      <c r="B266">
        <v>3</v>
      </c>
      <c r="C266" t="s">
        <v>52</v>
      </c>
      <c r="D266" t="s">
        <v>42</v>
      </c>
      <c r="E266" s="3">
        <v>43739</v>
      </c>
      <c r="F266" s="4">
        <v>2019</v>
      </c>
      <c r="G266" t="s">
        <v>72</v>
      </c>
      <c r="H266" s="1">
        <v>0.45</v>
      </c>
      <c r="I266" s="1">
        <v>0.55000000000000004</v>
      </c>
      <c r="J266" s="1">
        <v>0.84</v>
      </c>
      <c r="K266" s="1">
        <v>0.62</v>
      </c>
      <c r="L266" s="1">
        <v>0.11</v>
      </c>
      <c r="M266" s="1">
        <v>0.23</v>
      </c>
      <c r="N266" s="1">
        <v>0.33000000000000007</v>
      </c>
      <c r="O266" s="1">
        <v>0.15</v>
      </c>
      <c r="P266" s="1">
        <v>0.18</v>
      </c>
      <c r="Q266" s="2">
        <v>44287</v>
      </c>
    </row>
    <row r="267" spans="1:17" x14ac:dyDescent="0.3">
      <c r="A267" t="s">
        <v>94</v>
      </c>
      <c r="B267">
        <v>8</v>
      </c>
      <c r="C267" t="s">
        <v>67</v>
      </c>
      <c r="D267" t="s">
        <v>68</v>
      </c>
      <c r="E267" s="3">
        <v>43770</v>
      </c>
      <c r="F267" s="4">
        <v>2019</v>
      </c>
      <c r="G267" t="s">
        <v>75</v>
      </c>
      <c r="H267" s="1">
        <v>0.42</v>
      </c>
      <c r="I267" s="1">
        <v>0.58000000000000007</v>
      </c>
      <c r="J267" s="1">
        <v>0.74</v>
      </c>
      <c r="K267" s="1">
        <v>0.7</v>
      </c>
      <c r="L267" s="1">
        <v>0.14000000000000001</v>
      </c>
      <c r="M267" s="1">
        <v>0.16</v>
      </c>
      <c r="N267" s="1">
        <v>0.45999999999999996</v>
      </c>
      <c r="O267" s="1">
        <v>0.21</v>
      </c>
      <c r="P267" s="1">
        <v>0.03</v>
      </c>
      <c r="Q267" s="2">
        <v>61650</v>
      </c>
    </row>
    <row r="268" spans="1:17" x14ac:dyDescent="0.3">
      <c r="A268" t="s">
        <v>94</v>
      </c>
      <c r="B268">
        <v>22</v>
      </c>
      <c r="C268" t="s">
        <v>83</v>
      </c>
      <c r="D268" t="s">
        <v>42</v>
      </c>
      <c r="E268" s="3">
        <v>43800</v>
      </c>
      <c r="F268" s="4">
        <v>2019</v>
      </c>
      <c r="G268" t="s">
        <v>77</v>
      </c>
      <c r="H268" s="1">
        <v>0.39</v>
      </c>
      <c r="I268" s="1">
        <v>0.61</v>
      </c>
      <c r="J268" s="1">
        <v>0.85</v>
      </c>
      <c r="K268" s="1">
        <v>0.97</v>
      </c>
      <c r="L268" s="1">
        <v>0.16</v>
      </c>
      <c r="M268" s="1">
        <v>0.11</v>
      </c>
      <c r="N268" s="1">
        <v>0.57999999999999996</v>
      </c>
      <c r="O268" s="1">
        <v>0.14000000000000001</v>
      </c>
      <c r="P268" s="1">
        <v>0.01</v>
      </c>
      <c r="Q268" s="2">
        <v>53557</v>
      </c>
    </row>
    <row r="269" spans="1:17" x14ac:dyDescent="0.3">
      <c r="A269" t="s">
        <v>94</v>
      </c>
      <c r="B269">
        <v>9</v>
      </c>
      <c r="C269" t="s">
        <v>54</v>
      </c>
      <c r="D269" t="s">
        <v>55</v>
      </c>
      <c r="E269" s="3">
        <v>43831</v>
      </c>
      <c r="F269" s="4">
        <v>2020</v>
      </c>
      <c r="G269" t="s">
        <v>23</v>
      </c>
      <c r="H269" s="1">
        <v>0.18</v>
      </c>
      <c r="I269" s="1">
        <v>0.82000000000000006</v>
      </c>
      <c r="J269" s="1">
        <v>0.79</v>
      </c>
      <c r="K269" s="1">
        <v>0.9</v>
      </c>
      <c r="L269" s="1">
        <v>0.2</v>
      </c>
      <c r="M269" s="1">
        <v>0.26</v>
      </c>
      <c r="N269" s="1">
        <v>0.24</v>
      </c>
      <c r="O269" s="1">
        <v>0.26</v>
      </c>
      <c r="P269" s="1">
        <v>0.04</v>
      </c>
      <c r="Q269" s="2">
        <v>54772</v>
      </c>
    </row>
    <row r="270" spans="1:17" x14ac:dyDescent="0.3">
      <c r="A270" t="s">
        <v>94</v>
      </c>
      <c r="B270">
        <v>26</v>
      </c>
      <c r="C270" t="s">
        <v>70</v>
      </c>
      <c r="D270" t="s">
        <v>22</v>
      </c>
      <c r="E270" s="3">
        <v>43862</v>
      </c>
      <c r="F270" s="4">
        <v>2020</v>
      </c>
      <c r="G270" t="s">
        <v>43</v>
      </c>
      <c r="H270" s="1">
        <v>0.09</v>
      </c>
      <c r="I270" s="1">
        <v>0.91</v>
      </c>
      <c r="J270" s="1">
        <v>0.86</v>
      </c>
      <c r="K270" s="1">
        <v>0.76</v>
      </c>
      <c r="L270" s="1">
        <v>0.11</v>
      </c>
      <c r="M270" s="1">
        <v>0.25</v>
      </c>
      <c r="N270" s="1">
        <v>0.36</v>
      </c>
      <c r="O270" s="1">
        <v>0.19</v>
      </c>
      <c r="P270" s="1">
        <v>0.09</v>
      </c>
      <c r="Q270" s="2">
        <v>45120</v>
      </c>
    </row>
    <row r="271" spans="1:17" x14ac:dyDescent="0.3">
      <c r="A271" t="s">
        <v>94</v>
      </c>
      <c r="B271">
        <v>13</v>
      </c>
      <c r="C271" t="s">
        <v>82</v>
      </c>
      <c r="D271" t="s">
        <v>68</v>
      </c>
      <c r="E271" s="3">
        <v>43891</v>
      </c>
      <c r="F271" s="4">
        <v>2020</v>
      </c>
      <c r="G271" t="s">
        <v>49</v>
      </c>
      <c r="H271" s="1">
        <v>0.56999999999999995</v>
      </c>
      <c r="I271" s="1">
        <v>0.43000000000000005</v>
      </c>
      <c r="J271" s="1">
        <v>0.91</v>
      </c>
      <c r="K271" s="1">
        <v>0.72</v>
      </c>
      <c r="L271" s="1">
        <v>0.2</v>
      </c>
      <c r="M271" s="1">
        <v>0.12</v>
      </c>
      <c r="N271" s="1">
        <v>0.30999999999999994</v>
      </c>
      <c r="O271" s="1">
        <v>0.21</v>
      </c>
      <c r="P271" s="1">
        <v>0.16</v>
      </c>
      <c r="Q271" s="2">
        <v>46376</v>
      </c>
    </row>
    <row r="272" spans="1:17" x14ac:dyDescent="0.3">
      <c r="A272" t="s">
        <v>20</v>
      </c>
      <c r="B272">
        <v>5</v>
      </c>
      <c r="C272" t="s">
        <v>58</v>
      </c>
      <c r="D272" t="s">
        <v>22</v>
      </c>
      <c r="E272" s="3">
        <v>43101</v>
      </c>
      <c r="F272" s="4">
        <v>2018</v>
      </c>
      <c r="G272" t="s">
        <v>23</v>
      </c>
      <c r="H272" s="1">
        <v>0.32</v>
      </c>
      <c r="I272" s="1">
        <v>0.67999999999999994</v>
      </c>
      <c r="J272" s="1">
        <v>0.94</v>
      </c>
      <c r="K272" s="1">
        <v>0.6</v>
      </c>
      <c r="L272" s="1">
        <v>0.22</v>
      </c>
      <c r="M272" s="1">
        <v>0.13</v>
      </c>
      <c r="N272" s="1">
        <v>0.32000000000000006</v>
      </c>
      <c r="O272" s="1">
        <v>0.21</v>
      </c>
      <c r="P272" s="1">
        <v>0.12</v>
      </c>
      <c r="Q272" s="2">
        <v>49202</v>
      </c>
    </row>
    <row r="273" spans="1:17" x14ac:dyDescent="0.3">
      <c r="A273" t="s">
        <v>20</v>
      </c>
      <c r="B273">
        <v>16</v>
      </c>
      <c r="C273" t="s">
        <v>81</v>
      </c>
      <c r="D273" t="s">
        <v>84</v>
      </c>
      <c r="E273" s="3">
        <v>43132</v>
      </c>
      <c r="F273" s="4">
        <v>2018</v>
      </c>
      <c r="G273" t="s">
        <v>43</v>
      </c>
      <c r="H273" s="1">
        <v>0.76</v>
      </c>
      <c r="I273" s="1">
        <v>0.24</v>
      </c>
      <c r="J273" s="1">
        <v>0.98</v>
      </c>
      <c r="K273" s="1">
        <v>0.75</v>
      </c>
      <c r="L273" s="1">
        <v>0.18</v>
      </c>
      <c r="M273" s="1">
        <v>0.22</v>
      </c>
      <c r="N273" s="1">
        <v>0.31999999999999995</v>
      </c>
      <c r="O273" s="1">
        <v>0.28000000000000003</v>
      </c>
      <c r="P273" s="1">
        <v>0</v>
      </c>
      <c r="Q273" s="2">
        <v>57591</v>
      </c>
    </row>
    <row r="274" spans="1:17" x14ac:dyDescent="0.3">
      <c r="A274" t="s">
        <v>20</v>
      </c>
      <c r="B274">
        <v>3</v>
      </c>
      <c r="C274" t="s">
        <v>52</v>
      </c>
      <c r="D274" t="s">
        <v>42</v>
      </c>
      <c r="E274" s="3">
        <v>43160</v>
      </c>
      <c r="F274" s="4">
        <v>2018</v>
      </c>
      <c r="G274" t="s">
        <v>49</v>
      </c>
      <c r="H274" s="1">
        <v>0.34</v>
      </c>
      <c r="I274" s="1">
        <v>0.65999999999999992</v>
      </c>
      <c r="J274" s="1">
        <v>0.87</v>
      </c>
      <c r="K274" s="1">
        <v>0.89</v>
      </c>
      <c r="L274" s="1">
        <v>0.15</v>
      </c>
      <c r="M274" s="1">
        <v>0.24</v>
      </c>
      <c r="N274" s="1">
        <v>0.38</v>
      </c>
      <c r="O274" s="1">
        <v>0.14000000000000001</v>
      </c>
      <c r="P274" s="1">
        <v>0.09</v>
      </c>
      <c r="Q274" s="2">
        <v>54677</v>
      </c>
    </row>
    <row r="275" spans="1:17" x14ac:dyDescent="0.3">
      <c r="A275" t="s">
        <v>20</v>
      </c>
      <c r="B275">
        <v>3</v>
      </c>
      <c r="C275" t="s">
        <v>52</v>
      </c>
      <c r="D275" t="s">
        <v>42</v>
      </c>
      <c r="E275" s="3">
        <v>43191</v>
      </c>
      <c r="F275" s="4">
        <v>2018</v>
      </c>
      <c r="G275" t="s">
        <v>56</v>
      </c>
      <c r="H275" s="1">
        <v>0.5</v>
      </c>
      <c r="I275" s="1">
        <v>0.5</v>
      </c>
      <c r="J275" s="1">
        <v>0.78</v>
      </c>
      <c r="K275" s="1">
        <v>0.84</v>
      </c>
      <c r="L275" s="1">
        <v>0.23</v>
      </c>
      <c r="M275" s="1">
        <v>0.23</v>
      </c>
      <c r="N275" s="1">
        <v>0.21999999999999997</v>
      </c>
      <c r="O275" s="1">
        <v>0.27</v>
      </c>
      <c r="P275" s="1">
        <v>0.05</v>
      </c>
      <c r="Q275" s="2">
        <v>65454</v>
      </c>
    </row>
    <row r="276" spans="1:17" x14ac:dyDescent="0.3">
      <c r="A276" t="s">
        <v>20</v>
      </c>
      <c r="B276">
        <v>15</v>
      </c>
      <c r="C276" t="s">
        <v>79</v>
      </c>
      <c r="D276" t="s">
        <v>22</v>
      </c>
      <c r="E276" s="3">
        <v>43221</v>
      </c>
      <c r="F276" s="4">
        <v>2018</v>
      </c>
      <c r="G276" t="s">
        <v>59</v>
      </c>
      <c r="H276" s="1">
        <v>0.27</v>
      </c>
      <c r="I276" s="1">
        <v>0.73</v>
      </c>
      <c r="J276" s="1">
        <v>0.73</v>
      </c>
      <c r="K276" s="1">
        <v>0.86</v>
      </c>
      <c r="L276" s="1">
        <v>0.25</v>
      </c>
      <c r="M276" s="1">
        <v>0.21</v>
      </c>
      <c r="N276" s="1">
        <v>0.30000000000000004</v>
      </c>
      <c r="O276" s="1">
        <v>0.22</v>
      </c>
      <c r="P276" s="1">
        <v>0.02</v>
      </c>
      <c r="Q276" s="2">
        <v>71192</v>
      </c>
    </row>
    <row r="277" spans="1:17" x14ac:dyDescent="0.3">
      <c r="A277" t="s">
        <v>20</v>
      </c>
      <c r="B277">
        <v>23</v>
      </c>
      <c r="C277" t="s">
        <v>86</v>
      </c>
      <c r="D277" t="s">
        <v>42</v>
      </c>
      <c r="E277" s="3">
        <v>43252</v>
      </c>
      <c r="F277" s="4">
        <v>2018</v>
      </c>
      <c r="G277" t="s">
        <v>60</v>
      </c>
      <c r="H277" s="1">
        <v>0.79</v>
      </c>
      <c r="I277" s="1">
        <v>0.20999999999999996</v>
      </c>
      <c r="J277" s="1">
        <v>0.8</v>
      </c>
      <c r="K277" s="1">
        <v>0.68</v>
      </c>
      <c r="L277" s="1">
        <v>0.18</v>
      </c>
      <c r="M277" s="1">
        <v>0.27</v>
      </c>
      <c r="N277" s="1">
        <v>0.27999999999999992</v>
      </c>
      <c r="O277" s="1">
        <v>0.13</v>
      </c>
      <c r="P277" s="1">
        <v>0.14000000000000001</v>
      </c>
      <c r="Q277" s="2">
        <v>66839</v>
      </c>
    </row>
    <row r="278" spans="1:17" x14ac:dyDescent="0.3">
      <c r="A278" t="s">
        <v>20</v>
      </c>
      <c r="B278">
        <v>15</v>
      </c>
      <c r="C278" t="s">
        <v>79</v>
      </c>
      <c r="D278" t="s">
        <v>22</v>
      </c>
      <c r="E278" s="3">
        <v>43282</v>
      </c>
      <c r="F278" s="4">
        <v>2018</v>
      </c>
      <c r="G278" t="s">
        <v>63</v>
      </c>
      <c r="H278" s="1">
        <v>0.77</v>
      </c>
      <c r="I278" s="1">
        <v>0.22999999999999998</v>
      </c>
      <c r="J278" s="1">
        <v>0.73</v>
      </c>
      <c r="K278" s="1">
        <v>0.91</v>
      </c>
      <c r="L278" s="1">
        <v>0.2</v>
      </c>
      <c r="M278" s="1">
        <v>0.28000000000000003</v>
      </c>
      <c r="N278" s="1">
        <v>0.31999999999999995</v>
      </c>
      <c r="O278" s="1">
        <v>0.15</v>
      </c>
      <c r="P278" s="1">
        <v>0.05</v>
      </c>
      <c r="Q278" s="2">
        <v>65862</v>
      </c>
    </row>
    <row r="279" spans="1:17" x14ac:dyDescent="0.3">
      <c r="A279" t="s">
        <v>20</v>
      </c>
      <c r="B279">
        <v>8</v>
      </c>
      <c r="C279" t="s">
        <v>67</v>
      </c>
      <c r="D279" t="s">
        <v>68</v>
      </c>
      <c r="E279" s="3">
        <v>43313</v>
      </c>
      <c r="F279" s="4">
        <v>2018</v>
      </c>
      <c r="G279" t="s">
        <v>69</v>
      </c>
      <c r="H279" s="1">
        <v>0.1</v>
      </c>
      <c r="I279" s="1">
        <v>0.9</v>
      </c>
      <c r="J279" s="1">
        <v>0.97</v>
      </c>
      <c r="K279" s="1">
        <v>0.67</v>
      </c>
      <c r="L279" s="1">
        <v>0.19</v>
      </c>
      <c r="M279" s="1">
        <v>0.23</v>
      </c>
      <c r="N279" s="1">
        <v>9.9999999999999867E-2</v>
      </c>
      <c r="O279" s="1">
        <v>0.28000000000000003</v>
      </c>
      <c r="P279" s="1">
        <v>0.2</v>
      </c>
      <c r="Q279" s="2">
        <v>71970</v>
      </c>
    </row>
    <row r="280" spans="1:17" x14ac:dyDescent="0.3">
      <c r="A280" t="s">
        <v>20</v>
      </c>
      <c r="B280">
        <v>19</v>
      </c>
      <c r="C280" t="s">
        <v>80</v>
      </c>
      <c r="D280" t="s">
        <v>68</v>
      </c>
      <c r="E280" s="3">
        <v>43344</v>
      </c>
      <c r="F280" s="4">
        <v>2018</v>
      </c>
      <c r="G280" t="s">
        <v>71</v>
      </c>
      <c r="H280" s="1">
        <v>0.12</v>
      </c>
      <c r="I280" s="1">
        <v>0.88</v>
      </c>
      <c r="J280" s="1">
        <v>0.95</v>
      </c>
      <c r="K280" s="1">
        <v>0.69</v>
      </c>
      <c r="L280" s="1">
        <v>0.2</v>
      </c>
      <c r="M280" s="1">
        <v>0.24</v>
      </c>
      <c r="N280" s="1">
        <v>0.4</v>
      </c>
      <c r="O280" s="1">
        <v>0.15</v>
      </c>
      <c r="P280" s="1">
        <v>0.01</v>
      </c>
      <c r="Q280" s="2">
        <v>51400</v>
      </c>
    </row>
    <row r="281" spans="1:17" x14ac:dyDescent="0.3">
      <c r="A281" t="s">
        <v>20</v>
      </c>
      <c r="B281">
        <v>2</v>
      </c>
      <c r="C281" t="s">
        <v>53</v>
      </c>
      <c r="D281" t="s">
        <v>22</v>
      </c>
      <c r="E281" s="3">
        <v>43374</v>
      </c>
      <c r="F281" s="4">
        <v>2018</v>
      </c>
      <c r="G281" t="s">
        <v>72</v>
      </c>
      <c r="H281" s="1">
        <v>0.56999999999999995</v>
      </c>
      <c r="I281" s="1">
        <v>0.43000000000000005</v>
      </c>
      <c r="J281" s="1">
        <v>0.86</v>
      </c>
      <c r="K281" s="1">
        <v>0.93</v>
      </c>
      <c r="L281" s="1">
        <v>0.21</v>
      </c>
      <c r="M281" s="1">
        <v>0.11</v>
      </c>
      <c r="N281" s="1">
        <v>0.34999999999999987</v>
      </c>
      <c r="O281" s="1">
        <v>0.28000000000000003</v>
      </c>
      <c r="P281" s="1">
        <v>0.05</v>
      </c>
      <c r="Q281" s="2">
        <v>69410</v>
      </c>
    </row>
    <row r="282" spans="1:17" x14ac:dyDescent="0.3">
      <c r="A282" t="s">
        <v>20</v>
      </c>
      <c r="B282">
        <v>16</v>
      </c>
      <c r="C282" t="s">
        <v>81</v>
      </c>
      <c r="D282" t="s">
        <v>84</v>
      </c>
      <c r="E282" s="3">
        <v>43405</v>
      </c>
      <c r="F282" s="4">
        <v>2018</v>
      </c>
      <c r="G282" t="s">
        <v>75</v>
      </c>
      <c r="H282" s="1">
        <v>0.09</v>
      </c>
      <c r="I282" s="1">
        <v>0.91</v>
      </c>
      <c r="J282" s="1">
        <v>0.71</v>
      </c>
      <c r="K282" s="1">
        <v>0.87</v>
      </c>
      <c r="L282" s="1">
        <v>0.17</v>
      </c>
      <c r="M282" s="1">
        <v>0.26</v>
      </c>
      <c r="N282" s="1">
        <v>0.3899999999999999</v>
      </c>
      <c r="O282" s="1">
        <v>0.16</v>
      </c>
      <c r="P282" s="1">
        <v>0.02</v>
      </c>
      <c r="Q282" s="2">
        <v>45243</v>
      </c>
    </row>
    <row r="283" spans="1:17" x14ac:dyDescent="0.3">
      <c r="A283" t="s">
        <v>20</v>
      </c>
      <c r="B283">
        <v>8</v>
      </c>
      <c r="C283" t="s">
        <v>67</v>
      </c>
      <c r="D283" t="s">
        <v>68</v>
      </c>
      <c r="E283" s="3">
        <v>43435</v>
      </c>
      <c r="F283" s="4">
        <v>2018</v>
      </c>
      <c r="G283" t="s">
        <v>77</v>
      </c>
      <c r="H283" s="1">
        <v>0</v>
      </c>
      <c r="I283" s="1">
        <v>1</v>
      </c>
      <c r="J283" s="1">
        <v>0.71</v>
      </c>
      <c r="K283" s="1">
        <v>0.67</v>
      </c>
      <c r="L283" s="1">
        <v>0.11</v>
      </c>
      <c r="M283" s="1">
        <v>0.27</v>
      </c>
      <c r="N283" s="1">
        <v>0.44999999999999996</v>
      </c>
      <c r="O283" s="1">
        <v>0.15</v>
      </c>
      <c r="P283" s="1">
        <v>0.02</v>
      </c>
      <c r="Q283" s="2">
        <v>57004</v>
      </c>
    </row>
    <row r="284" spans="1:17" x14ac:dyDescent="0.3">
      <c r="A284" t="s">
        <v>20</v>
      </c>
      <c r="B284">
        <v>22</v>
      </c>
      <c r="C284" t="s">
        <v>83</v>
      </c>
      <c r="D284" t="s">
        <v>42</v>
      </c>
      <c r="E284" s="3">
        <v>43466</v>
      </c>
      <c r="F284" s="4">
        <v>2019</v>
      </c>
      <c r="G284" t="s">
        <v>23</v>
      </c>
      <c r="H284" s="1">
        <v>0.53</v>
      </c>
      <c r="I284" s="1">
        <v>0.47</v>
      </c>
      <c r="J284" s="1">
        <v>0.87</v>
      </c>
      <c r="K284" s="1">
        <v>0.97</v>
      </c>
      <c r="L284" s="1">
        <v>0.17</v>
      </c>
      <c r="M284" s="1">
        <v>0.16</v>
      </c>
      <c r="N284" s="1">
        <v>0.3899999999999999</v>
      </c>
      <c r="O284" s="1">
        <v>0.27</v>
      </c>
      <c r="P284" s="1">
        <v>0.01</v>
      </c>
      <c r="Q284" s="2">
        <v>64523</v>
      </c>
    </row>
    <row r="285" spans="1:17" x14ac:dyDescent="0.3">
      <c r="A285" t="s">
        <v>20</v>
      </c>
      <c r="B285">
        <v>2</v>
      </c>
      <c r="C285" t="s">
        <v>53</v>
      </c>
      <c r="D285" t="s">
        <v>22</v>
      </c>
      <c r="E285" s="3">
        <v>43497</v>
      </c>
      <c r="F285" s="4">
        <v>2019</v>
      </c>
      <c r="G285" t="s">
        <v>43</v>
      </c>
      <c r="H285" s="1">
        <v>0.36</v>
      </c>
      <c r="I285" s="1">
        <v>0.64</v>
      </c>
      <c r="J285" s="1">
        <v>0.79</v>
      </c>
      <c r="K285" s="1">
        <v>0.75</v>
      </c>
      <c r="L285" s="1">
        <v>0.2</v>
      </c>
      <c r="M285" s="1">
        <v>0.28000000000000003</v>
      </c>
      <c r="N285" s="1">
        <v>0.18000000000000005</v>
      </c>
      <c r="O285" s="1">
        <v>0.25</v>
      </c>
      <c r="P285" s="1">
        <v>0.09</v>
      </c>
      <c r="Q285" s="2">
        <v>66005</v>
      </c>
    </row>
    <row r="286" spans="1:17" x14ac:dyDescent="0.3">
      <c r="A286" t="s">
        <v>20</v>
      </c>
      <c r="B286">
        <v>1</v>
      </c>
      <c r="C286" t="s">
        <v>47</v>
      </c>
      <c r="D286" t="s">
        <v>42</v>
      </c>
      <c r="E286" s="3">
        <v>43525</v>
      </c>
      <c r="F286" s="4">
        <v>2019</v>
      </c>
      <c r="G286" t="s">
        <v>49</v>
      </c>
      <c r="H286" s="1">
        <v>0.24</v>
      </c>
      <c r="I286" s="1">
        <v>0.76</v>
      </c>
      <c r="J286" s="1">
        <v>0.91</v>
      </c>
      <c r="K286" s="1">
        <v>0.93</v>
      </c>
      <c r="L286" s="1">
        <v>0.1</v>
      </c>
      <c r="M286" s="1">
        <v>0.22</v>
      </c>
      <c r="N286" s="1">
        <v>0.55000000000000004</v>
      </c>
      <c r="O286" s="1">
        <v>0.13</v>
      </c>
      <c r="P286" s="1">
        <v>0</v>
      </c>
      <c r="Q286" s="2">
        <v>71542</v>
      </c>
    </row>
    <row r="287" spans="1:17" x14ac:dyDescent="0.3">
      <c r="A287" t="s">
        <v>20</v>
      </c>
      <c r="B287">
        <v>21</v>
      </c>
      <c r="C287" t="s">
        <v>88</v>
      </c>
      <c r="D287" t="s">
        <v>84</v>
      </c>
      <c r="E287" s="3">
        <v>43556</v>
      </c>
      <c r="F287" s="4">
        <v>2019</v>
      </c>
      <c r="G287" t="s">
        <v>56</v>
      </c>
      <c r="H287" s="1">
        <v>0.67</v>
      </c>
      <c r="I287" s="1">
        <v>0.32999999999999996</v>
      </c>
      <c r="J287" s="1">
        <v>0.78</v>
      </c>
      <c r="K287" s="1">
        <v>0.98</v>
      </c>
      <c r="L287" s="1">
        <v>0.25</v>
      </c>
      <c r="M287" s="1">
        <v>0.19</v>
      </c>
      <c r="N287" s="1">
        <v>0.18000000000000005</v>
      </c>
      <c r="O287" s="1">
        <v>0.27</v>
      </c>
      <c r="P287" s="1">
        <v>0.11</v>
      </c>
      <c r="Q287" s="2">
        <v>50858</v>
      </c>
    </row>
    <row r="288" spans="1:17" x14ac:dyDescent="0.3">
      <c r="A288" t="s">
        <v>20</v>
      </c>
      <c r="B288">
        <v>17</v>
      </c>
      <c r="C288" t="s">
        <v>21</v>
      </c>
      <c r="D288" t="s">
        <v>22</v>
      </c>
      <c r="E288" s="3">
        <v>43586</v>
      </c>
      <c r="F288" s="4">
        <v>2019</v>
      </c>
      <c r="G288" t="s">
        <v>59</v>
      </c>
      <c r="H288" s="1">
        <v>0.09</v>
      </c>
      <c r="I288" s="1">
        <v>0.91</v>
      </c>
      <c r="J288" s="1">
        <v>0.97</v>
      </c>
      <c r="K288" s="1">
        <v>0.98</v>
      </c>
      <c r="L288" s="1">
        <v>0.21</v>
      </c>
      <c r="M288" s="1">
        <v>0.18</v>
      </c>
      <c r="N288" s="1">
        <v>0.31000000000000005</v>
      </c>
      <c r="O288" s="1">
        <v>0.23</v>
      </c>
      <c r="P288" s="1">
        <v>7.0000000000000007E-2</v>
      </c>
      <c r="Q288" s="2">
        <v>58497</v>
      </c>
    </row>
    <row r="289" spans="1:17" x14ac:dyDescent="0.3">
      <c r="A289" t="s">
        <v>20</v>
      </c>
      <c r="B289">
        <v>14</v>
      </c>
      <c r="C289" t="s">
        <v>48</v>
      </c>
      <c r="D289" t="s">
        <v>42</v>
      </c>
      <c r="E289" s="3">
        <v>43617</v>
      </c>
      <c r="F289" s="4">
        <v>2019</v>
      </c>
      <c r="G289" t="s">
        <v>60</v>
      </c>
      <c r="H289" s="1">
        <v>0.17</v>
      </c>
      <c r="I289" s="1">
        <v>0.83</v>
      </c>
      <c r="J289" s="1">
        <v>0.71</v>
      </c>
      <c r="K289" s="1">
        <v>0.78</v>
      </c>
      <c r="L289" s="1">
        <v>0.12</v>
      </c>
      <c r="M289" s="1">
        <v>0.13</v>
      </c>
      <c r="N289" s="1">
        <v>0.52</v>
      </c>
      <c r="O289" s="1">
        <v>0.19</v>
      </c>
      <c r="P289" s="1">
        <v>0.04</v>
      </c>
      <c r="Q289" s="2">
        <v>67227</v>
      </c>
    </row>
    <row r="290" spans="1:17" x14ac:dyDescent="0.3">
      <c r="A290" t="s">
        <v>20</v>
      </c>
      <c r="B290">
        <v>9</v>
      </c>
      <c r="C290" t="s">
        <v>54</v>
      </c>
      <c r="D290" t="s">
        <v>55</v>
      </c>
      <c r="E290" s="3">
        <v>43647</v>
      </c>
      <c r="F290" s="4">
        <v>2019</v>
      </c>
      <c r="G290" t="s">
        <v>63</v>
      </c>
      <c r="H290" s="1">
        <v>0.5</v>
      </c>
      <c r="I290" s="1">
        <v>0.5</v>
      </c>
      <c r="J290" s="1">
        <v>0.71</v>
      </c>
      <c r="K290" s="1">
        <v>0.92</v>
      </c>
      <c r="L290" s="1">
        <v>0.24</v>
      </c>
      <c r="M290" s="1">
        <v>0.26</v>
      </c>
      <c r="N290" s="1">
        <v>0.16000000000000003</v>
      </c>
      <c r="O290" s="1">
        <v>0.26</v>
      </c>
      <c r="P290" s="1">
        <v>0.08</v>
      </c>
      <c r="Q290" s="2">
        <v>49651</v>
      </c>
    </row>
    <row r="291" spans="1:17" x14ac:dyDescent="0.3">
      <c r="A291" t="s">
        <v>20</v>
      </c>
      <c r="B291">
        <v>21</v>
      </c>
      <c r="C291" t="s">
        <v>88</v>
      </c>
      <c r="D291" t="s">
        <v>84</v>
      </c>
      <c r="E291" s="3">
        <v>43678</v>
      </c>
      <c r="F291" s="4">
        <v>2019</v>
      </c>
      <c r="G291" t="s">
        <v>69</v>
      </c>
      <c r="H291" s="1">
        <v>0.41</v>
      </c>
      <c r="I291" s="1">
        <v>0.59000000000000008</v>
      </c>
      <c r="J291" s="1">
        <v>0.87</v>
      </c>
      <c r="K291" s="1">
        <v>0.85</v>
      </c>
      <c r="L291" s="1">
        <v>0.23</v>
      </c>
      <c r="M291" s="1">
        <v>0.13</v>
      </c>
      <c r="N291" s="1">
        <v>0.39999999999999991</v>
      </c>
      <c r="O291" s="1">
        <v>0.19</v>
      </c>
      <c r="P291" s="1">
        <v>0.05</v>
      </c>
      <c r="Q291" s="2">
        <v>61067</v>
      </c>
    </row>
    <row r="292" spans="1:17" x14ac:dyDescent="0.3">
      <c r="A292" t="s">
        <v>20</v>
      </c>
      <c r="B292">
        <v>6</v>
      </c>
      <c r="C292" t="s">
        <v>62</v>
      </c>
      <c r="D292" t="s">
        <v>22</v>
      </c>
      <c r="E292" s="3">
        <v>43709</v>
      </c>
      <c r="F292" s="4">
        <v>2019</v>
      </c>
      <c r="G292" t="s">
        <v>71</v>
      </c>
      <c r="H292" s="1">
        <v>0.09</v>
      </c>
      <c r="I292" s="1">
        <v>0.91</v>
      </c>
      <c r="J292" s="1">
        <v>0.72</v>
      </c>
      <c r="K292" s="1">
        <v>0.73</v>
      </c>
      <c r="L292" s="1">
        <v>0.1</v>
      </c>
      <c r="M292" s="1">
        <v>0.17</v>
      </c>
      <c r="N292" s="1">
        <v>0.35</v>
      </c>
      <c r="O292" s="1">
        <v>0.22</v>
      </c>
      <c r="P292" s="1">
        <v>0.16</v>
      </c>
      <c r="Q292" s="2">
        <v>72146</v>
      </c>
    </row>
    <row r="293" spans="1:17" x14ac:dyDescent="0.3">
      <c r="A293" t="s">
        <v>20</v>
      </c>
      <c r="B293">
        <v>6</v>
      </c>
      <c r="C293" t="s">
        <v>62</v>
      </c>
      <c r="D293" t="s">
        <v>22</v>
      </c>
      <c r="E293" s="3">
        <v>43739</v>
      </c>
      <c r="F293" s="4">
        <v>2019</v>
      </c>
      <c r="G293" t="s">
        <v>72</v>
      </c>
      <c r="H293" s="1">
        <v>0.68</v>
      </c>
      <c r="I293" s="1">
        <v>0.31999999999999995</v>
      </c>
      <c r="J293" s="1">
        <v>0.91</v>
      </c>
      <c r="K293" s="1">
        <v>0.71</v>
      </c>
      <c r="L293" s="1">
        <v>0.17</v>
      </c>
      <c r="M293" s="1">
        <v>0.22</v>
      </c>
      <c r="N293" s="1">
        <v>0.31999999999999995</v>
      </c>
      <c r="O293" s="1">
        <v>0.24</v>
      </c>
      <c r="P293" s="1">
        <v>0.05</v>
      </c>
      <c r="Q293" s="2">
        <v>61263</v>
      </c>
    </row>
    <row r="294" spans="1:17" x14ac:dyDescent="0.3">
      <c r="A294" t="s">
        <v>20</v>
      </c>
      <c r="B294">
        <v>4</v>
      </c>
      <c r="C294" t="s">
        <v>41</v>
      </c>
      <c r="D294" t="s">
        <v>42</v>
      </c>
      <c r="E294" s="3">
        <v>43770</v>
      </c>
      <c r="F294" s="4">
        <v>2019</v>
      </c>
      <c r="G294" t="s">
        <v>75</v>
      </c>
      <c r="H294" s="1">
        <v>0.43</v>
      </c>
      <c r="I294" s="1">
        <v>0.57000000000000006</v>
      </c>
      <c r="J294" s="1">
        <v>0.79</v>
      </c>
      <c r="K294" s="1">
        <v>0.93</v>
      </c>
      <c r="L294" s="1">
        <v>0.11</v>
      </c>
      <c r="M294" s="1">
        <v>0.14000000000000001</v>
      </c>
      <c r="N294" s="1">
        <v>0.38</v>
      </c>
      <c r="O294" s="1">
        <v>0.21</v>
      </c>
      <c r="P294" s="1">
        <v>0.16</v>
      </c>
      <c r="Q294" s="2">
        <v>44267</v>
      </c>
    </row>
    <row r="295" spans="1:17" x14ac:dyDescent="0.3">
      <c r="A295" t="s">
        <v>20</v>
      </c>
      <c r="B295">
        <v>11</v>
      </c>
      <c r="C295" t="s">
        <v>76</v>
      </c>
      <c r="D295" t="s">
        <v>55</v>
      </c>
      <c r="E295" s="3">
        <v>43800</v>
      </c>
      <c r="F295" s="4">
        <v>2019</v>
      </c>
      <c r="G295" t="s">
        <v>77</v>
      </c>
      <c r="H295" s="1">
        <v>0.6</v>
      </c>
      <c r="I295" s="1">
        <v>0.4</v>
      </c>
      <c r="J295" s="1">
        <v>0.9</v>
      </c>
      <c r="K295" s="1">
        <v>0.69</v>
      </c>
      <c r="L295" s="1">
        <v>0.22</v>
      </c>
      <c r="M295" s="1">
        <v>0.22</v>
      </c>
      <c r="N295" s="1">
        <v>0.22999999999999998</v>
      </c>
      <c r="O295" s="1">
        <v>0.16</v>
      </c>
      <c r="P295" s="1">
        <v>0.17</v>
      </c>
      <c r="Q295" s="2">
        <v>72523</v>
      </c>
    </row>
    <row r="296" spans="1:17" x14ac:dyDescent="0.3">
      <c r="A296" t="s">
        <v>20</v>
      </c>
      <c r="B296">
        <v>14</v>
      </c>
      <c r="C296" t="s">
        <v>48</v>
      </c>
      <c r="D296" t="s">
        <v>42</v>
      </c>
      <c r="E296" s="3">
        <v>43831</v>
      </c>
      <c r="F296" s="4">
        <v>2020</v>
      </c>
      <c r="G296" t="s">
        <v>23</v>
      </c>
      <c r="H296" s="1">
        <v>0.06</v>
      </c>
      <c r="I296" s="1">
        <v>0.94</v>
      </c>
      <c r="J296" s="1">
        <v>0.73</v>
      </c>
      <c r="K296" s="1">
        <v>0.71</v>
      </c>
      <c r="L296" s="1">
        <v>0.2</v>
      </c>
      <c r="M296" s="1">
        <v>0.17</v>
      </c>
      <c r="N296" s="1">
        <v>0.26</v>
      </c>
      <c r="O296" s="1">
        <v>0.28000000000000003</v>
      </c>
      <c r="P296" s="1">
        <v>0.09</v>
      </c>
      <c r="Q296" s="2">
        <v>51817</v>
      </c>
    </row>
    <row r="297" spans="1:17" x14ac:dyDescent="0.3">
      <c r="A297" t="s">
        <v>20</v>
      </c>
      <c r="B297">
        <v>12</v>
      </c>
      <c r="C297" t="s">
        <v>78</v>
      </c>
      <c r="D297" t="s">
        <v>55</v>
      </c>
      <c r="E297" s="3">
        <v>43862</v>
      </c>
      <c r="F297" s="4">
        <v>2020</v>
      </c>
      <c r="G297" t="s">
        <v>43</v>
      </c>
      <c r="H297" s="1">
        <v>0.79</v>
      </c>
      <c r="I297" s="1">
        <v>0.20999999999999996</v>
      </c>
      <c r="J297" s="1">
        <v>0.74</v>
      </c>
      <c r="K297" s="1">
        <v>0.85</v>
      </c>
      <c r="L297" s="1">
        <v>0.1</v>
      </c>
      <c r="M297" s="1">
        <v>0.12</v>
      </c>
      <c r="N297" s="1">
        <v>0.55000000000000004</v>
      </c>
      <c r="O297" s="1">
        <v>0.15</v>
      </c>
      <c r="P297" s="1">
        <v>0.08</v>
      </c>
      <c r="Q297" s="2">
        <v>52504</v>
      </c>
    </row>
    <row r="298" spans="1:17" x14ac:dyDescent="0.3">
      <c r="A298" t="s">
        <v>20</v>
      </c>
      <c r="B298">
        <v>6</v>
      </c>
      <c r="C298" t="s">
        <v>62</v>
      </c>
      <c r="D298" t="s">
        <v>22</v>
      </c>
      <c r="E298" s="3">
        <v>43891</v>
      </c>
      <c r="F298" s="4">
        <v>2020</v>
      </c>
      <c r="G298" t="s">
        <v>49</v>
      </c>
      <c r="H298" s="1">
        <v>0.36</v>
      </c>
      <c r="I298" s="1">
        <v>0.64</v>
      </c>
      <c r="J298" s="1">
        <v>0.92</v>
      </c>
      <c r="K298" s="1">
        <v>0.65</v>
      </c>
      <c r="L298" s="1">
        <v>0.1</v>
      </c>
      <c r="M298" s="1">
        <v>0.2</v>
      </c>
      <c r="N298" s="1">
        <v>0.47</v>
      </c>
      <c r="O298" s="1">
        <v>0.22</v>
      </c>
      <c r="P298" s="1">
        <v>0.01</v>
      </c>
      <c r="Q298" s="2">
        <v>52967</v>
      </c>
    </row>
    <row r="299" spans="1:17" x14ac:dyDescent="0.3">
      <c r="A299" t="s">
        <v>92</v>
      </c>
      <c r="B299">
        <v>7</v>
      </c>
      <c r="C299" t="s">
        <v>66</v>
      </c>
      <c r="D299" t="s">
        <v>55</v>
      </c>
      <c r="E299" s="3">
        <v>43101</v>
      </c>
      <c r="F299" s="4">
        <v>2018</v>
      </c>
      <c r="G299" t="s">
        <v>23</v>
      </c>
      <c r="H299" s="1">
        <v>0.41</v>
      </c>
      <c r="I299" s="1">
        <v>0.59000000000000008</v>
      </c>
      <c r="J299" s="1">
        <v>0.8</v>
      </c>
      <c r="K299" s="1">
        <v>1</v>
      </c>
      <c r="L299" s="1">
        <v>0.23</v>
      </c>
      <c r="M299" s="1">
        <v>0.15</v>
      </c>
      <c r="N299" s="1">
        <v>0.36</v>
      </c>
      <c r="O299" s="1">
        <v>0.17</v>
      </c>
      <c r="P299" s="1">
        <v>0.09</v>
      </c>
      <c r="Q299" s="2">
        <v>53858</v>
      </c>
    </row>
    <row r="300" spans="1:17" x14ac:dyDescent="0.3">
      <c r="A300" t="s">
        <v>92</v>
      </c>
      <c r="B300">
        <v>4</v>
      </c>
      <c r="C300" t="s">
        <v>41</v>
      </c>
      <c r="D300" t="s">
        <v>42</v>
      </c>
      <c r="E300" s="3">
        <v>43132</v>
      </c>
      <c r="F300" s="4">
        <v>2018</v>
      </c>
      <c r="G300" t="s">
        <v>43</v>
      </c>
      <c r="H300" s="1">
        <v>0.03</v>
      </c>
      <c r="I300" s="1">
        <v>0.97</v>
      </c>
      <c r="J300" s="1">
        <v>0.83</v>
      </c>
      <c r="K300" s="1">
        <v>0.79</v>
      </c>
      <c r="L300" s="1">
        <v>0.13</v>
      </c>
      <c r="M300" s="1">
        <v>0.2</v>
      </c>
      <c r="N300" s="1">
        <v>0.33999999999999997</v>
      </c>
      <c r="O300" s="1">
        <v>0.2</v>
      </c>
      <c r="P300" s="1">
        <v>0.13</v>
      </c>
      <c r="Q300" s="2">
        <v>49411</v>
      </c>
    </row>
    <row r="301" spans="1:17" x14ac:dyDescent="0.3">
      <c r="A301" t="s">
        <v>92</v>
      </c>
      <c r="B301">
        <v>21</v>
      </c>
      <c r="C301" t="s">
        <v>88</v>
      </c>
      <c r="D301" t="s">
        <v>84</v>
      </c>
      <c r="E301" s="3">
        <v>43160</v>
      </c>
      <c r="F301" s="4">
        <v>2018</v>
      </c>
      <c r="G301" t="s">
        <v>49</v>
      </c>
      <c r="H301" s="1">
        <v>0.8</v>
      </c>
      <c r="I301" s="1">
        <v>0.19999999999999996</v>
      </c>
      <c r="J301" s="1">
        <v>0.81</v>
      </c>
      <c r="K301" s="1">
        <v>0.66</v>
      </c>
      <c r="L301" s="1">
        <v>0.1</v>
      </c>
      <c r="M301" s="1">
        <v>0.11</v>
      </c>
      <c r="N301" s="1">
        <v>0.44999999999999996</v>
      </c>
      <c r="O301" s="1">
        <v>0.24</v>
      </c>
      <c r="P301" s="1">
        <v>0.1</v>
      </c>
      <c r="Q301" s="2">
        <v>61412</v>
      </c>
    </row>
    <row r="302" spans="1:17" x14ac:dyDescent="0.3">
      <c r="A302" t="s">
        <v>92</v>
      </c>
      <c r="B302">
        <v>20</v>
      </c>
      <c r="C302" t="s">
        <v>87</v>
      </c>
      <c r="D302" t="s">
        <v>22</v>
      </c>
      <c r="E302" s="3">
        <v>43191</v>
      </c>
      <c r="F302" s="4">
        <v>2018</v>
      </c>
      <c r="G302" t="s">
        <v>56</v>
      </c>
      <c r="H302" s="1">
        <v>0.78</v>
      </c>
      <c r="I302" s="1">
        <v>0.21999999999999997</v>
      </c>
      <c r="J302" s="1">
        <v>0.92</v>
      </c>
      <c r="K302" s="1">
        <v>0.9</v>
      </c>
      <c r="L302" s="1">
        <v>0.12</v>
      </c>
      <c r="M302" s="1">
        <v>0.1</v>
      </c>
      <c r="N302" s="1">
        <v>0.53</v>
      </c>
      <c r="O302" s="1">
        <v>0.25</v>
      </c>
      <c r="P302" s="1">
        <v>0</v>
      </c>
      <c r="Q302" s="2">
        <v>72991</v>
      </c>
    </row>
    <row r="303" spans="1:17" x14ac:dyDescent="0.3">
      <c r="A303" t="s">
        <v>92</v>
      </c>
      <c r="B303">
        <v>21</v>
      </c>
      <c r="C303" t="s">
        <v>88</v>
      </c>
      <c r="D303" t="s">
        <v>84</v>
      </c>
      <c r="E303" s="3">
        <v>43221</v>
      </c>
      <c r="F303" s="4">
        <v>2018</v>
      </c>
      <c r="G303" t="s">
        <v>59</v>
      </c>
      <c r="H303" s="1">
        <v>0.7</v>
      </c>
      <c r="I303" s="1">
        <v>0.30000000000000004</v>
      </c>
      <c r="J303" s="1">
        <v>0.76</v>
      </c>
      <c r="K303" s="1">
        <v>0.63</v>
      </c>
      <c r="L303" s="1">
        <v>0.16</v>
      </c>
      <c r="M303" s="1">
        <v>0.12</v>
      </c>
      <c r="N303" s="1">
        <v>0.44999999999999996</v>
      </c>
      <c r="O303" s="1">
        <v>0.2</v>
      </c>
      <c r="P303" s="1">
        <v>7.0000000000000007E-2</v>
      </c>
      <c r="Q303" s="2">
        <v>70466</v>
      </c>
    </row>
    <row r="304" spans="1:17" x14ac:dyDescent="0.3">
      <c r="A304" t="s">
        <v>92</v>
      </c>
      <c r="B304">
        <v>24</v>
      </c>
      <c r="C304" t="s">
        <v>89</v>
      </c>
      <c r="D304" t="s">
        <v>84</v>
      </c>
      <c r="E304" s="3">
        <v>43252</v>
      </c>
      <c r="F304" s="4">
        <v>2018</v>
      </c>
      <c r="G304" t="s">
        <v>60</v>
      </c>
      <c r="H304" s="1">
        <v>0.19</v>
      </c>
      <c r="I304" s="1">
        <v>0.81</v>
      </c>
      <c r="J304" s="1">
        <v>0.91</v>
      </c>
      <c r="K304" s="1">
        <v>0.69</v>
      </c>
      <c r="L304" s="1">
        <v>0.15</v>
      </c>
      <c r="M304" s="1">
        <v>0.22</v>
      </c>
      <c r="N304" s="1">
        <v>0.31000000000000005</v>
      </c>
      <c r="O304" s="1">
        <v>0.28999999999999998</v>
      </c>
      <c r="P304" s="1">
        <v>0.03</v>
      </c>
      <c r="Q304" s="2">
        <v>46185</v>
      </c>
    </row>
    <row r="305" spans="1:17" x14ac:dyDescent="0.3">
      <c r="A305" t="s">
        <v>92</v>
      </c>
      <c r="B305">
        <v>11</v>
      </c>
      <c r="C305" t="s">
        <v>76</v>
      </c>
      <c r="D305" t="s">
        <v>55</v>
      </c>
      <c r="E305" s="3">
        <v>43282</v>
      </c>
      <c r="F305" s="4">
        <v>2018</v>
      </c>
      <c r="G305" t="s">
        <v>63</v>
      </c>
      <c r="H305" s="1">
        <v>0.28000000000000003</v>
      </c>
      <c r="I305" s="1">
        <v>0.72</v>
      </c>
      <c r="J305" s="1">
        <v>0.78</v>
      </c>
      <c r="K305" s="1">
        <v>0.61</v>
      </c>
      <c r="L305" s="1">
        <v>0.11</v>
      </c>
      <c r="M305" s="1">
        <v>0.25</v>
      </c>
      <c r="N305" s="1">
        <v>0.30999999999999994</v>
      </c>
      <c r="O305" s="1">
        <v>0.28000000000000003</v>
      </c>
      <c r="P305" s="1">
        <v>0.05</v>
      </c>
      <c r="Q305" s="2">
        <v>45282</v>
      </c>
    </row>
    <row r="306" spans="1:17" x14ac:dyDescent="0.3">
      <c r="A306" t="s">
        <v>92</v>
      </c>
      <c r="B306">
        <v>27</v>
      </c>
      <c r="C306" t="s">
        <v>91</v>
      </c>
      <c r="D306" t="s">
        <v>42</v>
      </c>
      <c r="E306" s="3">
        <v>43313</v>
      </c>
      <c r="F306" s="4">
        <v>2018</v>
      </c>
      <c r="G306" t="s">
        <v>69</v>
      </c>
      <c r="H306" s="1">
        <v>0.42</v>
      </c>
      <c r="I306" s="1">
        <v>0.58000000000000007</v>
      </c>
      <c r="J306" s="1">
        <v>0.87</v>
      </c>
      <c r="K306" s="1">
        <v>0.66</v>
      </c>
      <c r="L306" s="1">
        <v>0.1</v>
      </c>
      <c r="M306" s="1">
        <v>0.2</v>
      </c>
      <c r="N306" s="1">
        <v>0.37999999999999989</v>
      </c>
      <c r="O306" s="1">
        <v>0.12</v>
      </c>
      <c r="P306" s="1">
        <v>0.2</v>
      </c>
      <c r="Q306" s="2">
        <v>68380</v>
      </c>
    </row>
    <row r="307" spans="1:17" x14ac:dyDescent="0.3">
      <c r="A307" t="s">
        <v>92</v>
      </c>
      <c r="B307">
        <v>25</v>
      </c>
      <c r="C307" t="s">
        <v>90</v>
      </c>
      <c r="D307" t="s">
        <v>68</v>
      </c>
      <c r="E307" s="3">
        <v>43344</v>
      </c>
      <c r="F307" s="4">
        <v>2018</v>
      </c>
      <c r="G307" t="s">
        <v>71</v>
      </c>
      <c r="H307" s="1">
        <v>0.75</v>
      </c>
      <c r="I307" s="1">
        <v>0.25</v>
      </c>
      <c r="J307" s="1">
        <v>0.92</v>
      </c>
      <c r="K307" s="1">
        <v>0.91</v>
      </c>
      <c r="L307" s="1">
        <v>0.17</v>
      </c>
      <c r="M307" s="1">
        <v>0.28000000000000003</v>
      </c>
      <c r="N307" s="1">
        <v>0.30999999999999994</v>
      </c>
      <c r="O307" s="1">
        <v>0.15</v>
      </c>
      <c r="P307" s="1">
        <v>0.09</v>
      </c>
      <c r="Q307" s="2">
        <v>45688</v>
      </c>
    </row>
    <row r="308" spans="1:17" x14ac:dyDescent="0.3">
      <c r="A308" t="s">
        <v>92</v>
      </c>
      <c r="B308">
        <v>16</v>
      </c>
      <c r="C308" t="s">
        <v>81</v>
      </c>
      <c r="D308" t="s">
        <v>84</v>
      </c>
      <c r="E308" s="3">
        <v>43374</v>
      </c>
      <c r="F308" s="4">
        <v>2018</v>
      </c>
      <c r="G308" t="s">
        <v>72</v>
      </c>
      <c r="H308" s="1">
        <v>0.35</v>
      </c>
      <c r="I308" s="1">
        <v>0.65</v>
      </c>
      <c r="J308" s="1">
        <v>0.97</v>
      </c>
      <c r="K308" s="1">
        <v>0.76</v>
      </c>
      <c r="L308" s="1">
        <v>0.15</v>
      </c>
      <c r="M308" s="1">
        <v>0.2</v>
      </c>
      <c r="N308" s="1">
        <v>0.21000000000000008</v>
      </c>
      <c r="O308" s="1">
        <v>0.28999999999999998</v>
      </c>
      <c r="P308" s="1">
        <v>0.15</v>
      </c>
      <c r="Q308" s="2">
        <v>63052</v>
      </c>
    </row>
    <row r="309" spans="1:17" x14ac:dyDescent="0.3">
      <c r="A309" t="s">
        <v>92</v>
      </c>
      <c r="B309">
        <v>16</v>
      </c>
      <c r="C309" t="s">
        <v>81</v>
      </c>
      <c r="D309" t="s">
        <v>84</v>
      </c>
      <c r="E309" s="3">
        <v>43405</v>
      </c>
      <c r="F309" s="4">
        <v>2018</v>
      </c>
      <c r="G309" t="s">
        <v>75</v>
      </c>
      <c r="H309" s="1">
        <v>0.04</v>
      </c>
      <c r="I309" s="1">
        <v>0.96</v>
      </c>
      <c r="J309" s="1">
        <v>0.96</v>
      </c>
      <c r="K309" s="1">
        <v>0.62</v>
      </c>
      <c r="L309" s="1">
        <v>0.16</v>
      </c>
      <c r="M309" s="1">
        <v>0.22</v>
      </c>
      <c r="N309" s="1">
        <v>0.45999999999999996</v>
      </c>
      <c r="O309" s="1">
        <v>0.11</v>
      </c>
      <c r="P309" s="1">
        <v>0.05</v>
      </c>
      <c r="Q309" s="2">
        <v>67632</v>
      </c>
    </row>
    <row r="310" spans="1:17" x14ac:dyDescent="0.3">
      <c r="A310" t="s">
        <v>92</v>
      </c>
      <c r="B310">
        <v>26</v>
      </c>
      <c r="C310" t="s">
        <v>70</v>
      </c>
      <c r="D310" t="s">
        <v>22</v>
      </c>
      <c r="E310" s="3">
        <v>43435</v>
      </c>
      <c r="F310" s="4">
        <v>2018</v>
      </c>
      <c r="G310" t="s">
        <v>77</v>
      </c>
      <c r="H310" s="1">
        <v>0.57999999999999996</v>
      </c>
      <c r="I310" s="1">
        <v>0.42000000000000004</v>
      </c>
      <c r="J310" s="1">
        <v>0.72</v>
      </c>
      <c r="K310" s="1">
        <v>0.85</v>
      </c>
      <c r="L310" s="1">
        <v>0.23</v>
      </c>
      <c r="M310" s="1">
        <v>0.26</v>
      </c>
      <c r="N310" s="1">
        <v>0.30000000000000004</v>
      </c>
      <c r="O310" s="1">
        <v>0.13</v>
      </c>
      <c r="P310" s="1">
        <v>0.08</v>
      </c>
      <c r="Q310" s="2">
        <v>63027</v>
      </c>
    </row>
    <row r="311" spans="1:17" x14ac:dyDescent="0.3">
      <c r="A311" t="s">
        <v>92</v>
      </c>
      <c r="B311">
        <v>14</v>
      </c>
      <c r="C311" t="s">
        <v>48</v>
      </c>
      <c r="D311" t="s">
        <v>42</v>
      </c>
      <c r="E311" s="3">
        <v>43466</v>
      </c>
      <c r="F311" s="4">
        <v>2019</v>
      </c>
      <c r="G311" t="s">
        <v>23</v>
      </c>
      <c r="H311" s="1">
        <v>0.34</v>
      </c>
      <c r="I311" s="1">
        <v>0.65999999999999992</v>
      </c>
      <c r="J311" s="1">
        <v>0.93</v>
      </c>
      <c r="K311" s="1">
        <v>0.95</v>
      </c>
      <c r="L311" s="1">
        <v>0.13</v>
      </c>
      <c r="M311" s="1">
        <v>0.19</v>
      </c>
      <c r="N311" s="1">
        <v>0.43000000000000005</v>
      </c>
      <c r="O311" s="1">
        <v>0.16</v>
      </c>
      <c r="P311" s="1">
        <v>0.09</v>
      </c>
      <c r="Q311" s="2">
        <v>51371</v>
      </c>
    </row>
    <row r="312" spans="1:17" x14ac:dyDescent="0.3">
      <c r="A312" t="s">
        <v>92</v>
      </c>
      <c r="B312">
        <v>26</v>
      </c>
      <c r="C312" t="s">
        <v>70</v>
      </c>
      <c r="D312" t="s">
        <v>22</v>
      </c>
      <c r="E312" s="3">
        <v>43497</v>
      </c>
      <c r="F312" s="4">
        <v>2019</v>
      </c>
      <c r="G312" t="s">
        <v>43</v>
      </c>
      <c r="H312" s="1">
        <v>0.13</v>
      </c>
      <c r="I312" s="1">
        <v>0.87</v>
      </c>
      <c r="J312" s="1">
        <v>0.92</v>
      </c>
      <c r="K312" s="1">
        <v>0.69</v>
      </c>
      <c r="L312" s="1">
        <v>0.1</v>
      </c>
      <c r="M312" s="1">
        <v>0.1</v>
      </c>
      <c r="N312" s="1">
        <v>0.32000000000000006</v>
      </c>
      <c r="O312" s="1">
        <v>0.28999999999999998</v>
      </c>
      <c r="P312" s="1">
        <v>0.19</v>
      </c>
      <c r="Q312" s="2">
        <v>64581</v>
      </c>
    </row>
    <row r="313" spans="1:17" x14ac:dyDescent="0.3">
      <c r="A313" t="s">
        <v>92</v>
      </c>
      <c r="B313">
        <v>3</v>
      </c>
      <c r="C313" t="s">
        <v>52</v>
      </c>
      <c r="D313" t="s">
        <v>42</v>
      </c>
      <c r="E313" s="3">
        <v>43525</v>
      </c>
      <c r="F313" s="4">
        <v>2019</v>
      </c>
      <c r="G313" t="s">
        <v>49</v>
      </c>
      <c r="H313" s="1">
        <v>0.38</v>
      </c>
      <c r="I313" s="1">
        <v>0.62</v>
      </c>
      <c r="J313" s="1">
        <v>0.97</v>
      </c>
      <c r="K313" s="1">
        <v>0.61</v>
      </c>
      <c r="L313" s="1">
        <v>0.25</v>
      </c>
      <c r="M313" s="1">
        <v>0.11</v>
      </c>
      <c r="N313" s="1">
        <v>0.45999999999999996</v>
      </c>
      <c r="O313" s="1">
        <v>0.17</v>
      </c>
      <c r="P313" s="1">
        <v>0.01</v>
      </c>
      <c r="Q313" s="2">
        <v>52263</v>
      </c>
    </row>
    <row r="314" spans="1:17" x14ac:dyDescent="0.3">
      <c r="A314" t="s">
        <v>92</v>
      </c>
      <c r="B314">
        <v>22</v>
      </c>
      <c r="C314" t="s">
        <v>83</v>
      </c>
      <c r="D314" t="s">
        <v>42</v>
      </c>
      <c r="E314" s="3">
        <v>43556</v>
      </c>
      <c r="F314" s="4">
        <v>2019</v>
      </c>
      <c r="G314" t="s">
        <v>56</v>
      </c>
      <c r="H314" s="1">
        <v>0.69</v>
      </c>
      <c r="I314" s="1">
        <v>0.31000000000000005</v>
      </c>
      <c r="J314" s="1">
        <v>0.79</v>
      </c>
      <c r="K314" s="1">
        <v>0.76</v>
      </c>
      <c r="L314" s="1">
        <v>0.23</v>
      </c>
      <c r="M314" s="1">
        <v>0.26</v>
      </c>
      <c r="N314" s="1">
        <v>8.9999999999999969E-2</v>
      </c>
      <c r="O314" s="1">
        <v>0.28000000000000003</v>
      </c>
      <c r="P314" s="1">
        <v>0.14000000000000001</v>
      </c>
      <c r="Q314" s="2">
        <v>54010</v>
      </c>
    </row>
    <row r="315" spans="1:17" x14ac:dyDescent="0.3">
      <c r="A315" t="s">
        <v>92</v>
      </c>
      <c r="B315">
        <v>4</v>
      </c>
      <c r="C315" t="s">
        <v>41</v>
      </c>
      <c r="D315" t="s">
        <v>42</v>
      </c>
      <c r="E315" s="3">
        <v>43586</v>
      </c>
      <c r="F315" s="4">
        <v>2019</v>
      </c>
      <c r="G315" t="s">
        <v>59</v>
      </c>
      <c r="H315" s="1">
        <v>0.16</v>
      </c>
      <c r="I315" s="1">
        <v>0.84</v>
      </c>
      <c r="J315" s="1">
        <v>0.98</v>
      </c>
      <c r="K315" s="1">
        <v>0.69</v>
      </c>
      <c r="L315" s="1">
        <v>0.13</v>
      </c>
      <c r="M315" s="1">
        <v>0.12</v>
      </c>
      <c r="N315" s="1">
        <v>0.49</v>
      </c>
      <c r="O315" s="1">
        <v>0.21</v>
      </c>
      <c r="P315" s="1">
        <v>0.05</v>
      </c>
      <c r="Q315" s="2">
        <v>60133</v>
      </c>
    </row>
    <row r="316" spans="1:17" x14ac:dyDescent="0.3">
      <c r="A316" t="s">
        <v>92</v>
      </c>
      <c r="B316">
        <v>1</v>
      </c>
      <c r="C316" t="s">
        <v>47</v>
      </c>
      <c r="D316" t="s">
        <v>42</v>
      </c>
      <c r="E316" s="3">
        <v>43617</v>
      </c>
      <c r="F316" s="4">
        <v>2019</v>
      </c>
      <c r="G316" t="s">
        <v>60</v>
      </c>
      <c r="H316" s="1">
        <v>0.41</v>
      </c>
      <c r="I316" s="1">
        <v>0.59000000000000008</v>
      </c>
      <c r="J316" s="1">
        <v>0.98</v>
      </c>
      <c r="K316" s="1">
        <v>0.78</v>
      </c>
      <c r="L316" s="1">
        <v>0.21</v>
      </c>
      <c r="M316" s="1">
        <v>0.12</v>
      </c>
      <c r="N316" s="1">
        <v>0.44000000000000006</v>
      </c>
      <c r="O316" s="1">
        <v>0.1</v>
      </c>
      <c r="P316" s="1">
        <v>0.13</v>
      </c>
      <c r="Q316" s="2">
        <v>59755</v>
      </c>
    </row>
    <row r="317" spans="1:17" x14ac:dyDescent="0.3">
      <c r="A317" t="s">
        <v>92</v>
      </c>
      <c r="B317">
        <v>6</v>
      </c>
      <c r="C317" t="s">
        <v>62</v>
      </c>
      <c r="D317" t="s">
        <v>22</v>
      </c>
      <c r="E317" s="3">
        <v>43647</v>
      </c>
      <c r="F317" s="4">
        <v>2019</v>
      </c>
      <c r="G317" t="s">
        <v>63</v>
      </c>
      <c r="H317" s="1">
        <v>0.62</v>
      </c>
      <c r="I317" s="1">
        <v>0.38</v>
      </c>
      <c r="J317" s="1">
        <v>0.74</v>
      </c>
      <c r="K317" s="1">
        <v>0.93</v>
      </c>
      <c r="L317" s="1">
        <v>0.18</v>
      </c>
      <c r="M317" s="1">
        <v>0.2</v>
      </c>
      <c r="N317" s="1">
        <v>0.37</v>
      </c>
      <c r="O317" s="1">
        <v>0.23</v>
      </c>
      <c r="P317" s="1">
        <v>0.02</v>
      </c>
      <c r="Q317" s="2">
        <v>49507</v>
      </c>
    </row>
    <row r="318" spans="1:17" x14ac:dyDescent="0.3">
      <c r="A318" t="s">
        <v>92</v>
      </c>
      <c r="B318">
        <v>4</v>
      </c>
      <c r="C318" t="s">
        <v>41</v>
      </c>
      <c r="D318" t="s">
        <v>42</v>
      </c>
      <c r="E318" s="3">
        <v>43678</v>
      </c>
      <c r="F318" s="4">
        <v>2019</v>
      </c>
      <c r="G318" t="s">
        <v>69</v>
      </c>
      <c r="H318" s="1">
        <v>0.06</v>
      </c>
      <c r="I318" s="1">
        <v>0.94</v>
      </c>
      <c r="J318" s="1">
        <v>0.99</v>
      </c>
      <c r="K318" s="1">
        <v>0.94</v>
      </c>
      <c r="L318" s="1">
        <v>0.21</v>
      </c>
      <c r="M318" s="1">
        <v>0.18</v>
      </c>
      <c r="N318" s="1">
        <v>0.21999999999999997</v>
      </c>
      <c r="O318" s="1">
        <v>0.27</v>
      </c>
      <c r="P318" s="1">
        <v>0.12</v>
      </c>
      <c r="Q318" s="2">
        <v>52222</v>
      </c>
    </row>
    <row r="319" spans="1:17" x14ac:dyDescent="0.3">
      <c r="A319" t="s">
        <v>92</v>
      </c>
      <c r="B319">
        <v>9</v>
      </c>
      <c r="C319" t="s">
        <v>54</v>
      </c>
      <c r="D319" t="s">
        <v>55</v>
      </c>
      <c r="E319" s="3">
        <v>43709</v>
      </c>
      <c r="F319" s="4">
        <v>2019</v>
      </c>
      <c r="G319" t="s">
        <v>71</v>
      </c>
      <c r="H319" s="1">
        <v>0.22</v>
      </c>
      <c r="I319" s="1">
        <v>0.78</v>
      </c>
      <c r="J319" s="1">
        <v>0.98</v>
      </c>
      <c r="K319" s="1">
        <v>0.92</v>
      </c>
      <c r="L319" s="1">
        <v>0.16</v>
      </c>
      <c r="M319" s="1">
        <v>0.27</v>
      </c>
      <c r="N319" s="1">
        <v>0.28999999999999992</v>
      </c>
      <c r="O319" s="1">
        <v>0.16</v>
      </c>
      <c r="P319" s="1">
        <v>0.12</v>
      </c>
      <c r="Q319" s="2">
        <v>70612</v>
      </c>
    </row>
    <row r="320" spans="1:17" x14ac:dyDescent="0.3">
      <c r="A320" t="s">
        <v>92</v>
      </c>
      <c r="B320">
        <v>9</v>
      </c>
      <c r="C320" t="s">
        <v>54</v>
      </c>
      <c r="D320" t="s">
        <v>55</v>
      </c>
      <c r="E320" s="3">
        <v>43739</v>
      </c>
      <c r="F320" s="4">
        <v>2019</v>
      </c>
      <c r="G320" t="s">
        <v>72</v>
      </c>
      <c r="H320" s="1">
        <v>0.15</v>
      </c>
      <c r="I320" s="1">
        <v>0.85</v>
      </c>
      <c r="J320" s="1">
        <v>0.74</v>
      </c>
      <c r="K320" s="1">
        <v>0.79</v>
      </c>
      <c r="L320" s="1">
        <v>0.16</v>
      </c>
      <c r="M320" s="1">
        <v>0.11</v>
      </c>
      <c r="N320" s="1">
        <v>0.44999999999999996</v>
      </c>
      <c r="O320" s="1">
        <v>0.15</v>
      </c>
      <c r="P320" s="1">
        <v>0.13</v>
      </c>
      <c r="Q320" s="2">
        <v>66539</v>
      </c>
    </row>
    <row r="321" spans="1:17" x14ac:dyDescent="0.3">
      <c r="A321" t="s">
        <v>92</v>
      </c>
      <c r="B321">
        <v>14</v>
      </c>
      <c r="C321" t="s">
        <v>48</v>
      </c>
      <c r="D321" t="s">
        <v>42</v>
      </c>
      <c r="E321" s="3">
        <v>43770</v>
      </c>
      <c r="F321" s="4">
        <v>2019</v>
      </c>
      <c r="G321" t="s">
        <v>75</v>
      </c>
      <c r="H321" s="1">
        <v>0.28000000000000003</v>
      </c>
      <c r="I321" s="1">
        <v>0.72</v>
      </c>
      <c r="J321" s="1">
        <v>0.88</v>
      </c>
      <c r="K321" s="1">
        <v>0.86</v>
      </c>
      <c r="L321" s="1">
        <v>0.21</v>
      </c>
      <c r="M321" s="1">
        <v>0.25</v>
      </c>
      <c r="N321" s="1">
        <v>0.33000000000000007</v>
      </c>
      <c r="O321" s="1">
        <v>0.11</v>
      </c>
      <c r="P321" s="1">
        <v>0.1</v>
      </c>
      <c r="Q321" s="2">
        <v>48578</v>
      </c>
    </row>
    <row r="322" spans="1:17" x14ac:dyDescent="0.3">
      <c r="A322" t="s">
        <v>92</v>
      </c>
      <c r="B322">
        <v>1</v>
      </c>
      <c r="C322" t="s">
        <v>47</v>
      </c>
      <c r="D322" t="s">
        <v>42</v>
      </c>
      <c r="E322" s="3">
        <v>43800</v>
      </c>
      <c r="F322" s="4">
        <v>2019</v>
      </c>
      <c r="G322" t="s">
        <v>77</v>
      </c>
      <c r="H322" s="1">
        <v>0.21</v>
      </c>
      <c r="I322" s="1">
        <v>0.79</v>
      </c>
      <c r="J322" s="1">
        <v>0.93</v>
      </c>
      <c r="K322" s="1">
        <v>0.78</v>
      </c>
      <c r="L322" s="1">
        <v>0.2</v>
      </c>
      <c r="M322" s="1">
        <v>0.16</v>
      </c>
      <c r="N322" s="1">
        <v>0.30999999999999994</v>
      </c>
      <c r="O322" s="1">
        <v>0.17</v>
      </c>
      <c r="P322" s="1">
        <v>0.16</v>
      </c>
      <c r="Q322" s="2">
        <v>44953</v>
      </c>
    </row>
    <row r="323" spans="1:17" x14ac:dyDescent="0.3">
      <c r="A323" t="s">
        <v>92</v>
      </c>
      <c r="B323">
        <v>3</v>
      </c>
      <c r="C323" t="s">
        <v>52</v>
      </c>
      <c r="D323" t="s">
        <v>42</v>
      </c>
      <c r="E323" s="3">
        <v>43831</v>
      </c>
      <c r="F323" s="4">
        <v>2020</v>
      </c>
      <c r="G323" t="s">
        <v>23</v>
      </c>
      <c r="H323" s="1">
        <v>7.0000000000000007E-2</v>
      </c>
      <c r="I323" s="1">
        <v>0.92999999999999994</v>
      </c>
      <c r="J323" s="1">
        <v>0.77</v>
      </c>
      <c r="K323" s="1">
        <v>0.64</v>
      </c>
      <c r="L323" s="1">
        <v>0.2</v>
      </c>
      <c r="M323" s="1">
        <v>0.14000000000000001</v>
      </c>
      <c r="N323" s="1">
        <v>0.26</v>
      </c>
      <c r="O323" s="1">
        <v>0.28999999999999998</v>
      </c>
      <c r="P323" s="1">
        <v>0.11</v>
      </c>
      <c r="Q323" s="2">
        <v>52852</v>
      </c>
    </row>
    <row r="324" spans="1:17" x14ac:dyDescent="0.3">
      <c r="A324" t="s">
        <v>92</v>
      </c>
      <c r="B324">
        <v>25</v>
      </c>
      <c r="C324" t="s">
        <v>90</v>
      </c>
      <c r="D324" t="s">
        <v>68</v>
      </c>
      <c r="E324" s="3">
        <v>43862</v>
      </c>
      <c r="F324" s="4">
        <v>2020</v>
      </c>
      <c r="G324" t="s">
        <v>43</v>
      </c>
      <c r="H324" s="1">
        <v>0.42</v>
      </c>
      <c r="I324" s="1">
        <v>0.58000000000000007</v>
      </c>
      <c r="J324" s="1">
        <v>0.73</v>
      </c>
      <c r="K324" s="1">
        <v>0.71</v>
      </c>
      <c r="L324" s="1">
        <v>0.18</v>
      </c>
      <c r="M324" s="1">
        <v>0.19</v>
      </c>
      <c r="N324" s="1">
        <v>0.41000000000000003</v>
      </c>
      <c r="O324" s="1">
        <v>0.21</v>
      </c>
      <c r="P324" s="1">
        <v>0.01</v>
      </c>
      <c r="Q324" s="2">
        <v>62752</v>
      </c>
    </row>
    <row r="325" spans="1:17" x14ac:dyDescent="0.3">
      <c r="A325" t="s">
        <v>92</v>
      </c>
      <c r="B325">
        <v>13</v>
      </c>
      <c r="C325" t="s">
        <v>82</v>
      </c>
      <c r="D325" t="s">
        <v>68</v>
      </c>
      <c r="E325" s="3">
        <v>43891</v>
      </c>
      <c r="F325" s="4">
        <v>2020</v>
      </c>
      <c r="G325" t="s">
        <v>49</v>
      </c>
      <c r="H325" s="1">
        <v>0.09</v>
      </c>
      <c r="I325" s="1">
        <v>0.91</v>
      </c>
      <c r="J325" s="1">
        <v>0.87</v>
      </c>
      <c r="K325" s="1">
        <v>0.61</v>
      </c>
      <c r="L325" s="1">
        <v>0.12</v>
      </c>
      <c r="M325" s="1">
        <v>0.18</v>
      </c>
      <c r="N325" s="1">
        <v>0.49</v>
      </c>
      <c r="O325" s="1">
        <v>0.2</v>
      </c>
      <c r="P325" s="1">
        <v>0.01</v>
      </c>
      <c r="Q325" s="2">
        <v>61689</v>
      </c>
    </row>
    <row r="326" spans="1:17" x14ac:dyDescent="0.3">
      <c r="A326" t="s">
        <v>93</v>
      </c>
      <c r="B326">
        <v>4</v>
      </c>
      <c r="C326" t="s">
        <v>41</v>
      </c>
      <c r="D326" t="s">
        <v>42</v>
      </c>
      <c r="E326" s="3">
        <v>43101</v>
      </c>
      <c r="F326" s="4">
        <v>2018</v>
      </c>
      <c r="G326" t="s">
        <v>23</v>
      </c>
      <c r="H326" s="1">
        <v>0.66</v>
      </c>
      <c r="I326" s="1">
        <v>0.33999999999999997</v>
      </c>
      <c r="J326" s="1">
        <v>0.93</v>
      </c>
      <c r="K326" s="1">
        <v>0.73</v>
      </c>
      <c r="L326" s="1">
        <v>0.13</v>
      </c>
      <c r="M326" s="1">
        <v>0.12</v>
      </c>
      <c r="N326" s="1">
        <v>0.58000000000000007</v>
      </c>
      <c r="O326" s="1">
        <v>0.1</v>
      </c>
      <c r="P326" s="1">
        <v>7.0000000000000007E-2</v>
      </c>
      <c r="Q326" s="2">
        <v>59842</v>
      </c>
    </row>
    <row r="327" spans="1:17" x14ac:dyDescent="0.3">
      <c r="A327" t="s">
        <v>93</v>
      </c>
      <c r="B327">
        <v>17</v>
      </c>
      <c r="C327" t="s">
        <v>21</v>
      </c>
      <c r="D327" t="s">
        <v>22</v>
      </c>
      <c r="E327" s="3">
        <v>43132</v>
      </c>
      <c r="F327" s="4">
        <v>2018</v>
      </c>
      <c r="G327" t="s">
        <v>43</v>
      </c>
      <c r="H327" s="1">
        <v>0.8</v>
      </c>
      <c r="I327" s="1">
        <v>0.19999999999999996</v>
      </c>
      <c r="J327" s="1">
        <v>0.96</v>
      </c>
      <c r="K327" s="1">
        <v>0.85</v>
      </c>
      <c r="L327" s="1">
        <v>0.11</v>
      </c>
      <c r="M327" s="1">
        <v>0.11</v>
      </c>
      <c r="N327" s="1">
        <v>0.49</v>
      </c>
      <c r="O327" s="1">
        <v>0.15</v>
      </c>
      <c r="P327" s="1">
        <v>0.14000000000000001</v>
      </c>
      <c r="Q327" s="2">
        <v>54650</v>
      </c>
    </row>
    <row r="328" spans="1:17" x14ac:dyDescent="0.3">
      <c r="A328" t="s">
        <v>93</v>
      </c>
      <c r="B328">
        <v>8</v>
      </c>
      <c r="C328" t="s">
        <v>67</v>
      </c>
      <c r="D328" t="s">
        <v>68</v>
      </c>
      <c r="E328" s="3">
        <v>43160</v>
      </c>
      <c r="F328" s="4">
        <v>2018</v>
      </c>
      <c r="G328" t="s">
        <v>49</v>
      </c>
      <c r="H328" s="1">
        <v>0.7</v>
      </c>
      <c r="I328" s="1">
        <v>0.30000000000000004</v>
      </c>
      <c r="J328" s="1">
        <v>0.73</v>
      </c>
      <c r="K328" s="1">
        <v>1</v>
      </c>
      <c r="L328" s="1">
        <v>0.21</v>
      </c>
      <c r="M328" s="1">
        <v>0.27</v>
      </c>
      <c r="N328" s="1">
        <v>0.16999999999999993</v>
      </c>
      <c r="O328" s="1">
        <v>0.16</v>
      </c>
      <c r="P328" s="1">
        <v>0.19</v>
      </c>
      <c r="Q328" s="2">
        <v>69615</v>
      </c>
    </row>
    <row r="329" spans="1:17" x14ac:dyDescent="0.3">
      <c r="A329" t="s">
        <v>93</v>
      </c>
      <c r="B329">
        <v>16</v>
      </c>
      <c r="C329" t="s">
        <v>81</v>
      </c>
      <c r="D329" t="s">
        <v>84</v>
      </c>
      <c r="E329" s="3">
        <v>43191</v>
      </c>
      <c r="F329" s="4">
        <v>2018</v>
      </c>
      <c r="G329" t="s">
        <v>56</v>
      </c>
      <c r="H329" s="1">
        <v>0.05</v>
      </c>
      <c r="I329" s="1">
        <v>0.95</v>
      </c>
      <c r="J329" s="1">
        <v>0.92</v>
      </c>
      <c r="K329" s="1">
        <v>0.74</v>
      </c>
      <c r="L329" s="1">
        <v>0.16</v>
      </c>
      <c r="M329" s="1">
        <v>0.27</v>
      </c>
      <c r="N329" s="1">
        <v>0.29000000000000004</v>
      </c>
      <c r="O329" s="1">
        <v>0.22</v>
      </c>
      <c r="P329" s="1">
        <v>0.06</v>
      </c>
      <c r="Q329" s="2">
        <v>60594</v>
      </c>
    </row>
    <row r="330" spans="1:17" x14ac:dyDescent="0.3">
      <c r="A330" t="s">
        <v>93</v>
      </c>
      <c r="B330">
        <v>16</v>
      </c>
      <c r="C330" t="s">
        <v>81</v>
      </c>
      <c r="D330" t="s">
        <v>84</v>
      </c>
      <c r="E330" s="3">
        <v>43221</v>
      </c>
      <c r="F330" s="4">
        <v>2018</v>
      </c>
      <c r="G330" t="s">
        <v>59</v>
      </c>
      <c r="H330" s="1">
        <v>0.61</v>
      </c>
      <c r="I330" s="1">
        <v>0.39</v>
      </c>
      <c r="J330" s="1">
        <v>0.8</v>
      </c>
      <c r="K330" s="1">
        <v>0.69</v>
      </c>
      <c r="L330" s="1">
        <v>0.14000000000000001</v>
      </c>
      <c r="M330" s="1">
        <v>0.13</v>
      </c>
      <c r="N330" s="1">
        <v>0.56999999999999995</v>
      </c>
      <c r="O330" s="1">
        <v>0.13</v>
      </c>
      <c r="P330" s="1">
        <v>0.03</v>
      </c>
      <c r="Q330" s="2">
        <v>67453</v>
      </c>
    </row>
    <row r="331" spans="1:17" x14ac:dyDescent="0.3">
      <c r="A331" t="s">
        <v>93</v>
      </c>
      <c r="B331">
        <v>23</v>
      </c>
      <c r="C331" t="s">
        <v>86</v>
      </c>
      <c r="D331" t="s">
        <v>42</v>
      </c>
      <c r="E331" s="3">
        <v>43252</v>
      </c>
      <c r="F331" s="4">
        <v>2018</v>
      </c>
      <c r="G331" t="s">
        <v>60</v>
      </c>
      <c r="H331" s="1">
        <v>0.1</v>
      </c>
      <c r="I331" s="1">
        <v>0.9</v>
      </c>
      <c r="J331" s="1">
        <v>0.94</v>
      </c>
      <c r="K331" s="1">
        <v>0.66</v>
      </c>
      <c r="L331" s="1">
        <v>0.19</v>
      </c>
      <c r="M331" s="1">
        <v>0.2</v>
      </c>
      <c r="N331" s="1">
        <v>0.5</v>
      </c>
      <c r="O331" s="1">
        <v>0.1</v>
      </c>
      <c r="P331" s="1">
        <v>0.01</v>
      </c>
      <c r="Q331" s="2">
        <v>46170</v>
      </c>
    </row>
    <row r="332" spans="1:17" x14ac:dyDescent="0.3">
      <c r="A332" t="s">
        <v>93</v>
      </c>
      <c r="B332">
        <v>15</v>
      </c>
      <c r="C332" t="s">
        <v>79</v>
      </c>
      <c r="D332" t="s">
        <v>22</v>
      </c>
      <c r="E332" s="3">
        <v>43282</v>
      </c>
      <c r="F332" s="4">
        <v>2018</v>
      </c>
      <c r="G332" t="s">
        <v>63</v>
      </c>
      <c r="H332" s="1">
        <v>0.65</v>
      </c>
      <c r="I332" s="1">
        <v>0.35</v>
      </c>
      <c r="J332" s="1">
        <v>0.91</v>
      </c>
      <c r="K332" s="1">
        <v>0.75</v>
      </c>
      <c r="L332" s="1">
        <v>0.1</v>
      </c>
      <c r="M332" s="1">
        <v>0.26</v>
      </c>
      <c r="N332" s="1">
        <v>0.22999999999999998</v>
      </c>
      <c r="O332" s="1">
        <v>0.22</v>
      </c>
      <c r="P332" s="1">
        <v>0.19</v>
      </c>
      <c r="Q332" s="2">
        <v>58126</v>
      </c>
    </row>
    <row r="333" spans="1:17" x14ac:dyDescent="0.3">
      <c r="A333" t="s">
        <v>93</v>
      </c>
      <c r="B333">
        <v>20</v>
      </c>
      <c r="C333" t="s">
        <v>87</v>
      </c>
      <c r="D333" t="s">
        <v>22</v>
      </c>
      <c r="E333" s="3">
        <v>43313</v>
      </c>
      <c r="F333" s="4">
        <v>2018</v>
      </c>
      <c r="G333" t="s">
        <v>69</v>
      </c>
      <c r="H333" s="1">
        <v>0.68</v>
      </c>
      <c r="I333" s="1">
        <v>0.31999999999999995</v>
      </c>
      <c r="J333" s="1">
        <v>0.88</v>
      </c>
      <c r="K333" s="1">
        <v>0.83</v>
      </c>
      <c r="L333" s="1">
        <v>0.14000000000000001</v>
      </c>
      <c r="M333" s="1">
        <v>0.24</v>
      </c>
      <c r="N333" s="1">
        <v>0.4</v>
      </c>
      <c r="O333" s="1">
        <v>0.21</v>
      </c>
      <c r="P333" s="1">
        <v>0.01</v>
      </c>
      <c r="Q333" s="2">
        <v>71479</v>
      </c>
    </row>
    <row r="334" spans="1:17" x14ac:dyDescent="0.3">
      <c r="A334" t="s">
        <v>93</v>
      </c>
      <c r="B334">
        <v>6</v>
      </c>
      <c r="C334" t="s">
        <v>62</v>
      </c>
      <c r="D334" t="s">
        <v>22</v>
      </c>
      <c r="E334" s="3">
        <v>43344</v>
      </c>
      <c r="F334" s="4">
        <v>2018</v>
      </c>
      <c r="G334" t="s">
        <v>71</v>
      </c>
      <c r="H334" s="1">
        <v>0.41</v>
      </c>
      <c r="I334" s="1">
        <v>0.59000000000000008</v>
      </c>
      <c r="J334" s="1">
        <v>0.81</v>
      </c>
      <c r="K334" s="1">
        <v>0.91</v>
      </c>
      <c r="L334" s="1">
        <v>0.11</v>
      </c>
      <c r="M334" s="1">
        <v>0.18</v>
      </c>
      <c r="N334" s="1">
        <v>0.57000000000000006</v>
      </c>
      <c r="O334" s="1">
        <v>0.12</v>
      </c>
      <c r="P334" s="1">
        <v>0.02</v>
      </c>
      <c r="Q334" s="2">
        <v>55181</v>
      </c>
    </row>
    <row r="335" spans="1:17" x14ac:dyDescent="0.3">
      <c r="A335" t="s">
        <v>93</v>
      </c>
      <c r="B335">
        <v>19</v>
      </c>
      <c r="C335" t="s">
        <v>80</v>
      </c>
      <c r="D335" t="s">
        <v>68</v>
      </c>
      <c r="E335" s="3">
        <v>43374</v>
      </c>
      <c r="F335" s="4">
        <v>2018</v>
      </c>
      <c r="G335" t="s">
        <v>72</v>
      </c>
      <c r="H335" s="1">
        <v>0.36</v>
      </c>
      <c r="I335" s="1">
        <v>0.64</v>
      </c>
      <c r="J335" s="1">
        <v>0.7</v>
      </c>
      <c r="K335" s="1">
        <v>0.82</v>
      </c>
      <c r="L335" s="1">
        <v>0.14000000000000001</v>
      </c>
      <c r="M335" s="1">
        <v>0.11</v>
      </c>
      <c r="N335" s="1">
        <v>0.39</v>
      </c>
      <c r="O335" s="1">
        <v>0.24</v>
      </c>
      <c r="P335" s="1">
        <v>0.12</v>
      </c>
      <c r="Q335" s="2">
        <v>68325</v>
      </c>
    </row>
    <row r="336" spans="1:17" x14ac:dyDescent="0.3">
      <c r="A336" t="s">
        <v>93</v>
      </c>
      <c r="B336">
        <v>21</v>
      </c>
      <c r="C336" t="s">
        <v>88</v>
      </c>
      <c r="D336" t="s">
        <v>84</v>
      </c>
      <c r="E336" s="3">
        <v>43405</v>
      </c>
      <c r="F336" s="4">
        <v>2018</v>
      </c>
      <c r="G336" t="s">
        <v>75</v>
      </c>
      <c r="H336" s="1">
        <v>0.46</v>
      </c>
      <c r="I336" s="1">
        <v>0.54</v>
      </c>
      <c r="J336" s="1">
        <v>0.77</v>
      </c>
      <c r="K336" s="1">
        <v>0.86</v>
      </c>
      <c r="L336" s="1">
        <v>0.21</v>
      </c>
      <c r="M336" s="1">
        <v>0.24</v>
      </c>
      <c r="N336" s="1">
        <v>0.25</v>
      </c>
      <c r="O336" s="1">
        <v>0.14000000000000001</v>
      </c>
      <c r="P336" s="1">
        <v>0.16</v>
      </c>
      <c r="Q336" s="2">
        <v>50424</v>
      </c>
    </row>
    <row r="337" spans="1:17" x14ac:dyDescent="0.3">
      <c r="A337" t="s">
        <v>93</v>
      </c>
      <c r="B337">
        <v>8</v>
      </c>
      <c r="C337" t="s">
        <v>67</v>
      </c>
      <c r="D337" t="s">
        <v>68</v>
      </c>
      <c r="E337" s="3">
        <v>43435</v>
      </c>
      <c r="F337" s="4">
        <v>2018</v>
      </c>
      <c r="G337" t="s">
        <v>77</v>
      </c>
      <c r="H337" s="1">
        <v>0.06</v>
      </c>
      <c r="I337" s="1">
        <v>0.94</v>
      </c>
      <c r="J337" s="1">
        <v>0.8</v>
      </c>
      <c r="K337" s="1">
        <v>0.95</v>
      </c>
      <c r="L337" s="1">
        <v>0.11</v>
      </c>
      <c r="M337" s="1">
        <v>0.1</v>
      </c>
      <c r="N337" s="1">
        <v>0.5</v>
      </c>
      <c r="O337" s="1">
        <v>0.15</v>
      </c>
      <c r="P337" s="1">
        <v>0.14000000000000001</v>
      </c>
      <c r="Q337" s="2">
        <v>69528</v>
      </c>
    </row>
    <row r="338" spans="1:17" x14ac:dyDescent="0.3">
      <c r="A338" t="s">
        <v>93</v>
      </c>
      <c r="B338">
        <v>27</v>
      </c>
      <c r="C338" t="s">
        <v>91</v>
      </c>
      <c r="D338" t="s">
        <v>42</v>
      </c>
      <c r="E338" s="3">
        <v>43466</v>
      </c>
      <c r="F338" s="4">
        <v>2019</v>
      </c>
      <c r="G338" t="s">
        <v>23</v>
      </c>
      <c r="H338" s="1">
        <v>0.52</v>
      </c>
      <c r="I338" s="1">
        <v>0.48</v>
      </c>
      <c r="J338" s="1">
        <v>0.75</v>
      </c>
      <c r="K338" s="1">
        <v>0.89</v>
      </c>
      <c r="L338" s="1">
        <v>0.18</v>
      </c>
      <c r="M338" s="1">
        <v>0.15</v>
      </c>
      <c r="N338" s="1">
        <v>0.28000000000000003</v>
      </c>
      <c r="O338" s="1">
        <v>0.22</v>
      </c>
      <c r="P338" s="1">
        <v>0.17</v>
      </c>
      <c r="Q338" s="2">
        <v>51086</v>
      </c>
    </row>
    <row r="339" spans="1:17" x14ac:dyDescent="0.3">
      <c r="A339" t="s">
        <v>93</v>
      </c>
      <c r="B339">
        <v>17</v>
      </c>
      <c r="C339" t="s">
        <v>21</v>
      </c>
      <c r="D339" t="s">
        <v>22</v>
      </c>
      <c r="E339" s="3">
        <v>43497</v>
      </c>
      <c r="F339" s="4">
        <v>2019</v>
      </c>
      <c r="G339" t="s">
        <v>43</v>
      </c>
      <c r="H339" s="1">
        <v>0.44</v>
      </c>
      <c r="I339" s="1">
        <v>0.56000000000000005</v>
      </c>
      <c r="J339" s="1">
        <v>0.84</v>
      </c>
      <c r="K339" s="1">
        <v>0.77</v>
      </c>
      <c r="L339" s="1">
        <v>0.23</v>
      </c>
      <c r="M339" s="1">
        <v>0.12</v>
      </c>
      <c r="N339" s="1">
        <v>0.36</v>
      </c>
      <c r="O339" s="1">
        <v>0.16</v>
      </c>
      <c r="P339" s="1">
        <v>0.13</v>
      </c>
      <c r="Q339" s="2">
        <v>58547</v>
      </c>
    </row>
    <row r="340" spans="1:17" x14ac:dyDescent="0.3">
      <c r="A340" t="s">
        <v>93</v>
      </c>
      <c r="B340">
        <v>16</v>
      </c>
      <c r="C340" t="s">
        <v>81</v>
      </c>
      <c r="D340" t="s">
        <v>84</v>
      </c>
      <c r="E340" s="3">
        <v>43525</v>
      </c>
      <c r="F340" s="4">
        <v>2019</v>
      </c>
      <c r="G340" t="s">
        <v>49</v>
      </c>
      <c r="H340" s="1">
        <v>0.59</v>
      </c>
      <c r="I340" s="1">
        <v>0.41000000000000003</v>
      </c>
      <c r="J340" s="1">
        <v>0.85</v>
      </c>
      <c r="K340" s="1">
        <v>0.79</v>
      </c>
      <c r="L340" s="1">
        <v>0.2</v>
      </c>
      <c r="M340" s="1">
        <v>0.1</v>
      </c>
      <c r="N340" s="1">
        <v>0.21999999999999997</v>
      </c>
      <c r="O340" s="1">
        <v>0.28000000000000003</v>
      </c>
      <c r="P340" s="1">
        <v>0.2</v>
      </c>
      <c r="Q340" s="2">
        <v>55919</v>
      </c>
    </row>
    <row r="341" spans="1:17" x14ac:dyDescent="0.3">
      <c r="A341" t="s">
        <v>93</v>
      </c>
      <c r="B341">
        <v>17</v>
      </c>
      <c r="C341" t="s">
        <v>21</v>
      </c>
      <c r="D341" t="s">
        <v>22</v>
      </c>
      <c r="E341" s="3">
        <v>43556</v>
      </c>
      <c r="F341" s="4">
        <v>2019</v>
      </c>
      <c r="G341" t="s">
        <v>56</v>
      </c>
      <c r="H341" s="1">
        <v>0.65</v>
      </c>
      <c r="I341" s="1">
        <v>0.35</v>
      </c>
      <c r="J341" s="1">
        <v>0.84</v>
      </c>
      <c r="K341" s="1">
        <v>0.83</v>
      </c>
      <c r="L341" s="1">
        <v>0.16</v>
      </c>
      <c r="M341" s="1">
        <v>0.2</v>
      </c>
      <c r="N341" s="1">
        <v>0.26</v>
      </c>
      <c r="O341" s="1">
        <v>0.21</v>
      </c>
      <c r="P341" s="1">
        <v>0.17</v>
      </c>
      <c r="Q341" s="2">
        <v>65121</v>
      </c>
    </row>
    <row r="342" spans="1:17" x14ac:dyDescent="0.3">
      <c r="A342" t="s">
        <v>93</v>
      </c>
      <c r="B342">
        <v>26</v>
      </c>
      <c r="C342" t="s">
        <v>70</v>
      </c>
      <c r="D342" t="s">
        <v>22</v>
      </c>
      <c r="E342" s="3">
        <v>43586</v>
      </c>
      <c r="F342" s="4">
        <v>2019</v>
      </c>
      <c r="G342" t="s">
        <v>59</v>
      </c>
      <c r="H342" s="1">
        <v>0.12</v>
      </c>
      <c r="I342" s="1">
        <v>0.88</v>
      </c>
      <c r="J342" s="1">
        <v>0.72</v>
      </c>
      <c r="K342" s="1">
        <v>0.62</v>
      </c>
      <c r="L342" s="1">
        <v>0.14000000000000001</v>
      </c>
      <c r="M342" s="1">
        <v>0.13</v>
      </c>
      <c r="N342" s="1">
        <v>0.35</v>
      </c>
      <c r="O342" s="1">
        <v>0.22</v>
      </c>
      <c r="P342" s="1">
        <v>0.16</v>
      </c>
      <c r="Q342" s="2">
        <v>60669</v>
      </c>
    </row>
    <row r="343" spans="1:17" x14ac:dyDescent="0.3">
      <c r="A343" t="s">
        <v>93</v>
      </c>
      <c r="B343">
        <v>15</v>
      </c>
      <c r="C343" t="s">
        <v>79</v>
      </c>
      <c r="D343" t="s">
        <v>22</v>
      </c>
      <c r="E343" s="3">
        <v>43617</v>
      </c>
      <c r="F343" s="4">
        <v>2019</v>
      </c>
      <c r="G343" t="s">
        <v>60</v>
      </c>
      <c r="H343" s="1">
        <v>0.01</v>
      </c>
      <c r="I343" s="1">
        <v>0.99</v>
      </c>
      <c r="J343" s="1">
        <v>0.71</v>
      </c>
      <c r="K343" s="1">
        <v>0.66</v>
      </c>
      <c r="L343" s="1">
        <v>0.13</v>
      </c>
      <c r="M343" s="1">
        <v>0.13</v>
      </c>
      <c r="N343" s="1">
        <v>0.36</v>
      </c>
      <c r="O343" s="1">
        <v>0.23</v>
      </c>
      <c r="P343" s="1">
        <v>0.15</v>
      </c>
      <c r="Q343" s="2">
        <v>45588</v>
      </c>
    </row>
    <row r="344" spans="1:17" x14ac:dyDescent="0.3">
      <c r="A344" t="s">
        <v>93</v>
      </c>
      <c r="B344">
        <v>21</v>
      </c>
      <c r="C344" t="s">
        <v>88</v>
      </c>
      <c r="D344" t="s">
        <v>84</v>
      </c>
      <c r="E344" s="3">
        <v>43647</v>
      </c>
      <c r="F344" s="4">
        <v>2019</v>
      </c>
      <c r="G344" t="s">
        <v>63</v>
      </c>
      <c r="H344" s="1">
        <v>0.14000000000000001</v>
      </c>
      <c r="I344" s="1">
        <v>0.86</v>
      </c>
      <c r="J344" s="1">
        <v>0.79</v>
      </c>
      <c r="K344" s="1">
        <v>0.88</v>
      </c>
      <c r="L344" s="1">
        <v>0.14000000000000001</v>
      </c>
      <c r="M344" s="1">
        <v>0.24</v>
      </c>
      <c r="N344" s="1">
        <v>0.25</v>
      </c>
      <c r="O344" s="1">
        <v>0.22</v>
      </c>
      <c r="P344" s="1">
        <v>0.15</v>
      </c>
      <c r="Q344" s="2">
        <v>70121</v>
      </c>
    </row>
    <row r="345" spans="1:17" x14ac:dyDescent="0.3">
      <c r="A345" t="s">
        <v>93</v>
      </c>
      <c r="B345">
        <v>27</v>
      </c>
      <c r="C345" t="s">
        <v>91</v>
      </c>
      <c r="D345" t="s">
        <v>42</v>
      </c>
      <c r="E345" s="3">
        <v>43678</v>
      </c>
      <c r="F345" s="4">
        <v>2019</v>
      </c>
      <c r="G345" t="s">
        <v>69</v>
      </c>
      <c r="H345" s="1">
        <v>0.8</v>
      </c>
      <c r="I345" s="1">
        <v>0.19999999999999996</v>
      </c>
      <c r="J345" s="1">
        <v>0.94</v>
      </c>
      <c r="K345" s="1">
        <v>0.76</v>
      </c>
      <c r="L345" s="1">
        <v>0.15</v>
      </c>
      <c r="M345" s="1">
        <v>0.17</v>
      </c>
      <c r="N345" s="1">
        <v>0.3899999999999999</v>
      </c>
      <c r="O345" s="1">
        <v>0.22</v>
      </c>
      <c r="P345" s="1">
        <v>7.0000000000000007E-2</v>
      </c>
      <c r="Q345" s="2">
        <v>66585</v>
      </c>
    </row>
    <row r="346" spans="1:17" x14ac:dyDescent="0.3">
      <c r="A346" t="s">
        <v>93</v>
      </c>
      <c r="B346">
        <v>25</v>
      </c>
      <c r="C346" t="s">
        <v>90</v>
      </c>
      <c r="D346" t="s">
        <v>68</v>
      </c>
      <c r="E346" s="3">
        <v>43709</v>
      </c>
      <c r="F346" s="4">
        <v>2019</v>
      </c>
      <c r="G346" t="s">
        <v>71</v>
      </c>
      <c r="H346" s="1">
        <v>0.5</v>
      </c>
      <c r="I346" s="1">
        <v>0.5</v>
      </c>
      <c r="J346" s="1">
        <v>0.77</v>
      </c>
      <c r="K346" s="1">
        <v>1</v>
      </c>
      <c r="L346" s="1">
        <v>0.12</v>
      </c>
      <c r="M346" s="1">
        <v>0.23</v>
      </c>
      <c r="N346" s="1">
        <v>0.32000000000000006</v>
      </c>
      <c r="O346" s="1">
        <v>0.15</v>
      </c>
      <c r="P346" s="1">
        <v>0.18</v>
      </c>
      <c r="Q346" s="2">
        <v>64133</v>
      </c>
    </row>
    <row r="347" spans="1:17" x14ac:dyDescent="0.3">
      <c r="A347" t="s">
        <v>93</v>
      </c>
      <c r="B347">
        <v>7</v>
      </c>
      <c r="C347" t="s">
        <v>66</v>
      </c>
      <c r="D347" t="s">
        <v>55</v>
      </c>
      <c r="E347" s="3">
        <v>43739</v>
      </c>
      <c r="F347" s="4">
        <v>2019</v>
      </c>
      <c r="G347" t="s">
        <v>72</v>
      </c>
      <c r="H347" s="1">
        <v>0.56999999999999995</v>
      </c>
      <c r="I347" s="1">
        <v>0.43000000000000005</v>
      </c>
      <c r="J347" s="1">
        <v>0.78</v>
      </c>
      <c r="K347" s="1">
        <v>0.91</v>
      </c>
      <c r="L347" s="1">
        <v>0.11</v>
      </c>
      <c r="M347" s="1">
        <v>0.25</v>
      </c>
      <c r="N347" s="1">
        <v>0.49</v>
      </c>
      <c r="O347" s="1">
        <v>0.1</v>
      </c>
      <c r="P347" s="1">
        <v>0.05</v>
      </c>
      <c r="Q347" s="2">
        <v>72115</v>
      </c>
    </row>
    <row r="348" spans="1:17" x14ac:dyDescent="0.3">
      <c r="A348" t="s">
        <v>93</v>
      </c>
      <c r="B348">
        <v>7</v>
      </c>
      <c r="C348" t="s">
        <v>66</v>
      </c>
      <c r="D348" t="s">
        <v>55</v>
      </c>
      <c r="E348" s="3">
        <v>43770</v>
      </c>
      <c r="F348" s="4">
        <v>2019</v>
      </c>
      <c r="G348" t="s">
        <v>75</v>
      </c>
      <c r="H348" s="1">
        <v>0.1</v>
      </c>
      <c r="I348" s="1">
        <v>0.9</v>
      </c>
      <c r="J348" s="1">
        <v>0.89</v>
      </c>
      <c r="K348" s="1">
        <v>0.61</v>
      </c>
      <c r="L348" s="1">
        <v>0.18</v>
      </c>
      <c r="M348" s="1">
        <v>0.19</v>
      </c>
      <c r="N348" s="1">
        <v>0.25</v>
      </c>
      <c r="O348" s="1">
        <v>0.21</v>
      </c>
      <c r="P348" s="1">
        <v>0.17</v>
      </c>
      <c r="Q348" s="2">
        <v>64267</v>
      </c>
    </row>
    <row r="349" spans="1:17" x14ac:dyDescent="0.3">
      <c r="A349" t="s">
        <v>93</v>
      </c>
      <c r="B349">
        <v>1</v>
      </c>
      <c r="C349" t="s">
        <v>47</v>
      </c>
      <c r="D349" t="s">
        <v>42</v>
      </c>
      <c r="E349" s="3">
        <v>43800</v>
      </c>
      <c r="F349" s="4">
        <v>2019</v>
      </c>
      <c r="G349" t="s">
        <v>77</v>
      </c>
      <c r="H349" s="1">
        <v>0.48</v>
      </c>
      <c r="I349" s="1">
        <v>0.52</v>
      </c>
      <c r="J349" s="1">
        <v>0.93</v>
      </c>
      <c r="K349" s="1">
        <v>0.8</v>
      </c>
      <c r="L349" s="1">
        <v>0.21</v>
      </c>
      <c r="M349" s="1">
        <v>0.19</v>
      </c>
      <c r="N349" s="1">
        <v>0.22999999999999998</v>
      </c>
      <c r="O349" s="1">
        <v>0.22</v>
      </c>
      <c r="P349" s="1">
        <v>0.15</v>
      </c>
      <c r="Q349" s="2">
        <v>60305</v>
      </c>
    </row>
    <row r="350" spans="1:17" x14ac:dyDescent="0.3">
      <c r="A350" t="s">
        <v>93</v>
      </c>
      <c r="B350">
        <v>15</v>
      </c>
      <c r="C350" t="s">
        <v>79</v>
      </c>
      <c r="D350" t="s">
        <v>22</v>
      </c>
      <c r="E350" s="3">
        <v>43831</v>
      </c>
      <c r="F350" s="4">
        <v>2020</v>
      </c>
      <c r="G350" t="s">
        <v>23</v>
      </c>
      <c r="H350" s="1">
        <v>0.69</v>
      </c>
      <c r="I350" s="1">
        <v>0.31000000000000005</v>
      </c>
      <c r="J350" s="1">
        <v>1</v>
      </c>
      <c r="K350" s="1">
        <v>0.61</v>
      </c>
      <c r="L350" s="1">
        <v>0.2</v>
      </c>
      <c r="M350" s="1">
        <v>0.25</v>
      </c>
      <c r="N350" s="1">
        <v>0.17999999999999994</v>
      </c>
      <c r="O350" s="1">
        <v>0.22</v>
      </c>
      <c r="P350" s="1">
        <v>0.15</v>
      </c>
      <c r="Q350" s="2">
        <v>50329</v>
      </c>
    </row>
    <row r="351" spans="1:17" x14ac:dyDescent="0.3">
      <c r="A351" t="s">
        <v>93</v>
      </c>
      <c r="B351">
        <v>5</v>
      </c>
      <c r="C351" t="s">
        <v>58</v>
      </c>
      <c r="D351" t="s">
        <v>22</v>
      </c>
      <c r="E351" s="3">
        <v>43862</v>
      </c>
      <c r="F351" s="4">
        <v>2020</v>
      </c>
      <c r="G351" t="s">
        <v>43</v>
      </c>
      <c r="H351" s="1">
        <v>0</v>
      </c>
      <c r="I351" s="1">
        <v>1</v>
      </c>
      <c r="J351" s="1">
        <v>0.76</v>
      </c>
      <c r="K351" s="1">
        <v>0.77</v>
      </c>
      <c r="L351" s="1">
        <v>0.2</v>
      </c>
      <c r="M351" s="1">
        <v>0.17</v>
      </c>
      <c r="N351" s="1">
        <v>0.36</v>
      </c>
      <c r="O351" s="1">
        <v>0.22</v>
      </c>
      <c r="P351" s="1">
        <v>0.05</v>
      </c>
      <c r="Q351" s="2">
        <v>49628</v>
      </c>
    </row>
    <row r="352" spans="1:17" x14ac:dyDescent="0.3">
      <c r="A352" t="s">
        <v>93</v>
      </c>
      <c r="B352">
        <v>27</v>
      </c>
      <c r="C352" t="s">
        <v>91</v>
      </c>
      <c r="D352" t="s">
        <v>42</v>
      </c>
      <c r="E352" s="3">
        <v>43891</v>
      </c>
      <c r="F352" s="4">
        <v>2020</v>
      </c>
      <c r="G352" t="s">
        <v>49</v>
      </c>
      <c r="H352" s="1">
        <v>0.56999999999999995</v>
      </c>
      <c r="I352" s="1">
        <v>0.43000000000000005</v>
      </c>
      <c r="J352" s="1">
        <v>0.88</v>
      </c>
      <c r="K352" s="1">
        <v>0.83</v>
      </c>
      <c r="L352" s="1">
        <v>0.14000000000000001</v>
      </c>
      <c r="M352" s="1">
        <v>0.22</v>
      </c>
      <c r="N352" s="1">
        <v>0.47</v>
      </c>
      <c r="O352" s="1">
        <v>0.1</v>
      </c>
      <c r="P352" s="1">
        <v>7.0000000000000007E-2</v>
      </c>
      <c r="Q352" s="2">
        <v>54942</v>
      </c>
    </row>
    <row r="353" spans="1:17" x14ac:dyDescent="0.3">
      <c r="A353" t="s">
        <v>44</v>
      </c>
      <c r="B353">
        <v>19</v>
      </c>
      <c r="C353" t="s">
        <v>80</v>
      </c>
      <c r="D353" t="s">
        <v>68</v>
      </c>
      <c r="E353" s="3">
        <v>43101</v>
      </c>
      <c r="F353" s="4">
        <v>2018</v>
      </c>
      <c r="G353" t="s">
        <v>23</v>
      </c>
      <c r="H353" s="1">
        <v>0.24</v>
      </c>
      <c r="I353" s="1">
        <v>0.76</v>
      </c>
      <c r="J353" s="1">
        <v>0.9</v>
      </c>
      <c r="K353" s="1">
        <v>0.85</v>
      </c>
      <c r="L353" s="1">
        <v>0.25</v>
      </c>
      <c r="M353" s="1">
        <v>0.28000000000000003</v>
      </c>
      <c r="N353" s="1">
        <v>0.16000000000000003</v>
      </c>
      <c r="O353" s="1">
        <v>0.19</v>
      </c>
      <c r="P353" s="1">
        <v>0.12</v>
      </c>
      <c r="Q353" s="2">
        <v>61055</v>
      </c>
    </row>
    <row r="354" spans="1:17" x14ac:dyDescent="0.3">
      <c r="A354" t="s">
        <v>44</v>
      </c>
      <c r="B354">
        <v>17</v>
      </c>
      <c r="C354" t="s">
        <v>21</v>
      </c>
      <c r="D354" t="s">
        <v>22</v>
      </c>
      <c r="E354" s="3">
        <v>43132</v>
      </c>
      <c r="F354" s="4">
        <v>2018</v>
      </c>
      <c r="G354" t="s">
        <v>43</v>
      </c>
      <c r="H354" s="1">
        <v>0.59</v>
      </c>
      <c r="I354" s="1">
        <v>0.41000000000000003</v>
      </c>
      <c r="J354" s="1">
        <v>0.86</v>
      </c>
      <c r="K354" s="1">
        <v>0.88</v>
      </c>
      <c r="L354" s="1">
        <v>0.12</v>
      </c>
      <c r="M354" s="1">
        <v>0.13</v>
      </c>
      <c r="N354" s="1">
        <v>0.58000000000000007</v>
      </c>
      <c r="O354" s="1">
        <v>0.11</v>
      </c>
      <c r="P354" s="1">
        <v>0.06</v>
      </c>
      <c r="Q354" s="2">
        <v>60429</v>
      </c>
    </row>
    <row r="355" spans="1:17" x14ac:dyDescent="0.3">
      <c r="A355" t="s">
        <v>44</v>
      </c>
      <c r="B355">
        <v>7</v>
      </c>
      <c r="C355" t="s">
        <v>66</v>
      </c>
      <c r="D355" t="s">
        <v>55</v>
      </c>
      <c r="E355" s="3">
        <v>43160</v>
      </c>
      <c r="F355" s="4">
        <v>2018</v>
      </c>
      <c r="G355" t="s">
        <v>49</v>
      </c>
      <c r="H355" s="1">
        <v>0.19</v>
      </c>
      <c r="I355" s="1">
        <v>0.81</v>
      </c>
      <c r="J355" s="1">
        <v>0.82</v>
      </c>
      <c r="K355" s="1">
        <v>0.67</v>
      </c>
      <c r="L355" s="1">
        <v>0.1</v>
      </c>
      <c r="M355" s="1">
        <v>0.22</v>
      </c>
      <c r="N355" s="1">
        <v>0.42999999999999994</v>
      </c>
      <c r="O355" s="1">
        <v>0.23</v>
      </c>
      <c r="P355" s="1">
        <v>0.02</v>
      </c>
      <c r="Q355" s="2">
        <v>48893</v>
      </c>
    </row>
    <row r="356" spans="1:17" x14ac:dyDescent="0.3">
      <c r="A356" t="s">
        <v>44</v>
      </c>
      <c r="B356">
        <v>3</v>
      </c>
      <c r="C356" t="s">
        <v>52</v>
      </c>
      <c r="D356" t="s">
        <v>42</v>
      </c>
      <c r="E356" s="3">
        <v>43191</v>
      </c>
      <c r="F356" s="4">
        <v>2018</v>
      </c>
      <c r="G356" t="s">
        <v>56</v>
      </c>
      <c r="H356" s="1">
        <v>0.74</v>
      </c>
      <c r="I356" s="1">
        <v>0.26</v>
      </c>
      <c r="J356" s="1">
        <v>0.7</v>
      </c>
      <c r="K356" s="1">
        <v>0.79</v>
      </c>
      <c r="L356" s="1">
        <v>0.13</v>
      </c>
      <c r="M356" s="1">
        <v>0.18</v>
      </c>
      <c r="N356" s="1">
        <v>0.36999999999999988</v>
      </c>
      <c r="O356" s="1">
        <v>0.25</v>
      </c>
      <c r="P356" s="1">
        <v>7.0000000000000007E-2</v>
      </c>
      <c r="Q356" s="2">
        <v>53735</v>
      </c>
    </row>
    <row r="357" spans="1:17" x14ac:dyDescent="0.3">
      <c r="A357" t="s">
        <v>44</v>
      </c>
      <c r="B357">
        <v>16</v>
      </c>
      <c r="C357" t="s">
        <v>81</v>
      </c>
      <c r="D357" t="s">
        <v>84</v>
      </c>
      <c r="E357" s="3">
        <v>43221</v>
      </c>
      <c r="F357" s="4">
        <v>2018</v>
      </c>
      <c r="G357" t="s">
        <v>59</v>
      </c>
      <c r="H357" s="1">
        <v>0.48</v>
      </c>
      <c r="I357" s="1">
        <v>0.52</v>
      </c>
      <c r="J357" s="1">
        <v>0.92</v>
      </c>
      <c r="K357" s="1">
        <v>0.77</v>
      </c>
      <c r="L357" s="1">
        <v>0.15</v>
      </c>
      <c r="M357" s="1">
        <v>0.22</v>
      </c>
      <c r="N357" s="1">
        <v>0.38</v>
      </c>
      <c r="O357" s="1">
        <v>0.11</v>
      </c>
      <c r="P357" s="1">
        <v>0.14000000000000001</v>
      </c>
      <c r="Q357" s="2">
        <v>63071</v>
      </c>
    </row>
    <row r="358" spans="1:17" x14ac:dyDescent="0.3">
      <c r="A358" t="s">
        <v>44</v>
      </c>
      <c r="B358">
        <v>7</v>
      </c>
      <c r="C358" t="s">
        <v>66</v>
      </c>
      <c r="D358" t="s">
        <v>55</v>
      </c>
      <c r="E358" s="3">
        <v>43252</v>
      </c>
      <c r="F358" s="4">
        <v>2018</v>
      </c>
      <c r="G358" t="s">
        <v>60</v>
      </c>
      <c r="H358" s="1">
        <v>0.78</v>
      </c>
      <c r="I358" s="1">
        <v>0.21999999999999997</v>
      </c>
      <c r="J358" s="1">
        <v>0.95</v>
      </c>
      <c r="K358" s="1">
        <v>0.63</v>
      </c>
      <c r="L358" s="1">
        <v>0.24</v>
      </c>
      <c r="M358" s="1">
        <v>0.23</v>
      </c>
      <c r="N358" s="1">
        <v>0.29000000000000004</v>
      </c>
      <c r="O358" s="1">
        <v>0.16</v>
      </c>
      <c r="P358" s="1">
        <v>0.08</v>
      </c>
      <c r="Q358" s="2">
        <v>71958</v>
      </c>
    </row>
    <row r="359" spans="1:17" x14ac:dyDescent="0.3">
      <c r="A359" t="s">
        <v>44</v>
      </c>
      <c r="B359">
        <v>7</v>
      </c>
      <c r="C359" t="s">
        <v>66</v>
      </c>
      <c r="D359" t="s">
        <v>55</v>
      </c>
      <c r="E359" s="3">
        <v>43282</v>
      </c>
      <c r="F359" s="4">
        <v>2018</v>
      </c>
      <c r="G359" t="s">
        <v>63</v>
      </c>
      <c r="H359" s="1">
        <v>0.67</v>
      </c>
      <c r="I359" s="1">
        <v>0.32999999999999996</v>
      </c>
      <c r="J359" s="1">
        <v>0.79</v>
      </c>
      <c r="K359" s="1">
        <v>0.8</v>
      </c>
      <c r="L359" s="1">
        <v>0.16</v>
      </c>
      <c r="M359" s="1">
        <v>0.17</v>
      </c>
      <c r="N359" s="1">
        <v>0.3899999999999999</v>
      </c>
      <c r="O359" s="1">
        <v>0.22</v>
      </c>
      <c r="P359" s="1">
        <v>0.06</v>
      </c>
      <c r="Q359" s="2">
        <v>69080</v>
      </c>
    </row>
    <row r="360" spans="1:17" x14ac:dyDescent="0.3">
      <c r="A360" t="s">
        <v>44</v>
      </c>
      <c r="B360">
        <v>19</v>
      </c>
      <c r="C360" t="s">
        <v>80</v>
      </c>
      <c r="D360" t="s">
        <v>68</v>
      </c>
      <c r="E360" s="3">
        <v>43313</v>
      </c>
      <c r="F360" s="4">
        <v>2018</v>
      </c>
      <c r="G360" t="s">
        <v>69</v>
      </c>
      <c r="H360" s="1">
        <v>0.74</v>
      </c>
      <c r="I360" s="1">
        <v>0.26</v>
      </c>
      <c r="J360" s="1">
        <v>0.87</v>
      </c>
      <c r="K360" s="1">
        <v>0.96</v>
      </c>
      <c r="L360" s="1">
        <v>0.24</v>
      </c>
      <c r="M360" s="1">
        <v>0.27</v>
      </c>
      <c r="N360" s="1">
        <v>0.19999999999999996</v>
      </c>
      <c r="O360" s="1">
        <v>0.23</v>
      </c>
      <c r="P360" s="1">
        <v>0.06</v>
      </c>
      <c r="Q360" s="2">
        <v>72416</v>
      </c>
    </row>
    <row r="361" spans="1:17" x14ac:dyDescent="0.3">
      <c r="A361" t="s">
        <v>44</v>
      </c>
      <c r="B361">
        <v>21</v>
      </c>
      <c r="C361" t="s">
        <v>88</v>
      </c>
      <c r="D361" t="s">
        <v>84</v>
      </c>
      <c r="E361" s="3">
        <v>43344</v>
      </c>
      <c r="F361" s="4">
        <v>2018</v>
      </c>
      <c r="G361" t="s">
        <v>71</v>
      </c>
      <c r="H361" s="1">
        <v>0.01</v>
      </c>
      <c r="I361" s="1">
        <v>0.99</v>
      </c>
      <c r="J361" s="1">
        <v>0.87</v>
      </c>
      <c r="K361" s="1">
        <v>0.88</v>
      </c>
      <c r="L361" s="1">
        <v>0.21</v>
      </c>
      <c r="M361" s="1">
        <v>0.23</v>
      </c>
      <c r="N361" s="1">
        <v>0.27</v>
      </c>
      <c r="O361" s="1">
        <v>0.2</v>
      </c>
      <c r="P361" s="1">
        <v>0.09</v>
      </c>
      <c r="Q361" s="2">
        <v>65089</v>
      </c>
    </row>
    <row r="362" spans="1:17" x14ac:dyDescent="0.3">
      <c r="A362" t="s">
        <v>44</v>
      </c>
      <c r="B362">
        <v>9</v>
      </c>
      <c r="C362" t="s">
        <v>54</v>
      </c>
      <c r="D362" t="s">
        <v>55</v>
      </c>
      <c r="E362" s="3">
        <v>43374</v>
      </c>
      <c r="F362" s="4">
        <v>2018</v>
      </c>
      <c r="G362" t="s">
        <v>72</v>
      </c>
      <c r="H362" s="1">
        <v>0.56999999999999995</v>
      </c>
      <c r="I362" s="1">
        <v>0.43000000000000005</v>
      </c>
      <c r="J362" s="1">
        <v>0.7</v>
      </c>
      <c r="K362" s="1">
        <v>0.92</v>
      </c>
      <c r="L362" s="1">
        <v>0.15</v>
      </c>
      <c r="M362" s="1">
        <v>0.15</v>
      </c>
      <c r="N362" s="1">
        <v>0.26</v>
      </c>
      <c r="O362" s="1">
        <v>0.25</v>
      </c>
      <c r="P362" s="1">
        <v>0.19</v>
      </c>
      <c r="Q362" s="2">
        <v>68843</v>
      </c>
    </row>
    <row r="363" spans="1:17" x14ac:dyDescent="0.3">
      <c r="A363" t="s">
        <v>44</v>
      </c>
      <c r="B363">
        <v>16</v>
      </c>
      <c r="C363" t="s">
        <v>81</v>
      </c>
      <c r="D363" t="s">
        <v>84</v>
      </c>
      <c r="E363" s="3">
        <v>43405</v>
      </c>
      <c r="F363" s="4">
        <v>2018</v>
      </c>
      <c r="G363" t="s">
        <v>75</v>
      </c>
      <c r="H363" s="1">
        <v>0.12</v>
      </c>
      <c r="I363" s="1">
        <v>0.88</v>
      </c>
      <c r="J363" s="1">
        <v>0.99</v>
      </c>
      <c r="K363" s="1">
        <v>0.85</v>
      </c>
      <c r="L363" s="1">
        <v>0.15</v>
      </c>
      <c r="M363" s="1">
        <v>0.15</v>
      </c>
      <c r="N363" s="1">
        <v>0.33999999999999997</v>
      </c>
      <c r="O363" s="1">
        <v>0.25</v>
      </c>
      <c r="P363" s="1">
        <v>0.11</v>
      </c>
      <c r="Q363" s="2">
        <v>62768</v>
      </c>
    </row>
    <row r="364" spans="1:17" x14ac:dyDescent="0.3">
      <c r="A364" t="s">
        <v>44</v>
      </c>
      <c r="B364">
        <v>8</v>
      </c>
      <c r="C364" t="s">
        <v>67</v>
      </c>
      <c r="D364" t="s">
        <v>68</v>
      </c>
      <c r="E364" s="3">
        <v>43435</v>
      </c>
      <c r="F364" s="4">
        <v>2018</v>
      </c>
      <c r="G364" t="s">
        <v>77</v>
      </c>
      <c r="H364" s="1">
        <v>0.66</v>
      </c>
      <c r="I364" s="1">
        <v>0.33999999999999997</v>
      </c>
      <c r="J364" s="1">
        <v>0.82</v>
      </c>
      <c r="K364" s="1">
        <v>0.74</v>
      </c>
      <c r="L364" s="1">
        <v>0.21</v>
      </c>
      <c r="M364" s="1">
        <v>0.26</v>
      </c>
      <c r="N364" s="1">
        <v>0.33000000000000007</v>
      </c>
      <c r="O364" s="1">
        <v>0.11</v>
      </c>
      <c r="P364" s="1">
        <v>0.09</v>
      </c>
      <c r="Q364" s="2">
        <v>61727</v>
      </c>
    </row>
    <row r="365" spans="1:17" x14ac:dyDescent="0.3">
      <c r="A365" t="s">
        <v>44</v>
      </c>
      <c r="B365">
        <v>9</v>
      </c>
      <c r="C365" t="s">
        <v>54</v>
      </c>
      <c r="D365" t="s">
        <v>55</v>
      </c>
      <c r="E365" s="3">
        <v>43466</v>
      </c>
      <c r="F365" s="4">
        <v>2019</v>
      </c>
      <c r="G365" t="s">
        <v>23</v>
      </c>
      <c r="H365" s="1">
        <v>0.17</v>
      </c>
      <c r="I365" s="1">
        <v>0.83</v>
      </c>
      <c r="J365" s="1">
        <v>0.95</v>
      </c>
      <c r="K365" s="1">
        <v>0.92</v>
      </c>
      <c r="L365" s="1">
        <v>0.13</v>
      </c>
      <c r="M365" s="1">
        <v>0.1</v>
      </c>
      <c r="N365" s="1">
        <v>0.43999999999999995</v>
      </c>
      <c r="O365" s="1">
        <v>0.14000000000000001</v>
      </c>
      <c r="P365" s="1">
        <v>0.19</v>
      </c>
      <c r="Q365" s="2">
        <v>64278</v>
      </c>
    </row>
    <row r="366" spans="1:17" x14ac:dyDescent="0.3">
      <c r="A366" t="s">
        <v>44</v>
      </c>
      <c r="B366">
        <v>23</v>
      </c>
      <c r="C366" t="s">
        <v>86</v>
      </c>
      <c r="D366" t="s">
        <v>42</v>
      </c>
      <c r="E366" s="3">
        <v>43497</v>
      </c>
      <c r="F366" s="4">
        <v>2019</v>
      </c>
      <c r="G366" t="s">
        <v>43</v>
      </c>
      <c r="H366" s="1">
        <v>0.54</v>
      </c>
      <c r="I366" s="1">
        <v>0.45999999999999996</v>
      </c>
      <c r="J366" s="1">
        <v>0.8</v>
      </c>
      <c r="K366" s="1">
        <v>0.68</v>
      </c>
      <c r="L366" s="1">
        <v>0.21</v>
      </c>
      <c r="M366" s="1">
        <v>0.25</v>
      </c>
      <c r="N366" s="1">
        <v>0.3600000000000001</v>
      </c>
      <c r="O366" s="1">
        <v>0.18</v>
      </c>
      <c r="P366" s="1">
        <v>0</v>
      </c>
      <c r="Q366" s="2">
        <v>70758</v>
      </c>
    </row>
    <row r="367" spans="1:17" x14ac:dyDescent="0.3">
      <c r="A367" t="s">
        <v>44</v>
      </c>
      <c r="B367">
        <v>8</v>
      </c>
      <c r="C367" t="s">
        <v>67</v>
      </c>
      <c r="D367" t="s">
        <v>68</v>
      </c>
      <c r="E367" s="3">
        <v>43525</v>
      </c>
      <c r="F367" s="4">
        <v>2019</v>
      </c>
      <c r="G367" t="s">
        <v>49</v>
      </c>
      <c r="H367" s="1">
        <v>0.28000000000000003</v>
      </c>
      <c r="I367" s="1">
        <v>0.72</v>
      </c>
      <c r="J367" s="1">
        <v>0.91</v>
      </c>
      <c r="K367" s="1">
        <v>0.89</v>
      </c>
      <c r="L367" s="1">
        <v>0.14000000000000001</v>
      </c>
      <c r="M367" s="1">
        <v>0.26</v>
      </c>
      <c r="N367" s="1">
        <v>0.20999999999999996</v>
      </c>
      <c r="O367" s="1">
        <v>0.23</v>
      </c>
      <c r="P367" s="1">
        <v>0.16</v>
      </c>
      <c r="Q367" s="2">
        <v>56075</v>
      </c>
    </row>
    <row r="368" spans="1:17" x14ac:dyDescent="0.3">
      <c r="A368" t="s">
        <v>44</v>
      </c>
      <c r="B368">
        <v>19</v>
      </c>
      <c r="C368" t="s">
        <v>80</v>
      </c>
      <c r="D368" t="s">
        <v>68</v>
      </c>
      <c r="E368" s="3">
        <v>43556</v>
      </c>
      <c r="F368" s="4">
        <v>2019</v>
      </c>
      <c r="G368" t="s">
        <v>56</v>
      </c>
      <c r="H368" s="1">
        <v>0.24</v>
      </c>
      <c r="I368" s="1">
        <v>0.76</v>
      </c>
      <c r="J368" s="1">
        <v>0.91</v>
      </c>
      <c r="K368" s="1">
        <v>0.87</v>
      </c>
      <c r="L368" s="1">
        <v>0.23</v>
      </c>
      <c r="M368" s="1">
        <v>0.28000000000000003</v>
      </c>
      <c r="N368" s="1">
        <v>7.999999999999996E-2</v>
      </c>
      <c r="O368" s="1">
        <v>0.24</v>
      </c>
      <c r="P368" s="1">
        <v>0.17</v>
      </c>
      <c r="Q368" s="2">
        <v>67898</v>
      </c>
    </row>
    <row r="369" spans="1:17" x14ac:dyDescent="0.3">
      <c r="A369" t="s">
        <v>44</v>
      </c>
      <c r="B369">
        <v>23</v>
      </c>
      <c r="C369" t="s">
        <v>86</v>
      </c>
      <c r="D369" t="s">
        <v>42</v>
      </c>
      <c r="E369" s="3">
        <v>43586</v>
      </c>
      <c r="F369" s="4">
        <v>2019</v>
      </c>
      <c r="G369" t="s">
        <v>59</v>
      </c>
      <c r="H369" s="1">
        <v>0.73</v>
      </c>
      <c r="I369" s="1">
        <v>0.27</v>
      </c>
      <c r="J369" s="1">
        <v>0.75</v>
      </c>
      <c r="K369" s="1">
        <v>0.71</v>
      </c>
      <c r="L369" s="1">
        <v>0.1</v>
      </c>
      <c r="M369" s="1">
        <v>0.19</v>
      </c>
      <c r="N369" s="1">
        <v>0.32999999999999996</v>
      </c>
      <c r="O369" s="1">
        <v>0.25</v>
      </c>
      <c r="P369" s="1">
        <v>0.13</v>
      </c>
      <c r="Q369" s="2">
        <v>57339</v>
      </c>
    </row>
    <row r="370" spans="1:17" x14ac:dyDescent="0.3">
      <c r="A370" t="s">
        <v>44</v>
      </c>
      <c r="B370">
        <v>9</v>
      </c>
      <c r="C370" t="s">
        <v>54</v>
      </c>
      <c r="D370" t="s">
        <v>55</v>
      </c>
      <c r="E370" s="3">
        <v>43617</v>
      </c>
      <c r="F370" s="4">
        <v>2019</v>
      </c>
      <c r="G370" t="s">
        <v>60</v>
      </c>
      <c r="H370" s="1">
        <v>0.27</v>
      </c>
      <c r="I370" s="1">
        <v>0.73</v>
      </c>
      <c r="J370" s="1">
        <v>0.95</v>
      </c>
      <c r="K370" s="1">
        <v>0.66</v>
      </c>
      <c r="L370" s="1">
        <v>0.17</v>
      </c>
      <c r="M370" s="1">
        <v>0.13</v>
      </c>
      <c r="N370" s="1">
        <v>0.44999999999999996</v>
      </c>
      <c r="O370" s="1">
        <v>0.18</v>
      </c>
      <c r="P370" s="1">
        <v>7.0000000000000007E-2</v>
      </c>
      <c r="Q370" s="2">
        <v>56620</v>
      </c>
    </row>
    <row r="371" spans="1:17" x14ac:dyDescent="0.3">
      <c r="A371" t="s">
        <v>44</v>
      </c>
      <c r="B371">
        <v>24</v>
      </c>
      <c r="C371" t="s">
        <v>89</v>
      </c>
      <c r="D371" t="s">
        <v>84</v>
      </c>
      <c r="E371" s="3">
        <v>43647</v>
      </c>
      <c r="F371" s="4">
        <v>2019</v>
      </c>
      <c r="G371" t="s">
        <v>63</v>
      </c>
      <c r="H371" s="1">
        <v>0.27</v>
      </c>
      <c r="I371" s="1">
        <v>0.73</v>
      </c>
      <c r="J371" s="1">
        <v>0.78</v>
      </c>
      <c r="K371" s="1">
        <v>0.6</v>
      </c>
      <c r="L371" s="1">
        <v>0.19</v>
      </c>
      <c r="M371" s="1">
        <v>0.28000000000000003</v>
      </c>
      <c r="N371" s="1">
        <v>0.15999999999999992</v>
      </c>
      <c r="O371" s="1">
        <v>0.23</v>
      </c>
      <c r="P371" s="1">
        <v>0.14000000000000001</v>
      </c>
      <c r="Q371" s="2">
        <v>50657</v>
      </c>
    </row>
    <row r="372" spans="1:17" x14ac:dyDescent="0.3">
      <c r="A372" t="s">
        <v>44</v>
      </c>
      <c r="B372">
        <v>5</v>
      </c>
      <c r="C372" t="s">
        <v>58</v>
      </c>
      <c r="D372" t="s">
        <v>22</v>
      </c>
      <c r="E372" s="3">
        <v>43678</v>
      </c>
      <c r="F372" s="4">
        <v>2019</v>
      </c>
      <c r="G372" t="s">
        <v>69</v>
      </c>
      <c r="H372" s="1">
        <v>0.12</v>
      </c>
      <c r="I372" s="1">
        <v>0.88</v>
      </c>
      <c r="J372" s="1">
        <v>0.94</v>
      </c>
      <c r="K372" s="1">
        <v>0.9</v>
      </c>
      <c r="L372" s="1">
        <v>0.1</v>
      </c>
      <c r="M372" s="1">
        <v>0.11</v>
      </c>
      <c r="N372" s="1">
        <v>0.52</v>
      </c>
      <c r="O372" s="1">
        <v>0.23</v>
      </c>
      <c r="P372" s="1">
        <v>0.04</v>
      </c>
      <c r="Q372" s="2">
        <v>46864</v>
      </c>
    </row>
    <row r="373" spans="1:17" x14ac:dyDescent="0.3">
      <c r="A373" t="s">
        <v>44</v>
      </c>
      <c r="B373">
        <v>15</v>
      </c>
      <c r="C373" t="s">
        <v>79</v>
      </c>
      <c r="D373" t="s">
        <v>22</v>
      </c>
      <c r="E373" s="3">
        <v>43709</v>
      </c>
      <c r="F373" s="4">
        <v>2019</v>
      </c>
      <c r="G373" t="s">
        <v>71</v>
      </c>
      <c r="H373" s="1">
        <v>0.11</v>
      </c>
      <c r="I373" s="1">
        <v>0.89</v>
      </c>
      <c r="J373" s="1">
        <v>0.96</v>
      </c>
      <c r="K373" s="1">
        <v>0.72</v>
      </c>
      <c r="L373" s="1">
        <v>0.23</v>
      </c>
      <c r="M373" s="1">
        <v>0.23</v>
      </c>
      <c r="N373" s="1">
        <v>0.33999999999999997</v>
      </c>
      <c r="O373" s="1">
        <v>0.17</v>
      </c>
      <c r="P373" s="1">
        <v>0.03</v>
      </c>
      <c r="Q373" s="2">
        <v>46754</v>
      </c>
    </row>
    <row r="374" spans="1:17" x14ac:dyDescent="0.3">
      <c r="A374" t="s">
        <v>44</v>
      </c>
      <c r="B374">
        <v>22</v>
      </c>
      <c r="C374" t="s">
        <v>83</v>
      </c>
      <c r="D374" t="s">
        <v>42</v>
      </c>
      <c r="E374" s="3">
        <v>43739</v>
      </c>
      <c r="F374" s="4">
        <v>2019</v>
      </c>
      <c r="G374" t="s">
        <v>72</v>
      </c>
      <c r="H374" s="1">
        <v>0.72</v>
      </c>
      <c r="I374" s="1">
        <v>0.28000000000000003</v>
      </c>
      <c r="J374" s="1">
        <v>0.87</v>
      </c>
      <c r="K374" s="1">
        <v>0.69</v>
      </c>
      <c r="L374" s="1">
        <v>0.15</v>
      </c>
      <c r="M374" s="1">
        <v>0.24</v>
      </c>
      <c r="N374" s="1">
        <v>0.35</v>
      </c>
      <c r="O374" s="1">
        <v>0.17</v>
      </c>
      <c r="P374" s="1">
        <v>0.09</v>
      </c>
      <c r="Q374" s="2">
        <v>54406</v>
      </c>
    </row>
    <row r="375" spans="1:17" x14ac:dyDescent="0.3">
      <c r="A375" t="s">
        <v>44</v>
      </c>
      <c r="B375">
        <v>20</v>
      </c>
      <c r="C375" t="s">
        <v>87</v>
      </c>
      <c r="D375" t="s">
        <v>22</v>
      </c>
      <c r="E375" s="3">
        <v>43770</v>
      </c>
      <c r="F375" s="4">
        <v>2019</v>
      </c>
      <c r="G375" t="s">
        <v>75</v>
      </c>
      <c r="H375" s="1">
        <v>0.55000000000000004</v>
      </c>
      <c r="I375" s="1">
        <v>0.44999999999999996</v>
      </c>
      <c r="J375" s="1">
        <v>0.73</v>
      </c>
      <c r="K375" s="1">
        <v>0.67</v>
      </c>
      <c r="L375" s="1">
        <v>0.21</v>
      </c>
      <c r="M375" s="1">
        <v>0.23</v>
      </c>
      <c r="N375" s="1">
        <v>0.22999999999999998</v>
      </c>
      <c r="O375" s="1">
        <v>0.21</v>
      </c>
      <c r="P375" s="1">
        <v>0.12</v>
      </c>
      <c r="Q375" s="2">
        <v>53833</v>
      </c>
    </row>
    <row r="376" spans="1:17" x14ac:dyDescent="0.3">
      <c r="A376" t="s">
        <v>44</v>
      </c>
      <c r="B376">
        <v>19</v>
      </c>
      <c r="C376" t="s">
        <v>80</v>
      </c>
      <c r="D376" t="s">
        <v>68</v>
      </c>
      <c r="E376" s="3">
        <v>43800</v>
      </c>
      <c r="F376" s="4">
        <v>2019</v>
      </c>
      <c r="G376" t="s">
        <v>77</v>
      </c>
      <c r="H376" s="1">
        <v>0.24</v>
      </c>
      <c r="I376" s="1">
        <v>0.76</v>
      </c>
      <c r="J376" s="1">
        <v>0.75</v>
      </c>
      <c r="K376" s="1">
        <v>0.72</v>
      </c>
      <c r="L376" s="1">
        <v>0.2</v>
      </c>
      <c r="M376" s="1">
        <v>0.17</v>
      </c>
      <c r="N376" s="1">
        <v>0.28999999999999992</v>
      </c>
      <c r="O376" s="1">
        <v>0.19</v>
      </c>
      <c r="P376" s="1">
        <v>0.15</v>
      </c>
      <c r="Q376" s="2">
        <v>44245</v>
      </c>
    </row>
    <row r="377" spans="1:17" x14ac:dyDescent="0.3">
      <c r="A377" t="s">
        <v>44</v>
      </c>
      <c r="B377">
        <v>21</v>
      </c>
      <c r="C377" t="s">
        <v>88</v>
      </c>
      <c r="D377" t="s">
        <v>84</v>
      </c>
      <c r="E377" s="3">
        <v>43831</v>
      </c>
      <c r="F377" s="4">
        <v>2020</v>
      </c>
      <c r="G377" t="s">
        <v>23</v>
      </c>
      <c r="H377" s="1">
        <v>7.0000000000000007E-2</v>
      </c>
      <c r="I377" s="1">
        <v>0.92999999999999994</v>
      </c>
      <c r="J377" s="1">
        <v>0.85</v>
      </c>
      <c r="K377" s="1">
        <v>0.6</v>
      </c>
      <c r="L377" s="1">
        <v>0.13</v>
      </c>
      <c r="M377" s="1">
        <v>0.2</v>
      </c>
      <c r="N377" s="1">
        <v>0.35</v>
      </c>
      <c r="O377" s="1">
        <v>0.23</v>
      </c>
      <c r="P377" s="1">
        <v>0.09</v>
      </c>
      <c r="Q377" s="2">
        <v>48255</v>
      </c>
    </row>
    <row r="378" spans="1:17" x14ac:dyDescent="0.3">
      <c r="A378" t="s">
        <v>44</v>
      </c>
      <c r="B378">
        <v>12</v>
      </c>
      <c r="C378" t="s">
        <v>78</v>
      </c>
      <c r="D378" t="s">
        <v>55</v>
      </c>
      <c r="E378" s="3">
        <v>43862</v>
      </c>
      <c r="F378" s="4">
        <v>2020</v>
      </c>
      <c r="G378" t="s">
        <v>43</v>
      </c>
      <c r="H378" s="1">
        <v>0.03</v>
      </c>
      <c r="I378" s="1">
        <v>0.97</v>
      </c>
      <c r="J378" s="1">
        <v>0.73</v>
      </c>
      <c r="K378" s="1">
        <v>0.6</v>
      </c>
      <c r="L378" s="1">
        <v>0.21</v>
      </c>
      <c r="M378" s="1">
        <v>0.11</v>
      </c>
      <c r="N378" s="1">
        <v>0.51</v>
      </c>
      <c r="O378" s="1">
        <v>0.12</v>
      </c>
      <c r="P378" s="1">
        <v>0.05</v>
      </c>
      <c r="Q378" s="2">
        <v>49905</v>
      </c>
    </row>
    <row r="379" spans="1:17" x14ac:dyDescent="0.3">
      <c r="A379" t="s">
        <v>44</v>
      </c>
      <c r="B379">
        <v>12</v>
      </c>
      <c r="C379" t="s">
        <v>78</v>
      </c>
      <c r="D379" t="s">
        <v>55</v>
      </c>
      <c r="E379" s="3">
        <v>43891</v>
      </c>
      <c r="F379" s="4">
        <v>2020</v>
      </c>
      <c r="G379" t="s">
        <v>49</v>
      </c>
      <c r="H379" s="1">
        <v>0.4</v>
      </c>
      <c r="I379" s="1">
        <v>0.6</v>
      </c>
      <c r="J379" s="1">
        <v>0.9</v>
      </c>
      <c r="K379" s="1">
        <v>0.72</v>
      </c>
      <c r="L379" s="1">
        <v>0.22</v>
      </c>
      <c r="M379" s="1">
        <v>0.14000000000000001</v>
      </c>
      <c r="N379" s="1">
        <v>0.22999999999999998</v>
      </c>
      <c r="O379" s="1">
        <v>0.27</v>
      </c>
      <c r="P379" s="1">
        <v>0.14000000000000001</v>
      </c>
      <c r="Q379" s="2">
        <v>65176</v>
      </c>
    </row>
    <row r="380" spans="1:17" x14ac:dyDescent="0.3">
      <c r="A380" t="s">
        <v>94</v>
      </c>
      <c r="B380">
        <v>1</v>
      </c>
      <c r="C380" t="s">
        <v>47</v>
      </c>
      <c r="D380" t="s">
        <v>42</v>
      </c>
      <c r="E380" s="3">
        <v>43101</v>
      </c>
      <c r="F380" s="4">
        <v>2018</v>
      </c>
      <c r="G380" t="s">
        <v>23</v>
      </c>
      <c r="H380" s="1">
        <v>0.41</v>
      </c>
      <c r="I380" s="1">
        <v>0.59000000000000008</v>
      </c>
      <c r="J380" s="1">
        <v>0.93</v>
      </c>
      <c r="K380" s="1">
        <v>0.93</v>
      </c>
      <c r="L380" s="1">
        <v>0.12</v>
      </c>
      <c r="M380" s="1">
        <v>0.19</v>
      </c>
      <c r="N380" s="1">
        <v>0.36999999999999988</v>
      </c>
      <c r="O380" s="1">
        <v>0.25</v>
      </c>
      <c r="P380" s="1">
        <v>7.0000000000000007E-2</v>
      </c>
      <c r="Q380" s="2">
        <v>46731</v>
      </c>
    </row>
    <row r="381" spans="1:17" x14ac:dyDescent="0.3">
      <c r="A381" t="s">
        <v>94</v>
      </c>
      <c r="B381">
        <v>21</v>
      </c>
      <c r="C381" t="s">
        <v>88</v>
      </c>
      <c r="D381" t="s">
        <v>84</v>
      </c>
      <c r="E381" s="3">
        <v>43132</v>
      </c>
      <c r="F381" s="4">
        <v>2018</v>
      </c>
      <c r="G381" t="s">
        <v>43</v>
      </c>
      <c r="H381" s="1">
        <v>0.31</v>
      </c>
      <c r="I381" s="1">
        <v>0.69</v>
      </c>
      <c r="J381" s="1">
        <v>0.93</v>
      </c>
      <c r="K381" s="1">
        <v>0.86</v>
      </c>
      <c r="L381" s="1">
        <v>0.1</v>
      </c>
      <c r="M381" s="1">
        <v>0.21</v>
      </c>
      <c r="N381" s="1">
        <v>0.55000000000000004</v>
      </c>
      <c r="O381" s="1">
        <v>0.12</v>
      </c>
      <c r="P381" s="1">
        <v>0.02</v>
      </c>
      <c r="Q381" s="2">
        <v>62871</v>
      </c>
    </row>
    <row r="382" spans="1:17" x14ac:dyDescent="0.3">
      <c r="A382" t="s">
        <v>94</v>
      </c>
      <c r="B382">
        <v>5</v>
      </c>
      <c r="C382" t="s">
        <v>58</v>
      </c>
      <c r="D382" t="s">
        <v>22</v>
      </c>
      <c r="E382" s="3">
        <v>43160</v>
      </c>
      <c r="F382" s="4">
        <v>2018</v>
      </c>
      <c r="G382" t="s">
        <v>49</v>
      </c>
      <c r="H382" s="1">
        <v>0.15</v>
      </c>
      <c r="I382" s="1">
        <v>0.85</v>
      </c>
      <c r="J382" s="1">
        <v>0.76</v>
      </c>
      <c r="K382" s="1">
        <v>0.93</v>
      </c>
      <c r="L382" s="1">
        <v>0.11</v>
      </c>
      <c r="M382" s="1">
        <v>0.21</v>
      </c>
      <c r="N382" s="1">
        <v>0.51</v>
      </c>
      <c r="O382" s="1">
        <v>0.13</v>
      </c>
      <c r="P382" s="1">
        <v>0.04</v>
      </c>
      <c r="Q382" s="2">
        <v>60787</v>
      </c>
    </row>
    <row r="383" spans="1:17" x14ac:dyDescent="0.3">
      <c r="A383" t="s">
        <v>94</v>
      </c>
      <c r="B383">
        <v>2</v>
      </c>
      <c r="C383" t="s">
        <v>53</v>
      </c>
      <c r="D383" t="s">
        <v>22</v>
      </c>
      <c r="E383" s="3">
        <v>43191</v>
      </c>
      <c r="F383" s="4">
        <v>2018</v>
      </c>
      <c r="G383" t="s">
        <v>56</v>
      </c>
      <c r="H383" s="1">
        <v>0.43</v>
      </c>
      <c r="I383" s="1">
        <v>0.57000000000000006</v>
      </c>
      <c r="J383" s="1">
        <v>0.85</v>
      </c>
      <c r="K383" s="1">
        <v>0.87</v>
      </c>
      <c r="L383" s="1">
        <v>0.16</v>
      </c>
      <c r="M383" s="1">
        <v>0.21</v>
      </c>
      <c r="N383" s="1">
        <v>0.31999999999999995</v>
      </c>
      <c r="O383" s="1">
        <v>0.16</v>
      </c>
      <c r="P383" s="1">
        <v>0.15</v>
      </c>
      <c r="Q383" s="2">
        <v>65685</v>
      </c>
    </row>
    <row r="384" spans="1:17" x14ac:dyDescent="0.3">
      <c r="A384" t="s">
        <v>94</v>
      </c>
      <c r="B384">
        <v>23</v>
      </c>
      <c r="C384" t="s">
        <v>86</v>
      </c>
      <c r="D384" t="s">
        <v>42</v>
      </c>
      <c r="E384" s="3">
        <v>43221</v>
      </c>
      <c r="F384" s="4">
        <v>2018</v>
      </c>
      <c r="G384" t="s">
        <v>59</v>
      </c>
      <c r="H384" s="1">
        <v>0.35</v>
      </c>
      <c r="I384" s="1">
        <v>0.65</v>
      </c>
      <c r="J384" s="1">
        <v>0.97</v>
      </c>
      <c r="K384" s="1">
        <v>0.95</v>
      </c>
      <c r="L384" s="1">
        <v>0.1</v>
      </c>
      <c r="M384" s="1">
        <v>0.13</v>
      </c>
      <c r="N384" s="1">
        <v>0.44999999999999996</v>
      </c>
      <c r="O384" s="1">
        <v>0.27</v>
      </c>
      <c r="P384" s="1">
        <v>0.05</v>
      </c>
      <c r="Q384" s="2">
        <v>69314</v>
      </c>
    </row>
    <row r="385" spans="1:17" x14ac:dyDescent="0.3">
      <c r="A385" t="s">
        <v>94</v>
      </c>
      <c r="B385">
        <v>20</v>
      </c>
      <c r="C385" t="s">
        <v>87</v>
      </c>
      <c r="D385" t="s">
        <v>22</v>
      </c>
      <c r="E385" s="3">
        <v>43252</v>
      </c>
      <c r="F385" s="4">
        <v>2018</v>
      </c>
      <c r="G385" t="s">
        <v>60</v>
      </c>
      <c r="H385" s="1">
        <v>0.31</v>
      </c>
      <c r="I385" s="1">
        <v>0.69</v>
      </c>
      <c r="J385" s="1">
        <v>0.86</v>
      </c>
      <c r="K385" s="1">
        <v>0.61</v>
      </c>
      <c r="L385" s="1">
        <v>0.17</v>
      </c>
      <c r="M385" s="1">
        <v>0.12</v>
      </c>
      <c r="N385" s="1">
        <v>0.35</v>
      </c>
      <c r="O385" s="1">
        <v>0.2</v>
      </c>
      <c r="P385" s="1">
        <v>0.16</v>
      </c>
      <c r="Q385" s="2">
        <v>60379</v>
      </c>
    </row>
    <row r="386" spans="1:17" x14ac:dyDescent="0.3">
      <c r="A386" t="s">
        <v>94</v>
      </c>
      <c r="B386">
        <v>4</v>
      </c>
      <c r="C386" t="s">
        <v>41</v>
      </c>
      <c r="D386" t="s">
        <v>42</v>
      </c>
      <c r="E386" s="3">
        <v>43282</v>
      </c>
      <c r="F386" s="4">
        <v>2018</v>
      </c>
      <c r="G386" t="s">
        <v>63</v>
      </c>
      <c r="H386" s="1">
        <v>0.35</v>
      </c>
      <c r="I386" s="1">
        <v>0.65</v>
      </c>
      <c r="J386" s="1">
        <v>0.94</v>
      </c>
      <c r="K386" s="1">
        <v>0.93</v>
      </c>
      <c r="L386" s="1">
        <v>0.13</v>
      </c>
      <c r="M386" s="1">
        <v>0.24</v>
      </c>
      <c r="N386" s="1">
        <v>0.22999999999999998</v>
      </c>
      <c r="O386" s="1">
        <v>0.28000000000000003</v>
      </c>
      <c r="P386" s="1">
        <v>0.12</v>
      </c>
      <c r="Q386" s="2">
        <v>71635</v>
      </c>
    </row>
    <row r="387" spans="1:17" x14ac:dyDescent="0.3">
      <c r="A387" t="s">
        <v>94</v>
      </c>
      <c r="B387">
        <v>20</v>
      </c>
      <c r="C387" t="s">
        <v>87</v>
      </c>
      <c r="D387" t="s">
        <v>22</v>
      </c>
      <c r="E387" s="3">
        <v>43313</v>
      </c>
      <c r="F387" s="4">
        <v>2018</v>
      </c>
      <c r="G387" t="s">
        <v>69</v>
      </c>
      <c r="H387" s="1">
        <v>0.73</v>
      </c>
      <c r="I387" s="1">
        <v>0.27</v>
      </c>
      <c r="J387" s="1">
        <v>0.93</v>
      </c>
      <c r="K387" s="1">
        <v>0.75</v>
      </c>
      <c r="L387" s="1">
        <v>0.2</v>
      </c>
      <c r="M387" s="1">
        <v>0.16</v>
      </c>
      <c r="N387" s="1">
        <v>0.45999999999999996</v>
      </c>
      <c r="O387" s="1">
        <v>0.13</v>
      </c>
      <c r="P387" s="1">
        <v>0.05</v>
      </c>
      <c r="Q387" s="2">
        <v>68916</v>
      </c>
    </row>
    <row r="388" spans="1:17" x14ac:dyDescent="0.3">
      <c r="A388" t="s">
        <v>94</v>
      </c>
      <c r="B388">
        <v>5</v>
      </c>
      <c r="C388" t="s">
        <v>58</v>
      </c>
      <c r="D388" t="s">
        <v>22</v>
      </c>
      <c r="E388" s="3">
        <v>43344</v>
      </c>
      <c r="F388" s="4">
        <v>2018</v>
      </c>
      <c r="G388" t="s">
        <v>71</v>
      </c>
      <c r="H388" s="1">
        <v>0.51</v>
      </c>
      <c r="I388" s="1">
        <v>0.49</v>
      </c>
      <c r="J388" s="1">
        <v>0.83</v>
      </c>
      <c r="K388" s="1">
        <v>0.72</v>
      </c>
      <c r="L388" s="1">
        <v>0.25</v>
      </c>
      <c r="M388" s="1">
        <v>0.19</v>
      </c>
      <c r="N388" s="1">
        <v>0.15000000000000002</v>
      </c>
      <c r="O388" s="1">
        <v>0.25</v>
      </c>
      <c r="P388" s="1">
        <v>0.16</v>
      </c>
      <c r="Q388" s="2">
        <v>62654</v>
      </c>
    </row>
    <row r="389" spans="1:17" x14ac:dyDescent="0.3">
      <c r="A389" t="s">
        <v>94</v>
      </c>
      <c r="B389">
        <v>12</v>
      </c>
      <c r="C389" t="s">
        <v>78</v>
      </c>
      <c r="D389" t="s">
        <v>55</v>
      </c>
      <c r="E389" s="3">
        <v>43374</v>
      </c>
      <c r="F389" s="4">
        <v>2018</v>
      </c>
      <c r="G389" t="s">
        <v>72</v>
      </c>
      <c r="H389" s="1">
        <v>0.37</v>
      </c>
      <c r="I389" s="1">
        <v>0.63</v>
      </c>
      <c r="J389" s="1">
        <v>0.87</v>
      </c>
      <c r="K389" s="1">
        <v>0.63</v>
      </c>
      <c r="L389" s="1">
        <v>0.11</v>
      </c>
      <c r="M389" s="1">
        <v>0.28000000000000003</v>
      </c>
      <c r="N389" s="1">
        <v>0.32999999999999996</v>
      </c>
      <c r="O389" s="1">
        <v>0.25</v>
      </c>
      <c r="P389" s="1">
        <v>0.03</v>
      </c>
      <c r="Q389" s="2">
        <v>47630</v>
      </c>
    </row>
    <row r="390" spans="1:17" x14ac:dyDescent="0.3">
      <c r="A390" t="s">
        <v>94</v>
      </c>
      <c r="B390">
        <v>18</v>
      </c>
      <c r="C390" t="s">
        <v>85</v>
      </c>
      <c r="D390" t="s">
        <v>22</v>
      </c>
      <c r="E390" s="3">
        <v>43405</v>
      </c>
      <c r="F390" s="4">
        <v>2018</v>
      </c>
      <c r="G390" t="s">
        <v>75</v>
      </c>
      <c r="H390" s="1">
        <v>0.16</v>
      </c>
      <c r="I390" s="1">
        <v>0.84</v>
      </c>
      <c r="J390" s="1">
        <v>0.71</v>
      </c>
      <c r="K390" s="1">
        <v>0.99</v>
      </c>
      <c r="L390" s="1">
        <v>0.17</v>
      </c>
      <c r="M390" s="1">
        <v>0.27</v>
      </c>
      <c r="N390" s="1">
        <v>9.9999999999999867E-2</v>
      </c>
      <c r="O390" s="1">
        <v>0.27</v>
      </c>
      <c r="P390" s="1">
        <v>0.19</v>
      </c>
      <c r="Q390" s="2">
        <v>62661</v>
      </c>
    </row>
    <row r="391" spans="1:17" x14ac:dyDescent="0.3">
      <c r="A391" t="s">
        <v>94</v>
      </c>
      <c r="B391">
        <v>21</v>
      </c>
      <c r="C391" t="s">
        <v>88</v>
      </c>
      <c r="D391" t="s">
        <v>84</v>
      </c>
      <c r="E391" s="3">
        <v>43435</v>
      </c>
      <c r="F391" s="4">
        <v>2018</v>
      </c>
      <c r="G391" t="s">
        <v>77</v>
      </c>
      <c r="H391" s="1">
        <v>0.77</v>
      </c>
      <c r="I391" s="1">
        <v>0.22999999999999998</v>
      </c>
      <c r="J391" s="1">
        <v>0.78</v>
      </c>
      <c r="K391" s="1">
        <v>0.75</v>
      </c>
      <c r="L391" s="1">
        <v>0.18</v>
      </c>
      <c r="M391" s="1">
        <v>0.19</v>
      </c>
      <c r="N391" s="1">
        <v>0.28000000000000003</v>
      </c>
      <c r="O391" s="1">
        <v>0.25</v>
      </c>
      <c r="P391" s="1">
        <v>0.1</v>
      </c>
      <c r="Q391" s="2">
        <v>66295</v>
      </c>
    </row>
    <row r="392" spans="1:17" x14ac:dyDescent="0.3">
      <c r="A392" t="s">
        <v>94</v>
      </c>
      <c r="B392">
        <v>7</v>
      </c>
      <c r="C392" t="s">
        <v>66</v>
      </c>
      <c r="D392" t="s">
        <v>55</v>
      </c>
      <c r="E392" s="3">
        <v>43466</v>
      </c>
      <c r="F392" s="4">
        <v>2019</v>
      </c>
      <c r="G392" t="s">
        <v>23</v>
      </c>
      <c r="H392" s="1">
        <v>0.28999999999999998</v>
      </c>
      <c r="I392" s="1">
        <v>0.71</v>
      </c>
      <c r="J392" s="1">
        <v>0.8</v>
      </c>
      <c r="K392" s="1">
        <v>0.61</v>
      </c>
      <c r="L392" s="1">
        <v>0.15</v>
      </c>
      <c r="M392" s="1">
        <v>0.15</v>
      </c>
      <c r="N392" s="1">
        <v>0.27999999999999992</v>
      </c>
      <c r="O392" s="1">
        <v>0.26</v>
      </c>
      <c r="P392" s="1">
        <v>0.16</v>
      </c>
      <c r="Q392" s="2">
        <v>54170</v>
      </c>
    </row>
    <row r="393" spans="1:17" x14ac:dyDescent="0.3">
      <c r="A393" t="s">
        <v>94</v>
      </c>
      <c r="B393">
        <v>19</v>
      </c>
      <c r="C393" t="s">
        <v>80</v>
      </c>
      <c r="D393" t="s">
        <v>68</v>
      </c>
      <c r="E393" s="3">
        <v>43497</v>
      </c>
      <c r="F393" s="4">
        <v>2019</v>
      </c>
      <c r="G393" t="s">
        <v>43</v>
      </c>
      <c r="H393" s="1">
        <v>0.19</v>
      </c>
      <c r="I393" s="1">
        <v>0.81</v>
      </c>
      <c r="J393" s="1">
        <v>0.94</v>
      </c>
      <c r="K393" s="1">
        <v>0.92</v>
      </c>
      <c r="L393" s="1">
        <v>0.13</v>
      </c>
      <c r="M393" s="1">
        <v>0.18</v>
      </c>
      <c r="N393" s="1">
        <v>0.34999999999999987</v>
      </c>
      <c r="O393" s="1">
        <v>0.28000000000000003</v>
      </c>
      <c r="P393" s="1">
        <v>0.06</v>
      </c>
      <c r="Q393" s="2">
        <v>47883</v>
      </c>
    </row>
    <row r="394" spans="1:17" x14ac:dyDescent="0.3">
      <c r="A394" t="s">
        <v>94</v>
      </c>
      <c r="B394">
        <v>3</v>
      </c>
      <c r="C394" t="s">
        <v>52</v>
      </c>
      <c r="D394" t="s">
        <v>42</v>
      </c>
      <c r="E394" s="3">
        <v>43525</v>
      </c>
      <c r="F394" s="4">
        <v>2019</v>
      </c>
      <c r="G394" t="s">
        <v>49</v>
      </c>
      <c r="H394" s="1">
        <v>0.47</v>
      </c>
      <c r="I394" s="1">
        <v>0.53</v>
      </c>
      <c r="J394" s="1">
        <v>0.77</v>
      </c>
      <c r="K394" s="1">
        <v>0.82</v>
      </c>
      <c r="L394" s="1">
        <v>0.17</v>
      </c>
      <c r="M394" s="1">
        <v>0.19</v>
      </c>
      <c r="N394" s="1">
        <v>0.22000000000000008</v>
      </c>
      <c r="O394" s="1">
        <v>0.28999999999999998</v>
      </c>
      <c r="P394" s="1">
        <v>0.13</v>
      </c>
      <c r="Q394" s="2">
        <v>71732</v>
      </c>
    </row>
    <row r="395" spans="1:17" x14ac:dyDescent="0.3">
      <c r="A395" t="s">
        <v>94</v>
      </c>
      <c r="B395">
        <v>3</v>
      </c>
      <c r="C395" t="s">
        <v>52</v>
      </c>
      <c r="D395" t="s">
        <v>42</v>
      </c>
      <c r="E395" s="3">
        <v>43556</v>
      </c>
      <c r="F395" s="4">
        <v>2019</v>
      </c>
      <c r="G395" t="s">
        <v>56</v>
      </c>
      <c r="H395" s="1">
        <v>0.42</v>
      </c>
      <c r="I395" s="1">
        <v>0.58000000000000007</v>
      </c>
      <c r="J395" s="1">
        <v>0.72</v>
      </c>
      <c r="K395" s="1">
        <v>0.81</v>
      </c>
      <c r="L395" s="1">
        <v>0.22</v>
      </c>
      <c r="M395" s="1">
        <v>0.2</v>
      </c>
      <c r="N395" s="1">
        <v>0.26</v>
      </c>
      <c r="O395" s="1">
        <v>0.21</v>
      </c>
      <c r="P395" s="1">
        <v>0.11</v>
      </c>
      <c r="Q395" s="2">
        <v>49540</v>
      </c>
    </row>
    <row r="396" spans="1:17" x14ac:dyDescent="0.3">
      <c r="A396" t="s">
        <v>94</v>
      </c>
      <c r="B396">
        <v>27</v>
      </c>
      <c r="C396" t="s">
        <v>91</v>
      </c>
      <c r="D396" t="s">
        <v>42</v>
      </c>
      <c r="E396" s="3">
        <v>43586</v>
      </c>
      <c r="F396" s="4">
        <v>2019</v>
      </c>
      <c r="G396" t="s">
        <v>59</v>
      </c>
      <c r="H396" s="1">
        <v>0.13</v>
      </c>
      <c r="I396" s="1">
        <v>0.87</v>
      </c>
      <c r="J396" s="1">
        <v>0.96</v>
      </c>
      <c r="K396" s="1">
        <v>0.73</v>
      </c>
      <c r="L396" s="1">
        <v>0.11</v>
      </c>
      <c r="M396" s="1">
        <v>0.14000000000000001</v>
      </c>
      <c r="N396" s="1">
        <v>0.43999999999999995</v>
      </c>
      <c r="O396" s="1">
        <v>0.12</v>
      </c>
      <c r="P396" s="1">
        <v>0.19</v>
      </c>
      <c r="Q396" s="2">
        <v>63683</v>
      </c>
    </row>
    <row r="397" spans="1:17" x14ac:dyDescent="0.3">
      <c r="A397" t="s">
        <v>94</v>
      </c>
      <c r="B397">
        <v>27</v>
      </c>
      <c r="C397" t="s">
        <v>91</v>
      </c>
      <c r="D397" t="s">
        <v>42</v>
      </c>
      <c r="E397" s="3">
        <v>43617</v>
      </c>
      <c r="F397" s="4">
        <v>2019</v>
      </c>
      <c r="G397" t="s">
        <v>60</v>
      </c>
      <c r="H397" s="1">
        <v>0.76</v>
      </c>
      <c r="I397" s="1">
        <v>0.24</v>
      </c>
      <c r="J397" s="1">
        <v>0.76</v>
      </c>
      <c r="K397" s="1">
        <v>0.93</v>
      </c>
      <c r="L397" s="1">
        <v>0.17</v>
      </c>
      <c r="M397" s="1">
        <v>0.22</v>
      </c>
      <c r="N397" s="1">
        <v>0.30999999999999994</v>
      </c>
      <c r="O397" s="1">
        <v>0.13</v>
      </c>
      <c r="P397" s="1">
        <v>0.17</v>
      </c>
      <c r="Q397" s="2">
        <v>45624</v>
      </c>
    </row>
    <row r="398" spans="1:17" x14ac:dyDescent="0.3">
      <c r="A398" t="s">
        <v>94</v>
      </c>
      <c r="B398">
        <v>16</v>
      </c>
      <c r="C398" t="s">
        <v>81</v>
      </c>
      <c r="D398" t="s">
        <v>84</v>
      </c>
      <c r="E398" s="3">
        <v>43647</v>
      </c>
      <c r="F398" s="4">
        <v>2019</v>
      </c>
      <c r="G398" t="s">
        <v>63</v>
      </c>
      <c r="H398" s="1">
        <v>0.35</v>
      </c>
      <c r="I398" s="1">
        <v>0.65</v>
      </c>
      <c r="J398" s="1">
        <v>0.89</v>
      </c>
      <c r="K398" s="1">
        <v>0.69</v>
      </c>
      <c r="L398" s="1">
        <v>0.13</v>
      </c>
      <c r="M398" s="1">
        <v>0.18</v>
      </c>
      <c r="N398" s="1">
        <v>0.35</v>
      </c>
      <c r="O398" s="1">
        <v>0.18</v>
      </c>
      <c r="P398" s="1">
        <v>0.16</v>
      </c>
      <c r="Q398" s="2">
        <v>58678</v>
      </c>
    </row>
    <row r="399" spans="1:17" x14ac:dyDescent="0.3">
      <c r="A399" t="s">
        <v>94</v>
      </c>
      <c r="B399">
        <v>3</v>
      </c>
      <c r="C399" t="s">
        <v>52</v>
      </c>
      <c r="D399" t="s">
        <v>42</v>
      </c>
      <c r="E399" s="3">
        <v>43678</v>
      </c>
      <c r="F399" s="4">
        <v>2019</v>
      </c>
      <c r="G399" t="s">
        <v>69</v>
      </c>
      <c r="H399" s="1">
        <v>0.33</v>
      </c>
      <c r="I399" s="1">
        <v>0.66999999999999993</v>
      </c>
      <c r="J399" s="1">
        <v>0.81</v>
      </c>
      <c r="K399" s="1">
        <v>0.9</v>
      </c>
      <c r="L399" s="1">
        <v>0.23</v>
      </c>
      <c r="M399" s="1">
        <v>0.13</v>
      </c>
      <c r="N399" s="1">
        <v>0.33000000000000007</v>
      </c>
      <c r="O399" s="1">
        <v>0.21</v>
      </c>
      <c r="P399" s="1">
        <v>0.1</v>
      </c>
      <c r="Q399" s="2">
        <v>44612</v>
      </c>
    </row>
    <row r="400" spans="1:17" x14ac:dyDescent="0.3">
      <c r="A400" t="s">
        <v>94</v>
      </c>
      <c r="B400">
        <v>24</v>
      </c>
      <c r="C400" t="s">
        <v>89</v>
      </c>
      <c r="D400" t="s">
        <v>84</v>
      </c>
      <c r="E400" s="3">
        <v>43709</v>
      </c>
      <c r="F400" s="4">
        <v>2019</v>
      </c>
      <c r="G400" t="s">
        <v>71</v>
      </c>
      <c r="H400" s="1">
        <v>0.39</v>
      </c>
      <c r="I400" s="1">
        <v>0.61</v>
      </c>
      <c r="J400" s="1">
        <v>0.96</v>
      </c>
      <c r="K400" s="1">
        <v>0.64</v>
      </c>
      <c r="L400" s="1">
        <v>0.14000000000000001</v>
      </c>
      <c r="M400" s="1">
        <v>0.16</v>
      </c>
      <c r="N400" s="1">
        <v>0.6</v>
      </c>
      <c r="O400" s="1">
        <v>0.1</v>
      </c>
      <c r="P400" s="1">
        <v>0</v>
      </c>
      <c r="Q400" s="2">
        <v>56834</v>
      </c>
    </row>
    <row r="401" spans="1:17" x14ac:dyDescent="0.3">
      <c r="A401" t="s">
        <v>94</v>
      </c>
      <c r="B401">
        <v>1</v>
      </c>
      <c r="C401" t="s">
        <v>47</v>
      </c>
      <c r="D401" t="s">
        <v>42</v>
      </c>
      <c r="E401" s="3">
        <v>43739</v>
      </c>
      <c r="F401" s="4">
        <v>2019</v>
      </c>
      <c r="G401" t="s">
        <v>72</v>
      </c>
      <c r="H401" s="1">
        <v>0.31</v>
      </c>
      <c r="I401" s="1">
        <v>0.69</v>
      </c>
      <c r="J401" s="1">
        <v>0.72</v>
      </c>
      <c r="K401" s="1">
        <v>0.79</v>
      </c>
      <c r="L401" s="1">
        <v>0.25</v>
      </c>
      <c r="M401" s="1">
        <v>0.27</v>
      </c>
      <c r="N401" s="1">
        <v>5.9999999999999942E-2</v>
      </c>
      <c r="O401" s="1">
        <v>0.27</v>
      </c>
      <c r="P401" s="1">
        <v>0.15</v>
      </c>
      <c r="Q401" s="2">
        <v>49961</v>
      </c>
    </row>
    <row r="402" spans="1:17" x14ac:dyDescent="0.3">
      <c r="A402" t="s">
        <v>94</v>
      </c>
      <c r="B402">
        <v>18</v>
      </c>
      <c r="C402" t="s">
        <v>85</v>
      </c>
      <c r="D402" t="s">
        <v>22</v>
      </c>
      <c r="E402" s="3">
        <v>43770</v>
      </c>
      <c r="F402" s="4">
        <v>2019</v>
      </c>
      <c r="G402" t="s">
        <v>75</v>
      </c>
      <c r="H402" s="1">
        <v>0.39</v>
      </c>
      <c r="I402" s="1">
        <v>0.61</v>
      </c>
      <c r="J402" s="1">
        <v>0.75</v>
      </c>
      <c r="K402" s="1">
        <v>0.91</v>
      </c>
      <c r="L402" s="1">
        <v>0.18</v>
      </c>
      <c r="M402" s="1">
        <v>0.2</v>
      </c>
      <c r="N402" s="1">
        <v>0.27</v>
      </c>
      <c r="O402" s="1">
        <v>0.22</v>
      </c>
      <c r="P402" s="1">
        <v>0.13</v>
      </c>
      <c r="Q402" s="2">
        <v>61000</v>
      </c>
    </row>
    <row r="403" spans="1:17" x14ac:dyDescent="0.3">
      <c r="A403" t="s">
        <v>94</v>
      </c>
      <c r="B403">
        <v>25</v>
      </c>
      <c r="C403" t="s">
        <v>90</v>
      </c>
      <c r="D403" t="s">
        <v>68</v>
      </c>
      <c r="E403" s="3">
        <v>43800</v>
      </c>
      <c r="F403" s="4">
        <v>2019</v>
      </c>
      <c r="G403" t="s">
        <v>77</v>
      </c>
      <c r="H403" s="1">
        <v>0.38</v>
      </c>
      <c r="I403" s="1">
        <v>0.62</v>
      </c>
      <c r="J403" s="1">
        <v>0.93</v>
      </c>
      <c r="K403" s="1">
        <v>0.97</v>
      </c>
      <c r="L403" s="1">
        <v>0.11</v>
      </c>
      <c r="M403" s="1">
        <v>0.26</v>
      </c>
      <c r="N403" s="1">
        <v>0.29999999999999993</v>
      </c>
      <c r="O403" s="1">
        <v>0.19</v>
      </c>
      <c r="P403" s="1">
        <v>0.14000000000000001</v>
      </c>
      <c r="Q403" s="2">
        <v>48548</v>
      </c>
    </row>
    <row r="404" spans="1:17" x14ac:dyDescent="0.3">
      <c r="A404" t="s">
        <v>94</v>
      </c>
      <c r="B404">
        <v>22</v>
      </c>
      <c r="C404" t="s">
        <v>83</v>
      </c>
      <c r="D404" t="s">
        <v>42</v>
      </c>
      <c r="E404" s="3">
        <v>43831</v>
      </c>
      <c r="F404" s="4">
        <v>2020</v>
      </c>
      <c r="G404" t="s">
        <v>23</v>
      </c>
      <c r="H404" s="1">
        <v>0.39</v>
      </c>
      <c r="I404" s="1">
        <v>0.61</v>
      </c>
      <c r="J404" s="1">
        <v>0.96</v>
      </c>
      <c r="K404" s="1">
        <v>0.74</v>
      </c>
      <c r="L404" s="1">
        <v>0.21</v>
      </c>
      <c r="M404" s="1">
        <v>0.19</v>
      </c>
      <c r="N404" s="1">
        <v>0.21999999999999997</v>
      </c>
      <c r="O404" s="1">
        <v>0.28000000000000003</v>
      </c>
      <c r="P404" s="1">
        <v>0.1</v>
      </c>
      <c r="Q404" s="2">
        <v>64297</v>
      </c>
    </row>
    <row r="405" spans="1:17" x14ac:dyDescent="0.3">
      <c r="A405" t="s">
        <v>94</v>
      </c>
      <c r="B405">
        <v>8</v>
      </c>
      <c r="C405" t="s">
        <v>67</v>
      </c>
      <c r="D405" t="s">
        <v>68</v>
      </c>
      <c r="E405" s="3">
        <v>43862</v>
      </c>
      <c r="F405" s="4">
        <v>2020</v>
      </c>
      <c r="G405" t="s">
        <v>43</v>
      </c>
      <c r="H405" s="1">
        <v>0.35</v>
      </c>
      <c r="I405" s="1">
        <v>0.65</v>
      </c>
      <c r="J405" s="1">
        <v>0.99</v>
      </c>
      <c r="K405" s="1">
        <v>0.93</v>
      </c>
      <c r="L405" s="1">
        <v>0.16</v>
      </c>
      <c r="M405" s="1">
        <v>0.11</v>
      </c>
      <c r="N405" s="1">
        <v>0.37</v>
      </c>
      <c r="O405" s="1">
        <v>0.26</v>
      </c>
      <c r="P405" s="1">
        <v>0.1</v>
      </c>
      <c r="Q405" s="2">
        <v>72187</v>
      </c>
    </row>
    <row r="406" spans="1:17" x14ac:dyDescent="0.3">
      <c r="A406" t="s">
        <v>94</v>
      </c>
      <c r="B406">
        <v>6</v>
      </c>
      <c r="C406" t="s">
        <v>62</v>
      </c>
      <c r="D406" t="s">
        <v>22</v>
      </c>
      <c r="E406" s="3">
        <v>43891</v>
      </c>
      <c r="F406" s="4">
        <v>2020</v>
      </c>
      <c r="G406" t="s">
        <v>49</v>
      </c>
      <c r="H406" s="1">
        <v>0.22</v>
      </c>
      <c r="I406" s="1">
        <v>0.78</v>
      </c>
      <c r="J406" s="1">
        <v>0.94</v>
      </c>
      <c r="K406" s="1">
        <v>0.84</v>
      </c>
      <c r="L406" s="1">
        <v>0.11</v>
      </c>
      <c r="M406" s="1">
        <v>0.11</v>
      </c>
      <c r="N406" s="1">
        <v>0.37</v>
      </c>
      <c r="O406" s="1">
        <v>0.27</v>
      </c>
      <c r="P406" s="1">
        <v>0.14000000000000001</v>
      </c>
      <c r="Q406" s="2">
        <v>58159</v>
      </c>
    </row>
  </sheetData>
  <sheetProtection autoFilter="0"/>
  <pageMargins left="0.511811024" right="0.511811024" top="0.78740157499999996" bottom="0.78740157499999996" header="0.31496062000000002" footer="0.31496062000000002"/>
  <pageSetup paperSize="9" orientation="portrait" r:id="rId7"/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03582-4F70-4CE7-AC6C-2070CAF28B68}">
  <sheetPr codeName="Planilha2"/>
  <dimension ref="A1:W61"/>
  <sheetViews>
    <sheetView showGridLines="0" tabSelected="1" zoomScale="85" zoomScaleNormal="85" workbookViewId="0">
      <selection activeCell="F38" sqref="F38"/>
    </sheetView>
  </sheetViews>
  <sheetFormatPr defaultColWidth="0" defaultRowHeight="14.4" zeroHeight="1" x14ac:dyDescent="0.3"/>
  <cols>
    <col min="1" max="23" width="8.88671875" customWidth="1"/>
    <col min="24" max="16384" width="8.88671875" hidden="1"/>
  </cols>
  <sheetData>
    <row r="1" x14ac:dyDescent="0.3"/>
    <row r="2" x14ac:dyDescent="0.3"/>
    <row r="3" x14ac:dyDescent="0.3"/>
    <row r="4" s="14" customFormat="1" x14ac:dyDescent="0.3"/>
    <row r="5" s="14" customFormat="1" x14ac:dyDescent="0.3"/>
    <row r="6" s="14" customFormat="1" x14ac:dyDescent="0.3"/>
    <row r="7" s="14" customFormat="1" x14ac:dyDescent="0.3"/>
    <row r="8" s="14" customFormat="1" x14ac:dyDescent="0.3"/>
    <row r="9" s="14" customFormat="1" x14ac:dyDescent="0.3"/>
    <row r="10" s="14" customFormat="1" x14ac:dyDescent="0.3"/>
    <row r="11" x14ac:dyDescent="0.3"/>
    <row r="12" x14ac:dyDescent="0.3"/>
    <row r="13" x14ac:dyDescent="0.3"/>
    <row r="14" x14ac:dyDescent="0.3"/>
    <row r="15" x14ac:dyDescent="0.3"/>
    <row r="16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hidden="1" x14ac:dyDescent="0.3"/>
    <row r="45" hidden="1" x14ac:dyDescent="0.3"/>
    <row r="46" hidden="1" x14ac:dyDescent="0.3"/>
    <row r="47" hidden="1" x14ac:dyDescent="0.3"/>
    <row r="48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  <row r="55" hidden="1" x14ac:dyDescent="0.3"/>
    <row r="56" hidden="1" x14ac:dyDescent="0.3"/>
    <row r="57" hidden="1" x14ac:dyDescent="0.3"/>
    <row r="58" hidden="1" x14ac:dyDescent="0.3"/>
    <row r="59" hidden="1" x14ac:dyDescent="0.3"/>
    <row r="60" hidden="1" x14ac:dyDescent="0.3"/>
    <row r="61" hidden="1" x14ac:dyDescent="0.3"/>
  </sheetData>
  <sheetProtection sheet="1" scenarios="1" autoFilter="0"/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Dados</vt:lpstr>
      <vt:lpstr>Dashboard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Yera</dc:creator>
  <cp:keywords/>
  <dc:description/>
  <cp:lastModifiedBy>Ivan Monma</cp:lastModifiedBy>
  <cp:revision/>
  <dcterms:created xsi:type="dcterms:W3CDTF">2020-04-20T17:49:45Z</dcterms:created>
  <dcterms:modified xsi:type="dcterms:W3CDTF">2020-06-10T17:44:38Z</dcterms:modified>
  <cp:category/>
  <cp:contentStatus/>
</cp:coreProperties>
</file>