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94a59f0cecaa6ba/Documentos/GitHub/Excel/"/>
    </mc:Choice>
  </mc:AlternateContent>
  <xr:revisionPtr revIDLastSave="10" documentId="1_{CED714EC-DB2F-BA4F-85C4-4408FA0DFA19}" xr6:coauthVersionLast="45" xr6:coauthVersionMax="45" xr10:uidLastSave="{2DCEA056-C3FD-40AE-8331-FD607642799D}"/>
  <bookViews>
    <workbookView xWindow="-108" yWindow="-108" windowWidth="23256" windowHeight="12720" activeTab="1" xr2:uid="{1117E8D7-CBA7-4AFD-9D4A-1CEB16148DAB}"/>
  </bookViews>
  <sheets>
    <sheet name="Dados" sheetId="1" r:id="rId1"/>
    <sheet name="Dashboard" sheetId="2" r:id="rId2"/>
  </sheets>
  <definedNames>
    <definedName name="_xlchart.v5.0" hidden="1">Dados!$AW$2</definedName>
    <definedName name="_xlchart.v5.1" hidden="1">Dados!$AW$3:$AW$29</definedName>
    <definedName name="_xlchart.v5.2" hidden="1">Dados!$AX$2</definedName>
    <definedName name="_xlchart.v5.3" hidden="1">Dados!$AX$3:$AX$29</definedName>
    <definedName name="_xlcn.WorksheetConnection_PainelGerencial.xlsmTabela21" hidden="1">Tabela2[]</definedName>
    <definedName name="SegmentaçãodeDados_Ano">#N/A</definedName>
    <definedName name="SegmentaçãodeDados_Loja">#N/A</definedName>
    <definedName name="SegmentaçãodeDados_Mês">#N/A</definedName>
    <definedName name="SegmentaçãodeDados_Produto">#N/A</definedName>
    <definedName name="SegmentaçãodeDados_Região">#N/A</definedName>
  </definedNames>
  <calcPr calcId="191028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2" name="Tabela2" connection="WorksheetConnection_PainelGerencial.xlsm!Tabela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X26" i="1" l="1"/>
  <c r="AX29" i="1"/>
  <c r="AX21" i="1"/>
  <c r="AX19" i="1"/>
  <c r="AX14" i="1"/>
  <c r="AL10" i="1"/>
  <c r="AX22" i="1"/>
  <c r="AX10" i="1"/>
  <c r="AX5" i="1"/>
  <c r="AX28" i="1"/>
  <c r="AX17" i="1"/>
  <c r="AX11" i="1"/>
  <c r="V11" i="1"/>
  <c r="AX27" i="1"/>
  <c r="AX9" i="1"/>
  <c r="AX20" i="1"/>
  <c r="AX24" i="1"/>
  <c r="AG2" i="1"/>
  <c r="AX3" i="1"/>
  <c r="AX4" i="1"/>
  <c r="AX25" i="1"/>
  <c r="AX18" i="1"/>
  <c r="AX16" i="1"/>
  <c r="AX13" i="1"/>
  <c r="AK10" i="1"/>
  <c r="AX7" i="1"/>
  <c r="AX15" i="1"/>
  <c r="AX6" i="1"/>
  <c r="AX8" i="1"/>
  <c r="AX23" i="1"/>
  <c r="AX12" i="1"/>
  <c r="AG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FB9B09-C808-460B-AE46-988922DD60A0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8EC17C0-6016-473C-A721-4FD1F6032D20}" name="WorksheetConnection_PainelGerencial.xlsm!Tabela2" type="102" refreshedVersion="6" minRefreshableVersion="5">
    <extLst>
      <ext xmlns:x15="http://schemas.microsoft.com/office/spreadsheetml/2010/11/main" uri="{DE250136-89BD-433C-8126-D09CA5730AF9}">
        <x15:connection id="Tabela2">
          <x15:rangePr sourceName="_xlcn.WorksheetConnection_PainelGerencial.xlsmTabela21"/>
        </x15:connection>
      </ext>
    </extLst>
  </connection>
</connections>
</file>

<file path=xl/sharedStrings.xml><?xml version="1.0" encoding="utf-8"?>
<sst xmlns="http://schemas.openxmlformats.org/spreadsheetml/2006/main" count="1743" uniqueCount="95">
  <si>
    <t>Produto</t>
  </si>
  <si>
    <t>Endereço</t>
  </si>
  <si>
    <t>Loja</t>
  </si>
  <si>
    <t>Região</t>
  </si>
  <si>
    <t>Data Completa</t>
  </si>
  <si>
    <t>Ano</t>
  </si>
  <si>
    <t>Mês</t>
  </si>
  <si>
    <t>Estoque da Loja</t>
  </si>
  <si>
    <t>Transparência</t>
  </si>
  <si>
    <t>Resultado_Meta</t>
  </si>
  <si>
    <t>Entregue no Prazo</t>
  </si>
  <si>
    <t>Totalmente Satisfeito</t>
  </si>
  <si>
    <t>Satisfeito</t>
  </si>
  <si>
    <t>Neutro</t>
  </si>
  <si>
    <t>Insatisfeito</t>
  </si>
  <si>
    <t>Totalmente Insatisfeito</t>
  </si>
  <si>
    <t>Venda</t>
  </si>
  <si>
    <t>Histórico Faturamento</t>
  </si>
  <si>
    <t>Ruim</t>
  </si>
  <si>
    <t>Faturamento Região</t>
  </si>
  <si>
    <t>Produto 1</t>
  </si>
  <si>
    <t>Pernambuco</t>
  </si>
  <si>
    <t>Nordeste</t>
  </si>
  <si>
    <t>jan</t>
  </si>
  <si>
    <t>Rótulos de Linha</t>
  </si>
  <si>
    <t>Soma de Venda</t>
  </si>
  <si>
    <t xml:space="preserve">Totalmente Satisfeito </t>
  </si>
  <si>
    <t xml:space="preserve">Satisfeito </t>
  </si>
  <si>
    <t xml:space="preserve">Neutro </t>
  </si>
  <si>
    <t xml:space="preserve">Insatisfeito </t>
  </si>
  <si>
    <t xml:space="preserve">Totalmente Insatisfeito </t>
  </si>
  <si>
    <t>Média de Entregue no Prazo</t>
  </si>
  <si>
    <t>Média no Prazo</t>
  </si>
  <si>
    <t>Média de Resultado_Meta</t>
  </si>
  <si>
    <t>Regular</t>
  </si>
  <si>
    <t>Soma de ParteDeBaixo</t>
  </si>
  <si>
    <t>Soma de RotuloEtiqueta</t>
  </si>
  <si>
    <t>Média de Estoque da Loja</t>
  </si>
  <si>
    <t>Média de Transparência</t>
  </si>
  <si>
    <t>Soma de ParteDeCima</t>
  </si>
  <si>
    <t>Estado</t>
  </si>
  <si>
    <t>Amazonas</t>
  </si>
  <si>
    <t>Norte</t>
  </si>
  <si>
    <t>fev</t>
  </si>
  <si>
    <t>Produto 4</t>
  </si>
  <si>
    <t>Fora do Prazo</t>
  </si>
  <si>
    <t>Bom</t>
  </si>
  <si>
    <t>Acre</t>
  </si>
  <si>
    <t>Pará</t>
  </si>
  <si>
    <t>mar</t>
  </si>
  <si>
    <t>Total Geral</t>
  </si>
  <si>
    <t>Ótimo</t>
  </si>
  <si>
    <t>Amapá</t>
  </si>
  <si>
    <t>Alagoas</t>
  </si>
  <si>
    <t>Goiás</t>
  </si>
  <si>
    <t>Centro-Oeste</t>
  </si>
  <si>
    <t>abr</t>
  </si>
  <si>
    <t>Total</t>
  </si>
  <si>
    <t>Bahia</t>
  </si>
  <si>
    <t>mai</t>
  </si>
  <si>
    <t>jun</t>
  </si>
  <si>
    <t>Agulha</t>
  </si>
  <si>
    <t>Ceará</t>
  </si>
  <si>
    <t>jul</t>
  </si>
  <si>
    <t>x</t>
  </si>
  <si>
    <t>y</t>
  </si>
  <si>
    <t>Distrito Federal</t>
  </si>
  <si>
    <t>Espírito Santo</t>
  </si>
  <si>
    <t>Sudeste</t>
  </si>
  <si>
    <t>ago</t>
  </si>
  <si>
    <t>Sergipe</t>
  </si>
  <si>
    <t>set</t>
  </si>
  <si>
    <t>out</t>
  </si>
  <si>
    <t>Total para forma</t>
  </si>
  <si>
    <t>Maranhão</t>
  </si>
  <si>
    <t>nov</t>
  </si>
  <si>
    <t>Mato Grosso</t>
  </si>
  <si>
    <t>dez</t>
  </si>
  <si>
    <t>Mato Grosso do Sul</t>
  </si>
  <si>
    <t>Paraíba</t>
  </si>
  <si>
    <t>Rio de Janeiro</t>
  </si>
  <si>
    <t>Paraná</t>
  </si>
  <si>
    <t>Minas Gerais</t>
  </si>
  <si>
    <t>Rondônia</t>
  </si>
  <si>
    <t>Sul</t>
  </si>
  <si>
    <t>Piauí</t>
  </si>
  <si>
    <t>Roraima</t>
  </si>
  <si>
    <t>Rio Grande do Norte</t>
  </si>
  <si>
    <t>Rio Grande do Sul</t>
  </si>
  <si>
    <t>Santa Catarina</t>
  </si>
  <si>
    <t>São Paulo</t>
  </si>
  <si>
    <t>Tocantins</t>
  </si>
  <si>
    <t>Produto 2</t>
  </si>
  <si>
    <t>Produto 3</t>
  </si>
  <si>
    <t>Produto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</si>
</sst>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164" formatCode="&quot;R$&quot;\ 0,\ \k"/>
    <numFmt numFmtId="165" formatCode="_-[$R$-416]\ * #,##0.00_-;\-[$R$-416]\ * #,##0.00_-;_-[$R$-416]\ * &quot;-&quot;??_-;_-@_-"/>
    <numFmt numFmtId="166" formatCode="&quot;R$&quot;\ #,##0.00"/>
    <numFmt numFmtId="167" formatCode="&quot;R$&quot;\ 0,\k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Protection="1">
      <protection locked="0"/>
    </xf>
    <xf numFmtId="0" fontId="2" fillId="0" borderId="0" xfId="0" applyFont="1" applyFill="1"/>
    <xf numFmtId="14" fontId="2" fillId="0" borderId="0" xfId="0" applyNumberFormat="1" applyFont="1" applyFill="1"/>
    <xf numFmtId="0" fontId="2" fillId="0" borderId="0" xfId="0" applyNumberFormat="1" applyFont="1" applyFill="1"/>
    <xf numFmtId="9" fontId="2" fillId="0" borderId="0" xfId="2" applyFont="1" applyFill="1"/>
    <xf numFmtId="44" fontId="2" fillId="0" borderId="0" xfId="1" applyFont="1" applyFill="1"/>
    <xf numFmtId="0" fontId="2" fillId="0" borderId="0" xfId="0" applyFont="1" applyFill="1" applyAlignment="1">
      <alignment horizontal="left"/>
    </xf>
    <xf numFmtId="164" fontId="2" fillId="0" borderId="0" xfId="0" applyNumberFormat="1" applyFont="1" applyFill="1"/>
    <xf numFmtId="9" fontId="2" fillId="0" borderId="0" xfId="0" applyNumberFormat="1" applyFont="1" applyFill="1"/>
    <xf numFmtId="10" fontId="2" fillId="0" borderId="0" xfId="0" applyNumberFormat="1" applyFont="1" applyFill="1"/>
    <xf numFmtId="166" fontId="2" fillId="0" borderId="0" xfId="0" applyNumberFormat="1" applyFont="1" applyFill="1"/>
    <xf numFmtId="167" fontId="2" fillId="0" borderId="0" xfId="1" applyNumberFormat="1" applyFont="1" applyFill="1"/>
    <xf numFmtId="0" fontId="2" fillId="0" borderId="0" xfId="0" applyFont="1" applyFill="1" applyAlignment="1">
      <alignment horizontal="left" indent="1"/>
    </xf>
    <xf numFmtId="165" fontId="2" fillId="0" borderId="0" xfId="0" applyNumberFormat="1" applyFont="1" applyFill="1"/>
  </cellXfs>
  <cellStyles count="3">
    <cellStyle name="Moeda" xfId="1" builtinId="4"/>
    <cellStyle name="Normal" xfId="0" builtinId="0"/>
    <cellStyle name="Porcentagem" xfId="2" builtinId="5"/>
  </cellStyles>
  <dxfs count="78"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numFmt numFmtId="13" formatCode="0%"/>
    </dxf>
    <dxf>
      <numFmt numFmtId="13" formatCode="0%"/>
    </dxf>
    <dxf>
      <font>
        <color theme="0"/>
      </font>
      <fill>
        <patternFill>
          <bgColor rgb="FF121E36"/>
        </patternFill>
      </fill>
    </dxf>
  </dxfs>
  <tableStyles count="2" defaultTableStyle="TableStyleMedium2" defaultPivotStyle="PivotStyleLight16">
    <tableStyle name="Custom Style" pivot="0" table="0" count="0" xr9:uid="{446672F8-1C73-4C8F-9019-96F908787E9C}"/>
    <tableStyle name="Estilo de Segmentação de Dados 1" pivot="0" table="0" count="2" xr9:uid="{0B0EC49C-C5CE-4E78-8EAA-1273E36EEF1F}">
      <tableStyleElement type="wholeTable" dxfId="77"/>
    </tableStyle>
  </tableStyles>
  <colors>
    <mruColors>
      <color rgb="FF121E36"/>
    </mruColors>
  </colors>
  <extLst>
    <ext xmlns:x14="http://schemas.microsoft.com/office/spreadsheetml/2009/9/main" uri="{46F421CA-312F-682f-3DD2-61675219B42D}">
      <x14:dxfs count="1">
        <dxf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</border>
        </dxf>
      </x14:dxfs>
    </ext>
    <ext xmlns:x14="http://schemas.microsoft.com/office/spreadsheetml/2009/9/main" uri="{EB79DEF2-80B8-43e5-95BD-54CBDDF9020C}">
      <x14:slicerStyles defaultSlicerStyle="Estilo de Segmentação de Dados 1">
        <x14:slicerStyle name="Custom Style"/>
        <x14:slicerStyle name="Estilo de Segmentação de Dados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5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7.xml"/><Relationship Id="rId7" Type="http://schemas.microsoft.com/office/2007/relationships/slicerCache" Target="slicerCaches/slicerCache4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5" Type="http://schemas.microsoft.com/office/2007/relationships/slicerCache" Target="slicerCaches/slicerCache2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[PainelGerencial.xlsm]Dados!SatisfacaoDeCliente</c:name>
    <c:fmtId val="5"/>
  </c:pivotSource>
  <c:chart>
    <c:autoTitleDeleted val="0"/>
    <c:pivotFmts>
      <c:pivotFmt>
        <c:idx val="0"/>
        <c:spPr>
          <a:gradFill flip="none" rotWithShape="1">
            <a:gsLst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50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3000">
                <a:schemeClr val="accent3">
                  <a:lumMod val="75000"/>
                </a:schemeClr>
              </a:gs>
              <a:gs pos="100000">
                <a:schemeClr val="accent5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3000">
                <a:schemeClr val="accent3">
                  <a:lumMod val="75000"/>
                </a:schemeClr>
              </a:gs>
              <a:gs pos="100000">
                <a:schemeClr val="accent3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3000">
                <a:schemeClr val="accent2">
                  <a:lumMod val="75000"/>
                </a:schemeClr>
              </a:gs>
              <a:gs pos="100000">
                <a:schemeClr val="accent3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3000">
                <a:schemeClr val="accent2">
                  <a:lumMod val="50000"/>
                </a:schemeClr>
              </a:gs>
              <a:gs pos="100000">
                <a:schemeClr val="accent2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50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3000">
                <a:schemeClr val="accent3">
                  <a:lumMod val="75000"/>
                </a:schemeClr>
              </a:gs>
              <a:gs pos="100000">
                <a:schemeClr val="accent5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3000">
                <a:schemeClr val="accent3">
                  <a:lumMod val="75000"/>
                </a:schemeClr>
              </a:gs>
              <a:gs pos="100000">
                <a:schemeClr val="accent3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3000">
                <a:schemeClr val="accent2">
                  <a:lumMod val="75000"/>
                </a:schemeClr>
              </a:gs>
              <a:gs pos="100000">
                <a:schemeClr val="accent3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3000">
                <a:schemeClr val="accent2">
                  <a:lumMod val="50000"/>
                </a:schemeClr>
              </a:gs>
              <a:gs pos="100000">
                <a:schemeClr val="accent2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flip="none" rotWithShape="1">
            <a:gsLst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50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flip="none" rotWithShape="1">
            <a:gsLst>
              <a:gs pos="3000">
                <a:schemeClr val="accent3">
                  <a:lumMod val="75000"/>
                </a:schemeClr>
              </a:gs>
              <a:gs pos="100000">
                <a:schemeClr val="accent5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flip="none" rotWithShape="1">
            <a:gsLst>
              <a:gs pos="3000">
                <a:schemeClr val="accent3">
                  <a:lumMod val="75000"/>
                </a:schemeClr>
              </a:gs>
              <a:gs pos="100000">
                <a:schemeClr val="accent3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3000">
                <a:schemeClr val="accent2">
                  <a:lumMod val="75000"/>
                </a:schemeClr>
              </a:gs>
              <a:gs pos="100000">
                <a:schemeClr val="accent3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3000">
                <a:schemeClr val="accent2">
                  <a:lumMod val="50000"/>
                </a:schemeClr>
              </a:gs>
              <a:gs pos="100000">
                <a:schemeClr val="accent2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Dados!$X$2</c:f>
              <c:strCache>
                <c:ptCount val="1"/>
                <c:pt idx="0">
                  <c:v>Totalmente Satisfeito 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75000"/>
                  </a:schemeClr>
                </a:gs>
                <a:gs pos="100000">
                  <a:schemeClr val="accent5">
                    <a:lumMod val="5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Dados!$W$3:$W$8</c:f>
              <c:strCache>
                <c:ptCount val="5"/>
                <c:pt idx="0">
                  <c:v>Produto 5</c:v>
                </c:pt>
                <c:pt idx="1">
                  <c:v>Produto 4</c:v>
                </c:pt>
                <c:pt idx="2">
                  <c:v>Produto 3</c:v>
                </c:pt>
                <c:pt idx="3">
                  <c:v>Produto 2</c:v>
                </c:pt>
                <c:pt idx="4">
                  <c:v>Produto 1</c:v>
                </c:pt>
              </c:strCache>
            </c:strRef>
          </c:cat>
          <c:val>
            <c:numRef>
              <c:f>Dados!$X$3:$X$8</c:f>
              <c:numCache>
                <c:formatCode>0%</c:formatCode>
                <c:ptCount val="5"/>
                <c:pt idx="0">
                  <c:v>0.17138888888888892</c:v>
                </c:pt>
                <c:pt idx="1">
                  <c:v>0.18166666666666664</c:v>
                </c:pt>
                <c:pt idx="2">
                  <c:v>0.17472222222222222</c:v>
                </c:pt>
                <c:pt idx="3">
                  <c:v>0.17583333333333337</c:v>
                </c:pt>
                <c:pt idx="4">
                  <c:v>0.18361111111111109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7F-4A9A-868E-9076ACFF082B}"/>
            </c:ext>
          </c:extLst>
        </c:ser>
        <c:ser>
          <c:idx val="1"/>
          <c:order val="1"/>
          <c:tx>
            <c:strRef>
              <c:f>Dados!$Y$2</c:f>
              <c:strCache>
                <c:ptCount val="1"/>
                <c:pt idx="0">
                  <c:v>Satisfeito </c:v>
                </c:pt>
              </c:strCache>
            </c:strRef>
          </c:tx>
          <c:spPr>
            <a:gradFill flip="none" rotWithShape="1">
              <a:gsLst>
                <a:gs pos="3000">
                  <a:schemeClr val="accent3">
                    <a:lumMod val="75000"/>
                  </a:schemeClr>
                </a:gs>
                <a:gs pos="100000">
                  <a:schemeClr val="accent5">
                    <a:lumMod val="75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Dados!$W$3:$W$8</c:f>
              <c:strCache>
                <c:ptCount val="5"/>
                <c:pt idx="0">
                  <c:v>Produto 5</c:v>
                </c:pt>
                <c:pt idx="1">
                  <c:v>Produto 4</c:v>
                </c:pt>
                <c:pt idx="2">
                  <c:v>Produto 3</c:v>
                </c:pt>
                <c:pt idx="3">
                  <c:v>Produto 2</c:v>
                </c:pt>
                <c:pt idx="4">
                  <c:v>Produto 1</c:v>
                </c:pt>
              </c:strCache>
            </c:strRef>
          </c:cat>
          <c:val>
            <c:numRef>
              <c:f>Dados!$Y$3:$Y$8</c:f>
              <c:numCache>
                <c:formatCode>0%</c:formatCode>
                <c:ptCount val="5"/>
                <c:pt idx="0">
                  <c:v>0.19722222222222224</c:v>
                </c:pt>
                <c:pt idx="1">
                  <c:v>0.20777777777777787</c:v>
                </c:pt>
                <c:pt idx="2">
                  <c:v>0.18166666666666664</c:v>
                </c:pt>
                <c:pt idx="3">
                  <c:v>0.18750000000000006</c:v>
                </c:pt>
                <c:pt idx="4">
                  <c:v>0.18694444444444447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7F-4A9A-868E-9076ACFF082B}"/>
            </c:ext>
          </c:extLst>
        </c:ser>
        <c:ser>
          <c:idx val="2"/>
          <c:order val="2"/>
          <c:tx>
            <c:strRef>
              <c:f>Dados!$Z$2</c:f>
              <c:strCache>
                <c:ptCount val="1"/>
                <c:pt idx="0">
                  <c:v>Neutro </c:v>
                </c:pt>
              </c:strCache>
            </c:strRef>
          </c:tx>
          <c:spPr>
            <a:gradFill flip="none" rotWithShape="1">
              <a:gsLst>
                <a:gs pos="3000">
                  <a:schemeClr val="accent3">
                    <a:lumMod val="75000"/>
                  </a:schemeClr>
                </a:gs>
                <a:gs pos="100000">
                  <a:schemeClr val="accent3">
                    <a:lumMod val="75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Dados!$W$3:$W$8</c:f>
              <c:strCache>
                <c:ptCount val="5"/>
                <c:pt idx="0">
                  <c:v>Produto 5</c:v>
                </c:pt>
                <c:pt idx="1">
                  <c:v>Produto 4</c:v>
                </c:pt>
                <c:pt idx="2">
                  <c:v>Produto 3</c:v>
                </c:pt>
                <c:pt idx="3">
                  <c:v>Produto 2</c:v>
                </c:pt>
                <c:pt idx="4">
                  <c:v>Produto 1</c:v>
                </c:pt>
              </c:strCache>
            </c:strRef>
          </c:cat>
          <c:val>
            <c:numRef>
              <c:f>Dados!$Z$3:$Z$8</c:f>
              <c:numCache>
                <c:formatCode>0%</c:formatCode>
                <c:ptCount val="5"/>
                <c:pt idx="0">
                  <c:v>0.32833333333333337</c:v>
                </c:pt>
                <c:pt idx="1">
                  <c:v>0.29499999999999998</c:v>
                </c:pt>
                <c:pt idx="2">
                  <c:v>0.35638888888888887</c:v>
                </c:pt>
                <c:pt idx="3">
                  <c:v>0.34777777777777774</c:v>
                </c:pt>
                <c:pt idx="4">
                  <c:v>0.35083333333333316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7F-4A9A-868E-9076ACFF082B}"/>
            </c:ext>
          </c:extLst>
        </c:ser>
        <c:ser>
          <c:idx val="3"/>
          <c:order val="3"/>
          <c:tx>
            <c:strRef>
              <c:f>Dados!$AA$2</c:f>
              <c:strCache>
                <c:ptCount val="1"/>
                <c:pt idx="0">
                  <c:v>Insatisfeito </c:v>
                </c:pt>
              </c:strCache>
            </c:strRef>
          </c:tx>
          <c:spPr>
            <a:gradFill flip="none" rotWithShape="1">
              <a:gsLst>
                <a:gs pos="3000">
                  <a:schemeClr val="accent2">
                    <a:lumMod val="75000"/>
                  </a:schemeClr>
                </a:gs>
                <a:gs pos="100000">
                  <a:schemeClr val="accent3">
                    <a:lumMod val="75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Dados!$W$3:$W$8</c:f>
              <c:strCache>
                <c:ptCount val="5"/>
                <c:pt idx="0">
                  <c:v>Produto 5</c:v>
                </c:pt>
                <c:pt idx="1">
                  <c:v>Produto 4</c:v>
                </c:pt>
                <c:pt idx="2">
                  <c:v>Produto 3</c:v>
                </c:pt>
                <c:pt idx="3">
                  <c:v>Produto 2</c:v>
                </c:pt>
                <c:pt idx="4">
                  <c:v>Produto 1</c:v>
                </c:pt>
              </c:strCache>
            </c:strRef>
          </c:cat>
          <c:val>
            <c:numRef>
              <c:f>Dados!$AA$3:$AA$8</c:f>
              <c:numCache>
                <c:formatCode>0%</c:formatCode>
                <c:ptCount val="5"/>
                <c:pt idx="0">
                  <c:v>0.19500000000000003</c:v>
                </c:pt>
                <c:pt idx="1">
                  <c:v>0.2088888888888889</c:v>
                </c:pt>
                <c:pt idx="2">
                  <c:v>0.18194444444444444</c:v>
                </c:pt>
                <c:pt idx="3">
                  <c:v>0.19166666666666668</c:v>
                </c:pt>
                <c:pt idx="4">
                  <c:v>0.19583333333333336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7F-4A9A-868E-9076ACFF082B}"/>
            </c:ext>
          </c:extLst>
        </c:ser>
        <c:ser>
          <c:idx val="4"/>
          <c:order val="4"/>
          <c:tx>
            <c:strRef>
              <c:f>Dados!$AB$2</c:f>
              <c:strCache>
                <c:ptCount val="1"/>
                <c:pt idx="0">
                  <c:v>Totalmente Insatisfeito </c:v>
                </c:pt>
              </c:strCache>
            </c:strRef>
          </c:tx>
          <c:spPr>
            <a:gradFill flip="none" rotWithShape="1">
              <a:gsLst>
                <a:gs pos="3000">
                  <a:schemeClr val="accent2">
                    <a:lumMod val="50000"/>
                  </a:schemeClr>
                </a:gs>
                <a:gs pos="100000">
                  <a:schemeClr val="accent2">
                    <a:lumMod val="75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Dados!$W$3:$W$8</c:f>
              <c:strCache>
                <c:ptCount val="5"/>
                <c:pt idx="0">
                  <c:v>Produto 5</c:v>
                </c:pt>
                <c:pt idx="1">
                  <c:v>Produto 4</c:v>
                </c:pt>
                <c:pt idx="2">
                  <c:v>Produto 3</c:v>
                </c:pt>
                <c:pt idx="3">
                  <c:v>Produto 2</c:v>
                </c:pt>
                <c:pt idx="4">
                  <c:v>Produto 1</c:v>
                </c:pt>
              </c:strCache>
            </c:strRef>
          </c:cat>
          <c:val>
            <c:numRef>
              <c:f>Dados!$AB$3:$AB$8</c:f>
              <c:numCache>
                <c:formatCode>0%</c:formatCode>
                <c:ptCount val="5"/>
                <c:pt idx="0">
                  <c:v>0.10805555555555557</c:v>
                </c:pt>
                <c:pt idx="1">
                  <c:v>0.10666666666666665</c:v>
                </c:pt>
                <c:pt idx="2">
                  <c:v>0.10527777777777778</c:v>
                </c:pt>
                <c:pt idx="3">
                  <c:v>9.722222222222221E-2</c:v>
                </c:pt>
                <c:pt idx="4">
                  <c:v>8.277777777777777E-2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7F-4A9A-868E-9076ACFF0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1370351"/>
        <c:axId val="1519549071"/>
      </c:barChart>
      <c:catAx>
        <c:axId val="15313703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9549071"/>
        <c:crosses val="autoZero"/>
        <c:auto val="1"/>
        <c:lblAlgn val="ctr"/>
        <c:lblOffset val="100"/>
        <c:noMultiLvlLbl val="0"/>
      </c:catAx>
      <c:valAx>
        <c:axId val="1519549071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1370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688313898415809E-4"/>
          <c:y val="0.808682664104732"/>
          <c:w val="0.9957724877825388"/>
          <c:h val="0.191317335895268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[PainelGerencial.xlsm]Dados!DinamicaHistoricoFaturamento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gradFill>
              <a:gsLst>
                <a:gs pos="0">
                  <a:schemeClr val="accent6">
                    <a:lumMod val="50000"/>
                  </a:schemeClr>
                </a:gs>
                <a:gs pos="50000">
                  <a:schemeClr val="accent6">
                    <a:lumMod val="60000"/>
                    <a:lumOff val="40000"/>
                  </a:schemeClr>
                </a:gs>
                <a:gs pos="25000">
                  <a:schemeClr val="accent6">
                    <a:lumMod val="75000"/>
                  </a:schemeClr>
                </a:gs>
                <a:gs pos="75000">
                  <a:schemeClr val="accent2">
                    <a:lumMod val="75000"/>
                  </a:schemeClr>
                </a:gs>
                <a:gs pos="100000">
                  <a:schemeClr val="accent2">
                    <a:lumMod val="5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circle"/>
          <c:size val="8"/>
          <c:spPr>
            <a:noFill/>
            <a:ln w="222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gradFill>
              <a:gsLst>
                <a:gs pos="0">
                  <a:schemeClr val="accent6">
                    <a:lumMod val="50000"/>
                  </a:schemeClr>
                </a:gs>
                <a:gs pos="50000">
                  <a:schemeClr val="accent6">
                    <a:lumMod val="60000"/>
                    <a:lumOff val="40000"/>
                  </a:schemeClr>
                </a:gs>
                <a:gs pos="25000">
                  <a:schemeClr val="accent6">
                    <a:lumMod val="75000"/>
                  </a:schemeClr>
                </a:gs>
                <a:gs pos="75000">
                  <a:schemeClr val="accent2">
                    <a:lumMod val="75000"/>
                  </a:schemeClr>
                </a:gs>
                <a:gs pos="100000">
                  <a:schemeClr val="accent2">
                    <a:lumMod val="5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circle"/>
          <c:size val="8"/>
          <c:spPr>
            <a:noFill/>
            <a:ln w="222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gradFill>
              <a:gsLst>
                <a:gs pos="0">
                  <a:schemeClr val="accent6">
                    <a:lumMod val="50000"/>
                  </a:schemeClr>
                </a:gs>
                <a:gs pos="50000">
                  <a:schemeClr val="accent6">
                    <a:lumMod val="60000"/>
                    <a:lumOff val="40000"/>
                  </a:schemeClr>
                </a:gs>
                <a:gs pos="25000">
                  <a:schemeClr val="accent6">
                    <a:lumMod val="75000"/>
                  </a:schemeClr>
                </a:gs>
                <a:gs pos="75000">
                  <a:schemeClr val="accent2">
                    <a:lumMod val="75000"/>
                  </a:schemeClr>
                </a:gs>
                <a:gs pos="100000">
                  <a:schemeClr val="accent2">
                    <a:lumMod val="5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circle"/>
          <c:size val="8"/>
          <c:spPr>
            <a:noFill/>
            <a:ln w="222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Dados!$T$2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gradFill>
                <a:gsLst>
                  <a:gs pos="0">
                    <a:schemeClr val="accent6">
                      <a:lumMod val="50000"/>
                    </a:schemeClr>
                  </a:gs>
                  <a:gs pos="50000">
                    <a:schemeClr val="accent6">
                      <a:lumMod val="60000"/>
                      <a:lumOff val="40000"/>
                    </a:schemeClr>
                  </a:gs>
                  <a:gs pos="25000">
                    <a:schemeClr val="accent6">
                      <a:lumMod val="75000"/>
                    </a:schemeClr>
                  </a:gs>
                  <a:gs pos="7500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5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circle"/>
            <c:size val="8"/>
            <c:spPr>
              <a:noFill/>
              <a:ln w="222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multiLvlStrRef>
              <c:f>Dados!$S$3:$S$16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Dados!$T$3:$T$16</c:f>
              <c:numCache>
                <c:formatCode>"R$"\ 0,\ \k</c:formatCode>
                <c:ptCount val="12"/>
                <c:pt idx="0">
                  <c:v>847079</c:v>
                </c:pt>
                <c:pt idx="1">
                  <c:v>897691</c:v>
                </c:pt>
                <c:pt idx="2">
                  <c:v>910807</c:v>
                </c:pt>
                <c:pt idx="3">
                  <c:v>827611</c:v>
                </c:pt>
                <c:pt idx="4">
                  <c:v>886218</c:v>
                </c:pt>
                <c:pt idx="5">
                  <c:v>861229</c:v>
                </c:pt>
                <c:pt idx="6">
                  <c:v>885693</c:v>
                </c:pt>
                <c:pt idx="7">
                  <c:v>874419</c:v>
                </c:pt>
                <c:pt idx="8">
                  <c:v>892775</c:v>
                </c:pt>
                <c:pt idx="9">
                  <c:v>846037</c:v>
                </c:pt>
                <c:pt idx="10">
                  <c:v>878534</c:v>
                </c:pt>
                <c:pt idx="11">
                  <c:v>847958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49-4537-B121-DA899B512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5447567"/>
        <c:axId val="1865432239"/>
      </c:lineChart>
      <c:catAx>
        <c:axId val="1865447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5432239"/>
        <c:crosses val="autoZero"/>
        <c:auto val="1"/>
        <c:lblAlgn val="ctr"/>
        <c:lblOffset val="100"/>
        <c:noMultiLvlLbl val="0"/>
      </c:catAx>
      <c:valAx>
        <c:axId val="1865432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0,\ \k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5447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0661319854912"/>
          <c:y val="3.4883454935105591E-2"/>
          <c:w val="0.54039453622673816"/>
          <c:h val="0.93453550530954255"/>
        </c:manualLayout>
      </c:layout>
      <c:doughnutChart>
        <c:varyColors val="1"/>
        <c:ser>
          <c:idx val="0"/>
          <c:order val="0"/>
          <c:spPr>
            <a:scene3d>
              <a:camera prst="orthographicFront"/>
              <a:lightRig rig="glow" dir="t">
                <a:rot lat="0" lon="0" rev="4800000"/>
              </a:lightRig>
            </a:scene3d>
            <a:sp3d prstMaterial="matte">
              <a:bevelT w="127000" h="63500"/>
            </a:sp3d>
          </c:spPr>
          <c:dPt>
            <c:idx val="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tx1"/>
                </a:solidFill>
              </a:ln>
              <a:effectLst/>
              <a:scene3d>
                <a:camera prst="orthographicFront"/>
                <a:lightRig rig="glow" dir="t">
                  <a:rot lat="0" lon="0" rev="4800000"/>
                </a:lightRig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1-9D42-4FCD-9B88-8E36CE88D047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/>
                </a:solidFill>
                <a:prstDash val="sys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D42-4FCD-9B88-8E36CE88D047}"/>
              </c:ext>
            </c:extLst>
          </c:dPt>
          <c:cat>
            <c:strRef>
              <c:f>Dados!$AF$2:$AF$3</c:f>
              <c:strCache>
                <c:ptCount val="2"/>
                <c:pt idx="0">
                  <c:v>Média no Prazo</c:v>
                </c:pt>
                <c:pt idx="1">
                  <c:v>Fora do Prazo</c:v>
                </c:pt>
              </c:strCache>
            </c:strRef>
          </c:cat>
          <c:val>
            <c:numRef>
              <c:f>Dados!$AG$2:$AG$3</c:f>
              <c:numCache>
                <c:formatCode>General</c:formatCode>
                <c:ptCount val="2"/>
                <c:pt idx="0" formatCode="0%">
                  <c:v>0.79544444444444484</c:v>
                </c:pt>
                <c:pt idx="1">
                  <c:v>0.20455555555555516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2-4FCD-9B88-8E36CE88D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132724060461969"/>
          <c:y val="0.11034673297416771"/>
          <c:w val="0.45579427225336444"/>
          <c:h val="0.7872810157103568"/>
        </c:manualLayout>
      </c:layout>
      <c:doughnut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512A-4804-987E-ABE195AD094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512A-4804-987E-ABE195AD094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512A-4804-987E-ABE195AD0949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7-512A-4804-987E-ABE195AD094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12A-4804-987E-ABE195AD0949}"/>
              </c:ext>
            </c:extLst>
          </c:dPt>
          <c:dLbls>
            <c:dLbl>
              <c:idx val="1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56018518518519"/>
                      <c:h val="0.1987993196539796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12A-4804-987E-ABE195AD0949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12A-4804-987E-ABE195AD09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Dados!$AK$1:$AK$5</c:f>
              <c:strCache>
                <c:ptCount val="5"/>
                <c:pt idx="0">
                  <c:v>Ruim</c:v>
                </c:pt>
                <c:pt idx="1">
                  <c:v>Regular</c:v>
                </c:pt>
                <c:pt idx="2">
                  <c:v>Bom</c:v>
                </c:pt>
                <c:pt idx="3">
                  <c:v>Ótimo</c:v>
                </c:pt>
                <c:pt idx="4">
                  <c:v>Total</c:v>
                </c:pt>
              </c:strCache>
            </c:strRef>
          </c:cat>
          <c:val>
            <c:numRef>
              <c:f>Dados!$AL$1:$AL$5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0.15</c:v>
                </c:pt>
                <c:pt idx="3">
                  <c:v>0.1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12A-4804-987E-ABE195AD0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catterChart>
        <c:scatterStyle val="lineMarker"/>
        <c:varyColors val="0"/>
        <c:ser>
          <c:idx val="1"/>
          <c:order val="1"/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512A-4804-987E-ABE195AD0949}"/>
              </c:ext>
            </c:extLst>
          </c:dPt>
          <c:dPt>
            <c:idx val="1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solidFill>
                  <a:srgbClr val="7030A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512A-4804-987E-ABE195AD094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E12BBE6-BBC3-48FA-B011-4142235DFD4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512A-4804-987E-ABE195AD09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pt-B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2A-4804-987E-ABE195AD09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Dados!$AK$9:$AK$10</c:f>
              <c:numCache>
                <c:formatCode>General</c:formatCode>
                <c:ptCount val="2"/>
                <c:pt idx="0">
                  <c:v>0</c:v>
                </c:pt>
                <c:pt idx="1">
                  <c:v>0.88327513064394136</c:v>
                </c:pt>
              </c:numCache>
            </c:numRef>
          </c:xVal>
          <c:yVal>
            <c:numRef>
              <c:f>Dados!$AL$9:$AL$10</c:f>
              <c:numCache>
                <c:formatCode>General</c:formatCode>
                <c:ptCount val="2"/>
                <c:pt idx="0">
                  <c:v>0</c:v>
                </c:pt>
                <c:pt idx="1">
                  <c:v>0.46885503472387752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Dados!$AI$3</c15:f>
                <c15:dlblRangeCache>
                  <c:ptCount val="1"/>
                  <c:pt idx="0">
                    <c:v>84,47%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512A-4804-987E-ABE195AD0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24447"/>
        <c:axId val="1511522783"/>
      </c:scatterChart>
      <c:valAx>
        <c:axId val="1511522783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511524447"/>
        <c:crosses val="autoZero"/>
        <c:crossBetween val="midCat"/>
      </c:valAx>
      <c:valAx>
        <c:axId val="1511524447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511522783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regionMap" uniqueId="{73D961EE-E155-485E-AE0F-4A99A0D0F50D}">
          <cx:tx>
            <cx:txData>
              <cx:f/>
              <cx:v>Venda</cx:v>
            </cx:txData>
          </cx:tx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endParaRPr lang="pt-BR" sz="85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geography cultureLanguage="pt-BR" cultureRegion="BR" attribution="Da plataforma Bing">
              <cx:geoCache provider="{E9337A44-BEBE-4D9F-B70C-5C5E7DAFC167}">
                <cx:binary>1Hzbcty4suWvOPw8VOMOcMfuE9Fk3aukKt1syy8MtSTzTpDgnX9z4jzvt/mD/rHJYlm2XJbb7hhN
xKijgyaQCRDEIpCZC1n69133r7vk4da86dIkK/911/3+Nqiq/F+//VbeBQ/pbXmShndGl/pTdXKn
09/0p0/h3cNv9+a2DTP/N4Iw++0uuDXVQ/f2v/4NvfkPeqPvbqtQZ+f1g+kvHso6qcq/kT0renN7
n4bZJCwrE95V+Pe30zL/6z8mrPSby9us0m/fPGRVWPVXff7w+9tvlN+++e24y+8e/yaBEVb1PbS1
sH3CJZPEtrHNKOU2e/sm0Zn/KGfoREjMGLWpTZCyFcgPDz+7TaGDfzCycVy39/fmoSzhDcd/n+ng
m9cB+eXbN3e6zqr9bPowsb+/dcxtGSZv34Sldg8SV+9fxrkY3/63b4H4r38fVcB8HNU8wep48n4m
+g6qP+7Mw+MUvQA+9oktFVeISaY45ZiLb/ER8kRhrKggjAjJpcKPDz/g87PhPA/KodUREn+4rwsJ
F1b2X//9OB0vgAU9kYpSbNscYUQlt9W3WFB1wpWyEebYlpJT+wiLnw/oeTQe2x3h4U5fFx5/JLe+
vi1fEBDYuzDFlCCbUypszGDCn25eVJzAupBYSkwYIpQdbV6/MKLnEfnS8AiSPzavC5K5Dv/675dE
BMOM27A2EOe2sAlV9FtEmH1CuKIKwTpRNoH96vFzOGxXPx/Q84A8tjvCY759XXj8kd7mL7lloRNE
BcMI/sOSEyrFsf3g+AQxRWxEOBGKcya/BeTnI3oekMd2R4D8sXt1gAw6e9FNi55gQsDfsmHXsrEA
u/7tEhEAGmaCYEmZwIdN7anHBTP70yH9EJPPLY9ROX1dqBw8Y/CGZw/3D+YWXMGX84f5ibQJxghc
XoxhyRz7w+Bv7Y07UpwxUFRHG9g/GdrzKH3fwxFak9nrQusi1G/m5ja7f3hzDwFM/ZJw0f0OZ3Ni
K4QY5nD/7WKC7Y1gYVNElc0QI/bR9vaPxvY8Xs90cQTYxeXrAsy5DcLbl1xT5IRJSjj8j2DvQ4DB
Uy+N4RNJFLUluHBUMSkgxHm64f10OM/j8rnZERbOH68Li9NbWDnBX//zkjE/P0G2IgxCfkLAwghy
tGgYP4EFBRE/6HCMJQb5U0B+aUzPg/Kk6REwp68OGLA/cyCHypeEBvMTgRlwMWIfuHCujsJ9LgA7
SigG7gmAUZIfQ/NLo/oROE8aH8Nz9drWzZd3eXmrQ9AJ4wATgqCSgH058uA4AxAFxofdjAvyY5B+
YWw/xepLH8eQvTKzcxqCo/1mDg5d+KIhKVBoWAmGMAUmc1wx31gfemJTDuQBUDvMFmhPgH6z2f3i
qH4A0zetjwGav641tXthPg2f7GllgWARgTOtBDpaR0ydMFsKBeEpZVwiCvTOU2h+Op7nMfnc7AiM
3SuzP/AWt3/958/bxyl5AX5T7iNTKcBDo7CpcU6OHDWg02CRALcDbAGy92vl8eEH8uZXhvRDSD6/
zDEqzqtbIrfZSzI4FuGwSoD+B2NjCwX+2hEoe0ZNgTWCkwEwOgQ/B8pPRvRjTMaGx5DAKctrOpDZ
PZjsNv2zvntJP02dQDDDgAWwJSwVCVzntzENlSfA8MAawXBqgwhQOUdL5ZcG9QNgnrQ9xuaVHQns
wtv6r/88Ts2LbGFUKcQVTDuXEo4sj/xnRk4AKwy7HOeI2N/xAT8f0A8w+fwix3gsX9da2XMZQNOs
brOH0LzkeiEw78D5Aw1N+HMUAJCitgC89lfA7fig5tfH9Tw8x+2PYLpYvT6YvjJqZxoSEF5wDfET
xRCCbUvBQSYB00KO9jY44wGS5jNScA76+OyDF/AtH/bTwf0YsO/e8Bi1s1eGms7u//rf2YtSa+pE
gokBQ8PUgRI4wkpAdINAQ9mCKfY9Vr8ypB8g9LXpMS7b14YLRJzpCzrS5ATYtT2/poDWpEqQo0NQ
OOERkHQDpwyAmUDfnbld6J8O6EeYfG54jMgrc9n2SU63b9zb6tZA/Py4vbyAe0DkCQdYgAuAU1Hw
mo99aUjggHqC4CwUk73X/fjsw9b26+N6Hp/j9kcwXbqva+FcAi39ZndbJy/qKdATSOYAJ01JezzQ
wd9aH7bP6VBKKEjBGR3rI8/61wb1A3yevNAxNq/s4Prywfhh/pJuAUaQ3UQlgRwoAVSNUkeLB0Ke
fZogpEaJAzl9xA78woh+gMrjqxxD8sqCnSvIDIW0zexFyU0E0T8Cx1kqsDhIHpsaoNAouHKQlqYe
yc+nDNovDel5VJ40PcLl6v9z+/8D8uIwLwcj843KP06pRSf7XBvwucCYAPl/nCbI6Qm41pA6AAdr
kHrDCPhsT0F5TG/98YCeR+Sx3TeD/3+dLfvjTNovaccTsOPTMV/5STLt30vHF4Rk6qOmn6fpWYwO
s7W8//0thfn8kgS97+FvZvdR/+G2rCAbmjJI8YSsG9jngHc+ZEO1D6NIgicNNZCTs6d7xmOEDAKv
4Pe3cFoKzrW0gaDmkLVDFAREpa73IotCzijfx1IAMwS3NmD9+G47nfS+zr5MxOfym6xOdzrMqvL3
txiB8csPevuRCvio4BBD0P1hBkTTcEAL8rvbC8hG36v/L1Yr3SakqZxBdcql2FgLyEVFs9bo8KbC
wvVrGfyJUZROTOeTTdUX3rYJY+6MAq8RF16eqKvcp9RJTd5N6gblLjEZvR4ina1C2+QuzxC9Zq2V
rkYpbgQ5SLO0zV30Rdmrm9zJQ/7JznU3T1PenFNSNecqaLkjsF8t9L5uFOQqKJ20Y8WyrokXuF2N
fUeL4Z5ngdtbXZs5phdy9eQWp/6+1pRqlQaZTRbcz0IHM11PM1wG3pT62Kns6KEJh+jjEFXnUVZx
31GOrEvqO1YXXERdYt1QNEQuCiN9yYeQTevC6k8Z6aplGpfWIudBciYGu5yqNvUue9QoJ9ZB/FGT
SRd1OytU4g6Fw863y8NNEEFNA6I4N3IU6Vb3Dkua1DgVw43jk7bcUi8ptznNzquyaVbhvqpt2447
iuaHulFj1B2lX3TH+q6R7fzJp/7MBySe+X7gG9xnYYADBTTL0fczJFJ1nOnKiS1E49PAi1d21xfr
8eI3ebHmhha5M5bB8DyVHNV9bVebNpuUxZ8qzItrEmjtVGnebzTX9XUS58RpUmzWQ4/r6y7IU3eo
SbYapU2JmIu7PFmO0iCga9+vT9u8XsEWau2s2kfXvao3uM67XVhUUAr6s75v4oPMl2IXpi3djpp+
nl/GNSm2sWqmfaDpbhjItVXBkqj7ADlRFVc7IjO96XNZTjQtgz/Lijst9vFNkHdmNsi0WFaWpSDR
98se88zEcwj5ni5cyOdDCg6zYIOABQzEMfp24Saib8oglvmEyipaqswEp7IKPl/SBJu5yXjuKjlp
YI09dB2sllz6+VXaNtnMVx1dm0R0Gy9e5AGC1YUSdWoFZT04tenk6VhWRemEwlQbG9b+QsrGMtM6
sc8Gu8Vzsl/FqcZyYndYTwef1E4meD4dcsu/bAoaXMrCNUmvJn6R1pOBi/Y0wkncO10QMacfGJk2
uC4mzJTE1aLyT9X+FYK2z9ZFo6aRKcTayvx4Eg1t/7HKhsu2p/XlWO8F8sPfzymcEnLY2r+ZVrkn
DSFvCH77AC4OpIJ/O60+L7GmUVhMpVN5t40u6j8VT6U7VIKdqb4x60wiNrWQad9XHT9raZHcp0bf
FK1or1kesNnQSH+FK17uMpsn7qhBqetH+XAXZl7j5qwetiLr0YoERM/yPm3eRUhcGl8k961oLv1E
d+8iorNZLhqysr2q21oDal02lN0daSdjn5XtJy7sJfUu67W11KS6q7O2ddu4sLfE961Jh0l/WeOw
dDtd4fdDl6VOqVH855BmZ63KQt8hdeLottGhE+DYJcrknzorPK8rXN+2NDLOYEzwPgjt3q1V4l8G
gmVTIspy25EhnwuRpBtkErYcCr9cBnaKNnWrvFmQWWqrTCrAsJDYsWzNZmmNmyuP8nKZdPBpjsVQ
hvkWd+pU2kF7NVZJy3MsxcwF9XRzZSxLOywt+HoU1loGU00bNot7taKFRhsvw9kO3oBPazvz3Krv
/Hyawa6Yqqg+w2mR7UYVFCrYqvcqCvfBE5U+sdKdV0faaXDbrTGfChXF1wYpct0OTwrKmsqURtdF
m9O9ZCyUiUcuY5w5cXDKvLSL9jdGULip6CYmuo8cQzfVWPNPdbQm8sK2+sGJTUhdO6zYIpc1vsra
jswSmadTUUp8VVOPrWTICaxxkDIPeVs/LddjabwU2UNjeHLJ9uqZ7m6zxKtOR9HYtanjZmLLOnSK
YZA3bUQcpWP0PpattcxU7U0oCdSNwP1V4BX4omBqOA1TEbhRm8gbj2fc4UFbnPVEy3PYUW7KfT9G
1v3ERqhfpb5P38VpNRnrhyiyZi2h9Rw1df8+iJDb+HPNlB05nT+n3MBNm81LcKvGm78R8VH575t/
rxNX8Ks1R8p08vQx3+t9P5Qjnf/L5vC2Cs877of3uWf3juf7+IJ1tppbugyWgKS9M02euF4U0bsu
3jSWJ+77NhgcHCN0UGU5+qyaFslXVb+u5ZNerYio+aiae7m3G1X9+Emvzw1gVB0HYHkD+XYAYOL4
LB9i41omweeqjDZd6PF3BMd4o4uyd4Z9UTWmW4TIkIknW/6ujbti6hUNmY9SkgvLGVIxrEepoOIi
bptyNwqTZl61afiu9CN92tr0LOTVXBSorlxchivjBdY25sxcSWFpt0faLLssKa+sIkrnAUvwZJS2
UeSfdkF6ZxeluRqrjOcknFmXo3rc5IETIFRtRhlkaFkT2RI2G6W1V8glbTzfHaW216Dd0JbzUZhQ
+OUlS+JiYccbnPTN+yZJ5akkvnHGYp9a5TwSnZqOxbb1ErfONV6PxbCnMyl9fBnCzyrOB5uder3V
vM+j0Kwqiwl31Kp97k9pgpvFKPUD7w57Ibh/WdO+g+d6VRmfFrwI3bAIy7kSulxavPLPdVz4rgeu
8r0nJ2ECWIexMG6ponBHkI5WPIS3pLFKr7Wt/xyyrrxvC76yOoY/gB8VT4O6aja2lxWnIsFoUvid
uuGWNWv63txT7keOL6zoKt4/16uGapbkfMN4E55ZlaJTu46Hi0Gyzs0rxN/XGUw0rjC+Q3E6t1rT
w7zH103KvE9VOpwXScQ+ptjCjrFleu1nVjuxwIPcVUoH8wH25Q23IawgOh8WYv+Utstix7fBq4AI
Jzk1uA5XRW6SBTIN2oqoaCa+AXvqdfl+I+npfRkJx1O69J2Y92uO4uQ2H4jtaMzbS2MsMYVsSjMn
ONwOcZbt0tqUW2ZtRNJnu7FmvNQ9LmHv6LPpV8GoKvbxz6wulH8tEA6uvaGY2rFR52OVtvr3vd1n
Z4Olg2v4cRNxmEf99VgEpmw3pOFSkCi7CkPONqSJ7oOCpldsX8UMoC2ti7HG7pPOyeigVqN6qut6
1tM2nVq6xYuCd8aVntAX3iqMUXWRF7q6gPgDLXTTW85YHAVtXConAAp1MdbVCWqdUrYsPu19dSVT
ma2rDn6n7MfVtuzq8nDxi2QRIC3A6e9sz/XbqFVzP2RqVZf3eY30maFZMveL2DhjkcSFPhsvjQ8O
J7FNUC8hGzJyBg4uAsqrYlsa01+aoVvJJh0+gOeaLXSdEAjMTP/Bttt7u+J6FdgDAJLkny+SZVCV
JW7k4Xh4p4EqWfvCL8/7KizO2jicjSVpsDlvH6uSquCL2rf158FNfUWTs1xAoDdpKjSNrbLbjA+K
9k8LVQHuUeRVMyIG6qLcz4Z3orHsZV60Fx5ExIdL6dfDLIS4YBJYfRu7heHMQWWiFkNaf9aBzBuw
5Jptx2Z2XvebOqsvVOGmylsFDFkXJuJi6w2J79Sq6z/QdLCmlYjUfCy24EZAykLkyqodJhz8rbXs
S+5EYJQnTdQL4/Qqsdaj5Lg8VvoEvB0tgrM2kN3Ks018qnOEpmFrdVe6ihonLQJ2B5Pg2oSxTz1N
txjYipsKgHDB9uhzMaTN/GvzMtJo2vhlfxXJtHGsuKd3Fq1cwTT7ZA/6SfMOZfq8q6x6XnZlv+Km
tBfpkG7q0Cfz0Df12rLA7e01yhe9rfQZxRGd5jKtLuCHGcQdGj963wkrc5gdmj+DIdhYJkwCR4Bn
XIQSbqpwQbXo73gB20qeZh9URgvXDlB5GSVVNg0iGm8bxvBcmFjM7Sx8l6KOTPM67z9qlE5ZxYP3
Td2apd0YMrWDdHiuftRPcHbQFxrMz9iPz+hxP4f+VQAPz8twWWC19jXKYLCwMYuiB188xDu7lvhj
Jg13EisernQ62BPT0GLrM0vOsQVOL8sxWsuG6nkudLaL/KSZBH2NrkPLa5zQMup28OU60oF0aELF
uqptvZYZMC1ll+XvM2BzZlZKAph+KEZ1Q52EWf2m2BeZqKeo8+1LL/DSi7pu1lEq9Hu/og5wPOmq
YLnlZJHi76Tq6dyoPp9CQM3f8SClkzI37WIsihgcFG3yYTMWvbTa+FY+nIs2id8xMxtr66atd0hU
F8m+Q9YgtB77h7h2U/QZOU9UVwJYmVk3lfG2RSxDN4iG9E7oakJZKm++aqDG97ZJZj3RAIvSXbWk
v8o5Lxw7wcNtUjIwA0MnzkP4dfwaAgjwT/eCDOkJoX31oeuSao58cMBgCpr3Ne5no8Lgg6Fv1FBs
6BAF52OXuKybmcjSbjqaBIbDwhlyH0zTF1tRY9Wv2pJcY1zYyhn1rMrKnTjSw6KOVLoblUe9CrPr
UeNQtRd+7fOrILOHfmUedb/Wh0NzSYaPcVZlf/a9mEjLtx7qnl1qKvwPSoMxLTLUn+GQeUvP0GGe
Drk895M4diO/FPO0yxT6FGITOi3zk+6cKe+06Ay/LDPYb2qZ58uxSOu4WlqhH7qWttjlWOe5EnI/
LpMh7SaZtppZ5oWp08uU34x3FtBHn++iIrmowQlxgJGLN6XInMjr5ErvS0mfxpuq5uBNqagHjm9f
OUrGixqM7UpVVuvQD/AmMRRtElzgjcf0MqZZvRyrDsJ9fWlF/rwa7Zm/3xwa+DCLrCSbGpY2nYy2
qYO6XKduyCr7vEFJdUF8JJ28NWqR1l11oaM0vWg+jKLxUuaAnuhyH7ZyaS26uKpd3kmx8Vngu0VA
+w9pWRWTsKth0eyLQ11ASNqidxATzZMaZy54GW3ghrQI3ILLdoq1SZqVaPJhUg9mxnj+rorYQwDM
0xmSRp/1+8t4p4ohXHBpdkEhudBOya9Yz80yz4PLpjMpmstaw9eWWvTMbpjaxuCoBTxq4FFVZG+t
NoK36w28rNXOeBenE7qPlJuMBDMvItQdA+ev0XNpcZeUlnU6VuVBuTh8IAYI4V1TEnqIlw+hcRbm
U+Bjk7WQaJMXibmoCgkWzoo28UDoe861vewVSYAPzel7u4qziTSJXJK4Vpe0jKZJ1sBQcdaLqWFN
NcnGMqqZmHptUU1qILNdVOXFbPz6k7rPT6vAmj5ZZHbeQ5Dgy2Ym0WBvD8NtKBETbnt0auIYzUiA
yPVYjGXxtDhKse1T4B+DSdGIdhV7g7euyyR1Kl3a03BfHOsqPIDF/VoeK8cLBwO9VmgeWIX2nKoj
5DSJEFjyICynmod3fZyEK8hyy4DySINwNmSedBnE6esBD9ksZjzAjmfF+kx2KezfYdJN875Ilw3u
gZshmdlyOGRw0yDtbqUKJzms9HsSochJ/La6KnwuZ9TD2cqvmtTxTVmuUhn4q6oHHkcXpP8Yl+Gi
hz+LsEh6z6OB04ELMwFn2XKLzgs3em8RDbHUFZdAclihCJxyKMQc/tZMhOa1b03Dbld1PptmrZFA
fTbgijNutadA9+y98lBht6h3EdDPF5VPTpuk7T8UScHnovGCWViH/QcvTz9FUNzmPO0nMfzRjGmo
TXfaZUF36u/v8sZUs5aGYOH2RWCAWw3uZl+BywuVQdfDs3CqpeOlaTaFXSHesKKC/WO8Ta1eLmxg
p/O9YKwaL33ixZs0N/EmRPqc930HVKQs0mRuldZ5B6zSO2lkPMMVYStasnbLgfoDF4SgOxW4Ma6i
+0TbmStTlewCxrOVpdpuZufUuhaefjdq7PuCxf0Oh6Z2DTfqKuiAfNMykfdJmE3T0rM+AndnuSjV
3lnetv2qIPkw4xbetRZEQzHyEseKEL8cL2gIp4kPwcJYEonKJomNwGzJjF9WAlgsYGtSp4suAsh9
uK9UOvEjld8NuOkdBbN9Fba+mLIwlRtuGbFCNUyn1Vr9uYXi2o0KOK4oveY0M0psyiAqJp7fBy6r
rXhTgPPxHkhUJwyA8ywM67Y2Te7twqbvoz5V81g3w3TU6gZ8lyp5U2ODpy1r2mDqmQK7x+WAd3ja
9bDmp9KqsTuWeZVdAJvHtz3O6yX4HfXE2j9D26nn2kNTrMZikPKlnXT+paGJOI9NsSWiYO+PGgVh
6LmlZk8apantX6ax4F8bRZWRLq3NoioGHUy8jPM1ydRE6xotuy4U67EqzIAvOEjHchAZvugidio0
ITP44yIJxBBhdTFeisiHI6TQhGvgT8qLOBry7QBswChMsxqCMr/pp9zuw3lJsvYGBaej/zhQLGd9
zr15RXhz05gn1VJ03jPafF+dFjZxIvD7FzCD7Ax+elG6oqvwFP4mEJfAv5lhE0eWO0p7yQPq4E1h
d/FcQPg288EFv+GFtaQsLq8GlSenVUxDFzosbkSIc7cB67WRbedfw7nQPAbu46ag8P0kfnatu8hb
BFYFvODeb6Q+aWed9NFsdDY7nlgOBjOyHotVzOeyCZJLmeTehZ12i4MP2oD/2ku1K8E3BBoyyTds
0Owqq8iShS2+KW04WjFY+QuyL9ZV7HC/Fe8zEierpO/ZJAtCUBvERwG655Du6J2FftU6Y3PBWQ8n
IyLaZIcF5HshODJWUC2DGJYYITRfApyROy6vbijoJTvcjxWjOuJAZLelL47VPQOEMHFH0ajOE7Rt
4vY6wTVb1PtzEQxnwqd1HG0VqVOgrVgZg29O2CIyUXjZdcAfdX6y9UZpu5cSr6kW/TAdA38at3Co
xGHXGQN/P0vkjqXZbKQIRo2uaHYx9YazsdS3QzpJRUnBEHkQCpQDgng9R5M6DpKp5e2NU2Ll5drz
+XmdWnBEeagL9abyUbYZ60SL+10tGIE4e95CqsJF0JgCTnDydso6PKRuIqIZCuNmi8Az2xOT7VKl
CDkVnLOlrojzzrEbiy1H8VCyeFsBeXqQDoPt2LkVDq2TUplt+N6CPLmIoTsV9UfKovog0yLvDgrp
l7vEfqLAogfu035l67hf749C1nFT9Wvbpu0swuHtWPpaf1TkeZVY7lgZJmKLhkyusL9meWVtYfdi
u3J/KeBg1THgsS2lX/iWk2obZqQR3eRzuRzqVQaxY1L7bDdexsbQ05Dj0ImTIDmHY81oqsD+g6fW
8CWwlvGi9wu9sz1luQlR9YcWx9djJN3176sBRw9xCQ9GfVVvU+A2HTgkCR3UhbAQwQWfFCwKVu1Q
yA/+4I7VPS6aZZh14dRq2uIG5fqusrS362yZ7MbWPGorx0uwt4tQGzuM6eyaCs2mUZjVGxsXcm0T
sIRDQqqrzBeFExNZP2QpHORY/BLyUs4xT4buPA4FHJrwOndkF9gluLF9M6+t4KILAs2BIDbrnljR
IvfAUN2G/SQDr30zJAptCu4BQR2pK9o04NoPZKidHmjHTWrn6PPtYKiaJ8a7GgXfSffdDFVTOj1w
KBP4+3TXh++LhZ7tqqZIP39vInGEisuL8VvsLb+bZ8gjrhk/1QJVNwXwf0AAlfjCT712g1p5DbxL
AowfK2ZiiPxzRBuxjvLsHGW+DywrMvZWsatUC5CNVT2chOmG0lPLrn1gTKBRFha+Q+FLX4519l5A
wqpxwQFVh35HQVvvj544+GKHrkTRlYuyk8gZuxkvRWA+WY1tlnBqGUknQ6pyCDDdi7KP+NZDVijB
JeKOZrV/dtCxe4+sIGX1/FAEr4ZtTcTQtNCJdGG7ZVveASaBJ6OJV9VR68DH1K76gk/tVvmnMe39
0/FOxIMu959auxoyNuVBGLfOV51D+TnxqKOKNDilml17sioXFauLmUJ964xLviZR0h9ux3KR42Lm
fRGPC/7r+h9VIugqjYJkHhOrWAOvl+dwsFkV61JXkH8w3h6XY6o95Y61YT6POkusooFAykLop9O0
B+a8pfBrUoeasJnVQ14fgiLJWwjkDWVTw1tzWo86fK8TBPVnncOZ4v5kcq/XU2FOIaWDrLpq2KYM
shlmJqvpdAghwSMsgME/VDLYhacwra072gmdNEvTcO9sLKUUXAEWh8NByHL4kOAEe/11Iei6k65p
fcsdF9AoOKyiEjyZGSvSbB9TqY0MZO/G+0P1ug7/BFm2A5bIgpC+Ev487sGGS/izdQd/q44a5MLJ
sFqNjpUlrZkV9PyS4zY892hzObp6hZ1MSCkTOLP2rNkYWkCSAIssdmMgxQnIKqiOUDx8zOu5SSt+
kxaYz+1IORXpm7ORZqWqgnVpgwM20rvwR8GUIwScys9qXKfBJMee5bAgDrEzMsnwoyN/3YTl4hDz
xo/FUegXvHeTDlfL0jT3uu/aT/5lkvrsU42tW9Hy7L2AsH1SW2m+jSxfgN9iBcsmBxccq26YAJ8q
36nUTJsoypY6Df4PbV+2HKmubftFRIgevQLZN+7Ldr0QdpVLgEQrIZqvPwO5VnnttVfccx/ufSFQ
A5lOJ9Kco5m5qTIs6DFfYYV8RR84koizaBgWJ8+u8p1Tf1KukaftLc0B9hmGtZGhexxJDwxtpWfL
LotuKns+Ge7WMLKNfIdsqHkw47Pibwhs9Cc9Wxe9g1yM+J/MbwXsfqiR1xgczENOlish3qQOw3Ro
qupciCG7Wki3PpGynNcxi5b/ZUaxzugpxBzmHkNbWtewan7fY32V/31GvohN50zisaiz7gRxhZ9o
qBZfrKAqksXt6BlLHCh1FzzgWNIXGzTPHnyc3iz9RF9Us/wSNRW3FTCNO693H82sBRVWt3nA551p
cjxEHWCAh2jx5XVeYzo24Wb5oKcUMof8aKZ1w5k4S/TsSjEd2h45N/WDuASO3SVORxOLhvldSKzp
gU1BkLJpHLdML9MDAtniikKqt6ZlZgSV/7OyFnGOArAT1PLCnbaLMDEzhoV1D0h+1luZ2Vnhk6To
Q7E3za6FdAEimDz+fLX1NTwvuFAhx6vpKqyo3mZOVWxMcxDefFvb4rNlXgPVPJEBihpQwfoOLB05
B/P3fN0yR0qUK2cbIAd/aSngxXlp2udlACy1+GrE2y6zNFj84hYsibctC8kuuoyyPQc4f/Sbfjwp
y4525VCqa2Rn4cYfFblTbKhS0dn1U16yKJaVJ15dEf7wI0v/GDx2tMqC53FtXYrZVkUsHZZaQU4/
Fm3dRbOn3pgou5h4eold5OCHWdv6iKCXpgZTJ7VzlEx3TxXixmMgAXcbTF377nFY+31P6iP+Apqa
nOjPfOapp3YO7Zi4+fIQ5mN5zCIXtCGxZQduuEuhTKO3ZjSqpAeRUQ1ZIw+Wh06O5ILv3YNX075L
Cu2/UN7Ss5mL5I1jAXT61KIKeiPZe3ecTfHnXLjbsnhConrIwXU+ZCBI4souXyvPm1+0940hTX9u
weacC+6IxNBWPfbqlCjwLH/NUllfPfOIqvOSTSIx3cDdy1RDHHVkdmmtlIwbUzK+11qoF24HQ5LT
cLnvfR5tPCnsC3j88mA3ZDyEFLxnW9liW4Iqh52O2AlElN4zFNy/FkLan7NmG0gjQTZA/J3o3GMf
UbO8M+YNO1rhmfHlvslU/ipyxQ/rd24juR2+Rk128eVAH/jSLWdVlGNi+muEwfFgFeqmbiP7dgqA
Gw3rBU6PvNgJyXiyOrt/yoTY+yALXtuSNls+NfXeXG9TALK02S8jq/f2GCyxxL7zsqxnIpTsJSqz
JWatZT2bs3Lt+384z7zaSB0wFDrqwPUxuf///JJjJI8OyaaDoVwj6E+PIpItJISdLRIcHGA/k9zp
KlwgGmM8meeyvzWMrOu39bGzEdF8zka8DZAq7+TODJvDnyuqVgS7wS2mRMEcu7edGrj9mnSa3LJo
5xvI9byL6YpmEe7dPzNMn6jI5wwz/x/3MDPqv2Z83aNbxu9VoY6G0TRMZ2DpOSGhUruvPsWHk2iU
ezFdRZaP16iluy9mVLqNtZuJXyd5Zw8nj7DnL9bZKvWujag4u40vb/z1YNjotZ/1dYUcBVFJbEZl
qD77zLRwDO2D1ftPkC1alyAqxGYRiNQqF3i26fs6+CrQ2MNbRLuY+3X4mttr+Vzkrb3/6vqaJvJh
w5bS5mChiCX2utXN1QC45gxFAPlRTdXlH/3TOs0M9hg08yXkMrSzotPX1D8TzPSv/v+8tbnaLfr2
zKibNEriQwGd9CObp/Iwdi0wuLUJm8dfTTXqz6YJupqFlBdSe6mSVnimQwehSFTem0PutcF27KSV
fPWVMM/HlRJk/9W3Xl60GdTKfcPv/TLzzuNlWcjli7UfCYYnWyIT/qv/i27/0/9F9Zv40PSP0rmM
Q+QdxxLkBh6qa7geAt5lV2+o0zlb7LPpN13mwHU9JI4OQeWuc0krfDf27TbaC1+/mz6Xu/3ZZXQ7
VFo/gvnukFQ/5kCXH6GIf0dqyy9mSOqiTe058namyXXZ7EW4ZIlpQijqX6RWz6ZVzjO9OKO+VrNI
bcaL96xyyjRveHAeh8K/EYMVxFFr5++tCu4qa8yf5oBF+5K47tZxWPSyXum5vN6EYpp2+ar6Rp1J
a68j/6e3KsJHFUIJsZ4RP7P2XLg/y3UWYhqoIE3fn7nm8tGqNcRjU7RDnBxuZTVCN1SDFZIOah/H
dIEqwnfHYb/wgd6YEZuBSGLDq2mIUGCa1Yffdbb4e29uwFKETtUAuaZyh4Wqju2FcNADNlc7UCZ1
PLCpuVpQF1tYbi46kyIeBi/a2cHiXUWYuZ8HPyzIgfsWILL/6FcVsQ4F5IVeKSN7O49efy7adlAx
VUV+mHR11NbQnwPL0ymQ4kwdGOdI+4qPhoTsjeX053+fQOibv02e9behoAOHAcnxdNdYH6XhJqJw
igmR7GozXT7pRm3mlcLoqVcdPDJlqcCbSlkr6xMy7RNrg+qDsfnz5E/Pf5/8y5ysS52MIYuu60fl
DtVjVIWbphqyW9MqIuBoSMTkgfOweiwjYe864tWpaeauP15RIxbQlD0dvXwIk9yaxFaDXjg3RZ8d
ZFSP+y7svGvvWcWGh9P8iD3Xid3RUm9+Ad4VVeKAVo935TCrX9x1nkcAsS/W4CsEIEzdZ9ITW0F4
6hDLgjwD6hdBug8dKXDrfTRC9LrI2zag4bn2LJqYAVbQvXYr99tQZt3el8ggaR1Ur1BVx2YCn4Yo
DZeAn9pclFg6+2LbFNGwKR2LwN2CMzaS/zpros6+zUvn3+fl67XlOvp/nsem9sbTAT0oryuObgUs
YO7G7N4aBhJLuwp/ygAbEh8+3MiCH6PV0YMuhLft+so9gkXl136RwEyqZnopnfrGzEXIchoUmV+X
Ia/SvGzplTSO2IguvMyh1I8VWFc8+aw6gz3Qj8No+6kYWbEzo1ljsQP8qjoxo9PY+tcuWm6Fh+92
ko9FLPIlum9JoM+2Wyv4VtrtLKf+Wc99vc8GYm0Xf4Jih7xz5fRvvevrDf6Y4qgb2j9mdnNvUS7f
iD/JZOyz8DJmxL4hnXRiug4wOn9w4MX3NlTdp5lMY/p5I7xQwIbxFkrA93Iq7DQHOn/fQGSdMtb8
PmtGq7lnnJLUnP1j9P92XrneGVwZ7jxyf9NYIEqzMNcPc928aVeNZ9OC5ILuLF/7iWkChtEPQZ3I
KCsePifooEwdp0E0sl5dylJcrE58M62aB4D7BfVA/8edX4rvlPbLzvczgbVLz9//6ibVsuzgWRU7
oelXt5n9H91OMDcbeIHaLdbH6XaBWeTsNP3F8vh8G+kWf0VA+1tCBEBpSMSzuHQCtrH80kvNFXXE
P5RmHMEx0Gt8CZ0tCmkBuYPU5PLZZ077Olp5Vmdrr6OmNU8RrmjL+sWPSrptI9aApm6bk0NGBnfV
2lYeApjP078NFfnkpUCg57iLyF/jX9ebM7sfxq3dqh+idsdLYVhXEBFLTJpabMeVrjUj9ZiVMxZS
tL+G/3aNOTWHr+E6hAAzDbR+GkShAz+deMNiPZDy1md+H5v/RQC5BUhmx77+YwCrcRiHlfw94HTR
7ytogR2257lzdfIFgEOW2xBM0FoOaa4HL10GfFWGkszlQxVN8Ty3/amCiK69DlbjpU4j92VRuXHB
bfuxn4fpyorqga2tuu+nR75b5sZ+NB0TD+66HOur6QJowZOmJwH2IsyOrDzc6Hq2NmY0d7h9mF1R
J8L32cULojc2eOReTT904zZ3fcft+0qXNaA41cKIhzFzANELLxofq1O7TikzOVxapm/MoOlyrFql
naymrbmJ63U5IMTiXAKirIf2WeD3Da7aRuI+jUvzPHRk2XdRHqZmtAc+mbaeGg5mlLD6lXsyuJnc
Yvnm2VuvH8Xh98fYq2xMF4otWJYdj+dVLwtYobodiqm6pRH7PlV1eSymLIQa5c88ZtpmYiSzV/hR
yqO51lwGyzPbD/5GeRw0n+TwJJZL8c3N5JHpsX+jg8VSki3jeQIecQdpGyCudSCwIMTADujc6p7Q
c9FrGBjXAUC255zbE3ZvUHvKbYotGZV8i154MIAKAmC1jbBc7DVcEJ+AI4nmVJVl8DZAURrl77xd
6s3Io+gImKy89wn+3FL2xXtoszxuHToi887m46xqKOhqv9q7VeB1771Y+l1RWhvaFvajOdijlwKT
cu8agwbCPxODdqjPZlDRokuZ6IOdGfWh+NwRzsfUjEo6RCcBXxrIMtxuZqS9Cyu2dQXY8SmcyEE3
i3dj1VyD4ov4Nhw7UAOms4HByuWBOpmW5Jl3IyD8vqBEXDoI6A1B9QxqF2WwkXxNiVQtQR7aRTpW
cFiqglc/ukA9hFw7kC+7cgdI1N0r0uqHrxlwkj4geP2vGaKH0NGXNRCbag/fD2ihsWp13Nf1uIG0
C7jm0NfNtl7kEs92Y+9D2YLzMEqpHDr5vSYjifuMQB701cai0N/xqZJ3bieLlAC34Ja2NgYzCl1s
38VgP+OXlax93Tr4X6x6zrrwk2IK7edIEoTN63zTn0W/+7/m11qi5EvjYeHog/aRR7WM+cpv51gi
ds486k2/qicVt92kFFDZWIFsnu0IjzEZcjzLIX9inhObbrdn8wW7v4QUw0ZagpA2DgAnbyiERJsc
VG6TgJ8izPPuTY5tBvnEoIX8j0GTonNoEjdZAXNEHo96ac9C2P596OpnA/C7fAkTJALdZz+gzb/1
a932u1DZb5Uv2+tsO22Kb175XS7ItVcp0cy8tyEa7CdvmKstQzZ+IrUM8Lg1dhK4Wfjo0Xz7GScv
AM8JLYrNuIbH9jLreNB+dVW+vSH4197rrk97GAbv7dXxW0EdZ1qfRkK0WJ1H92UOoSssmOyA/w2E
+gtpf4xjFA+yzT7wc06vLkjT5yV3aKp7GVywAM1Hu6LFzgvy6p5X28CysovyGvmAheoaVU77WudW
v6VkCXam2drY6HqLfUMUTE8cyudkXNUNUJ578VRb1QkSlm1BtX+3eM1Po4EqM2BwYJ7ERXTcv7PE
8NnPR2dIEEGICyVa/ZX8V/4sQFeEx3lybEgL8VG6xXZWTfGTQEia2AOp7qBRDPfYqIr9VM/9PbS0
dlxV8lUHgj5WHf7bSyZfq4XMm2bw8pMbiPbW67wsHprZ3xEh++Rzow2F1yLvJRm+0KsQyuys7url
9KvgFj68bgszopeSiYom8Qeojj17upujsNxMLcRjd0K06rZ22TeHTi0iSkved21FL6z3TqZlDgTE
0WYV6aWmucxtcfw0AcCh0iYTJPyu3WTPWHQ59D6Be17acj7PDtRmVNnOs1foW9segp/r1I7tPlOt
mUGdsLWU/9FmC7vggyjOQ/MIJyMIR4+yi+n+OvShBcDRMEJDCCu0H/RZWkO2sTVpUs268diWuYM9
G2mSK/Rw77eI3NeMyuRWjd9+t2lXXUziRG0RA42VJwL8Ermly+MpEjDFI7Dtz9DXtQjg19OQF+Ue
WTyy0yI14UjVKLqpHTc/LDKYnucs/+zPp+V3v5fJ6Zmg31JQ0JK5FsfAHfIHzx9foT5Dyrq2NLT+
R1QRQKZp/kV/Rr11NCupdTCjZnJlRftu9uyDbwRuEPRBlLXq2qypB+5lLU/1qmj76jfNDF+co/W5
TuRjs8SF5ktKOKQxWdRjA0fR430ArSlIbD2kzijq53Yu36vac39150W20y8ELj+5kNE3cy3yRdJ0
2b0NzUFcCOK+Q6m+CVfFv9vLUz2P5PuIPADpimT3ufSQ9tkOP03U0efZa3IohN327Dcl+BPt41u9
kLfJDw4FNHIMQuoF+s2u+hkxUsXY6WEDGwOSOp2L9zjVah8WtX/ohRiBKw1kk1FFH6ai8eO+hckK
qrfuCgb7m4YA9i7Er+HdqG7sYrMEIBxvUtoP3tGfHedZ0nfTPQTK31PSQ48lYPJ0XOnzC7SXTvfu
wVWUfHKPdm2xDSlsO4F3UpCdpDzf2Mjgfo87hVcldISgGouySigbqoOxrxbhQrcO5KipabYw+50n
+A1iY39F0E3uS+yGZtAcMtLdgIPJ4f1v9GMpK5b4boZcJ2/SEMyHc7BmD5ppZbc8jcTcJ3mAIZ6x
g5A0OJuNUdVivuETCIU/22QxBNNNCe/R587qEz2ZGZ9Nto4KjJot9V/uIboahi5dt1sDy0XTMMWR
x8adwesUXCTglQK7K7cKv2cIN26kDnrs7u1VwLysh2IVNZtm5fHhEKnmvhPO3/s/Z2j+jnK2zu7r
4Q+kj4iEekWUcEjFU7NAmKXia46KRigX5rmOEhRt4KkZQV2NPMk+NUZg7cgmr2t+4Hb2aN4R4inI
wZmwykOBvq83aEY/36oVvZRMyUTbSwaua0XLDCLWWwJCUxJWe9PsCp/e4BHObwKQiV/IWi2Q3ptr
x9Y7fa59YrHqQyureroMA9Q00umhv81tREJjYw0nmwLGKjzrSmqY60JSsBtzRtezkEiFfe2vvn+b
J5hkh6Ygb/+Ya+5E1+v/cU9z93/caZW3byR0hF0vxbGuG/+p8ejesPzB3PFNi7T5iCznb/1+wPlG
Wnm+Hfx8QCAKm5IxHzkBD/vYtGvN2XwwvcCVbhvPe2DMB7BqqgcglAbB1O6ttv9NXywLNDqaTP+c
YQIhc9HXDLv6XoVDBUFZYcnhRNfnhBXr5/r56ZoHhyhSJj7UlL8/8j7UDbAAf29EJY5XTie2AFaY
JqSmn0IT+PCnWf7CajYiTM4PjrLz6zR513nVsiMwmg42qLEUwgv3uYOXMWlhDz+apkPFMWqt6H7W
tEvKSU5bbheo2jCHYRIVC0/r0GMXczAD5iwnI5apzoUOAZmVyZMyeMK3eW91kGWiT60Hc+a5y9a1
nfIiS7zjgpBoA7Wmij23AaHeRtMG/qfmonoxHKeIzbsmH8q7ArrHJGqi8bWa2C1kR94vZ8ZuBXXR
D5rDis0WHQMjdE9iGvXDAmh5P4LwTQrJAaesfUH9jlcsUSAFDTwkE+QTbrDtnAjz+zC7LO0MEfg6
uB7mQOVx2bjuqesd6MnK4tIHkX/QHkA3vxX5g9/RHF4A/7mEg+ZcdVP+8DVDuwGEkwODGritls/R
EvIt3TibmtbdnkEy9toJyDqnat2u6g4aQGD0pn9yyinup5JcrWkg94XH73sIh18F0tnPy9u1qYb8
n5eb/q/LM7v42+WELNlGrK/ul7WfuNxatgM8lJde+sDrc/XgKie8VK2E+nPtN2emz6/WEgyiGXdm
QNEcwZstou+9dvjOqXLrZCHcPsGIK1CSQ1mbPETT9H0d/q2vpR0wTZOJ+l5SjSNt40VGzh7O413B
lT7BMttmCdY9fcpGuACeAkX389xd+sHddvD0fR8DBRWA3etrhxz3GPKu2zYZG56avP8ha8v/uU5t
2aTjMMvPU4Z6JKCaqX8qqcOSehl1+rdOb9LN73HZd5hK6VztyVAAELab56IOyhgGX3X1vKJ9ZuIa
Fk79rfbt8pZY5bPpXeAcPXgq46m5pgo7tplzSMnc3M33WRaKtItUAaZlWY4lXuDFLx8R0TbPmjfy
TGpeJaYbDyfKlrjiwDLxAM4PEvQRaWkCb9MJ9VDcG/hPwOTPffUj74IExlb+3YE6fDM583yo+7E4
VdAbItAdJwUeDKe24h9O7aLixdpqW0tXaRgKeW7Wtuk0TTGrW2z36Rg5O+yTBWQxKiEyt3beEFSx
9pBhQ3y8d/27Yum/+RneG2vrJ2xh6hJZ9rOPUPXkhUU8eHW0ozAC2gM8l10+fst97ST4JT8GEA4m
Jocufdz7TrctUYJBwYGyEUtSRw3ST9QIaCpe7IqouON2g8TTL7BW9Ag1pH8H7cpN4cAIuSAgDqMl
ipEAdhtfVbsZ5ZNOqh5hJeXsKgTNtmQCw8vpfmhcSOR8OsVaD4/wnEPDIwCMMEa/O6g0Q2yIUaCL
6BV8dlItCP5EUTxUGcoYBHm/yUq/jXOIYJO5ptUhy506jQiNa294pIVG0tLASTC1Gw1pxrIsMFhD
qEftPWXjw9RkZ6E5fHuNhehrckUM+xJLUb7GjSMrOHUh/krUqnGOTg+mXbioRRBCs0vG/ExznnAr
mOJx6vkOBNGe6Uk/M+7FddW/hBkHqV72L11ekBio+LF1OLnlnVM/Bdp9gaSiScCdHfys/IisGpIv
5zHzofePZtKmFfeBSGUw8EAlExPrTSgiE+QaYrfwjqSs2lYI9e4miErAG8STDxGT6FzrxGSZQnsk
YytHWROpwjsJNMNz/GFTKfnY4DlPJ+W2N3Nd3+nav8Wvl+0yLyux/VgwqBZxK2mbzE01I2bkFdY/
xc81hxKnyaa0dZtVTQhe0KkOCHj9pOHFq0vu4BI+dBSfGXEQPwcCLmXUOY3dxa6+OZIlASyEqBnC
ZEzxa8vIK7MDRd7Xz32AmQJ1ftwPGmUT0sF+iLtVOLXojKazX99nvXd2x0fE7r+KybqxmZfQKnyc
p/CGj0jKQtDI3dQNCQIhlGdoDlZnoVJR+1DnGjou1ny3K+uR2F4S6k3OxuIweSGydAAlMgrcZKqx
aSqZfy9tUhyKCPVvbFrvx3zqtqoNnKQA2TW4/r4M5i3KvaAsRR6i1kpQypswgJRlcTMfjGW2pQNZ
UiHwQjUZNl5JRySHzSEXeg+n8zXHw40P9VZ5MzQDxZ5BYB7rpWyT0kZJs9DRF9AGD6Din2YAzXEe
0Z+uF8FZ1tcoNKB+KXwFnkVeqcSdoqNdznwHaUSzdYC3QRzmFhsAHlPSsOknys2pDfSdKJGVBWB0
jk6rq63jAaIOpdPGLoGNulqeAYRV2wxgDlN2hyI9lzmYeKqDygVaiI5gIHeE+ZdQZj8tytKOjGVi
E6AHJeMfKJYKF3ntpxoYeOnW804F/DZsIoDsEn48d4i1a6mYFKoEJVn/jGb+s5m6b4HtPXbjqhWD
YDP2M3yA0gXAgpyKIanEe5q9ROXds5j3QxbN8UDVsSXgJPxzpDzU0WnInvLxglgNTCSKWD2O8MYA
OTtFrtK7rAl0UsAtEDGn2tg5jUHX50kQSvDldLrwxv01zvkuI29D4N4HzlLjLgONlR4+wmq+Z170
Uzv+dsndKW5bp4m70nl3FoGKgFAGjlPWQzOPP4BqlL+CzRJ6gzD1O3mCQQ2O1RnaJ5Dbd84AX2Kw
AAZrlzYNnAnPcwXvVD/PIBng4PZZd6whHe9pi0ehVnbszdu560+jX66OEFTlWvCT7F322hSuinvW
3pZFCeNz1hzC0HvDvpFojiw37OcYUfywsTsf/jO9V0X/wmY3jFH46QHq1XsFnWtzZylO4J6YLkvg
10DT9LmystesaR+cZgzjpu7fg75etpEo3iq1aRYHv4euVQ3ohHx4w4ubiLkbDjQCvB4B5vUEirUE
APThIWQ2HKIdvst+ROu4VfIBP0iaw5IGaSh+sx5/IJyWKKsRHvrW/wiE0jF2mSJhKFq4caMcqUA3
p8AH7qsJ9ex64ZQbOxi3kMBOMby/Y5q3OURNwc8C2u1d9hosM0nbCpXdQh4cKTyBie2xTRFpCm2/
XybKg5QvRFwqe3w9SEHaGDLckQg7gXaGxtxdvrsMBmoSwM0cRDKtC7WJbF6ipFMjkwxaOweCo3Rq
+zJupma5hcnom4dgkLpDGAeyQnEbNW3ymb8HFu3TDlUVYp/f9dgodn4eDQmbyU249Hz/oyDhGwDD
HwPS/g1S29H1h7SuUDAt4znfgoHVSR3I29Aec3B5kPO1ywkiJOSvRTSl2D6aZJq+5f1MjyGA8yQC
3pqhKtOuz7kEou0NCXzBglCEsMgTrCyrEmfhcDEPt2NnV5tcsGeNe93BfnJjoaxEqgf8A9xanywi
/RQrvYr9yt7MwLM2bHCKzcB6LCzhUiQeLITHvO/uC2Zlu5b5094rrDtY9gAKwnCNBGj18Uwpcnv7
prQrRHbjdnElhcvD9S/4UcDTWOoonWBxshZ+zyFbyD6sEY/Aki2bqvNGFFvy7lR57JigCdyvY5LN
wxXYhBXLwH9ccqwrAwSdBGsnQeG8ZO5RdqpYHMQs8N+qmZylKmCmF9smXLZ1D/n45A7ZFjDYOWjw
9Qs8/eSX8iXvjn2r3I2DXEy7vopFjzQQf6OfTMv3wHPTehqw3YAACxmccJAmXHOuVTK7yId7WDWT
zhE/m6Jg2wlOw3TGRzePiAVQAu4VduVvsOiyPfZdVKiCrm8sX/DNL6BwhYnYK9I6g+ZVkEUm1oIX
hiLiyvO3JSsRvy2EAnGvAZgxhrUffHYLQnAY8x32DJ6OsvgV9EhWIpB8vqxSYElZ7GQhS9VErj2F
GxFkqLdFJlLGFJtsV9jjpdFhFw9Zeec0iKfI+MTdDoJiKe4JNJ5Lze1LQ+e7sXbDXUatM1Odfyv7
fTl7tw08M4mn6m8AlNekkCOg0NAF9jC4uo6Kdeh3iccnigKYLt1zh1+I9a0IinOHjzBmTNVHD97Y
ONDkUWuLbiXJv0H47+7ddjcQ1u+6IH/vIPqNm0rxnYeaDxG/gQEo24lOblFiaxehYkBaWQPu0ojD
tBcQMqzfMgTkiM+8Pkamcs1gdkbh0e47KLNfQS32dtccoeGNxUKKNBycH3XT7u2g/l5GkOSEGvog
z8VKZffbsMhug7L5EOKuRUi85WUAW50/Xy0ZdpvB1nedA9uQdpiI27zIAJathlPkFelEyRaKBfiL
URIvjTQ0Pnoa46ZZ5Gau2bzNRJ1afnZxhVfBnww+P+TTgwsxf7rM2cmLrA/Pb/LEUSADKiBdwfDQ
c3q0hPurrqPiWH1HlYInnjOSIgWBLMSZbjNP3Wo56dSa+MF1IDgKx8sctQFi3vl2znmQelm3JKqH
Mc5GBIoQKaMPQrvQXY1un0yQMWNFhRoEG16EhxgsHo0zgkqOsn2GhxBFQdy1VMwYbWuyL+wehUSD
ZCQUmXk05NtRYF3vJvWguogn/mg9jQ0kq80SsDVGgHR4tCGYcN596k/burNHbN732TJveMORpob4
k5Zu2LeW/4MyFAnK1QRGISe3/8PTeTXFrixL+BcpQqblXiWNBwbPghfFDAPy3uvX36/Zce7DCc4m
FmNa3dVVWZlZXRanfr7a9eMaq2VgVtkuXTTxME3NLq3NbCOmZQgms0p8CDKj7/TuGuDw+Zm77WZS
hfjXCPfQLIO9XfFIDIqwusWZc1H64UtL8mucx28t6cJZ+q0acQ6TLR3vHA2XiMp28GI0QSa4osdF
fxsWIhFStAejbkIvyhAy2sDku9wqdC+fphLfAyt9xF8Qawf6UcZwdoWFLiqp/VjQ/o5zPQt6qz87
K6J5TAmAQjG+EJNPgRQH5pBmGyXXtO08iffCfCiwwUrnTzMLn1JH1YMSZX4JVLExwo8c59tNU9hP
WhiF21VnH1Ya+V4xh5wmaHwIZxudY2Q8YUQJuQArSVyo9LIJBnq0ZJr5xTLM1FMh4G6stC82LoII
DggMGXvF/qIEaUK6GgX4MvR+Bbgjj119yBYcQic9MMZMO4Zdee/kpRRi9zXqC3hLjUNEdpe09Ppo
+heNpgsnSoEw435pIV1cJE74adnAsXF9WHIwHacN6syCvwqzZoYdeHK79BSVzspth8qzNyIUKt3W
rHXTs1Ntt4Sk/JG51Kf+iGWDuZ+i6m6K2iu5SL/X2nnZYnNIrzx3h6ORathVzlFg5rjeDAZNiN56
mHRJXmqzoInJycJM50JqyCvcESda66XJ9G2cFChVcVXaYvK27vvCTmENZS82E4fRCy50BXQFjXMH
7NIp1UZbDHVjdOveqVvuz7U5mmOlohsu/dke3ftRb14ROUMBVa+MgeAoVbR+XHxq8fX6CjHHpeAr
wkDVI+iCBayUpOu+xyk8J25X/ssMdR9K/4vU6vJA8hZ1BSFzN7X7Ii/wkEw/OpyJPAqEeFMKAUiU
dAEcyq3rInSwKRtGgFY/TC7T3VS64QZ7WncnmtFHUmn5nIiJtE71NMVAARohX3Kyt8pstF0B58iL
wEY3SrFZVpvdYNn6Q12kL+UcrJjkYIS2WiCU9eRNnZH6lYvkbNFPXRiJw+wkmbeSfw/jyC41tMjv
MzQ2SqzhOGdfVpwldoqonZeaHgidngd1jBTcZEYXL1HLQiN21tbmS9eG7WotP/RdkRfg7blLSorR
ztXjQzX8NGH4raCYeg1F9N43fBtnrvaJMf+zqrBCMA5S4jghKK/ehRS1BW495Qwhqrf9uVDqPfYe
r6Fq1PgrvQIvFZ6Jc9HLNLIsiDb1MN9zfyuB4mwA5WmbLMRTnUdoZ92jPnTVVrjOL3xhxI12+Q6j
0tzpafKUuMW66dPkXBrGRIdrLv0ky3dpr6vb2iaG21Tb7khnkZZTXVPZ2Wqu+xlPaDJEuWtE8ggR
YLzT+8xvw2UNNMiAQa6o+3pKbfBemrccubKGy+4ICph0gA2RKPpJTxcipQnCpWcHHSPpOAbWFaL0
057FV+NeeLSycwgUaesbilVvKl17zd1o3NRCfRCaRskgxL6eu9UnnsxB4S4EEn34arT43GDc7Wlq
jE+gZlzyok3vwjjlGVq0P6duoIpJybadShx1fXqracrJ50BZgAM4Zyt8WHMC5EoKH8S9/crV92xq
kbOxQ+nv9K/E3BcTgVY/woFUvRn9azAk73lvfgtYb76j5saxMtVwV/XJXRKzG6PybGrisSiyOWi1
UqXhIG7E6yWYV0mYLdMT6noF/aa2DWvxT9NbdW+Ny0UUfNJpFda2KCzijFgCq13XbVpZXyjrt23W
FaciIgHqpmubIMFfdIcEPRoeZmt+1p7U2SIJpAzQi4LrDbpvPTquZ+KT4Tmt8TIpMiREXeENs+g9
yzA63+4xD0occvcc+8HUjBUvCgGgoIMWgdMUMjDe504bbsgqaJurG1exHsKKG9gM3dFvpClJPN6Z
QzNvrVznxGGgnA5XPbHLXZzht4uRNZZyCHrKCHuKnF6EEp0rbXSDMi0ektbFFlvYixdP3P/IER7p
nLj7sq2/x8T1pgSX6hKzkaMS6tadolPXaGvkc+vkXlroS2BG8WNmN9fJyZFkd1Z0DOd2n8VvjTka
fuJmp9VRYWX09lFP5tS3whK66yhtnbGqAyWyM7XbqSU9ArM3Rq4F6NMiAzFxj2E8P89DjIRodPDC
1KvUW1zbPcD0OZQrCmqoI3dhYz4TcvK1QdS1sijzUhwLY1r2+sDvmzF9zpQpP3XNfMH6MDmWU6fB
mCjuojkqCZUuDPO59ZqaKLdyH/jtrNIR6Tpr6xL90NUmu7kr+JcLUKVmZR4VgB0okALCGhP3vHwx
qLaUyo7YbUmQumUVaD0kU53OtYOCdeeatg1ZMvwYOpCB2gVH6yg8vBoTEkeWnXlkQmNcKH7jtDjP
m2I49sA3QVYm6aavmoJeVAuVYG2qAHz13VYzO4Cg1O3jYrhlyuKRhKB4nSdlZ1Nmb4yE6G+v8eB1
IZf1miSar6BV0OZYOyCvrzdCxD5ShY0p+I2bEHcIpAidckCMNNItqnXIbmSfzcYyN5S+6snX1sn2
0wUxW0j7eK+itnMNzpZBUY0dkX3E4n/ZL7MK8wn79UhNlK3NSZ/6nUL1GyTo5KGcmi+G7Ig2cGl8
9jvgrlU/Jiv8dNV2k621pEmQTfEe2pfEe3P31A43Z12aIzqC+9IwsU403vWyu9gi21Y5KY+I1oZM
BYy0aVA3VtwksY2/gKrjhi2ixg9HWsB54nS+Gg55oKSu7zbDAIwJ1p3E8edsG9PRcdb92gBFFVAc
unQK0pHIBwk7d7ZNImbmF8Sk/Sl8eu5DbYO91mhgm5nftV1qeEaGX/mskdur+Rw4C7E5dV+iNExP
Dh6XTuVmAZp10DAOC7Roa5d0yEXrJEURzH4p3HlbiPa1ro3Eo1XxjiqrwTxIBehv7zOEdUHreOVc
QKXC6MpvBVdZnlSYt1/tfl69NmlmRJYIBq3lpk4ja2+Mv1MJ8hqHJ67eLlidPsWdFVAATzuvXurS
d3P3s1RdnoiaVEEb1m+R42JbY0M4qgZSsNiEtqYPR7VVFh/R0wMC7g9a2TQNJjuA0Wf5ORK+EXOg
oF9Mrue8+HSgWrvji1moP00mMiAqph2Mybyv89YF9Mw2kaL4tlV96taIjsZKfUJBsp36asKeoIJc
ZiEV720qBFhmCjaWOYWvRS9Viu6/0yrno7myLdTp5xhBsJvbX7NQvxSxMi1iWR/1sf1IZotEvjE/
rbR9Y86th2li5nUznqgIavGQSn7LFEEofGqMeA3YkfrUbxNaNzBEnTPe+do2RbUENHGsnHbcRv1a
BY3VHHNBVEqy4dSmMU25ipWkHvMyt+AoTxtw4zt88O51iquCDuI0MbOw24YuYLXVtW9WVNX+sBKj
JichxkHnD3qDMmJ19fsVlhHcSgInpHKlHi4JAFjQlpPurVN8VJXhpetE5K+TWfhVFT0jwr6NR6OK
XB9PNDxeDN+o8Ex1C3x+QsdzYirEGSwp5BbhgSKe0OtD209HpSCgWyJOPbj+v6VRbytjSndMMDiH
gmYWupFDZOsHq4LjBPHRT/qCXWcrP/p4dOIdnLoPVSuyfTo9q+YCtJYM5U5ED0tfl9uqx0YzTNRd
bapBksIALaLSgEdt7nKUs6QJLIBlaFeqYW2vZjoqS+O5zsuvZO0GDOHDK8CTvrGabO8OMTXBZA2M
uehR6illYKj1fQTtcNWIz027aXnsjNMIBQeP+96oYBgrPUC61v0rRQtRRx2DFW6CMbc3rYkaytr2
BId59UJSkRHKrm9X/eoboYOVkcXGcoz7ubLvoVXWeyrRrcoD9ktouWBEymu/FHSNwuVudIuN7jbb
OFs/dQaOQk76opPg290DjEC48qnyirOsxAsa30Ty7MPaA7g2y4fIcfbR4P6UaCf8QeKc6kznpNMo
nVyYlm5aP6rDvVi1fD83zU9dBUsLB6aHcpQPn6Gj2Ye4n3xGa5QcdCeh/Ih+IYqP3jrf6VlX7Rqj
nTb6iJHeXLW72XnFX8cBKLX+FTqEKBUXA8p1DHTnW62CIpdrfdALGsETJyK0ivjUGdZrHRLyyvWn
yyiv4XqsoLnOYxgVx7p3tWd9dCK5Fn46ZEYwWX6Ni6Snd9z24zLQ5dQpS4Z1o7gbuPTqsScvcaA2
KDVZN55T3wxrZ2yB6rCIYisWyYjM2EjVLL9Qvg9p1Wjm0G3syaoOiMMrX4GyzmEuIJzw3kqYTye9
bxjWwmwEoALuRVP5zYt7sy2q3aQDfiUkoas1ZMfVQQ1TdaSwrVGDMU5QYtMVBynEOg3tvsBKRYWe
pP+h7fhiO4OLB330AKOUY0s4BQ2s/LGxlY3ISB0cW7lqMRUhHrwKg0gsfwbyysp9CQC3yXBDdZBU
wtfF1YAuamCONoBLN+4tAxykTF5MQAbKp8XrJzsL1BaT7pwOs180S4Xmly5TXQM8KemliBfX15e5
ZZiGzRGPhQ92ugQwjw/2ivQIQz28YotbWwn5IWy8YVcwTBUWsqdVzKSpcZWVJboWjntsiQYPRfgr
DR4Ug8n3sC0FTnncCdV0Ume5bUnMksIJiMoDLszlcxt1t3x2zKDOay+aZnDa1LrnfosDGz4row4y
33KNOz0qy02W1OBK1VmMkhPfczvmk+p3wAhq26oYFpgxRFT32GX9scdnv6ibFnv79SgcrLjlneRT
zbwV2nqvLpgmVKmZb0bDuRscexM6+QHlmW9hxnLqhmaBT1DjDdJACrTN5M3Uk8XXtHLYmln8wuCB
E/XayvNhKdtkuVBCIYy3RnwacQdLu/GpXLniS1N9qhWOdjj323EqghB/7ZBeWmqXR9omuBmFfLhy
kOMb0M5ZNUgtsNzM+CEeXDHGjzGZoZeVCBjdOb/m4fSjFeRbrS5eK8yuUlyAg3RaHrn0eOZpmmwd
S1d9bVT80FLuR7t67+UQFDwhMRrAgID49bto0YNu+lkHkINwyO/D+ZxM1WsN08mNN+bYj5u809YT
44fuc/cpEu5Pm8yS7Zl9WZl7n866b1FwNyqzmczEZtKKcsF8dPLLjCZe15EVCjiR2mxhzkp7Q6zR
c1NNftLo5xV7kyJ0GJbxosbh4lEdvMvXMO3hbVRdHkB0cNr8C5LsjslRV1xWTeKlE0BpvcdFCSMr
NXunpX2kveL4qR5OgI3Ot7sO21zvXuYx2VUhyb0QK0KWicuU8o6tOPhKKMUsWvIFyYmWPk99Foe0
pb1YJMvqW61DAQWc5xXYXEUian2oTpyWikq0qO8WGuVHeQn0LrNsjE89KREqCNytjaVCoZ0fCqV8
4Gmqfg/GBJOOtso0xjfNEDuVgR4OVbpjfA5Jc9dm6ceqcuQHuzlP5gyN2hhvWMPSytLQOFtT9dTX
feU7ca0EHZtTDaVyVnXdLbSyr2HVjij+sHzNP7D6JfQNZKM1Ih5VI2tUheIlNIWqoRAHq4wfjGFu
7kJlpERPpxACWrgPTT45srAycEOz2ixD2vmOFcE+Bgpy6e5RPj2IMZr92SzBZ4sTzlFuX2poObke
rFLbai39+HSCujTWSRwYhkFIJ5HZrBPqSg3qLPNtfqv30ijeCh0oKMkgkUXiPqEaUUMySkfjfo7N
+K53cdc2rjOWoH6iC3yqE470kjcb+gjeGNpwwIaPQqwZx0kTcIb48CsuUImUcEDPvpAzx15C+3/b
ufEMCjlvh4pRBgrdf+gUUMY5wusBD0JixrDATujv2il9WE1EH3/HM9H+hbaKMoVmRFvGh9gkpo+h
dofgRg4F6ALhrncpDlc+vDtvHdfnvHgNx1k84xITIHBwfMzbyb+1+HkwHdz8qRDzDjQnhf7cm82h
aVFUVsV4r8m2/t9HthLb8Fq7PGiUdG1N9aUx18QfYhycGPhG4cpGLNb2y8K0a5ZDE3qn39jzy1CT
1/VYX1TCVDZZb+xKtz8A9z7S+/8ZY+s9jpYXUedvjlofgMJ/bLU6T42BBM3O8PmpGiNoM7HpzBfN
trOTa3XnNnqgXmw3+gwDebXuFRNhMJTGnq4h0IcLLiEPL/icaDOmntEjwURksyT1tYeFZMIGHCGY
46Rrtpu6KG5xW++gr2ZfdjXJW6U8Z72NXYDFOJnEKBhtBsoWAzS5xEJrnLYt+pDAwnXId1WuHrQY
ZLdZZIA/SjYk4uCiFRm1Njxge4jZuZP10ETShrYfz2E/8XTmuPEjt/4AOwKNpEfcucaR+WrvCg4V
C3bKZEbivqV8YubFTM7sqPfWrI6+ncR1sMbPWAeDX7lL7SUppQytYnOk7BvKcw03JpdMiS7SmLqk
x37JWCnXKH8XPE+cBVQqbriXEkNcCulECseU1EO/LbgBu1WV+WKB+6uY+Xaxe93TV/Abo35VlP6+
jBhOAG3pyTUB3nEF7Txh2e9DmTx0tR5A3Na3PWP2gsaL0hFaP1AMGQHOMwbVaR4dehx5Bgd8e87y
FwgxPi6zuH/P091YVlagTf3LaKo4PUeVV6zJOc3o7KYOyKHSdZATmFIzJpbOcSl31oqkWjfqN10D
YcC8bHT7h6WAw5A6XMCx094mNSJ26jqMhGVfRU7tW2qebIvwrlkLeVAHckl3vRrCfE3GO3VJmFhk
usN+qtOXZIi2CcCuV6nDbRTN44j822MoWiAt4ibmfzB1DLZ6XHb+quqckZkBUrW6Usw42p0ihkfV
YWog0PqrjXqHl3nt04uVuKvfiDklCGkXOqrHvOESHVMdCkOvNlz9dBcj42SV9XkQISQatT42FJz0
HruNXFciBoazk7F1i+p37qE1le361euub2btKxX/SSnCSyXiTRM/unoWYm+NAXav2UiB8MMqUfak
c3l2GeCEp6A/W3keRL37KHNTbN8dL9rgLWbMltjPunJZUzxz5uLfDPNxnGlUTS1tzAHjsbZp+CQO
6HijWs9a1x6rfqq3f37bywqxapoHkiSA/to2SZdDFXWsvvhlVTw7UVbvIltw588rUDNoW24Y966O
FbaGD88owgy8hlS46HguWEzrgbAGaKtWehnXvqJpAZxcLC0+rep6hfr9RlTEQ6jPa5rT4ntlypdn
V+Z16pga6IDaYkx9NbPht5lcbgh9fMHObtnbUCT9etCEp7nXca5RLmWF89rF96P0qnKK0zQ3BPkI
WHdI8ydn4qvj93vtJlp7U9g+SlgyHqp9WtY7ZwnfyyT+0qrsRiltLFD1ECt1tNf1XQSi3uMqiklG
7uNaJ5Dpcp3WM8DGPLsfZl4wEg5n7ZOdxm92cnZDASVLxPRyFlRs2UMv6oNRQVl1w7cU7YWnWZhF
CnxeB7y4mT2I31Ki+gaT06URsxXAxAjZXslr6+LimQN4wDR6SbrwhzDxSwfiNZmNjQDBX5pyrxub
Modmp9l7wJK5TvCfwUaytKtTDZKKqlV4gozF77sUB1ns9VI3x2qxSF/nVacDVH6pCpFSbraFB5ja
9KuHrmh2Vjneh9jtmgmuX4t+h4T2bIv+zYWswCjLBiWz13XMBQHaXhsadKKnbdMCpjXfs4Nbf6zD
pKP1wATGl5CZFdAiITzGsvOzYD/BIIAY+XDClZHdLJhAOAd1PzXCj7CknE4ymDFl37/FcNSw/KJn
zbQuT94pzuh8loneYn/IpeLSrp5SzLMNgNaoF0cL5MJlvpFnWDDtrHB4BM6mL94/WOpH5Oa0isFP
zHVlFmOOiVtUBdArMrZKjecLnW6ivK/nBO4SU+Z5MIkS6Nz9RU+uGOyhbbSroFMUEIMhNyjXSOvr
RccdofrFQuEQ5slzVhMe+sTB6YD6chmnAKIgkwKQxwWWUxy7CuGjc5zaJsVeRNA37Wu6rTAW2qWa
NpHkCAIK79xR33RtZR62g0II0hSMc0N8ylTFZLpfhQi6XJ8Y844l+5rZe/K0na0td4KiO1/vXEMk
h8w1DtHSUQS6sRHQW4U51PSHLh9fSmomGi0AIQ54CdROzN8iiKG9uxuE/W6ulE0MhPFghMNz65WP
Jh7y49hHI1M3XGOTDdW8GaaBmIJCpzcc/Ww0NIcd0IRibDd9Nok7JiOVeombZ8q2dRg3gWHGCke6
3dUt2oV8DE+1GLsHCwJbqKcMfoth53ZKMGWFilOLcpeqrcYEDK6PsGVUWrSkbAYrLegFj9CtEBLY
eEooJS7LCFNRPicojqFXeGoKzLwyVZNxHBNJC6bi8H0qxG7O+GkX9OptvqvP6X/vM4cGeRYzyUAt
j90wbJJphQPYG/nrUCTsGSC7dFBdlDfhOzRiYAz3LTEYa6ZN2CqGzQKtpf9ENEUkVjoyFgQzYAz+
oq3ntoJLhJ+fp08Elmx6amy4mUWUPk4VDUeHrpSwSH3ZwXFEscBkK0kOB3F1+v7FgTDgaxwFpLvM
E+2bX2azcvRr5ckVKujfUCl8R15pSu9hFBqM8ctK2IDJr5oTY6wsueC65tix2NFFocSuMsSa2JuL
HusS1diltsv8GJq4sEfjjYAYWpZBkq1dkBvhfT1SPnLltevNsVTnX2/Q3rdNfDUlsjbZEClmizMQ
Gcfc1TbWEkEmrZxgtajRaJW0poHHDLN20fiq+wFdo8dIh193cQqvHutjnmDwO/XNVtT405NY6r6i
YSYXigOSBxTcI6VKbxr9E35jZwbBvWICdGXKl7UlA/XtBiZXMSpgMB1RWy0Xv5liSXdonhRFnHrZ
CaDbAEyAORDCvngLIPwDewcnsZoZHYz/rSz3VbeMV0Y9nCFCUdUA2BhivsELooyy9qXt0JNTbxUt
XfnTtIxHSXUbOszwZ2aWILp1Jtro1nKpcus6p+uFfgHYh7pVexrnjv1cNda1FMlVCcsrYmPK1+XR
mPN/Sj3+Oqb7OSbLSeVuNhfjupBs5M1yW9oPZbI/rNY6dQqxsl9uelh/Zr12c50Me6ae2GN/dkL5
ttvxa6wZktB3W07ctY7H37wav5qu97M5eVR1+9BXUEGK/Ipl7lX+xPnuluArv1jvia5d2mq51XZ5
7Zr2VYl/KbasZniK6+Q2tfk1k9mgCkNs+jUYVhxr/BTFXc7NAtOaMLfeWiO94tL8u0D2DQVdSTnO
IL06a3QLAewqmcn3ceQ1WQYS2uf+WikPZhJ+yz+2VyYgu6h2Miz4J3yluQHieLyknBQSuemmN8WV
kXWQy4xXhLGyrX6DfOipk/rWrfNl6ftfY+ju18WGZlv8yP9eQ/VfAmt3EVf5EqmSfYjqHOb6bbaH
S9rWPyKjh6bgcWxMNyzDLzgB3OcydSuLq/xdgpXokJYPseZ+Y59xbZZJmlddo0wW185juWYfGhTt
cr6QTd0GoDUn0ely6qg/7W/5cx3Qok7uVi2Vg3wJrYy2qmEdtVpc7WW49HiulI1zTIv179+mlvut
xzbUzYpsJ9vrnfZhL2e87D/lPzGM9dLRIyQ7ea5MPkkyXxhdd7UsmIvmp1a530nff8nvy6H1GRR5
LvsI59vi9N/yseCzsd6Yu/rbMvDGyS5aTc+u1m8uNtnDsGLLPP0mNk015uFyIC4JD5RW2++iWFgl
CO7W9Tak8Q3n1wjQCjFuVJ+ZyHqlOQJd3xoZocbsVt4EtespLtydfHhyLwx597Ean/97nvKBr6v9
XtE2xkHey9P5qcvpQ7MZ5KaQT0D+qdoXkE2mw1oNZ5MpeH9/zxIp7XDJ0vbYdNwR0o2CBZCLQNV5
NdfPNBYvGv/XzdMrCM31bs7Ft1zDIWQH2vJ0F4e2qD/XTFzLjMMcTcVbo/1i+fsNzeoTkiUcsWjn
dsteSavPbtKubde/zeY/aGEvdohwuvcMtFe6dpbPdo1YWD5Ax9Qc9yrfAR0ubf5l/lUV8E7uedEG
5H/9iGScYYgTnYtckL4agLXMjaKIa3LGp8k/lf+bwvgayrFZfFYt/JY/M2N6Lif452nG0FM+pfx6
UYfPWswMOzW+TfFyIy31kOa8hQpTZCPjb2XkhwORvDcx2Foz5gXB33J19xt61xVjpF+hi89VmW+t
eFmq5i2JPVaFKXC9+pHo8y+W/Fdd5/2V7ArxerfM0CfX+KglYcAYE0Z75td5zE+YBQSGwl7GuXnU
LFzRtGvE+ZBvz+yVa/Q6CePLTGCnrs19GP93qACgTrrtvrc6Lauoj27V1H/Jb9Ypmuxc7pT+vxXR
u+G3UDR/wYZvjPlYBbPQs9q8H7BE/lttZlP8yoVihEw1Z1/yIf4dFA6MOxR/S9Z27rfgIU9Vie6H
JzKYn4uekv+kGJc7qEY44wyK9IQoniDh3rI2uskHbLOZK+bHIA8/19OARAxn+kq9i6fpt1uLa9oh
WAmHattWdLKWheBQXZ1F+R7ys0jKV3kF1IrBFZJ8NlsZuQ0x/epgEl6R58wcg3ft8lYIk0gEuG7s
4me0vGXB84U42qFXotcYyBBmdExvLrqLux5kgJOfME3rhzQCHGZRZUiSX72fs+tYHpjtcVF5uNbE
uY1ycu3kReTYgvSC6BRxvtnq9XpTh+lm55vCat6zZaHm5ftomnlVcmvDGJ9T28+/6FuvQMdckmVK
CNsvYfGhsuiInaj5lx5ALT6JNr4JLlEgp6uAQyVFIxKBIiK2YrjI1deU5qusbmqWMI3F/JQbpF3C
7/Goa7CO+a+ErTOr/XdIoWTjGgv8aw7rTUZIGR7kz1RNr/L/z5vSeLK06fXvdpHBbeycz7/7RtUe
mzx8r4k/8lIAH020/guF0kXuL/k+9Fu2WuLuwghN/IgH3Thf/v5Uroz8aCEKIQijT8Tia6XmVzgl
z539hv3zN4zCT6YYPlQDJbweXfFJJRC3R7nF0lK9jcX8WxaHVagXdw7RJnC6M3zlhtLcJjszzf77
VZsqpGTlT1ePvBT9I/nv5GkOZaxajPYxhS0Xa8nfHWFptLOcLxnL0nfTbv7JPVrz+OTSLo36ThHl
3mOQeIt1m146z4Vpf/tIYBHHEsjbzWYhZRyVX9HG67m8TAAajQP7I+2Nz79vzgQydBlcKmySkJG0
y0vEwNWCnbby6NCB3yhb3kbtLwTJMybXCqj3bENZaMLpIr88ho2/VQQSlhQP1TrfsoRvljczecTg
6bryuFrh998v5aHFegl+h++E0I/ZPfJXcstRQDyoWspHgBr1tzR/ITwv/2nxtpmGXwOXB7l+Y/NR
p9qLTq2kleETA+NvtOAZJhx+11NDS9Nb5uWSyM8gj4J8jwwQZUy1oKn7rfyw/3tfPfxRHfYNf6qq
6k6+TOhqmpem6n28Ept5Ok6TY2abnlDQPFq851+Ali/+96X09qkfKOhZBTfmeuns9dfo3wzpPcE9
LVcrG3kEIB6qflHc/Blxite20buMEWoibzP7MUbqJ5MIuVubLLo59puqts//O63yVfIZH0ljQDKN
mRHsCvks5D9Xx2FfLumucrWbLdjj/aeMqzrco1w0m1iz7nn1q1myQYb4ip3ee1ZpNxm4ZHYIUUqj
8M1Hmw8iNvGknYAz3rX4IKNWyFidrvuQYS9v02/F+f9ES4YqeTiNPDua9L5lRA71/55En1BXpzD0
hl+nLjl+eKVNiv1dYCZUDClGMMlBxg55dgZ9eUjgB8ht04RkbVr2Y4F3Rjyk//2KpmfbGA9yHf++
taa/h/XTkKeog6w7uf1zXqmcso9QeVIicSXH/bvIQW7RduPso+ifWr7e5LbOVNK7Qtl3lb7NVAaY
2ieQy+9Cxud4np/Lbn4ffxhzg5UOTNMRTkHySu/Ik6s1i/JTGeuTCJlMTIq0Im5p0+jOXOsfEMB/
RnaQSas8dAx/o3KwiD6F+fd8c9p5/UI6Zbc3VUverGYCKYaEufLOMGquqc6lPptUlO7Jl++mxSuN
V+3WKeoNQL/Mi5eWLCLipq5aGz90YzemhP4Vhhyh0+p3Qvv7FsttdR14OO29LTu9WnwsdPdzlkNb
BRT00SyvVtgGq1juM7v7kpcXyuZrONARzZmD1VtX5rpeCi5b7bKk7rZHMCF3jZ42n7JUgOvHdDT3
2FKb/L3noCXvpfXKbKqL3Df/fU9TORaYHslf4FZwm8Z/s9K/TfTidBWelywU5GopLFJKJon4GWlR
+igXyqhl3jnmDzpsYRn8lVIOBZ0OMolV8f+UoX4ixhlmcl7+j6bzWG4cW4LoFyEC3mzpSXlvNghS
lOC9x9e/U+g3ixmpKZCEubdsVqZqA9Qxf1qGVeJLr85nmBSv+vzZ6SCYoQNZgsEuwrlOMRK4ynEg
UNdZAIuL+b97kdXcGP5Xm+/FUxoltL2EsnxirUuCghMQZ9ChbmOY7TPzAj8SB0rM5msfQ1N+LiZH
zMPUNc+aFi2mggzrb8SU1Hr5A98Exkp869wn13GVNXjYGvlBVaF5xcviDeIaMyL7xqY9OKGNLcbR
wD8HybQPQXT6gfPlUOtbMXB/U4PMiAJjGwO+jesO3rZq1ZDmSTUbwcyrw/PWE7JKIO0gGW8gr8or
5acggaTLfwXTfnZj69srtwaBH2oYxxgUohhCz7QQ3XZ+/aD4VTLlxzPeoibfaAUcWP50rlqDkDIi
BMP0lu2dAseml2tnt2EW818DnJou6XI9c6paWl2iESCRdpYzGlKK8MIZyIrskEpFj4IWUs80PX+b
oV8AZPHbeeW3Qt2IYxD8OIHTA3yAKUGz4aJwP4ZiJ+GOfKmcr5wjkwkbI7Ph9wGjEu8hjrss75d7
OwX+b08vNLA+giF5LdytvCu1k4vBJVA9W+4Vkyz73i+PqWc/tK5DqzdaXg/Jpoeho5GG0hL7siFT
d9N/f0sfDCU4M5xwnQ/ZUJyXW4Kzl8cOczp0OzAUBqw8pbhl9PXio/QtZ+5yd+Sn0fVAiSghozso
V8v4z0U8z7KeAvyq4XcPEuRloU+lE2c16OkDaggrx2DOiNtrJzl0/OOfHNTUlIR750VcZl3h0Mb6
KyUJYhXJ2lyiuGy8heQeFDfmQqywQQrV0qDzu/h5We2+h5iC7MEgr78QSfrnPprxqoasUKu/AQG4
k98n4K1dGR5kg0/muIsmyFZaPnYxjy7pSObsgEse5d+y2wcyTdcdrjntL0P1d0mHfgIJLgv0IsEO
AgIfZbaXEEz8QVa4z211cRJmQ82RkX6uVi4jt/yfDsikPzk7735UoDWoDM6g+1Mn6D5i/TNtb2qP
e8aDDcuDY/Yfsg9kT8hPTW++5QxY9BlbYpjf5anI+lsewVwP58BVSAmdvQlPxFTC4i3PRlaSrBvw
hZ8G2r/4fcMXQzYPMDjSPWfuR7yR+DPbyy4TeDS5FDy4xAOAyo/+3DAIQMaC9ZCfRm1sU8TPJE6X
LEotyespPKQKfTvLvjTxvzA/8f0j3b9tC7o26IwbD083uMPZaEKy2oH2A27CSH7Lcovo/I3qKBuJ
h2S9LOufezNHyZFBtr2sOrlPTkkJi//kGCiD7mhTrKF1jZhYILqo4gtN5gclhQS2Em7V9E68pwSF
EtcX6YiQCBButTtL7i0eVgon/RoU9Vns49T4ezDdezGtEnD38RHNzS+xuoVS/SS+dmFubav2KsJG
BM62fcqYf0e2g3DjXx1EPrBpoGoFcQRH0apRVYby/wVWsT3fD4xgSRCsIAVhsdqLMoVtD3E4dsKS
COnncureyq49qU2/DzvydXyoGAMxbG5iPopijdnH707+6XTVpSB/o/2CTWk+A3DReOZAybFeE3nx
hBh5BCPffG5xyugZXCrqaQq6uhPSNk0y3GY5Kvc+SKbUIsstUfeg6oEuqkDy+2/5FGdE0ASg8Igj
1Vzvy8WURGbzpukXsYVAos+KlgAKbe/F+tiq8xEnD3JaTDZ9+VQXTZ074Qcvg+c9i7EXQ2Q14/0U
AdjAmCkqkxyWfxLjBtHALxikZ9jiqb9jLofgT9xj4/nvXv/eh9gp1nMH8KRXtc+geOuAEAZx8pg2
GA/eIYG8mWWrWfNeJChezNKM21MAwmq58yzJpufb3EzqpDDaEla9LGm6JO8KLBoeLWYJ0wg4Li2v
MRaAcZJ0H+LTa4+cmD+haw8ijqhQIsUlncnjYQcNHbNO2kUe7ZQ0F02lDwM0tQAmM1i/Rm5sGaQ+
Ku74To2uqynxudV3otpbZzaOYk/+sysQ5T8pGuy67DixN5Vmcz+1G5URNlnt+hQA++T2szsRJD95
evUtobj85KPlG8DC7Pra3szg6KUu1aroaGZ48IyqqIsz5WNjz0BhmxI0ZRBnwE+wNnXbZLgGNsfe
+12MBVCf26gJZV5zybQXy6IYZzgyvuYx+q6qlSwvcdSD414I+mjXF3fiYaCQ/er1/sqwzCVH9NYy
v+Tpl4l7y3AiTcfpCqMmQ4PzDbXn3wYPjWzJt200P+nGcu3yZNnhvlPcdufiP0tSRyyiHBZR/Cmm
/Vxr5zlVP9RxL452RkJqMXqaWu8z5tLFVEgWJtmsOLgiciA3KUBf1HtJxcTPyA6DafRlSNGu/r8J
kg0Zl8rV77bileSBLveij2dkedI7fbJ/JHST5+NZ2NPiWyqxYFR+ppRF0ly1BvBSGl51CXIDvzqC
sNxnvVRqu784oGoePiqCSZD4VQLqIdP3iu7upexNx+knHfMLmNgfLbCZS8nu6MLt9Xk6tvhaj4Wu
OOO1jfedb9IJM/7knwlO1XfKp4kqnsPyBmb7AufF0jugDXytAK/lgfooXyFFeSngJ+ptN1XvEicz
y3yZLfcH8CfpUHsnZyYxMgPCFyj4wj7/KijfU/x8BIh28XBBNi4IUr9NUinog5OCGs23xeNRK7De
5cTcbYLj7Q7yjXPR/0m3IQs9qedLvgCJ5q/KuulYJ8yePBrJz9DeqL3yY0Zf7W/tes9ynlLtM7Tm
XQMdyAdFzvjXERuFDLsy/6nhIKFi/5yVw4BtkIqhY8QfuvkQhVwQ/+zDaemVKH72ZRrH4eAp+o8c
Kx/sEaDa1EOljNhWDOX6h9R0dnJl0pQoSGnkHCwvOvoRioW8Pjs4X9YxnaYnz8bvTX8uLRW5kim0
UaYgZGXhpQhIaLJ/w4/RCm+yMt3pRX8NZ+4898hW23vLnUCn06XVP+2O2gFCwTz2gsculU3HLz9L
9zZjzZfaBLtye2NM3rbxCa9z5UduuDmMt7nibRKMp7xFHdHrAgog3h8WEGahlLWsmABXIuekEorC
PcOEs/+6/Lstv/zpeaLkARfiSwEiuGHtjzMlS6L6jBXVAwaASepJXpe3xFJO8AC8M2IFbeG4AhqH
+2doFjzxWdpPDO1rnnuVB2Mm1cUb3J+4PI/h+CZ3UnWcW0jVNnLD5RISz32txt8k+3dkPRvXRgVg
EoPvJegHEXirZ+VWntPAk5crlU9W8+x+AJbZNWR9KrDl5EJDmNyd56qYVGVU+yEvxnXuUoxxKVNm
HqVtFsL/b27LWKLN9Ihrcdc4FdVsjtATH2RlyRMEu4krbG9M1fuSblY9AtvILxCHXeaGukNHAadX
N3Vf3kJ5cdbL9EJJnjDwqBnGl6SRwJDPeJiXIcqoIGMGJARdkk0tUc8TKHTmg5kBu/paCEgi/pUa
l9QPGUZeyhWALzbwXjGKFZGjSxL5X0xqy0xfT/u79n/+i1UhaDsybLSXr5bVabrqxYDHKGYmZcZ0
TmzxjhUd+PO707z1MfnE3MNgO2jXIt8xcvgtJXN53R0YJ86JNOmuSeUnGoczOONV0fSoeKZSsqDX
wbbLy1PE+EbfbVuCgaIfznI4ddEv89A4Kpxm1ZeYkSiK7yFaoB1O36Bj52AZwxvdjP6YFMbL99/x
MB4NRdmKKewJ2oBeRWfKthpXM3KV0r2Z7fCxBInzX7Tu+6TWWXXbgG1jKlCK/DTA/2KE2Vcdboli
yNOyj+db4OmfsuBSAuyahnrdayexJfKa0qtYI3dTO2ScRBhDCV+VNhxkP4kFhnn3qnr6Gsmlh4S9
OGWEsQXT9uG0L1nQskplYTt+fzuFykbztPcxIUKermLvytb5iihHlMR0zqdJW0petSJuJ3znRfHU
v4nVELOZcTaQoCt84WKO/OaZ2aeVLHf5t8MhYzB9JP2jrNC5Kc7DQb5ZaVn4sojFrqha/p0mwKL7
gzGlaFGni6GXOop0WpnBYkDLfVEG42L62rnxm++aSZKh6J/ljpiT8ezBxi9bDV+sqs9WPr7Lt8gn
xdw/Mf5umd37DDEwtvv/v8gZyRGawRDkdKP79qds/CGJd7qR3cg1LIeG8Z0xwQTJqhBXONn6FXIp
S1W/5UYt9Zpe/xwABmMbLNt/wyNUHX69BtgTJvF+sRnBraY271J3qvFQsk7bBtyjdZ3c4CouGFXe
61k2nGyHwNCvwboyZqZ8kwMojx/pdMDs0AXf8TbX/G/pYS9dD0CXz74Xg8y62JP1LsvOztyVkoZP
Ib+rBehQhQCXgr78TV5rQlL/v6U7UjMjq/Rvsk1zy7xEpftZdaf/espuOf9NZXiZsvwpHiESqr60
vHyXoyUjXWxEq27NSvlCPPZqUa/yXHXvBuhEs3nl9vV++FO/NTCN51X1EtrQN+nJxacASfMacOcM
lAmHNYSbwgrvOnN87gFQl2W4KlQD9kn11o+eTI8eOtHLaGnXMFCeUuvSEeiKE8gDVlKlxKhfMm2d
P7O1/wRiIMY/wbF47ntKPIXkwpleWySfeNVqyNa66SjHJYTfgw9PA5MiDPzf0g3bdFJuJmKRv0+a
fgPqHQw+eZt8qHyA4yWffbGrpHRE/bsi2iL9fPYq6uBz/ubBiDDAjUpl+MZsigtIqm3pezcBQbo3
hu9z7v6qSGkMNqElheakKj80+zDRUKk8iEqq6osJhifEhbB18zkkS0Wa71yP9rbr4pO8BdgsZULn
K84D6m/tA5aJMMP5GlUKmt2ugZPAIEeGiZasO3l1UZyRE28kwZcXM7Ok7QGbDVa+tOsfJpHIwcii
zOlNHo6cg58Uh6lBiFYOSkh/27F5ti0UT7leOYjk7MsZ0fY2kheNrqLcHrlnIUMADoYafuePkOoj
WUg9IwPouae2cB/suAKQwmdaZvMK1INJO6oxNQ9njuLnRpO9NiFJPv7J1Y9j9OREDD5xhnKm1swN
6xi6jkPw9dhdaLN+1L45WhlqsH3+a7flT0FY7OrBbaAClue6xRcL0zYMh+1RLeEZS9Wz1JFTi+4X
rceeqSM1gI+IgotY+H+b0P3EoC/WWTZsR4EGEABz39ARIHqE4aeee2syVCW/iy+Sve24DPCriKcx
LBL5C7hkSJyHLKOrUBLb8U2BO7xKi95vqT300QFncJKeUQD6iigou8hO1es7uHFgv/t2jdtS4F80
BWT7SsNB3MZgcQuVCT0hB1qJJTKfH6KCWdeg/Ra3Znj0GDwkdML6bikxLeVWGlwVuDp0Pp4lpVK5
r9LmLGlZ1mfJSiV5aPLpTtHqjeRnUtqVZiit+jubQWk3XVfIkykUMNqhuJReC0whhlatPUhxReav
m1R5kl5NxjBW4+sv/0rEMn3RON8lbKY08qRvKIUb29Yf44DqJbVgaSFIYUR+VqAWA41UkxaD/E1O
VtIXyf00f9uHw7c063TgDdLktc13AOBvS/dSnq7+mUTNr0QnwmXuGjA1xF+CQjGgn3ALY70UjSiq
SC9HOtO5NkF40pzmku+SmfraXbpGSx8Y4vu4sKgHU4Sh1CL9YYwOPY2gfEuCfb6cfZkTyBAKyRGy
uKSrLGSbxEOQxG0WiAwkWugslYxbSNlGTbOLlOtandGxbDyMVg+g232UT5CGjNyLBI5KW6MszCOo
0uxXHs+sNsc66fZSHl/urTR8vB5Ad1+8Ljkez83057d2+JbrlFaiBkajEIKpkNmUlJjJ8H6Xgp9d
ZethMh4lh1ySxnl0H8fkbykydFX3IoWGGDomp/Qe5MPlEyX5H9NgZ9ftsY3ohFLAl/ZRGKsvSVbA
D9IezDLcSdlKnpjcMU84C5Gi4ckeKxvwock65Z5Vk/KkA7WVxxlnw54+6lGnayqd1qHJLkpDtUr4
FyK0xSC07pS7JFM+5p7KntHcL48cEPtTFzNI+l/cKsAuzMPen5SjOMuZLWqn8YczPMvmlpcY7L+k
qvMlWa6EObJ7AwXNFsJgaVglLos+nL+RRIbj/Cpe0c0oI80fnaq+hTTuoe+DmlI9L9tvMRShepo9
+11CAybEaQhirVKpdX/oSvQcMfssIWY3zo9jwzBmp2zhibxZujwSHfpQuibldyRXIX3BypFmDMPk
9pd8vaH98+Dm0J3A+sDu0f4B5jyobn0I/JYR2/ZPGvzhCCo3OkunRaxGYbef0EaL39YtbeNM/q1U
CWXlyc6S8mKpTFBCtBDtENNQgsyCs6/2bwLj8D2Ed+oXeTp1BOKL/SLvorVLVlY8ye9mFe2zfDzI
3xbsGFiC0IHPmXMR2JJ8G/oHwIIZL/N/licmG3esHoNw/KjTcG/m7rGAyU0TGoQ3+VApUhax8+RN
EIxgZOTU5HXZOHV/Bvf6YuxHe/qRbrxsLvmDYHGkqjH/dV6yQoX6WfZYodGj51yQhfiR7606fRuW
HqMsAIwFICefKwdIziKgqlTUrvr0n9kE8NurwYeceTR59y2MWjO1d7n58ow00F9b+W75EKtImeHw
OQjkjTg5KQ4PZYG4dc0ooEeju+Kx5RcpQTmskKXdAXVMOiOiQp4mFciGtVv63X1ZphvXiMGW6NeU
1pyPXUuT29BPv3JSL0bIDvQs4P/VgRjGV+bmrh7oYxDeGV2+kV5A0lnXUJk3keUwZuiynpofqVyF
BoNKKzMbj0QDgGmB0UgynrlPZsWYCPVDKbMvF1DrzbbqVFSWiZVZUJAX0SZxjH0Whoe6Q+/0HIE1
DNjQo5hOTGk7/PsJ8/UT46n/mu9O/yKPRP4uy0J+JrCAzk5xH9ryCCh6Tw1dRIdSYS/qOCKddhI8
jSwrQfuJ+RaCzaZSHuT3TgPeQtTEfNCn+VC31YGhigUjKOZGbL+YEG82bltAPeJxa7jzFLd8NnPn
R7qi8pr0TKQ7aivGg8YGm/MeZuZqaeyXuXEHY/pOfK7YgCUbrtXiSwMZyHtlvcSR/dul/W52x6MA
r2QZuFbCcHF3kHU7p9YTZGdQbHDFGHUNAGLPHSrb4AiXyi7uuani9Lx5n2bZMUyKL9/84WG/iR8o
xM/IJmJcKdzAdLqZc3Md595eHJuk4PKFsllkDzQMxnXcNqbf5A5Lx0N+yiGe721rOiGyvQWwJwgA
uiQCFthJFVi6LdFAoS631yLyVlCIkNUrDTNNCpXR/Fmbxl00PDHbTUMdr8CfpAUktUyzs+/rAOYK
CZIJWaVx0WvESMZv39nPkWL/yEmKKUDugHVirWelv7MzVAhH5UnupFylb7u/tqV+qe7yAOXwIvbp
m1iw4vz/7ar5bMD6LD7ILgfAnXd5P8DslP9WYfBsp+7DVJUwTUqTa1iCBgdmlXlAVIy+iWxNcTuB
1YKiIxAp/0CIQf/zHANVkJsq5ynLfZDl6O4txX6TB9dPD6mnvFpJsmHGCdGV8gO7KzaXnIWh8vGJ
ntqKguXSiluMnLhKt2G7TuuevAe43GUBblDshB5iXzvWSVy31GxdAeQU3Qhk9h94A27PTRVOtwIS
Y97jLPCkcEzOTc0MKpgw1kbXIYhSGmvFpo1CxCHAUxOp+jZ/EeukOxJqWA9Sf5AcUxxfyjSq18Yv
nZldxOOMuvOm10v9RyopEvwCY18l8fi6FGt4y6DlYqbhl+JJF+Q7pnev3aEYDvHCVQ209/8bSLkL
Wlj/raE9+5GYTO6uWEh6XOiK+ye/0q8tDCnA8KcvE+wcz9tmfMzQ4SOhPyerdAnzqJ+HEYQFdA2k
RSUrFnPNAKu/kju62CVpdTRBu/KncOlNCbJpQUElPilJMD9LLV1iGs8lNnbmYDf4+Y10Exge+xki
Qu0yy18i40+smuyjxh0+GvtZbuzy8GRJzkYoIBZpms0FU/xdvgRncub/OTfkOd7MFsERwASqcpJd
KFHKYuBo6MmhpeEd6X7S0DtalvMqIO/F/WGBBBus9nutVc9hys5R2j/NC58nD3FWHptkGgJ91xtm
UutiK8UveS76HNJQ+RfuhJ59LCxzJx8p/2WNAXyW4giEFSxOuauNa965erFZdp/DnG3GiB05hDwl
ucxlfWGrmBSFl+k3MJpdnAzLW+XtAxtWrZyniaESWXuyQTKZKdUypDUw+GwpJX7xSud1CRijaiWf
KDXCKHaPEGQtLRvZkUtX3EJuAcJcGId5NPKcoB64SMu0aopHx0qZC/SOg60Q5dMHIYby8JRyjNIn
P/NBWjWtbX71VOw1BONjqlVkqUQOMjGj/tV1RZ8itC6RC3aqG58GbrRu1LsuAFQKPHTs83sF1rlI
fD8cktzK4erjQtEXJrcqEBkUrZcCejTz2uNebUzPgDETPRXG6R6q0VnnzZNSNB9JFV9r1/9aPstm
xTM6AjfnzHgJYRR+2C3K+9xCtiefXixoNNW+vHjdDKaPXEvVt4Vh3TBEeZ4F/+uHHyU6SDQyW+JE
ubAAJWWlVXbRVnqX0kOXy18ak1732QxbsdHyT4kqXvteXeAnc9hjI+cVD/pcU38Xa53O6XuqQ/r3
z9tXjOvCMHEjsJilR2YGVNpa60U+UMIBgeDRqnnxyeJk24kBku0obhfSdWpM2as0QOW4Agq5zARL
QSlTHIkgyI222CqRe5KcQd4nGSOo10NSVigJ8+TF9EXD8OWhP+CCqCQNlc6fBy0cwp9wSxS/shkl
tnLTXZXWP/YYMwYP1xnPQSxGx4yALFDB8rXJwdSR0Svh+Pq/MZF4QjCwFoyucdbc/QczkqvJQuOp
De2lZRnlcC85M5I942Jmrbped318P07x738uPQ7cr5HXNVNDKKt+NoYMsWvys3D+k1BDztJJX4Ku
fBHvQmHpQBFuL9tDDkN27hfgPT5HDhTb4aZIDHg6wHyqABJLNOldhasTEJbYm3JyN82A/e9KZqZp
20bofhO36FG6gfoehDRmmmPdIFzMl3yTnIg+WIcEbIBpexBOvPwzqgRdQfGV0RYdiupuBKbbDh+F
Nv1RGv/ifpOBf0tWKGGfF8H00sUPrUcJVJ6THzYPjQFLqNhhnakLVrnqg7yvO1iwuRJyjDHpyTeW
oKiO+iMMhzvpMIqlkIeFJtk79MNyMgyfLXGQ6WpXC8qhLnjOAWMIYKMu2nuzRszOwxf6Ipdnj4+y
HOW/Beoki1wWsKPAyRIom7ZCi4sIRA5YIL95J6gkWOgpyAnalzGqj4JZsV6nKMri+q/sUPszshzx
Vh65xK290x27dtwtXelvJcg+pd8t3kgwj8FtYeify2mZ6XRuy/jGZuw8tToAt9whyE+vKw1eMXqF
4uilT5tLBZzacjol5bZks6xotMBGCcf9bdxxqGbOZINGAs59vlECxTnqvvII6bG+aQMfcsxCgaWx
r8x1qVe/Vmjlj7YGB36sHrOy8O+RjWIGQEGxwsndbefAIwVdI1yuQG/M4qwC63ly6nSXx3W9dVyU
kE2vjjddomb7aDBRltCnfTOAaQvyIT4qfq1ASt2txjkPnqCTZ6UNjyFoM6ozLtTBO9MIylMBNF4H
IjupyvAaGtqvVWrKsTRT+AyBr22LsDyZaJEdRz8R1mEDcqMmc3cjKJRRvwG591l39zoXsILzCPkV
5Cy2ce8fsww0oj6U4ZM2NKvYgXcd0WEGxaAuDS3G1Py0N+EG56QVyDGxz/aD6Y/mjVaOoLg66yFO
FSEP93ap0T5nfm/tjAyQo1pvrbjUIYuIrTUJH0StK0fJgb63z1qm1xvN8eAMZC6EGXwEaRW9eE/7
2ljNQfsVp0xPD858CLtBI0tlLoTE34cD6KEZjYempsJjI6mzKyREgsEh3SAWOd5NgFMKLd30TXVN
YcFKywkmN5V7jQDjBtIudcXQaQ9out8YDeQ12ZANq7qcemhCXTroTnwyJpq1tlnkW1sJ7fWESC2C
NNiVlvlQewjeDM3btAbs8nn6BsMLVGa58ZCl/TGJJnPloQMND7T7rHnGwHH1T2en94wSajDNM2g5
aPraInxT++liuOMtalUQ5IVGvNXrN4WmdpREN51TjmsgR7eQ+r9psBCuOnfgzXD0K5Z9GKromtch
6lZd9gLpbSqV/3zjVM4+SdyaMI45KHiaNKzBxPVl5psaMOU5Nwrs1cy2d+oHXCGEcaPXboZI7VaQ
ae+aqHj3ZfjFgA6kqtCpYCsYHixRvtult7PPHKaiYh9QvhXBkpAJWSrJDX1yD1LluE8Ydp6Zz517
5algEHtQqfWkCvD9ODgmBosmhbsgnBhs1MxjM+vjCdJYrHTKOLfOFBpkBOewb7V7xrYpykxBcOzY
AYHXb3rzjJiyvWsZCpRp9xPB2na8BN186+LHVpHZgQ0ra4Bg+nhQawsisaK8dR1g2741qTu/w5hm
fgyPjjUjOpE3J0dL052SwPznY5FXMXyWW2Hed3w8lGJpsIurxUox7M9pTh+0YjRPSVBtIbphLKQq
EUWBYFzr9U3Y28NqDIxXpIihbCZLjnyGNkNEOIZ4hKCKTlVO85Oy5GGIHHXXq0xLBGWwrmPAmRq0
+nOVW1vUyaCTaIDW10OPTnB96LOsOKhalq+sPBqZ531WbVPbR5wZkyUUHzmLvoXiTlenaT8Sas3a
wKRUAXVz13fx3tf6aQXxyGX+0+vpE1pa1CMcE4UU2KNHmDTSdtgxsM1Sg5tZF7CaMQy70mC5OHm8
HwJROExAIkWq/j4wDimDpipjy6d65qodo3FWtNsfksls1maKpi4CFRXzspNPW/GszAXThdNL4eVA
V+ZK2alIfBtPRTWh/hMi9pKN0CJUMaOJ9XCfOcD1/RGGJK8GyxhpjAGI2IBa5hkEn5q2ycfS2g1A
K8M2BWpuoEcDWnOXa18mhfKTb/XbPoUfYIJkdDNbwavWzROwdz1bm9FEK9+Z3bVn6TcgRIqj6zcM
30bDrug1JIsgnNAG2GKNHikDlwk0lkMS1N1LvFEtT7Rlx3hlVyOMm8hCmKXXrwy38jalo1FrTpwC
NDozJ1bcZfD9/nk+41Edck5Z+m6kVnBIkw6wwQTxQh9MpzBzNkNYB+DE3KeSyXOjhnmyi2F0nFKq
52Vn8pAjb20POeqc97hMbWU7dBdT5thWWv0Seur9IIX8ENYdkLwz88UxMy+dqtPTyDewdw+bxtbe
7Yr58AS/T0XAD0uHDY4QhZ6b316lwhRp1Q9Dlr9rA+gBlGCUNBm2ULq82ErvQjcdQuRsV39QH8Pe
X3rf6Bwam1a5d2iZ44KDN1qQ3jrxW2CPqEYjAjR50K8Djr/T8h9LcXb01ZTWelJq1p/jsNQUCJOg
u7EYcdf/Ch9l5M6GiqshQ/AtbT/j8aNYp8PbZwg3wBBUACchxp9uyvsSLNCr7dgYeHc8AEVEWjOG
vT22QQCaJnR5XlYde03Z1Z35RhWwZtWOLaRwpyoeX7S7uCm2KUEloYAX7yG6/QkbznCAzcLMCWU9
w9l6lnbXpQrNLgp42yh9su324BqIszrTo56e2iaKdlw2g3x699XZFnJ0ufrd+O02nkpgYrT27DG4
QA9Ubuv8PQs6/VRmqX7qTCNZV5ZKQy0ZT2XnYm56GMssNN0ViAdGNh00tQV1A8hTvNTYuZZbnnLX
OBjjPOwZNX4qNKYpRwUKIBtKQ5ylAfGras1oOkHBTrK+GsKgOxL6eyt9rFCljrrqtHwOxNvJCiFn
2BqN5gONlM/chJLRZPS56rQvTQ3mzZxB3Ktq0KozKKWm3Wcx0Eigb9YjiQqXXFowTNlEtK0bryY9
zQ3Ejl5Hu1B2Q1LfQEbBoBBKbFak7Vu/fR3gOFyHafqcdimkn/K/0NCrExw8jOol1W9lEo7CuvBg
NUyi6Nlt38Tmsajm5uSpVXNq6uQBpUWYMkmAuhhC+C6ht98zMVUopzGPS0h466MFWmEFxTgNZR2g
lg4L/jZdVeQImW88pcm8Nl3yibmqjL1jVwfdYZxfUyGoyJDJBryT1dul0lHbLAU/xFw5xKdqNWx5
ylSW5S4mWVjsFEN9GeY+3hJO4wnHga6+0Wm01HOGem2jaMnf/AJ7lUCl4xXEilqCeSiLE7Tbxakv
LMpIBFfphHBGMozGSg+dta7D7zjmaAEWeYIITXbjDB2MZ4SIxtz9WAbrDQWKWxPUUlnjC4cEfuDC
Yen45nvqMl5AWXoXGugmeco9ABkgu+NubvzNMGuvmYu4VI6EWwEyQFZJXzqkXSWl0tpqkq1aZjQU
+hl+Um3VjvoGO0HAERarksnYaUr6bcI0y1o1oVXq/wJhFUO/JNwx7XpvGJBMQoyepV3FgMOyl94C
fNCPDf/DSp1gTgybFBrhhj5tYE4rkzB2HSqIpxRSWxzcjeG2t3EP7VWu3BhGCm/v2MCqFyfMw/i3
tTH9xPPMEENXfNqEJ07j7pTYELYz/FAY6MbGaaLthOYEBtC6BQisQSgbfysprCi9xk1Wml/NZmV7
hso9Mr8jjSfUed59bY3m1qkp3wkVozmtfYXAJEUGquxslALQp8zCUxYjzKi+1ylj7quJbXfS+wxu
lLHoITXUqY+ul1dV+VO5HGV1PG8nHlh9y69pnDiQ4cgB/96wvDfSKuYmy6fBBpqnUPdKQ8J1PbTk
eeeAGcC34TPyZDjMXu2sbaF2MXTvVRvGuwD9AfY/92BElLPJ64bgnNgg6cw1RAPDumqRyPC6Zt3A
TBziGqY8nraq2t51cUBNawQaU6Zth6Ykhca42bdUQnWxrJ6NyBLBPWgda9jGQ/7XR85TrGf+TRCG
ewTvYK90/d9k8h5n79q2TDz6iersg3kCYQpZw9iaD3hxZZXnt2HjvZYueKkaRFM0l4cWZ48UW3ho
Azrv1ObTrT5DXlI4J1xBo+W7vgepkg+thW5U9JmqsbOaAn3bltWnu608WHysePCIK4l0Ut24CVL3
q0GFbMWcanNyc29tKr6zr923gGrIuqXPuOqRiTx0Cqo6IQM25kAPGAp+5Kpn5zD1zJvk6GMwTvNh
oaxLRuyQSNbwbo8Ui2SwdaPNpnU7KxivfNJucwD6IDznG7vad5NX3jiaVW3Flk+BFq6RHVPXWadh
4TcKlJfroqJbyCRUt/YnusmBCZVS+ti46FR00P2kaPoZWvrs1FoKG1X965bKwwB/FdNCh2hoKCBD
W9xbwXOjvCYNwnS9YmwMgYHpSqGj9DHfUni6tVxvM1Q55NRtDRd5laG43LvrrDTfVR1qriyv721N
fYYWHWWvDMc/m+WJ0Z+PbBreqqz99IcM9tAsOiXoN2NigOP7ExgIc6wf9IrQfpZsGxZEA8b8+VfR
42mFNEle/GnRuHHC2NyqtQ8HfrpW7SLeaP1wq0GpvfILKqlQgT2OpU2wViG9loDEBZGyTtWuXk/x
/FY6IfdCFVK0RJKLMvS2lV3v7TFqT3oSPDjkfyCtFNK0MpjWVuFfInU+euhJbTw1XRWKd2+0Y7ul
HfejDG2IJjI07LNuHZU+2jDyAYK8RKITiOVGSTv3f1yd2W7jyLZtvygAdkEGXyWqlyz3dvqFyMpy
su+D7dffQe+Duw8OCnDZsq20xGDEWnPNZjstCWAhyNw+EseSyumoG/WXUJI6DxdiVQVlKkTamvXQ
us1nZ/T+Vo1mkDrmxU+rl7FTEERybMit7lbbRAlO0/DYjc6TXy73Gu+vTegRvwGRBhxj15kOESEd
9hRgLJCm5Qm2wbE1mhofJohI6lDk053k7HMz65fWkp+un131gAUafisc/c2llDb/ojKfBnxFLTNl
+j7c5hxVJxGGQhcX15A3CIG4HLZNG0SpegTd3JB1Nzzadv8rArvb1qCWVSgpAvBuBrGwdr3gvQ9z
aKFZ4pZXTPUH4ykhsMtKudzMbrqw/VOmRCJh2mZtzAIUYKi7y2J8eeT9Jnl1bav8obWUsx/9qNtw
Sh4/rBmCaGJnPTcqzmmuf4rrOdm5ehgCknIs8McY66Rs4B93Vf9Iog6hXv/202idK0G+audVn4Xr
bk2F9WM3v4jSYEjOvZ60RAm1BHL0WcSRBPC8WdL+Ed7+zqkw3UQR+6iEOmFoWuy6sb+YLnTGob0Y
GYKfMg8fSdYdeNn+XiTuLgPm3pieKYIqIhfEsxozWOz6o5TdU2e3kBGI/SiLuWT8UAdGTi3XsL73
PMkeARDREjG1qvfXNNOXzmkfmtT9azkfvqbAp8V4xLDs6Jeq2SkU+HhlXx0h/X3fEhqZReYru+t9
mV0MzkDL1hJskOk9kXDmGLTQT7bZBl9/LBOH7Ud9DB2gDF1jSR/u26S7UFK5KY7gGLY0jNshkRBJ
GECHaTcpxaFVsFk1pExsdIzB1kQx4LIlWg4vydTPk8SmMnYQBUXXVtt0E8m8hy8KX0/gNth65tPP
9QrTirqLYXJRH6y1KSz95rMRnEVWdyct6tjmHB5atwF+QNtEYnJmkqi1MbIFdMvO710ZfnmkqS91
/t650FOy6mQi+jnQ7XTn/34Q4GD/68ufb9TS2FfpII/9OJblXqe6J+mRkIDtPFor8F7/57EEjPyy
tHkCvrl+SgxTyDG4YkRxhzvbNPvt+eeDKoeDjYn/Ubj+U2Ok89Hh6gNqA4I3TgWP4tx5c/Ur9Y27
axSvjTPA61PuOU0w2zIRmTwiHo3ZT+ZzVioUa5qILuHEPmG8KWb3XljsMjwdfdtGjlt9RAmmgSOh
ilQgPiZSTLLwsgG79voDqaLHxRY55qkU1JX1JWL+DmxO/7Bso3PrGjvRVST+ePhhDnF5whY0P4fP
aMVKehLKJwzgki1JAI+p1saL7TzAaiHXYazwvR3rX6ltkDQ6Rwey+rJTlcaKyJUNZsHTYe4njPgR
Io7a6ehscwz7vN2Mr+NIGNW2G8ocNqL1ZPj6tSyqOylCqB6a6GhMpd4OjTAOoe4x+nWS2+Kk5Q63
ZAZO3LGbFB7e4pr5CbP1b+qGk2rxP7HqXgQRMMum0T31vfwOraLboVnF9yvBW80InzDFa4N4qu/U
Zoi3IysNsHuRG/ICvbU0uqdhkQRpWN3W7I81T8BT1WNd4ZWG+6jlhU/KEk8mWy78h8c+ag7V5Jqb
qZjfmey1BGRFN1/TZc5hW24qZf6B8PHVys/CpCaE/Msf2F/HPkXwTfuflgdDuzvRlrAN/PHAvKLY
4rkrFvzEG1v+WSTTMDVHf21b3nJBrhH6s50J9Z5iYHoR0TcOpG+lunYjOJPlA4m5ZXnyp+6CaXR+
zOQOW1biYXretjEFMxEjUkUH6/Wk3BnWm5LVpWhwIZcNKFQtF3FYn7yQ+iHu8HJe0WUi0fxrp/TL
3DDJ6HA2HCL18hOTFif6IhhTbzU+EpWOy20dQmBYs4hyTW3hd/bLJKu9j8/UyV5r/SYSuzmM9tnY
PspUn1Oz2DObFURCAALiisa9T8CmmIZfrsMsMunM7xai9ebn/R1bgX7NJeTIdnUwsOuRTuF9Fi91
FJ1t31iOnqtaYMjxaoj2IPvxc2Zms7d19BT1RridBDjphDHmRtZ1dpUWLt9JZj5Q1rdnIjPIvM1q
UmW0Xo45suRdzTPvWiwbN0MfjntrqaYrB/8TiSDVoW/yKw7acaBLzItUQxS8EcrXCJR+axh0LqJg
HxIQnalcsIv2/JLQdn8B+XWJfYGILvH7L74Bm/OAiExrcdTDHFP7p3EBIje35A+ZJNyFAt9jMljJ
suot4oKdnrc8TH+X1Sx3cJhJNWVGWOHu3UTsTOQRZfvOX6bNLAd1Uxyr7NsjNID1y8bK6v5AZwMS
Mt9+fuLn8czLaebrgnxKftgIpjVam6RwAjEx6Da40YJuEslCI9HImzf/HhriPa3Scm4/H3BVlP/5
rOjW9EXivDY/j5FTOaM7ah/+z88WC6XioDq0daUr5uDn222im8ts51gmqr6DPsfTj73/5VTqN2mj
rJUU6/SJWMmbtX728yUE4e7qku/489XP47heKGK0ASEQ12Dnyg0CrL6odP+fr8mVu1ZxJE+zKa3b
7KOtWSL6zXmwbr0VAQEnXmMCESpSsv/7IHY8mJpkhbX7efDnlxMmJh513Jkxn0u6xGqBZGbiPK7P
HBVhOwfU/+7JKHNIkOuP/PwuN864D2OSIYre8W8Z0OjWSB0VeFXPK0wNGphq/c7Aoj23bXf6+Ya9
JOFNS4gb1tQ+/jz08/u+7/wRcRkdf776ebwJSYMh/8UMfn6prkZnT3Qkkff//2kdazxhtJA9NAum
rWzj8RWHX7Icxr66DGswi3ZmbIj5ZgJpHItiPT6zgzentuzpwZM8DOiSi6sI52Mm2OYIN2u2/Shf
yXk+JG1O12cwGqjS6hnnFUruGmtj2dYlSj1YuPA+9k6KtwRmG09G17b7KEQ+hbGowOZ5gYKeVJgp
D7heZnF3bHAf2YSwUbbKzH8tRKGOTkcuB+AVOU/bWjD9X3KSg6z4aS0ks5wqZcj8X27oPaqUjYV5
Spv0F6DzU0MYEsb33T6aFp+YkSHoFKq0pgy5SZIr8+5x9XSeVAGi4QM9lBTsJHvc+vVMzgiqXyyD
AQ6dDPfUs8FkBJOSaEf2BMm19XlUoDBe6D3UUb/3w+RuCfmQ9cN+bBZ8fvLoZrnE7gj7RYdEZmWN
7W3hoXyGhEehCkGY3IWAE26D6bdAskryOSOeUxFR1ffRcu+yjN9qFX4Hnf6wCjytTEx0EhRbTg9T
P1MfQ0K8qenVp6LPD/ZUHv34ac7zUz+K/KhkeHRdI9rWckazwihYS/vBK/Wx1/rTjtWD16iRKO7u
TJCiwTbNPsiw/c2DDJun7bXI7Y+o8ajzuZw0X3AP+Huj6ZExIKWxRrpdQi9k7sAE+J5NmPksOX0U
RH+w7+KICX45gNt0P8Ojybz5eCw5dEE7rrdjk3zTYUJoT8OdIcub8Goco713TB66HX49EFoqmvVO
s5fJaMZzvblrt7km9W87xxVvIpdhTALl6f7opeJGQlMbFE30WFq/05CEGiLmYwLnPQ7uCZfRNffX
7zCBmgB2N6FF1mZizu9ibN7wyszJhWFC1PRiQDZqBIjvaYTr8o/HioztdQBbDC4Wz8m3KiQJkpRS
hLSRIVgN3/FsocLlAGwrLjQ6QboGA/9mR+04rM9VTIfkD+BwNiqdoEYEzx8CIcnHNjUBGoXYCIdN
/+vVUmyiZpVylg7sjOVgN1NQlUlz6rEua5iDtiPHZixXMNvXwM/zflz6Q8lg5+oKkKBBvs8OM3pH
YFAxdFct4ifVJyfLQw6LGmmaV4tey3gnvOZu6TyoxhkXleLE6Atfg4/KszP4e809ioo949HLgAHJ
RoFL7f2eHNBCMyvsaIkJTPmYioaZNFmi2atZts9krq1A0bvK62RP9wuPtRO0nYqIiGwpQejiwJjN
N93KFwJd9609nMOyYBSASW5KLlrTWlcmKH7APcdcX0CPJ8UzX84FbrekZ1Mw1O1RNQ36F0XyRqsf
vbRGlQSPms300NXj+9SEHdKT6dNM2kBxEeETzHsvG5iET1tP+VhyOHj/9forx/MXx9j4wSNpHCtJ
cQtr+xZhK+6ZxV+pm+voOjW9LS6xuGomQ9ZvTRtVuukCjneqJvosRHYPQEUQnbQypu1ZdrWcBjuW
ypMbE3zvUjlY1zeL96AMfS9G6yPUwwEr3eaEgQ9jgeoLxQzO4rX5ii1ueRxfRyi7qA2wEF3THxx7
wWfbLd8zKm1DAd5PaYWbDUdw1V+RxeYgN9Sesld4zuZPHQhu6s4nkbOPxHOMhm51mK+q5mVpyVJi
LIegitxh2S0c0NJD7/8+MsNSuBSeCQBnjAgo3DR6769pfrp5SI0oyMj9w3cbi/HGUc+u8l9TJrtM
dJs77vmkgN2XpnvgPAS/wa3ykCn3pZlw5akXsgia6F8jTh91y6TBNxkbKuKz1tVrFMBjBYlkCeP6
tAMBxrH9zS9cmABe8wYsAd8THAVHcP6/ZxhB2EAMdJIPc5CI+VOhowFHfyRIFP0OAYkbbBopyIhu
SEMVZBrfS/nMooIqQdpKmjqbRRqkfuN1DpIKoOI7H4mpCaDpYvAzcohHc/glW90EBE6SUuglbbvx
TGDPEuQbe6b53SHlOkbp1fFP9SYfJLNOMmoYFi1YQBN11hyGeEgDaSZ73/NvFWPJjRc1b1SFJ89m
FGu/r0SkOSKc2HU9tSNJj1lr+2gZ1ZfvsrB79xGK9ntjN//OCwozseTHDj8NF8brwTafux6qQPGl
0oKFr6c/4Hi3PtpVXvpFgXfpR+80RunOlSMHdh55W6ywXzyIQUuevkgvyxE0M43L5suosX1snA5B
ZMFmmY13PJK+8vxm1NnrZP7jthUUkaE4RbImSMfEgKPZ9x74PDTZex45Bxf/hx3PgNmHM+/rOvlU
ZonqPcK9GMGuT3sjo98MS4/Sm3kJFqFOOu0/et1eqzSHJElGpfLKiwnDwo3Er9i33kmn/CVTlodY
bc+Jft/gjP3hT0MHC4GrMcXGn7ozPnv6FkjXeJlkmwL3EnIyrjkJ4oU1Ma+ar3ArzoQ5I+J/KbOB
xBbdvwPyYiCVvDtgNNsitV5Smf5q4GoQ0YlGnQl7m+ZPTms8VxaKhJiSpe7w1sGWuCI2OV2+wpox
J3/YqcdlePSsPyJkzpYw64kdiiLZvpAONO9U8VW3nJgd1vAVRwsxVVRQB3eu97lXkKCi26Mh+0+M
sBkc2fPX6Go6qzJ/Dq1Wg1yDy3KEbQfYG7TFDNMNlhVQ0snqH5bG26XZJQP6M00AOhOT9bIhvLOZ
Ga6TIbXXiSW27jTscHaWWwBn81L2b/NkPviCU9preWdd3RP1zCdGVpx723wfM/c1b0IUfvJCebLL
luHOSKl6iKJrAhqoGGmG8qUVvss5J+7RlL5SId+sqAHCwyh7O9bO48y9a5Wg9MRnkDj6lyBTHXQG
miksxsc2vmeGSMmtnQMx5B8T3oeb0jX2U9hdPVjisMyoK0e64q533yzJrVXMjG8Xf401LuR7VGJJ
VuUMphH5fIFDn1oMwO2sbE/2Ur0twF1TXdXHscbW3GnPTmyw2cv3NE2zwLSGh8HFQAkNBYUVrKZ6
xosgiXWA0817vdCnd/H8qclhi4fqvHBcTF3C9hjthjFP98DTF9TX3SaffLEGsCOMgs0L5qLGtIdw
1dsB3STWX0RjVvEdUVdIJBliAy2OP9601JY5jp0kKZ3A/2GWfKYKh+CFaIRVmmFPK9Gg8t49fgMc
w0cqgt9I280XaNLrEGKfj+4NZySOPqA51iHAR3ZbTPTqhkq/amTKocMkjrtpjp4daznbdfU7Ey53
GLPlukQBYflPhaG+i2lS9J2QGTCMonYd0zfGLn9jaoH1xNFklii6eUFx7duvBUYiYVedEjVCkICt
3RosdhEdikTvwQueSD5eNuWC6s0Zsq2O0n+XqWGiOH+P+qO3hsBg4aEcWLyT253SVD4ajlUGeMNW
O8Zv+KZJHDpCKCvbRVPUVJl/TzsQBP4LIqM52sYDkWF5UM9rfFVZeDtbfk+m/Rnb7kfYuNe01Ze+
1F+DU0ORRWUlByqzvvpKJW+rHUl0gHBHHJsIHKfMABZW4pIbk9sxz8+uRddv5OYb7v27oUzvsVfB
HstReFMFT3P54i0FJIt1wKwmuh9juOb2KLB43Hba7tkl6O5Kb6BFL0Y0wN+EW75L6RyjikQqBSkQ
zcej0YVrFMaK9krn5MicCVyODaNdPHfavCYztn1j6N2Xdr43TV9fnUn8MjipyZl8iFOW2TLknEXQ
MVmAv9LOvhmNS7wIWR9TP3yHvf+uRLxL2/gUzuW/iT1zb2Oi23O0I/LfeGwWO2PN8hKNPvQqo8D2
b+CSlxlzl5TIBAqXCQ98g4EPIXp1yK2MGclD6N2YLv2BeUvtxFSz+ReAcVt6+joV+aMppjfbGr44
WUkLPiaWBVy7oE+FLOHF8CcNlZ997KJXF80Q2ElUstiqamRGEWEJbFhHryu+WjfDqywDZmTc4Am8
76ts2g8loW9Cv1CoPuXN8u5HzYM/h0eVTRig6H0+J5pNcLjA89tBKLyKerRh6FFJGVbxgarqyw6b
Q5hlxiY1l10mefnwHwHLW2JTmaUbtQPuseJs7cn02RaqpD3jygTNIXvOU5PXG71BL0wB3sgqw8D1
0exjWg0kQ2GuT64JOui4E8AjuSF+qna1idRDAju63guhgBsCH/Bw7U7GkP8rUiyfW8vnn2GoMS6E
3BfAeUR/vhH7BVGMK6JsD/FYvtNrinkLI4k0oXMi4tcQJgKGlJfYs1+csTjKOhxwvl4eIm1TTrRE
AYnQIVaSuVySz+IyUJ+GnrsnX6tdwqCYLZpfe3ohI0ICSzmH2bYOdjIS2YynrR2Ug4MRClDvyNb7
8yYmwsNlHOobZ2QSp0hGHPPJWKXjK+PAm0m7Z7LRteg1y1ak60CJ+YwE6xJsctL1+j2lGogNOdS+
bd6JAtvb6bpi40RuuJsoZJnCU0rdpKFewA24ncrx0+6rP7LUzFRd+46XDlv2sjCiqvE+I6dHaUbC
q9i57d9tF6iyyAYYEYR/MgEIMWIsvrzhyyfACz81BmyEf0H/CJ277h/BCA6R3++Jb3h2sWBk2zKA
GTGjpGGkTUnHB0MMjw0cmoBAzuMIPmf36lXGXUZu70ehnF3i2/keHW61UYIuKwEUdJDObzq/PtWy
f0kmx95Z8x+aIfo9RYhMBR2ACqaMoTvCUBXBYLbslcVDZ+KVHSuCmicTg+gOFmTL+DxMn5uZsXs/
3asy343z8Ic8Nep66nIaH7JdHbQ9+MXPU/I2gJQeOks9RFnEyGgkgXA2j7AqkVfXT8IC0JxN9V3G
GOl3SG82TnSOkuUFioyFuU1NgYkXWB29JbP4J57weBvs7ywnzzGEQTKRDUkWh9yUnBlAlWD0se1s
VATKKtKvqXL0wcOeAa9T6hPyfvQAG0jMl0Q43qHUUwzisnwuy/DdzDBYSvaYFBOmauUeh1P2yZm3
j9rwNY7BgIumx0B38P74cnghZ2jfMdNvoue+FMV+XSdOyRrJ5pB8UxQe/cLQWHTh72ixHhdaxTxu
Hg286TYYiH1jwBcQFM85FvabcKhOzpJ+EiVE4iG8CGxiIUjC/xv6it0kXwL4fxzNTdwE3ug/daXz
t3Czl5gtbzPMb81qB2nn56WLTwsZu25VghN5OI7peqeJqFm/idkd6aaxeVxvEBmjw7CGKUf2/pd7
H7NcmugmUbdfFTnYJ1SXp9qQcuPo6ZfA+iILv3tvdjd64EhxxoNGw0kbDGGhNqMvxuxQE6sCwTWx
HT5ObVbMTDurMZBx2qNQFlmhPMD2xZpfz6o+TF5dPOWo6uSDzl0MvoqjseAGXeJhN0XObmj0Wz4G
oba/rfVsiBSj6jCZH9e9cxDLSxPy94QCfmbd0NoSC3ei4/9yVXU05woG+0Rua6jPOF1xvtGtbrwB
Bs7QrKpUZuXVP8Ws7tI9GyIhbb4xQ0gbrHCzrz+wMTLqeDnMAzDhPFBb9R1GNlGmfjv1kZny25BZ
3T6na/eRx1glNnY1tiHEsIOaTRahpjE20FnR7b18PHfE+LEdTIcu715VNAaokv4Q5Ypu9LVVOzmH
5snwir9uyfw2a37nfpbePDSp8eqCutDSX5JSvPRsi2z7lF19rn7P2TbqsLMPx5ceknqRJo9CQRyu
NCHh8dDt4vBaGwKiNaDloQ5nhouVCYkifcX06ZhaWcyOiAo7H8iOyksY5GY0fAyFoJut+7MbIW3U
/T/G2PzT+GShJFn11/EmG/v7wBzNesug7eTD4Yia+lC5Rb2vGU5v01wOR1U6JLFBrfBiogRgWeJf
0F/KtVvR9cVMm6PKp5tyvZMPpUxLVaKsSB/I/9kz/GO8NqPErex549b5VRvptVrmh5lsShaM/vQw
4cxKG7shB0k38WROTQ6hHaf3Of2iFA03kuyFdaGMqf/X9kK0686nZ3rbpkmfXHzYjaFSDPFLi2nv
zomLNR+o4dRIiaIdVVgcpt0MOHayI//FUuOr9nprg41gfsKYC26cRWpQ0UJZaSd4/KmkPm5fuvIp
M3KOPnYsUFzuT6JNTTjD+UBILwUEI3EHHvRAQMkI/84wmE1U/blsZLmVbGEjVWE0wfwlCg8zetrY
IDWqg1uMgQfXxkpHks167zM3/aceJS8S7qd6lTX7EXbZObekEP5dgHDtZpGku/R5iV3iF5swCSJf
nzkf0UVIL9waFcmBRsRFgibsEO2FuXDfVLhWqvRbdZ9uHiJlElNErpf3BKy294X3UrqISZtyJAJq
Tq/4I0xB6tIS4T25cnxlumd8fxCz552ManVy3+ECp28YVu8K1TIFa6zHKauQD83OZ4UNc0BR/GDl
FqwYyr1U4n0hK/2v7NFoTk2nNgSg4xQ+NtN9gTUP0/hfXfkzFHTMOCT98LLma5JzPZ5s2R3rinIq
ypdw30FxHcHfALQ6azuBx1hWeBpbg4rMyd+hs0+xuTOB+Elv5581z+My3qsOeM+mINFFf2Rx/uPo
17ZvP500f4FWAe0MXVswJYN+WLNcpHLDbS/ZXX6mnAOdFNxHYoEuHTzWfVMMUFCIF1QViblmc8DV
ai0pFGyttyFZFcl2IL0Ikllx6tBTbqBFvWLqh7dtu80grbX5R6/aJGht29x1iotnTf4700BFX8oV
GzONRKOMn6nviCsWhsPi5cbp6xbrf9I+lr64u47g0EFvp5lhlEP2ZqOz3A2IxiKasB4ZfQzmb+fz
aYoS6s8sh9/mDE9A2zuoRz7hX7D3jKGIAoZ8gQfzIGAsEW/7BJTNropDHKFPWgdGzNV20Ho+8CQ9
NkasaUDHcCt6EIvIzLZWouQ27vtXPExUQCR4vvPNOrrGKg+w/Hou8vBtgcexJefP30sx3XvhGNeI
szFeuft+alxzJb2rz0bAXbZ8yLQz3+eMOAeCE/YzksmjvRbxk8P9CxDkIu/ovHHcFHZFjTgJsCJT
HObYfPXHZDcKWE9goGlgSZcxVJqQjquADzwJxOFP4htVMppOkrZWYKD3sc8b0tc0ZFcVUaSPQlS0
P9n0NMHiyOsB8yPHfCGiglc9AcTEpUH4dtlEiFNMizMMCaWiSNt1wAEB6YsZDWr0tlhhYDjs38Pw
xQQKNUeEfsaAs2yXIGaiTZnhd3KTtg+FEVGNL7u+9YxznVh/4W32p076oHyKnmxKkFSIdJs5CPCi
yucmZ0GYGm1JNZdnGqmrykNvI4lS3sNF3MmaDO05LdQWfxMzIFX6kNt5d9KedV3srtxn5FNLFR5g
ohIthUQrGt3f9ejV26HtTzGw4aY1wHdqR3pB2hk5aJIRzH5YHwzShjGY19u5tD4j3mj+EBLFYae/
IOXZWgPpMEmK5qlNRkyBUIuEEpeDldZfuO4/oEX7cGl/EZ6zXWwSySARAQ9lzyLyhqPpr76/nNrr
DSd8DwSTNywuLXppE4DNxxw2TTG3oNz0aVqGagPvc89ef1Eewx2zn9fmpLmoMXzRVUMMgvK/C6N/
IYur3Pke1vJOdMtNtHESY9w2OfYLKD/6joDFs4C5tJ/siAXFKFxWNsM9+gbe/XAxj7QRF2WTTTxk
Up0meJrb2POhbyoOqoz0PlthuMfoBcor1IE8qbm/tb3P9dwetULG13TiaCtMMXDv3OS4qW7qzNzi
qsKF1hRhBLy9dfBiZ3v6Pc7sOM0/QA4StRNRzbbJhA4rELtuL05Nhh7kdHc7atBmd8IOtWkBNJWT
ewcvmX6RlBxxjQdc7lwDLCgR8D+yYSXt2fwhyOyA6ChAuYLpPssWDhPWhCaNNItTF+i6IKHcoWce
LQSMuTXvsPmPnkrj0wrV36qzSONdXPoLA2LtNDvODa+s62zCWDD09ByimcumSh6FCargzFAzPNca
jxiIf2L4b+6R3CASdIvNUl9tDbMyThYjCMmvh+sRP+BHIDdLKDCpN77J26SsZshuTBL9SjPkxKw/
JwUOx3mTHVCSdgT/mDvLc8pN7DHrHzCHFz6E0wmhWgCXPUCdfcGe6snrQTuVOdHjee+4289bo8gT
Kjku6SAsPOXufe579HZTtJNLOW3MenmBNbTJbIYaYRU+xc4Cs6yC2o5TPrKgHoouQVg2nX9nBMrA
UbzsmkM+w0SiDA1MBoSH0EufoXYEkPcD1xP5BuuPV0+O/rYrR7iL5vII3ZPA34TunzSqR7u2Xu3B
fHaYHeIG+I1Ukbi0eDw5tb4ssc3smjPmXJBAP/Zx/ghe9atpFVO+qcCP2KEzwEA1W4Md9QE1JtSt
ubw4RvIemymEKlefkzL+2+AjBODLXNqNMU/vze8pmf81VL9NNXBvXy7kG1Lq2UODOXJJ1vcQEryr
KuQKIYq4s1+NV1tG4wET4Vej+HTQC1ROZm+tGHpSpvFWjCdor7DrErhW8VspWkKmMYqj1M0VdgYd
0RVW+O6N0qfiJlIRlu/sfsXCmFDvp5/dGOpLJMS/41xeUdtXDM2tIzHpY+Bi1RzI0MPuv6CMASEM
wMmpEJaYZGeJJpk6eCu8edpa5Fvmx8KY3ZMEIu8IOd8hpbK3CvKT5zuwqGu86ZcYW7dlEtuposAn
L5pI3HKAbMz9UEzw3VwDLEAORD9O9jNmlBCD8dA5kxjD2MUIsZop8Qv2mtMU48/AZLgwuL72YJg7
2CpoKcOR8q30JxI+XWjR+YHc6Go2aZPi8eo0Wb+3HBRDnWmgtV3OwjCLI+MTgFE0LCCe1WkZgXGq
OCRYpAT3VT7OPmGKQLMdHMQeXnFw17Wq8vi97ynIfEdk+0FN4pxp88UtsB4fnaOI8uk8gVXu3Aej
G+tAM5/ZLkgtk9r3qC0xnhXkc9aKO9nOA5uTweiG/oaI1DnYbNYCdn9ag05oxP7DI5XCczf3lBMJ
VgkxswmwL+DduqNeMg0RYNTEYs1jBF8I+kmW7skISAasC0GTut5BT5A25OMuAiW+M90cwlwZy8E1
mEbA3s5mfFz9wZ3SgNY8/xlbej+/hynQCeN9SWz4ajav1EJbu3HRolGRbv165Aoym7cMAF28oBgf
/c0nNHkkrg60sETgQErfNJWqQOxqvQaHk3yblgOBwKAb5pIcl6Tn6aKFmqtD2djFnTgbrve7Bdcz
8SG4OqV1CuOyubkJO7uKO3RRAHZBncKAslCF9HUW7pTknDfC9BhXfU1bbRwNy3gKZQijIRIS8fFC
kdGt8pyfDwUSGkbmCqGGu4yPDKtGulEUPHL98PMjP59V1lSdCYCBnMniXr/n1+7//BQMMGpQsORd
iXoiGWOqtm0z+fkxDXGbN5JFBaqDOeno4lV4RLVB6hmYNLnY0mXmuak/5mJwgrj1pqBWxrMqGWja
LR7J5KPCvp7+lMLxL9V8ZeejpZAYOXdaB4WEUYNRIwhfI5uNNyFaggAJaWmhukbDIXmlZHrVSXSr
O4/43ry9uGscQ1cuAbBnc07T6FGpfLxMTAqqkoJKec4REg/GdsYpRsL3Zha5D3Dn+YEsic7Wof3t
oL5Ujpts3Q7RpRwVAoFhQAoyvem5YYJqrJJ3uEoS6dKJnW87NsNEIo8A83Ml8i2vu/rZYxVrnkN0
p7xFIkB3bxMzZ34LiB47LJNR8xbzd+y249VS86db+/GpFT1D0IlCNrFgRKRGs2q6GoRuPVJVuTob
Jo+D4c0vJVorp7QNxvUKcysjHoK61+BUjFx1tHyDvA+sEDXvszp8xCh2v7jyuXcJZ8Ax8mlJBrqq
0WlpWMU/Mhyjg+HEGgVSytlAiqzfpybMIaA7G/yZXsjbD5odfEohmaMFvk1YVyF5dWAF+NPNFw4l
2hjfRR//xrOvPMNlLs4/nyltKQarXp0cUjleXOn46PdWudF/PjVcRJ50o7C715X68x0Tgf///JDV
2lCsJC4UP0v3Z9X+/OB/v0zG6KnBqGH/s3b/u8J95Er5Rnp3hQruPwu7WZf63JOYsEoIjYPqxeHn
MdRpVzNa/ooC9mJBCUE7zIfCJor3/3F0HsuR41oQ/SJGkADttryTSt5tGFJ3iyBBb0Dz9XNqli+i
30iqornIm3mSefRVNFy2XuU09IVn3aZJDcW7uqRdojrobGEbAlU1X2ASU8G+4UnE++TZ0gOqSPlC
IVmcsmn0vC0bh44cuvquLVRx/uCSsaNq16KmksCM1jalFbqyJu802rNa+9m0VcGtjjhffuvaGtCw
WDwsC3b0fFi35TUZ5vk+icileTwJNsqu4Myi483l+9xjqOtB42RWprAM3csx/OJylVS0a0azvgyf
dNZ/BuNz7uScgxZIf6VQK2qPWb4qSaFcQye1lwTPKhTD4eanC0N2h9TT0Js5N9RKkomb7VNxW9oM
rWK773EraPfEgJrMYgdN6DUa4oaEHabQqd35U1HSf/zkWOE/biXBdQWYhFzY2R/IEzWxfCqdoKBJ
aKg24RgdBF05gMwZ5S2mSN9jCYiDgIkLjWIcie4bytjZNxVMYewC1izKt4mM48cvwX4WF3MN5deh
StHGszqMC8uVckF1Dju5G2XPcgG/7bqxVLwKoYqtpsDaAQC39+28K9NUX6M54pRGnVNc1nhm8pe8
L7/nfCgeR31Ag4Iygef47Bv7X9E0humQbEvgZyQV0RQM/4lLV/D/EnOB9aLbhv1coqI7APDq0NnV
BYsMIjbpoZlKyUbTPnbDaLaB69/pskPiiUMmvTLaVIaFnGtsRgZjDiOFFUSVMIHNM0uBymsPAb0f
Y5fyIoj1HTf/L+EkHNFx9j4t/bJqss9w4VGLBOtHnIaGiPxDWM050QhefqbkvESuk2dOm9VkA+x0
yy7ohNQoV8auHodIYh2zZ3qseEQB8/oXw2aQLabxxIT3aVLba7fdO47/6od/Bru7Cs2YQo1duOo7
mN4DqVJXzse8pKk97QFyIGJ3YCmtvRMQ35lQkfyAnPRAQeiueJ6G7jO0i2rPhQnzl0UfuwEs95ig
sOakw3OQyrfM6b2N37U/seb0UERcunYQ1vcozfSBf4dyUqveTvtD4jNGj819NY96KxBqDkJ98+i7
sekJOPEBYOpii5FQLK3PVBgkhwByobNOgpjgwMjYI2V/4VV6JTirbs2VG2AB4UH7ubvpHOx8LXo9
dLa+Ouk8LE///88FazS/+3DLtbGIsXxxgg4nTn4+i5PxXZhlUUuDDfB9PRfztnbpJba0t8+dNCdg
NOKG6fjtRmaxk8tIdCChA3Whv05mUvtprjBS4cggmMuZmX83We6BwBmmtn7hl9GY1FI/OvTQW+zf
SqI2C5HtnEKzyyf5nO1Nld5NfRBh3EuZaxLvwwW6sWtriIpRZBHZc/jbQ4N6B1zOrKuakYCnIGFZ
6BH//wS3DSDzs6Gx5qk/aZ8IG4fNITq0AfSZusbtn7fWxiU/C6giupXwBFwUJrGuFVGluQ/Ho7Kz
aRd1QboruR32SiIU1C+elyAzk1y1dZZQR1ety5ZARp96zP7tGB6dwv4aCnNNu2V8yS3rU8/pl4j6
mBchfJNc1FeP4YRJkDW4par7tvXfhA6eeKmx/WBztMkDh9mUsZMzMcM1oQe1GebiBe/iMcNF/Jok
GDOSKd2jBL67TV4dGo/nuB8pcmkmCFYl/AVWhYSq3LRfZw25QdWB8BkJyI0z53z1O5DFwOnHUTNr
bmG/lHkGhhTHofQuI5ECqX3+IjXFgsWJSFC0LWnz6grw5ZQ14cH4vn9rvpKbkHpdHRLAnX+8YrgH
alGfvYY/1wuG56hK6eNux5dIVRxQXFPv4tKXezKVnL/g5fAoG+WlAySDMATKLAk6qIpT+ajwDidB
fbWzblcsVk1bQvJblLzvgdruGSGepfDwDkQQaBQjtBV1v5SuRTAe02dtltMkh2mbLRmyjRK4OKKW
ImoSV9YS7vy6g7c+6dOcMZjI1gMJSZaLxeoLS5CM3yL6FpBEeAi1b02SYdP1WEXTIeh3XkPaCaiI
FQ7OWVucKnNtEjKqmznH2wZWh7RSkKUHT5pPpyMnY8mJnXdeQP5wX0KtyxvS9yXq7LNTxz2kv6dS
tAu2EvNYGM9Z5ZaNr2DuCe0w6PcaeOzMscWD8Mdr0Nm1sf+g3AZ9HSqdv2T/CPdhXUuJMoRm68rx
UdTWt8ySjSB/PXfqXgFStucOlIPDscN1h1eir/7is2yqsCRq87uU0Uc69vdJ1h0bStKjsj03S38f
ZNxYA0EJUkLAG7C2s4fj/AGO75EQd7t2Az2vpFf9CnEYou4UC32feaB4FpYCmyEBUj9Xd0Xci828
bCLfqE16c2wC46EUbtmHsmZIrTB1eYN4LuflMYbikhXfCwvLUvrtTsb4dWNo0tlVR7HZoM1ddIKu
oGqS9CGJ3XUlgi2vXFANg7vR4fyziOo6pfG5VCLfDiagbsW+t+O5OxTWfMWbCuhM1StrNJeAMDRT
POs42BgZxqEk5DBFlaaPsjgJsBUpwUQ38h45cVqDw8cxNx+yMAhSSl+aMX9DIL3lk/23zKqTbTe0
FC0xp1Yuwa25I/2aDY+5HQK7JBdeZnyQyhvfypxcUpjrV9JclyK1pm08zH/AV306QlzGjN2mlTlP
CSvqDQ15H14DqkWA8pk6e6csrwPTa9krx1DhobXYTeDkeayhY2jikuweIDU4B0151Tou7sveL0AY
JneIf28p00VKdSY8tOFqV9twdm/2r3wtWv2qUN7WyCaXsrwlKk27qarhrUA0JxEvV2Sq73WXbCMS
pbKtP7BDs7rgwb1FodwZ7avj6Djsm/ODqFhWYIEffNZwsWY9aPz2nlzDP8bKhsD0mLPpRCouPYfM
CSywQfKzvUEa9lzZFXt9GzMvCf7hOmHKrylDKl3xx2tJs1c8fM3QwzVPYrnqoZH+b4BCqnTT+ynD
t4h9CRxUh4VOtaNzP7MBthx1bc1AjAg74naB0A4M0dll2S2D05bJNpmaghyBo7ZE6Ens8ShhrnOI
6FJJgBqli5Wm5Rqlv9tUne0efZbrmc2ZcKmY47C88PiwnQepWnlOm3TYlSFFPbZ0Ap7ki80On1Ve
qRyyz2UKl7rjlROi2ZBu2SYjLgoLN3seHsNqwHHp5cznjrjn/YiFIcZFYCF8ocJwO6U0ak2VhbMn
fZtsnKJWS8KHaXk1Bjw+I9KEomuudXW1yyndxm6Bty+LcGEhOTvdYY4Uf0PpPCQ2TszAxCwUAjb5
LhNwBHO6H+Zw7U8kP0Becmks1XqYrX81UtC2ppOvaVRADQWb8YKHwwYK5IcTTM9D5h6qGw2j6XgM
i0T8jkX+OyZt9QNYPF3NlXVfWdXEMuU0d1m2jvIvmA4M7GwMVj1J1qHYstZFYcdbyelonfq2fa67
pd4OmdmwLMaY6T73USJPA6fabIxRkWJ37RW5v85ZhqUO/rgZDB++9lU3ATqyx/+fHME2DZyrJ/hk
yznddCK4TIFEoM9HPLkz5zNYAgzyaVix8kXpYbXMablVwbax8g+ZL0dTIwaT3OCA9b+DUKn3BTbB
fvKti4hEdkz738z1/TNWceeoqvAxruNsF/akbNRY7MLJORKaibeLU+sNHgAwvnO1wY6AEcDKoT/K
5ybK6Reu9E7ayY9U4rmpJsY5PNnPXgEKymkt3Lf/04SaSLO41tiRZcEihtuhr3R7P03ZXcppqJLB
RGmfS7efAxmAXc+8pBffsbisohDHUzhD+nG8t2q2gbqlrrXWLanXOLXQiob7ODHZrpgkJvo2xKJ6
IO3JKZIfuC6MbNZRi8E7fm1uQOvOst4oTCxWKMpvZXyzbuBiyVkTAt4wt7XmrswjnCRspHExtRz7
MsU2r9v4TKWbitc/c2nKb3j7UQCBDjM3GsWJF0fWvB9EGx967f16xcskLFYEkBRbNEvkfUL5nPii
pHpBEPkIShhWye2kBe5vrb0Pkdg0EDKAN6reatgUa8F5bSVyR66hX37KHrchbQs7hy+6Mz5minT4
ATwHZ7LbZBkspSlucB1yCLLb/mEp0mPRuc+pVb87oXLxCims6xlKEBV9LvEHAb1uadxdxnHGp/2F
iAPGDQ6x/WbGRHLKEh7mJYvcuWa9HJafpebDjuDy2O0lg4GwBMWnbdPc2xmMUJzaGD3Uu42T+WSl
+xZqKQCWCGZPUR89+SsHdv55xcKpkj736dIQqaynDUiEw1hg+XD92EX5JB5QRfaDSwYBF3HxMLSh
2phentsye1L+/Agh6qkiq7nyrO6jSDkTTBhFe/c0pyLZObZYDRIyVwpUyL+VVPTu821ayiZaQJOS
hF5iZf02jDBR17Fz6sp91zjNui2ac0+9LtWjHx0PijjwSLCn4J/aYDsoSPaprFiGISkOaf7eDrzP
LOEyIRsO0gGIbd471Kt85+p/iUtHGBSKL4od/jaRucPARn67j7xD3LxxyW+qxa7OnNBCTo8JJBRs
0BZtMbF6rXPks1tCkHF+eKYy9+72+9DCzYk3NCfOdlDryxKgLZbmtGfw4Jr9SkbrH6bCDWZxf28J
71NhhD20UxyAh0IFZEZGDxgPuomi9TQ9V7gq94Meibvo6iPHNOfWTIczYzjhWD/bDU14KwWgukQV
3cadyb44JnuUdf2FESRs6+85IPhooIio+lK5mIG1JAKlua16/OROvJ9TVe8cyxOrZkyTTQ0JIIrk
aUydB1ZssAEXJHaC8gRLw7bC8g87YmKU6jtEdG/yUZUDVLki202Oz6qJyGzjLf9cKnQOPSE6E0x7
kvT/XGG9KSWYrkzMTCIMSAi3eFfjsxYjyb5WFThv2q1DZc4aft6/wGOF2oD+x97+NokB7sjY/pTK
PZum+JORacN0s3Paiaxks6Y6kJ4Zft82C95vMC7SFoLHa7EIeGWRwfC64MXlDMdmvtm03lNu4DFE
LQVkOTUrCDHNTVNiawsacW2yMT8ia/I+j3GUtqzUWNqpXazRzgDCPlKwhIuujj913BEHL2cO0sRO
iJsjJWTEHLiWuOYw00ztF90kDvv15L1ChF4DcbxzMJlt1UyoAz8EK7QJh+lsjTu7b57CjO2iAbHD
bi+tV1jw/0ZZQnq5TS6QxX7bMLnXlEoRQsfQtAAs2ynDiqGdvI0nO1aCVrUQkCo2aen9wSDX7WYv
pNl4bzULKWy3r3d2cvn/Ep6Mea3lcMksHvO1CZDe0JUHljdjgVPtFneqGbcI0DTTQ0feKbQ4bTVj
eSoj9dqWzp9Bxhh+KyJ7A4ZkkpQclYLG2kgbN5lFPppNbP3InHgqSXHSxSY3cEd+0kTd/J4uT/Wf
IiDzNRt+sNQcw70MT07vl2yA9Laoen2vZtb+SRlUa58e1rTBxxfx6OnyPCeDSQLNLtJyncdP1kIn
Osdk3L0kvXFJ/iK/dOvCGYnOFWA9arwlVB5jqEMSsUaPw1mEy7pf5ruFUMQhnz5N4T4ssYzXyRir
nTcEZ1a+WHB9/3mZOG2NzBIcvqsDOsLW9Bx3XXanWNigFE9f7ojJRFkw+bzm0Qp0sOVScrcwlJZN
l1fjqs+q+zGfPsbylufCR2bJeosk2mwdiMAbFXK6FrW8FxySBjsor5O0Wkg+m9H8jpX/2Ij5xZby
mMbBqwfuvnBtmHjhSQvrnBDq2Xm9K1dar0MdpYyqYt2OEEeBg2LLGmSyk2b6E3YhWcBfexIvk0xf
mM/5c2VyGhb93fY8HBqrf4lMf0wGxLYo+FlCKLJjWf14dEEXYbQwwfOZdq14Kxy+206zQu6ITR4w
KxI3RvuKUT5NC6HMtrpNMUB+ZyJuxNERvNn8henRqydv11ke3xQRRz/0vvPR2PsaQCWmA+qCggcC
EhcHXPM2HTkOpRhExkI7QBOqOz5I7zI3FioO58i9W5AFxGU6xiTz6hk2q0VE8+Sp9G8g5d9c2cse
HUZssgBYzWQ9DY4PqLtq5DoReDGDmFRfQEO6pRP76NskJPJ8+IkEFsW44jdCikbuXv6IibQzLxAo
cV68E9OsCIYSnLMm+5AZctykqosNhyF+n8i6lnFmM9Yt+qnzC/1i0XkZzCPgjOM42v4ZNYObbm2Y
sS9xVX+F89AfU6+cHxycVLGK8m2uoj9+8mUaydZk5ZGzPeYjvuJuBGHmBO568cffyN91ZY311CpO
2L1Q2mZZrFE5CJ7FC200UfwSLyENINODdIrsWVacj+KGUPtS5Hw1IDIQB+xyGxrgMUrTL1uj4+cE
aDgdvycqwZMSdPro5S6rxEkVjLUcWDAzOVsvQsZMuuU3IfzRJzOFaWveYXhxPI8puWPp0sYc+sPs
GzyDOjo5ogTxcg2gKPCJW1XiDA8URo/fUPQXN8/C4SYvC3GuyprOCsTlJWzuW0iWsc+Y3r0B2eeV
peDGCo/pmlUQZK+AZKj8XNIixtIFM8OuEJY6EZ5Zl9uH0u7OcVeUd1GM02aubG9TWkh2ox7qEyWk
awjROHckAy3IknVTkKcNihzl0Lz7U/gSeQ0kK2reiBGlP3Y8kloyJRQArqqwLTArdTLZTzWezCg5
jVNQUZpS7XXT3MJ88hcTIMdAlp2QlhPoSregeDJ+hAWOC7q5MeXXDYfVoAOte7OAODlPiWY3caS8
qEw6h2XdemV20cJ+CzHWrYK6SHmLiH7jl9nB6KDY9LKEPdh77/P/qaOkIofPgnNxceYQtwTNzMEK
ld3e+kGEktg1h6kgLlMFDKYziU87x4IfjFu8yB5x8+yF2DbH5pZsUlMeQSU81REsj6QDkAZw7t2R
I3N9jLjOPh6TTBH2q98GnQwX10T4J47Y4uQc5GRE3SB3wyqN1XEwtb+BYY3nr8nPIazSQ4fbB5u2
KiBGiks3qALAa5cCzpV7tjrMktPA2f+tqOCTQLQ/lSWqkh7gLJLSRo27YQuWOF9PKgtXdh5/Smvk
+6zDzyQiZ9EXrSKXHy8IGPaXqoS7CU15l7bBGbSdjx6PpMLs3L9oDIPPnt6OqYuW2bJNjSoOzpgN
f4WFY5MXNqN7VngE1+P0c6aCLbPNY2XkRTTLGafEp8klTWqFB4qaNxOuYh5MHc5OTa4dkNrTMszj
Pu6ObqZwGpnPOcCl4obxuPVYWnkWH5FuavpOl2DYJsn86LlNuB4JASAAH5q2J2HimTd89X8WAOOc
GMjjBhYKHks/hoJU7vpBhidaaXLWreklTDpyFbxuytTReN2iE0tQf1/SJxYnmb3NQs2yQEMc6piW
z3oqP4D8bB3sWUcMGKeg9YJHY14mQ3F7oaMHTPfAtHuYfdHc7ct0KK+sB++6qv2IYxSRqtPFtuiX
l7Am7LW03rxCHGK7Pk3+0Z0ZIzAhH1LMN+vbvhhrtTdkITzTCeJHgleP8t870xEekKpaU8Ssz2AX
foKomk/GFfNaWPiSGd9oOSmVt5mHULAsag5dm6pLm83nxLemU+aDkpQW2xrPsw9iIIxSVxb88whn
WBJl56KaO4omuBKxdzrryG1Ip5R4GOx8zxbmqR+XDy6t6eBkzilpRbmXPYeIws2cu16yklA4mVc6
YL0Ph+ZP3+CMtSWDQ1k+OZiWTkT78gNGTeBi4raoTMAMIqnJRDC8pAapbV462B3gM3Qg3jq4rYML
SwEuW8eGkcmjwVBXmokwHiwvTtwy3Zgc9pfn3hxqWPFSNBiIO7cKgNAmHtmwhp7TG9dpWIctK98a
F3RAyamcLcWSpnDP7vgzZqT8NeIdW033MW+7gyr4L7rdXejS28T6MuNiwHhiAqwSAQrsoccXvMXA
vmP2qc91Q+onivVH4U5cxpKiYEgQ6S7lXImMMp2KBKl+xNzEk/kz7JfP2vO7fdGHvxYAJ7jPbrXL
nOCsCl7X7M82MN5gYRdkMr2fOiUYE0bgZMtGXUbXpukXVQI8BlTcgcUZrtMA3c5dit2k+V2BcwX3
ZQ5NbcraxxYNmgCCQHY3y+0koXAf4Od9VCPU/qj3aQOt3HPeIv/iw+akOUA8JgxFL0danJogk2fK
f6SXgcbo9R+ZzeoqfBTovkDmaZinNt3MQ7ujlXwflTVBu5rPEoeYf67H6CaD0fcDhQmConaRIud9
7Zd4XiGX8zDElpd1tNIk6bFLevUn85nEB+9+iBMXiEt0XhIbF3FQ3nh3UMdjGgMjMatV1pNpY9VB
coz5GbVP+Lu/UY9VmmAeXHyMnLbmzcSms8qa7z4KNe3nGM8D/Jxy2LNtQOTo5R9Z78CqL6gY+jNx
xNdsbMX41LCmVSQCyvBgLeZRZxDZu0B8zvawbJuYZzoZ1p3HIEg2AdVCT+5nROaNboTkrRkakMbO
8MToCuwku0GXRoqAYu6v0WjGFy1e+LZ9PobozAt27S5xA1udl+pMcm0QFcSlFJw2gdZNH1FikPn4
AoKIqdvvYAEMvAUEWeZtp+VLpbi4PSOgMRlwejOAtcYFuQkW7we21cNs+b+zW1inLtAZlBt+p5w+
d46Ayrt4TvjlV+mhbUy8VV4m1hYC8sw1svEqdVOGmmJn6u4nne2NvB1+85GjReepl6aL6Fj08DEx
r+wwQPWopZbDJtTZTJaSu5TgL7YmC74C++0abMdlDocfC7QSMUh/ExhQOl0yHOKJp2OKfbHrWOVG
pfU79PWdgpG/x1t7TSo5bYYpgrVYFg8h8DXYifRNcViOpllsEt1Qh0yLBFuaJto7hMrSts84yaq/
C1aaYbbHq07DdZPpZoee8RPGYbVOBWfctkeRknkmsRru9EAammTXcNIwaxiOelZRjfkJqI46t658
mEN/XAOO2hIm4S1jcftxYvihrffUOhA0SJvYQLEHKJQqJyU+2HuRzOUuE/4ZCtm1igEeFtEAlw5u
Qhj2ezF6Yl3EoCLgqYJ5Gzo+xSx/qRe/2vIcfuwr63qz2/oJb0l3RCic/OQfOmzRw9pwvNexbBlF
WWaVY6ROHgooddhsE8n/Olgg+hmNYCS07zYPKcrzoeSZv3jhXwdPIBi3YE8PFGa8CEh7EeMeZhFM
mCMAsBnQEJHY47nyaBFm8wseb8Hmr6P3WXnphb9hJOgcZtxImyyVwTGbsUC5KdgEv7izwQkfSBs8
DLFvnwsRvmKaJcThjtyHCGBudtKVvBCl5HRM319jKsz8CWv8KLj0RX0ZHdffGPCPBNNI2vp1CdcA
FacKipkPwbn3InaYpOanmJNJRt1345lTg5Mxym5HymSw7+slQXmuxu8U7MCbpznsFAKCtKI4ZCKi
uglx0dpjRTbV66Yt/O1bXIshn5t93ZL7R/bwb1IUpDdo3DwEb+bKFs+LYkBnx2tfbwTWM1pptGpi
DAEZb7p9FE3bqQ0/xklPW47zj0nDIBnF7dPktd8cl6E+iYD5vr4PLQA8qqtewijgC81I26hnp6xw
Hlr2LgKUwJeL9l7SYOAaLBwB/QGuwxdcDM11wcm96RQaO7bP59IOuCPd6RdmDhWECy3DHikPzO83
9wUmtqzeNfRiyYyVViehMfTDnbMYkD1Aw5w0eYmc6M53wuBgVHCIxuXZgEBFtQ/J0qrub4fzHTGo
dXYaFrUepq+MI8hdFmRIx8x3x8GrjyCSrhikx+1Yh+DL4So0KY+1peguiBXjSkXLtandbNMu7m80
VS/xLbiMLlDcIDzXzvZ+WjOtnTl/Hwf9GXjKX6lLEfONhFb6O4iZaM6tA9617lplvdnj8koUVu+m
6TagVwjyrsKGkYgnMcMASr36L7D7kI3SsO2t9oGpBDruLbjZdeNl8PkCsDu+Bw2HXMccXbZFKCdc
jO+TMgcxam8957jm2TxTCc8vY8KWCcGjYJmODjvR1wYwulXbT6hdrc9uNhiPUy6orVTznvA6mxRq
cFE/z1P9JRzV7amfc9fUfppVXBIkaaSszwY1LObr3QK8/VFRINdDT4RpGg0Pdl7tqo3wBUF734qw
g/HI8ou17XfOJ9lp771tdrZCIHBDoqV9CcC8qokHVJro4tLWHDQMcO7ioTbWb2/l9nau7f5Queq1
9/3hjOkHJTc+W4G3tdKITejsjcTGm0fCmTRktMRx9v2N5TjePgvm+YBqoTDx9HEJXALy5JocQZk8
PhI6QDGJkro7xrxfVlkOfdnRHjpS0u6qW/tRPoOQyNhGJ4ng0JFfpWN23AkBllqbHgzXviqz8BBr
dba/6bth53Ea+ZlyzN0LYetVfO8Fst+7SA4cnZ3l0FvdE2Z/Xl5DjGNgpkEGsPA6bgPIcsyNvuDF
N3XDOe8Sh7ba7u9YLFevmRWngA+t6uouEvj/rfwh8vQ9iw7KWXkt4WZ9cUyI1mzfuzEbBE0f/C6n
+0VWl47U15KJveYkY7IaC5us1yWDqxWQyZaDfwpU92SArTYxgAd/qF91Zd7zVi47x8Xna9VvtY/R
TOZf1gTMxa3f+wAdepmGA2RIO4I4V7sId1Ud4QerDkvW47eizBuZY5r0NpyuXb5QTgtqvHcCiKUK
AfwWEM3invBoql5CHCJkorEVIV/wLP1GquN0Pk09R3fegWUI5Dlkn2VdhsH59aNhC3CxQMKqX7KA
C56t8BZB7E/okw/CoF1U8Yd1Q5Lpbj7OwtDLMtKDQpwZf1zMHx65qbshvXTG2jI7ZY/3Tm3HqXkv
Z4gWRW7e8exAJYv3+EoPmn/CRDvAg6KmiBUoTn7tB2zT8trfRgNvgDjjmssdvfBrswwWvuSfVcmu
7bDcBt4VqsCmD/dOHV36FCibFTqXL3zn1VqEtNEkjSY/s3BllzcHBMkOnhPtV4UdPSV5smYJibMz
Hh50GT2Gk7APTvkZxxMl8dazz6qqzlHxta5/pMwmjsx4B8bJydZD5zF/mPF7KCdmGX9+Gli+6Doi
yKKnfyIYnmz8RMaxSdOnaX0/jnzLDieedRB4v3jS4CCgLpa6gY3hJHeOb8ptmQUPdDN4yCD2SYcJ
XEHSQojBkhs0Kf15nZFDg015mouKKTJ2T64f7fMFJLnGNsA67hem1WcXxxe0WE4wOFkWDjwQMAkN
cjBZYgS2Pr5Qy/Vua9faB3b7I1y9o5No40fP4TBV66AoX8dbSNbzSu42v9pPMblh3f3NfW5SQ3sZ
GID30n2a0upkMXSsxOJ82WnqHlupqZgQ6Lke4Vy3eSMkTCdTQ1daGZUbQzkYUodYpdbZk3gv0FTe
mwwUfdOXPLB+ugQRHDL61dZPZuH5kRJQXVnVTP7egElUmEdS9Smz/s2vmk1FNbcueXEHTHarbKKd
Kw0R4s3VSs9BMQlGnTk/VPYdmJerqr3Pae4oyPRaMqDVSzV5P+QAvi2HkS4nzgxwDqB+d/tSsyF5
SZwIptFOVZw1AC5851WeAu9qiTSmxYswtIZ0xJay2XGuiUkOQYnxvM3IqcgbKaUuiWV4xI/6JHlR
FSGy2Q2QzgHssbl+EQ7laEJTGZHhqVj88pXc3+3j+bC54Y6jDhDLllskpEEX7+O7KtS/venFdnDj
hFvb21XvVobBx0oHNnQQx42AWV0zc4TYncpF/vWQgmjaJCnhFJ8J1HlLWX8HOZ7oMzK4c9HPyRRv
4zq9j3wWm0uwAkcd/P8dgkN7UF4/nvtPM7UeT2e0dBRF7Ef6IZzzp07biAbY5EWjt7JH58kL2rCc
5T7nGb2eVX90jPOKjIj4JJdL7Zm9itEZg5BlJI4ap1g2giXNqklMtckdhMeES6EaCMQH/p3XGAaE
qeW00lwFZYS5iyeCzy5zT11T73ws3EPBMoh9GybjfmL1Yf8s8T+gP4xHUd+QEvgLvOBFUhy0a9v6
iGFxnY4ukDD/UCw5GoBq7imFIGbutI9S+ceb6pD6cPRLRsxmGO5ZlXGhDQwbqvgX9O7d3N/6L8rh
GHI+leHatZu7Dld4lQgKwPrgMA73zujfz4vctxbDCsiCFaVwmGc6GkXq6r7yq2vhzCRJYyD5Jn5Y
tM/BBk8sBmVY2Z48qZtGGPQHE+DREw7VI+nNmlQ2fNOBI/7NCmunCAjW6u1UpJ9+vlwhf2w7H6ur
E9XcJhAvG04v7JT8lek5X3jsRhzNrAIYglejxK7Xv6c2lr9WknwgMLmS+AKJeo5POVzx0gXKdrsJ
Y2u5WjbdV8godjycgBBH+Mamw8CiLk/ElTnJ8E4fPSJX0aWJuc+Wm78iReR1G/wK2IicRJw4bl9h
wwHfG57biLEJNf7v2Nb9dpHsLztk/K32+21vz9dQYKybMs5JZJDWsUz+God+hWVap7BFUvxLYsbf
xBL0Csdl3TX0ZZhpgMP7YLCFUnvicOIAL+GmNqvu5VcuVsE+a9abohoocOrLr8z16DEXP6qNX+P4
zBxFZXAE6pDmImkjxAFOXwrn3Gk+AFc9TXbAO9nC4Rrb8nWOzdGpfg3fBzsbnnrWUnzlojsM9c0Y
7S/uDpGe5WiSGgzXmgqXob+TnaDdwge1pdX0h5/Erp9+x4hFxJgZefqPq/NqilwJl+0vUkTJS6+0
d0Dj4UWBGVTyJVuSfv1ZYt+4J+K8EHtm2DNAt8rkl7mydiin6FW8p7ZrRWG13gw2/2qm2hUtIvG+
73l1/IorpIpOerFCEcLEoUDDO21SOxORlsLCi7kEdwVKmJVmYN6C8CoGjmh1/Cl7Don0B9Ly4Nm/
mPz3noqxt/EPGCEknt4G2L7UDYCNMqEzJC34BJfA0ETqyc2QlkxrB8rAzG2gsw3Y+cxxSbdI70Tp
48uS0qrlqfrr76rDQ5SE7RYUASPjrGKki59vj93nbDT05NiB+UyScdymBGOniIKiXMn7cQzNVdnP
nNtpyFtFuvjSaFXruEAvoxZzbTaLq2sBGBtwJm5aE5+1UOqNPIc4BsxSxEipWM9RdeP0sryg/c82
ZSttW30ooa0D8xeJRQuUAI7wiXmEl1O523jHQor20lltd6Tba+djir1YEXyDshVLkGT50xyS4Wp5
0+6HNimPrVGXx//+650DtDwO3D6g0/C7fx/4Sjr0e9tbK0OBeXvhjc1dbPag/eXGS1Ua+XtPzy24
4cp4MCKykQON2hffp4pmVg3DDXRVrbyJDYD9c4n5PmjGT6ssl8abaNu32LDjX+I6CORzTMIzy65W
Cw5LtDaBYY6RTt5lLyWXsnUaNv29qLtiF/NtoTvxDoekE/Htpu6OwkQoDInJeKBDBJnr1MLWZo2n
QHX/70OaZePp7/fi4cQYMjj+/VlaBY8VZvbd//n0vz90+zI4yub8v39LwLZ+Ik5NXHwKWzJ6HQsf
9oaS4eiJ0zxMsv//wew9EDNBuXfs3D4NQ2D998FbftnmWY5XlPseiuxroanI+vv9v8+NdRygtQfh
mxyUhQurv04NyUbDvg8NpiiRmg4B7IRdXwJbBBc68pLOwK3agIsbREPJvYitv4CTG9GBYFoM7+fZ
PSZ17h07YX2FDu+8BIfKUXJhxegHp/NYNShkOdmRtaKz2AU/RaELdvolQkDPWXn8+y/zv0RBuPYB
Ne2BT7VHadrtcSJfcPz7ZdF0+R55FshY0R718hl1yNrtz/R/pX47sidLxhVVxnYx4lsJInJ2OaPH
ybtOEZkOLGSSPJLVnnT7S/F9dJq7bnmGKAGz+ULC6lJXLey7IAHzDLsCOlHb1puBQCt5pN44zkIa
IF1b2zj+92GZ93dWIm6g6UfHQufGfx/quEUkKHpMpwSd0PeYzPx9SrZ8ilgsWzN9vKHtQuYmBcnB
6M+utwJWI3dFPx1m5JajS0F7NdrVqdRQGPv+bIhfJczmmBQGQzoP85Y5+kdccuy9Hd70yIybc8s6
eyiNclsR+z/ickNNYHheTZ/kioftJP+qVjr8LbPJOCe8YfQimZagGRhjyE6S5hdTBEyOD+CwEzIn
9B5EBHq8yOIn7Z3Q0zQofrCf3lCvHc+010pnRCl9FFNhzk9Ia3hU3faTc664UGgVtgjvcpQfrBTB
Cl0pPCVckWKFb3VUE9gUm8IIBVKIRopklWkXKzZ+5LXjeEtChB7c1to4AiSHyoFLmFODcNGIm7Gj
FL11EeGY75/8qk5OgjrklcSXYwarqqnYHWsooQt9MsC+h52UCHmfP9Kta8wLgdMbt8rsuQ5QzoeU
G+gVXyJFG/+qKCwPngZ6rfBvOQ0Va1X3jLx05jwCshs2TYQNdS1psoQzPY+bKnpOQvc9LaJ9VdZv
tX2qqecYvQxaFfUbJRc7rurGFk7ZzZD+kxFXOEiMJZdd2BDhR6nrfafc46iIVdglAa/Ric4F0Pa4
TaxzYaTMj8LooNoS4BCZyv6JdW4QCF29vu9t64dJZb/mJL9jgCx5Vst+BUnk2TfhzhOl4Stk5KAa
eidjTp4Ng6c68NdmWdKD3T2GcfgJtDvb+HVyh0YSk2l5L5Igot8uWSkDzGWnd2FW9Esf2S7hVceG
4F5d7O6yio9VF95Kmz5ZDIWcFqp1OGh4wBWhOtV560bm19ruboPB/pUscej1IOtEgnIFlZtKd7HH
7qlgiQeVV67isHiYysHdddW0bd3kofUWQboINokdXdJRWWsrOLJR3PZ1+2hU4XBjtSDuCutKwOHF
8tzHYCmcW7oA0Ag5IJIeHEgts43iizSoDJG0nc8xHD8FQZiY2EYHXzmXSSgqjipevaX1HJO0j8Qp
S2JZUzdAgox+qxCErGMxMOJUlAdvqqhfQyN9BcqFJZFqXw4NnWk/Qnxlp8u/U15HxlL2G05whDbN
Ad+CVnwzWrDvRye4ppq/rOwwNtkDfCHYxcYmW3bNURGAt10EN7wQbVxclT98c+i2b8SrmdlYyKmz
jLXIdhlaRCTATEwpW+xA+Y2Tf1fMkLJM/upZhoeiaredET3NFVTewtn0jGAvxAsqKHCHvC73fue/
UofG1CDmctFGHFMmxMBA//TpTNFDiDwZVXcmTEhc2+QckujKxKfmokKevTIYwntkaAygShzgTJum
RPdQx9jtmyK6jayOulv8jTvbYU4QMDxLYYwNEkzAmHrMFA2m0jjpGDIazfBOLxbvAWvllQ6MscTZ
FDq9w7wPwlR8ig6UTBda3zLB9tVgsgMXMjPgdJ23kApUJBrwrZQLb5yy+nHs3tgI+rGVx8oEkKmA
1VW+W6KHhOsdm74CdVlw12zsB+LbOCBz+NEO572sm7ZBQAQxmIcvfOlnzOt6KRMlEQV8MS9iFwgh
aJcWF3JduDCI5/a7n8U3E4x4I7sQrYdhH1NmTtkTlznGpytG4vzHwNDCkq1c2UX81sCw7UdqE5Xl
YBYspvdp8B4cVFouJ8VxSHFMhlHBAUiHGBHHHB/y3H1XVZsftR/dNlzLI5Kqh6joQPzM4Sbjb2MA
Nn+UI9J1MRca2S+44jiE6afVHalQvc7D8sti9+Rl4AfamJx7XJOdIhMvXjCTVvPNF1m3G9HFt12o
ngbT8LZZddZ2GO/6BooOxqtN4rVcLTC2Nf1urir0XsX8EpE6SUZmi9bBITDjxO2DNz2Kvjt5efaD
uw/XTYHZs9PPzAgOZQo1YzTv83pqVsmCyHQKnwbJ2d7bQ/XpQ4Hw3Hg72fvY0peym+N7iPgA/ywf
8BDSETx8clcU1nKMk45zZ8eMElSwGeP0WJdLHfYY7TMzGLdZiDOg0MxnAaLREAYvFOLrZW7hcXUl
yAJP1zho/HaVW1gS53Q++hFGQ5UA2RDEoLRMXjCZQm6aovSIC2MvWuvaZncApJpnAszjI9ANsDnB
zGoNaaTSUmKUpzUUfJAt3HILPAL4aycuJo5U7nYQsOu8vpZJWNyFioum3TXQ1Po1FTh0q09hwPCz
HA5DxaLuq5gGcXLXpLbCu78PzQfDDn/VkZyuw8o8z4PEWF0Dv7FDJe5SO8btGkjkLJLxVdQ/RJ/k
jU9dThmNW7j86OYITYkXs4jFKrUfsTgwlck5C0adfy45S0TLrJ9WEzz7aalXJr0JBDk4D5oGacwI
iMGoP+LEGc+NUqAnGyY0/Nh2BbltfBu4U/ANMP3Kn4C6iTP4cSa+qd6jcwJocCIa64ez5mAPp9fi
IGZP24YSuYAvwakEOkCJaOlYZX+fyxY3Z9TzcJnpZvCm/v7v9/2Yxhhldch+YX9PJrtdSw8TUy6J
lMQUxm8j4w6AdnI/lYG86uUDYvRZ1nSiW40X3C6HjXIqk6sRk5ZkA+MstfxSLR+4sjdMn+klHgdK
la0prLZ/f9qbWbTu6LbmYsjn8XhjDYrGFrXSi0+Dyq/hjM3BpYjWS7g0IeN5aGBTwiOao3Nz3MZB
knpeyINqHorIOtZyeO5jn/IT8kJrBhoPLs/E3ppGY/Hd+Hg50nUw1+gkHX0LrC/PUQUCkiQVrM0m
fmkWv3ivPUpK1wwUgtumqrC+JfIYPjeQ3zlhOW9qIG4eFksziBucTfWvhQ61icgorZlE6GfLglbr
GE9/v9B0sozMiVeNyup9KszxuYFkGuI9efz7Vd7FW390o510MB02mT/ioHckPhb3Ng0D+07OqnxW
jvHPrYvm8veruQ8tOr6U3NmWfHCcoXrmqWBFFehBjUyrZ8ueHJxXw7j7+1MxTqtZaH/tG1UCjTuo
nnm3DLsKYyb+N6WeRRQkh2Ty7MViTQLS4/jjYvM8ZiYEEgjf6rkIxol3BeOQKfVhFeIyfGmztD4N
cUtcRAcXplPZHddLMOMyuxVZ4xK9MLdWgPs+c9loR25Ops3aPnIG+vY8vGinPi+rD4A9R2CrDEGK
MrtzyznaTHmIMODoU93507luehs6SEATy9y8g2whJJl4q1rTUlBS8bkf3MnAp9Y9GVVu3Fc8sDaf
XUdG8JJXYJQybleaAMGeKx5YQ0rqbzqqsBjIT4+FTc1qpF/hluMWDFLOXbz38eTsJhIJjKTQ92DK
kK2xv9tc9xsiEFzrFsdCzEh/p2LfpksVYwUIWQy6cc4AAXtL7YT1oYuDbdclG6yMFtJwFG8SybnV
BzwwtcN9qRjnt3YQbVhIadW9rWT5almZgzQSPDLJ5CBY2uwmJtQMGAXVDqv8JZvHZk1N4FX6xD4F
9YvF0idp1fono7RZM9AbmpTHspPLwRNyZsn9LvSJjbKnRtANObSwbVW/0Tzd0evubKjAeAH/h/EW
d2QZuZy3osUgbJJGb8fuLbO7R0Px5q6hhtHxJs+Dfxs5NeBd5h3OMJK/OFUVWYKIG9nCLv7OWL9c
h6cp1AzgJ5v8a9NWDBtsF6ypY2xYVdhHwunR4RrTjXrxuMBVGrDnctOxbotR+xApESClW22kZo7g
+RcS7p+xMmDThUz/TNd7sEbvahoVGFHP/dIBnDYZGesU/gZ0BfOQV3LActGZu2U3pBiz2RnvYGGj
vXbdbybEyNBFD4ctNneBNgGJjWSDAbXxWibOhwzgQKrKxEdBrMmMuSWXSSmpgKgfMw6FhQNBgWvb
Pq84nRsRkyM/HASrDT5om9nXnJv3+AAY+YQN40XSoTrxIXOSvbAqxXEt865ts5AsyCc3tBciWSHe
d5G/AeIEeFWNITEkYrKuMMCVYEZLEIUCNf3mnGVzO7hrAJhKmwuiHwGzjJ2BWWb9XauUt6/RUWPi
cInKM4P3G9bAhBu2Dzyys2qW/YQTJeol/qRrnOXZGmn4S85euLEwjXMCgPheFfcc5J+yGgynHSI9
qUrfu2F4g8mq2ky14IIZkgspQVH1AHNEZ37XkfUWxb7eGTl5L8qVGUfoeTUUxXgqE9rHPPYi6dOe
S4nBQ2fjaqeRs1oPSYfW5Nwrp/8VYfTVZsYPqAE5Le5Jydi6MIdLpsVb6nJ+mmKDCl7rti9h66Ko
SxhtiPYjWOBE673dOHpj59/znOYrdKp1GOhfOW9SmPirXF40L8eBLwgtrPhUbbJXsnkLZaAPAe93
sJK3Af/UTVfQpoVFfG6S92aIntPQfe7bxtykpbrDfX07RuMPo4xm33gWU8rkK2EZOoy0JCYVbrco
x6nPTwl1tKvvRBI/Q57YzFbP+Dd8A0C6Hd3+1FasNoGlqX2112wuzo7lBb73xiedtEc8fqJhrxVc
8jO7Mt56YhUxsBBM6kAZ8tG/8V+ylG52poLo1zgjk8JMbonigJmeuNJ2zj1QNCASnFvFnGII8Fjm
CmtYEXdAIgtWuQIE56czu97MpAAxYO3YivKjgg0y5oBSYQvnAruv/YKTWeHeRwu3Jpv8OysmGmLz
2gOFt06hHKkCiRJM7gzHE3j466mbXd64weusSX7j079TDhBFC4cBYvrEOQxU1gbEC660VGx5KrBD
o5Z9zKbmXOvcUfb02tEnEmscPGgyhDLw3DNjazY2ZAhdKWPlJshWbiAx0xoK8HHGLQ1+cTMh0GTp
XUVWYB/wf5WUBARYFIhwEy1OkYFh5OxyK2OHq2hXLRD+qZk7FR3GjByxe8sF9TKVpJSV9FK0ofxV
xOpNeu5dlk2PVdJB7Y3S52kq3HVW+W8Oe8LUzs9pOy9ajKZIwGfW1iTi6gv/cdYVV5lk8YdjZ+xn
KmHcTJ0aq3shqUjylg5hmTRUBeBlhz1XqY1DogSZ0iGZjymAkySFliWtIF78y2QF/dvzkAxnStFN
8cVorWzjClxajB2vHveBNMAyuE9+EoVrTwewzkFJTIkJ/bAIDvkQY33g5F6Y4HPAmOIDx/zj+swY
ORusaEfCFWGLx2gInpg83BbhRINYHh6Qbflyp35nGtZzMch/uaijDamymQF8Z+j7PHSuHEPR2rIO
MbL8Z3X03dg/eDy/kjS+88cWLXouSPoYVNVzTkM3/7Ab6W0D8oWY/U3ygrCvurl8zDD9sJSco9K4
s9zolObdu5vRZ+kNXMni4mP0UJqUY60HwMKcGYctuzXWstjBWWd4F0pPUDcUgeo5rc9TXI27JcC2
Ube+x08mX1g33mT/o6RnqafRfNkGLd2w2VZQY3Bw9iGwlK7fwhBi1LcERwqY3ACu3v2EJw2lQRIm
Zh/sgWaEffmdD9m/xuTtEJuvhMzWBRXmMAU4vdhInlkQjCtbVx+wA5AGx+YxdeTB6e8TrFFMfPAK
ebBHupbvxmzjp6kAi8qI5SkLSHTkIRl0E9sqYkhA22WRuaegyb5YeNeeYIBMdfzRahCJuBsdoTdf
srAb96pTj63on7yhXxGkfxrsB6HmkRIqwvehWTzTGHOMLffLkMFp7NghjJYQad3Sx+r1lybioq9z
fw1B9tx1SD+OfWjZtveMXE8DNeLs4dbO9wAKabwoQ33TcWhQGAp4yru7gUvTTsP8i0oezjERd3Pg
tmuCfbQHyo+s7s4OJWfskCikpvXa9dY5KOMGBWmR+Z2ehUbSgPJblWwfoaJoonJca98UmO2WHEOr
UVght7F4omCaNmcYy8kX0BoYvjUz89skjGG37jOtP0NKirjnYSuoJvCeswRzbIDuHItdkc4MhPWH
2bLmVtgirBDEGqFNq71MDl8C91aDJaymJeRWum2BDpS8+/08njwjvGKneszwvW3CUFJd6lHNTVlX
ngaY81gLK/Fbm86wowWLHFpyH9rNKykVKrZGKu+C8LNDXaS5RahrWD91HiULY8qsCEHdd79rl9u/
ZYszpaqax9WyP2JoWsxk2I35bvelCwPLQVFvM0TnroGDV0fpgVUISEr0FsZpsmkS1onJgOzlSsEI
vVLgXoNsI2r8T5b3PlJvj6KR85KBu6gWKovxEyWCw2uVrafIwA3a9sdpuRu5OFICzemHt8qTa3G0
awfzE/Vwbl1UU+dtUsO3HTcHXAR3iWVuRZZ85OgbQQ+hNQ3RZDMNNPDT7LD5RAMcJ58D1ZxY3z1r
d5k6oF8D66Vyh89iYsU2ipQbQPdDLS75VyTxrHmVIrrgd3+hd5pjbGq+Imr+YIQ3vfzHG3EVznXz
NVWYyeyKko5mBqVug5SrxzZfO8LF7Eb7yBxFm7y2d6TT8Nkaasf4ffM3Z8lLlDnWE2HP7+BWTnFH
3niqvU+orBvphS9BPDx5PMV+I3IcTT/gbMAVzgB1UpYwUaVU77m/d8iaF4Aru6BE+G3BJlB7fkOe
Dy+6m57DAai0G6Ub3BUCwdtHvCbWwKuOWY5mN5UeVdz1x9a/unkSruvS+KAkT++RepJxPk11OwMd
AUhtxd1VZf4X6vqd7QTjep6b6+SqS5Rnj64HTF5I6ginFzFFa9MX3poezRc/57YBuTyMUWFxTMLP
IdXp1cGHSSnQGtFWwnxhfbIxo5Cp/iBLR1a8sz/tGBuCEWASS4m797JfiZi7TYaK7rnWS5O2ak8B
VILDisIuryaGi5a8mWacYwFAjcQFXOwrxFTb1x953xymgtNJELXvTieB1dv/ktl6hp7pbdwC1od0
HtpweiJbujPF8Axcsb8wTqCmHOtb38rnqqFdwTDxPdRXt6bYtUJt7MNgLa17yjpelB73brI4Ptsw
XAdUwo3F5xiqN4xMBZgO44TV4qdDPT925IrwvHNX6HKBYTpiTq4I2wUMy9MeUwCEv8tMPPWmtVht
vKjA6dEU+9Sh4gcEH1JDifl2ePcz+dVjY1gNbq6o28O7NcVnP6O2xGSmqZ3bvkc891If5O1IY2lN
+dgkQelVb4AdydaR5Fgt/5rnxx8hxxOvTIjEQGYbW8Y1hYvIkEs6aiRXiRu7bp7JgR2GyZK7xszw
P2YUZaf1vzEm8G9rhRePylwAgRRSHOoOexc/IEKpD10mOf7CmVa86cugflf50u2ZkknwoP9xN8yP
WZb/huAeyNv7TxazqR62OvE9d2tB8OcQQHqxaq6zjI+1Fe+hVa0ot7oYKdTJpmmY7Ljeh5jmQ5KV
D9ms1S715Y+YsW4xmeMwol7GVno45nJ37fThKXbgZVJS8uhH0RMHdY6kwlQwB6hdKPezGUR062bJ
GrsgR8h47tZ0Px/dpj3HggMNxAtzZ9toq+yLCdUAIARpeGty885OapBBvf8BCVSegkLzFQZYF5X+
F9Tqu/aqCaS+XENGY4AGynI99Bnv9bTdwJB6F7HOdk1rYi5KZsyGKYtDapdcZOdyLZXVHEXM8aSH
XiHIErgtTZ8AMen2oV+sXQT/u97Aa5MXxDBtu7+4WNgLTcS3Q1Innuc9JeITYpfH/zJtdB+RaRjw
9PlQEaqK6UY/0ggxUC8V+LNzm6PPC1LWuNPXfdYg7fXdI46ka+iMJ13u+5Z4hC66kE+RwT2HUJUx
mAKxFze5OE6e8RZq4eDzo/Irit6tBkjKWI1IX/Yzut/SSQ4yOHX69hAEOI3UcWwVA+Q0H3dVZPXn
wb4UBj6bbgzkVpJ3b2bBDzflSB/Yx35suXHDH/G914HIM3mlmEpYs5Bkn7kn0+Ys1mafEk8jlZEP
ITH0zHlNqxh/ljrlfaB+bO0+cHet7xz8kkwNGOp6IQO5yUgPXhwejZjcsGnizO5SCCfQ+a3lLhOv
TeM3KjCcJM2JoVu1r3hldDPfaX/01t345CQ99iAelGAWJ20TORT61iFVf4zG6WxYswdayHkkXYhq
3xu4SlFC3BgeylTihXX9HSYI+odfRAoR2EjFbVRN8Nri9NWTwa4C74JvGWjS4IIgSWtvPXLiQTXK
fjzfbnaM3lU3Y6UgiSn96dRkA0nhBMKMPdvbsUdnc/zucQ55e2RSvxgNm7a0B+Z59LSz3P1aXJsg
/Fshovt3sVgpEc6jvZX03L3qn7ZazJUDMOZpr8++Hd4FU0h/UFiAOkrrbwA4q9EX3N8CpnSGRaC2
mS6DZ/pHs8vUQXSARqo+2+zDtoloiV0UeJBTSOb1WpTMciP3GzkcEs+3MdrhGpu6d+O0+TMMpuwu
t8mPT9+t1w/cauNmUzfGNprS6oye82n3grxrC54iaigb1MOJaysrrKZGV4vHqkYT8Pp+uuECSS8R
k08ujNPNSBXZQrSAtUOCFRXuqfRJZhrXJgTPE80506E0vB+4yYgSW0QHPgJV/AV4D+f+JoCLzYPO
D41mKYPSoKgqXtOmiOmeoWFoIj5JNWT4jlH1fh7Nk9VnByebsAnhcIIu5qLL4p8OsAcfjB6/f+rx
7M4bM2FGid7WcOLSxylw6GzOYG6qalMinp1NyEPrOSVtNLC4XRodP5UCfsdUOwf0m3Jnuh0sKOkC
UIoV1v6Qbkts9Qr/w4rGLNy2y+gD41zSXyqHiPg0/GZtcl+TXl8Nk49FJsueuoCzX5IdModoVeV3
1bYmRSkIZG4ExClkPXJm9JOV9WmmLGVEb3CjBQbWPpuW/d2kxonR3Dr2navC8LxNA3IA9GfJ+MNH
327z5HPIGGQCnbjlFT1FRRYdipq5dszwU+P7WKdGg7VR5+syZmzasACKmfeZJUpgTG7zw25hCe8H
63e9Sa2tZWAVi6PtlPN8xDAHWHoc0tPjRWJMgOE0AQ+iXbXqTq43fyW6sDn2rc0wf8R3Dpuqa7Zp
Zj17pC/QdLJvVxL31TUgVdvm4fOgum285dVW3RvfdMCq2tAgKYKrE1kfc1g+O/p7bqfPNs37o8qr
z5GKvDElxw+3IbXGC66ufsNO9N74wVno6T2xSQPiWiDQBbiT65v4KRjtrrCeQ7U1lrNe379mBbOB
cJnFjy9Z7Jcg46qV6gH6pxq9kojXYzmkr7SEYacIdozsng2+WmD0NBLPHKH4LjC7G+ZtK41boigb
blR4uJpA4H6/qeJJ7ikQnm9S1ge/M9+Z/44sMcAlZi7nqwzhVPZWvIIw9pBOo82ugyGgz+ovP8OD
PEz9m2HD63QGlwd/8LdZp5feEdwkLLC0RzT13oTAtJmFd7QKk3+Tp5RjzXgS2CiQ2yN48x7PRVk5
50h/K4PSWcrwljM9E2Mn/UcH5bukMvrGw9vKw0BQrKgc5Mph3tUaay4aF7PfrnsfXZAzFgbwle1a
n5NuKXJGPp3j/kYE1rRmHero9bmYrn9vJjT/BUtprMe73E7ktl0IBaJ8GKuCa0OSilXdBKi48U8e
mj81oaAbZyzYYFuXOFrX4GoAtoZDi3xOs9hbmHKY6jFIrQdV+68V0AbOehnzx5F3kxUuknDVMugq
orfYYk3j+8riZuKkroOb5r5AYsf9F7FDDtySyLnexBOhPMv2DmM7nZ0KiKNzGVNSZia2shtTZGI/
dTVrWQGsOc041BFe5bfm+dQxIhVS4nwMvOXiS5NekZN8xY1B4ABTDUfNlXCyKxO9eWNw0ll19q0O
jYFJnCLZ2IvvfRyG5cZPIdQrz7yQR6SjthqYYNjemQLBaucr7zapeNtC9rEOyht4WcRSV1kz/BkZ
56sEaU8JDmZGGEd7/NoAMUzx245ecNeSCL+R9sOUc3yK0bVncm7bsqS0lxBPZzhPvH2wGVvqJ2Rq
w4B+5li9dGcmXnofctzAMvmZjdlOpKQdampnhnHNSj2sNK2C3D6YZCieKLS6S5nYB38yra322kcz
No7BIDaghtYjzA03f/BJpGM6Sr/slC6n1FUPcUbqZvQLa1WSW1G64/2h6EeiMt2ef3ra1UA/4QrJ
B7kbwmo3TSUtiPXwazeskl6eAgvgHevWBChTurntmsWs1e5haPRbmqpXkGMfTla/x/4unYjVVq35
6OSZQ8axu2QptBUAALdSEkBrJ+5XbaS3qbTcdfw45ZOzcdWEUc6M780GrHCUvadRzWmrZ5eisodj
foi9uJqB9GEj/hoDpvL1bF9VY3FizTraIfL8WoUc/ltyWmsCA+zlDPHXLrZXwnTIcajxP+5IdLdm
3ItbP19HUf6TeupTWbvcswgeCDYdP5h2kUNbVIHthFvIBDmi1Q8YfhueoryHVIS3Hni55AqeMioR
bZXcYIJbdS5qOWxqZsJ3feuAcFQuh4nGvO07797m7yS6IJCiEcvymDydVWWcN80dHAbaznT/w9Tk
YVTqCpoDHHP6aLJTbSNStijSQB3tzJJHLt1YoMgI5Dit2LdX3YQLydbTAtALjnVW8iUNJXld/G8m
1/eOwqRo8RDxpYPwzjNGmnGBY9HTHgTO2uRH2QzpzmzV89yqg25xVIX0oHCmLCre9jnHEMqEdoTT
IcSM/dmCT87ArJ2teRMHhKRtYdM56RU8a2ZvnHIjPZpBkm81lplVBtdiI/i31kaUPWuU0UOVli/I
C80+NA+uh2DAXJ3OByotbWk8d61AYnVctC/TefPq+sWJHcF8jhU3Rx9UPYmzsWyzGyx170w27iV3
moYzJFMe0XDbU3/+Eouk7Y1dxvN2bi3FdBUz2jRZPbf4AGyWyn+7RcOpRhSuUbIgiLD4p03LIa1m
PYrzCBB6Q6tHvg4cuuwbEIUladiNHFmpTRR8x4ZZhRF43veeYKto7Wsx+citbToyJADuHAHhE/wh
1Qv7ofHkypSjeeMU8WWKXeZ3I++zgUhLboQJ4YxiWVAwX/NE/E2QuNAbS2NDsWp7rMWhVRMFwkLi
srwVeNlzm10oLJq3EeSBos9zYtZJ4aeXhOp+hDqzMQMn4hnfjsvq3PZeB4uoP7BHuFSJEFGHRoGx
J8A6OTRPqp9efQHqUwpy1R2rPAIRfVhW8S6Hp2YOYN/FL3GoH6mo+YFDuISobXPlx2wotfi2++41
cDEsRKb1OxbE8l1tRivmH5ARW06Xbowa6bUwAeu4WLE8oBLyYD0q4WOR4SgtJWWsElWImwDD1IhJ
UxV9NHX7TfnkEdjMoS0JRdMmWBmPLQsVTA5QHYTudfGKifsm8Yedw1ETbUlgHEZv7uYvuKzPKeVf
HZNo3pEHMFH4RQy4lOxolXktI5Do8Zxs8nh8zeMU8JcU9U3+XcfNo6OnZ1eZl5SSmJuX1u9ovAbr
4pjWXeX3D9oFJWwPB0YT+zIo9nM7Hj2JZXPyf8IseRG9/1wVLJuxwB5q8yCkP0hEvNohA4O67Lie
cP2AWZkNPrsG4EkoejF0pL/foEsd2pqZvhk5x5DZ3Y4gQccpP4sBi6jhOHjsSh+jG3rzhPU4sWGA
kq5mWMVe4c40LFX51cZclzuMbGLnLR5IX7X5Q02EgOHBamDC0JvpGWGelJQ/npOsu41oqmuU3MMq
PhhpexfG1sHqkPXJMczpa8qYwUqAc9rJBcoCh4NFLmEin9GoBo6kfpVG8hLN433rb+daHzKl7oNR
byu3OsgkXScL4sKOz00P35GuOe5Zhkw+xplD+YBhEOcJ6d/sAzzHk/bie0D5xEz2kTTvMz++pv2O
4zi2Fd092H5//B+OzmOrdSSKol+ktUpSKdTU2WAbG4wxTLTAPJRz1tf3Vk87vAe2VHXDOfu4vvue
d8y9CrwdRv4etDnZsQVMMF4Je8Q441TEPKp4O1ag2KaoWFolsQdBwmlQkzRT2z183GrYJk106roK
svHE1Ep8CaragOkPLNAnB6JjNHD6gq/iTc2jR279MxNBUi9DoLSrfqULb7Y045asX3zOzA+jLKec
jTDCpakZ7GY9Lw0orrMIKhxshWWLYqTpAFcOyY0n4BA7GPO8a1nE7wI8ZJCY54CwJ1tPv8oWTCYw
dEwzcl+y3O3H5F5bn3qWPtjXk+3mjecx5sTVeR1nWbfmPYA4gMOImdqZqYCHXW8tNS8NSh7q6LXg
KeUVHxeZkd8BW+7kmB7SnlMllOODsfE1JshVG6sT3Eey4UbkDqBKce3JlaiyFGsf4D2ZOavO8U/E
wkKBzPB7VAGfwzickqkwty2iw0Vszfpg/dgbwPzH4p9D1vAo5JsWq9euNV9xBDGVT9rfEjf3CL7D
zyHQw21ZTJm4AIm66XPqesHQglCsZeiQmBZvk1QXaxZ2T5Wq/lVS+8MVt6N5Bh2eOMD3LO2Q2XQX
rZ6bC9drT0wRaXGI6EPAjxMGgUKUdCsV9/d6jq72ffmXxRj63RFRX/+MMhHJ90wscPnjWgty1+ih
s6tTun2YNgtYfnExwhAPXth+jsvc3WY6rW1YkSTAdCPX0veyb1c87GTj5uG+VcOTHzvYIQbg8Dph
lHY+Q0tGNrsFzhPGCSH1gRU8jFr/F0mckW0U35B0boxEcXNXUBEFzrhmqvas/I8yr94oJL7TNGp2
tmDXD6OKQJX4bk5ww7MU8W0x3FGpvCTarjJol4q4P9M8f2uaXtOFj0z3nUPEyBy7mlwwFfcXXjJt
rdikLpPA7QBR5BLFMnX5fs75MwLOHXMMLmaitlnvfCa9dbFb8VmwoFphQvY1eerc+i/uCD7MkQdn
1vhQsbkveAhF+xcS38f5Npyyr/Kq17TQPus9q82viRo+mlH+OGH4GlniLSNlkEKcgA6nvBE9/eyY
eNIVVDqfHIHO0tY2nYovs6eI6bTD/JVpIWznbPqjvXs1XdkvmaorYW/ZYZCzvo0AB3YQKpbzb03O
bLJ1C8GWPHiW8XRikXMy0nJNW/eEBnbGbv1WFfUCXpWeeHY6YQt59FLLvFMKICJh3WWOxE1OW0em
h4Era8SPzZe6HsTwoE1EAEtZr2ccHAlksWU/qfPkwgPIATBJACf59KJq8xrp9lfoxTGH0fiLC6de
DBWqNAMHBM3NU91PgN1BwEQ1z9VQwCImvC9jLoso+80OBNo8nHtDu/X79kJyewfJNd8yerm6fJmT
kb32TOhxSxMXKNH/R122Qs7bIMOxKQYdBScmpM30+2FFKGa8ttv0B1PPuky6LR0ugajOgmtlzRJO
cVOk6cuQf6M8DTu73KjCjdah5L23Xf+mG8lLnGvYkixMpxNMEjxapKlPLz5bYjZtV+CLvMTwjeyk
+iBS7q8l5pVGiQRyfVo7DU18hJ5sUTfUSd+oJeHthq2BZCMghMp8J79j1ljRU9nNXAR5T4ZJXDZj
sSF9Kiwd93XCgQW+ejGl00J0BMSERPNQD9NXUCcxSAv+Zbqwl1ZVXEb4Qaui4ol2+e4R1K4MbvdV
BsYQLquxtoP8Gtb+MZrUsev2xJN9pF27NfLu3PvDs1+mO7RqFcFZ2widWtJ63/RXhS6DpTcQBOH6
X5oWskmAYVhinFgERGiNjVhDk9hLrSPYTmMjChUYEzOveoFmhLi4baiRsGCM+npghzRFXQ+oscGp
FMUtc4Zy26Luq+z0oLuOvuxTog0UTTRWYdjhzBKb8p+dR0dZ6UczZsA49frzwPnUOuY6bsB3IfrT
2h2SbUT0pBYnMWumvIRq3thfWuwiRoBUmxfBc1Y3ADV11Ah1+9FXfJtllCFyOQJypp2jvl/Exqt0
cd5mUfpk1g02vUvHuTaRb7sw3OBvfgfHvL0EHfNsqvnbEPfHqNJI+JbQaPyvXsknzy6uXmY9F8AE
VsKYkNsC4i9pSw49i92Vaopz7urftYaksWSV1soOS1B+nFgeSYGPVgCeSCW/fFb86+Vvlpi3wnbq
baI5V8rwrFL20qGzX4QD5veo2g+SNbvEhKnVbbFo2pQHtANNNqLyp74p+NB1C8NARmb8GJD+G2LF
F2P3kXGqLcDP8u8V5vw5MQsXfrYwUnmTVHdawyKZ9n3R0ld2uXhjO70L2d6SLXKXA6JunwSQybHu
IXbnlrtiTdAAYQqkZRiMzTGPLbq0gaqpDtPQXa1+wpuQeJscq51UEXRyAH4OX4os/t9yrUL/3GNM
DYMfJvnmQo3QR1qqXNZ2f3jArr5GvirsTsLPIcuH7kqWkOME4EHfQkZQtNjEoDVX0rq4glKUUgBy
X4u4D0i2jEh1VUhclsFRTFzjmuFhGALAwTznDWfYRWDEZ075003qYmEA4gQqW1Qt5yT8h1wpXopa
O47OcApIHNLDTasPa18b/qihin3rMy3Xb4RkfrRW+BCVvW2F2g4Nq0zNXEHMHq6Vb535c7S1lwNO
Tmz/yUctLXSTPDeLHA9dNGfvuRbFpyaZRKU5pr2uuRY5kmTdyr+rpts1JqwHv6X8qEk1h8Mk8Aac
I6s6Ca7bjWW6v1kjsZLbB1IDWPEzcsbklW/ChkLC0PZj4+LRVsamGcjOYbzgDOoxpRQ09m8Wwk6c
FZyxziIxyYqDHYBfE6D3fVEcYYSd3ci7CZBpjZrerNYa160RvcqyBJLu7GgEySxM/S8SG+5koxOc
4i5d1HSFK2Hjschh+6RddTH94lHDulbsmFQBke26SxqGe1FShMSKUibBuVmzzKgBrvvOga3DCb9k
9JRG3rtBuupSjAzR4EohGH+I1v+rFe79JtyBhWLtQuhmgZfnasHx8gKUDGxJ1jR4TwmEIdN5Llvz
IvK2ZW5JgIirkSZVkciWM5pP9PpYmAHFH8utCKTromVFwpPsrjmvU4iEGLxde3oqyCGcNGQOtt4P
exTWWIoylFpRb5600by1VjayIcem4+nIVfWzNXVU5/ap80jVQFzt9OOvYn6w8kmEtOdMMeEMxwKU
XI9/QrjlB16BWz4VlyKhQSdS9B94rfPQI1VtCDlDC5JS22MwQ5bN5rSvlqrWtnWrDshOlyBYyI0K
2AckXPtifJroJlEq4kg323pTOf3RqL9if86yNfVLQqpmowvmrNO68t7wl0OubZlUWSOuJ4dQBF9z
zXVgFvqiUiQAR9W5C4NzVZnM66moqEweDp51Yzb11A5R1YA2iPa5El1/tkimj3V1M/w1aXtvRuiR
AwPlbgpvY6Gu2L/xotC66fVw1rz8Yqpk28GKBjYWauG7F94qJ7nIvL7JtP1LSMjAdhbqwBG5yfdJ
7MPqeOvr6Fz30bqU9NIBiRSkqp8BI8bYvLiH5xcOizVAFER6Rer96um/QoB4znumtkPJQjpN8DtE
P2EXbGwtuqcFyREdgQMbt/i02+qnKKZl00OqiCtx8y37zCsxE3aY/IaljuLVgaumzoLYzFVd+Gga
8vYOvoB5sW58lKV/NZNkK0S/CQ31W8uU+UU8HHMGPEp6L0lq3DsEZ0Cd1okKNw6gUPTZLHpnY2MV
tb+T1q8guYwkNODPQu8L8F91dM+yutV69i2yr9Qlic536GgrCm1mX7MEZI1h8g/jywZ9GxqrQB+W
UX2mVpt2Pp0yydUvg+u9un6MML0gsE/Un71u7VFVcNVUFHtWnR763nxKYAbCw1bvpqbwp/OuhiWe
B5E9cnu6WeOlAIrgOcOTJ6WznoWTkVn+hRiOklE9skT8gNT8wcq9wdVyH9EaYBjkmUTE+G5V5XvJ
uU7u9tfQeBepBYxLAjaGkgAhuw8emj6S6AB8pb06RfvD94O4qVnCC8Rc7sFgbvKUyRrCuECkG93t
uOl7mstutLfc6gd9AgsS/vmVXSws07/V3Z6ycRvqNUx1lhJ8lnPwQ5+tc0P8BTRHRhkB95knd+ZH
UYPlGMzKX06W3JneM4EkP45B0g1BuEHkfbvK+yBW6gkzxpLTEYMNqj5diDuZmMzqbHFkjsEkRWeW
2/yEorsNdruuW5DF4gUe/ostKKgKKsjqSNbofSKdfW6oaATYg4XWR5dRWg3Ve0naQyPCQxJjC9bv
RjGuTQS+IYRDHbWscG363+hsGuMPKraDx7gt7wH7mPYuAktap82dgLs/6ezt0WEc4UACaC4OEX4F
3oDAOXDK7elg9sIyX+YfrhQnvXI3aW7suyg5x1I9pVS5DaWkwYKQRM74jHVHw6gTrS1J4ax3IeOJ
VLtBa4qW14EjApjKk9HKfzKcDrVTPZxOMc5Sl3bm6Mb1VR/pha25HsyzZTnGKHrm/olxA7NEEhOh
4n9it2CrVJ/CehUGCa1LPu+REyq3qiJ987d34QbFOs+lmZJYwN7uLb/n2C5FzJHkeASEueirwxA7
vD8iYYXrWBfO2qZoxw/JoD4OO7je3Zbz7tTadMAGFGKvg5HsajNMtUFbxVyhgppdRaO5MA0DS0K/
68foTBTDb11hm2h6ENS+9aygNoSnBI7tkg2mx0I4PwMXxKbcpDCHrD8XBWQv0EPV8feYBCPUUUrk
TsHELGv22ybdB0eursJfM+Du51yA6DY8517/Xtf6czQxVc/QcOJDGrCMt4hRypDYnmD8s1wXRezA
r5OenEB8ZqV9Zo7MRL86smlieOy9VzweUxXcIToDo6q9o+9TADQaR/EIbM2dVeozvZGODNL3T4Qr
49lpxne/ZjDu2UjP9Bw+R/om8R9XftAuJtdlJoi75aEUSledG5+C7V+n50e3jzjd5t/HT95Vzcsb
24jm9ZDt7NhihuE72w3BR0pHsyrAfjN4Ek9NUOHhpZlZIh0nEtNgIMtAOJzd82GJLH6owp1dapdY
yD97+FBV9RU1aHhxUUGFdmjip24gX0d8Fx1WhiLjHU8Aoo340WwJ6bjt3tjR3MPaKhiYkbJki+Ho
GvELefW8b84cRoddw8++PFoW7GQbki6ZJoX5uCVnALtbfysUkopuYJmvITw3wuE7Z7TZGcmzP516
d0R23LfdhpL43OQ5C+sS67tkoDXwo2VS8bySVB5zhuHmv4lBpixanSNq/BMrpFpo997tS94oNAKB
1Z20HITc5L9rMa5BtK9/hs52uRi/VMl5EsHrA6GmIIcR5V0HGetODJOGNQ+58hVx5uc6awAeVrB4
qDCZPXsfGArfvF7olF3RV6ezk3HCnzodrUXUeD8uRja8Vh+Ti7W7qw/EV707MYMVMv+apUAnKhv7
Nr//AxzYRR1CwhcOThK/yX4kZfgE5oPRNgLlqXQ/9OxES8RH3ebBhvAXFN8gvoBrkocwQYKBEkgS
enxQIfqjHpFpNJDA1dUs3uNqZ87udi8w8m39MHrJMitmOom7dAkK2eKjNp/VlO0Sc15NGCtnmhBr
AoVcENj1hSkaI/dgzrN+/UNrgvvIgZ3a7rrOCcFREZ0OpszQZnyNQ7xeWszsm/nFIm7Cl0fM1TvQ
Gx+9ooMnlQtkXQkIix6+n3C38e3WgvKJXYTh8dbl00eUFu+5RXXQVrJeYqSBbc6jmA7ZuoMRuWK5
+coYZSNC0BApWWqM69C5x324bQvtI9Qq2kMW+3b5Fyn9r+FhZWRxy3T7PoKJ8Q0xLySIS+r0d2nV
r2O0DYbwVPnjkmTYdxQWXwq6gfFKMNcDl1hNM10t0de9O2a+dtpSw/zbAM2Ykl+hCpxBNfK0pH6p
TO+1y8ZXMbYnZ0xYjquAs5q0nQHbpsrtf6DRv0wk5RJWjC6h3Co335Oy8CeZ8tgCX98shFf2LWbw
1Gvuo8mpA6GQQFnkTqCegPSqvTq5ewKhcTHM1whfFGeThR+lpY3Ts+eE5D1bkIjFfpFSKvuwMu+H
CNwNkjHb9z8DH6eZwUc+ECAKizg6SUfxZ5PXgkwAMH9oPOkWbIIq7ADLquGd0RAD1sWYifcJw1/W
OX+aNQarIJkepnbu8a3zUkcYmphpzmmRA7fbwokxvIxasywaNqBweI8wq9+LVj1qUE0rR3y6KbMm
BdenmTW8+HUIXWbmrSPZquQjCuUHyvJD2JMc51Rzizn4CzvndRkrlBbMyIF6BHurV6yP3Uc11r/8
/Nt0Ji8J0Y5bv0j/XNP9y2jyowaFa9qhIbDLbmNhlaYCtT7YNjB6XqNL/3I1Jkio+4kY1s1LZlVf
1cRT35PiOlvCV3rkrR2Mcph5M9JSwdeVNjJnD1JhOR/rhc4AlvVrzf9UF9VjrMVr1eMc0f/JPDjk
cfOSFN2vRQOwSu36F3HQHj7UCpP8yqvLLzwkpPt0Hs/TW4glmPkddiazQgQKm5Gc3QsWebSZZovB
NL5H7jXCxk/AOflyTUJ8Ej+R6zqXLDG+ANihjOi+w659FkgvCtdA08rFyi3sIyNEGOGZfJXu6H6H
dftWSO806uHFNQT5rCRwVQSzgQJaIoJAM9I1wzqJ2tfMcP6k27wNjtqH0rryl//ErPxQj7HLJ3XK
1EgcDkx2UmiZ3IFtQKk/wK3us9B6MVlSQ6OQ32MUf+nLPPBPHZbtBa6It2AMX1INEJcwvXMbDjtW
dugclyYLZLas/a+q61MpnG2PnBY2OyckD2fIjzz63h+j7HH6NvR5nF0S1iJ5JYLxHiUSySLGBJKd
95mPgSolXdymKy9LUCJR+TH0JV+ubX4q+dZa0FbZvixMDutlqtu/5Vvqat+eO/HYuQYYMm/cl0RX
IIIqJ8xNRUHJyfQ2NJq/pJ0+woldazsezG5OddTn9FtigI2cL6P1nLsNKwFiNSuNq7okwEoAk/Wg
ohWvUgZeo0TUo2sffspKDgId7boDvDrOU3Iqm3kf4ykeLyjHbsbBRx3ANqvIEVdX91ZPb26OF2re
Gh9IdBxWyhP3uOU/THQdM1wWEc9IOZh4xVMU4aYYdI6HzIU1l1ruv6k45Zb8qytU095slgKVxrHq
P9cTZkiX7WqfVETdoLklVSQYmNLbwiFRJSbtDVkIb7pNaQ8FVsOqlGT1EfCpWFuK6b/VIudK4n6O
0pq3lcRpoR3nNoU35LNBa6bg6me0p+AddZb3aJ0Tw13gQJvB9iPqEWxFiHx5libyuHzt7pTJpTKz
YV14RG+pbVvmT3ptvFLDMQnu+RV9g+SF8KLC9O5iPmTr3yO+oFsAX++sDCqxOp4/ezNb5eGrLgtv
nafGr9kGZy1iAYR2a4PG/jnAIMjYuLuTtv7siHtjawgza8ZjFqbSgcO/qSa0RSjj+XyqqOczlXG6
aN38zprnaRRUSb00e+aiOmZN+TbhCc2aijpDXQbJErAcCMVKbf3Xi2chVmtjuXJ+XQNVph0xq8PY
eJ8c/1q33qeaXVC4cBAOeEh/bZIpcw1YY87jERjdG0ucOZ8JR4i9AyJZrREtHgVkcrpfCu1osL+c
nMFFlOxKeYgi0TMLiVifOexmmaC/NA7mlLyAK2eREpSIcFMyTV1CdqYy6Ijpc+oTHwd2oMnj/ONc
4KhZ8CEBde9ZWuYOUbtOWKwxiRwnhxTGyOvYo0bZu2njoRzc8k9q5cmdMP0q6Kh2b160KDwSf47m
DxfZ2hHaV2/Lvw79Ui2ZrU3p7EcrDdb62HZDwTq3yXq0lhCDUnKjHK2mYZ7E3pDgUswaFD0bCSy/
3rPe2SvpTzzPA9VTiMdzifX1qolilfoaic72xyTA4xfmV2yQS1oFF+FZV6GH71bTNkA8w4efGSiZ
oNOkGOpTF7Vrw5DXTbW3yUfVJ3DnuX31PlgJHNYx3HjC/Tdwx1cpGvkx83jvcErgt9RZMnAdsoZ7
Jc7bIhk1hGK+AMlRcZToUO/0i5DZHlHD2eZGWDCIwalXX8RgorVzoQqadXIsKIoRTaBqLJhHG7Yq
N04dse0SdPI9Csx1PfAWaClDpYFZTxZWLE2otSNw48u6zGlzav/F90M+LCDnRK1Yt5zbUTTxCwLw
L7uikJCMt+elG0HHqtiMoWOscmaMFk8wd0P0ow35I2bdBzsuOkWnpI95gKZSe0cp2C/CeAi+YWmz
aMrXlSPbmzBGOGUN9G0F19+RGRn1POYaxmnY/3KHtI7lfi2eMpuAhMIFj4AioarL9GTFH81E/wx4
3LlKEn4Y5k0z2De9oFJl4TbKN51Wd90NhFBKkSdrP2EGEGiAUQTBP/ikw3hBllv8TG3JBFxUeJQZ
qXkK9JXsRbPtpkoDid3xqXrNprFhbeomc5Jqhm17KIzXyYBYt8n9ZDWzK7Fd9ZxVtQMMpAsulghZ
GSoyG0HpY+ofhc1D1n6oiYUVqqhN4ZrVvkBp1ZQGar2geB4yivPAc7xNbbjTVUtlCv7xhJCbfaVB
7VTb5HyVLudQYYvtZJdbaTPyiR0MJOlzortiFZdmu5oa3N1g5ZiZTJG2b6IbPIEYOC9Aeo9fQzX/
Aqtn/nV2p1Y/xEr7bkXTriwxv7lZyF+NE97PA5i5+qvXdcXadM17p0nm+dRxqFeICcW3uyoT01qE
QcA1lUTvDFsfuuzh95nerZoEnHYaFHnXyUFYhXX10vbhK8TRtzAAy5eE/leqzl5OQq4RkiJlxoCZ
8IvY0C4cuiJUeHIf2z5vRR4OS9DGb8TMrnEEPKWj+4HHHJgG0+gQZWDlxhhA0T2MLNsHI+83zoC2
A70ymXsUeStwZgc8hjuDOWVfIkG2mlKuDH7DanqC/lsFj9QwjsYQYiMIpg8e+TNyhIVeDm+ux3Ra
m1NxDTIZacegUmNm0RD06Zn+hD71How6FXENpVcfyiWQzXJVllQF4cAYq/9zSZiO0HNJIbItSx8g
pRGfXCUEAxpl/NOK0OAIa0n46cZDKOQTHk0myJFG5gqboMZUn2VDepoDuQE9BS/3aHj3pNO8t7yf
8XFmg7ZN44QOe7Abs7amDkKuvHVjuIfepiSTVfqUSJM5jJ9vWzt/DbTxy6LOlxNyGnhFzCDinzxG
tyhc4PGBhW7aeK+U9tpDNQgz/UVM0w/usqGrfsqyAXHqT6xXZ8+zl551Qx18YBQ0+skXs9GMrUfL
IBjKxfhTprhRW/iBs1Kk8/aNsRgm8ZmYEWs9s3+gXNxNKt95oXsqzR4CYACfPc/1tT+yS0o7UrPw
3H2NFhcUtk9SAwVoulAiOa32nWFQffqsL2mVMyRmGsg+Ys6ZNKecd72GOS3syu/JdybYhJDMFYVK
Tq89epQcqPQ4DDKMvlTZ9yFh7AmHei0Bi0PHl6fJ57YO5LRlkDnjrsOc9UB7iJt0dZGo2fA3AFLK
hW8sO7v4h3KVQKWBuXLtxj9AF3HjOB84NQui1LPz2PsHvjMqMHBr63AC4WFjkV9Ug/U5D3257fbY
gM5Dys8PXB8+wdOUuuDAR/lPFeq1rp2Tmc3fdylfRE+P4un1eRyPPElzZ6DkUrScVMY8jTaye6Da
b3mPRPM+uhE3vcsBpqvgMxww2Xie9Ru37F1s6azeyEWCpEr6H7Vn+msAKcANSg8zyNeAz3kM2rMT
4okC6fVs6mj1+JqZZhBLtcwutc6clIn3tJ8G41V07prUnl2pFz9uZyNV0NLjpP8yrae6sFtvFZHB
0YPTHqfg3Z3UBj/XLenqhxVTUeGULiG675pQ3BIfGxoWlheiXkhgqpFVGeS9LVyssZzk4kCqXKJ2
Q+hemOizhPJqsWDK+V46E/nW8V+VGW+hS/IB8Ui/ie8CQaQj9MjsZq7MZZRs2XUjhSOoaVZpApdL
bkBusFtAsiXw6wIHYeGqaF+DbGiRy2fYb7Ta+G5641Brn27Zkt0QpBiYi4ksm3JbZhh4k2JnBv2d
GN0nkbCgipaWUP+Ui9+yrs9ZzU3Qxa++r2ya5TctRWRY+vIg/GFLl4Wva8DjbYrhYyLtDZgTQ2xd
MRND/dV3n165QvV3BUJEI1Cs06j88cbkErvGU6BwGQcGoaCjuXQMYhZxfl3ZZq81DT5ZUHbt2sj9
957X13K7D4ZFu3H60nHtK6Q0pmRMbtqKNBLtAeNsHlDile/taxVQ5k8taAQtvdE2/7ZaNaEUNa68
FHxUI9SDYvDOcfJPj7JdHyMzZZrOvVPp2DSCTTZlv/7/UW8C3vaYjVQiilAS2ZS3sU9XDthWxk0A
5acIiHCH/aOjNGvhF0+JwIgQcEboAMc0KHORdaxJH+UM+5HTobK6pR/Xf7LEVVnmDAQ0s5wVldxH
xMjiqGkYccEhTA1evi4197Cho7VfTC86z4rVW/2GNnJPMjVa3Qnjq2OiOek0GARDt+0HaLGRAOWD
h2Kbh+RiIXo/TggcVDT+mMB5SRVgwxHFCpESwPWBEbdVkffUYfEMUutzNq+0Ol4tEuV+ZVBxJhsT
ltv6UQaQObW4eh6q0dkr8zXW1Lduqteklt9J2QdrlJtKl8kG5C0wQwr02oqBP4yM1yAq7QMUdyty
Jp7sOP5tAI9rSAVCUBIzvuvLlUrCgcHXjWJXV/zITRYcMf4gu2vPU4aPuTDbl2jovodkrA9eV54z
PwYxXQZIinI2RsQbMkgMhBNjStBctBjz0IwgwsBjoi8V5BZjU2L+BOQtb/pMypA4Y7nslec+bDM7
tJB1ZIINrylQminAb8xYlvwfKImVe/N0Njqk4BCwtvQsA2TLCGEy6Dndu/Gj6XDSNrH77LOWeMp7
Y5OoOtx2FQaUuHlDY+ps+o6xN1CaiEHHw8FLwUVeGStFockqmnmpFAV9C9M7XKAARnFSgXTtjo6d
ytWoTlMJRCAqxGsTMUGcpIS4QhdtWfRJ5j2fRwdWgr0xkfyDgtioSWBzblrtxTeLaeWlE0M1D13A
yMgEoNlX0vfQbqsdLJEOIrev7QUSL1VbCNCzrQrELU/Kf6PR7EaQCOxvCxussCEthENINBSuesMG
9ExOfeXMbfHoFSvaUF+wT45A/y7jzL+RufBaNLOVGkvlavDAhVbfVZqZrH6svxY7gUh7vuAJZWhd
PRKV/Padi5zfCfalbruL2DvjfENCNOKl6v3m2fM/rao62uQPVwXnqUWRu0Qk9imcCZqjziyY0Tll
AOdmxCTSBAiAL/JFO+BRCu6F9hr5w81K2Et2o1qLknQyeKj2XN+vlvHoZSsPzQX6Ll5ExFeHpBv4
6337uZx8SHnOIaAUXWL0dZCcerSqlf9SWNark6E8YYzxR5rMMmBo7HN+SzXfgL72MHzeKJBVbHHs
4icSNRJV2+0WO6ssXqoY+Z3v6e3aQrkWhMlXE3VHzeDMKVO4ZamJ+hktAuO1/jIwRcCrBwlKj+k9
Yuh7iemdCBLj0OGOhZwCwdTSb7Wt/9Ob4iXAjv4sTEgEQ+WfO8y7Cgg+sgevBpBS/YtEci/sTx72
szv/QuzPN3QrdO6ABdL6zWH0i+CGNLhQYGHNmpHNNa6t0n4fGN7P7Rn2HbRWEaR+bfLB0aiCzkTx
IbaVvykGLhNdPMeCcTCOU6ikkuw3bDsi7dwlcUVq08HQYPU0qwqeDSgFi9yFEacAL0i06aqsb3kw
FKvyo7HGbJcGlQSF7Owan2zRURQ3uJFkZ/X4BSK+hQ6JyDoeSZixhuqQM/weekbuWspApkKvAHi4
39uTzyZeP7FcH8FtT8j4mOD0TC2EZq57v8xWWikvdBrvTQgUg5DNfANDUrdLqvnkCm1kwubunZnU
/aU5mpd0PDSEpo6EVzI9QLKcMGax1d3s8bZG1TM/9TdTfPzoFrMHgMcsA7OGAFsHM3vBiZlIzcSE
YX/XnfWAnvRGqGdyHkOk05A+rEZ/agwSeBzHxB/gz1hNBkiaPJcjNwJ1XkOoTPTponexCUNdIr8g
95WZvpGfdHh2qzEpvgOHt6mt0I7lOSGcw5huSRcEBFDQXmmGuWy8v6CMd/ow5mvs4zRHiADRXNmw
iGl+DOa1AuX0wrLZvgU98XsMfzXRYCIbseMxv12LkN28YHCdwsylUcBLSdKcXBZ5fA1TmkBLjv8a
8qmXMVuMXoA8qVPC64okJhNBEZ7qEMFNotJ2bPtlihOQLqtvn3UccFSx3HKxNDctKVs490DF2PNq
DdXLpzGQujsbbd0YBSMrS4Kx0UmiMOp7eysHPnv8C0EOBrqstQTRsotrs72QyJwiOXMQGSA5z4L2
aqC3rzl0l/9zq9K0QlIcfoLg+WeO4GVG/EcG9ctopQ4L0WnbhNjuk9TcVlNmvCPZnBm7uRLiYGg0
AGXIt4W09BUfwovB5vDqt6ij8lksSsKJuw46Wz1ZAZpnC/WGQ0BAOpniZmtmw7aUXIY4ADTgjZp6
s9vwdTBgGIQZdx1sM3aE9fQZDCQnlSzO56YtBoQz+ivgK2u6gw5TqV/zAoM84cW30kdltUfVYBeJ
c/KJQ4h/LrxfzIpwaygLGLkDrAZsgxsWgC0ktJIUWxywuDZ8xnimmyPib65kViAGEO9GMMcw+Qxt
2XW8JajeHIXieRI8Osh67z5UDSYV9BEt+tCpHPYcQQoQ1fRK17f0m+JBVpi/4aq01oKncwGXr0Rg
wvr2qQtxr7KWc80B2To+UwIRmCbKZwwh7Sp0szdPsTPWavmqaXPUnQmjBSDUI9DbY6dVYu81VNSl
DQIWoMu5QS5s6Ca8j6Db+abcIRxQVGDFTWjWuXG6Q+miAa4Y7/u1fira+GI58K0HOt82j4ENtfk/
p/OvVW6+sdBb+06kll1af+rtp8Jjbza8DEVSn3voOESrBf9xdmZJkivXdp3KtfoW+AA4GofskR/R
9xnZNz+wbNEDjr6ZjoaiiWmhLvXE+ySTyfTBJJOVWRWBANz9nLP32vYi1RguxyqrFhzcIsK5ky9c
6mxo5Uev5wS7OEzm8ecimnPeU0LDsb0k37lmrXPBLoFwz+Vo0++rta24ZWLlPo1R8Zb0kOEi5rSo
YbmRVD8eO9c99gA9RNwf0k6wxNGIyxz4dA2YLttBN59P5l0y58GPGiikoMpvqRFOVfStunJbxLcV
EJMlgWkHzaIIG+kWzi0aTubyo4DPyxgdQ31ES9dx7E9s/SlkZ0JBx5GBnoMOlRjsD2X3b0JPHoi7
jDmwsinUDUKartOwSVDK4oT3rZr76qZLu5ch6I7QHdEhOJiH+uaxS5unWg9fe/BEuDTyjYu11AkN
c+0R+NbAFNFs8K+0Dd5NXYCmoMFoV8LGoSuvWpWvAEay3wZ1t9JDtc0L1pFSijsTwLLWkTrSMDIE
aWDOFCoafQPb/FrzOk4tiAqWDLHzdWZWWx25PM4xZrqC9EmnCp/Fl+VS5kckdrGwgULM5tShGM9s
gcNSOMBQLJbaKGCwwR032WiIFOFkSzNg+NfgKR6pr1GXIjWhsVTJ6YUwZtiudF4bYdR7CXhaT5jX
RLYPPEpWF6XXDWClXj17yRP4iH3hNCeRyX5FgQ1M05M/0Pfuy45WshYw20tniSwyfsaB3Etr1wMz
HevmcyDAnjXRdtLZhTkBDWuEPtGujf1hB3dspWcRM1jFkKXKoicZuo/OrSf952G0SRHxQW0WxrE1
moOG4PEmt/Utt225cjBtLjHfg49Hvp158acKYFTU1i5k9LM0Go5Kk0cuZpvoGzMX+D0F3TilpQeh
V/LZ7lHkeNasRC3x2+Gl0w1tj/Sisec5qgmUtKipT03pbiIO5vhNkVZG+DDNiGFVZWGj0ELjYDZq
bdaVszEJxsO3bBCNBCzPsu7IjepXddyD+jb1o2Wm9SYqyVwx8WjjBoyQ4yiMiEfBdtUpldyy/K/n
jqIY7PvEaNqHth6+4YN8Uf+37DfpfTBCUAqC6kwsZaHnuAlCMa06BdlBapJHQjgMatuQs4INHnOq
q63touwMYnEbdT7UDn7cEtmjiIvoNYmG+S52tpK9dyursnqI7Xadj8GhmW5Cl/C7CMfBOgnNhACu
mBNyRXpepSd0IdxKsFbTWuag/NnjejoDYbJbRnJB0eRbTYPuXQTFT2Ka2455672oxyejxoJtoAhZ
2rjIEdu4xAvINCI8ZuPnkNTGOKfTh8jj4Ognt6+sQ5C6N2JAzlPHCofBaJ9gQq26MTFYiqlhmG7H
hukcVOG8BIlJRWZnG83Osk1pVp8TXepjgIn9+Pt/EXXEXicYKwCS52zPP02rlSxn+rExSCWn2vvM
UMywJc3cl8TPoqhpM/fQ2pzd6OnvZBCeRh3I2qBXxkqjp4A0GOAV0lln3TYeQ8fSvY8CetataXts
ftHWCTcUw4xVJEAIW5UPTlpnqz5Lpj0d01tNd3gQpLEeEVzoZMUxbR2nrdNOR4S8NunP219//Ns/
/v3fPof/GnwX1yIdgyKv//HvfP9ZKLI9grD5T9/+4wHDWJH9/p3/+Jm//sY/ztFnVdTFT/P/91Pz
y/mPv5p//p8vb/XevP/lm3UO9W+8bb+r8e4bFkPz+2XwRuaf/H/9wz++f/8tD3jl/v7r/SuLWOzq
poo+m1///KP9199/MZm3zN/X6s9LNf8L//zjy3vGb57fq/c8/O//rfg//Nb3e938/ZdmGX/DWmwL
10GfpJMuaf36o//+84/k31zLlJ6rC3pBhqU7v/7Ii6oJ+TXjb7rlSOF5tsl/S9c0fv1Rg6X4/Wf6
3wS3qI4y35Y68j7x639eg798mP/rw/0jb7NrEeVN/fdfhvj1h/rzM5/foyOkh7/FM4Cfux4iFpt3
rD7f76I8mH/6v0yOTeq3TmvccTX1Ooy6cYF4zcMI4GMgWfm1S8wZqkPBavbmviHB4rbWmBj2uWed
Wg/7y79cw3++wn99RZb9v70iU9ctzxSOycbIhfnrKxr9ws8iE1G5MsvPLIF1Vcas/EVKO7Od+90E
cnyPQj2nhFb1HTsOT43PVH8TFzFW6yC7JF6rVmbc3Gqg61RQZxuIA+GDlh9kw8BvbNDUcxwxN2ML
P1bODVMNNs+19u+mzAvPJvmIu9i1Z5F/U2/rfLBWqAgDIFuAIidVnnpJJLfIbdh/Q3jfMc4CA3LP
qG07hGq6jD0S0DwBC8tkTR7/71fINl3ujb98ap7ledwX3ARcKcuT/+ka5cJCoFCOkCFNWos1LcYa
88US2GO0HBO3JC/aXwYD5FNfdhifzXzThw7jA+pemFfjQ28wUy/J+hC0ACa6zhh6DfryoXOXw08n
SYWw1AlpKdCBK+Eh99g4dnWcb1ppQ3epXmyy4xkCBUsJUWsRtojeZYUvBXHYxQF1AEzC/YFJyJwV
KjmjzrBc+YQrNOC9jiN+6p6hDoCK9l1YuYVZimFH0svD/B+qrfe0kTvkva7bynNPWAogkXhtUP4M
OPH2AkV2rQJ6doGiVnTDHTp7zj7xPUKZFcm+BapL1KCjMs8+Y0tAJrSd3fyt70YslqR6rgF5IPT/
rAJHOzE6QgOuTRvZckKsTBjrnl1Fa5XVUGQs71FqNTAQ11oRvnSRTf6JVuo2H5lr4L3P1jYapAMg
RVwO6PLScUSajKC1ZBS+zFq27gorHmCj6dw0GS5c44JmRi0TswQ/56BdiI6AbUuEZ25NjVMNs6oW
FVDkf6Zx99rNOXl6U9w2znfoDBbZloJeL4FgZTlcVV/dxjqVbg9HFar6o6DUTI3c3xiRhzIqxaJV
Ya2vsSatMo4PbtehrJs0ZluWdZPAtIBZILYK+z7lmFiKpgN3XTs7AECLoTDbF+l7MBoSellozizz
Uw4U3WIE3h7ovoZnjorVB+BYTNML4NHlkEZvIac/5vjei4duBA+wCY7bJSxUOe1j33MmRH+SRw1N
DRtHROAdcziei8n50qoaevWwJ/JxRZH3ROPl6HXVFceYXMYZIxhicicJQzpohjsmGd0CJyr7ejQc
UGcliWau/B4XdI53QVYEm/UfurFLnGUtyVwdOKCgEgS1gG5wWAk+9mXGoL9V+ptTxo8GnlKnSNbh
RKfUV0egDjqiJO+brKrGcG7jGHNknIfvUUQHx6KaS2AnLYqW/buHomphksgnHNluXc60KWSBuDxG
UVVHk07xLhahvxpxFcyqnIJYobAjmCoCTyae0ZR4S6fQHhxe95LrgZ55huyPkhFxGkAw9DpgH7Z7
AdcCGcN+JYsGkWVIo4iUh6d6YBxXcAd5gh7obK9PreoRWxgf6hA9Rmh2pA2hfjYue65/38jh3Yy5
lXzsH+DjB7GDD4r63dF/jAG7aDPKcymKL0/vyn0w0FykQQsR59bP3B+2FrRfXktk4R7Oi0u4m0Nd
YKxtXeHAdfwrXm+oZaOLvypDDGBwO8X5dWjld5Cj1powVixUn11KQqjUCB3cSG6JGNx0+tCtVHwh
U8mmtTcnUvCkdQV+2fShZ9XyS5KVie3CtaubARC0aYOj+Ib3Rduzu2tcoz6kLTOuPOnUPhxDpG30
M7O+e+GDUlsD51qZNdsxvDetC+48pOkRiYZjcgm9TzJLqGEXYYVQTLITbwb6Q8ugi6E25gemAtRl
fdbu8pmugNw6g3HP22tO+ixU1jpt3Uqxr81o11v3qnc23CqIsYXzFZrk/Hoi00iMRn2rAv+1ztGK
w3Mrl2HXfyj4q1H/Uk64QQ1LSIjiuHPcSZEGMKUrM4tPTJOxhGxCywGrO4NREJKjSZ/p3QOcMEmo
3+QM9XqogDWCOl+lkluo1ctxl0iSFyzGvpjFCHMY9RrZRd0vJzKvDv27EbRMFjwbIpJZIa+HNt2N
6xpzvJUE4J+BfeApQToTS4JlmpQ6Dp/JzFLhc6zwxK2EfytsYlya9MSsaeA8Okv1TLFniDaDgNW1
dsKXjGEQQwRENW1Jm9FWLAAtfaGtwmGyzg3j3UktNnFkA2VID8xrbgdcGYdkqjAcWuUHSQPGorgg
ZP0o+vQFuOteIgrw26zd8gKJ0JgzRV5cmW/rIgyXQOCuYRS8Br75GSWgk1wgBi4JuuvG0ZHRTTAz
rNR40YbwsU5rc2HSMmn0ezEmqG2QU/I6oFyX4hyJgktE+HeVjKeOKOyVPhgvXO5rwYiFmZW+BqF3
hiqwExUW2yqHTakP4Z0ux2orUUKn5slKq23OpLgzCWEPJ8JsQ3BCDa0DyK3RxmLo2ebYGJoCYE08
XWm6LgdXYiVN+m6V0ghdD50OuSg88VcbS7LtX1OLz57M8W3RVT+uZpxkVfAymi/Sq5nH1eJqJhHq
cjWmG9rBN9AK7/SE1b4yUHN1VW4vTazkmoBYUgJX83KDxypcG7l+ZLj70OfGFS28tZjAzGKg2MHB
+arb7Kan19eOaMWKWYYUq51ORpUs6Zy2qNqUnm+EWR44fr9Z+ZFwvWOVxm/ahEMAhAiKHyrSvjoM
+nSXhXAMPMgaPeKVsc5jBPFq3/m8vohyMolCdkys1LHy2Czjr7jEbl9NGHYFkjHu0E2bPwEMuG2J
uV7lYf0I0uJtqkNxIFuIQhqtI14mZgSDj2zriZiEr4xqdZWSFjtWPvzZlIwx1dk/nSWiXeSCtskj
Y13jx+XqLIaRtchtkB6KZCMry98WY7Mt9PIlDad7htvRMq2LcqGXxYfKXjPdYUssnyJSmxjyTsMS
VBcJz85EvynWrtx6NIlCN9/SMAYEg6qykOXO73+sgSzwtVvkn5UXAEWiZt/QEVmQTvXggIpdm1Xz
1HW0OLUowuzUeA+ZNIO9illy6bha9kgNrNc89lGXk8t9dsfwmBUZ5iRTPcrU7peezijSCKOdiEBe
mi190/mtOUZEz9ix8UsVRFqEPc2X9rEymqOqEM8qn4Axjz1ktL2dqs17ptmP2czf841BnEzjkKX1
EVASa1RFT8cJHxqMiC04VbQ346ro+Jhir2G/7dqHovfek7zvYZqlqPZpoNq0ukIItQmCWrOHQQiF
z4fr5BvhncQ/hb8HT1TM/DFKiUUj48EbJbJdL0u27UhXuEITqURt8XocXMX01GstqFcEht2YEzs/
zQUNiG93owXEgUcuTVZCkmB5mMa5rSIQjf67NdNOgzDbW+RTuKO9EkFhrbQ8XXVIYNZDS4ISI8ND
2ufduRurD7MWr1pecn814A8CtO0pl2GjWk5ANaETod6s8+hEvwW8W+SbV3QNj22c/tgdfrHK56ZE
SnwldxkLlIoNf9OPzllk2Yc164kb6dm7hkPYQtTFC4v+qY2Q5FQCwWH7owwdKBvb3kFx0mzTaZ3D
6dsjCbJ3FYrB6gRhr9moEo1q4Y3cxoliTmc6a7fOaSBP9IsTp7C2vYkc1jcOsdz1qUeDPBTfzMRp
IKYUOoUHV9sa0axEpBnRbgOs5p9qy6935bTnqm4mizEmmXaLUJVbPWeaWJKgq5Ez5TylOBmQCFwE
d+/RZkhM/u4qxu11yMcULaB5Zc5jAnWquR6BukH2tEqiQ4X61QiiYT3Y33VmHo0sSNHfS4Yjs6xh
jg/GQboaraOkNdtVGaKHFoBiGgMKjbF9QuyRK7tT2MVjMjBndXMV+Q+i3uvAtPDCSKomEE5dMTI9
SirouwYt8KTCDUNbDkjy40gzlz6t7NfIIOj90lYiqCt6ZxFIjibtrW1EQ44iKoGQU8+eLxKiOK67
9PBBSi6cAc5u5xdvCLl3SYLCo02glNbAxupxOhl6foyj+s4r2Elx7XMqHtRby+c6adpCQ9CAMnor
DTKUQzs/e16JuMhjrQ/0U2bBJk6y13ZmcRBSRewPJ1KYWkSzxfIjKEr0FPKjRCu2ln6BirZDml1j
UpYO+gFjVyXxj1cUb4Zf9AvG9qjuAgPzBn9/6xbHqpJ3nYEdjKqxa+VidEyyodgcBzDWLCUN2UHy
PQy4iekcChpt+U+jz4Qr314oi+GXFYQ4ys1hXw3S3vVCoPxvH/MurY5Ac26G2fycBiiVQ1FAkcPd
6wzhC6y48ozkA6V3xPRgmNaTPUQbo+s2Vkf6T9w/d73xoRI+76YrEUfFDB6VbiGzx3Ech9XXTIGK
xXgP34Cy15jn7vHa03kTbTbR1HdiJIgoBHztpUySYN0i61y78yVHXLTTQi67ZYzcU/TPNlBoiQMT
tJAn/zHtiHYYxHDvpiPJfe4nDyDthK7wmZOxwnSPfmN0x8LW3h3vNVO00DW3HhHrf6NVLS5ZG7xP
WaMDj2F5CIMPuzWu0wTFs3KuGpM7fFWvGVysXdelp4Kxiq3kd9vTTO1E/dC4TAkLZ6OF+QehGE8B
4a/oBsSOViFW9C8bQE2gGIuDYCzEmXGGYBAdf6Vl9OiIoF/1KP2yDM18h3wJMQvhqTWm7Sh+nmDW
Eldq5Zsp/BzDgvOP5eFyqlx8oTiaHRCyPFrJ/NmazOhD9xNNebSRo/ZWMb4ZITQBSpQ7uhf1js0E
lrmGpx/4oQ9H8pj6uyo+xp4io9DjicXaWNUg6kf+gWK+RxXIZgrWhspfMMnsyGAGmrjIWbJVXltL
36H2wz2DnzXIs2uXud7Z7qrntrSrQ+EYFVm+3LqyiQl+ew/ZRrEuztirFmZEbZVXNURbWwJe95nS
pVpgbUcj39G6/4DN5K3aANpAKtxymU+ZWMVO8MFOBlSkH0iyRImYWTQVbGiJRLjt4iovtgggARpR
UbtRi2+bWm9JzvXBFZRVTdP8lBwzOUy1b0RLPoL2xL9qrk0vuCODp1j1Xkjvw+K8kxgjmWame2aH
RbHrFHuTm9On7stwXu4LYDoeI0yqO//FzDrMrprLKuy9kAQ3gDzBkNiG0oBzG3/WZI6ImEMcp55i
tzF0s921CXy4MoqPqUh5aFBRAr7Xt8Rn/iTT1C8sZgMzKQPzsOe9xgxJUv3qo6VMCptIROovO2qu
QTsclNU1EESbjZc8IkbsH2nvBFbBVDSA6hoXb0EBROrR1phd1pPLyhi8RRl2KWOwisOYMKYLAyQC
uKwt/FerCHX8moE3MnBQsTpvy3DUgPuQ1AqYHB1ukelxqhzMGzWiMdt0Vh11wr6c0q3ZTTSrcEyt
x4vy4iMjBQdHjLtKgWGgM8nOFprQlamKmmQV/2x4PeZKPftSGfdJPNYvbv8FmRf8JTSXYZwjYq2c
fACFay027PGiMRlK62eAmM9K8nQr024XcS936IagfCfToR7QqzOK2ISeRibZoD03oEWlizwtArXP
eMVmJE4KLqgSqd4KydFYEVnYTeA50KRZQFvVeLDGB1oxgHmm7agINY2SFk1+uRFxdWLfDVl7Qnut
0Y5MG44DFkGsrB7NRyDNaFuD1F9hnV7hKu9XRh58WKE/ew7kAZOItR4jm2tCdC+51JO/kdhIlGjU
8QaaV78cxuALDiifWuHeuQm1rtFRkuFJywbCoPOoWCuz/qEGw6eVcqdZFQWc1C15GJVxZaeo9kFm
PpUW67ObvBTxtiHnpHaGB8TI6JvkitbHjSpp+5U4PzkkDVsDDzl+W+aBMdbJ5rM3Rm0XYly2Tbtb
mdwCXOZor1XMWyesOtiAOOULj72mUwnKX6fZSt3fBCmlOgNTeD+aQx/QFyF8NfbiCR8X+uMv5BfH
WHXwB4JQHkLOSF1cf7vmVPNkhISuq35tDKyFGQp6zkUhSqDqTmjWU+TlYFY5OTNGjwk14NyOtcGi
xDUgbJnbvmw4g2BgyMKMfhdGI8fAUZk1JMbFYvg2LXTULaXacjAMd+XZEiM0UKgmDb4sE9uU4rHl
ts9WpuBIE7JDYcu0r1NvZTcFn5HVzAUvxcEeP62+QsUWrDjoXDDP0TgBebwk33Rb1D02wLR/IrHO
OBrheK+J4iYsg3NGDbBEIFqsDNHvM4s7qhDyM1DJM7K5DLtAdmaqSfB72bn7eH7voq0euqJjP5hS
9jLmu0SLOASdoxMwqJVoiXbAI2HB52Gz5xhQrR16v2DI5jE/M2zCf3rLX5kDeqSW7yftmCj4mJga
FiCgKOrmZwsAoL/MAGOQFU0jNAbKbjKO8wWTCLMGqDZozips9GqjFQkgY6cwlngpUy7nIhHdlmlL
sW0wJmIRIIhuDOQTqTbQCbkkNkIny1J4UNyDro0kl1jrRt6SC4yoe2zDXdGgYR8D/Tr4Lj5ueN77
PqH5GnTFlbhcgCYh8leDejUIkOvMgk8Rkk6c+3LtUrI7uXjN5t5uZXDkSvBpRrM9s1bRa98nZ0WS
IaqZO2gNxrKeaAq2mI8AMoC+iuzvKvGw0wwoo6oTFlk8ulpYHDJyqLOSzzyCErpWetRue/0NNgU+
ZGV7D7ONtQ+6YUukWbbFMFAjzbEMyvCXCTnhgk7qvHRnD2MAiY48vZ/W8Lulm7jX3KSzF4YmmcBE
LrWT/+UXXrnO0NotkBdwS9Dx8GvjUbkTGT5l8W6w4y1cBiKiYOQ/IdgpRv886FGyqZIedxxZkryY
OT5BtUglGhqcKQoAgoSZDniDvrIM8yJ920XuP+Dymcg/dO1bjvqAiPXuCt8/A92OlNStLjlYmIVZ
ZocWbCito7m/OgigXmhEILQiaM6sc5dozTaOHBtl6a5w0B2C7OzXOJ+xkmYWjS40LFOD2J7Z6kqv
E2Q/7s3g+fVaBJRdefSe6Ka/Rp5sL3MHiSnrg77CV8+JbwLfJJEC+1LeWxqKpEa6L77ZneuWLoST
5QesKTtv1rk4ZvBWeoZa1AW2TOPZZs+F8twC5OMVt9VGpurghv3eekygD1OFU2ebNn4ChnpshUzI
w4bhEEaVufX7znTkwtGUuI7Yhq4X35leJdfIRmfpcYiJBw12NpSUuonznWJNQE+IjZCgQw3/yTCV
mxK3+XbU0eX6zrhtenyAUYsP0GADgOM4Z21DmDYR3eouBrqyhIPgl/4H8694O4X6rjTls/IouCIr
0tZjrPZsfOmaPB8k2TSKRzKnkCvsNcy8ex+bol3CJHF164mfxQlEKEvovmlpRBsHRHOV2o+l47Le
IZlmzfps+XsPRpagMqR1Yr2iQxMzGBwQhOV9EuzCKzMfwGU8KLT4ZTCshe1tkpS0BZWQ7lI3a07o
B20aMCpM2XPfoMe1YvtaxjQibNrLdBkzRPb8kl+dXSz5pDNLpkXZUWQYqTvgXwuzijmK1A+sPuY+
s2HMVT0NHE9YKw6a8VFF4lrou0GxuZrEGCMyrchH1dY1A7xscO5axrt7hp4baKEBZAuToLcSUX1w
5xcJay8KuaHO103jvjvKOYeirNgN627Z6Bd78qul64VovsuYQ0SdcxRtulkiw/OA26h0iFWis5rT
Bl3pkfYF5gOFNF7SRV3TWJNRhwwIM045jHcdWCL2cMA0CaC+Vs7xJyztIhSfc6CoihRRSFCdPRoD
Rs0QwTOZ3xiVJKgcWS1CSKxnBbaJhFgeqUqPQR5RoR24e8rbdONmw1ZF1DO5UVHJothomnM5x4+V
PYR3s93jdWTyh4ut4sCMrAZkU8KHArMC3RLao3r08lXnCQw39qUrBgwcfObQlftdboJZG0hxXFpo
NCQHocbvtN0uDXmhDCSQ73WUB+kFA1626dGM27ODWv/288DdDF3z1ibOW0WWEZCeECsLEiE0dYtp
tIYVCCREvrTD5bSr88jdQNFFYO3LkxWDHyfUC2lKcj+FeYH3BnxO6a5AHCU0g7sJJzSK8ayC3w0A
nMmL/tAQQzESt+sEzbVwok8LZyMrxvfvJScKZzY8TyKGOAnyaxYK1w9zex572MUfJGw5lb01Ro/H
ghQSfA/0RR+I3FkWjsbv4vJde3dux8DGNcO9JfLX1KTW77RLHgLdjvLj3CJesH6xHTVMeUW/HfF/
UMhylJDIqZaFJhgDgLGxvarZ1KncODEevaH0NppeSp4/i2ZJieN0TNTOr7VuRVT5Jmt1tRtnpoma
Mcll+C1yQZhE7h6VDvOpI6fU/2zAG1NE8dSW3jOx9p/ArM9lipRIz4tXzeZWruc2/hikd5PNGc3w
aP/YeCZwgyNWhJRvgzlnaie/Rg2BoqxL0L0Rdk+X8J4sEA9VhktwjPpii+7aQFUTvSuneEOuIC5D
m+3yuUNm5/o6jvlMwnbg3Wq0oWtk1dzsz5QDC9HEZ23+OS1kmNGE4LUqYqz8OBs34YxUqdsAO0q1
1jNMGKzr96RD8h5mdo3qClSqeDWIjIdqlfpX3++oU/PwUfX+zg16e2XorgYbd3zvAPl5UYiuLjcg
Scx5SIxhaioFJqAZjYKOACLHoF1f2e3FVgPlI61sjJjzuA2Ovm+voV4sI2kvm4ohWhtuFLhKpK8E
fpRDz1TbKLc04xDvJtljXU4Pdquts5AP2TOwjXZTvqao3iW29liUqMmCwiVgHKVCb3J4IEvbeBhn
Oabukk9PbsIhq53mzy95FP/rt7//QDrht+07zlqSgbpuYqtbkNTAWXrqwLXoRMtK2b4MxvSquUq/
Mgu8mqUZHLnjMXYz+4qARdELR1ChfKb+gRwcGqRBcf79BfEyIQefDc1Q1y01UtI1kHwmh1HlgKKW
ea3tTSTDyzLjXqpSkuysNH2Jk9Dbs8cvySOot0Gi2/dTw0rTcjg4AQ1tjygNI7Ovb9waabc1C6W1
OneWRT9Wt0YAIjQwWTQTR98QVImwKorFY4fXYPY7lDj5nO4WprXFWhjYN5oIDbBvvdgYWkTSIzts
UYzFHgYgxVEj2nVDUYUd/RhQqIVRdJWEeJ9iYNRHJ3/3OWDuwyRhQdLgjRsS5yzAVrGZIFvSIcp/
Ut94aVXPsNcS01mbi+w2xYoXmvG+IKlipwbRHQzSbVwzt046J0nIxRTsdeWWN/TM0CSz+Ga5PLTZ
U5HwWBa+c9tpbQVz3k32fYgyDJosClMCEgwyrJ8t+gydDyZPDVa8T1XNHEr1fI5O+1RCuP/pS9iy
dnpyYa3gnzeDU+SihK3jI0QDl97PqJ1k9AEd/TCEWnj8/UUltY3Zg1qx69rmIR0bIG6yg946f2vm
MfeHHuE54jtiVhyyWHLUOWm9TttyuJ3GwoCkmmMbNNLo9PvbtGyaVZfE5vb3t7mE62mQxT7Vjs7h
Yizu/MQv2PQ4DpZzVNvv/+/3F3o3orOyvQqZbKj5sw/sQr/paUO1KK5vgzAVh2Ia7i1AhqchahiY
+TgDG9slBMT1xeX3l6aPsaOo4j1X6htcK6JJV7srIaq5Q6AdIzPJr7jacEGNCCL1KjhG9MDPmldb
HJNR+F5x/Lu3Gt4qerP+G6CY8kQILLr+wrePyDf2bmVwY6YpYumkPsPz19YWiKpVQH/0Xuhj/1nh
6Vm6DvgkXM7Z0TRIG/bxruqRexjwt2bogE2r+ywl+Btgq+N8KXke3L2647bqLn7SoW5tQSS4wX1m
+v59IieYTlF6n2eIsS3c75VM6W5nAeUb/jdzgUWX4JFEaPSVe5SfUVfsK49/7ffFzA0XQqvoFfCs
mYcx8xRospkbRytuddBf9KjYRsqcc5MT0ABslddvVOCUCyTK8c5SY300tTmGNBDvdM+tnTbNo7qG
BDAQD5iWDNvfDjQSGbdEYoVMEnjqWOYHJacfnybd0fRUt0ktuENG49+T6Z46zkudduNbzelYxl1y
dUNN3QL+mYeBIFL6rixvlQa0PRKSjIU5roV/GzATUimGj7xppsx4cqFa+rb+NNEc9RORPbRNOe4j
QYdeB4BxjrviyzG84X7owfeQR7TrIprLQG/jOx1jq6e+k1gWz8Rcvng5voiV1fNGLCeHzz7yNpui
SQ7kxriHFCvHiiL3jgOIdlYe2IgsHuJTOzJL4KyUPlDDMdSUatvkQt3EIZCUPG9OHee+Z+7kb5uY
0BuF0zNidd/m+hC9jAGuynpvRi1uW8tjkiwlg6NuSte1CLzV1AkD3Eq6zwsEOKSuAvRLy+AVA/Om
Y7ymY4zvUFZ9uQ1aMKyb5uOE8CGyP0Q/6idQf8Y+jgbnqUG6lZkp3Ag8hQtdCgbLNdsuyN+O+Ktk
POpB/dgl7UjT4rEgHeZVcHpgM6rbjZjvgT41giUNEuNipvdDXcc3jVLtQbQaJJBYo6lhkU8C8hfw
cwYstmQQz9vpu7VTFa+Ib4JnEXNtOevc0FcEYcVw4TIYeEL15pFHun4MlAM80ZzOaa0Bdqg9cUN6
K9kOw8UnsinUGuNslzC3ojw99ka5LsPOwRUS7HRaMQe/SohXqfpTmNJ0ZpdC+BQNJ9vEKNKSaIKp
tLmw/spT4Mc1pxfVHUVvZ6s5KQnFFI3buEbRMgDmyzk+XryKlGCVtta6rJjTo3l5Llmmdhak7KXp
6dmDaesPUVT6Z7d1mHHY6b0sgaIURhJdykyLDkjVWlJmMueUlgTAIt/iy9g7dA06bRO37AsKgcX5
9xcxNTHw6QRydV+LrZ4m5LLZVfcaTcNh0pAM2UH3xtaW00HSm+dx1D9yVsSfOFm3WXlt0ertO43J
+ATCe9lGmntMPHU/aW54Qe8lLpEvv/1KaE9TlHz/ecPLRH4FDgxZ7IErErXqo+I2wxhSLxhcmo+j
yUyUeXdykGXvXpHAnyUOw0Xe2sdC6gM+fINJetnG51YoYw+XxmbFcjc545ojUk32VUMXexq1KClF
GuyEMe5qszN2QcLzUyWwcvXcqx9ajrLgOmzty/kfJJ1XU+PKGkV/kapaoRVeHeSEcWJILyo4DMqp
lfXr79Lcx8OhBoPl7i/svfZ4IsO0uIIkzrdZdRVcwN/gQFe6qbFl079wADi3xCnn5yo7Og07A5ZB
r/GA2KboEWhVXa6/BkwzVEfcihbWpY9JU5OjcYkdw9o6whv2Vq9DjUAUieHpaIdSnjr5AEZDEl8G
6Fg6CaNBZZWHEFrl6DRwHFtNP06FJDq1iY6TbOyrDuHP1WB5Ja58JQsiOugubGSvS/0AcDy7i6rb
ZRMfEs8e9ecW9GuXZwbij8reVBMAStvsB7+N0+yuFm1kaKlhmU5FW5niW6y6Jt91Wa75o2Ll2CiY
GCEG6L0DMMHPoMRcPWhBqpyxfqHFAkZorutAiJ0EVbBYueQTknHk6xgkD7Ph8A9JF6V48SGGBGY/
pLNVaychQzoO42HMiwNp7MHNK4bXsG+y/Zj0O4SqxXVwarIzRPUwakcsIFQeU0IxHSPGnMxfx5h6
g/UIqVHdEtZYT7A7U+KDklQDDZCG0UdqW4ykOMyt0BtvQ4jcFewWCNKhO3JRJk95B4chatNTo2fD
cSin7JxY3MqYTQ/slj/xL8ubHbFQSFv3wypQp/RN/p0RsnN377RHZN+1ggT25bOtLZpalKmF7xld
fURkMuWO8zSCUFY6OV/NUTHt3vSFCFBdLZZUhfTH0bXx1KYE5yqjONkkmTIXEz1FutuvS9RM/8rQ
BNtWpxpJkE58M9xwYFA5MiM2+urmpDTEMpXNCTck2JVCf8wusY8hpDLZN/FFy4yaFrl4M0YLYjxx
DZd24dTmI1Ep2Zg3N54oA4REhOLCfq+o5j/n6gcgF6OVfHT9wSJ8jTDJmCC3tr1gQ8R0m1JKdI17
qBTem45ahdDBrHiq5wXE2MByzJldFXp1Cy3gmE7CDkSEMzOZNiVKr0F7MKWeuyMh/F0ox2Gc2ltb
Gvm/iivzxA51wqsyfQYMzTBLWcaxhuDvwU/eaUHm4PPTqORZu1Xj1J3pDIinaZz/WqswnhULigSv
DrigfJVEpLSwJuKe1lkagXxfDYamfAdwYJwn4Z7wpOdkWhjnyE/psczWD0Hg3AIl8EF78kxmLkN9
jq99p4CrxUvPFcBK2mkupBJsGmc3dsc7QXhR3L8GBqqs1ayp4Xm0G+oNPSCGwIO7Pnb6oSEk8OIN
BRSJTJxtMQXoCGYL+Sh7C5uoeGsegttQE3+aGyO4u+WulHqDxqUwtdPYxzu9ZyY29GZ/IRF2wsia
QCVsiF9mJgqG0Bgb3xi690Qjfa+v+y1qEgG9oai3WAkufZSAwV08r4NjmldvhsIRJeTUQqeCFFiy
qGTlnF5azT0jgiyfh741j62L9wj2I/AeGismoCzIR66AINmZgYdXzNbcw9RzpTfj9KgnF9LyOHnH
nFzfG5A7PzVj9aB8woNNd80uIHrry1M3oVI05kBHJx6nz3MgOOSVbE9DN3d8NBK+3lQvYYSZX8Sn
KJ9y3mqSdy1IBAm5FF4wgWEaBuLj57x/IbllZzYLfRmcwV0P0i8BsmsbNum0Ew2KQyYu6T5yompb
xjlHo1fgT4jM9srrXmeFx2pREuqMTPs6CzS4TcjcNS+Gks9v/cjwC61w3sG5HrWvf8aH0GJVMyPe
5dnAKMre0TzCieBiafv5qCtrXhtVSnOfQygGzoslmEAQ7plFOrSc9R6LxIj1/XNXL46KUKBRHm0Q
v0jYkjE8DNz7pz7qE7+p9XNkmdNnvuQM1ux+IWJ6GKm1h+Fa8N5haZ7UCHAhicsXYTr3sEYoG5pI
d5pUF/e4Zf0Yt+q/nJd6aM1c7GHQjKsBaxNbWMa3bHpQyXTdR6Hmgwo8FpWWPwbMIhrR6ftEphvw
A0+USqT/8AnpBqAJgldKzOAjWR5EFtzTk+ymgSVk3m6b4TYgzPVNd6hOGgomqNVErjbyHKFOPMfK
eGPU/tfNBOqEwZGMTI6WkRQvmK3fkVCE537hKokZemA7aVtARpsI8TfL5Ca9l5lYqG2iPABlfuS1
Uz6HQ4iXygZ5ofWkizDwf/UWgT6GDopHlpn09ohBHDc7Dlok/N48mpAbDv9afM2jvs+SOjkqS9sZ
LQ5XUzrfWs883q2Mh4r5o/aDcQ/sJL+RkqNzddvASGr9ObQ5PJop+sIx4/mW5ZaUfWGBPTozdxmz
BcRRnFTreUwQDCVNvzfwYRzMIEQxMtvtwaPh8ZsiR7VsE/f87+myqhE2HRfDU2gwfS7phug6xpMR
6KiwgNVcyEVlu0HyyRj3365rHLrBaY+0/riSyR18tGAqNsZAyI2Vj+Om1GJGjpYlwKDG+Yk385zZ
47RLu9HYSj4hvut635VekR3V1fY+z6p7GoCNpZiguIoI2K4yg1R5ZZ8yh1XfKqyq5V23EwhL43G0
4G5kjPRuEOrZl1j2ExEy0nc0dh5WDEk4zMKHrQB4LEhXkyHzi9YosHHoYbwa0FwQOJIyyoFqPpFu
pSPIMiyneLECdFGNKEcgS9j7POJLqLFQulDvlOCT3vWeoWJ6HNDonVpZ2XvkMD3zAe3HS4Z2Z0nS
X9n1FSjys/BoJJm7FRPy0rAGg5Ly6FUWE3xL1VRColc30AXknJIjtf13ZDqFVx8INe25tgPehiwK
LlOfH1KtMK5eJt7iEPiGbVSKlimemFO56JGsBhyjGwVvdcb2TCdpIKbUZrZEDp2xROHhRabSMTlO
J8A9YcagO57Gr6ipxnuoxaU/Vs4uJoch1RXAW0lKCs/escOGSs8tznofnII+Tu+TwZGChOTZHFBy
Oaam+Vrcu7eeKnmlLDt6DCxSHa7obZcl7+7ghucOVrhGANs2LYtwExnLEhppOWUsUjNS1byGdDrD
uc42UAijs18Y0EVPhqSM1iNrZ9easa9CpB3/jpfapnLPjPOYmnTpsSPuPKrt2mFs6+vGFOyGRYJt
sr3ylZZIH7bKbzNX7lEXCF/CkR6WNAcst0X3rFKkgMjzf4Y2fYEo/jNF5njNVLRjKDpvjMaxLlyB
70Uvb72cM0b0qt90jkd0Go3wFkEAYJW4NLe9JnvfVjP0sxpezr/HlSArkotnMzynjvpx++rB3qF6
Cqwi26YujGcVx7dCZX9jTwuOxAmauwHtCRUyk0pdsh6y8Pv4bTpjcALA77ijux20odnDpGYGDwoU
3G1KFCgRIpuk9egRiehYYTZTlFWBj9fBBMd5ITJg9M1YhLs5RhXCWOvLCBb2TZEG+yoqmp3V9vaT
2cIhpaZin6YDKiKbB03JjKG0IJ1264WsffI+Zu8hjPiYmq3cdS2oGrLt82d3KHaAn+abzdbYHqpX
Pe3uQG+Mnd6x5Gt4rl8NPy2ZcA+udmbCybI2ncYXaXJEda4FcZCQmCz13vrA6XxvVO9u3dynsRU7
z2Tw0YY2y53WR7b6lgf/2QO8q9DJ71mDGoBZq8OBo13hqdLL5MFj5FnC3AhdsGOxZMjkYsv5TzC4
uOoQnl21ujn19ony7DUUObGWXnbFFZ37KekJXolqsdTsYwAgfat75ZsiY7dpplXmFLFvYwMDol2h
EYfBF+mcmR6A63WjmfxW2vg5lWO61woE10M6rb1kcZcNlbEZtO8Rib3fg2RgMRYVZ/VMfMl/dcYA
vc0HIFCLMqRget27DgjVTNVofxiJwIzcEPRhPRuqOKg5Z7Jd064KogzXQqXZEfsLAWbJewMhnyRH
Kf0B4nZT8PDjuIEfBzAUucB2VtPBNubxmSSCw2wnBUlZEfLeOUp94ol88S6RNu1zJOSk7IlNUKEd
b9DJe635DYvAPMyxew1n72NwayoJhYK/ZbVKYMdGag5hiaptj21/yoRGjGFKvGOvfYU8IyuLj/8B
W8BbjJeLnWH+lmXxBeM5I1dw6FkMuFkXu3pRoifJbWrpe5t2avzZmeJ1YBRXp5LTianpZ0ewtm8A
lbdILkGa84R3qSO/WBzZLpS3DH7TIcmxryS1TeR3u6C8Y7pB1VXVW2CIYzKSpxEU2qOHy3OYHM4B
6dUPPXLG3Zy1kZ9ws1OyDK+oatm0oZxDFNzH/HQOjzHtHz1rW7hDFmgk/VobsvW7KLNZ644K/0+B
9cu2rF3PGGVbLwmJT5Lh9EXLSVEYeXU25AXb7sutPlTWuq92SHDsnVloT0bnMF4vc2Sd+S121X0M
u59QCD7xQociiAhMR2ei0Y6u7ICqS+vVOnGD98m1txaPJucqi1MnJ58U5iMT0xYFCclb/bqueg4d
cCBN0GUYM6XtKyQ+4D23ZoD+MkPVNWXdfrLmPyFy1pXHYnssO7IDG0qBwGOwgwut2hZlT4Cyy1YS
q+ypMOzXuHA/3dBjH0EeBfc2ZSPUc9+r4+zS9Vi9EEWFTs0jEZr7IjnPEC/OTOt/bR2YRpcRWA1E
FLVAPG06owmhARJVrKI+pt15FAO08aSLPhvPvqkqoL5lTRsa/JnTAQll6ZKwGLpMA92Jx6kwjhbQ
hBXKg0oQTqXPkB9dussQXCbbSmOnNfJrTN/y2dilxkRaRQk+OMFa0ZsGI9AZvDcJXs+J26w1LNQ0
SB0cN+ybtC0M5NBpUeTz9Qksw6abnHZj4Oxg+FawF0y+hRiwEBmJ6SPDY7R5skuf+50Z2oz8q27O
UxaAbbblZcjccpvyVRSqoIZ1ZMAFuwQsXj9CsPvTgCmImvJraPJy7UFgggPDWl2i4TkAiChaEix1
OhNqwRezGM9gfgkJhybshRSNkUIdrrDw9Y3c/ksIYwJFra1t2jS0VprmzTvXHQ/8xQmcayt00YLv
HiGd2AJ1XY85e2N0w99OPbrWqPfQtu44N3akUv1p5+bYA5fWgeQXptopxneci3a9ZXwxrGo5nEyR
sF3vxANDzs3jXERxbGx0SIfzkpsR1CzB6xrOgoHA0rVvIXtOxu4DvKT+PpXuWVT9bTkmooEyyx3i
65wixYB7thmGUG0d277PA1wiov/gxeZ0p2zcEc29R5Wt+ykkw2L5Sue1n31V/vQKTZ5e1Z/I4RYo
tPdM74Uud2pPraruZcp/dMJ6auMICUNe8yaCorTN5Boj9hqt+iGQI/fCKLccihuqoHzr5gRZRbrz
x47a6GDjo0PohcgnQIQXQQVC1mn5c5zv6ADh2I2ESoRB9KO1XrBLVLJjio8S00t9K2ze7M6T+BWa
41gr+FNs57hYYsv4rBCTZ9A1tzm1M78PzXYtrnP2CuxwO0LIcBSLe2nfgZGgehvNV9yf86YWJXRF
x/tPxyMzxMm7isaniC58eT7kRplTvHGG7Cp6QIVkTP8tW2aknUa4XIJ3sS3uVpE+8JLf1LgZzGtl
VfWRVoIvhAOetFS9FUFNPIPOm5hPfDzgfyXxt8a5tgIN/F3DWVwtDy/AS0SKiGIz/bPGO20kNIYd
jwfnHWR3r/1ShZNvGuR/6K4n9B8BXqNkeLdJD0DHc4tF8deO5RNqSNIwEa+ljXGwtPbQzL23T3TO
4zZs1ykKflMCpy1s/VjiVDFk8KtR07l5cwmzAi9r8TZIi0tV4t42Y+LvhuqqWowHZfvXCAyaSabO
VGlmbkJoKeYbPchfkyJNdzG4CqCCxuyX2qcxFX/jVjrbAOOsmpE9R/PE5ynxrXlB/VSsxXV6pNjy
TiOS99KZsJ+TO9+G78OMLY4WngGu0kBg4a8FnedzJcm6PoaSpLJRnYrR3SCyWButeVeW8VaDQigQ
xrApc0DRsjyKGkR0Bk8OM/ltsFymE+vipm9+kyWXZBavIl/6V3Sam3zw/FLPtM3oMp6skTflLUQ3
WTmJX2mssIr+TnTrtQ6dt5ZxhZfMTCncal21jo1nRGIPTvxZfWXYP7ucTDXnUEMfAOjcv5rdfzHc
I2bZx4aWMPRqY6tHiGVtRRozT9SetiCmyCjXdt2/uhmLKBQ+3y4sTgxaWJsQ7EjzV87uqnEHIiaX
vI3MNfstwHYybC2X2Ffbgr/pdURaMeWBI9P6kxWnBOIEL1buXJNhalehjprA6qgZGL5Jd8tv4B2H
pROsmWnZDi8ncpAgBijdqNkQy4lDO+/lkF/MNHtrjRDlTP6JUmXtpaTQ6I448M5dOpIBVu443eRE
Wm/VdUgBcCTN6IArOrB8qPZ6oJ/qQH9i60YTEmsMStnI4kFhSmCKA4EBfyub9TmON/REFfYW/cRV
5ay9heSsWD8uDwtehgwWcVEE2yYRu0FPnuPOnv4ociBCi8Br6RyDTvODmAnHV5RrDQVo9eaoaafN
3heOhheZy+aAFfujNRqyHiVzAeGgzRLMMgc6ZAR329nUd21l3Ly0wsGSXSvOGPTQHB8KS2fcAdv+
97/SwteoHvowIJi0egMWdiihuZLP8kjlQ3VsM2zJFQOVD925lqy0un+zrm3LE2GT60b/ZjTzYfm3
UnQMm7JMjD2hkasCtEItbNBikjMzTZ4xYLzN04ceBWprVsginODOWDeZjI07cbOLvHnROm/P+LLe
zDPLrMHBgRP4JLgTmF3xWEj24xjriGUm4WiOoSRJ/CsjYD17+utJ/vaFs7jS6mdBC9ppqP7Bc3/M
NeGNHcNXVK791UqII5Txn7wzSd2o5wf/55tEn0tdkqjr2Tx/NvzPvANjgPoAUVES/zYkMtqlPNsd
l5qjI7EcFTGIHWzxtNnP2vw1+V0fDP8l3fdMQKEsGm+XF+m4kYn9npi7FjYS+mOctGNnXbuaWsWx
mdigRwyr7gQPVSGwpC9ou7o9WKLYDmb8FkTiMntYNsq8btfk/AyaQyZ4ii2B22kf28FHMRAfAFR6
9C1jI0hb9oFf5Uc82+w+K/BbDICeQjZoV4AcCIKmby0d9rzXHNoNO0oIxebGzcbTsAnC/mmoh+9o
MvBkWTKHpJDczTTwNq2l/UFLFewtNyj2nQNIyWUnpOnxT6pVgW+P1R7YibNWdvxoQdpWJg5CA39k
6JjpOo/B06b3AH5/LTs4xa32Rb3/DdHhSLAwOTVgOeIcLJtmhi/Ifh8JM7WdLcJqnZX1vprUw2ia
Yg1DfDA8Ih7ghfHgzz+hZtChYZN5xK1t70Kp+PvUVXWzQ7Rs/77F2SkVtD+iWPKPEmwTXivSQxVo
+q427fLBiIGk1qaYfzTAiAZjuC93QK9r9FF+ccm7O/IyBvp+of4wUPzOQmv60TKLZGCr/xhKW6Bh
ZYMwSS9GnlPQiNndtPiarsPyr/Ij73Tw2Vs6kZRNyQ0yVdPMs+ViOTCBlXy0GQq75VuLOvjJEUa8
uN6/8T0RKIETD5e4RqUWunP9HbOd/fetXTp1q97KvPtg0GIBivH2Uy3VTWE1/P+3VK+OkdQ/AOE5
Ll0NwnPU5gcSQeCT0RY9rGqmi11+bu8QhRCHf0g4il/YmuKeI3bzefzVdGwUhRo5EkWebrVitjE6
9Xh9g+9SJDuZTc8s7zGuCzZEKHywnS5WDvgjmt9pKNUKhJQdgzBUUjOFdakxhDSFd3Oty2wiAzZn
B3Wh9WG4vMN4H6GeAnUh+SBoveZWJbnPPFv37Ic18iDnQHv3xFe6AFKYALJMIUO8OUuUHwwA2cZa
OZ98y+nPDjk6AfXUpmkwf8yOSRiQMx0HHRhDHL0QFj4fpjytKNrexqBmkqL1SOvjYFN5gDKCvEdr
RZoy5grbr2Prv64hFIk6c91HyF3CyUXzUrolYSHqNiwpbAIzjzVi5hmYkOm6yT6czJVeVzD5GbFv
2MX25zIhXncs7gEUpn08hiBYI428uDiztmHNQi6Jw+wwLGjwigSLVrELnCcTh1UpdqYldR940PwK
YxX0FlJb3FqmjVTPlqcR9pvt/dQozFeBw4rW9zLfjjp+fMG7URLDtmhE/xhocrH6ntkiUnHOzDMt
DATPvaUBjDTcvR17DpoCWD59R2wgxqOwKC+9Vux0B8NPVhajT6ndbUZ4CZ60w5MunWk3Fu3dUEus
g8iaQ4S7uQ8r49679BuNeUkaWyGrtjW/aPnI6ug5sWRbCB0C8qS8mFpFuDgxSZe6Qc79ZTKCPsWj
K8mQOabJkB2V+QAbaG9c1F0r09YhlQ0QX7Uh7w864WBl3OZ7OfZkbYRMa4AVETAtCZ5k/0DCFrnA
OU69VVt5d1umJuTrSN+ZofiEqsAWPWb6lwzXzmoeLRis04TVYWWmc7n9pcadztqEgaNhbIn0npJJ
d4MjcUbEngXQV1VjgkSZPT45LCh2OlDk80jErCNGMpNjXHxLVWvLAg8yrq0wM3atAbEdysbkG7jP
EWKCs9XN9Dlre45ZtIgkr+BF4Mb/0+M5cNmzFM2osd2AMIOx+gwu90Im3y8OBpwlaZlsmC6eBjyY
TxjF3wkZfMUJxeY0pZkfBLSHzLXBUFrNbymbxWuipb4j6SOwraHEmCB3Tx/hrJNkFri5P3kxB3ra
a2tBuGlSou2bTTildW+ipJqhLHfOxeDJXXlk5G1dRHDd0vsW9eITYlWvuTBqHM9650r3DkVTNUSv
zCnZj0hf6WeDhETuCaLCOqwQTWhztaq9F9dF3x/obUqJ2QISKbB8xDFCK0NBGs2FRqXjMrcu3WIz
1hgfNFcckh7a4aQSXqf67Tw8uzDDEC55JN4heCKrmamjl479abLEkTKs3Sbwiscy0X3CZslF2CvV
HMu+mLei8/AuZcnRHek3W2v2m6Ynzkz+8q/Rlop5Q9s7bkaDYmtMJBWapEyb2UgDkiefbCKDEQcD
ik6s29gVMn9wS2BXUYTqV4mdiJudoVNJ6FBlrNrAcZ0E8xlhH5EljF986dS/tsDyWvYdbw3b2+1y
8cA+opYniInNaH+MENV1tDdMlQYon0ai76DsMZO3hxciHuZjb8cfRKUQD4+rjYXaRmW1uzLgbrZM
qFpNEAjsmtj3ZpgtqYBhJWxox9LbJqEeH8pO69Do08BOJS8xD2drsb/Q02bJxm6ALcxeFfuZ8Lib
BlyI9OkOYa+faf3iTsMMyqJJD6N+NjlvpmXv5kw4gIRGAFLmuqt+Qn+tF+odiMc1SFkPNdNwgJ/k
LmPVfJ06GtOjHqYo4VXk++HdnzqHesyii4zRmuz1KHtW/HUNc+pRThJbGITumsrzbhzeSANBC5VX
JIswdFjLCUuuMfdgxwWsIaM+I71NT1bk7hqdqkkjgXxDHvKLFRYpEaWMQYLe3YfTE8wxBOt9zvys
zqId/uhdVnbARulS2DSyvyQNm04OnJke1hgFmZX7Xh9VG5y2Sb5VCgdLgoxmFGN2GmWl9gMjXMrw
lqP2SHrK0eqY9xdD8jYubp/U7Ia9cGGi4/xWBGpm/EWYfqPpBtSMIt65tHPuF8mPnZoFyKH/Yqc1
oXz5nfpQnfySfGSAz0UWrNH6uUaauO0JdjQ4w1cMuXFh5xjkmxQJjAhYIZWeBDBGJ9n2WU5LZXvr
Kpf3Vu9utiwlRFoCZOy5L3cpsipOiexjjhgUee2ZuzwGwZRdcLES+zkRzxUSKAJ0rIwWAnso/wbo
Vag1pYvTlx2d5cj/pjTpoDqBG6J/jFFg4lvNVPlVz7w0/Y9JYhqoDbpa8mR/zfCP7VSoFtz6yonN
SWlr73HZln40mg9gV2RluqeKPxNa2dDYAS+/JInFyELAFp7kOYuGHjEpMT9ObayjquGg6yz0O+ss
UhpqbK7udkIOCDTWGdMXsj/4NRxiIea8frPsmMNE2d+6tdwLP3Z8IRl5IsmVm9UIiN1km6uwO+AT
bT3Mf3r2q4CG5QMpQuWk+4WBm9vgKJlCjjtEih+cD6QYjE967b3XdvqTuRj/mWbaW6Rpt1oQpW5P
4pgFzotpvVDbLx4XpoAj0wDOJXqw5C0J7RwzuXdSvX60jfq1gvNJ2/EaNqd6MQokmkEBH6XYk5Fd
Bu2nVVKOxSwusvRKjCbtBLFC5q/X4QJ1UhuQO6/KcmZt1eCXRYCIhZn2kETRl2gsN85iNhqCGgJQ
ld6jnRMyS4S6MLW5ve6996amgLF1bP/k+9Txbpzrh0HrnU40+FMphe815TUK1SYz3VtWwRypk5qV
NqYyQom97gUH86ZDoB+1dzLIlkH0QZPZxZ2+WwYHaz0nvdNjfVm1N6TXV4vxxWLZRS33xv3wTLLH
1QzTF3y4XCjB8Gi86lDJ8eQm3rIhsZlNTj8kGN5UylSmA19DIIW2BfGIJBUIh+50v9pCSM+rEBC/
dJQv+GW8ghTXVHNZQVNh4Qg4OJ2DqK7M17mRAmuI8D6O2nCIChtdu3ubtD8GphCu1Okt1JNybc7q
UEoLeYuXsFSH6EWEYQqIwTGzJyKGPlK2KRS92nPOMhfTP+sWRFzjUzgB4MBn8NpW1m2I3Wc3qYx1
o95yProx4YQiSHc9YjhIcDmUqw4XXlS+kzbzVy9I7i0Hlh9232K7J3ggcxLMFubOy8u3WSTrmlvd
7saOpq3b9a55C2YfJWq5SWLGqtnQL6Az1raJitdhyHBG4yjj/IFLVCBbUuVb3dYX1jAfVhzuMfbj
qSm6/1ywiqsErXsOmbGTPF1VYuJUcapjlSJhRoQmMMVIJBIzeuHRnyquSUXERVBDrSVNk36PLZzX
lk/usokpFNKhRbsVd8twqMrfiwoxmyifHVLTWZQAdCivlu76pWTFryy2jaMx/Egh9nFKyBwCeE6V
usJsJQaoD11/ENaB5KBP2CD1pokZBKW9vLBTr3jkaowBkPc1ay8WatmISoIa+C6QpK2QTO/ciXl7
Yvd3K+UohYgdOIz6qtC8ZVHzNaf5NsgY6NbFSWNX0iaeu5WZh8vGY+1R4x8mTTE99ro1LZNyFjxQ
AVh2k6rpMS0CY7+tqsXzM+vf7YRrAWfciyzNYWspryS9wKr2OJ7CbSNB5bco6JMibLfAEKy9TTly
dCaIdHrYvrT2/Ckdvdra1r8nAyhS5bqXMqXi0juWC3NubxRL7W0stKfEte+tYxgQrWvyQYvJT6mV
dqKCm4BCJ1snPYsEsnofRrXwR5AvJ2c3/6BV4gBo63yvC+74gqcFzTq7K0UpZAzNJsIUtx1svG6T
MQLqHOQuEOUx9MS3NlXaUxrwShYXf9exWqvxlQf6+AVpdNv1FO6iqW964+eq1fZLy2GxxoK7T/ha
QUPZyWM4Yf+S7nBoa+hLsQQGP9QXRMHhFrNVSkGDJNLTjYzJn7NLvcDbYZ7cydGBuaZr322U0ObE
LtGizP6GpiV+kMaxbGhYa+a8SAyC9TS1zxY/lUKrRfPKkNgM+E1ZsEE8mRzU6DQa2FyyNag+TN3w
KvMk3iS9toM50x8TU1pbNBNfQwmG37OnNyquW9dM29ZEkz/Xz+0INToTLxUCI05RotK4Fv+koAh9
gHjJINkXkPzGRNMkSC242pEKDyrsNw50T0Rq4taxvsuWbMOZbgdb+29ZMoiVC1HIUHvg5tmOPPAc
i3v1t5GY0WLR4mofZqoKD1GdXdrsl2Q+c9T1+x6L50ElDHklVVfIk7FLevRHecoNzzZM8PdHO8rs
iSqOzq1X3r4oZtCAzOwxGCC/dIjsWtPN0QpZD80SGiO48WhGAEJKbDukmgPjYQWuyIRLPaSO9cRX
hwHhYBYWpy+tQpMhMMpuCjj+ZQwd3xDFwCaCXDAXSdfgzK+JBfpBoGCYlLHXKlJ/dZIOVtkMOTTG
GudN7ZUV50T8ESHC4yzfiZV1i+It0iXxMh4IIRGQq5mnxyoGjF4VycdsGH8ivX3VY7Y0Lgcb/P5l
/OFdIebeWuHg2kOjjYizZqgm3UdpmZ/KMFkEzUGzU6SqVGnGjmPk055lhnVw008mEelaa2kVlD0W
x+fcjvMLW0r+jAfwLh0MOnfeWqxdNIMYYrBLRsdgnz3Sysuo+kftLytJ8txxfKBHTfe9rZ/LDJKW
FPN1tMBLinbau0mQbwXhTnnA/Vh23g73fI57nSCFCWVqwPpEzWojQ4voEWlsK4s1rYo4YOncfw3x
LSS2DUHXUJFV9dQl5OMSvXkbizS5qxZIqEM4BezH97Zckr2Xd6Qz6clz2f1xlSmOOnP+CeZfNZHK
7jnWkTYaBgxZNDHA90WI8haG104IemYFVLNlhutMRvwUleM20tNyXwfmaqQrRLqFf6KMPmMttBkJ
e+fGGY4Bz8oT5tl93ZrWxWoigDH5uY9a88TgKWKSCTQEuFnxQBn7TIQhTMCpwImdMOdOS+evG7hU
f5ZcHKq88Er7y/AuRmWPtIYiD+YhFIVep3CTRvE3KIsn/OjWKbTO0shdMCCwCOqSOIwmlvm6TopP
UupesMGE60Km754e/cDnoq6CwPpkke7mNul/gGgJtlRfbU7410RRacT3uYMwjBwHRzAUCVE7pyKk
ETfCWGy7SK6H2oQJQEZmzwGyspj1azrilEAi10cWZVHosKLoouB1mSslGroeoZuHUZa9P3jwGrow
3CksELPG6IrkYAyKU/2fjmSW7dcEsakad8pL31Cy5bRGxhdefyA1GsVr36G2wiSIaokB6ULw6WNo
IdJaVthcO6lNnyxkZG5JdH4gtv8bp+ZGERhOuZ8dcLuy2RlDcSZFbFNYWbHO2gZre37mOqYlBUID
vnF+mQQ/C7k0626sAv9j7syy5EbS7Lwi1DHAAAPwKHf47B4zY3rBIRkk5nk07KbXoo3pA6Wurspu
qU6/6SUyk4yMAQ6H/cO93y1gUElHMCBnKHxIhIP/13RYseiIkQZTxRlPTG49phS8D0lVHxSbLdOV
GCNyVCAKBIdAEUM0SrgJQdeBUFlZHv7S3Y9++UO3EJdH3tkMXg8Z60dE92zJpttkICuD638OQ9UG
c8K+svZ5wSKyHHZLmj0Cd8NpXl/skrRQlCND0A6d2kwtuyt89RQfw3zMZYe0nZk3IkOLJ5HT1sHi
DvY2QXOO3i0fN88qNHdThOy48euf3PrqZEQr+YcmYvCyH2tw3dDCQlWT/9b4ONxIeLb2kklN68j5
VM/vUxLS4I3+i6yK1wTu94rUiLaGVJdoRsixOGSojw7s0bH/QvHEInJmKDNa8nuNXpJEjsDpOvWS
qXOSteUxJlN3hnVax8m2TEZ7o6SskX0D9o5AFgZqnG6WgrwsyKo96j75VC26PNAPp1jmxd5P41sr
sZpKBNAH7kCSYdtRHyrcq7HB9Ji2YRO2bXtqqHAy8pZoIp1bxgNq0OS5pNWFjWDJHMbma8ykMRSc
M7bHpGfwTv9vkLn6C3ze9pS0LM/yJLKJ1Rq+Ys7/AT7fVtoQE4MBFntMWKyijHCZEiVchaArObXU
3mQ9+OLU1q6MiFVxhPmSJRZ0JS9rT4sXFtcOj6A7Fm9qsZ9LZcfXHE3mzenROqsFUToLp2Oj9ZPD
u/Pq5iRyWZ2+r9eSNSqSm7Y03mHcp9MDu5zLtEzlT6+6Zxc5/Zj6+plNHShQaHulfE/y1KIdsp/H
eq3AtR7OdNY4ZqoO10VYf/gDa7K664+erY37uWRwxHam0OwUzSx+AQRwnXsnenQSbzx5E9qjKrsO
RfzaE9D6Qun6nKpiDoRhl2+sNmGj8vD/c8n/W2kOh1/VGmDQ/TWp4f/DDAamtz5se/Iq/i8ZDP+j
+F7/z3/7xwCG//O//HsAg/83D0OWcj0FdE5Y8j8CGBz7bww8Xcf1bImki3/+PYDB/pttU8xxRwrs
jEKsf/X3/IW/scRBj+M7tmvyQTr/nfwF/5/TDhwMpLYtXcEPaFrStf6av6DzSJgQ9agN8YRsQnwW
aBxMzpbIIbMtHdkZr/4oGvYmWPMd6WH0ls1kvW8M/6fx08hn4srt0bswqbxDuPWJpZmsrFB7gbDZ
M1Zl9pZ2lK1RJaiJulqA3lLhje27pn4PhgpZRZSv+2Ig1dG01CeXpPNG5+Sxg0GCAPtZWQxEZlnU
e8AfHOfMFioYQqiva482ipxPkGW/KuoeJphrchk2pATvZdDljncotsM8Z3thNtYhsgz2blKeGCTK
0ypyYw+i70pcdF7aPhL4Zj+ndEh+bdZbi2SAC2ddDpKTWj7HalVP8kSM8pMzb+04p6EBURK0eqjY
RLP4Tj1IqsxID71UBxR7n2zC18Ud7AXbnQtKvhZsV2LvLATB2Wj6j75RvipH6sAg2xsMSOIcRRah
9uXLHON5vWTJWeGIenRVzOgt1Zg1ma1u/uGu/S9SLyzuw39IdPjf94Htckcx4LaUUn9JdJiMNmxB
sK/KrbE46CRC6xZ1tJ4jjFYTJDOJs9OPIY12eh0da3RM9QDzLbJnVAYPioEXdn8tdhiaoC+58uT6
LKeNkHkWxg+umtlDX41eyjpi/2XpfxHbYf5Xv4DDW0MJn9sYrN4/P8s7t6hCIwHP5eNQ2wnPurXa
/shITyBbozi4qNJ2ISdoJCleOlwczKQ/U1Ju84npd58k8l9cUtP/z5fUEb5lgbK1fNuRf4k26QrX
NnzK2E1Wo4DXc2Yc4QX6SAmy5N2C+rmtEDIR2nMNncTYGnN/48HuBcoZgDj6xXdAvuq+dTSzl9E+
LaZEXghGHc0l1/BfvP7/fBT+ef0dyabMg4zEh7++/p5ge9fXxhqFF8NfjyfwJzb1cJrr9imqq5ib
wBhPnSa30pfzdI9zH42dVYi9nBfaM23dYTPXF+LytiExw6WQX7pb4kMKWpM0DIzJuIHqvedE7ZVh
uP5XvwE4on+64Ep6yhPScVyCEl1b8Oz851sAX72Rk4sCG2yBYTXY+YvLdOwEyYgk8VX6GZmx3Gas
KM9jn+5V0kaYb01FHupkbfHHMGlElsWEVpq7IWxWai4yxoWnlOG1sD97BssGSLQDyrXX3h4EVWuy
K20GMm6/NId8srEHGna78+zGv4FP8m+NM0fnPKquWTfn15a+Mw+r5nWAzbEzUvSCVlUahxYNxN4Y
w0OflSEOpAKSoyA8l4VOxTharka6Gt1YyvzgPz7IycX5iJyey73+jQCMf+SJcvKKt6kz56AUjomr
dNzmPmkWWi5FkEUvtmC0A4Z/PxJIsRUq3LMbKtjvKYJec/TUIAEvEzoUnp+AHtlvGe3LmBY5WGk+
JbX798lhh+KRPo64yzh1FV+wBw2TWGmNcYn/o8NJbXfIoCEHb7IcX/dcskMHGBUH0XBlqeOz0EHv
w+fGqK+3OiXirZEvHgx6nun8MTXWOwtAnFAq29fhZARCNCaMJfIlYivajt6PLuUb//krbqg704Oq
Sklver8oX78bLpLmpMTg08pXOAr4O+ZgGHKk9YwbBSgIBNUTo0QEYqPgh0lmfgQ+65SQcRkjrLcr
9FnEHEdbHKLHKqf+TeSCR6ND089ePZh1CKOLaFFUlFwKiNe5OVlBRxcRLHsT8SWghfbgEyp0YiPb
b1xX3mfWCJJ3GM4T9dnKRABHSGbxRuCJhP0IvGhswLTN/UCbZuR73nevVs92kk6eBBRyMRjLwzvF
FfLLtxBu8OqIeDb3dd/iboghSaZCHVIM+dOsmHUP62lFBAnynpDHJOJL9hWENJ3+/FepWdjNTMs6
rmXSxIBp0RpVGMq2GUP/flilDxIdUGQ2x1gbybZCqGw0+JKyOv/tjcuPMbHcoGy8k4urhR9O+3tl
2tOWEbaM2JGL4Ti+D46Bo3eGVF6MV2ZMAGdMy7g6bfoooXXD9fZe9Nw1F2/ibhmV5x1rSelh5n61
ZyMSbZ1o6p7isX0VDjK6cFLqZDmtf4+OjRlcYwRERvBeAybldzOAj+EFNXb1jAQXMrbFChEt8XiH
565iW7PIU5IdU2NKSagMW7QVAMkzOJvCGMyH1knNh366xFHpAVIs94hmp4upWwTDwtJX3S83EVeQ
+sFP2f3MW1PP4TUhEXnKVf1JBGi0W7owuQIX9g85AAro1Zj9a8f133ybXg2X7e+ogvqYAduIPVQ4
eBa3NW0ukoZhWy8wFF3b3ssWMGvhvaRZS86ucd/O4ALgbxEN0+BONekXkyRCwh7N7WfqeAiKS/CF
hV+mL11llDsXjtA+ShhRGm5u3VdOBUXV7365zvQ1kUpQq9da4xJdysre8QSDn9x1gO3MnvHuLF5N
X/CwrHv/jFnmmDF6PpiL/63rIY61TpffN71tH8qh5xpQBRTRKxtZGgvvyRpHUlmG9mnSuKfqxTMB
16/UptZhQgVzt+Kz6xq3uHdlivgN2Vh953uWRdhrMewLNY0MzY3d4ubF2RMAzPAWMhMf53OVotu0
k2G614u6zY4VH3hr+kEcO+4hnBCkCosVf53ML7Mjz6LzkHFA3EJkUrUE0lvxhT0QX9CSDzVYsluU
ok5halOwIHGyS2vr+4Uz7qbGZq8kdMIQu/wVbi8TbqsZgimZDSw4WSDlos6ZQzzPnw9TPFDbuhGZ
Oi5jL/jS27aknfSihX/DJLQjjIVnBdSMfa7uyfirLuU0swGqac4lsJRtOzofQ2Ui6hrnW9JN3gMF
90aPnBNLizoGGxJvFxri7x6iTOFd9ZRlD1g7jZc1yjQUxdnQVb1nO3tdxKAIsSl+euu7PxrGZzsX
P1NTJWgzB31pC9Pgoqi+eiZ1inzF6mo7Myw48x5kc/qcR/n9xKMfXQJm7Sx3j0qksMVCpCfYpMGf
kraZgLvZx6YH8bkx3F0F8HCjJzc/xsQBUC7EyN9dKLB/PNlijGOEFSVZkoaptvkoflRljijRyWp0
aTVLADCvg/lbLKCQUipoc7NQbAYee8Yt6tfp8ucD16TbDRzY9AN5ebHlTovfjbmfu6W9G7vmXJOr
c1nYQQXx7GV75eLMyOyQAnwNFsljQGhj38NzilfvmHlqCM4+DyaQ4NERElVm/lZ1BTwCWEa7zOfT
4WihoeEaFonjXVObaJcJZCwCj3bfJWzzm5L5uPZ0sZ1RSG9yB3OMXUsUYWULdbkB/lt34y1NZHwX
tqxm+4yw8T/FcyxqAh8E+7gGg8TEdGxx2/bYIS9GOb08ufbUnLCUBW6NUzBMIYM5ejz1RXWGx/Ib
mVd5YSXVUvzogt1yJ/c6yQI1RKdSVu3RbTBee3l2yDrUsaMmqdsu/C2MalbJ0qqPZSyfgfsMm3bR
5jEc1b2NgB9RWtrsJoEotbGXAfjV8JQ1JSNxxz4gRZuvQyXtbSVqVIDo4kBhrMEwVndv10jWe7Rk
jJy8Itphk/5hLdCbs1jQ5EwshkcyqwEb52V4ZccBu9veE/MgibT03yCRDQ+AS+PDNLNJ8UNe26Im
PhyZS9N11HceHtl6jKwba1tvy2R9YMbtcw3R6ziOMd1UCf8r08Y5j+vqloQ94S9Gu23DjgzVv39Q
+VfhVKd46MsjE2bMLcsKAmgcB/0AQSvgUoY3fgEMcjAzKIvMk2VE8ysgHUI3cGlOy2PSdUjAaEFj
Pu0P6CXXHgnBxcjV7+sPWNPlaUjMSzTY4onoTMaQGl4c4x4wLkAxz7Vi+TGN80Dx4BVbjznguURb
l55CAhAPnUtma2l0V3TA1Acol1+NrIQNzEuoWEsGIUesHuYHgrcVg0ZUOOPOSpZn5NrNratDRt8R
padp4pMi9mlLM7BgprK6fbdkd2pkAeaTvn7EUn2qpxjixsEh4RrMRu3dCTNE87308WZqlqvFb7Rv
Gy/c4IkcDibhs4A1xp0/v+aVHX4rn82kTO5YmqLBH25SuyfeCNtOyva7wPHNiWdANo7q62xPZ9l5
1h7sB/bRqFaXBUV91ZBq5kmEdyiric9ISnPXLhxb0pfpRUKrCep5OWBOLXZpDUIrDId3iTc4KHtj
lY/E2BhCMPtYo8XZmxZA6c3QshL13y1UcjK6umtHrcMwvMt9oM4E9h1d6V9sUOChkQGqsEXKT/4r
NRrM0azaeSY4crcaqEOjIYLeY9tY2cXzUrfpGVn+PonQ+C2cApWAnD/riGleUv3QSe1fXOxiSu90
wcg2Z7M5mPqDk6w7+B2s6HaysIn2WFer4d6lPTt6HTrC2llwDFoPjduz2JRokjy/KzE7WYEkV/kM
+fe7OZFkT7bkQESMQG+0hPOFxaCbGjF6T4WyH7D1Qpm/SROwkXVz4Lnk72qEtU5D0HPetew9+rne
8wiDDCSdqxk6d2EtnC1HJhV+RfHS4aBdr1fWWjeGoh4rJLfb8stIGKnP8pjO0/iMvdi14QLi+yZ6
obgNfWKfmk4ES1/Bfl+/kZ/m6ZHWfas8F2qxQsLks/iootB45VD6czp0je9cJNDaweguMGFa1L8u
QeTr93fCsQ3KrrB3pBHMqokh8xlwrscVdoFZI4CYi5bRCqMHmsMYY4tXn2xP/PZqjwIP+uuWUXxx
XCIOrj/+985O4MrNynnK2uLk5TgvQgsr/CZVybeuFkhMVjicY03Yw5LSvqEOesvisjmghU8CvOao
elh3L+SgXc31g9GHrwWLKSIs0DX8uU3SMILMOWcM442+urGX3ENPrA6VEBxgEfndI1wsWCQM2yFq
HCpThWyyAUMPstP7Llxb0gRTHNgqm9R0HOptGoImmzDB9P5DYdFdtp6fnAqNzRoP3UWsH+JR7abc
gdGd5zwDs9Y9kLF5xihEF8hPsFlk4Z+llwi2c8aP0JPbxaqqWxN52U2H3jZxTPeucRvvDs0aS0fs
tYjUrxP7lNcw/hXnmX6v6MNGZAhsgbNDX5TmGzchmjwKntqMf+RVv2yXrvZuKoGAMzOACiISNk6p
8vvT4A/+VQMawjOefNgFIy8W92Q4Rdy6zNDHuxwsZEVGFc1Hmp6RzptvISHigyLzpwjdecUrqJ0l
jOg82stZqah48pjG9YX5nV1mywqUardcbfCGMz5Z+IAMoOdbAjdjbFsJJSJt8ug9IL5CUjRUpJyT
ky1MH63hXFy1dNb3MXc8T9sZI1nU1miYamQVKjf1IZmGW9GP3dV18+4KjvIhrccAmiWqImaa4YSi
rIuNgz2g0RpBSH5DDMVS6zFZ2lfu5xizavmtBvt58wzzDRUzQkRMYYNdegdWvTRvqNibeHqNHWi7
tsk2Zypb72j5HPWtYzV70CgkfSB3wCtbehV0t8H9YpaaHBIveczMCtKsk8iXEN2h0zmPba7vYZey
vxh5UnjsZ0WJYgt5J+r7Mrn0EGo2VRbd5bkf7sV8yQF+HjnlPb4fZEvYmi9JpnoEQhSzUeR/WjkO
TppEsJ9B28Nh6nq6YX7/5LkI41OIPGEHXbImmYhFuUZ3cApji+cZG+zSHl78BCJLXe1CgDM7Aibt
BT++nyEM9c2jH03PcxXyumSax5lBmsnMeImNVBSMCEsgmOGicPktS+VYZ6slh5BAQLJIcWVh0L36
xL9kBpnoE5wp8BfxEYz9+BbxdiuL9h0WGB7dtH1vYnoSxhHnGijIA4/Z8psa5TtOLBZRE5VPmP7y
DIbktfUSOkAamF2QFpM5JDMSCTuS/rARBsGxZB7kY58flqwR3OzgSsOKAMH0Y4h5E6Ffe8sb8EtR
lwa+gRLfiCmou9597DrjaAOb2BV99wI2FolCL+t7hD+PI+A2uFWH0A4RB8EJAd/J1spf9XSFPhma
zqad++yKntoPKlIyayR8Egv5OqM7MXum48+SD6QhlSK7xOeaYW+971XebAsBEVYuZvG6WrJVsYqv
F/A2fpQwcbbDk6/ktSXrkc9E4q3BanvhTKu4ah1NlOHLiDFIo2gPW/sqp5d8EL9pj+7NyIYi79LW
u/fZtEZ6ELXbzA18WyY1MawdUIcbJernkhRSVt0kQRXGizDtrTvu4oj8jdlGO41YH9U7ipS5xHgK
OuYzNaG8Jh6LapOQjCmmw+1rZaHVZAUuHVhETE09BsFh7BJjQnTLvasYPS2SkZVhhXtCpzEwALR3
EQnv7BQzcgxCKc5HZIryjtn+lYv60Nv65pNBFxHvyvHKdCs1YQG5sPltmT932vmmxcom9fwviVQ/
aNoSQXf/u+cWeMvjomeJCZUk1WTW1wwyLGh5rPvJiCSLc2YCPH/ZCgm6JFOGoRlIEBxbSIz3Fv4V
Bk3kI0iBlLVY3poOcAW0oM+oN5uraG9aQaMeVSH3MucP1CAeReTc8NR/GdgPGiB5W1NkGsla9ktI
VL3w/4KRLLlUlqD6FezSynP5Ln1QStpNiSVHJD0JwHX55ensq5qbVyY5L/iAsGuyKtw468yvY2e1
Fbh3oQHxM2kkMHHzluvjELIBx4V9rsWlt52rB0KN0as4+tl0i2CmbbzSqV8mB4Iwb1tPIjoKK1yH
eLTpkK0CoT/RnCNAX+XSwXCJblklf086Rij2fVDyCaxFyVcZ2P6Mwy+30E+R7X2NFn5qsC701ZD7
YNzTauTEsDMkYJrUruIDniYjmuyFVNSOcZUDGkSNIS5zDfZzEdmjNYw9DzFzi6SjJk+V8w6nE5pI
rRGhtM7GiZozGaTX1q95K5QAMWyNEry9TE4q7ses/jUv+kU34UeVIHMkR+4hTdIrdK3q5Lr2dwT7
2zHrjy79KxApnLxm49xzgjEraN8jTSepK+PZKOonEpTn6hG8neDMnW/EpK+68vFaGOEHbEZckKt6
sWx/qLYkNpo4OABZDNmrbTX2ZVBa4pdNTbzNKXxPpA1TT2fFTzt3XidVPozuXkZ0ArLhXnY8H3h2
3z2zv4xp85nXEnzPLxjRy4Z4f5lN/1JYUTacMqgACCTbSdTEO+Z8Af6Pp2I2AU7kFvnYHNuqc2f2
iO4UxMQAuLH6SnykGeGHWrRAhW+VZyTGZz+TmMQZkrGL9nGCO9i67eW5cRdk/S23h0hYy1AyTCIn
xaS1fMTwy6eMigdbKOyPyiNVMel3ngnxQXnr1iHTZ0tW2KuoyZmTVsvDUtmvtp09+RIIlOoKhxkp
siKd/VCG3wYrWw539mPLQXFwYkQ8kRb37tJmx5+JcL8n/vgTyVBHPNTdJJ2BGEfSFMMMikpvtSgj
VffgmlO8lwzs4hph0zDAcQXgF3B8VNt5fo1byHVuhP2ZqQDi8YHwrzhDU1XZ64wPlR8OMqxXgRGG
Bd4u5mb+8DA1ZgFeMHob+VqPo5rvDZ8JyDjwAsgSPKToHGo4Sn2nWLMw62IXDRbwyoh9BE88cqBz
rzyjZXhKAGIe6siZj6RrPE72+ADEwUeuhjanb2ZUowYiebMgF42iVeKKcmfp3HxlXYAxeMFsHwdj
yZ6yXVWEv4yJtwBjhl3RrOxp137s03MT5T6WXKBBoca2DDEUVI/zssQ8VwZzI9DOMtzGWKjbIQyS
xaJmUdO5h/Lb9QlOvHxfucu+bE2H/mQI907TX2H9oLWzx29O2r3HzbmtEWNa1XwapYP0sV3IDGPb
s52XT2XLoJwHjpss3sAQx1VS8AjPgElpnK371qyYXlj5V8WgdE9E2hhoLp2eqAU8PX74ffbaOtBd
OXdJ7O3O1pS+c+czjjMasWerXIbo08mzhhOyhpXJpbvL4u9LmFK/LcI/uH1JDxdFPPuRGtXMboaJ
zZfJAGbqkt+qbRDVkNrhdIBYEjukPXWjoJ/FXcsknGT21t7X2aru45BtEnO6VSNGiCFMH62KekpM
3zLZoErr8idhD4xqM/R+vsZuKOlIfeMa9Y3z0LXHVNusg3GU2H35iohvODP7oqAY3SPmG1DBOO5G
12m2dkaGFoRQ/5hZ2U0Yr4lKrg2XcEW0lmdbkmGqRvEyjoa/70T8mhq2PMr6MIioPSCv/YHHk7Tv
os8O9oNQXnZPdFx4YAm4lw5ZwyXvxAIuE1rS/IQcqn0b17vM5CGYS5uMyx5muOOhDxqaT9Hmv1WZ
H82mOvso1fNFQKwYrJ/EMx0B03+y2YJENrKatyVPKhPmZoLwNa1+5fljTUm8z1Jkc9YamQbJczeY
42NjkfAzWljeWAeBqkkM6C5uw/7ZFygJYF+bk0wxEQ4XSsJpU1VLt9NlpPeMpALDCUHXAJBIKvRj
bjY/y9odgkWHF2Tlv2yHnajVWyYu/6dGDc/kKp2NXP4uSy85F5+dkX5DVCaCyUT46VnzQ2j/QUOO
ATKok7T0e+tON+0hbRhn/aDjTAV22CzbvsVcblKBUiKF/nM+Shjpk2wBEmmLJyoqLQ48jzcxEZr+
qtQ7Avh9y6bm4vLeZv44efsSwTsYVYubjvOn2RGxUQdfYVe6QeyHMqj08sp1NgbSCURhfmU+ogp3
TFEYT+OnV8fdubSbI5Ce+CjS+rObQVzm9hSdPEtND32rz7kH1JAxZwgDVwf09Ec51t9q7eij6yf3
EJwOs4NJp8wivVsS812uMMYsspgx9DPJangxTE1obzhz4w/qZgzWcMcOANW4OIH/DxYF7XKKc55S
aXKn+uWBZR2BfMWKxsEUsrE8cJHDQyciKKYJInDPXPJNhpCNpi/+1oTRa6evcPTa2zCRfB7ycsUd
17SBhVi73rNffmE9/c6zGfrvauoul1Np1W9plv6MC/HchEN616U1M968O+PxpOxP5bgv7RIXwXCg
unrE1nrTiw9FYXjyOAymyR/3DbOEreqRZ1GqUiaH4wtqFjbE8yNRoru47oOssLzTrIpP0Rn1IYeM
raXZPbQ5AudhmLo9G5RkbPMrDWAE/siflyssCMJvxwgHGtRQch+cyjcDq8m/cyqCgMEQTkJ2e2s0
UdxphhciUxltcXVJq0Zg2J458Mb1yZpYl9xZ3XBuXHJUjwgE6+YSOt0HS43lODTC3RUeKlYibyE+
++B6OdzN+tIMFiuQMQy3aT3vUZeyL0qGq58n29SeGH2pBgS54R2bJtlnAAFZhkZBhrHd98YHxoY/
LR78zAC2lhDvcgBPNZj+g2Wb6PAZEFWkJjXW9xnyT4A0AxSyw8JztO5tKx4Aig37rqoEoZfbOWSv
p+aDpK9i2IAJara+5/PE+KYy7lMv3kNbenR1ciUcMyVUXU9rfPbO72J62YScUReXxMaEsJMDM8FU
Bz7TSBEvMk94oIJOQvs7637u1/kHZL1Pqdx9n7OJ1K5Ng48xBQbFlvv7aRblF14ralfE0AchBwyn
rso2zPbe4r65sLH86dTYAdAET4jdDWAWsfUqregALRMBMekdRG9Q8Xj+s5HMqNcpcwl/JJoCfATv
e68r3llOHHnXUF/1dXmqDCxHthjW3DH1GicTrS5dYv/eUYDPocRLWg9w+vqzkeWPGe1my4rVFk3Q
SPFz/OYZ+WM48rqkUQzdnH2+Wgj5S7szHOXlKAisg0hn8uerfqkY8+e+Lg5h3Tx6vv/sihY5b1u+
w/XbGZkjN6PqfnZCX0etX9us4Qhp6RLW3N4UTSWyiBCzg/s8YUvrijDfTr48WKp5T1YRiTk+x1Lm
50HvqjY9WX13s2OilQarD3KotEwSqy1F30Pq2N8M2heamvmJF8TdTWhnETGDH/Tu5MirU5rLleMN
jkTXPOEGJBragKrlgJ4hbxRfg22D2gxx9XJWlbo5ZLW862rW8+HYPHWzeuyhHQGiND4KXGM7fF5G
W5xdpzoTsWbhBB943FGKGWK4iqZ8Z7b6e+hx5DwSbfFViO5ceHN+kFruR2sI7xprujwyaLjELVMZ
Y76fJocOx2DMVq/8Nar+7QKoYlD3kezPZvNqVcWy9Sp3NZJ4H3C1X1XKxdcTmU9+5txVY/UzKVa3
19JdzRmrsibnoCMXox5oI8Ya1exQYU7mn0aWEk0wID8LG3XP2XlF78IEv+1Prqe/dy4UB6+8jb51
Fw/Q81H4oqSZ1sHrq93oJ4S6+6ylZc6Gy8K8z/AVnTzQBScGLbIoiOEFzNZNiSB1nnqG/XW9a+zu
QavsKCJyJhFfnzJ3OnqSLgrtQndAy/pQ1DFfj+KpY/kQM9KY2AYFme1+NAobWF/6aNLdEQqSIfWu
8aov+JKfcQIXykok2rIRB2Gq63245t9GjJTj1IQJDg8NKBN6i/ounpB2adMNBhUOge/ZW9tG+QNO
NT/JCoJSytt9k5mQwmh+9gWGK1tiNfBNZ9pzTXwDbWE9Wy+5C2Wu76NvbVProyHM32QLLLsJggmW
2hwj8cbMGHom4zSf8PV8StR3gd1jOeuUF5/c3KMXR3bGBHryNm4/Pw7spQlBhFXcmlzsBhWK5RKA
l7j2fMFWEQeowcxdbRlQA8LqylqCntcBJljk6/zQ2Y1m/SkLqLU9r0okAF+kbHUwG7JbNfkuhMXd
o9K27lJ5C7WdAWCdntoC4dnc2cFSy/qSIr9kSIwhC1jEwojX3E/GzLmGGQqwhHdN/GXHjZ/t5pKZ
fzRcoBC8lkrNT2a24t10sk8MYsBY3u6kX742dh2e43x5GTVhiAK0Ct7m1oCMSfdnesOzsNOHsUnb
oFKFsSkn4qNxlezZGyIhQYv51iUfmeieBdi/JzWyZES1fjAGI9yFA3FGnspurQMqLHFv7CUaoqpi
GwsFmQI7uyiidwlqWPkecYLZKjMtixt2k72souYO2CRvYYORMEkaA/ZRSPu19RZ6TnKeRzNAJrqc
MbnQRRvIJdIKQ7GIWRY6dbpVccyt4mTG3nm18y49qM40n8loaO590VqQa8RVWz3uHHx74siy7qwx
SknC1b95vgJfHs9ne8L327TLEw+Jjb9umhjLriBIc9kPPZTj2tILqaokLY1QA1iVKSNQqTxbEbm5
rp1AIZPSOgkJJ93wvZ+DycgOLlV2oVxLNlY+0hZHE/SUOLS3RIQtt9jV49b2x3o1IrHzLtDZ6ji9
m0TDu71th93MBhEnT1w84xeEkclW47woaqWm0sN+mPowaLqZME1HFdd4/YAPjBGJwQ7R4Xi/D1N1
YUPxlMZe/eWMu7oiPXXsl0uGcQ6iwnDfkE/z5x4cyvq9d5f01luc5rKn2DOTOgChHPSwsUwDuKiR
LntjXe00PEqO+QKMZzXUPDFNPiAcsA5WK1wSvrJbFnXvTAGNc2xygKU8gpjbC++YmQkOx3Z6KeiD
uTcQc1W1jWG2aH5EKb4TazYaji3/aA6kzqyM6qKiQtTFUL06EEqJG1hDaTL7gcc0D7hkfGrKLH4e
MzvamqXzqY3ZeO6RIDAGn9frCSYMKdfBaDDfm+1ysMTSfGuqyt3VpF1vxkk1V2tm518myADCzPwY
hfzwQ2YzKlRfWbeacInIiDdUW9NVmqckTP1LWqS4djwCqWsME0bGAZBaq71lkkdnXO6I4fX3gF5Y
qy4Q2t28/2VqnCfR4H7Oyvo1Zc4FT16yB3tBRTorwe7ggyxJAFOxEV5G+jpiLXUH0zVz/hd357Hc
uLZl23+pPk7sDY9Gdeg9RVE2OwgpU8KG9/br34DOfXFPVaMiqlsdRlJSypAwy8w5Jnl1CSCcsaJ2
p9pYclo/tYljrjRZydsYcgp4dkfJNWnGMkO3tzFLBSID3fRmSLsPAcd405rF2Q+1s8HAazMhLliy
3jmI0qVN15OnplT1zsHkt9QqBKEkQsE2bpxl3xJCKGr7bDaQLhHhFFuhPPtxlENzC2HwRdFJq4Rc
ZxGRtrl9M0fl/pZa/46jP3xoIzIJLQAPq0Z4ZxeYjV6prz5L9ZXl2fYZUP/RDwt2dcO0LwToEXKF
xyLQTgjANO3i8O9r6d+mnpxNLTL/2A7pDaUoP0rZ/hZdEO5q3bW51xnBPhDamx01hFM79T3vbcpJ
ehKPy+kT2qpw1RgErnqB8WxL1i5ZXu9GwllXkAPfPS/hcw6MFgSKD10kxt3ATXJXMh8Hy7ZNC6/d
TDUeKcvMnbPW8M6AIDy7RB13te5vRQNaR7rrxHOGB8sTc7mNynowSnDsaFfXRIj9rWX+v2rbwGvx
H/+TaeN39fVPy8bPl//LsGHbf9k60wrP8HRqbXfWkfdfdfOf/6E5xl+ey5bftG3Ho53FSpHlVaPm
T/0lIRthIYLVpDuw5v5p2JB/SRweeIM8AxsIl83/jWFD16Xz32TOvKWGRWi5ZVn8nkxl/6vMOXJL
yY6aPG4sjMiURoeYXFZ0LAHM8DJESNWMwOpXUV2pK+48eRlHkgElmSQdiv2hHTGxIUjrCdjaRFRM
2HWzYB0MoOwcoEbrJsiQKcXUBH2POLqu55DZgQUTiW3wmZjD5LUw97aWbtCElYuJ3CPwOXOMpJAP
hqqMYwillSprnvsZkt2SMWERHjBaAZ9mjkwYstfW17xw8UVqWb9m0wPHfdpCg9mzwqTus0hylYQ4
k9s7gwZMDm1INgtAHqsxrLbBkGsv7KdeBqF8riPACbIagSdZbAsvv9Z6je07vwoiplD9pweT6zPK
DA3yB6eiR+4oiL+HQJg18kiCPYEvrRw8OYCyQMq1QDtsOuWhtRgpVVO+bEftqxiUhfZQHMtSOdSK
OPqBjASr3LDepDPcCQ7a5eR1LMqauA490L/7NPlGc5p/Qu6b2TnaJdfy4TFNDuMsjfaSXyRVEnvf
ViQyXusMxqI1n9xp6X+MkC1DW4hjgel83Ubk78rmeRzMe8N15YC8AtExi4WJ27yVMq9PqjczlMB8
x8oHGkpRMUi5Er0PQsR2KCvlFcM6ewtYsLXunLAm+hiSe4YmIyOyUg2kWEOSoMZk9Ic+i864wl5c
asmbkcC2Kdp6YTeYC1sJtFAo9TppmbMdbGjWHkmSIWFenDvHfhByr3L35hd+tHEbAhNUn27cQe65
qfvrSRbxKuyH78Aa85WuRHOwtISRiHEvveRcxojm2Hl9oiK7lzmDmgqGy52ixN/KCo5apnUuGiEv
3rkpdtR0LoEFOqEmj6vLMETn0GSBbTjDW5CbEMUZQY0gFcYpPNkSVZ7krF+xqOJGKq2XfFag+yGZ
qUyNoJGGGrKm9gIBMdqkg7EJYKSR87drA0SfHI0VeHyDcOwqPyj/uaxL7Vpr2osbMyk0J/0l85Gr
KROtRZwy51XdzJnaZIiY92Y1wJBQ1Q1INXd5tgD2xDQyTwMEvzrZjdgWFm4dhruRE21s/ZNkmoD6
BNNvE1vfVvo06KT3slv4rDAvLoVnnWdbuRfkT7Eh3qCGK3CpRbkwwCXG1pseiC+PSAfeXTAjAks7
3k2TKhFjc8y9yGgk5LKw3oBEX9edjeQkbD8d5RK2Xq+iyIZq5YOIKE37LKrmAST9Pq3Ne6gVr9KF
f0amHL5zJu6dUbybLMv00QQbbG4iEry57gK2ElqBZ95oVqOYCEAIAB5lBiTdorkwvnvPYl5sr4qv
ovqh7LEneBciMPh1qlnZHP+2a/VKLeUctHBbsQFedNJ7abt0tsp/M2nBkp7D1MghOC6hJ6x9UQwr
abY7iMtqYdpo1+JBB/7kiQcTLDdCgfShZRi+6nCJV1n0qOzxVnfpI2ppXm6tfktD/dANr7CdzcMY
6sFGUl/RWAP51dOTnYgPvTHvgeN9RENC1EaW9YdAi9hGeYRoInE+zIsE0ATLKi2PTTfW6wAuDhcK
32F7IYkedSoHW3fhLUMW9RFgPV765LVq9c2g6SZ2M9ihBv4V/AkJS8uPRMl+2Zdc56F6/urU8Kf0
urMcx3CLwN3a+eULhzxGG5EfDQeEg6qCHPvvS6A5L5WvnosE4QzhhTTwRXtPlX+efx8M5+GuRIw/
WfJSFBmkEhdTMtETH0SB5b8QEn45GkstPcLRplvvik4N0qrvgIfoFqn0dpo+9ru4JNt9GO45UJJt
S/75yorzt4RSxiSzlfq4pppjeb1pS2a2hZdwlOFJN0fhLGSHBaAofvnmm1sVHyMb+5x8pQktcG7q
XPgMj3UBp1VDZrj0cacpbIkaDviyD4NVMdEyRNuezdHj2LjXvmAyVTrUVVoBcictWUzbFfNzZfkT
3l1mmkCzixvdUEP8VJys07y7OCF5TI0drAWDzqtp6t5jGeG40xMyXJupJ9ixLC/S6RrmZfYxH5iu
u11e3eUkAGha6hq3Y3TpqnJAWuEjc83jaSuJf1gaVHbsHaK7Zo3hPW7SjV3V9vXnmcJTtIXyG+Gu
ZGIHMzncK5evnQptXhlODz/P8LQJICy4c4cJtWiui2GRctFlmhYtTKseb2nCdNF0K6AvFgm2oTmN
a5IHqnui1Mqz4/7SEln38xv/PJhaAmc2mikR81dZJuWpPX8M5d1HyVgQqUPn/Iotrz1x+65Aojv1
LiFoLHXS3zrxR/efB7PhUDMhXxpOXd8rEjLWKZYnJuSMihkVXTSGPlcklOwwUJawkasIUmZ4uLdT
P8c8hR5R+oSUtiT0Lgi5aNik8DD/pMzG4U8CkDzDYXpUcHhAlSt2DfnQ3DtHqx/d8OHnyd8fSfI7
OIRfOTLcXThylBN0P56McvjVNB7v9fzgZ+ZbWxUgyAKVrzVdtvcsZpxbUEgtMf1393j+n4yKgaJV
F1VkJ3/+qJADA50Al9fPU0eq8pyNLrbp+b/46TvpweYJYcynUKgxlEIm3hhGsAPmpC/T1EYiaWc3
9u6ctf6RAUXwNJIB8lS1A/uujHcJAgJQWzQTL5nmfyqTJjJ2kalZjIRe4mwAKEHWW2XyV6i8WTvz
h63UzMBG086EaMTnj9ixTgCeSUNVFrn14mTsxnJ/Aq4Umdad3mrlQVpemoYeI6jr7JfWdv9oFrWW
13E/nCgDJs3/bYrgMdRtieuG6S93Gk6YyjmzzG+2rui2aiAMync8/zAMicswTvsYU828jNwNsQnF
1Sq0fPnC/MVnp9Z5GxQm7a1jhANnYiJrts0PdWzpLwi0v8HA1Jdyftb5QCYikd8ZYIXboHErdEar
rDDQ/5PBQtUK8EkD5nAhYoChuMe4WamntKifu1KyTyKGoZuQFSuhPzs2CYdx2P3jmdY3fz/rhhy9
vYPaf9S62xgVxit7YqRSpqKypmt9RW5pMeL1h0NvWhHuKYedsTCvjvLpLc1IO3f9lL82hPG4JEU9
jxhXHuoovbu6phFEYXlHlbXxARGNC4g24JapOwjcAhs94Pw0c7xZaQetcDLQRHWFZvPzAO8r3d5M
0voMpRMTu6msZ6/IfjVyGODrgLD40Z/XgdiXTescq8b+CDr7CXOnf2H4OxiIM+KqIVeiyD47VpsP
UzcdFcj8hYhy/Sztxj0AJQFukiTBW2KR7dxJm9lrAxmlCYXYC4sRglOjmjB7vzrZY9q8onBeAVbN
n6Ks73aJr0GbIVhdE6F6Zs4XPJvRWrVB9zRAAiQPynkFiI41IILOUwB6uDLfJZfJC3dOVpZ7ayCk
OkErXbF03ulVTyqvZrEvLmEmQBoO34oBSrRFRtX158GfkviaFUwDx0lnehbX6dbwwEulAsMm1mjD
XGe9T8kS+zekP6Q8+t7Gitv2mJjCOJplv076PrzS3XGHYygPWKLjqv/zwZJV6YEovkdlUt1WtcTD
ZrM/lhkTJkjlK8vOrYsC1nFAf3hrarmH+Vaexm4MH34eQj8ZdoPLyNlmtAY9Y4AKiTrk+vOAzGY4
VJF7+Xlm81YPoy1PP9+VrS8jfbd+LSKcCBocgQsvdW4Ol3R+8PokRycfXhRz40sSsuIMHR+HUdc1
FJRx+FAwbT0UQc+iUVT5dpLhePl5GIHd7ExxxBv1K3dKwjjCIcTdoeu/hzBV1xCHqsfqjZeqbZdA
iLv1lBvZRde9eFO3Gd1U63d7LZxeAI77F3rScjVLDlegRuQFy4C89Hyz0KFvzHUDdQW/vF5r+uXn
X217zgJ4d8zyT5a00TnGxMf1sAVpFnk79XjSD3ZanQmkoiVF5b9Joynd9nlRL35+w5+H3vs2A7ci
EZjqNxRMcsvhqSuEtjdcpzyEvnHD1Z9dRIqpQuSQgXPl3gyzSw6MVcqrU4EBG0GZbuvBP5QQLXHl
WRfTIKwW3pHNK9KqPxUrJs8Jk/Pfh0WRx0SEMQvFCzqwVh1rQku4+Zk8dw20A3mwDfHnrNAuCWmp
be0lB2iDdIGS+z9T5WeCcQjerljCiPlSX4Z1c6u40usOGY+JCz17DBS7ccpdE+EUOC7SUhz3I26m
gCXZwOAsGu9UpNamC2vC3135FBTSPhudgGYUN9fKaNMn3wSsEorKP9Y10nQFo5YuIHnKHS6WrBmc
HUUduTWj/VC2KKdHLaP1I/H83uXdU6flMF3CFxRXNb3pRIHbRN/1NAxYCtnjtr7dPClDr5DqEfuH
/reBKmuzG2jrPwSCAjTr82sWGsNd9PrJVBVtO0rrQ1Yg1wjqDOhdndDkFxptXOm05Buqq5/zbJAO
m7pSJ7Ej3nSd292E03vEhRV/PB9+mJdRnU24R55q2567f/YHHRgHXDTxs9kmjB9j9BNNMW3baAxu
Tm5oaFQGsaRsc56GoP9yQ27ZsTl8RjWXphAW+xNW9N6pu6efj+B5f4upPpfIWuh4QQ0tc3xg5TSc
XLCbC4tXeBP1HmtsrPdjlGJ6LCe5aj21TQz41oDyTuimcGZgvbNcmlSUFCUdxzHo7Y+id4plV7V7
RRO+qISuLQsTxlNUC5CnjUCJ5FMZt4r5RoReKdPfgnoeEDYgsmy7ufchfwzeroRFA+rzkPzNhFW5
b5HpYzK8SW3707KNDdavdzsgE9KQrJQIKxBx/Kih4dsxh1yOreQdz1GOebgp7LA9qExHBCQ7lthw
faOI0cgYGkQ7OR3Rxzh4yQw4uqjaMQXiyCZDD2Ouf2+QEaxz1/ua3wssBdmaEL3fgBXO7Koc1/oD
SSLcgZ+bKabZCu0s0EWAy5lNEgR5jIsBd+qmjwg2QUYmd4MKkYEiTOpiCzXESMqVoqjgSLdqfuia
eLCMSy9C5xqJhZGEwIjcxtgkzVjtGpe8KnIgdrBy722CijnpUx3itFwK149WVoNif3TT5zrCfWMM
H/14rPXykz3oLIdmd2dIAV42PhlFdTSL+fo51aTZNgO5cuwXlmWFfc3FFL91wuHd9OgdfKsbj7ot
sIiH5FVJMB7o1LCslCVmHGyOGcd8Es3Sh3AVcEzgYlnHKuLC5KHCZn8AKUo3ikWiU6ZHWnDLxBt2
pe+cqdVSkH3CpdHRsBCZ5rmth9NI+4ABb3j0GcDEQ27tNIl4zySVakWyXY8kIH4jDlZuJIbg1YjT
YCrI+VPemqKQcDcEwVjK1SWqFVoBXzs4nviiNwIHHTDIGbCHwyVMNlAfw1Ss46SMtxnReRSecq07
SHi58aA0DqKN5pXpasgqhM55tmqq6Vg7081pqwTpDSCvyXnxA5/JBLlkS8PmLe00/TSngzGtphQY
grU1sS+RxXSfOE/QdAYLP/dvitkJkzsSwr1MouRoEXPFXBe3foyHyBWoUXApbJNRYMAKE1aJ00Ql
Hj0K4aGkIafEAaSUetOTY/Xess4AvZGmDglVeqyLQeX2anww0O4bnXw0XX4EaT+x0X/kwC72ZoFP
Shkwxgs3PaR5vuoJensgIu29rGCiB0PK6smEcqaAiLEfLpvtWKe/JUPJoynCF2jEznpEaxFm6psN
1IxukMTQqHcvaeXXEI5/BPrSqMkj4HuTWoOqQy8F6UrLMrgevqnAps8InrZAHZuzAMLuvpXgGkT6
ZhKUk5tIF/RZ/RU3BO6pobfI2tyHK71QzxkR0ZvKygmrq6nGg6YuN5XuvzhIrdes1+worHAG/lKa
GDZtQIJg7zdH1h5/+jE72eyXZ0oZ9K+0R9qAc8XCUAorda4RfWvOhUZ0MikomVa3R+Y14CUfkawQ
wJTsUjHae4tFfB2ST2/j8V+6IZNdzyQip4ic7aQwwlFbLeeb9NLLOUXarLvq3IixkZGkaYsh2lik
zdmD8chki5GWSN1DNkYvmCh8DKTZlyidcs8IlpStueTj/eUmOKeq2kSlAwNgseaxo5Q2/SVc7mAP
cdmHhdyfzDJu0dNX1bqWon9SxB0Jme5qDebpjAlvgog5Kv0GdEEfWmaWoDD3jOfcj7SFUQFBC3uH
DJL5WHUT9dK2HYfAjMzvXCj8OELvdppi3zR3WpAMB7zOam1fRN0XK+YLPRb45IQPEBeTl5VL7d0z
6D9jysgVrEdWXh0uyV6aW1IyJYpJhFVGsmmiT8S6Vdg81iORZ1x/nKWqhodBjxliFMxoUZYhdu7Z
gPeArWlJUFI7qn3xx7Db1Alzo7plFGpE5aNvTho2R3M440FihVz7uCFhUDa4baM0/z0WUF+GYfzd
V52LOYL5Y62JlynEahMZ/KW6USMaAwdaoPb3EFziwWLdLMikjp3fQD6+MSmPKwvt/tnN+z85EW0z
F5HYOwt9fWiYzYW4g9mR31tMWMPdFLZ8OzImwfHAM6tp7w9wqj6qKrlIq0DCQ562j9cO6xhXdlcB
MAW03qyKKOOg141VW8T+Gp4M6Axi0VXeYmh0xU7o4ubjU0h3gYYsaZqEvySNmHZzfkgn1u6LyAWX
bk/9gwaWhNTUIj9Y88PPl/z8K9cHvHLlhqKVg3v+HKr/f30VFlFEwC1LWXYXUdirZSCX5eBhV8f+
jHR9cldujbXXbNInDZzV1mljDC2mPccCUGwXr2PamRAgmdiBQn90sybhSMs+BROI5dAMvzPN9I75
eOLKh3WR8NoA3sIqtWhv0HOGC1WyeXEGRRyu1TKHmyxmsCEAiboLPUzJwblABrvMiElD1cVwN2P1
0aKjZtT44LpJjyAZylBGRp/rmDvfLz9kLPZKK8JnmSYe2BsyAa2s9ZeNb3yZBeHz8M+Xdq2nS6tH
N18xTkQV+9zMAipDaOiedYeFcajtufIxqoTnTFgQcmMbth4F18mLH0CH8D20ep/MiiEJhWPte/JL
q+1wnWs2+ejp+KWwNp50d3yzC0/tK1ApV0JIEOLqXrSIBPZbhcbQN1oU6DQVDEIeOuGMmIgINsxQ
y2rQHhZoljs4AsiT87TdNsH0VQYYzcgbAGdc+A+Nlm/wVTzizCP/uoluoHL1hYWraZlW2qfl9wj5
TNXgWou4N+Q9xBogLB4GLJvZyaJmc7fpGq7gQ9QBImjS8zC5WN4rE0cSxhXMXZRo9H9aqz48mWaH
AB7r4edfbqO7ABRmmH1k9UfbMj3QiGROHP7+p7DZY5c+3NqfI/XnMxJ/2L++SK9oeKVVq9XPoftz
1P584b+fhn1wK1mwb36O3X8f4Z7Vsu2xnKsrnOHvA7ucD3X2TayNfWQ6W7fVtj8fYx51ksH0raUT
40ZKCHorHsjLC5fUo896yWFr5RIY+rwWLMMOmyxGyTTLyYCaNr3PsiiZiLIg0nDFlYj7yV1DPSf7
7KlpfZ94rIYgDV0faLQ1hUMGKiGnZkbZgWZfZ3wQdz2aKLwRuTZYh16MCOciPByO6REyOH0XhdZi
w1QxJ3qIMQC/TnYN2nG8BLirlxZXghVOszeqWr0bs9eRwZjWWDCstQgUUUHGtfuLw5We3o0pzRqA
L3HUvDv9PSFEDxoCilsCo+b9IpB0BXu1LCe1sgLnrly9RSeJyNIF82WE0Y2ytHziirxQUPsJKGG5
V6n+2JJQbcbmgQI1GPVNODXP9NXlBrfUaAGPwfyfbSPnUWruF6eSznHFLhKw79GmLfdB4D5m0iEA
SUPU5/beTk/SfcOAcmEzfV/bDKrctneouCKWeNBeF10iZ18emYsGiNBlMxEqZPj+7ZdetwQ3zTui
QiY2seXWuu0nJLMZW1zLxXTVG41F+BCSSQC6oPz6gWLU0Tb4dsW2GjcZS5mrN3qLwNX0ow+IJge1
lTTZx0hc4K2Pd/nEZ/3GJBG1E19pWXZUhz36cvB1WwBwXKnC+ES66xM1cLrtVL12mzFbK1dijCpc
UEYpqLa6N9lNDJmxbFyxr9u+WzssouKsRtjuu1R6GV7HrsQx2gGOJepl14c1k/cMwMo44nfLLcAX
QfKFCYMbgR+fOfm/C+5Di8SPXoepgd0bvbsTl9qiO9ke3VDroS11c9ZXJHOB5szol7qc+4iqogKJ
rAjXjIQOegyXvxP5rfWMhsyr8SNzuUSpJv7yU/PZqIZqHXTuhQwMvBjVVkr72UauJWpmHpQpOUzT
RVOPr3FLJI1pjPskC91FOIezOkNeH1iqbaFGFhuE0BS3DDtpd6tNeh/a+t0VKVMei3koU0lWhbJp
V46kj0vD9u6ExkskG2sFb+gTndFcFs8mYMctLnHBMrD7cA3MbQ1Wv11gU0b35SWHIbPWLdfGQP7B
pe+PT7zRDbBYV/r5RbbBxu3Rr05ZsHPAEJDz4viQuQiYY7uPW2fqr1MX4dLD8dDC49jFNlDfWjqs
b804P5jMIw/xbEr6ecrekwsrW080m8nG0Wz9wIyPUVAysnmzzWKvg8PvI8jTbD1GwNTuIUJljIM9
TPaq6LE6M24Bjt52B5OSaIeVY9vJ5jpAZNoOY65Q08w/s6Fn5usGcBRQiRBrNxO/DDq/lIisXQPJ
WXznRv3E8DbasN+FfY2LItp2eXgeGsdb2B5hxVZgvZlVam4q4jJ0zwNf3kv+dreTNPsKgV1eUBJw
FVyYWQddbf4JZuWke1oOZPlDc4htLEg0mwQbVg6Ox6LIj2lSaStT1RRZBFeuzMjhoOgCDWkEV4YG
kL0S0UBchkOkJqcD4bIMCoony4IcyPzuIOIoYE1EimSlI5kNiVYJqt7dy1T8atPuytAIO66mvZM7
9kv38Oc0gRw2iV5cLYoTKkFEbxr2tqqyX/TYeeSmRg5hwqwpcSS1KWUnPTHFNTgOwo7H9EmM4z5K
hHgOIC7IYAi3neG/mmUCqtviOm57CkBD58woNbmKBIGcmRk2y6g01+SyoULsTWx9JK846rtNpbkv
MEFbUTkuLXhrGwlwknYoPEcmGS1DO/6aRioIk01jbFXVY9Lm1xjuXVS6u8627a2pB+QW/nKC2F2P
zvhppe2ln5LiaJX8uZbT3r08rM8TakBwjDQoJlRTP7ONrYpmkX2aMlhxe+MECcVZpBhdQNyDepmG
7IacxAyc4ioiYgcAZ5M9EHynGff72B22lBB3Q7fQnngOaaOU0JpXf9cNV79wYtOHDAQ/27COJoab
tdJjch2q7KjsJWIXF6YW7PJwiA9jRGHCmuwc9ngmVWg9GbZCTsN+We9mDlRWvZQAqpYYxXBPmazE
52gKBSpOc1t5jDW6yiTugqODOyRh34qXrFgHThTuLKN7l7V2kxq5d4ObwH6IzScXtNvWHwFG1eIo
MW6hIXjMkLosGJre0s6SJMqI4xiMDVhPCn24hItipG2xUsSMNjrhyrcfmJXfWrirsI6jL9tty2Ub
2vCpOmTU/U0vtA8jwiRc6cQQqovyp2cx1mKhS9oO02yfg3xnT7a70XIGcHH3PWXeW9g3FySa+1KL
X72sOpJJdXEiTqwWv02D4IbhGkioAWb+gii0GwErFeuVeFwYVv6t67vWqw/gqS6RNZxYwdrpqg3G
vT3m59RvkA9NrEM7tQpd7WLhaN2ZEUEeRkGRms8WvVa/Z+N0g7C0jdKPyZTnzCCwzvA1rH0fcRdd
yY2YNTXNiTQ1rN8FW2I3ZmyU6/CXOzIPabtWsTt+4se9DqF/zBSJE23nPI62uAh/rHepNl5RrP52
QBMttL47OSihqeLzbQh+la11FQC+SdN7ZTNZHHR5bsMxW5medaPj1FD9LtqxfDMADC19FZ/KPnnJ
pgBJa2a/RFpBJEhL3FdLnYrRlK1rTY5u1N6ghX20CI3hRfJCKqt/yZLYWsOFei6ke0oxJyCzHn/7
Rfsudf3URxZ++Ug+olC0IVcab1aJgEMndnWoxUZp1gxR1MjB7ojPiWPUC+ox5bLGHCNW2MLx7pQQ
baBmJ0s/vWSNnW6aKjgz/HtBokxNT3HQZ+1V5AAVzF1fEC+iV/EzeUzhkrHJKcvKtUu4PAuR9iWN
gldRg6hEFXGJ62DtuS3ks+KtNdii6ly4WUOUmy4GcsCCAilqsiP4YNX19bGdUQYQY+5tZ1cXP/W+
KCtxF2R9sqtI/QX+KUvGT8QYG/xsqyWTWIuiKyaMCtcL371P8OqeB6BuxN7ov0kY7RkW50sm4u7f
ONP/q4pLKWbJ4//AyU4+gvyj/qfq8u//8i/ZpWEhkoSB7SGSREqpG/+WXRruXyygGPFaeDCQXdho
O/+/7tL9y5V0eECLTZMKSpfyH6Bs8RdLawkTSheGg2LyfwXKlnJWfv4DkYxYiW9lGILFkGeaqED/
m+5SQTX0pEBUY2eyW6U+QbVJhbMJhw95ir4lX+BFL6tCfVWBlkHD7S1yWNwVsgkjqEDleKSohMUx
zLjLm3H/Ns7m79Fyn5hdipWe0loUARVwL97Q3RNroqZ4WzrjuzAQ4QCs2GQd5rZS15OLoY2/GDk+
VH4wPmtNT6DFc2opkoj4BVY+PQlmWcbnoWfsRwvfu1k9CjRP56oiPLeeOTEiqhZD1TunOdNyOdGA
FiMKriyu3ZXpCAba3NnaquOCXoXOEgfLIpsM2IyVsRROC1Y74A8foYJqJeKEgoXRpiutbUpWrWaI
8Rjgk17WWtgxy47tZUs7FujWW+QFdzIKEqYZyXfRwoWZJELWMuzfnNi0j4TBJYsmcPOTShI2zjjA
rLzQ9qjdh8UA2wG1xDgcVF3B7O6ys1TV++T8jmMW0uNgDztlfc/t+LGwmE4FCYVYxtYvCi0PL8qf
QLJmcC3g2hijyRm94DT5DWlbX+NIJgWmglJggKTwYiDXY96QjkrqVxaKh5Co0m3BbTgLs/Qg51DE
rrb2ut4UT+hhHpPGZTFXOo/FMMdUDf4HsrV236hwpo5aT0NWP3nRII+zq24jjHGbDMo4YDiqN5ZH
ZQPTHwN86G4YYa18Qk/WIYTLBRMQVGiKYF6dhmhwiMhWiYEZRexTqulVDVF8L11xiEkjWXXcbtfV
GD6buu6vK53XQLdo6FG37gwCbaEuJL97NtcYGFxsCTFZ9jFHZMQBQIrFLykp6QjtohVSwl4WnfnY
2aVYtjQNdEfWLWK9Paubvtuk4IYywVdUw7iui/rcVwGCNrrIpekD8iD+EKTOaK64F72krbGRNYlC
TePEq4kbQxRZzwrjOMkhLqDBSTBMyIYOJ0p57IL0j1XBFyesfGhc4pfIQcW57jNyy4s1Mlq+Lp+w
GPX6Y6AJ7eBiBTRFMzFMzmadMUAgJEmLya1Q0+0ivP7DNO1FIQTrkfAbcgm2DkHC2vgtbTSKHA/R
tpz1AP5gn6dQe4W7DANX7ht63PUYDPo6AVhpBjPfQNFFG4CX92gRlo3hqUU7fBDo1a9+fgfDTW+O
G7xjHViQbsUiSbMYVFnryQ0ZXEMQWenJqi75nllR3dKiLVfkFOML+Un+ZtTajO95PiAINthrlOy5
qHUXk/aRkTixrElt5cdbFIOx+6euimpp98mToBQjv4niyhB8L88k7bCI088AhBF68mvioKWeP13Z
ubGgpwtcJycJG/5MiHselzIz24HPN4LPgz/FJI0iyG6WWErQmXkdiYNxRQ60hzrZNJ5gLu55qcHV
u5AVXCTVg2vZizF0IPGPBaJfcsDcTmRb04460oen9cwF2MINhDRTFt+IQ9/8FKuc7efsB3NUehHO
hzyhTvWBOi1N+1Nn4bmAOmtsBDnxQQNkjrDfNRyhZZkhWNG9Lt5bLkiBoM73dZdE61CJbzHLzymQ
Cvp1AF5hFG59I76z3fCPpUCqWTf6Pq5zdaINQARdEr/jkJQ3xtjatbx7tdhfAfhnKZhCod7JEY8p
4y+w7YC/rQjdpz77puKJV60PGXKzJHG33aijEIrFlhaNwrMxTy7yBOZBY3KyzTUJd0TKRG149GR0
8IOa127SywUBKCZibXGwGo8BPQq4lTHX8faI6LZFuNIilHR7NO6slnGMYMDzchs/oxqqVZd+oTQL
zrgWV1kJZhxZP+8WF9DSrtcMmP+YCQW0ltsU6uIqw+ENXeonErtDLdtPM7DuDg0QBZzzNiRnTiCX
LWu91UITv75BmBSM6CVuXK27+lq2GSl8YWyIuyh65DYNR2jv+sexEnjsO3ZC/4+7M9ttnNmy9BOx
wTGCvBU1y7Y8pjN9QzgnznOQQfLp66NcwPn74KCA6su+SaRlWQMlBnfsvda3cFObh8IVb1oFKzSl
p1uasYVNyVtNEOx6AxShQRj3bgFWoCL4c8SNcWw02xp2aEPavYnKNx/69gl1NGZ+3ZuHJEjvaoQ/
BSxhv0qhhWOopEfY3/kOzX6j+pUlfXrla/vUZ7gXXC6haZymr+TtXEyhLk3HvmGcFvTeGTunBnoM
RNwECqd3ZtxMdIAJ4hE+ElZidcb87m9ng1jQKjDJXQfh4hixtYt/JNLrMCA5DGUI1BQ+E5MuJ4oJ
2WN3Je+UxgyxbQBdyIL0ZEgr7gl1ZYdSinCqIjiIBb6N8tH+9pV3aiyzOKGlTo+20ppFK2ez4bOF
5Br6IZltxSPJYOCAYB5gJCNi1Uj3pmn8xCX/w7bnvyILcMsnG0fCeVhvGAXYLy9oPDT3LEijAcbL
aO1nK/E6Frag3dRSh4PI9HGBmL/FgqbCpZhGLisdnZ1O/wwy95fUCpULRt+tbwly3iq6J8msjqPt
YJnV7imZAlrtzW+7cDsgERPFO63GGQeFk2E9SMvqvTQW3m+HXMqMT+TThKilwGeth95RBuQXCo4S
eRzbZGPneP4qOkVFEzxpNz7yueHKc3jsCCoza1jnd/POWIUQbkdGQhm7IPqt9Oz14jMzrX1dN8xh
5uECzLvelpP9C97OmbHYnTOvlkK81TGkqo2J0DuM3NnZDXLEo10rMPVGxjyFI1j48QHhd3ty+r8O
zOCDx0kPLKZ+hjpfHliIil2c8NRZaTDkt/vjRK4ugws2XT7WA1binjGxhQNs6oQ6NH+7SFuntaDc
2CWrY2M/mRmNJxCSOw8GyG7OPv1lVichYBhI6dIs7iH117h4ff9djnl/qFKBpO1Be/5nR2fq0ZIN
nAqEBUk+xHf2aHbbkug9Fu5SHwwCL7OiPxQ0ysPGMe9iHQyHBi8rxgz8iQ+m+5h3wQRDjMv6PCbn
WHZPuteAlJSmiQH/lQs8TdmpLc8MU96aRbRbm2inwTYVdkKnCQfIbarzFWgT65Ue9soCM66Br34i
kX4jOgqgWt8odEEDRC3iusCrdBrYwvJcRU51cGzh78zRP2QJEgvLwgcfF/Ezo4g1GZP6FZwg2Ajg
xLAfTn0p3prUJjLBAqaqNB+mWM4NUSZ7QpWe6PaNENyh0XaBtTBUEO3Btn0FRNJm8E+bUSsQkUTC
APClFVqSmRnZBomLcQ39LzABKVVKnqqlOywDUrqOr37byBoFACPVAGmcXYF41fmp9TX9YTE+QUlS
h5Q2ERP3Xb4U0BWNJWa3Kf3QLhsCbC3OJVOOQLt7Wkp9ZT7MUjzmMDJz6TEoynFcZTa+2BERWUp3
anWgQoIPEycVoR8NUItK3JML5M7SoKOOL5X2Of1irYiqT+r2Qhnn1CTiRjgHt30CWV0Ub3GOF3Ho
NFV0xFc3i2MoYmff5+pfZtk6gyifWgWSN21jZqrEQD80Xv+SN5+u6jkxE4OsCJMAdft75CTrlTx7
WCjmKeVQoPC2HmQj9G5iuOQrg2tQbb7pKHpnHPCYuu2+mTjRA013mvL8R1quTL4qJ9CBMVO9Gncl
iI1qmX8aZOExSGJ+V1fcKc97nkyWfwBafysEHWxrBiYzEO2gnOGziED8+7RBEXZwVLz8IATFbW/K
/RKgpJ3l2oye/bXYkp9qKNXeBXCi0jJ98nLCLvXQvIhcNfg4mRQRd/ZYaj+sYy86DW36F/nTUyVn
9l/BQTfyp+ObHX2s7AHDJpq/nGsGC/fPemhPUrVnzyW4KEnELi7FK71MBqCyOy9MgUKvLdtT0eDm
abyazh2oOcsru5OugDf7tfGUTPnboJiQNzoXlCWzRWkZ+08DwYrY4eUbBTWTF7wUTCGyn2XA0VtM
TVjFAhfCbkqYjF3cAyKIRgzP6Rt6G/gGsSgumWcR3pAde9P84cTpJab5SP5fvE9sTKLFxPKEEMGC
0wvVahVZFjbZ3OHg2MOumvD4z2Z88frfiTSRFj+YUC29JNnQgC+2kwXC2p31ebQy2BLRcPZHhB44
PDouhQTvyRKHbkXwtM+mIvS8od5LVaMjdLmKBKl4m8nWC8mUv7axG2+TRdAKy8SnMaD+KWessrnV
HSYrweBldqR+ONjp+Rvy9siz3+fxB0TVew9j/iYNApeyE9XCjCUoW+JVhPk54d06uGl+M++/ty0x
DcgcEZaWTIv0c1OAliwihmCq32HhwnM1G/kxRVS9AxrKpV7edcuMONmjHBWtjK5TFhydDE+0hmqR
L0w418UGyjpjJ59HOPkzW7RapeDc5gMS/oMOHhq2DEeuis+D7JqDnXkvkZ3KvS6pKqGtAGvL4CLE
XIp6VA4737GvIhUXbybsyYlpRdH9197NmUm6FlGk+4WKS/czNe4IU7ZbbJ+4eJJyF1BRm0Gm+cYE
NgE4js7c6A/3mqTlLc15tt0Zol6Fo4BKZU6PtAZOUZfrc2D4b2NXFkeoVigGRIKoveXV02PfpDNc
Y08TQdnNxmEm254lBymrA2Vkqxt0LREBwJ5G2zII51vCluygW1vS2TU+GdMkCKY88F9L4e4yArot
goA2YA+2JiKVnWBOmpDLNOEpOq2MrmYs0n07Lbx0lji6dzAI08whX75yqBqi5Mg849TB0W3a9A88
pY+s7X9iGs/3N1FGoYDhsrXF2GiQ1isQtraW8TvVZvKrbsx3MczytYrqeBst6QMtWhKKpHmMsONc
GDFxffLOKZg3VDySSpYzglTgTZMCvEjRmYzLzGcdjGFHEDPd0Ag5DIGEuPYEH4PvTXw7vP5tWLxu
4yaiAD1SoGa1YQpEcIgKLvyyXEmOW6NtgK0746milbpPvas/Uudk5XgPf5vSN2CLYRNZ/GhDr2HA
xKtrrB1gnJXvAlgw6E9D1Dz0PWEEsTIMBH7noWmfHJSol9khLyZw5RUoprkFWFKGik2HFNjdGdY7
brXr+F5v1NTDeJghJorIPyPzxOk3EMKTl/tu1aPVE0mtRZ/sK2TJ0RgAcajqi8aHAKBUgp2wLrqq
klNRF+xeV3dLrqONHqHuO88gE8iVgXHrT47GIcnFEMk9VHTZwwwcATCRKBEu2aPjTPURM058dFzQ
V1ZtOFte2a/ADrxdgUqdQCyaAnxPDiPgpK1VYJIdvdzf6nVCZbXUiwEagY4MmrqoOgxwXOtcTZAt
i1PjL8bBXLikD8xZhpwTLQu6vcuezOn9+1mtHS9Sj8KllyzJjbrD00BKTmn9lQKyoV+zcUqTKjkS
/EKt3oKiEtchgri02DFmfdoRm8CZ75c5/ak8BpNyzaTvaLNHiGLYoIMcQyaDnLEePxDgTLtb+/T/
2/4w47n/sT/MJKWu/q1BfPub/24Qe+L/mHjdHek6wFLcf/Pl49jwPNdDG0N/2KcT/d8NYnttHePW
D3D0ux5hbP/w5ZPMSGM44DZk/rYMnP+NLd9f7/9/tYedNUcUvZsnHRrZwvFW2/4/wkRHWHcAmKmT
E82gtujMS53zLUPWrPdptVPBQnVit4QAaoRDZTe/eTWsauzJWYj7d2/6yfeqn196Oq4M8ynqqrh8
0UQyb9yWJdy2kye3i/KQuQa5Hu1ksSWTj1MjZkhBYTqq8VgNM0QrTKPw0ZSpT51rq2ONhUzUDwij
yF0Jsuwk7T9m3wHf0uXV8QtWBFucE9oJ5NOyaS2XkxKu2hfZyJTOXD6bXqP+XYV4svrRWxVI6+Uk
qx7ZF1PeKZM/ddnChKNDvkoDAajuvaFHCwY5aZuk5A0ssKwtQh4PsLD3pDqHLRv5LRm6KG+n+jdG
/pNlRT/MYElOWc1wi20AImGIHGwDHLrXg39feXSDjSr/PvkU0ENGpfJAFv1Wyf7THMhU7f0W6QT8
WMlArkEEvtPjbIWRUT+7VeHtEJKGjdaf1VyZ9NjTFZfu/0ncbM+O8tWt/ZKGHKK9ZnxVNg9sD0iy
42hbVHeJPzVA+FCutF1MewL9UyNwqlVm/qxbZqS3z2uR41Vp5yPrm/rQV6Pa9djwU0xZC4e1HQXg
KgS6w2Pllss265IWiUgK/DZgYD7kWTh1wbNvdeuWXbxPgt8FTmlt66winI0KSXjYkPu6vHMIzKEZ
aJdoxHZEwZMsvKTMHtIPZWgmZYTJhCZJ6Ga+zxJadWbun/OJMCbXl7SzluaV9RYkTu2swQ8EhgnW
9CzeE7VOF86cYSVrrqi+TZ+jRLYcMcmAQo1ZzfwVKeM3is1LCbYLmZAt7gs3OZZUNW1bWjieagD+
DDgg3XgGi2Lpk9vp5fnTiKMJSpabb8o+U1sNiIWckgzdSEpLz2uIk0Bt2CF0d38WTU6CJ20xWbfh
spyVn4i90wkwRSI95DpQbN2WGoj2ZVDTlukvqn1/ytBvP+eBpQ9MEiT2ejKiZofMynFZyF1e7qyB
lCOUkbAdamZ8iZoOuVmZuyoQmJEtbDYThwNOMn3IUbzo+YpQ5xfsO1Lce77S1zHRa0mFfPZvas6Q
RWmCLdYaEDhCqTzRfP8Z98uvtjSTExPmSxOn1VaL734+rGJjXpCAYIDZZwuokFIVIH75Oc6IPKyx
afZkV0AXots+iQRRGlkbjXDYkaBG5VMVl77FbmsVlk0sjXE31ZgqSvkxLuIBlYsHQd8+zhHT10Wi
rBxXN50LptTPSnaR06C38DV6ltntLCuusquwmpcdpGhtapOICHL/VA4hFgKkvU/8iq3M5AVUVbBX
S8M+J+IvI6AAEKZI6Bz47h6KQLAV9CXIEmkZVTgYEuPunTmQCXbQYmMxSRqGwyetWrboA5K/MUBD
BL9ni14PrwMTdULMm5DBr72ly4amySKGDUxFsMVaGOqxjBFJWg9AnPJttSAP6SayrOzpykn8C67c
S+Diap8XVNn4mfFgpIz8bV531sO4LTQDFxcVgGrncwfXZG8kzi+7zYG6Lt9zA2SU4iyi/1PRfPEv
KDxgQTQoj0o/u3TSp4dOIg2REgzojVfZ2vMxBfOxa6b8fowHjMJlNHBaeskZWuGqZv4TRzRg03he
qH79qyBGDQFcXIfGAPfKAAo3GC2yPRbmTmuq5lp/ELWyHA0fFQz9Uh47WNlR457rjL01HfUG7LvY
ArhCaapBBvb1/vatVGWd7bGg7hAihblqsRtXrBY1UYdTMUSbKiZizklZAsXwXhNUwIhsklA3CBDE
T4kF3Ld+ZoiHJQ7+HUzzZSfl+Eab+oXd6kSbZ0QkNvLe81Ydy6o8lAMRggt5wptSNWzIS0+h9IH6
lLCYuITKIF1UW6Pn0jWTQCmjik7csFM+g31IM5DmBDmb0xLvECrJY1qqY99Fv8smGkObCwqoKWBm
bf4Rz9ri+6WeBotgxAAdKhHB4wHr/HseTQMzCRSDUOj3WEIBYY7yFcaS2PYzkQZmLw7wFI51TC8D
1fQzukjDXdvjjFYGAdRszGn+WqTcrtIZWxDBR+Q1YTU/PEJXaAqIS4swmnbfu+WlJ+abbhupnam/
eXgoDuCvtouLhM9yET2XaJ8YW7B9HFkdCgionDckTU3+39hBQqYRXW/VcJ9xMGBkQ0Bu0GlslaaJ
WaQ21JHS22lPFoesuY4VcgWR47AskoL5g/ylFLEJMZ+I36pm19XwDBcnnEb7c9Fr/K4dveQDqiVz
oOx21G/DBS5V9NWftlQP0K7kueqnGRXWi1GTmTXIggzhnHBXODhv3jiM+2RYTmkNtKErh61KSXfW
vvs7n1trm8QG4BIn5WSJTQSmAcQ6NgGCrS+AEP8pU4DOa6mcEH8/+5XVljDnu3RN6hjbk6u5kMvF
/AHEkyXF+TPbVs4wzWn3emYALRakaDKZ7adqqb9DAlQ/aoIzqHby8nS7xzQFJa1RF+D5OMcPs9Ez
eiB7DzE0DWm1wKeMkJgxB8egAzMeGwLsm47L+2zVnAqLgZmYU5p9uh0a/kc5r19Lsl7CqHtDcY2x
pZwv6Uqrp5jHO5s9qmK4dDWT8wGo3XYOoxCZ4bYjSHZbZFa/K4TTAxqPUK3Vmr5oBjR7YtUtc8Zs
A7od5JbsfPgqCGNPtOJI4gOjY9qTrTfeI6yPaEEWJmvup0u0Dqwh9csloAvbcfXe58HCl5G9Z1Y8
UdqyxdZUhJmN2hcx0Vkb/su6aG5Tl2mfYYgzyRpiX6d0/zTmvW2eEVdZ4JFLJUVWUzsXoiBR086E
mVr1Ji6XedN6fCzs4cuj0C59/yY9wZG2N7mNu6n9aOYk2mZeUR8Sb3nNkjnUJlPVeTzV9yCM5Z5o
vQ84CT1TUwB3Bn3VieFNSMjLLzctM4gaMA9sqi8SP1g6g/YSjIqYiLYYGbMzSyqLF5vpK/3rLsHQ
9HNcKFNU1r92cu7OTW8+o9TEhqOju2i2yYapGeKNmEUKEaV3TJlRwBF5AqAIcw7UI0TTr6QostFc
mO8EKFoX33ufJ5NTNFagq1MfxWEhgHawDi2oFemyql1jcVEce6AfNHHjKZq3FpOuDuf3hquwxH8r
DmZQw5wh7DbkzIe85rAUKBg/mnpAm7jeYjxZQi5EBafdn1QZ3xp5D6yZdaGllbDG8U0domK86vke
VtZOz0z2TDGdQHuX24QUpXxsPrM6Yu0U9vey964NTvBNiuW1Pk6ITfHcfu/HXp3w9v/MDZbuPqOo
rSKW7VJhUk4ucMt66hlWe58iBNs2kxBavnQxEtIXt/YcScDHvv9Y/LbUbEMCkPgDYZ0aPvP00u6p
MubsDkEoIRx1Rqsx+Y4E1L40I6x8tWV2lDIzpY6E4nqKsmXH7fTF1XCOoH2LHB1vnaB4i89+j30x
stmzTCR8MnRFONf1+25CXpE30KNN1vDQV96LPdBnpL5ZhjzCKInVUk4yxIyiz3VT/HGGwr3v08YO
kTOHS0nKYhv376OdMZ3hdLfW9tL02ijbe2JKoo6MkbZu089b1RUxbaWpONm6u+pihREuzcey5K9G
txpIrOxN9EW3TWpML1GH+wzKxq62UXwBOyTq4BDPfM/Rw4WTLMdtXCfnBs7SZga1FUcTZ+WoyqMt
XC7ttTwksC5qhwqE9ihtdpP1IWVFKXtRhlK+YwgPAE+JLgxw3ExGg6h8vTw2XuDQ+Mz3E6ke2xn0
dmhYxOzlRY3Dkr1BwsSR2Aq3zr9ZbCxRGbBNKTPmALS5vjYEXeb+MYfmvu9XjoMpyRzGJVy7CJ6N
daXP1BQS2wtHExCDESdiWwYMg/JvVU5GXgfDYpdx5fG5ppQOiooR/TaNvCogUNM9mJl4HNxKQ7Bp
GGb1VJwY7FHqUHEXKiOjhmS7nkeuU1IYp26t3ie7u2d4d8Uky06XJWSTTXj+sqW2tkY3vWErwqDd
PRukhnB+sAQjX2Z5n4qzaIuGDi27XCr10LRJHrXUcLmdww6zeqh1iPeJAIVhFfazT4QOohl76TAI
ezGOprTyGGNO+b4zvDu3w9HBeREtcKUJLiHJKaML16EBARDN5jRY3T6VGfAOWqqqZv5dLmYS4rJ9
0XUBebFcrgNWqG2apkCKweP0pBJszdz22VN7W8NuHTaGmKvninDSdcLpZf7LoL33jMGiqGZkugET
TGazFCBcQVGx3ci8YW7SUcwIG4FfC4gf2CNoA/3peWsJQQaPO2e0bNcdn8o54Uo0Cq1BnSVT88ls
PBVOiEyVsaeFaIE2rvSWFeAuIg4LNpv5OraM3Nx0cTc6AuWG9Yw4gbo99BnnnmOU5ra/0MhAi8FF
gxE41g5XGgi0CDUFU7lDlM54S+RY1VE8tQW0vKXLwr7gygMF45Oh+NlWi3FChwEIuGZc1FfxXUuz
clfYiFkXvq1ttZwXvNK7rhtnZD4pPZHcC92Fhva6HclQNYeYjKFqlDvtRE2IcQpS95wRPR7RNBmG
o0oADQ+N/6NdSCgxVwG+/5eZ+U4qqgDAXOqYJPmrGS8/8hxHp2ih22TEr2wU5zSFyDH1FegFaxcV
9pvPZXKbzjbRA0hE8di2u3KO/1b2/Kcv4ks0yAEJh2YiufScCos3hDOsWCTD9U5nbFQntTdbyjin
D7AcoqIJ8RG1ZEE27fn2P3d0m3/8iJxDLF/3+cd/Y80WnnOUP3LjgKTH23//p1tvj/2PR/j62/W5
OKOpN76eVmiJ8GG99Xb/f/8j5dbc9X996+0P/vEKvx7g/+2x/vEWxtsjBOvh+8dBuD347Z/bb76e
618H8T8fo//8UP941K87/Ptn86+38J8f9uvWr5cgSloMEfVV6mL/SeN3QBeweuCwGAn2gqGY35y+
LXcNqZAX0eqPYV3UCAgwz0tpPElyZw5NVzLTbrnCYS3yMW5vB4iRoVQvxHUDZhNM07rSifcuhjPb
J+Alys23Eiwn5jUadTqPHkjv2EWig3pnUrjgb+7DReU4AVeNZL4OXZ02u5DhXm5iB/kZM1BmaOum
L22BWjda9XeasnMT1zHj5/ZtMAD9plCiGkbL0M6t8d6ZBBC5oSQeO3qo4yA4izzddNIe7gjyqA/d
6hhwSxsIe5c9ABecHgs0GlpkPxm1FN+Q/gx3ZY+ipKxAtkSVdnc+fAzZufWVVKuefEnngSFkdspa
8olY8FEa+ox5hmSrM2ifxJ+fkjmd7tJu7aGNjnvqVPQ4pm6wXzLMEUZrTCg6WhXqUoeJaU7HPnrp
Byj+cQNtZvFRrFH+xeeuZ7Y8Tek50EZ1Qp+5b6zlR7oGl0x4y63GxLskYVVPM8byRYsDA2/vWmku
5Iadi503EjzN0mtgbuxMjG2Tc7IAGhAzUQHdH2QA74C+Jhw1Cu+G9F5MZHtLAv8WJp5gn1lFJiSi
8ZKaDKNhkYoBeQdjFlhzMNihU3c0LF+EZULN2uMYxLxCzBQDvHZ5sCVYjxaHyi6d11o91t4DqUFU
27UdgBmIPsfOj4+NF09nrAkVBP/ORrm6uu4M4q69Jf3WZoPeoy/0D3EbnKCd5nfEB81gvQPv1SuG
7BoT9ihMuyf62/uAmZMcEPQCO0tQfa7DQ5qqxY44kvbS0DbEUGUl35ueQoMIuW7rLLQ8xyLIT0lg
z5vGiP/K7Dq3JeCTsY9xP8bRbkIftAXgfM+7IqWNnj7fdknWY4ml8Q4RKCWbDMoj2KjxOpke4OYB
UiNMu7CMbPEemCm+i6nWpzaPn4xGZ88G/PzZROATIenaq6MwgnRfFjOmItIzQy9u3IsxZjapU+a+
BTH3zDBI4lFsd7keuRj68q1D1EKv6kn4TUf/0Bs/JRQhQQLOkln1e5CzVQQz399XMr1XjqJVatne
A2qEgwCQfknoNW58j4aKJySE+h+Eo3/2RW6cA2m3uIUjPirSEXeugSzA4ooVxvREP7MIS7jF1KkW
3qrosX4Nvklx5LBNQLsWbYClYj0AaXSxy/adK0ZzGWQc04U9twyXUduqHzmMgksNCVKgRVwje/KN
pcUKirC9o/JE/TyjA/GT1n9hOfJfIoRByDLKlNEuP3pchg/jSDY7EIvgpZFG9WiM1eH2y9tfWXQ0
HZhQd7efihEdDMqcanf7sTFwUmSqe/zXE6AovzqdMz7cHjBx1vQpCpz914P1yUKJAE7bamdq4d7e
Syn6x9t9VZcj81rs6evZ0VNFZztGmnP77e3v6/bPiKX8+faDSmlPG2ngH28/Bj0SqhmnXHj70ZYG
OHv7cPvh9naaFJ9K3PodwdrrWzc4acYbUHb9UbRd/kQaBM0Cfrr9lTU0lNiStOpmva3n6rFf+Jwh
0XE4G9qMVwq9Ff8RfP3BVFmvpRjs+9v9tfLxlJiL+DpWVq+7+7Yq3m+/vD1L0DO+dbqW4Jbx64Vq
Aw7PxHdnb7mB5DmkcxmlRpqrPU1POjBCK1EksKyvoOxwktnkkh6j9UeypJuzNl3r6+O+PQ020dFb
QNLdXrGPLN0okx6sAvd3PMg5SZG2XwfMqYLleVrev54JYyeWNdU559uf1lVLEsOA7/n24+CSNDPE
I/GaPNDtJtkQcBzgyfz6okR2TcZWPgNCWO9CvwIOmq8xKq3vI/IK8mg79/72S4BRyw68gdjdXvNY
uv093YRvt1/enqEhx3ssB3W93dS0MN0NN/P3t19GNkqVyIdQ4BEWS0dTQQ4SLn7u9ZkhS63YSys+
3o6o3QIAlE1DFtL629ttXXwZyL/5eh/kRrKByp36dPudh+r0pCfa9Lf7VzLznqfs+ettJNaC7Zv9
zfl233XHePCtAcTT+n0ZsXc8NqBebr+83aQZZSP5SNOvg+SmlbNXEsDK7bfMDwvkAvJy+4Pb89Uy
f2u62vw6UGx4mbgbPvrX9cVPcb7yPOTb1/vufLosJRfY24OVsGu3tMgQga73dRciZ6eFfPOvO882
SayBFwN15KUmaJSpaEmyuz21rtvp3Gv6RF+va/0qAq82u9H/OvXiKiZ+yVbF10EqDezo6PTKrzdO
ekzwHNv3X8+UdQUDpg5C7u2xp5XjzLA9+DqgEwDbp1qSDbI+ye2lsqYiP0Trchw5Fsxv8pe05PMQ
pJNtKkJ8X0gqsQctzqkFSsSPGUzaXYuwyfyrmms7lu2rOegHA+H6R1DoZ9+nOYoitHp0TKc/0EVG
7ue4BzSH3E6Gn72QrNUuTC/1SHlckPRcob+1KC6cIvjAIZYcXLvE4LqEplO1Z6KE9dFx/owBYDoV
ESs8X0tlRlfhCdIgG0nCtN3v3YnNlKafiVFodVAEeuf72mJKNH8wCYZQxJCJa8uiYbBH1DSD732z
sf62YD7KlINqCKM9NT5ZYLigwNPipehn/TepPJCQg/EwfHYp1VQG+YO9ojhVLFf7LDfKg2fG6W6y
Cq72371y/fXi6XsTPIpbyTNQ8gffEQ9FwoxiLKIr+zIKDfuX7Bg/xpb9E1nzckyJWUWiXh05Y6hv
8DEURCUDWdB3Bg7aU0ngQSjwqFIAFMcJR6V4RTqyMNAe7nAswWlKTXJ50Gcw6qS1P0JECCpwL50X
nKCH6mf23cQ/kH03Z4JYOr+6esSnpbaHr4XRYWg58Xb6JqLRe5oFM8t8HZHQFEB3tPGnUZxbh5XP
MKFCoO8hHxSp9EDVK9RuMkCc0Khw7uhs1jFXi6Sev/nYGsDOEvjcZCxR4FBsVPKAt2K2wVn/wTdv
YfbNlky5f5Q8A0KN+PYME6ZNBsymNWDiIIcvkkOY9tU3tQ5GhaAz6Ov21OF9qXOfunYucIMaJL0S
EgtYVWzb1a+rI+NX3fdI15wC0+1Hq4n4GqSKqYGLCzLIaz62MUW731MqLRJmGl3bmVwIYkMrds0F
kndxN0A8bAGvVGJJGa9b6U6n2akWEJ+U++DJ1D9yrbBRrfkpszDw+MwEqkNeozQaZXVmd92EgSnj
g1fMCQey+8iyqafPnhLBt8S/4toEZotRB7FQuvXR9pG8ox/X/ySpj9SuS+8tTidSnxCHIYuoDiM+
mMZ4nbqUYmJUJ8lmyAQzfAe8rOHC26SXTrVMGoFSMG1LXif75zCw1U6hTlB9iyZUtLuPrpN/JMW9
4wbWZXKbbxwFjE7tGuzBiNtDSrBMza95srxtRSRLWNTLc5ZjHuoXDPYeHySdCJdu8ppx0iOyTNrx
svgPKvIPciwJru4bB0saYynulaEIdDPb2g1x4xzcBdBfYBrPc1v9qjqzP9pe8OyM9pMbA06Cg0rY
iWxPhBbgnYqZ33Tymk5NvC2leYmc+MfiNnQWR7wEVJW9QopQg55xHrLAP5uu8zQOiYWMk4Irm+/q
pTtC5qM8bH8qhrR7m6ljglyfsKAfwpLBMX3zjIaYOxcexgBdilVX3zHO38REtyE7bK63vWAwFm9F
RxA0tcgG8foWsQrQHyato2/QAmrMJzySzwOBxptssJnmY2HsqC72EHQ4cmn+o4O+trESvChLYzUh
vVfGOjatWflW9OgJBjjvuyonBBCXh5+uJrPIRc9lcaFtPrgWrUZv7hLhGx/9ZptSSk5+9SvoCrQP
I+3lJClCE+uVyXbwIHw6RkV7YFvMhxatGGvZmyvKHYuXNT94gZ+GJRai0vXuRIbLTHTptGMCcioy
Ns5sJbc1CZYSv8Fq98p3qutYweHnISKF8zKU780i2VYudNu9cdxquoAHFDrPg8s4pIAbdcUb9uy5
PSL2qSIyVBNe5s9nM7K/CyeA3Gnpa8NcnnR68zvRNR9CkbFklj157N8HF40a+PJ0Jemfs1XWXOuX
TpXvGAMkshSCjuOAzlUAsQR/GDr1V4UkYEdi3MGd/PQUNI+tbZEuSDuSQI6M7BkaiVbnPCa4b+hC
B6td8BAEzb4m8qYQ9GV71/rlulF5iEuAEbnEe9QUQm9IDg8CwGAkWKHBWHdMg2nsV2tOOOn2M1mF
Q9gOV7wo8e+dYez16GJ2Sqr3LgrucWyfR439Qkc+KMaa2g8U5XlARWBycR7HFmkpCuCy5E1bU3T1
M2DIkH4YhWAUUwp+afKWBcX8KHeyKZ91wty6yF3sK4gnl5Y5WkrqH/268Zh1JJ021WPQybuyXdiN
6dO4G1njNwHHMSUVa2wX/CPmU0n3mIl18N0kuQEP41PBVQuaGPM3FLegADjSzAB/9DQTUYd8AEbM
trWafjh1jIooYOdsG6wKvevIExeYv3EFJw7bAqajAaVQMb/Qn90VGbLqRnJAYrppYeoT9CFUfI8w
ozxGGiGiP+qExjGERmOoBNJNpS9l6WHV8mZm6vMYsYAQTjEPIt7O/RA8lAamwjQi+DpKPoFI7PN2
TUIAcBQYOoBub10TeBR8cgIYUZFeXN+hW4zfDIaXferYNSa0PooCGpLVEGGW1TvbCF5z07hnbblq
x96TrEym1UC54SULQYl5zbUJYb8/WPdW4dxlEdrUAYdUbeOicorB23A6vSbOq2KSU4tsN2YijCzo
MRU5YjWCIttQ3Ub6qxjCKZliJNOe+vHDgQ26achcRbYMNNJviRke+0urMNpA4wCFA5wnnQ5Flt0H
sj0Ma1eg7J5YYxBGx+Aujcwny34SV5u+tCo9BnFhPmcmKpfluyzFU+umB3JSAZLS+cfT99ct1R9U
4Pg1/oup81huXImy7RchAt5M6Z0obycIkpDgfcJ+fa9kvfu6B9dUiZJIAOnO2XvtaTq4Kt6e2EPM
TSX8BqliaWo+QE/Uc0Vi/BDQ/BV6Jy+Ei6c5Kpcnbw9AK/ZmqNdAEQ0i+JCGkb1FGTyj6gvbCGcB
p+nU8eqdkynX1lR3fTtcqtB8FzPVHsXLpK4CmIOIv8ts2iiV+8PBG37vjMMCNQVPt7B3pa5iy1Ng
5nVnvVfo9On9FyHz59yRC185giuw4g/6RbIlkG4GOGe4FI9NF7800fSczXiFgOGfRA+nUP4A0zez
LaF7qjT2qLWJOs/J2X9gXeAqkR+RbVMJKwCneCVr7TnMy30zgSgz/ZCLTNtvZEOMRMh+SWnlUk5Q
L5Y3/ukhHoTYg1cdB1lFVbFvybf1mLvRZAk6RO7OFsZ2nj4EKM8VVCoCb2xzl9Xed2zVT6ElRUdI
sjQgGs0MKZ5KzwJRWbysh+llbIHVzlYRYdLV5FOIpAPF3bHP7WBA62O2EvSdxmvdLK5p7nzOzbwJ
oxZbZOGfk5o4uWiofznZYfyBrVpn7kODEWIifxzEFn3inuZZ6p59v8k2Vdhg1/aeDPPKE1AuHcKx
YNU0+8nvn2yxEr2+04osiMIr3BT66WZsseraC6uGm4sgucJy27tLwxwebNw3dbSnYml+JBX8x6ro
ML+ljxorSI+1tBHxO+oLaBQWYUHkA5lTuccItancM6XIGL8Nc/KM1ksVq5AuOpfGuZVEZZNHd5sJ
RSw0JDOUij6Q9Ly1VnnSUuNnHu0Lcnc08+ZbZe5bIh83onZXWt380aVg3p/WDHgk4ga+EOSF0fga
WpwQZoGBwEw434hjL8rr6Mfpuqf359Ws4sS/0aVdwj+m+UguqcnoV2zjlTM+tn+FBiOTsoPQDx3I
uM8faNWPTCHkn5mIk0w/O/QqD2n8zHT5SQADVjIwvhpW2MyZTyRVw8Se7GnR1dm2iunvGTMw9ap8
UGkELfSQ95AL76EYtbdZm1/7isYomZyI7vas26dZVW41Nr/GrH/80UUFQlbwosEGb/vVl5LjT2n7
l2RI26UTmriZJXe3ea1n/6eVr4b67zQZRS4tu1qF+V0Nyk9SWocy9M+p6t6GcXwcJwL0LA/naQXB
C8/7M1dVw6KQtGwY2sbiWJcBf+oeZu4Jxx9yMyNgIWmID7EzaJvGyGVBiiWlQbAmEn/XZA6e2ew2
fMYeqv2iKUlTmCwpNXFEs6If/sCwsWjYxWjxQntTjVPDrpX+kR1+0uqj5CV1AZqLkEJ6FZMUVlRB
/XvCbhRzOGjPTFXKFqsYPKeYYTE+Q7cy1lF/wNHdrjvDJ8TPfK2ruUQC2HCgYw+rAuQi5K5Buzl9
WQYidTfvxUbQ0LJa/NKR0WESVmpmGb34UF0rX/WfleQzZ/H0jPVVw0GlNxilpdD0rY8QJ/HY0l2T
aEsfZ0IYmjbzPP49m/fPrp2SaAG+ZRK0gcO5W1fGOjVEzk42xD0xkMobSYIEe6TV7Aazzk80LNiY
Za7tgYRiJbGagNvx7NmCI/CY/WlF+xJXdBdrLfqJyx7FS7I2fSKcph7tR6U/DaaZw18wEw6UsuKD
PM5xIrm584+G0De1WtwM3STgl06zFHBgfcQmnKm1dkoyyz7FRvLRGU4E13Fsj4patuxU7faIc2ZT
t5Oza+xhxFDuJw5Uhn1YGp9UZ2g/iuGUi0KgPuREZkRki8Hg5Nw17qka7Msw/y0Aca2IwkKElYL0
cqNfjdbQAq4q+IExartVaJ8yQg/9VWu0n5g26OX3hrfa9oRIr+auwsilN2/tkPkrW5VKoXqgbYhP
aNKnJUTY2AK5CcAZN8bDhDcRpg30PYur0Y92iB7MGQvujLprEjbDWAnXna8tcY3JlXYEmdO205py
M1NCy60ZwHF1To2wSOgfvoZg4f6n/EsbQ5OEFd6fyRJW2714NHrC5gkaW8wYioAx50F/14CRkIx4
5ol9U80DHhFGWRSPfQxKKVTEtHJMTnVquB5rTjSoAi+WEppr+GZQ2f7/v0yJVv3fP1KgSWi02uHC
sSQTU6dYMWSwL6yo0uQYdACCGu7aaMDU0pNZDx3BQI6lf8QYJgHkRk+GpZLgkegH8oFDImgnCAC0
wJwEHIbrvpu1Uuxql42T8PAwRi3TCKpFjQgP6j8QPuMQoCG9PoMmjUKLe5PBFG90x0Gdynf5TvFS
MAhaT0PO4pIJ1xuM3QjRFj+AoCEgLvWp6Lpp73DChF83XMteeba1gfM4CbVbjzq9Mq1askRxVKMO
cgH/laJZxj6CSCpWS5oU/DUByUscfitd7VB7SwWB58j0IbyOhpGfumRA2KEhC2sUjg+9VGq2bv6B
DXJbd8ZXCgBVylpGRGnEZfiajjWqJhNZx9Il3C/PIIWsHlHNq1IhFbfIFtPBJCJC8SZKoAKJb7wa
yU1b9mxrF1VdPRsecha6RKu+iZNNojkfIR9y2XCrlnHorPW43IsMt7OctPKB5XqCwcF5KN5EFYVY
dnJLe5PRZUeOzW8p6/eUtDA8Sv1JyV2glGnNmdBvUJDapIumoRW++C0yNnY1TH3lEJKphVTDqOKc
NI9xXoqsRuGqpw8DsXvksvXFkqI7xzV1K/zhInzvSILB/IWMOFw6OJt1UMxfhI4swz7pSLlOUhgc
L4ZeQshnL8rZ9pH9Qr6cIyUo2AvgCqBEMtUcycTHXMvTWA9SMGpncKOefRrK0npIy+Iv8uH2qzwA
0YCNwLXIK5y7cD/21a/m24ClSVfkgIFJdOBblUhWvoT9A8+FuFlfvBgJLkkI999eThWRGinYCrVD
+B1yRSDyW6J6K0N8ISVbw342GQXKunAhm8YSRqB01nHMPchmomEDE/7ZaIeX7YgUFhXupoNIzEex
HIA2yPrjkKh48RmXpsCWrlfMWeOxQLvOyUiXgg8IGl1WLTxrANk9efJksDCLCKG2Iwt8HJQWotOe
ay/+dItUXXE2bfQIwl321Sshy2mdxnvT05lHiKfG8LYYaE2MffEohOauetwU26RB5J7WDipwB/pE
ROnRww+oa7RTjbR+JAia5DSz/Rzxq0Cbpm4WTUijkgnjOWD9HBeA9Y28OtyKQdmDwENj3SoW86m6
FrAJFhZmGQgMJouyX/NpgDEg0bJ/8J+CCbMgnOg4opOy3YysACtijuAK5PF3WLGEhTHIGhcJDWbz
D7Vl6PoVgiR0lDWAsVWf9u66JntJGeMvz4/QBQ3j5zRSv3Naw3oYfWXhdKNY6gatTcJhOWMCmqOk
Z0OMG6kgicMQVcO2nx1AYoi7OU81e82HsEgwDgDAZIJLCQS4KeefKi3fONgHpmUEZopNUqHRYMfi
cxBZ4GnVJW9amkjFAwYarCSZi4vNtyDBttck7hAvCZRjo1FdKVRT5/CSU2KSaoNi+8ioghsTps/W
rAj8OaTghdv7DYob5FZFihUTCmK4IvD50M/1r0GI0UIeyanqckDH6tegS0pXOhKiU+d6Pza9IiRe
tQrtINz0Mce1vq2Oesg5paIGnJWorCLbOc12Ie3sbNdd8AwLfOEtwczmTIWucmuNCrn/0GkGnbn7
rJcSqWCxM1Wss6WFncxHEVj7aOyNfoJ9whPUjj0NYpzNQY+rcirtaNwlxvxaZngPqtacdxPA+mNT
SwKVzsPZh9u8EOwXNEVb2UAKt27TqZvMYsKEWIOD0K9fhuSHrj63mnSV1YgFaWnGLWJ0r4JBERYA
DtMB2JLdnhWVT5w0scZWCqW+rWc36oL1k9GDAgvp/9COeDb0Bi5GaqHPHHhuFLdB9jQjbUryETil
E94I6ygenDl6mgjSO7mQSZcjmteDK4PhjN5GK+oCfGXLWk5GyyY2DpcJ2xoQRtZ2Gurq4IbhihMw
0uDa+XImNq2uR0IP3wuVy7Evfln7gOTnmEA90MJ20hzF7KuQV2tgmTL/XC5mkMAeWiTWLDKYILQG
OlCBMLanj7OLx/7ZdOHMh5aOHhqtbRMJwqMU62a2CjeYRRuXAQ1+j9kiNNANpHQReHkkFnZeO8uG
EieG+H2e0ibV62bYDsUonuqQAC2lDzfAsNDsRSBlOIsz8RZUpshLQ69Suc6D5YN4mej9EPJBdNqM
JX7pjwYQIzP+LOU638adsuJ3N1l/aJOUQCZvcugJuNnSdsWfMcLs5cx/7oWhnXSHbUdV4DilMhKu
2PxDQlXnowVyZ925SkAo6rxQUALuOsAiKxyjCa+IS3aCmCDwPf8gTGTrvZ9hkm3H/kFxlIPmHnUr
5NLl9drOie01R2IPeldQVifKlOgJlrS+0JLzt190VGRatVuH+BY45jPrDnryie8QyxXhE6DfiU7N
yHBwEhUnbDKUx1iMxX4sm7deVMqxnVD4h0U/vpe1ME7I77F1R2w4fPWJcpjxTvdj4wgvfbn/SZHo
MfkntXXFOdWNJxN18ppZEN1bKFERrUFTOJ43QNS9Ze2r3sP/+VfmYIU1+mIfQUBkp5Pnj2xGcYYY
Mylt0G3gsVcEflcQWbP+dXDM6kHUyB3VFugJyOG3bM4ojJTJY41g4Yw34DwrsdhimMMWM4zwnRVR
o56xfIJ6PagL4Tg/30+ijqK416LNz7k3VE/kpv0mmK6WVaQ0t5hDQCIPjVpNpBuuPuvFxdELeSDC
7c84I4Zysigc2WxSWvsknD6jKO+tMZZk34WerrJJJAeKYENkkZCgvvSa3h4oLj83uX3TtHJ+/C3z
NGUDmbk4oTDhh5FmLY1PR+CPbqvwzaon6vYKQcjMTpUJXqHMmdXqojQ5HAMOcQdOVxihAioi+WGu
8jMW/FqRaQE5SMqpbg8KmRUclAyCtrxfp40/0izUpKr1LRuKR9A4MbP/sIYcna+8qROL2okCxVdP
E2HVQNy0bTU1nFM98kOUEvKO7/t0ibDte4nqkB90xAigrTifbCkCgceTQ6sBstbMs3uqXJ8jOyGY
q2LCSuRaAqiqhm8cHTT5QpKEV3Y45rHGXmF6pCtD4YuUWt4rw9NXns6h3g45D5KDOFBiq5Lj1EUv
iZu3OxVa3URLM6feoGvEvgC1AHQ7IafGymEtO8lMEa53YB3ELlqnN0NrSYBiI6+U2Y09iIa7PD1N
hrrox/AKYZAlrrWStcdlr8dQ36aVtsEyVq9aq/rDQ/NlFclvPW7S0XppB3dYlZXxYOTTg1AHQmi8
JcTR93wyb6qC9DNqxzNAM8okBblQg5mpaxWxFFyKKWda0im26DtnpOJnT7T+iLBdEPuX4oAzXtIq
8netrX1EWNQXotz7GVsgHXLqrHe3NMcu4Hk2lQjvYJCDQSCzAVCk4+ZC2eeYMSQYK1IFhg2GypHG
EGMpPaRVVZwNk5gVxMyt35/CvoHfIRLAhNGPKoZnUhSQGsGn22DdIGlQhnuL3vhNm55ehO2/soNa
Ti0S1sHk8lJUepJCh6Fvjq0gWy+rMBwkxc7P2mTpSOSb0o8XdezYTRZn14ZCZyWqzA8OYEJfIQH/
+gMcWQV9+DFNR1KBfHc3+HRYUgCUESX4IqYAV/akHWkNwKAhPiuA/aaRfvvgwTQByJsXM/hYD5uY
4RJxQVejrVxwxuZbDhpxS/VrTiYf3jDiSGJ94f5ldN2xFmx8tEUeKRwNGwgm/v3ECglQk3pM3ev5
TmXKKdBWYXlR07WRfFttTaSJQ1zB2DgbHrsT8WXJCkjsSXgxqx5RSrwPQ62Qr0diC88M/UrV7TlV
IQ3CdT2aNGjQhEe21uxSajgLY8UeZFv6gLytGitVZb6oDb1plEWru2O4F+pxmHRlFesULIriR5st
pOs1erHG/iUNimfGBrDj+jCJOo2jG2SlNhTG0ivH18Tk/ZPai1vMoPym40Omr/kxK9OwAUIw0cYp
6TCbB6Q6zXo2We5qyjGjQ0nS93BIxRzJlk6e4H3y+7e5qW+c82GGK+ofi+I7qo1kZQsqxhl6gsVQ
G7QIioHzQ2mRa+AjTWhAwG0wI2t4VmxwZcmZxWRcRQblnM7Qdm2I2UeBjSk51S/1RN0ID08CSXs6
xBzpHJfWoOVoVMGRIxncZJqYXbg0yO3tPR+hhbD2Xuor29TrD6Kg7jUoT3evX+gWO8+iIRGJ4ul+
yUJkrQhnK4B5+EbdGC9dTg+sFV3Au3voVIQpFZR/AKLdQYu8Css7prAhEtdQYDQYbWTiHROvnysf
GRUBtQqtlYe5gZZpc3bdkyII7/I9Cu/4xJ/UKKXBYTMPZA5LvB/FWysa2SGW73Fo0GkmrpyKjvEa
W4hR+FzpugVmElKdZ0OH7cyigjsbwPWjqr2YoA2WqQK3GDP2CjzmRUstXE4djbnIpYXt2B1Ua7lL
hI9kcSZHDoYjmhoxnLqBzjkudtzRLe1Qv7IOWhtPlBThdfpQIZPI7FdTyhmKU5pOA1tO/ptRhUdq
IRlSUBjrCck1VdxcxtDu1xWcwbUFgDzu4m9hQZ7Sk2mneOBzlK55ixXtXW1RwCezIMJZmb86QTSU
PehvpezAebrpHaA7bQd1/NAsCuGGlxx9aPcr20ZLi7vpbFEJohiF6Ru960esCs4tSg7eBr8MGOtL
F+fm0k6xYQg7Pmc5atA2zojoINJr6sFTofPZ1Q531cph31ffRFwg9y2x18YH8qmAaaa6tteteEMz
qaIjwm+P7GGH9JEZ1qLwDELrpDOahzzFojHiE6zYyYMcK3dtyfNTU0pGu2HuYukBJJJGXzbai2RC
5gPjEb4AhpCpPPa2wAMgkQJj3LwwaxPdTqkNTK6OH3bgaxP+NKwjxCIQHJSC9FvVUt9gDm+pbZdb
TY3GlVlzwpPQn2Z+AXZk4xYE+ULDcTRbjh/TtA6VEnNp9F1YarodRPiSRAwg2BjGMpvtS12Oe7YQ
mUFEsV/QnsgUjdprFLELHex1CwkoIVoQD9a2zdR9nOBea/rmMYqceVtoMONo6Wx6sagmgYJaPu2z
HX3mVo83To4nuGRimSbsjE23UDd9t+0aX+x0dKQxdmNCABrgfvMFXD63dkb1FWdg2hqEHDlf0U0M
eGNOfrST6xhnh0885PWiwMqzTTRK4HSpba7y2rPUbslmnVYyXnClHVcsLb2PX5iOQrm2vVOpDBz1
/GaLtmdg/mQmI+OMsW2xpaf/uTKFgrM4JsV+qNn5keEzYpw1EULu3fnHb3k7bo2jDAGlBVxgTeCY
ufSr6jTGlrEfU+UKJ5jKZ4OPVXfAyqr1W9kZl2g062UOK722myc/wR5W2rhkctJh54LJASiSJ2ry
13Tn1U9dprcJvkC/b0Ykc1MbU8nDDRxHVBiHir3S/V8o7ix1eNJVovEUH3NMFNXLVqf+VnSVlEYJ
dj0Fz3jTv1lT+t1H4pj2xNWUKinFczJ/DDaVmzBCS5GhZaHUlK4Uy31qNbnGTiTJVQM9at76WEWf
nuLTKfc+vJrgqEbLlq3R88P9ceYsw4zhNixlIUUYuiborqxtmEKp12aj2Sade0bz4iwcczjEc9qt
+5pyhIu/AewQyXyCnWXoYV2a6IUB5Flz5n1CC9D/W30FSq4OSN+iaHFHjyU9LN3nTzUGIzgCVzBS
st5BuNzEpi+xEDegqMZJAwzPLXWJUMQLOVTjocn9kxjDg5Uq3arCOAAqoL71OrNn3ow2VRTzYcSZ
Qoaq/gMugT2e07B1MT6c0XtSSrYXWjPRD0mNV0RONjtZlF1JbX6XqbMo9VTd5HFJ66BSgTPN75FF
Q7ApWvshynSaQVCEKMKkR3j69pNrnKqRiXQOg8iY6Sum11Eb/gZAXZYyveWWc+sHaie+mB/jknU0
FD+VYgSGN/yRcsU5FCZQwQvmLrk2JkyEyORkIF7CmF0WvSwnTK54Me3mguImsGo1IL/8QdFoLen1
DyW7IC7Gy+SLBxt8G2dYXAFfSp1cxVBeMT0EEDA2cyR2cFkD00P2kCnPBDT+5ZwCW19/BWCEjKiP
Aq11fipSyEf/NodzUDfWt23rTwkTrnxzMBACj58r/1tTWw5lyhbqePk1+Wa9jN/ZJFfNXwPE+JGf
BT3j1YbdZ5Ne7unvdSrlwJl60b/SuP1NVD7ZlFxd5GND8h1p3s0o60e3xD3H7ybIKdDr8RLG+RXx
zyayEd9X/C4lfCwblwC95Co/utO5Kxp9x6aaA5OtqR/l11pBzROF1XsabmXBlV9UDH9O9+8VoTME
YmLJpK5Jsq3OHtU2+CtFe2xJCuWAk9jeTYVZijIzgPuyc3NSnC2C2vDKyt9BANX9WtCq2yLJ2sr3
UWf5r7w9s9rum7SDWOff7tcWcUAgKckUIhFCJld530xiL8TwIz9nTUEaAsoV4dJxjLxllamBa3i/
oogh3cAGGibjSYzp1fBxc8+j+zSmf7AmuGl1h1Jl/EuYoJ3Ke5Q/XP5EhCvBmIUbuxF7Ec9B2Fvf
pZVdo0R9TfMSmYnYmVW0kVdY3jF5xTwtP+jYJbiz+9qutr7Jc8o1qyflWcfLIG9nAkeUVWyvG9b3
JMQfjPir0s6BMfqrKnZO8NAvnfKQ5srn3OP4M9rz/ZbDnXvuEqDXgjetRlFQTc63WlA5nXAnCS2Y
4/JqZ8mnM7zQeP+Tf5V4xTVTnW+AFldCfa/U9y+hso2T6VIO/BiiVi5YEn8S5eyaYWDF/s3N0Q7O
nx0xNJFDIcoQgE3Vy334wS7ngcB15dkflXC+MXxfhya7ptkj+9xPXYlfYgAwbVF/d+P8NFJUHqDP
ovM6Aq1h+Prij8iTLq1+YvkpYLFea0f8VRCTCvtb/npDY/gzBZhDR1DTiG9Y/FEz2qluswt98UPA
15/FEyjX+yy+aDNPPrNGaYsvWo2k5QY6qWLO5J+iaQ7kkyefW8D310qZDooviBtxvplLgjy8+Gr/
XvvZ1fcuXte8yrvTxNWvyXiR30XS7SLyy2f5/2YNYqkYd/JroCJ/p8J4jhx1Id9LYyRX+duK7EAp
7UN+jPsdkwN3RNoRjZ9Nhs65cPesWLZGx1V5lz80a+agTOjU0s+Qk4x8a/Lv5cBp+ktl9q/GdrSn
G/Cgqxxc8gvjgCrDE7f5r5NdPM19kWOs1MJAjsw4dW7y99YdcQJwkAeeukiRKm1+rnxBxZu1PO+G
0nij9dm/abOGr6OGn/Kdx5N3FrIp6fLeuPjyHmlVF1Ap8m7yh1iwwxPX50XJ9T6AJlFcWYafctJi
OG0eVcpxpV5chaIGDk+IGbGj0Sn7gqBSW+3IPuRKS/i78rtzhU3eNZIAUjeyGT3wmdcIDY58akUy
Kkvpd9QigObpwdAkQcxV9rxt17s80kkwhmOQdlYQsZePLefMbo/nqb0ZY/YbkTKKLiYf99YAWS9X
aGCrgZq7zyYovnro/rKCVUDOAGjPZLPhIJ8S+UCRwgWj0DG2eRTtkBIto0sMVzpkQI9y6mQqFcO/
/7KTeKZkdZ9GPad/lbdEfl0+FvK/ZNXQXyzPkS1vgVL/TG0Y4Jq7Rj36ueSkl80BRX0gHyutMq9y
+vYbIhZr5VH+P0jY62jNlxndk/mIyHeXGcZe/mQ53ci5X04h3mycRAg0e+Zh5HyouNULWvQbxflA
/t0gr5OkEirGo8YAg/SzGtz6Qa6zVWE8NFm3kf8v5wCBMX7RqOU3tF/5vfJ5SWL7t4MDTAjjnobm
fUi5UGLVvtvJ55Yc8ecIioV8T3JS1zh+9VyhSoT72VU3Sc9FlYseRs0sz/ec/L5988bNfpfrQCnX
GTmI6L6hAPMgshL3kRQeNTa+iefgv8Eix0Bbtng7IVm4MCQh8LNoyP/Kl3DkRToLUZHhjfbkyn45
KHMLykq00VvtikT5Lx7GAETMsjCGh9Lt/uTTC6H/qlFIIlvqqzENwqKeYUVfE51VgS/R+QuoLzOD
AoMKkQewjNAruWpqd+m18tpiV+jsl1ixb3JEy6mgY8CGlIxmBf8Y1DhS0p7llZSf0rfdX9zn36p7
v4Hy5SXUyaG0TveZTX67ar4Y9K7lGmRXw6czPQDAeR16yDNR+GJnLg5AaoQsR3Lhk0uWo7S7mWZR
M3o3OTTlshNa4keO6bn66zmyTfpLonicXf/NPPJxH+Tj6G4txX6XN66fHjNPeYMptsI9Ro5F9cm8
K+dcdMe/Yh6fa1+HfKQGcqa9T3JyqXRbhislBz29UhW/Qr7/c9PiSoN62zjWQS7duDQCV+6Rym4M
4jIKEkZfreVo9yegawlTGjg8Nh8AfC9ts5JjRD4bHZlkLttZxS6vcsdhtcOfOb16oniVsxPGCrYa
1qNhz8GUjYFc+DJTWXgiee1MRgkrzqg773rzLb/UJ2pgWFNAXvcihW+BN+Qm/37QCjlNL+Wyapdj
UJveWXsgcnA1t4Eaah//b4KUV4EGxN+yz/2b3JPJqytnSCXzOR/6B7/WAxGTOidImSCsUt5v29VO
hk5NSpj3p/S+zYOgHcVk8U18TFYg+cQyXT8akAnkFb3PS0jS/ihXIT2KXuWeKJ2mSxpTyqSWLqlN
L5Xv3+SeBkYBjdE5JBa0ODY5O0jdu2FbiBdVXrzGxp+c1eQ4at3hs7Vf5IW93zz5SM5G9GU4xziN
rnNJYkhX3Ddn8p3/t7gVpGqawl0iCaZwd5CjUO5S7hOcOtzXP+rSewcsFIYCCxWe0g9/9+WPGShm
9lH7rSbUS5QxchTxp3nRy+TpYF7ZO7EnKWsZRlHstYbT6aAF8r7oc3SN6F/LjULk2fuSfGr5I+U/
eWt8zR151s19QyDHPoFlD64OHl4OH4eqH97lnjOEvEvyY96fL+aqxqQErv+GRoubZ/iT3yr/GRiw
au0808FcyGdPDuTcataVlp/k55RDSklevcp5u28YY87dPLG41n7jxN13JLXJl8gR2ck1xRLIlr1h
f7818j4R33FVp+Jat+WTQ0hqmXj7wVbY5Ss3Wh1Xj5VSvkbp09u8Q7kYgIr8BmXyRJYvbXQtaDDu
VLp5ymcKjDRZmW6ta+zS8+jG54ELrRvNpguHg+KFAWqAs0KIVizXfhSwXMohgMYSTGwfRq1cweXh
+sDy98ygZ3m1WbGQll5LbiwokEd5uC/aZ/oOn2mdBI3rY+zmZ5FojgoQD0gzP3tMAnIdhnNzLqwS
qfP0aiENUPvq6nVQxZgoLOJ/SsM6Kq4GVIvP6Eeflb2PxykQ7BPlBwtTsVXgbaBeZavAU3SVH78t
p8D1OvLU13KOln+Uu4q3vldv8n9mIpkMd15woy9Iuu+ztex5YeT7b7Wvo3JNZfTYqQzrmoFjYoao
oOPIHyi3A7PNVi0yXmEg3YednIDkcJTLLm5wDGs52UL1r3xdqXc/lNDv5we5kBRxcjWoWymxe5AT
sPw+eWIc03iXVvUmY29OmkIELHn49uLn1M3vx1CSgy9eTPJSaB1whvzKwSj3Vm62qbPmZo9UgXuy
PbgPcsboQufftou3JtKdiZgQvdb2v8lE7icokF4tTvHwoB/kKUUuAXISySPjWUSETPHuYgn3c+az
PGPJT2lRLur65DxOye9/S3oSut8jf6+Z2qMLYhtgEbCO5IoL409uNeS7dLLXENi7XF3Setwp7Gvl
8JAvoy7/a9OBFj/yhXLuINJ9F3r6Dl//5b6XaLOHmqUuZacn55sKE2s7MP931a/dOrciRoTBvkWP
s5VKTG9TMk3zWjeM7tOX/E3yjeiDtUtbf2va3ofIXuX4lV+ywvI7J7kZk+XDqG5bMXyWGqm0sFW5
3pzAf+SpUG77AKYvK6z5wpuCQt4nP2ofUQ+Sl8c8rJtXh6dc9ZEtNR3QVT4JZ4wx7Tlv3DdFDRUp
owk39TQEcqaQNyt3og9POck3Yyf/9kGmqwWW3h+68KVQ0JTn3JtSnGHNordnkvBDyjP2+CQfR/lP
M3NYlc+2fIDpwlJqV4Argh9kByJfUGc8xEWXXm0UA23pvURazILF5wyTpx78jXy4/is7NP58ggOx
lrdc7lt7p9t3FCax+AfejxLmX10zsEsdL4gHr+GpNPSv+9sys+kiaCnacYpWowvuc1hqRsFCa/u3
yHuTCz21879CSa/gghbZBOW9YrCA8DJkbFA6nJKOl2ogdltyVw6QGY8KLo697itPmWHqKxH63WYu
lRncXg1aWq9/rcgqnmQrLE6wpVWlf+46dqqTMi4Gh+Cczhmigx/RM9QLgNTlRXXS+Rm98qZIaOeC
hUtWpifbTqmak1xtHsNWn7bt4BBDWgzJnoIn+KyqW4yk7T7nxsiTNjxFVPqpzrjI1jemEYKYya+x
TvwR/ZbhLTK0X6vSlD0CckxAGlC2MqoOmHLK/einZEeoRokvJXc34xFJoH7UtPiroXvJB+BoUWb7
sG3BVPT+njzUfqkPVfSsUX5NnGZVN93wFCKxIDGy5WdlPaLchjdNxREpiGY/mv5oHrUKt4nRWXiY
FTwxjbfJDPGSY93cGHl21olTsJJKR3eUIAxYREU5LwAO3BJVvGi53qwwvGWcu43hMUmL5KDo5UfW
o0GZQ/GdZB4CaWfeRd2gcUoliYKDv0/Q6WM7Go8tLmPUUJOxKeUWqUlN1D12NT5MFT4xAK19WwdZ
SoQX2C0ULFxrUyMIaJRxYBhYVnXVgwZHfEaLmZ5XNfUAiYDJZ05yMCa7XthmWaxtBXvQhPBrSZ9h
p4i+YScQvhuaR38OkEGRvQvydWk1GY951u9TkB34WRIP5aH7QvghJkajuXV2dvYJI6ArqywMcBKQ
KrQPtZ+uhktoqQbMKYnIstSbd+rCN/IMID9UI1Gf44k+ybsWkwvUuQPfTFod0WK7oY6Doomyg9vl
r6iCsy0lj2Ll1M42Td2GbZzDvKE7GrMBrZmGjGo1JLNibpUHu0sufad+ajmyHH/0YPPGaoddyNy0
cfnhc4P3ss1e14HiMRQMYEh7H93PafaLhaaozA/OCM4wjaMFOGtGk6LfCCEvkj4F80EnBTir8j9c
nWlP40q3hX+RJZensr8mzkhImKH5YnXTtOe5ytOvv495dfVeXR2JAwHSQOyqXXuv9azHulvwgtLr
KYzmMGfxKbe5aAr0dZBe1tnuCQfndJ7oEA8d/WZldasCfP6dDIrMEQc+nJ7j+KS5A9AJhoPzm865
t1cmrWqvaM4Ua7uJtLPl4rOPbVKHnvHYdIyQrelodm65s+rm4sspg0Awm/tIs5gS5OiHyl26rUmu
N3bGYm/ktWS+JkGWJUu5m8wNMnB2KMNl7FRj9jFs72NeipsgcO2crwwpu2D43TYtYuJNKVD1JwOu
vCm2X8yKCZ/ilJxGZrJP5hjZznT0+xEupSopXxZSyyVzFlOXW/rx247k2UHoaL+gW9mJNIHY3GMd
7ka63hpXfIkT3RRAY9wKcW+mn0zPEYeUnwwsDc1HfopBLT56yTVPkFJrEWTDLzW2az3o7BAJJgj1
2P1Z/lnd/FGQG7ItpXOPRw7fjW+HhRr3fYcfyZPZ1iqndm+PI2Ecqwq5yg5jjCQkR92pU9N6I2p5
l622yCnvz93Cby3tXpJclt/yGfaaA3RxB1IOmHOM9d9LfxuYRAh7fa6DyjoYS2vs8dlm9mPdzpAw
sCsFq25atNlAwtCIiwqCb4TIqQw6Uq5Swbi9xnKGfwF7XCxEWE0NobQ2/QpFdKRvY+nV9Dwr8cuh
UX6OXNyFqE/ISffW5MH4RehlDpfRKlHxkYjoS2jrgWvdpUSvn/wIACwoNmS+AteE2HRizO+JBzkN
to+Ah8shjzv9nAE0CwSD8imjdzthlFjy0GmCAUFMG4SNFPSaAVhDYYuwZ2S6PDbTvyAqioseu1NZ
vNmYUI9EYE3QjpNXCWaIOAYZjgmQ8Xz0H0nKvthdyxA0M4ztjPeReoCoR52CkR5B6YorW6aAUVJn
22KeuBm75yQwr7C8JwbK7bQDiL6XZibCXEOS81UVtgVO6lWcgkJyl+bs+3QEoqQhXaFF6m1VzmfQ
miNDScCJZfUmxj+Rg5DEKFA4Bnb17Bl4qms7KTeu1/5LkqndYXL9XKVioTKuMJS5l/v4NfDNYJtH
yB9cgbEu+ZwD5w1yq7oX1ZdryD0qF0b/jwaQPmxKXGpEskGWHZijZ9Y/JBUHqRFtqZ4TAvGqh4Ud
P81QUkCaOFgRloYawg41/nzXXBvtBi+e9Fjg/QnxFNJOL0ujTYYnPnAcsrcC6DuDMPaddl7pAnZc
tRNky/HcZtOzuM/6mhAeJMp9FWSA6sevBFbeZvQxq1aUsmQTMLIU97ow8J3SwNulxaPnqaNvt5dF
zg9WcVZ9mpJ5yE6VW/qXXlVrFHKfPeTgbG6WTTPlGw+1UhwLQL7VWxlr64ykGKctrncmyagbdD6d
G+2z3AwD8oGcwXuFn4+bLuyXmr4BjpugsPe+6zfnyreP9rSMBzRDj7UgmmoyNJlOziLYLO0qNE3g
csHqJOCwjgwi1ow98YhbE+rLMdUIStfnaZw430QMsDcR7hQpxo/KkSyzXUXPUfwi9nYJl9LbB6Zo
Ns4gfpmF/qhHBglySFEFQZjGh4/kHsElcWyIoXpZkZzivUxejdc47+6sIqHeH8rQTRmqR+plLNGy
E/FKonvRnn/eJLbVnsslxeKYt9+tQzmKAeTm9hGn6vIy9JlzqtsFJZ6JOq7v8psglewgOADpDEq+
zvs3jQFA1MZ5qohAd53u5DoR+LQxqwAhKJ4wwGFCpCZnhBKKQpHjJPU5Tyxtax+k1x4tOTRnKE14
+rsKMb9XdrufTkfncSlECcuVpD4125GxJh5k9q72nJdJvSex73lchmxHOc1OCO+KKbUG4I/zqdh4
NsldLZ0/1qscam1QUyuKnOXhfx0wQ+3SRqK4Kma0fPk4oXlPEGVYlrOZQMW0NRl8zVLeSfR8pCOw
Ry/6y7W53ogBujgkLTUYVcDEpcYedAwqC+etWKkctKWBL2PVDoxridoubqb9ghdpXCAW+dV8wNm0
q9v2eb1KhoYZqm5olRJrgwm1KRko4K1gzr5RkxWyTlBwrCELBAvPcw7SFyrk1nRmqKb/4tJFozTI
ZO/P7tW2AQ07FYhspLqI3tZ76TVmD/rCCQ0GmWBJZHtkgw+o+/LYwftKGQtpN90BFqO3OPohiqFL
NqzKQOPOtgvs/VNPTDG6QFlEl86ev7LVl1Xq+sOjPJE9gfIZ2LJiYR9KYhJ8kE6SsucyL1buZXJM
sfWt7NMo3GJDlhjCvf5beFzZgQ1uanE+U8ErpIPg2rmTs5Pk1wNkh9EICtqgMCla99ZosovQOCNU
OZfZcG3Nt67ALEYMmV2drYH4yN2Ehhv+Jf1RDII8aq5vmp+vcjUuKImmjLS69V1UjpKQn/UL/vMN
P9+bivZvFDWPoxe8uwZ9ryKhXLdwgfF6482NSoJpzwlUhuOCm37rDQ3eICt4EeN0Hy9kO5omf4MJ
rm1fdT3FObVBrp1tv+ADgxCEEFSjBo+aVxRWCJ4QK5mmutcZ2t94QvXTFAolX0SjMesPik6ota6s
gTdCwbbVnRW54y4bq39DKpFQlNFdnECOy3G6x370nc/BwxL8VYpIHkiGEofsjAc2bc+Tcm7s4iDT
Sdfog5fGN74QPrzOqHOPq6I5KVVyVDEYT3rzBYgeQvdqeWYrIIGEdCXs+NWo0GPivSiAGW8wHu5U
035gyQgche4Kk30yr1oJy76LC/9X71caYjdVio8N1jEieej815huyFYxZ9wMxlAetZECKEMR4YzM
gM0Ebbm/yOM8ADavIlEg03l3XSQQxM5wkOwwmE40izazzfFlcdwL8uWNqGZxIeQB2DYnSg83/Axx
Vwq33a1r+RzjA5qRUQNpEKzwoRE1GVYopoVQmuGSz0yT8b1yeT/0fnQj6x7mjmdfbFE8yVXKEXvd
t98YtzEuOBxBOB17GshOvMXR8tQbL3nvMc+EUY9NCj8u2PctIbcXGk8X1w/CkTCGbaA6LDttiYJ9
8DHvOm+mZaPaq7orHMKnhO7BpicokfuhOZN8+l7O4ytE+Y9oLLNNW6bnPKlggkcpPK8ZDYQzdTcL
xsFhWU/bHRYOcqWWbwNN2abb5FX9j+DZUCaZszNhTmxGaCAepHoxjBcBGYv4Xzqp9qzWTBuKtTZX
xzxp/3QJ7AtTd1ukG6+NJDShgCu8BkdwuGigNyDSOXhTqs5WHt8k579tDRZ9S3rMvHXr6E9qLids
0UUYoLCrjeBqq0ntGMd9GaNK7twR2sNiuScDw5Uw2iJ0G9zjEeWMUWiYxgvCaZPO3D42jkhDxBGH
9j9MwU0RAWtj+gfgPMyBPiHkbD96E6G8P4owQ14dZICEe9w/buGyjsM1wyu4m6bhoR+dx6Babs2A
4zSS8zdC6yf6GLsejevG70scOVa1NdFGojY4dmaLhpbqaPQPZTHdIN+cCZ557iz3wwty0AFjs5/h
n3uEZ1cuykTXF49DVp0IGGL6PtzPRfXLCCaCgcCTmriT4pnYma4lZDvzH+hubgb89Q+2rX/F9O5Q
US6bmmAOLBPcvRi5dtrgbx+RUr4laBzM5K4fzMe0V3sr4+VmdtNH3VeVYWubFIuEKOkCDE1/t5if
Mps2aVFfurrA2UxuyAipYcMueXy3ZhPlmI1guICgIL3glDRzuvPUMITQlC36j0knUFTwj3u+flDl
zqDXpafROtcrkL2X9UfpebiqU5J752ejMhmSc6/jOiq3HbgdncdsSTSeUVHphz6xd/C0yZUxggff
8E8I0stdP+o74WlyzLo7k0yYI461h8rg6KCNYG+k3g5I+7wRUhgY8iBuSKsV4WI375XbP/Z2hxgB
xEFVzhXjhyY0C2q5lut7z5Psxcg/7ibUqvKfEBkswe7aZt4/y3lHSDatR4wH3YMGqXy8Szph81MX
x3CDve6mPMTu9cLqeltmD3Iq3bK1BBvc7JaCCV1NC5wnu3wDgOvFQCDy3hwjh1aGahTr7r5L+ztK
Ki8jVsW0cXmO9C8koSMhcphuA02HQx6LVdvjf1FJYodoxGqPJdFy+JWEepqA9m0Sp0m38aXDKkMU
3bw3RZXvDINI9E6Kx5/XK8pq6i6GyeWaesihsAraD0Ct97HV3wjmPXYFm4fCK29wIgWKoQh5Agti
5miBY7u49VVE5nF8W5rirfeQp+Rw+IhmxhZE1fffNwZ9sP/z4c8nGtfc19ngHvVIPt1eZXDD0WbR
yZ1Ha228N/95DL2Xvlu6AuTdz7ttoeCNwNYD1Y39GjJU0J1/3vjVcLCDIjgaXvDYmmhjHV59mto0
wVuHTTs59xirfmUERHtm+dI6A61R3ztnKaY9sXTiwYvThPVkPucVJuNYCdr1ThLskyLDziOjErxD
OKDtPIilfo/xlKHBlgsVSIDSj0kWoQH0rqU+gBk7AvErLnFBQV1bn0bCz1E77heXLZRbKNtGX6cH
Q1p7AmHwBM1ucY6eAOlXnEkonxqLwEuzTx8ypcxn27miaum37VhHMG6aX5ltOjgr40O3kHNbZ4m/
A5OtgSkcZj1hNSup+pSDF1cWRF/J3exEV/Sp7MhDBYC6Jdc4UC9VWd/62iZQoo2P5oQTdmhJTMGt
2Wx9J71fnKyC2o9toOGO3WSk9i2eIAJbyG/qhpPfKR1aiNHDmDbLpiU1QxTud2SV/W5AryVIujjM
ZvToRVANkqm5UZsFexVbWQj0FjzHMsi1NLplUUlGSVTfJ1l5S3ONN6t+aOpgW7l4GGT06FvGo2DJ
Rf/woOP2UE94l6ZyfmOyR5oHAKBAccqcI/y0tS++EHx8du5HKagJKxHxA+rLqLOPyeD4D17NBGFp
EAbRgDE7MK8oIfhsjGXqdsjqvxaXaZgPbNzGG1oYNU0srMfCjmaKgenZiL+zuH6t/Es/0meyAlpi
XlWdAlAFYvKKY05i08TQFnUmndCMnokx3ucmbqqUfDnTeoX8cwdPac2fpQvVYOY8rE9OQM81AWq3
XbvLuLqCS++r57llktG7qLRjIJkVF2mSqjuDMfVW4eWqVYKQPkLAAOR4Uyhqi6C3nye33gedEZ/s
tdbHprebI3JZx+7BzdQ5E+We2azxy1ubgM3QcO/jkzOm4ZfnMItMe/HdzeyGP3/fsTN2ciESobex
fxJaCvI6kx/lcxPHZzswl6P0/I42JMAzozu4evyAERjsbRU/xpowtwkKG+Z5FNYu9OSLa1nmNs3F
lbK+O+uxNsk9a/JNrtRyJH4Gmx7PvCPEM9kMOhr31lJPFzb+x1K29QGWyYXctSQE9ECnpK3Hgxm5
L4Qpl1vT5ORilKxDiOgJuy/GKJQB8RtFQPyV8lxOmpy0d5FZftNsLsKx4Nkd/zon1P5ZUtKRI902
VAKsb2TklA1iqN4IpsZA4mj+5FH2u6pnQupaRNHx9K+ocx//CCtTBApp3wfLtJkRp97jBDVYt7H+
m+uHrZU3+sDJhk7IfP/zFT+P56CteAnKztvyxWY4mWNCxiX26AWYhsmNFvaTkeJP1a17L+ffA8aN
i1VZzv3PGyJz3P+8V/YBmETB4fHnMUdVM36m7vr/vrZcKBUHv58PS+VBN/j5dJeqllzSYueTItcj
n+PpRx18OrX/O8FyFJpZHuCTdv17nAnB/c+Hw1L0F28a0bHz0M/j1Qg7AMDsQqOWam7DDUJbffGJ
vvr5uM2tS53E7mkWrnU/B0NzWWLOm/NgEVke0wLG9SNoEa4ghP8+iGkiouopLUxjfOXPN6dMTCR1
3JkxH4SblgjjTuRE1a/PHJdRN4fU/97JrApEkOuX/HwvN84IjtaHeK4diG+0RiHtOFh+a81vmJkc
YOr1MwMX7bnr+tPPJ+wlje6Vi3DDmrqHn4d+vp9w4y9cP/Hx56Ofx0FjeVvYNStrk29qMFXsZ5+g
hZ8v+XlaxyLyUer8CpUkv7KMJxdk7cADR419AZG+oZz58vPJtJWVhfFnfGIFB1tZgfuLUtgjnJIJ
cY5mwkNY5qyUQBA9ui9YaQ4phJ4dIfIak1j9NP0uKLkbzC5u11THDmFSgu6DaCBVHXykpGbfdfs4
KuGGrfanoF7+ZCKtNzSMwHnkSU+Kau4it2ytrS+KX8vsgHiBylTQvBIKdJTB9B/78HEh+nItJPOC
KmXIA5Bq8sHPWFiYp3SpvqN1fgLsewDx0e9xiAZbOxpCUqh5AauImyS9MO8efZCJkw+VslkTmCoK
dsO0sZezJ+eo7xfLZIDDSYZ76slkMgJdI94JpiQM1c6jTxcG6ue1ifU+iFI4Zu41x/GFKRgzZxHf
Wx7ydsN+hjRAvdra2JtN4yNyuJTHyE45ZtOc8NpPWRvffQyUnhHPqYyp6nW83Po857s6XwEPUO+4
JeoNwfSb1GSCrFtcGf479HvOnLI5lbo42BPeqORxLoqTHo3i6LuEEoIh3TbuTE4lo2Dl2ldZqaNW
6sNO/Kskux4WTH8m3t5kmWYdZNj+KhHDFll3KQv7PW4ldT4vJ4cvtAf8vPH0wBiQ0li9Curz2Fth
9Ut6yycQV0vBOcpTDb3v8liJXTXQtwECRmNqEveBX746nIJ2vN7kqB+WHnycPQ03hiyvOK7uID29
jRYX1dhFCFpqDuu9Yi1z4/nWxe1Nee0lbX7bhdgEUxuWQAR9qfRRZsa9w2EjLNv4obIgqbd0c7HX
bCfk/xjP1Ku/4FwLMETSS+6B7FkFnnExvxlj+xrTRDrGmglRq43hDsha2PcTB+Gm+pJckYm9DmDL
wdvHZvpNwF29jSml4AiqrayHb9LKfuUJG2BX80JXvubUYCo4Ff6OzfpcJ5yQgtU+YYuqCRtvIXjJ
Q5AUNCC1aI0ibETDpv7KxjU2AMnBoFQO6ozlYLfQPmDUnchoo2YYb93Itpm4azObyEuCUfYjEMuK
wc7FA8pvDe7b7DCjdwxI4kN/UUby6Ov0ZEl1R9YrtSxtKN8y3yA83+A1h/U47zKjPDH6mo7yvZZ2
jn6vvcVxuWc8CmycZqJPX4qsxuaOzENmhT1H4tE33qeyZSYNzih/ETj9dA+aIYvf/KJJ95x+V76b
wbHTh1MOpIgOXRKas3hVnfuMHXEPFP4cVSWjgDaAc6BQ/lsXJihByD3HXN9AHl8fi2I5YwkDSThQ
MDTd0W/b+sivcTd16kFmWP8g3kGK0Ie+Gd8InyEXZ54+yN4KfV5E9ATzXuYDk3Ci8fzgZHuOszG1
+iwGhcioTK6yXh4qRAv3UWPfxx1jBlH+c1V7GT2n4WyLkVHq3ymeu62wE5tWD83x3m/UFsLLZ06D
qqpD18qZtuf5xSIYkPANCYqa/h7oIFNCoZNX31S3crTeIzUcjL5oT7PpMRaoP/UaXxE14gVsZnUc
X0Yku7gNjKtrUt5iCrSOHK/fYGeGJgDjYMogzbVswbW+QFoC8aaoPV3tnwsmED0d3MybT0bBOpLM
SUHWh6ZcrdvnpTPtLWM5TNIi2Lg9YNzBlZ9t/jYyw/LJRD5HM1/r0hRuW7UPxgIfcHvNTEJKigWq
Qm5Zd63jP3l+8JIx2WWi297muSFd9ra0wMoYnoYCV9Uh971nkoCgrS2K3LP4r5lkD6pj0hAIxoY+
iW3r1WuWtMdKj9AfxvUZQNCV7fcK7wYlgGxfaUug96SPAj2I/+8ZRsDQhDBiFeQHpcb84eOjoY/+
oASqG6gx/JCKXBQu3W0WgQ1U5WvrPnFRIZUoCJTLgFa55i5eJkYbESRdM3DeU6EI6OsT+meutx/F
8MvtYOZeCV1lxUs7AJiCtmdF5xvr3PzmtPU5aZDQ8k9pwRs8k1ibNcOipe6IQU7bw5BgpHVFug9k
cF8zltzIuH2lKjxJPG6W/bYKkeYYIKTnSX/n1Qmz1g43WP0JAu2BSdcDEu231m7/zlAB6XEUxx5a
r4fi9WCLp14jFSg//azkwlfTF328ex3vapl9UuDd6VGexjjbeS5OOF3EcmsO0bNEGLQU2bMr8wKA
M9O4fL4blXkYW6c/9Ea5ZhaOt7KdP4vi3mzyl0n8IdoRichQngANhtkonseg3WtJfx6Z7K2IYfdm
gb3jGTZ+B9y6adIPX1R/4jLuYYDCk+R448a/GZYS5THzK1hJxEuh37XqLnVWIJKErunL6k6gsPBi
4xehIW8idn65GZeHMXGarGlYuO7wHkxDjwqBV2NKzK+mNz805xZE186Q5RuSAj78xLoUkhG8NTGv
mi9oK4jHSG9p8lzlwEYSpd9o8pLbk77BweTqzKxnPGe/WrQai8MA3mPC3mXFo9OZT7WFI4Gstqbp
P1jum7muaeLhJWwYc/KDnfTsvY3S+jIi5mwps57EoShyu+eiF/POLz+bjh2zL4FDsrXkFbrk9uDN
zb6QZUK6cXc0Xf0hFGvRbM+fowd6C1XlU2R1is41fdnVwTag3uBYzDDd5LKilUTOy3Vp5S7L73Ja
f0LQoBM16IcWrgskcFaWrN4TiQETaBp2rmcTKyRccVfpV1DZ18Bgl5Ydf1kPatNh5h0zL8/4t9/G
3Hsp2uj3NLl3lCe7fBlujJTqaxxDzNO/fEaakfvcGSALRtO4xVP2QoV8D+aRFh70g+3YOA8z966F
k9/PiPJzcdDEhQp7E8/UFLyOXQLLycj2czbjdCzeJ4dBfeWZ5N71F4lKHJUZVcPIqZgIn1fL5dYq
Z8a3SwCoC1rsW1wRhlIXDKYx+XzShz51db6x86o7EU/yutDumpq6OY5N1SNoPDuJyWLvvmWkc4bC
Gq6Dd50MPBQUVqiaGqANAQZNIBDpGyEN06ZP5g8VCVCL9XlhuwBmyvIY74YRhyzt6TuI9/2mII6R
jElmP6h1e3ou/piRgiggRnKa3ED22pl1csPUFW09LPGkZR8DdM4TtWWBOzQpkhP9f5QlH5lPwNwi
0+NqzbCnVWhQyzfJd9DHCLCKgFDt+vkOmfQ6hNgDJ7tfTFzoa2uO65DGR36/CKiOpp99guyyI4dJ
HHfTHD851nK2m/p3bpCIFjNbbiocEFbwiKv1uwRgxLkTMYN0hhVEkr0ydvmXUAusO47y6dRwmic6
l6n3SxmTXN3XxFmPCCRQa3cmF7sBNSlVe/oFj4WDgK6CjJk7A97QOPu7kByEgf17VO/aGkKTC2/N
QZAnrz9lmftgOlZFpCK4YsZvRGq6EAtxTWL0UxQ1dR7cMhiOG/4LY7M92ibUCE7VzeysXYxSAkX5
noT9kdjee9R6l6xTRHiozwGsNE1X9eEOVGa6/iTZWGzs2P0dS7QjDiQhiDQ5jYVVuOQlJH3M85Nn
ceo3C/HqEYE8VNktkTXqsR/cufozzdWzXEpEFuuA2Z84/ZjDpbBHY4v6plc2fOOZ010lB47o5Xiz
nO8kl2+u6xxjstC1jygQz8eD2UfGlpWKbq/rnBwXzl9bTG+DXT71SlzSeeY6i+Rt6eZb2+rmAjf0
l8lOXbbRNcm4zJahYC9CjskF+Cvr7XuzBVYNk2cz6eE70sGbbyQ7guVP0Vz9Te2Ze7sMI83WboIm
kSwWO5MrkPAsddB+ToENpBUA2BybD9nM7LNln9w2JgMfSRsL9OW2KOxrJO+ZLn2hvKV2YqrZ/qXB
uK2kupDj+iCM6RXi8Sc7Kwb1Y2qR4DNCD/YRS8gE/aTpF2eCFkO7yLEeyC+jdsnIAjpGoe+hX4Sj
0pefnZd/VklOm5FxgzSShJyjaQ/6E9u1eqZQfSza5S2I22swR0c/JzepVvtiThWL4HCHzm+HoPBC
LBS24rVRaFrlO66qTzsixirPzU1GuHXu8uujf6RZ3hVXj1m62Tj0PdY+G8b8gGWhTkkIykZkDvkT
cb/8vvEr8sKMxlvQbEXG8q7J9ZiwDEWFOkECqTaON9F4BMcSZP6uEVg9XNqOHrEp3BZRN2yhm57M
ofhrZAZgMNhLm5qhxrjkB6uknYex/pXkGIRivCK+LTGPFTslV54MiqTSss6pkbxEKBGI5CBxyn52
AIm7ZGZDYViu0EIoJzpIXEbkhBFtQ6Yts3E3UJ9G0gNySA5yFJazxeHXnvCsU1OBizjMNiFl6XiJ
p/IKdaAaiBmgn5aMLL0/f8TUkH9pkgQGeyRJslhGHPEIK4y4FRQHct4Z6Bkh/+HXrDojWwdKzGdc
el0Gi5zrSb2nVKNjI9Q2sMUNIMjeztYrNkkBk06kJWum8JRS967pP9M34Haqxg9b118uxFWxePat
TgRL9rIwomr+1o1Kzr5iJLyanTv9Znu0Kkty3cU8O1smAPjai/JTDp+BlEREFwzYevK3Qh05N6Uf
6BFgXtewJbMnz6B9mjsmbUafpYNApn2XjVfTGB6IZRFhnwfHkf6crf0XN+nz41S/l76zSwO72OPD
heNncMpKaQo6KStMHzSnxtXP6eTYO2v+4jDEec+3GHwhB6CCqRLkjihUAaeCD6VFfO2Fj1jebx7S
SXxFRo8KsmN8HmVP7czYXU+3uipgSwxf2vGo66nLOfgQK+bg7QHhPU/p60Cn9ABK4ArJm5HR6G7c
WRxRVWKvbh6BmMKnE/53lcDh67HeYDE4x+nyjETGgjDfUGA256CJX9PZ+JNM0bVfqUFgRqiZnbfJ
NbeEj7ibij2DViU9+sQm8gySpTayT/z36iCtO7tTLD5sQKg/UAMZ811qOPJQqQmQcrN8ED/7DROL
V4Q1BqbFoV61x9GUf7Dn7eMuekkSesBlq/0Vg/QVuMOzoETomem38ZOujHK/XidOxTWSzxHwChwe
ZFLJDVl+v+PFelg4KhZJ+2AazJehBHzXRhsaZs4+FukN4Y0nZ8k+nBwFJw54XrICgST6v4EYG5Ix
lxD9H1tzm7ShHINHYkT+lV7+TMg1CdDza1vLvWkX56VPTktA2lxd0SeSoesrcHzkha+fFD6gNmBg
x/UGcRN8ihbBttje/3Hvx4wX2k2b+ve/4JFlJ1yXp8Z03Y1DZoGxXOY8+tZy9jZqYEtxxoPCw8kx
GMFCI+JPxuxIE+sSwzURNEFGDzthpp03w2V2uqPhW/d+zQMsX1zz616lo/TFm/Oeqs69KsKzN4Dk
zSV6ayrDQ5/q7IZWvRZjGCn721r3hthnVB2l88O6dg7G8txG/DyRgT6zgdTZKt88ceL/9ACyi7lG
wQ6TSEfq7AYp+xun1Y0cUOAM7epKZVZe/yln/+Z6Z9NIi61uybioSUAmwqd57zmgNslymAfahPNA
baX7FRWY+7+d5shM+XXICVIqOLUH2GOsSu3oCawALpSCeiKvAM3yp5WX/V4W47m3CWYF+Aj5pH/x
4zHElfQVS7RP8Uvn71yoMydTlv88khhl3v4msDC7l3hSgWPKzcKR/i6tjGfNssiyT9mlC//3DPyy
73ZRND5rROpllj4QwdUzIulxXpPBmUSXxjQQWtO0PDTRzHCxFogoshfSGI+ZlSesiLiwi6FBlFSh
IBfx8D6UBqfZRp+9GGuj0n+gC/4h5YY+VV7/c+Rkh1ESipEsFgZtpwANR9w2oAnLZt8wnCYzwh2O
fgUAepVWyARSNCpL+AX6rlpPK6q5E1l79Ivp3vfkKUBSply/wlmRQZqLoAD2jNdWUhPQnI3XAMEy
MyJp5iu2ceaSi/qQIItzotGgVFDClv6L07ioiJLsNmeflKIR7G1koFwoYxb8s2WEd935kEJCbMse
PRO08FD7DPEri2nvzklKOh1By66RtR3SSnJMpt1Mc+xkx8Gz5Y8vSoIqzYOgOJE9jDYOxNC27JCs
dMQd15lLfdw999UjeT9sfaxYdHG5P80TqDagOIPBnLqEhxM56KABSJogfBBBMZuo9blqXThCLGEj
VWE8ofwlfSbfJhxjw8ysD145hhKtjZWNTqi1/AB9/6hx8mLhfmxWW3MALGopuCUNI7gZdLh2JGtn
u+xpSeB4tW0EnzRQZ/ZHfBGuJMG69shaj3mRkAk70FOA8Oq2js6Fn337/YdXRFiZjCm+eqZ8pK0G
1VpCLcNM2pJACtUPTmtQTWHmcSTCr7pqfN1sz/j+YMxSnsxaiA3nfsrf+1RWZGl2TMFa62HKa+xD
s/MBoicPKYqvVkH2OuP2u8yFfeHW6q+r8WgCvvU31WhZzPHa6QZDLERp/FcREIoEHRgHGXjkDfhq
RwbteLLd/tjUlFNxsUT7HonrSP+NhlZvwSBHX2lFp7Ezqcic4g05+5SInaDFD8uSfxZSzzLeanjo
g01Bokp95OL846iXTncfTlY8I6tAdoavLZzSQV2Zf+9d34u22mV1+ZlyDpyk0D5CSL3r0bHu23JA
guLQQ6vvXSnaA+D7taTwUWu9DunqSLYBkMWIzIBBrgQsZFEvRlR+2CuOCNFaV7xrn9yqzrbFrvd5
8awpeGMa6HMu5RUbc4VFo0qeqO8y/P6AikafG0c3HUw2Gbwturx5jsGmg99OMcOohvzVxme5A/5M
h8MLNTb6hJ6/XcynKU6pP/MCfZszPNLa3iE9goNWod4z4VSHDPlCifIgZCyxUrjpstl1eUhi/Enr
wIi52g5Zz3sTF8fWTACqiTGC2UXHIoZIZRFgs020foFh4ofao34AhRtfEhJ8AD49lUX0uqDj2EYO
ChPXmG7acMxLzN6YrNr9IDMvhe/KS8BCwF22vLtZL97m/H8YO5PttpktS7/KXR4XMoFABJpa+d8B
+56URMuSJ1i2bKPvA+3T10f9tzIrqyY1oU1RlEgRCJw4Z+9vk18bejnZsqG5sx9F/Cg5f2kEOdg7
WncYFgT1USOOBr0iC8x4ZN394cFzQ/VEDzRZCeUwhiJbYdl7tA9cRYvDH43fuJLxdEL2ejQGOl8f
6e/coZq5WyMM9c4wSrY/6fg0ouLIqp6AN2m9xClTYGOkERMVZkLdCNjO9mGphR4WSo8ibd3SDlip
tCP1Zw6/ziIAMsX63fffmUDh5gjxz5holu2CjhkwQGb4rVokzSWHJLfQsJIa1zxUsfiDbrPbt8qn
y+exJxtjLBVGskwlBrywJAzYpi0KseotdjwQd1ayiFCx3OM27O+AeTHr0QgawuE382H3DrOayDqa
3juN5OKJtunWTitnTewWbRxppnQ0arFF9/aC7BiZXabKO5xtRqnBHDFOqX7BHPPvXe/1T8Q8PnDZ
4jpYfGalIV8MFV1l7XYX43FPttnwECZ467ziKmAKwz7YpG5esECc8pgNQWwP5bUxmkPUtb/U5Hgn
nCL6DoFwXIW2aBBsO/puDIa3a+aRrBCd/KFTnxMHbbbPVvzaGeVw7sr+nkYxMgGjCBZVV897J5mc
W+ChNFa2uyvcCi7syJ9FRG1/Y7KwjdACHn2J3ra2u/yuU30VvSl54ZZztj3r3sXtvJJGqwhASqaX
Btx8oufw6Lvej5DCFtuVuwLGZq/tKYzWOvN6jGTjDrwWpJpWP82FFd6TJic3vo6ZQ3rqK+INNsE+
zLeGGJLZUnBPSJVobUbjA7j1MKc3MuSPmcY0YeEMc7wVXj5Z1N9ptM3kQw5K6k12rs0S7VD0q47Q
Bdq2g2C8dn11qXL13IzBYQyteOs0A5ERhCrTG+izQxF5T3MpHBT1IB4GQnwuEUp04blAQKkk9mM9
3qvYpBMPVt8OvebY+3+GOKdh/bjpSwZJJBTm276ZiYse2ayqvDlb6SwO9I3Tay/dGW7j7G0k4iAI
ufqUhzQdCCgZfFNcLAxal8//tSVI6Mgl50iIDw+h3WUcLG7KHI6aUjUGGDe4BPH8+kjz2TdU4QsL
6yRrAC97CPWDItjxpxUSIGvonz9foc8Pi8bY4gOvMdCDyvlum8exmordZMUUGI+biiAV4GNQLRn8
QUJP41vb9wjOIpdQ9TSe4Uq7eryINr54Q4bcqpTjBXzueIF++Hgb1AOMRrz2m88I9oLeVl2GyaHq
Rv1pk11yrRPvIj1/PHze+7zJ4zHbqIHSBARsBTknG3djP8W3z5tMpPWpba39QEx3GE754fOn0sYg
h6lo35RDn7FuLX8DP57Zw2g8V0KHB7DhMlhFtSC7wXeoP4YhvtoPh4A07aNMu+5YBf4m17XgjQZP
OVEvSJRtyTx9tB9qH5fRbNpSD80CT1pVmluC8dKrNJzk7xuEzjS8m/itqv121RqqQ5rXDJCTrTDd
JQDjF3KsT05R13tysnZ9OVTXcsqqa0FWzRo7hyQrwSVH2ozPIeG9dwyGvmGFXwMzjr5KSNAwOMEg
EzywK2Jd3iMaf6Sb6W/2EDQnh5wxZimtuWTAa+6Z8lcMQzCzpiqv8Elm4VvUU7aY0ERJzi5RS6TU
UlM/H/ll401VIEwaXa4GO0rXTEeVBZ/H6Jw7IWI/Kt25xybEwWaE46tZpOxfrBHQZlV8b5tIfY0s
N+W4UT+7SNDQMB+nykPka9cdk8apW+Uuu3Ebwvq3LnSMLZ7Aav15txhrICz4kQ8Md/2jC6aXdn/+
MnpC3FxiP762uDW6Af2dJZks81kWJMfLa2jTbO2lIl/ZDMZD3imInLOwvzk0l1e1BVp6BGL3bTT6
J76VcoDTZs+OTHwNSBl2nDp++ryXxP3/ca+bh4M51eGRrRDU1fZrN0XR3W0JMcfNxMiL+DufdZKK
nuDcyqZUIsmX4KO1SZonC5VZAnKz11WqxGsoyvaSTMaf5nEv8TpOk4r9ddeNp9zuuqex6JGv5nmw
jlRgvYZT2qzG1jB22CzlJeiNHwNZAciH/OAQjhkbXygYkV/qbdm455lAhCey2zlRhGMtbTN8nozg
Yxolm2ZLvQZA8i/a8X61fu+82sRwHDwILktbU74lUr0UwTxu6Ec1jIlK9dpLeIYKbOLeiV35Sg/i
OSJAQeayuPz9lZIpiPT1Sw4p754UIw49vjFhacKx28zb3Ah+Ak+XTMpm2gAFq3wNER5/DKs8IWHh
3QzIGbD6c+MUT1nu9C9uYJCDYdvhLoy6/mWOsvrkecHPaSolEXn5u+9G/Qub1LtjRTXxddyzQ67W
szUiGn/cRRpwStqqYXUk4qjqXtzHV0sNTD5PXbkNhNW9oDwv17oBXkzE7ZufcZEGwzp+L6H4Afri
WQUiJYC23Xeu8i+qHPXfN2586yDjPH9+pS2iaRW2hqTOCUGE+tY5d0bg7Jl5rtNMv3ze6Iefhnmx
y7DcILMUeMZam425H21k/dJt25fy8c1eAt/NbvCrML655LI6ZmoECfCQPIvHd2G5aZ5sFH804tuX
zxsmVR+P3wYqud0RddcwLvO7U9zDDGQHUC3bzvihjKxZSokE0+3L5iVN9LRDnQp88XH380bbJG87
6XBJ+ZDU48uRnCdGlGpa216jDoys6wX7iempp17LfJG8ENuCj36W0SGZ8nGVihrxmVcnL+6Uz7eJ
7IPPe6ru4/084Uj1aUGt0MllWyy98YtqWueaaEbHj3uByzOFxayro0eYlOm8rUwu/R2mymPSTcnF
plAyH2/x8xUTWNZQEzpH0+31Nm3r+tLOA1GKmY0QEscTTAD/eQ684YpWeu3ElAFf/vHv//yPf/8Y
/2f4u7yREhiWRfvP/+D+Rwl/Nw4j/X/d/ef2d3n5kf9uP5/1n9/19w/5z7s86V8/dPVD//hvd9YF
yNPpqUNL+fy7pej//HX8+sd3/v8++I/fnz/lPlW///ry41ceg11t2Vh86C//emj/668vQvn25xv8
+/09fsG/Hn28g7++LH5E8Y//9wm/f7T6ry+G7f6bbXtSunQ/PNN0PevLP4bfnw9J599IpxGmJ03J
sM+0nC//KEo6iDzN+zfF7/V8ZQvpmq5p87S27D4fszx+pGCk7rkOHwYJtl/+97v/b3/8//ow/lF0
+a2MC93+9QV9FG+n+vtTerw/h6azayPccKWNLUy50uPxjx/PMVE4f32x/kfCKH3w2wy7yjSiC3Dc
8URXezxZNtg8SPwH4Mc0xFw2rY00rrQ/p+ME/+CW4lExLa9eN6Gc9yXUgifUH3TCkQC9zbXaV+yo
O78nAzqdGO273tFre5foawT4QPzcLccmAU6iindFkiU3VVTxokbCFk5R+XuM+J90Q++pZk5Xeg+Z
VYssM4qIvShs7+SYUXku0+Z7GdnTW60i5C4MYrrOI0O+dGka9G11smPceErdWavsg1JsbM/BmNTv
1K/Mi8v4wIjbe2oaUa9pNnc7eP7GXvvmayHmcdfk7odrEQBUlsGfKSfDxYDx4E3zGfnHB1fsedE5
AdCxbNdIWZxjRm4b0dVA7wlHbN1vdqvmtzCzjlxQbSty7jMbwJuVO4eigykPR/xHXGNvqe12SQvd
9x7aMJgXXdjxYUBhOX7eMF1h3Df4PwxaR3CY5vaKZK+9hlHib5D9IKuJ7XCTW+aP1C/D43/djACh
jwzAh7CoDtjgUZQcPzPhGJgfosbLCI4IzoNw/JfcYWZJit6pwY96LmL3JWyzcI9PTZBXgcgMvkdw
k6RQ3ubVFFEezpU1b3wEWiffwFcmDgx++CfT0U35zpE6enpGywmLhP4HG3cAlHzcx8qmdfd5l5Si
ATWHX697VU+XFCGrMNLo2Wvs7FHYEjTS55vIsx7tgKG4l5SQ2OnodrWY/Dd877SUundOiCTkyvJk
9R6Ss30cM9+6pcZo3ZrE/82mbEHfftxUpohXqoZZJ8TUMiDV9ENjDyd9To5hZam7HbDFw6XAJc4e
z1Zg54coQpiPq1sdKzEzl+hpiy5TmttvqQUHVM2gv+kK7BMsz6ryygNKqmln+gWUoKS4B84jnpp0
Ccn3xMxns1kAGvFHwsLs0D7if3HP0eC65wmIVEmj3nNb45oY2XyPSlzrUSnagwD4hKJTddvBHx8B
6Fa/C6krmFYtkraJf44dog+zEvfBTJN9NKFLMvsVJHkac7NlnZmg/cwjZ9wzrEzWDWLz9z5232qL
aViskfNHVpc/m9VkHXyiWxbSj/NnVNuP0F0I58bgFJcsff886mJ4Ba1wgm2DJ/EgpG0dGFlYf/8v
FgpBR0TjYlYBEj6aSdXCY0xAU91e1X3jHP3IC86hBNwLWiffDSySh8+vAUINzl6RG2w7czYajTXv
Ak9H255ym2z0oHUPHFwP+Vcbp/sYPXyEiy+VAk9dGEDrsybsmpqTqRCxPFQmqWFV7WH/aOTBe9y0
gBFKc5TPrK4d3TTaBdNQIurWTB7ghpbnz5s0mMqzzcDbQrt1FLTzz583sZ7rcy8Kf2GXItuMWWdu
Y5NjqakBGWHjTq4E2iRXlvwan6W3/vw6ZSWbmc//Nik6RIQLJzsbv2nTqo9BH6fPHQZ1VuBQHbCx
fpuy2F25Lddpv9jrgT9yVXjB3zcQ8wGEaxtuaF4Xt8TfOZMzXj+X5KCwipsZhAfPY3SPxccAFMNQ
MNHRu639aG9HGW3SWjNiJXyy9JzvXBjKLZmM4YkOWXgaBIGWndG2W1UdespXNPpk9pW6OJaJMO8y
iXYueZNYxPzvQ4Bvljrnm+itlz4gq4eglx+2W8Vb3KuDl4uLFJmxGvtm2eB/uFPQ4GjB+OMISfxP
WTzCjqLwSHC6XM+Fn69L3vSe1G+xAy3yWrY5P8olJL3GW4IBjvM7iH11HOIZeIzcMLyqL173tYod
8zw0xF2WaoRy3tQv8IK9ZngzDBVcGgN1XVTZEgxDamzSDvulFlKiHauMXTlvWV88PQNEmIOnAG3q
rjEoAweg9kAwafGZzEuQHQJ5Lf94rlnuzWFmH+I3J/dB0jU6sZQqem6tRt48B/BLb2QrS2L9Keyp
IXkrD99aZgRjI7kO9LG3NqJkJLW6/VrgS3kO25QGvdjbecdhbdubFt7xdx2aVwKamnWn8GqaAYDm
oB3hYz6uGHn6G5EUcWVkSe56je68mQbnJGPTBQziEYxRQvBJkLLhLR5+5d7Qn7TlEe86+NZe18P2
QaJ059S6h3WKHBHAwCMgFaqxZUAhcEmP6kiNGECFkjYJwFZOfbJpBqrNtgQfOuXM0DoONiuboktv
kv5Q/hq1Zbwq/NorR8fLxmvzlUzxiUZ2d/NMBeksN3ddKOK9a+jyWIiQPNSMBvFA/a09QifgGNyb
0mSe2xevpVV+1AE5rAkWslvssJWaQVysu6TauxapDKr1XExwCKAlIt7RraaLq2gwS18+6aYuz1KR
9kkSZLAuG/udjDn9tZadu6l17e5bvDjEO24JiuteGRWwWlled4Qk6HH9farHEmiObxwTMsy+wm7a
GCZLH9C/aqkY7hwTfR4n07pUbVicLV96O8vE3OVbRGPo9NCPY3QzogrqItqF3eQ49q0DVyFUFm91
mD6wKmZ0ljEczHAI+GgEs5bSItsP8Ut6lCDeHueZ13Tpew4cdTb7sxmY8MHDU2XPw2ZsI3mhj/5h
ttJDKis/pskn9fPxooqWsebnh8T7ameljnmYXF24nF9Vkq2IkDLWUJOYlo7+s/nYXc6hAzCPUCs8
wvXGEf5wlFC4wiw3FpFVtxvRpBUT2xFkmE2c0Eg7uc3xvhkwcrgi++kuFFd8F+VKT3WBmtg90cDB
oaMJhjImAAQqd2ggksfGgJzzIcnSP4kLIZjZ+kCrCPtuUBrfhmq4hlgAWamJixjg0w30PpeO1k9g
1miaGNGz2Rq/kVlVVywKOzvubVxhSu2YWe1Jwts01L3LbiSwKyC8oqqu4zjcywqJn9fCV2rQk/TY
3bckvZALP/KqRjdp2PRz7bPi8D6GxO2ZmplPPw2rjHZiGpmvhs2ZDqlkoxwYYp/3On9+BKjQ5Ssi
pRHs4RzU3spAeoCsEDKhbtPNbEnKh/Y11T4J5CksuYrUPnaTD9dPSt7X7B4cczvPidhgaxfrihSj
RYUYza4zefUKgXRsBjPvavs8dx3WA/FiaJSL1ZSZBPz48RoPZ7qXwtZfc8YA12JWeK9iAhPQXVx6
C1Z6E5U5pCfN4DmIpgXJeMk2QqS8ZpqFYX9G9c1Aw1zQFzU3DfpGvHNKrrXmZCEJljKIdHCFM6g7
yvqaWLK/Ro2Dks940454hhwBBXPODmjpyjru13lUX0Di0e9WTGCaDLJFO70mTc/yMqUlNXG9YYhv
7AfykxehUNV2aNvLQEoauDlOj6JkIsP+xWOXjrs004RoWr4LxDGtF4FnkPco53pfsSfeCksyKx92
yezLbT8MzapBajZ1WJr1+JIl1TIe0gwIMcSDhn3rUismz4giQhbqfKOJuNv1+O/OCasI1r9T2bXW
BTx7sbal3yIYjKJzjCVo2fAiN62Newjva7zWonyP6fIfrBxfyWxn4JOKUG9Kp+fAQQW1MkrPXXuY
YoNo3oiyF8fZs+yDqOo6XyCu7q9NcK2b0v5DgnGVMJeB1x7sZz4yx7O/xZ0lj9BEgIrgP1s6OInh
fWABJ73UC9lH5bESuBankVrVxfVqklTZhnPznQn4trFk+Fu75nvbkXDEseVDAnrkmGIK/FqP2JSn
PE9eLN4/rSAFmM12CWw0wxY6qF1vM2uq78TAImazevVUCbQeKYtWkIOFMup//Sdq/vUfHhosvz6a
BmyvRjWAGUqRH6usad+wsqZNVX0DpmefWum+toD2E9mX39uYOa0t7PLaJ318I6m9Xnw+QDxw8lBf
bXAJ0JOIivFYKfZqMizt9wLhDYlVzYdwGu/hpjNvVi9nziRyjyIVI5U387WbuhtjdvT3iaYz6oqy
oX3cIdyEhvD5ddtjBFvNhrVziYN6I/9sEdHk/R7ajWDFd6Kdw5D1WFpqYABsQ1Bsg+toWvI+O6SS
eB3AgTSu5L2eBX+5WqOY/7yb1ZIYlVzjJufRzjAEuznyvKt8RmcfT8GxoEP0lGtvw97bvNuxNO+g
0lYJBt6nzy/VM5i5JAhiNrI8mIuazEbJMpnm9HRJc/ZfXQ+zPsOu/Eh3I3jVrvfcA+m5gdT3Ny35
ZGs5hhgEQvUeKlhkRZlrzKZ4lypC6kKxZdBU/GG5/QhDO/pqT9YGykWILAwKSDf3XwsgcazuENr0
PHMEyQShXdztObsj2x4ZW3XXLuqbcztTpUTGt3ouIyAO1I3CmG4NeI2+7809EpMycY5G6bM1jjZu
VG3rzKLQZQ4817BnVJQ92XXdHJRsD5JWO+cdMwCooOsOiks/hwCMKICQq2Qfg0y+VZ75bVBg7LK4
22Z1rFbTEKMrV4hnZsf8Ptkvyq+eQt2cJ2KeD1wDADiicUkq47v2R1Aks4cF3sS12vqZc/z8n5PM
xJ4z8ZxIDsMAhH+ov461vfI1WFNPdH9kk7xBaUYeD5vYKd0XLZldBAXdvk67UGOlQilZfRNmsuoT
I90hqkS7G07kyVThms8bu2t0o8O+Kb32ioXwzak2qOQjLpD+70rpZi2E3tq5XA/kn3lBscUW3m1i
1qAMj8yiSmp1wV2/T/x3M2NHJ9rwLkvc0zAYv0/SQb4AnRNdUbswm/kSCARHmuZk2toHQzsQC3OH
TrVJAQQOQdfPeSXWOcDdZpyIjer+1PzeOZxuQ+orgKaC2Cwk3368cVBCIEBvd2aPeqaHLMt4+Eoq
6aPuUFerZkwRE7uDrKbY5CXICfoeawuD7RMqwCcm5WefK/Iq99xxrQYyXSQK16DrlzJJwqMykZtW
fbRvfQN5iyKjvMoAXqqwWFlOHm1GiwoUuMc5mWY0qVyNOfWTjyRFch3paPPWAzzl9EpevDFNj30g
z1mIyk6a2dLws45QPtQDQV4CXWvHPSBxfkDb+btgnm+N6bylbsE3cdVY8qowYwUkmWVti/A3O6iZ
SohwqxovCLOZKUVOiRRsRNGSBvuRi2NE4Ho4jdGhb6p4TU+FDnC1Tn33xUzVr0dQsN8Pi0JhllCl
9TPGusqIVx90mYaXktNoM7j5o2rAjOBywfPt8A97/l1S47728I7hVN2gDlpdHVbYTtXy8khUReqw
GClIFrVlQmPi+lAeuMq91x7t+kQK9JBBGmMwgJBgQL7qkgZLVYfH1EhvIWmim8QdzjS+ALiDPugf
+cDUeWwn4BSgpq8c8ht0A8cYERD020CEy3mCu4fkTG5Na3qmUNln9TTv5EyNlIf+PQW6siawHK1k
jyM8MhERZlW0LVWPmWwEsMcM70r2X4HZs/mdm9nDE0Nwi8M2cUYRfrCqjlai2W4sSCNs2cJ8jdaQ
Mr3kAI+rgORd+gAU8p4dQnSo8j3zhOXjVzPG/jYT7GOq8Mx05jxSjhp4J5O+jGB/tFjet3Gg+cyC
8OjlZfWEyvYlZmNztrx+DQNI4G9uGWYbjLxxmI/0QHfxBCfEoGrdFXNxN1RprHmjYq3atclux0w2
LN8UNmC4F6HxMqlp2owR+WVGzQah7cm+M100vF5OHWr2zVNCFNjSeUje00fcVFbMeN/rCwOgadun
Bfvx5NsARn9hhEO/LzVsgRybmmkCQKhBBSI9Q8gqLH+XNxWSCiJISusWlTFzqgihzASMyLUCYGvW
sMnDKqRsq6pdNrLnDUBrxyobD7FEp2oaYMnI3yAevBxYUekMrdFCJpvep/Xb+1vVEtHX5055cn3J
9cvzaCdO2MoSYdEkooHW1tXFigZyOEKTDMo2STZeDA6Ca83SERbq08yuezAd0VpK4exaw4r2CAGX
xKDbh7F71ESG9X1oCJj2xnEfZ767YPMKsqDKz15uPgXubKy6sdebwn+P6eyA8yMPePa7aWdErrHM
TaAQET4Dt9j6qnwUNxUtSiBsWjERClKDBkRupEsUKJda+WpNjPuWtFUkjq1GdBzZe+SsdPnUpC8h
es6qFk/NQD4ncnG80G367OAhXLPvvKV1TdPRZDE1ux4Lb0RyrhFXl94ednhjPppY2XuvB0fXQUuj
+ZfojSx4TqmtbssuMt66XX8NU9S3YBnjPN08EIMhyd8EJJeMeIEWoZK7RZE9LnNvOg9u38B2QBFn
GOGvVEyvo5Wx4/C3tjbg7inrw6QZRMPUJ5MzXKtsWpNYXf/MYerJgf02WWkODlvhd/BVnO9ztJkc
thk6AkndRe17aLE37uVxtOdoO8i8IOxvgmJDuYuMcuCFckjMA/E5RPFe2siPVq6r30SLLnwU/qqf
pnjbjHa7zc3yl5OUSJEHzQr83Y10yDP525OonC9QRyCysCLvkZy6LaBHLMN+JtYicYj2cdodYwVs
mqF15TkVgl3naySlsfI0FMCsLuF0IGjxpi36tVcvP3mdyxawYvrr95BF4i7oYBogZpqGA3IMkoDR
yxF/DsucJL/iprPAPWYeEVfhsRxdygubCOM8BEMqluXjGidKQsgYjhDFNhIzyrhj9MMNnLFkI8P4
iOrsLY7rt3wijVIb1UfiNAhtW6bIbgYGz6f8ycJhQ0PGp8fdIJWzide2lXiJwgeaDOgMmcPxz0bE
BRPi+JHQyYh+tDm6rQKXgX9n9LKoPNkex6Lr166K31KHHXGdhLvCPLVVSih1nAIfa7Abk936h0KY
tVwYv4jW1gCC23PdW98rjq0NjMwELRyNpkJ9FZ6njgKZSRw0Oz8QV0VMkGgwMcDDtjkkRxxbz7HP
/lfVwF/scZ2CU6gStcFb5e0nREuLEpEJUlI2eZimqlw8qRlDWAtnaFGlFXm3GS4MwlxCZvRrR+AE
C7PkddT+u5d56YVXt6IlorcR4kwagTMZtmqGmfqowLvB61iFjXQT+WzJZ2cm1lLZV0dU06qOk3ox
+FCOpe2dieiKW/LlTa/Kt7brPrW+nNZei5/U6fjbhwyhFj1hwOc4PMTqJu0ueomJCcc3JfcN4WJS
NnqD/RdM3FgfVYpWOmh5qwg3bOA/rHvoF0ccIXymDteD5UTjl9pRQPll+GHwohiJdx+5L7CV+K6z
jRrKItbbaOMoOPOZPk0IcTZjaiNMJQoSkTLEmdECAJRlXrgMGrfcJg4NQ7P3mYzlNRBOfwbSnP4h
3q0Hlx3IpcFC4fke8mp5TLXjrGuBllWQ9q0n5wXtwYFYS9a8Uj3z20CoEy8cW4iZiswYlyilnvt8
Bp4k9bPuLpaJ2q6cJNj3Ko0WbqaolpI3O8jTYxkyRB9xaS4krcgFGot2O1jNSPsg69ZdocJV5Xer
ekpHmgSaesoYIVQG7j60CH0ew1dDMT8WbQEXlcy5DJQ3OgwSfE3NkvRIDS+D6dFCcU8w2N5MJ8z2
jdAmNjMZUiCCE3R0SozvhEu8wzZdJck2y9Ifmjm8Vr67D8gbA2x6rGZ5obHzVqKOXLetHZ6kfcN+
7h2Q3CPYhdLXtI+S6KqCeld1bQHuKkUiM5blwUz6MwsIGY84lJaW9OfNmCN7lwjJ10z27vHsn508
m2EsYTIELZ6s2UmRVzile9WhEu4115UJEfXSnUBFyX5gTNgDU07twljhJ30naYso8jKAPZzHHF7Z
wEZeYwMiqHDN9cvjkJGgEfsKu4PSUBnbTB7kmFlr1x3WZIXOpzBg7tcj6CGNWLxkUQOKmHIc4Y1e
Y8gPdtAMi03lVkucA/5bnXxNCihDXqouyZg3e8+HF180Ez9cQojDi7apB4jpbGsWsEUxEJCFuqqy
fNVlbX4yqS0uAxbuvM39g+c8TnYtIGJNmvFjHze7uTK4kiBCL31lHnC9nFvaj1tV4s1FHcs05Mwm
L94kNhGrna0C4urkTZCeiKH2nfn+43TCZfWQNE9Yt1KMHKC0+6UvUsrPAuaEnkt5DuwPGoDhKUti
0iQ8NE59B43Pakl6Cc2Wy4Evn90aABDPMKMJHA+0yUUrHzQtEg0mzGdl3MYn12QmNoQeSLeq+l3Z
Js3aSuVgLCmCdbEOu3x+M93ieYxxp0yDdxOhehXQDTYDyOKFzn85ksuwJQlLK1Epr5rhAbyT5e9c
81EFNKKCBscnfAPMoTbXvQyeh+6TaJ9NZEzqssbXYXc/07wZmDgSLN8LP9upEViISiUzxpoAeA7D
hiv00hB5tEva/lvZufMh9q9ON2IC4c+J1C17h7iQ8Vkj2QVDlcMFmP8M9MIWOKBpeeRQ/4Mi7lif
BIR13znTDDH0EB9J/POPxkgaPMKXo6MqfPOCkNmBpuQmrFVHhardHRkmabfno3XodBXfjNkotxX9
AjZ+Wt1wgHXQx7JVfYK5Fm6aySVf0L+VVYTAS/ti5TnxtvAiG3qE2vZ2Q6Qw/djRMPtlNNLR0Ml7
Rug5zoG2PDTVeMOYiTbQpbaFREKmFIrLFD9qMUqFZ9dCuCv1TdI0eeASWEd3lqemrcCfPkaBOFk0
UodqBkAABa0YGdAOhbc1B6ZPmAz/5LOi4pAxC7x/RnYIAShaxogEUXyRmdAMJgjPQECCDdHA2Zpr
Ye8SsIeie0tJt4mNXxYTZGyE6pwPtVqlFO/bjN5ggKKhkHOzsYr+KNzaWwlT/GZPg1C1Gtb0zgn5
mWYHpSI9zsCYzfciYEDBScQrZYKGex0V99hHp6wF7lZlCYrelBFtJDGKpBKu4Tj/tO3gPZ3IoTGg
b5g+F6h+JG2PVORd3VaHRHRyK4T/ZhptgRm2YICb2z9VZX4wSAIH1nvl0kRIsXAFtCrRYQe1ink7
cq4Tb/hwiWzSh8yW6fBLWIORDUFAW6wcu3IZ1BZsGNdad1GjllwE1n6S+2tps/Ud43eRXuBcehCO
rZbQZzY2KZjexdxAXGm8BM+wlG8xPcqloRKi2s2eLYMZX0I/A8Bos9trxwpcjY+ptiCQwhu9leVv
E3SCOAvpfIXEB3Wy3soGoo2pgTTOHrlOYz33jxliu9Z5RDCqT1B3WIsjONOUwz3ZFmPprmat+kMe
0dL1g2AlDD42MRmUI9iPVGGmS8QvOcR5HH4dSM1hDMzt6A+bqPSqk2EymB3NoyDd3LPfdFW86p7J
B/JTAhkcXj+SEeq9MvmNiQyNnsdmF4EcmE62TxufocXWJaxkkWf6DabatCnBa4HI5hhTdroJK+vo
pM6pSqjuIsdEfzFC7g6KYgU1lJzvAIAknQ+0Y96Alz7E3+Lo6spg+sQMmwVPGGfSPf74KRcE5f0v
ns5jq3VsW8NPpDGUQ9fZBpPBQEfDxqCcs57+ftP71O0Uu8CW5aUVZvgDMIN44NjP0x/dKzEDD4yX
uRRiVVkALPNzhOZoc2vZzEKuOnuZwIjaVE10Ag70U6TMy8rKjg48DXSAY5QBTaKOLhynlaa1xgGa
w3Oveq9hSfyLXv6+ykx/meO/s5xbG00kKH0q9OTB3Ydpxy8qgoCqxU0hi7EgaaBAIgcbERdb75a6
0+aqfIbNtClaD35QXtxPSvA1ySbq1ug6QdJFOcsHZAP4M9r6Y4/fRQnFL7IQaRKFya05FQdCA9RO
DHtcNZxaiueg2dTgsqAn6g4uLVNOt8Zv3x6WuaG8u44ebi0fEXXxG04cG/QRcYFhBoQS7ZMdxeYB
wfr13FGcV8t6oGeMzBYfWVPcmyCwZNlvUGG8Mni0r/XSgsfTrutuivbBFD1rrR9RGjuFCZoSAypd
o1l8tTkNhygkc8ha+qKBoe2L2bDWDo3sd8NWXbZQ4l16LC+gSrv9xIGAdwvPKqqYb4A0qOIaxorS
JB+HmIPuVsYxRby8zdmSRu80m+Ojg1cxlWR0TdEdY65NHNuV5tCnjLVPI7cxzWuXBS2JlQsyYkFd
wljOlatwYnsXlNa+Ry/9VgvG1uyCL0QNEClGzphSIVsInRSyoKqBwG42qHRl+tYcFPBYGcqbA02o
Smp1jZ10lEiD1yQgRaQO8uOoGYguztIdKrrtBBpfgbNTERmHWfxlJSel1ggmQXAYbQW9azj6EJHE
2fljop2LE7jxEzlBivlN+pr1CX5Ipf2YoRrme1u7aFvYU+GD7l50+CkrmCUpzV/N3d4YNVZsL1AC
r9ZzTYfda+nM1lgn0FmDboPC/Zfl29bd5FUf/ej1CEVkPcVbBXpAYe5l4tnwIVA5aEGIKixaDXWr
JIufEN2k95LZ9rZ2kpMbnPOEziJ5WY9ePAKitHfolJeHgAkkmkBIndUckbNim2uUytCFdHjaShcd
0EpdO6C9lkkaQPibfeWYVc1b6AfPtNLhI8EXxVGSmR54zdrO4ydMU61tFxgFq7fGP3eadllKtzCO
6PwyLVCiaXuoqYkLAiSjKuZeA8Py2O1EbcQ2trorYLOMYUhtqN6VhrruNAJDdcQC3gKZkYXeLu+K
fNtZ0aFSev+eIBg5vqIiRGV3zzaaUp5S027xVyYbTqcU9BqWxEAQ7gOE+/GVqZFdd+jC6VWCeC8K
/MjJrUbUeSnd+MgO+Rwoig7kPskRxS9MQ87iTIUteXB09Pd91/oAh6VRXnA8WKUR+0GSvIxVdWqp
mtzhbkUbiGm/Nlso7krdIixhr3R43KuqUDBbbPYWhSRl1C3qmoWxwUQUjYMpOrY6PoEpzlm2Pb1S
CFWWPhystR0nJ6bJfhqs725ojqZhKhtg0ojioivRMU+X6nqIAXxAWic1iV0GPdRe9Tn/AP926Dvv
lUBe344lOg4cSjBHbGXjhg7bRIvgWBoi/uPEexIb7OFbg93J35kFxvCGnVLxbKpnIz+6CbrmeQ/y
WrFKkQc1X/G2KleE8MVyZNMFEv6BSssL9L14OSjVNcOCvfd+AMHAERyvaHlSL482qs/HsJ0QReUB
OnFVsdR7nbzDhITpI7mUWMZdZP2CMb9zAhAmgE5HEccACgEpr6b6wWaIrEaih4vRti6BkCmhZ1E8
G+9gnZ/qOkYDIUKyLLuPBstaY8TyTofrHTn5ZEE+SR3Rc1eIP29B+BRrT4XF1oTNNTZVljjUxsj6
1yoijUghGiW1vor8gforodA01S85scxaNfLf3oSUWmEm1rhNcQ/2+WmwG1QDVUTx7AiMhz65G61E
cz4u2mKJzSaidk1loySdveLorNHzHmAwq5hM+Mh2O2qzrRrVPRKtHyzHQQcR6w4SwBj6kkndHlas
gyTxBrFBMQVQLaRQHPiqlpbilFr+IEdK2RqjmiAy4ELE7ueUlwqEE2ObDVDlKaxSpYuRq8Mvu+vp
Ag72KA41qo4+Bl4EtueLi0qxoeZPF9Eax50HdzFG8A1r8GypeyY9Fq3+CaIt9RI63K37qVree2wN
DvYwQ7NSLPdViVA18PXq0SIQH3qnWcF7yh7whvmoNGsEaZtMW6JNmtWRdxegNjE5DHXBnrGJoknf
xF6DJGNQPrhVnh36GQeoukOtj0jWQsaq6QMfvxGMoqPifXKgb1uhCe/HS5plgt4lxVvNWQPpovgF
ZoKIK6hfq3TK7uJI5Oo03AcQQ16zqnqmXYWqIuoihxKUYkTqsw5sxClU3N+ANaHRhpbuYnB1UGZE
3io6t6MZ/qAJ2FN6BsuY54Ox7yzr0tplstLxQdkhV2lRn0Y8wW3ppE/IzkytlWxGq76z4U6ujbg6
oH/YrjpjhjITfE6J9V5Z2gOEl7esN5IHmvkQuYGSRqn27CZU0NzY3IGV27ZwBV99u/vyLLR4LZog
K99M3Ec2n/fSjN9tZeBkFn2q1kiQ2Qwi1kLXI1g4wZm22dHd/qgBuQAUxHWVcBMhCWKErfOY0z/P
ZvBTBbNsNL0rdMo3mGqUjFIDWS+gorNPswBqbriaUhSGAEv64BDQeIsolcP9qnaxie3TqEHEU4Nh
bYy4DZuIxkoFf4pbrJTsEuEdggZb+relpjcrfGxT3CH0c4M5udZGSAReLXt0nxK06Bq0ndjlqQpX
brIq6gwGfk2sEFluv+l0KmEF2K7ZnhyIo6gqjBFo46JGO5E1tE/d7LHIonNhOdFGaY1qNVWfRsF6
YgECk00wgsnBNU9RtA/b+lWN+aIkyNEu6uxTkHWgxdL6ywj9coOjHhaCro8EucF4utYfUAeDUj44
L07HdBUrmrWDFfNkqYUJrcimdTIp6l2qdacRsuqhA5u/yJ5UNWvoT5jputYtIDlOAATYT5bEnWPs
P5uJ/w5HhnQBs58ssXyyY2/at1b0qjUvnnSGzDyGyo1+6bqsUKxJVYJHNGg4TCIWIhr0dyDTvrWe
JDH0cCvJ8ds26YLSukt2ESF8q/LsR4uy3wDebJEnlbq2+uwua1r3Ma2Vs1JxUHTh+5Cn+KMRYG0M
VCsaNUw2tCxXjdkipBnNBFoueYWbDT9Ic5l0AmixtpWx7j373e9rdVuHAPM4se9Di5HVeo02Xtat
++k76iUK8fGIysyOBq4VDcQcYCpI+UDvA+YONV+iz+WALMDNlCh/xYmh2/aoAY91oWz7AsRM608r
9MS+NavY4ihkgEoujEWTV2SreifFFoUoRCBADa1zFT4osTn8eUaApf4Wd7G2IW15tP2+e8NTYWyt
g+BjVz55yDqjx7d0GmT20QQ5WojPrDsH9wmn4m0uYSSJE4Uel0b13Bgd0oTiyOfFr52JyAsed37q
Im3gaK+lG9iHWv4TmhR4h/rQZ4DNxyisl0D8EZGiSlVSdEKhDZxC5B1ilK6qOHk2ZrPYK1hLkcdF
vSllMUzy7EhlvVIhzYF6OTpaUlmPWIFrtOJTN8Mu+e2S4kkbne86QiVWmQj/wZ1RkKWJM5Ewdjr1
crhoHtR9pB4ya1MAZSw0opZkVHVgU8lGczILPYgBimRLgo+yDr0IGGZW9EjXjWo65B6/CH6wp1Em
X135dDgiP0dKv97MNjQxDyLI2h70NxR4sHL6YLm4+CJCVdWMOlvovmEe5+kCirhYFBqnWhReTQXS
q5sgmTWjC9aYNKzGNKQ9nlIEpZD85QiStQ7qU42p0zJWE3OVTqgKoy4opH2PSeBHzjoM7Zq2X3RR
bbNddOU5gdTN/pXVaKs3mIbQvg3nXIwjzSW8U4jOLHIKD/0inVAzD3pHW4azR6HUqlJ2q6LaQaho
F9i0lCg40L41taHdkZM8KEZiU3zJERtzD4DllrFduiu4vbgdld7ZB9rpVu207NDuXxmm9PLQgE+9
jHMmVZJ1VdNJq4foiVZZfkxCUU93dG3Zo0UA5C/q0DZWnWOt4/3JYobBEAIB9qFWIn3x6yrjnRoP
3bolvFwijkc2UBNHm/6O+srIBG9Ozgz9MeuQo3W7FSLmyKp3z6hzHYxeL6H/BnB8ReWcEthChTq0
SIL2F3Sv47pfmRaBIvPTiQYNdgRUPHMkQUugo9r422IsPKnZe0wirnk/WNz8itWvGOQilvNCZxPQ
KiCg6hde8tXy/v2JVOS1SOF72/p1tLHcjtCtAUCBNcGrWMmHuHSPU/DuNDdXefEEj8z2r6K7aaXq
K2fxS9ZxwjXzzWtXPlHMhasQ1cjsW5yHmzk+AuYg0MguSFz9WU77YrI+xY550tkMRms+i1cvRubb
rm/3GuoOaogdEoWt0e//Wqy7O8zLighrRv7dRvN1xjLXau1vPseoWN5QiU0FBfROkIv7yeGyZjWe
a25lHDJSsPJVLie3V44YZWvNJc7y17RD5LFp97f7mDtclDOMnNEtzO1Pu/He5R6VOTtQVdl0Bc6R
IAW4hO8ftATIIhblUac8O3yKfNIU1V8gT5FX32ppsw8w7wUz8i6+xiY2aS0ZvO0rP7cCQz9cOTRW
1oxsDt9RfIpl3NDJOjR+ilaY9hSlqPXw9P57VDJ4iPRL8+dO7oLMamtVKIAnKCHLL2QQgza4prG+
aLr4Ba1g2+zfb18uUYerYcznuvTPIHfkexYp3tb8FEdqDVM0o7lXGQtxTm8wkZfbkasqlvJe9wB1
2/RJr3SkT6q7mrFUKlymS+fHx5+8RhWyteAyqLsmn599L0UpmrvK0uxic6264blz9qqfCQYXt7GS
Jy8f1QUIm1raI1u2hOdX+RKZ7t47vY9xb3DVEqSkuhrUV+k9lFN8kXcPOS7ApboudGgXmf/j5P6P
NRGMGj3Jf7yryOIMsWOuKpArHT7K/ZvZUf7ElvHKJhLQKM+PCl5TBvSbXm03SatdwyC5oHZ5ca1+
P9n1tpm0c42zeUMTlOfNxO9PUf+g2h2P/kN+2xTD+b+/+nN+8Cprk7nqtbfyi93pzyPrV65oAlc0
ZvU1RALaybSnm3F3TZ2JaSBfUg+tewd4ZprfIRzwKSbRMnvaOtjDG9jJjLFirLy8yASng6YwpuHi
ho2m2WWas3e2z4VMXyy0vqByqjL/5dHSoHtsaVzII5b1d1uaDPA8uyc7vlcMDJjNfC+PSGaXXuGC
zvBaGGz7oJ08GzdWEDYGdcCFTMVmqlbDY9Ra9z7u8hQlYAd9y7A5hJiyN4ToAg9hure78Fef0S0b
z7aT/SZV/TPjpIfNvdrpV5k2o58d2HJfU6QBdAcpuGB+C9wfbWYPcrmQzkYjfsz1j1z3v+sH6Xs+
IABTYKQ36lecXP7MJl6ZtbILw095pfxKPiNoxzv81Te6M57NECyDqo/noTN+5/XtZbJoksFbyVyT
7y1T3fHUJ5JYWGFM7QjmQrCWrRTroUVhRc/ytAh9zrQhdmld7W7DLMNOFsAtFPeeZ0QLWQuz2Tz4
hNe3nTYaSEYQVQfJhVoKkzcYbwvC8yzMurqjfDdrLn99SrzuLwJYb/782rPvyotNIVzwtfSV4xc/
aMBiTG4M59kEih3H+6TQrkGWXtxEu7oq5lSttpQJSVnmvk3sVYsmMmIP0xnO6ZXe9WqkrpyaJM5h
fwjp3rbIi6EXSIDm+z/aiCEGQQj/lBUEsPoETnsWn6W22EEvuUTRFx43nzhunZ12uvptcKdN3ppq
8m/ZOl8edsyBnX7kHr1C5WcK7Us036NhcKI3fbW05r4OaxzAuWmd68f995Q7v5NrXQoLzH12hyfv
KsbMPI6472Dm/MlNsHrAmO4SzvAgo1Zi1OF1HKdf501Nxr/aYljnvPvDc2lZNdnLoPk/t7dPfvwT
kixk418ohu6ePl5bN0cWBPuZazyP1x7rZoqP6aUGctPA5g/HP7mmSsEj1Ppn+SQMQcEZdM5rBEzr
dl3As2wsjM80VidXv202ijNeUbr+C+W+++6oOm+1kT9bVffnujyzAtXlsfy+/VleB5WLa8zdh1+9
2j19JR6PXFKt+H0/TuvBo/mJtsU4d38yDnrJ7oVi+auW0ArglVYWXbTKuL0rwyPJ15o95moPSaWA
UuK+3e5vYGCzsifou1qyGzbT+Ie+2CWC11DOwYuTRleadF+aZVwQ92DqciT2/o9qzH80xI9UgqjN
/TvcDAKGupSVaDxgubu0E5ZeGBwLcl/ZVgqNg0ePf0NljdXMWcKPWtG/Wqf/AxKwn9D3qXx7o1b5
nexesjvNtfPhOvswnK//bWiB4Z/SenM7soJ8PP/7h0QOJPJK7h4ceElu+CF3AojvS1aq4Q9Ip80v
ckkJguT3lu6+ito5TNAXKRfL7ua6/w61cPq3w8VxRl9DeTTan2hIXw2T03ySNTohgjZ/xw4Hj+9q
Z7Urt9k872Qjb0zlx9fRM0aZuwPUOIMlC7v5oUjti4ymrBGZ2r5nHYp+XI91/eD7FrBz+4JCYFkD
amdEKsPaAKDazZZ2rSQeMZviQjUSfihiSep81sLst63TqwfraVDfRn/+S8b6zwuKp0avl7Yhc4pl
KlMDYtpp6K+Wr1/sh5lUcdGFyo/MKCAkR5NKmzx3+f/byRcU/cV/8SaDKbLOTf3ERX8VbzqPM291
ag8OJj38KL0wlX7MNnprRvAnLOU8rb6RNDID7Zr16aWdGCA5soEUvBMLu/Wu9abbDik7pYQ0NaUO
3cjfZJOUg0Ve7eHM3VCVqBQOKSnSzEH5HM3Zr0QDSsA1ZTLYGZu/3z/KQ8XRUjeCLx/v9AWyD5t0
Rp2U0++/eaQ2qOAUlGd4rcQ4t4vIcWcy6TrcwzELCzT3JQRki+sa/neIIw7XW2TMXNCHbFeN/jZN
NMoLSAn1/+aKzBOnmF4CPFWhXP/IDAeB/OnYnxKHWBGCz3yvfp52IzO8NrtzEpy7UjuBsafJOnPW
MQx+89wiG6qV5kUOk7hQf71nJS6+wElRtlQ2t4ObIEpOoDmjs4vK68EIIMrUzEbXzC4yNVMbkGsW
8UXHK+pxZVOdO1t5LgOW4qBdDW/4wzz94n2YGu8yu/Ry+4cHoBjE/4vE9xLjpI5xD+h6TbHvUvZ8
GAKk/rKPmUZJ99fTAmiL8IHbu8jRUqTVF6wCvWUPbNgneydj/7Um9lHWHT/d1EN/o7mTO8z94a9Q
kGpToQQMj7JcNKBuC7LYYwNPd6rTS9HiQuZ90jq8pmQa1mRcsKius1sUNVvuT67nF9maZIuS2Gvg
IKsowUYsKonBxpa/O+Vnb56csqGNBMLAzo//f2RxtM2h/51ocLnVq+yetz1XdnUfj9nhkBoKohds
y7KEPAvMGxXkNOaTZaN3kvySD+ljqIEv4j12jC8OQo9Xo2nem/BrVNCy8+PuPkPtqBgq1GKVn9gL
r/b8ozrpuxxt2jFpky1Nhm3ekNnU2rWt5rMzXJB5/pLDW57XpEfb1HIPXTNeZVMhr3+d7HPcO1//
/+xS6qOVUt8PSf4r8Rb4h7/YHu7Fet597AukgllTEm9YxNcypUulP4I6W9uu8UhxeBHN7Z+8RiIJ
sIjnzttLrOPb7i8K1YgZg0GX9AKlygX4DOxjgquBCCGliPEs87/IOjy0bDol1qPqU0Kd2j85EYKW
SYZGdZ+UzxKeSMgmc8DCAqsYUaKRSZhE/heR95fpP0twLt/LCABz1zWkQu0zTqdrHXAC8Zhj67Us
lQ/5JyKtc5R+T/WANZiLXQCxhrwUNNQux+9CiSmcsM1KnD0b4b9NTR60cuX2z1Q3fmqCGy8xtrbs
e4X3haCSzAY5EuXnrHD0c0R61DcmukB6ej+Y6rWUI9L939bZqNnW8fR9aHV/MueGGGhVWx/TkZAB
6UaCqHglF4Rh+utnCsoxyk9orZqGyMiezl5xBqlxMiVmckhGdPvNbl4lL5BQjfV0qer6a/B2EqvK
qN4eI3vGPAUHhOU3MHeI3CLruda+XNn55HGQr65V/ERlq/Aoky8aHHKs9Ou2l04oOibjXaVQI+G4
k/33lhH+L+7HQDRrhstty9Iz7KBFfpHknqcp8b5Mshnt7eSc2hhsBdfeYB40c3bR8lVvzD9yz7ct
RaRFcXA/lDxTmcpORBijsI545Cq6CpIPDPXw4vUp4pGsMpSwv24bG0Htdxsd5QWyWVgKdyiksFbf
yIXUyPqSXQeTHEAD2ousdxnAW7gjSVs0DGhHKtvbk3I6Y5fb1lbCJ1gm36m5ukVQrNpYDsFb/hcC
dvOGT4kBJeqVaZJhCVhN+qOa9acOnUeJ0WQuSRgtR3jjN98aiJOs1u7/2xc1aLCyUmWK36Z+AO8Q
OeG72//I9wkH0idDPcQJLFgOmNyJf+UpdFX90VYfCcmenEgJtRIzV19kUUaK/QNaYpUMSNXx98aj
GAQJmiDGvQM5KFDKW9x0mwoS2bQDZiyO/ZMVX2kTfkoRRPJ6OQvBTW8GZd5hPnrLoDloZfEPOQ/l
FsI5BeiT6VUyZcmY1RxzDzSn7HY5YAc5pSwJfo0RVgRsGEpY+eo1TABEPS++3/5l2gPKe9/U4x6H
RzcAQUBiIkmKEoGqYT/mzTKFxgF571J96MKtDJb8OmSGyS2U5jMJ2adMqVsuJLMO6eVtMyZ3Ltvb
aDsfxfxq0qscy/C59PGPkTmFkEtCLZWJFI/uRp31vbxEn/Xbhuhq8Qt1+9uXlBu1AwLmuL6bOmV9
m67ULj6mFnks9b1BtBzs1kFs4eUwlEPRxUgpice3/73s9hb4JRt6nHdGJ37tTEhlOhZTuFTlAEVI
oOg/MSqRzHsFgvteZ2PzW/ui9/5HPF7cuP1G0P1HXtIF1VErmJl5dZvasoiyCB27qbvXy/Ri+9pZ
DsOhu+uz5CQHhbyt9/JLglYvU7JSopeaVGsOYpCw6sbOpuWgqkd5F63921U78dNWrKORUU9he5Er
Bx7AOd3Yye8GrhOW0VU6YQlQam+A3zSfWwQugrjap3N0kbfleg/qzzrGsIFQIBt69wFTwn/5oySV
rmIc+3FY9ThUadG3bNYpR99/BRBsCBZ5kzzJYpJLFHH0LKnn0HCGGl73SWtOXmuE/V/Y99+y2MpR
O/gtErtxuE5xtIj+twhvi9G7d/30Q3YEBKUvRT+cXW7e1IvXsjVua1VeZhbVM96Q9vin1NPV8N2L
2nMEcHO5Yy2wyH0E0HKxOGgaYlq5uXwoOUWi5RDHO0ncJAeWcyFCtgqp/Ym6R3687TGW3r3e9pEG
hrs+TPsJeqWqluCOaRFJQckY8sstrL7t9BttcH8CA89IfXxTTI4BYms5JSSsoYz6qfYPhnuvFtZJ
RkLOuNvoFdPlVY6J24NiyLyBuEi5c0m1Hdy0U/9bKYOXNgPypOe/5kwW3J26JvqeAvwHZduT+y/L
RvLJNn5K3fF0y1VvaaMkvhmMAZQIJfeU7OD/b7kOdy79tS6xDxLyy6ySrblnBSA3esD+iCGpWcTs
bzadQE9XDholof+SKPkpixvDoAWEs1d5nSRanBhXL0Tz10ZJeScHjdSBZMnfDhvMtUwffAchNS3r
W2m548iYEChXTUuEmO+l+gz0VWLZ/FjX+K81C5QObktr5CeydBypp3FYF6p2zs3oIs9ZJlW2Gabh
to5kVssAx5O7zTNvJ7GEFCYyWu5jbj7JTDEThzRwvgNBfpWzOVaDF5ktaTetsDDH+Jnfs5xlhYeI
OlPX28n6hDYtEa1MQVcNdiYkAJmiaFq/ySimdXisSm3RKqwgSZeKvHvt7WiDdOG9hEy39EkGA6zg
FnuS/e3LImX7g6s27PTyvSmLTRr1/GH4+y97apzgUo3aqYheJJlq7vvRvNwKUSq11qlt/9qhvwOt
cUpq8uLepWmN3V5cAqGYXJQAbAqbpjfBQrCSZVrz6xrRj7KPr9g87Ywck2qn5j8APxqwXZsqsB9A
Xa18tGclpJepmTGE1Ti/Z/ajjI5i6vhMgk1lzdHx+9IB+Vjz+Az890dO0GHIHuI4uuWU8jQkepOf
tzgJLtPY1Yi7OHD/GCpZKXIhWQ5jSdlLce5kD5PpIAGwZzQPKkIVt9CXsHfChU1xDSSG/1XVzAJF
28zDi2o+Jc2R5UynkdMFAu5jD5gddMxFn+r3ovq6PQF5FNU1VMzbMQdP84pRN3A9tCTJvOQT5WyE
kX1Suhd5XBJLG3A23QISmn610BfNHAvOM9Eyr5bFIDF2Oa4c07zcivPy+VYb3zsu/TlXf8f2RUqu
Em1L1C4P8nYiIjoLQUWExnJS6RyEGcefXFjx40txlXhJTgfZ/SS0bdAf1LuP2niIJu8ETers9RX0
A2vnA+mth/wFd+irQmoZghTCl6NtqWBd2qJ4KRgxHY2TdcxXWvl9RZcOf6gg6C4ZlqYbw0To34jL
FR7cPp4B0UcIS77A9lCPBiS/AmDhyDV91eEE7RDjF9tF5ECjcaT3tod01ExqkO57BZuvMuy+/YqG
QTHdlykUfn6B3lTjwWFyP3V72PZBcohre5cR4fv+zuiqZKHNZK54U4DLxifK8kZYYw2eYZlarUxc
RtI5Je9G0r8sTk0yLxXM3TNj2jQZUYs9iVZ1aeQL+hZ4AyVuu5si9VIiSQ84C7RghssBGvYbvcDE
qaQSSn2eTnjqWCszfHPjwYL0h7g4FtAvFeZWg2iUl5GygBjwlKq5GCMRE2MmkdvDLszdsz4YD6SP
Xy66uPmY/WKSu++KiRCKGkfbq9rC6ukrB23xhYzUyWVc536Cz4DsyWPXjzSYa7ScOmxXvYosqv0I
E9quNTdqdfF3E7fBGpsBNG1GTV81ZnIKAAFSmGa1lUH2g1EZaHU7AA9lq5/lAOEupLY9VPVnMCgQ
STJEHShdwqxTjoDFUP6klhK3dcaXTPaj4e8SN/3ONOBZOMyeBywdsXpy7oca/9Qpr/CTbxMAwARR
WUmSUWTCI/gw0iLcqMVM4bV4QKvcxKwUnvtQalvb1h7zpL6A3wcZgZlFOzorTmEPI/fhIXRV7G0U
HY1UgsmlEtRPtRN2yAj66dLB6aEBa7szFWR5FROuGbzKZYboGXYG4TPus0wxrJfwq5kW6GDP4F3y
J2UAwa9X9QoZbdoalF2asHqsbfelsdoPP0JgufzLG8TcMyJnWOXFyu5zbeeVUlOZh7cmJ/mYjSi8
KwYdiJLFTtO39YK5ZCyiWgUYAJO7tlvtqIL2xyXAw1bGxsTN14E+jcZ4NRGDscGsA5OAIKlMO+FC
OD1bqf7cxmZ2qP0SF9BG+9MUqDHuvKsTejSRpjGZJk9Fd4bWNEqFHuiJddy594EFk3IOkZdycmbE
EC88pvpiwFiIp3UKO8RLFHWkrNZR/C1gohVY4AXAapehql0gqAc6wuzYum4aw4SwQmfFTtKjWSNe
2Pr5m9eWfGsLsDdmeKqFlGOlbc0ZCGKgIKk1esnKLDA1MFtLtPreJ4uTzQG9HhpADoKAOdq3kJt9
r0TPyEDBKKXjpSNWVE39tijGp8GJ7ubOh8iljJDbBEakOyusdvZJTTm+AYjuTs6fE6p4V+Tayveb
S9MoWxcECt3ELjIvum9es8bSt0MUiU72Qetd9GVhxZeCkvGeQZy9ORUiJrAdcH5Dt9K0EWb051pb
5+DDLd8B49y3760JFtAzM4y4gbPvM6p+wL7dZJeyX5pHirt4QdUxqZQGfjfvmS7wq+6CGN3Ccfoz
AmSxEW1e5p16yDVeZ4pNlj9/kA3Ax2rRMZra5OLO7btep0ckXBSxbdi0Za/vrFpfoyxt4LqkZQjX
2Lhw12zIrgZbjseWmr8dccLSg+g5WR5Zjw28HAvo3eCbd+EIUogl9NBGLFyd/rSm//LFzB2pxB2K
sV+6oweIscFvhwKC3J/jsU3mD4VmjHeBqT4FTmyvgKYlKM24G0IX1DnaASxhRX069u8meFoEMOBA
VPTj1PQ9CoPHtCxf6wLWMTAr1I6bNZ/+CJ/oPVGRzEhssXidNm0IC2lS94HfHDQ9+1VguKy8RCmW
ob1Ly3RvDYOzmycwUrPx06s6pzTFwsJiv1BjKS1G5a6ekQdsfNR9wPtXA/7M4VvYtuc27D3k9dA0
wLLw0bIUY5H0NhTZ0gFolA1bR+227miBQsY70U0gRYwh6tGODRcgfAQ0FOzHaNriGA8GCkwmJSzy
G+MujPt8C/x7lYTVE8sCL6ZAQUfAdPZD9tZP/lNPA3BS9LcCsOTO6TADUM2/eg7vghSGBsHtezOC
/9WH7gkN92MdWPm6nWAGJ/Yxc/VtEsJN1kDH4/qAni7mHvFaCfCfykxQ8llfbxE6+OojxsJJYKV2
vbVuu+YRp1I61eBoI9wvCEvg+6cjXtJmd995mLew98GVgh2xMHIL8a1w51czXSoLu9WIMUPeOn31
M4zmLGKa1GGRW9r8aCJStiimD1T4akqfQMZTaDga3FW86TGHMDDpBFuJITVeRzZk8Hc8R0sYOFCM
iKh6LkPNnKiWUpWfIXRZFs4pQ/izIETW3OJFj6m5dajUaQFrI6hWUG0hANnjczoT7/U1gBMTgv7g
4lGWGv1LkGvtwq7nfF2YxcOwAM8CpbyGlZ3PxqVstPfOckKQc4JIbSH1JW89ZeVVPfdbvHm/bVdZ
eqp/lrKNztks+YZkIZFWvipxTZ3XhnqiPSGec8HPAlGuaKkpMP+0FIqxHr9Id0vzKGIhlQAXjlHH
gzwYjWcpt4/Siw0qSourkunXut6jFMgkEJSoEy/hJ6UEx0SUFzvmpTb51hllPat+8srq/hZmArB6
KXm0EhraWJAobnpH4+gYsRPsUrfTcRfv0m2qV7uxMk/6XCfbxDKdRTMQEfTtWKAfDr3HqA/c930Q
wRbVsA000atFGGExD7D2Homsv7pueBlmVdsMyFdNwcnX7ecqxBDRyLfj9OY66Yf4c4MtAFHDLg3G
fqDWDWvJDZL97H6Y+E7Ws8kUyWwQ3jFqm/1XomHF2eiA1tB7gP+B9g0I+XgVZxSqCg/GA4/3qJm2
Aw8doDaW0dxb5sA4wKugq4+hCqOBhuu60QPxU7dw9EmpA9suUKAW09S6hscT2PZ9Y41Y7b3wOLqV
HswfZst4WipSIQi85kV7Kjxk9NNebSARUd0K+fqZRoBXYMtFgrsKZzxDnGjeI559HubxMWs5N9MM
EOWomPA5TOM9LwokF3GWHf6Pu/PIjlzZsuyI8Be06LrDNZ2kUwbZwaKEMGhhELPJsdTEaptHvvxZ
jWpkNxtvvQiSQTrhBsO1e8/ZJ3Hvs2RYZy0jZsx+6KtQdlNcggnF0QfwcKbEC8202Ftex1AK9+ls
w4RgtMfccR76dY9blJmgn5Y3VLSMZ8GRBsiYu1ujkDg8C4LcLX3ZamkDOQDw0bpEPYrsdB1nqmaA
OQeIb8VPunE9qjkfJsNm2/M+GtJjN5i0KPSv/J2OUCzOMF6X50dAeAqikBthhoxCisU+64147hcN
5WFQj7tmLNC7NPI21ZHaxoUoNl1swGW6s7rZvGRxfG7I9gvdrkJq08PtYARAhUJIZKQJKhSNaGHS
2N0LB8EgHLo5wgcyP0xz9Kw7KdTWhVyzeGhOFAFsvws+wXjY6dXw3KfZC/RQGscmccSqrklg7URG
ecc8Klj1EbwO8LR/gjn5iHLgH9LW34oMx49f4DlP5opfvVtrNPt4MNPiiODNCK15WDz0+flI09Az
ayTjFVgOXM513K4w9ZM1iBfE0TjJiBGxpWGji8wa6zGjT7uDnQhQcbitgVJTmvpPrT5ZNJrrbuu6
d8xECMRVxwPC6ECppfSOtBM+D/I39GMz2wdtzrDPuu4PaLZfSi25+V1YRK6PO3yxiTRBX07yF3fG
EJdZGCFLTh3909cICwky97e2UudQDxWa1mS4N5z7if7ggBAeRNu3nRIO2QetufK0HzKWuLot/gqn
mPdGGj0Yg3zXgEvubRo1hYlJODCGezs3fTRQoN9ms0ZX5qIkR6tY4t7WxmDTWOQPxDZ6OAskPjfh
qVsenNKa3nQz3+e6zgnW5sCTBMTQcA++VY1AppeXh8jE0WQWPuF25zRNuhDeaE1FdZRBBs1Y/nry
rp6g8LVBwXmidl9ETh2LnwWft9zX5UdtDcR+jYF/rp3XhKRtYgwKuDQO2R/DqagJD3AbgizA3IIe
FQIlnF6f2pT9aKRsTQ3vYeq7cWuDVV7RMdbKHMmx2axio+uIFl07bRxs6nrGVtiIABF5V208H3cq
w5mdseAVA6yGJO7Lkq59Lyac1+gS/G2itReRmhd6fBZ+bPSuLdCcrFY9LT2eV7bP+bY3CaLoRMTI
taoOPhgx6Az2Su8nYxe1NEdyDPZtQKRf3zchp+ZXXvl6KWDbETN9EMGAIjrAypilb1A2ftAQPy4Z
DI6aU/Z2jOeLSxWHLeUSO8XObmwDUVxoTanJKZ3kb5dIpFqbfyLkwX3+HNj6E/yDL3CWT5hvGRaa
lA3A/clelWLjUYY6I3F3UdDtaW8TyV2GTh7gbKRwyfvswXZTKvRAlTFxD2iZ0CcTskoHUgPmTvQ1
QYnpqkYLzR5zWRA57k649NsKFV0qrJm8pecxSswDq/6kLTJbm1b/YvQOUtcZMVQV2CrX+NlKqLUs
Mm+FpEUpsUMBk+LN4bc+FMYO+ISxy3zzj27QOl0ss/scO/smN9KFW5xMjCBlumYLK2xLp/ypZfdC
Kn357qVwdMbKM577iGfOggXvkmLN3CYc0c9L33V7e4ztYw7J8hTA/trXOSspk+ZMHrPRbSdsNXdt
QDUo8Utdes7dXHBJYlMNLBoglvMc4R0k2EUPXkkkJnTDHWA7Y+1Ze1HyGOcTT5ocZ6wm3d+q6f44
qZeBR2V7R4LOszZnQle7o++/ytg3eWAzWZWswnBOdGhChfRXpDWEUhc7vRl+5IjzfIkZ3zG7qWx4
jwFkFMZRnOrygRC8Jt1OfWGd5ouYWJBkL+DgSenqADJfazUxRXFJFGvwEycCUqaKSfR78Z1EWbnh
UrzNDShLv7hPnOlsOo4Do566XizztlmaDYlEZ6MMHhgRkc9Y2oCPJjM0q9w7dq67l5rIEcKZyIAJ
hdnYjn1flZ51LG3crpVXo9Ts0xKnpgEIOR5WMGEbGg3RtyDZl64Yb7iPqACAIsJujhfOgr4vwWNG
OO5tHiF3d0BKRFw42B3TSzlTG5eIwcZxLteGAXW0s99h/7C+83HaQj5f65Y5b6Izjod5a0zmzinB
cTkmHQSGuKXewCsounqLoe6tLwwyQgpfw65eFLuI0W6ZpF8Ok6Ij8KeF/RZBeZ+mW6LBSPDLgH0b
kwFHZdEZAEtqxYJAGzfziAiaqflaflQmm3PftrAuCo6UHFsrWlaRJOGYAMHYmm2O7n8yaUFbAli5
a0QDPgWFfuUVOSq/4FSPzplWHG+ED9YmbaBRLLNG8zM76R2TUojRzgEwx8qvBjOECl+FsiI5nfYE
ODuDBoEbezd4K7ElLgjbiwT0f9y9d6Yc8QGUKLZnLPAWvhK3TMeNhOMpvekPc/5oL61bt28we44I
FcF/0gr4SUXrHctabHXjudQr7Ua2zllncnruoAY5flDuooZWAz6OaEVzKd8s1maIq/aYpelrHuNf
hCPrcVZsN0bNgVuKdtxwJsQF0HOcB3mEwddfYFK2RLPqgpdKzHzL74TqBQ75BPg9C3igAwJj5phY
m4DcbiQGEaEL/R2VNXrXPOy7+dvD+Yx2x+YIjr8AN+stnrLh1JGGRTZUS4yrPupgCx2PPbo8mhIW
Yqy79VEbKQ7tzrxwTUC9eQaRsyBVD203UDx5crs4bPz5ZBJ8l6MMDQhVgwmNS3QHck7bedH41uCd
oBOgj6uxAK7Zcplrszz3tR8d6vQURCNSvSr0QD2Qk3bszfHNcrNLQtVKM4z69kJD7jtO8k+dipKl
BvN4xNDabSWtSjWiuDa+1TCoMoe30blTuj3DsH/UUGeR51wb3u2MKshr/S/Tg2SzwF2iB++UTJfQ
mBSm8UH0S8+LY87gIFthlHP9phiWX2bvqBrqagBIkBINZf4g0a9pjbgoUY/SbsBYfM2oBZMhuCj1
UstIqYppxzfVE13LG6/gdJ6KhBknDpLRJC6m42jJiUd1x2kZo0YdCa8Y7mbHWGeQbumYoflC2qqG
tURBwvMyH6BkwogXyU00EnGP4Ej9fB6BnwMqLE5dMfSeIBM/2qB/tMyYNXGnoZJVbfdrL1x9v0SD
JQvT7dpZVxoupSoWlf8n0e9UVx0dtnJ9gDr6K6lSOoiMzpAZfSyBkkwUxWf5cZ2pN03/q6byHATn
yftYMhSA0R0d5TclXyyi6dHAsDot481MLjmGVzqjSqCmlGoRqCSzykICKH4tdBvq/yZedLpNbAXF
XVsuayUCiLOFyi9DB8skQYwvkgm9EggggXvWxg/V/7/+JkrCs2ivDE1fbIlxAIGA7Zp7vUTZ7HLY
VhdflTY2Zjky5BF8IfhXImYmrRQ3VzWb52y5W97GWYesvnwLjBq1o70TPCpXip2r9dPFxgJKuZN+
DwyuCDJZcWh4VAMrpQhzGvdHFzdmbBNzyxPNkqETa++pks/KeASf2nsPnuIVSh7USKcZfcy3U4CO
rEmy+44+IREUv1Zr3UxdvFHChNQhWgzDqfrzVc2pBAxuW/2Jkmd1lZWOVLk69JjXpQj8CEpvXJOg
ZqUe4GLnjKbUL39VhRv7tCq+IZ5/XOWZnWD6XmS4SBmUI7RScza6nLxl/VOhBvxMoCp3vinsbHPV
dqrZplpz17+oYY/Sbkx6f+N14B8y53OacJOMy1UQQSz0GrbZRckK1KhH/X8+IBz7UPq43uX26DuV
n0ErtLq3tAYemP5bZ/O3Uq7UHjJlNT63jU9v6Z4hQB4cvdiCOf5VQzSh+88KbKOG9WrGrQQJnodw
AXSEjYhB3VwpssguLV+t6Z066qsNUGrWAGVaLNJ69d7rZ7XK/64f7pG/NozxRsBYUcIQKzGPHkCR
66K15fw7ut5XC2S108tLxFS4FNRhMAk/s2ZHDikKO14bb6Ag5r2C2GX0rDzhd9d3KC7evKB/9XsW
hjcuH3MkiPP1d0ullqdaIjwtcZ2/Rkv957pA1I+oqwnz6e1QyVufgmJCsHrdWGx3ehWOD4jA+fv6
1IsvdaLXde0iKAmvWnmTAfHUe7d9NNILGJnN6HvR/1FzY3WvK9mMo/fgV8yZ06AEHYrUwzM9RDii
rA6QGdhUXOtumWT8lbf927LcTboT7XrP4sXA6zrDV7lPvVxuWkMUrHiLioKjLBSqcjvziHKc+MFq
qg9Ye2twxydoTl99wiMrMhoUYDDedBs0v64CL4kjCKcFYl+WyzDols9YIKQoJ2ZTNk7TOse1aZhx
tCpUO0tq0clZ7LtqQRWEWOFhhuXuz9j4MlBlI8HkkIOIskS04kEZiAf814DYQyJdNx2P+EBzgN6z
THrLe1mKR7UW1O10FcomwaMbO9fbSG2SpIV+4U2qh+Q95cmqDBTXebNj6VQbrvXjonMxlWrPQUna
d+apX9JwAqPB0FEJAJSuxmt+zChFeMCOzpcbtrhtQRAoEV/qHaso/wCW+GvjuemX+Vc6UNNEdJJq
CNmY33kz3mG3CQNeMUb+70T12fKk+CIbTnee4oFDKMJEZpkcHcboKRKsK835pMH71Hn8OU9QQaPx
LS15iUriJ1AF6vn82/bRl6jRTWmP9WK8O/XtSEGvNtysrX8yNttEmw5LIg9qjakBrXK1KfmqmkIr
CUueuukq78yPcvIfevrMvQvZXGLMbEftrlFic3d6rlhfuK5PnkO/GN9CbnvbaBbH65NWzcYpzr6s
2XzqOM4oTf00pN9qkwHbuOu69Hh9E9oFq4IjgC8l77VGluj07RfRE+gM7jQsKhJEqwFhbHeVIimV
7MAu17W1cllsOI2rYOzP0mdnUdt2asgwxvmhVCZXNcj1slXS+L0Kyye2XRlblIHnxuTGToanXMiV
bSFk+fuVw1YI/fNqSPDi/tVr3oO2e1Y7mSpbVHkSJ8mNIEtT/TgliL9KGuLMWsvePKutS8kjguRX
asFDjiE4NcRRXVmltICUwpuIEoaDKl08ebBq4zildXh9rRXOpquOvUiSZ9vy/kvKIuC0MzxjB03I
TnWPfrlAKPf/fqvr9SYq8CvNkGuk+8G339TuaaFpaibzIksPM/Um1fXP6w9QZZTSyHTt8Jb3dwHh
Zn+dHH9fk2O/Gxyh+umm1EiMVp9ViqDrJ/0Z4E5R3CtPSjqqF6tj3vDqc6X4OxNfqs05eorucP2L
eqYanfHQxNiVUUaoO8OiSDPRmVR5QBdPu1k867sueP99/25wd8oyY2nVFqP8UY7Vj/SWc4/Wu6uH
97jcwqH+taXzMmmPUfCfMgEEhAzF6oeWkkHd28WEyjeyeFxHAw7WLEw4FfXcTfz4a8P5+oBQX60W
G8CmoG3/QLukkEFU4UwpdsoKChDuQOrE6y8CbOm5EHeCgcfq+lamBu3sCThOezcTRsOExc7kc2xQ
T/3nKvE0dJS84+ZeCZ3sz3zZ9WX0UzXupyLT9FPIaYGI2GxEzLzQii0gCwcMLU6sirx3bw2HQYg+
AfvrAoPhbuy121KfvhieRZPtHnU799cJ+SSggrNXHxjhLgUvxcXvD33vL6Hma4eqqkitdPRT1kCv
8+tq3znn1BheHHtC/cCgk9NHoZ/Q7p00u27DuLYeJsvWNgzJWEGjfgp8676VZzKr6w0/eG1TG5Ll
qb9GzJS2k858w2peLZzq2xoA1673tft2MRVdYNj2Y/fdGCaOjz63d6l9yGi7mb2Znei3wdcObM7E
+UILPaO4akWzETLK2VImjhd9VdAN1nYk3jkHMuLY8qfg6Pp0vAaVc8uZLKyK1jw244trR+OebMkZ
8UYojez1f3UgY2C5lknooQqd/P9kMq5/Ptr/8x//PZTxv/7Rv3MZ6XfaQG5pqNlm4Ab/zmU0/mXr
ge0Grm7bgWn45CH+k8to/svzHFTyDJGIfbX579+5jN6/fNfyqMVdz7JdQkvt/0kuI1lT3v+by8jP
tnTds1zH9n3LMC31+f+Wy4jwKKAnTVIvYeaPhG8rJqlbgQSBskXCVsSk1TothOX0BUSLgD47PR/G
eRmYsMgK6rWRDpCxb8C5hj3sZXQAU0XjCSG06aA763WoAh6QEZ1SBXzQSKuH1m8RW/5WFxXkTu04
NeJEwOdFdqAMA0kuDXn290t0bAv/nLfyuek70meLfYaTAk8kQqjJo83EYKKO2h8UJGsZzff5HCgM
NcnShlfe6V5HXerCPfZIqHHKeWNG7khvmXCJth+/E9k/Mk+Cam3jFpmDvW/zCrUauytzjhJzeFiD
UqJlWYZuMoWGEH88xEoroKIlqPv8u1gM7j2nuZiysnmA00hrzY6g98x/ogXz07kOfdEaFsrkfllW
mq/MjrhBox5Do0Wg0k3ZLh4wEcWoXNd1LrepzfZAUxb8ESiQZYE09o40sA1ng5nGJIZ3DcxSV2ty
HU0T6puKuaevixB7983cMwmBIDpJ0vS0SJTrQjV3qvm92cOMVQHAMASKSgt7awpb5lXMRZB2WFOw
gutgEEKByL8zv63curdimg9DaaAcKY23sq/zFbwwjd5VckLDo69aQmxWsrT+NObA+N9NgOPyGtkB
YfU3gMIpQRDi3tskH4VtQ9VKM2s9zHy6shtA2z0zfxPYjbDgUOXjvU6/pnI9F4Ai00Rp09b3Ani6
aAbpXoF2z4v+hTgYqJ4ZZhqHU4efa+SEF/gy8JusmajxEARa1bb8ftU0KCcKiKaZb5AM8WlxoCCP
BErAx6OV56ZuOCS8y65YoNVEyTYzR/KHmvm1IBt3FRUWP0Vaf1IMWfAyk7eIHEKazBDKx5K6Aws+
1vmSrkJVnfW4d0PENhw3A/HkTwfkgRGiRZIdysq970leIt1pArxpJsfA7IgaLSiwSaNegQlF1CBH
gHTzrWVHZ9LdIMnwq3KSAlgwPEBojXwfnoxBH7c7Jgw7GI1TZ5vFAPbNxKlGNl/oknOtNyyLDjNV
IE1vbdBchB3Z7POSs9aCoMZqSQtSMqdAtfPHjuoB1Qqg71eRoAuoYv2Gc667imKW7TwmMW18Ktl0
uTRzfBh1i0xtDt/LKKeQ6/Ew15zduuQnb+duYwrr2bbb93RQa1PE1WqUFg4lQFh+BMfXHnj3Y/ex
COiXDrIywjFR7iMYMiYU4UBAqC4Hro3u6xujGJk20twyg4UThRk/KC6nW2rM8A2qqN7Knsx8PE8L
kp+GRSYTOknuWK07jXVjxj15xvM5QH7CddI/Kq36bJ3ywYg6JslqVZL1KFdQHe+q0ULz02sQ2Jxy
3baFyYLeFst4a7nc8Ama45CTM6oAD22W+qd+XgNVr+e7cWnG0OMQws7mrSpiN3qdK5zQkw3bontN
bMQNuWFviwkZI8oQrn7rkrnFGdIO5Ln0Sn/lNnyTwOkPwwzzQIzcZ01zghQJaqhDUN1q3YVN9+C1
yX1glvbaIKQvpPVId5rYJ+liZyiiQ6ah0Chr5jBZjICLMy+uN/9zAN2wwn9BUzEP1pVZVyCRW6Ik
Y+3e4BgSekPdwB0Crr6crDqsfbLlxpq7xgFtnzn62pscc9VgQU/NlNxQy3iGji5WFCRwdTT3Ts40
+526QOJTJruEZoEuyW6Eck2NZoptT18cWeLEm8auwhmZeU7VsuWhy4tn9hitXQrmW6BgqtMycwJk
KjmsPXInCNjiieNxyYd4G+tJj0AgTkPBkbc0l1/6si4KDXkiHxs3t+evpJfMazQjbjg2RcFkA68o
EhTm12GS8DJ7uEkrBH9/atdr1tbshYHpzCEALgq53n6M/emFrFZAK7SvMg5hjBhNRIo+Hh/mjbwS
0rRb/1lybF8NFa1v2PbkE/YERnD9ZpE+eBxl3WgcGCT64WiQMqZFbrO2BTkzMeFBARMsbyrrdeZ8
ZRN30/XVCQVUCeqUUT+LpBsA+k7x51iQbqxNus5coDxBes82pVLFNqQMa2fPdtFAUJ1HMZep0FF5
kX15HAuuV7nggEj8Zp1lXKN5NB9gJN1n/bQ3BDdvrNFiho1829suXDNylIMIIV1MbngolUqgTZO7
0ioPjc4Eb3RNAg+M5nYuOh3DAu+ujyK281OBZkaNkpAa2Uwc1qUkst5h8uUhnCCKMA3bGr3EuAWS
F62I6rXDxcEv0QYo10Z+U3N8JvWX2W6DUJJb+BJYhsd359BupcWbmdVny+MuzAW+UlEDoGqddwR3
JETxnDAFyB5rbgithqlhqVsPRHpM9NFUwcrgkdcxg/TfmoF+s5ux1qJcc1YIFm49C59CXb7XCX5u
exruYJSy49ugqQIxb5zS68LBmQ51h8rQMIcxTN1gIbXPujjacMkcVBi2h9ZN1CEynbPwyXE11UOQ
58hdZULzrXIWLOQuIgqg1KYJEHQDfYWRI7JZUp0UQb8NbWYyisI7dALNIiFb7BQjZRc5WoqMqlhq
xWJtF+6vtbAI5ipKztq55v8EMbS55G2UbrzGvn9AX9SypQLDFSOGfI9UtNqRyzqzGjiQHM/mqX9r
PF5Y3boQsgHd1XQzQ92F9jw5Dace5YUy83WKWS30lJrYi9io1EM9R3awamRx8JLi7ybo6qZKcMuV
2rJeX/fFLBi6VX+zaPLZgUNIVkl8e90Q4UHTvyo7VmOrr3uj3JjMizDgOZcF80QIQ2kg7iCl0lE3
PK0c+l7bdAbjWlPJXFeKPzYJLXB2RrUFe5MxrmuPcBgkVAEOhHVDTsUa/lx4vYNKh/evmN2dMaDg
RKLGFj0zh3LU6grkMTMGLEWB3Bsd4+frzjxn/ACr7XaQ4YCapsxqS96uTr07kpaaw8nIWNTkrKp/
BvaIKUlfNF8ybE919pL0Vcu6J+5ocKQumurzWGgyhBR6JBMrWxslMgOd6z35CWDGFACjCpNiRvMx
aMI+9GAIEyG7S5rz3PU60W0pSd0VIM0aQmPWXSDs/dhV8uB0y7Cd1Ue6buiPuRP/NB3S21g3ok1j
V+KC7E1cahNgPJKhISR1GWc2G9PBChb7HlW4cwBDEM4ZzYoaTcdSHTrkD9TNie/VhwLoH61L2Ffo
n4sN9AAqzsHD5DJYLRlhMt9LYz6kpT9vl6T5zHSgSYserOs2XbZN1jNinEe+fxUJdA25BdDdYyin
d/M6YkJHQhCRGBF0964hd5YwgU0lZsyOKMPJEgO4Kesv3WjGldHEzNyh9a+pVICAEvyrV7yXzNm4
hFQ0me0Zty2xvHob3w4pUt/GNG0eN/7LCMXhXlbFbbmIbm8QhLJPyZLajyOiwRnvK4B9FGya8Nt1
ylF+2/dwtLqZaIUomM29UYIIcaAHhiZMwOe+4KkKlSwcGtc+W1WZ3ozgzKhHUSzp43SriwSCilzk
mmM0t/4GkuqQ8w86AHz0aoz1bAiXtCS9CYOmOcpueNPrQaWFxBkSIcHYoNTPjEr7jbALwAS1LXdR
RcrDHPnfZd33h86o6ZPZtCVREOznxJ82CkF3KkoEQXSJ3FbKz+QxoDbVJvFQxd7b4pYenBbpXTIp
vnR3jFemO9oPUecmkN3s4lFL3rwG0kuMg/lh5Oyw6awpv+vtfdbDVzJikX4Ck5DR0G1yF8ipYSbp
adKz0yhQUkQ1xG2DieLaIiboqRQYrnKJjNPxos88iR7LNs9OTeyk687qlo0wYuPcZLrcoBY6aP5i
PsCW7NEuozpY+vauEln2PAmtwy+AKl2rHhCMuVu/gVUiHNrkFkl4f2zuKd8xbyrSsR8R7PZb2E/z
QSfLB5GEfpHkZWNHiJ9912e/qKZ+VwQ3bZuLx97OV1nr6/upHWCDUnrJpb9JJjEedT2+IzSFFL/O
4t5vmx2kYbmu1b4PdbBsLyzCe60X3Y5WvT2R9QgA9ZRVueBQBkIrcoV/1C0gE3Yp93rWZohJIuOg
C21noIUMtaRtjjEy3I2vV09gmnOkDal/56TTI+0mdx3EstskJn2ZxUAV0RLUzM6tHVqPKC2cNDO5
B0aNosZGkwXFGhkEapLAA74/DkGwZejqHppAxgd3infSI5wBXzBdL4DjmABgGXSDcHZFFj20NipO
C0ESD32NOCl8+eqWP+GTq2+WutW3DlRMva7to+fy4MzK8g6pqXU7SVqNY6VoU/E+ytHNLTiyjAp/
5TJ/FEVZvixcZPhjdAcQjTwGrbdrYZkfi77GZdc4ZACZDqguK9hXJBVvNZtzKy/gHFe8lSRjEJrm
Eq1RFfN2tNrlCQPPswjgRtde458SYLEbyclBr7qNbP1kw3bwYBNgdmyNFAprAy4l1us/Vlxvsn4s
b6opuCn8SW59Xyy7GOXMYJXkuBMTSKFA3BuxYdrO7HMe141LWnhMNlsc/4HcM9NKDV4FTtzD1JRE
P843iccsvdA8xFlNE2ozcF5vo2tzuSdohq+oor0RsFPB5zBR7mSkKzYEA+T2Oic04qboSOmQCfo4
x/8gjO7Vbkqq0wGgctwiIPPmCndKscxPMIXgbhHnmabWY44FpBXteSyVsq1sBkIU8+l2UXpy2zpV
IiD9u8mrXepi2ap5jCNmnOqVWVriyN2N+kSbLikpj8+sAxTI9Y0+05zUS7+5a+KfXFOK3ByQZ7sg
mdYKEhajkbXstzXQ4CG6y5r0PkibGaVNy/0bA+jOxn6nwY3cDL4VEJ/t72PKy0OQ9PtABB2EVOqk
kZQWq1yqE5Hnxxr1DcMgC1wpL10KLzsP9ZQB3BsPFpafu8j2ds3UnIkahXQ744+IShuZkND1e4cs
Ycj0uVqW6U1d0g3I4uxtapZTO2y7ocvPKKTgefIva7lbyIn9aohez0trPHNXmRuylF+mqKnfCm04
Ympim5YyPptasI0HW39oQMHuxI51a23klIh901TYGIvhm/05Q0o/ELNNN2Gw4mUPKoTAlEiR7IqF
ZBS392/jJ3JINBDPAh9YSpXu8KDeCh91oMR0s50T88NqhXcccvps04j2JtGr5OST6HgqOGGtpbZ0
a9OPP+XgWXezQApex8zboOKC1htm3z16ZvND+sebDz/tz4JSMkty57CYuGzsEll/x+SNgKuxP7BW
P7rAQuPblvcF6ySZskNZBqS3aXEA7ARk95jMRzMBhKdyYN9TqnGiWQH1DLk97dDj+WGEun5du0Fx
5q0g0jr3f+CIUsUGEU7EHL7ySHoCbf8z/LLuceDJIJeBeyXNbtuRpmIw14yrMb6ZZGqutKGc1yby
ZLKPbagJMXYAjPKoxDldVSRMWvtMNI/zEHGhSWtjpk+qAYKqmQ/0qnPSEI3B9A9DkB2ZRx3JOsQC
6N0G5zDHO2dKrIUxngaFHh9HQTKIkfUnrZx9BhURCkGE1EpMxoHOtn9pLRxSMOi3sWVWa+jc0J5o
dOU+ag5fB/s7sqNiZph2U+WMm8SbnlCT0eMp/jRBt6U6QpiI2gLRhYImenNAoB+tPMaDSq/xz4hZ
GZwTuibQTwuBFoDh5T9W00xnYi2iDTSOg3IbcPv/dkW91rv23vadN7cc70YAKgq5wSbxXWnNl4gM
ptyHEnalghgSSLEePP92KOWzwqWoEZsSLSijs9Lp6FFJcnq6Vh9XE8YaHv4sTPIo8GpTpjVG+qAG
mO7ifDqD/YNTd5tGxt5BJsRZJPpSw9hJ2w2VeFNMKZmZbPYcdwAJpp73NumMzaCc0fzeTT0HNqZ5
SUbDxK3uBju5WbAoKcsCbLYfZVOdSPcLMg7+XIbrtHicm09t8i+0wa/WXTUsUi9OTb6IxHk28i9A
ik37cfVKK9aQ0YkfAzREkcwfca1T6reXpP2p4634np3h9q9dgu/v+TNOz+ms5DDqEnY2woMYWG8v
iRhU2DdXg/Gky0uuWyuaZGD0J/lR6oiPiMz4tCKOUIs+9Ue9Mu9bxnFqQJhf8r4EnlJ+WgpOVOb9
A6NLGsqnoTauaLpRCWP46r6Zt7glzqaJUz/iwARmiyEs8JjBhHjYK4DWXzgMarINK+4o6+BsmxA6
4cGoC6HGaYMTsBDkFxOp3Pr6VRZx9anetq6fhoOj59Gj+lDXY2OntUfJgPTNrj+Vbx/368kPLJwO
06/lTaclSDbqBSnI2CxIWq80jAPWt6nXX12EbEyU39eRNnlN5CvrW0W2+YdEQNGUoJN3Vx4sDs1B
kzwQQh+/qp+urPAZFDA6v4pSkyIpUyoVNdolrD30S+NWeez/mf2rxamgZ0mvv+vYhLlmsob/UOj3
6rdWNny1DEyeurOwESgGB/U1aeQ/WTHEWffq1G9IruMp96Qb3fusr4hWv14c9R2qqt2DESchzT25
iwyVNV8tKvU5judI2kjbVFeN/9QLJmP2G7IBlayHUL1YWzWzcebDSlan/u1UBfugc7bqTuoFFCLJ
7ZTbwQ1U5lD9Nko7t/iOstDeW1V6IgN+0yqNjydL9GDtTxKQBtTh/abThihCCd/UbfCR+ThYC8hS
CJWUnEgJ2JzZuVhazYEUdAIfu3Jilmp4gGMHGFj/UOI3G8WS6fdhoJM+ZZdvavyrrO6PaCQ/a6/7
UjKjakp5OL0DaflSM24FUhLOfLCWZodh8+GfV9Fk+aHPCBYfjI2lE7LBZVFTZy7Vp9VMb0I04QwL
Y3R6qmQ+mTLJBTQmr5ARtSrVXBrPAlttjGbTf+8w+KuZsInmpafeU4Pc1KRblNCLkIF/pz6p3kjl
1Cfk9JyQ9bG6IlhoqMlp+jLJDA/Ep1quisoktL9/Vrgsnle32DQ2Qw56X88P6hX9s21EVf5DJvt7
Q1+R5YP3DCfyp9I7FlPwVkMP0cYWJSgJEHxMfckwuVurn8Oc5pJa62otBOCjI8t7UAQSdRHUzlYS
L2n2iDqE/d0DJlCaFtO4XfLgVU3C1Zs1jv6fjv4Yg/JMue8I+f7I+/jVdB9G5xtrInT0ZN8c1KZ0
HatfFYjI09RSaMnsspkgq4/5WNKMor5VzxOluMkxlDG/vSIElJhM/bCImHSbvHe14yvpWur7YJRu
1RJV95+6YdRkXjKEn5r46fpuTPkPV6QcuBVT+dLnL+qrFAFjMOWVX1FltNXr/qS+Wv1rQwzPKSgX
p/0IhulZCTgyE+nLDDpFaQHVHyLBI0SulRTgqqtTAruOx/asL5erDEWxu0qpEYUEKUA9oyqi8YhI
zZJHn1xltcGCRlmrHUPd+l4KRgSQA6FNNzWTHUV2Uoqhqip/GOXl4oq0U2t30sXLuLwqL51SMuUO
8NRYfizkwmv62mUaKZYAymDxqZ6wStWoLnRBGeP62V7pRRXA4a8Y0Fs4KGlXMo56EUod+3+5O48k
2bEr206ljH2kQeOiwY5rGVq96MDiRbyABi60mE0N4I+iJvbXxSM/k7+syoxdNpjMjPBwd6grztl7
bTvw91QHiYYskK5qv/FyYgadtFOLpTC8FJFxq0ZedQcm+m8AHfHkZ7gAy/iS1/ldVRbrSVOG4275
md5iiYwXxYT6MzUkqatAieix7+Hve925AKug3k5NNEpDIxMqh+VbqdV7Jd9Rc7kaWse+P3hmtp94
vNUAVPGQ4SXYjo28qAHK0qdFGNiXW4IN3pXO0WrYX7QkO5O5Ucm3kWupREIKHRRj+e/kT3WmY6UE
tqKTJ4PdovRk6FSKFPU9kfck8fSk5jj1XQbqIT7dvHQUZIkTrKC79xkDYY9kE38LUbjymWXm3AIS
UngoKfuPURsuo5Vv/3532+7vZVE+P1JweFEPgBLtNnl3zRx9eZxkua/19oe60o4A44wcpRXyw9yp
FysxH542P+jflF7X0LuPuMt/DbCRNZfu43xHMvsJizIiPqiMiGODKP+J6m8PVWLlobUds8pe+dj0
H5KZBmxeOfRB0EZ55cAasw2g6NBuMW26CI6ZgiS3xa8esEqOBeK+KdxsPUfXzHAIKe+mCyaHcl9w
BwZzYB9wGL1FkmDV0glozDrWxq768uDNxWNrdrijcSgbbn7Iw5GsCLUzxWm+83NtrxXlja8qOC1G
hm1Zhwg3S+J+oRBua5pRxzjuLDA4wtyZdUy5MfG/SVscoC7CtamIfqsDlKmaF7eYuxmtS68/YgEy
7q0GCbeleellKo9Bf4dKedwasiI+KaNYgFjBY6NWyb03eQX8/2mVwG/a1Bos/9pL6SYT7eVj+p+c
/VyNtz28wrKYk0Of+l/txJa1DeQ+y4f4qCWfTVw7x6EhZVgf55ccGzYRQy1mPyQv9OTtEYubHd6Z
mWuBrrVvqsatN70D5hPl3rck9m2b9eGTbg84XpjissnBPEmSqzkT54wLnMjObKI5nGO5tK16W8RE
C3RJuK9ZYBAherEIFcvY6e4QTwMJMuOHNh5cNLvxbeGXOIjNt1iKbi+bMF2FInvRI8IaQh8d2VhA
nsjo68RF+m437M0rh5bKoLmPuoQmSEeGAOmyeUgEPVWr8Pt1WrunUPpEgzr4/FqcW4iaQGLVzH9N
RV5b3RP1pzrfaT7uIhPHCclYv8IifJwq986pySCf04B0n9s6traWB/3WKkEhOQTxViaGH4feByta
c195NoIAs2Z5xe6PrNgCj9PK6txoH7PlWlFmOdbDrTQNqBaDdkw15BO1/RolmN/9MCbWTRuecCSQ
CZFbKes7yOYFcziuTw6kJ/MCsxiQjmPg28FWi166UnRr+qsryx0QSrD7WbcenadOppxuu92GAvfJ
TDhXSxAvrUZypsm76IqBVIkhRegwoa7zTXNF1+OS0d/YmqXxK52sq93EN0lNHVXR9WLX+TLd2l1X
zvCWk1mPf5xOc21NN6R0AmP3+R3tgIdMTh8ySh2aOOU9uTdUiSb2URFZph1xeYZHJdsOpLn2au2F
OiSE87jud002H4oikpsY+y+OHw0nY/KhCyUk17DOJWPPht1muRaitjVj8RWp/tI40MecCZjyiBGn
7lTuvM6jDd2m57AhuQSEnbZJYnq8AAWGcJ8MoB69EJp2MSOB0wKdVkwc0Zrwj9Ri6DUkoH1FkT3W
E3/pl/NrCSOBbiOBbuScMCUY9GqDnurUsNVTUtHmQe4MbaSrMO9C1KLb0vtyBkusLVN9LKqd2jgO
FiyQUTWsu1YcM636zqU8DCMv72v57KEoRb/BUU+ClqJvUhBStzXVUaB8+dmhqaa39MbHCtTMEOfY
7dk/O6qploRklxJ1Kb2kJ23Iv9EI89E6onUKsoqInChvTXwkqEYQPXcs/71mPCa0fpHEoIxwB8k+
ribmRB+h0dH6HAZEEQF6b3oa9g1CtceB9AHy9KhGS8deO0h54MImNGdQSALzyspOYFDDWB9MVzyd
/Wo59DbCdYc2b510GN7nySECpMG39NjMGK6k/+BlDKa0b2jmSNoNA41ZHladFBn9HuemElVH8Xbo
E5ScM+68mIS3akYaT9lokzsV6ueZPBxN4tELnHnVxdqvvt1bA6QKQ06s2ZIKW6umuLJaaPMLoIwq
mMIa4m0Vi2ij7N8lkJo+PjTJqRekYjU5nqMct3Q7hnBsmufIjE+OUbYowgnfHstDG4zaTdbNb+ks
viENbYd5eMS08oLs1KRV3dFZd9LyJNu03JX+9FN4A51jWudGmmxy0fwYMkJ90rh+h+m0QwG97fwk
p71gHaOYdiv9jztNtOesMLeEmO9Np3xJpoG0MjFnewtu46oTBBgRK0cNeox4ACYHkyh1rdkEt6n5
3/5o3KSDe7Ryzz2gTeocwlLQVe6Ibe1kooOXaXaTj8e00Lt7vLjaQXemk2/4L27nl/uoRakBLLZl
Sx9du2mw4fLoGKQxHua6eJz69Dub8T02U3zrwCGi+uKuJfXbaQy/DVr2phsl90PTPOaOcZdYcbIv
55r1Gx4uxE4wEwqoEIGLBZybwNNyZ+fVaLJnHf1sYvvWzsFixt0RiHWIU+7Z70CWDPJH40+3VdFV
l/lHbc3eya1/FPNHMkv7JDIH2IJr4zEmkH0gGSkoq1/CH++soG7XtZP/kCoUx5DzxXNIaDZVnTfw
sq2OM1cJhVEB2IwcrfsmmoSdg+uRaa5oSRa5p2LWZjBP7rBLsuKrT+4QdFLhtN+DnJUpiqnXQMgb
j/IpHZ/aWzllcYjoym5ng2w2EES4ytmvo7TZuXNUEmoovJNZ19uQESuarpEK0SHdViu8g1Z7qlWK
gKWLqnY7uDnqFns6YEplTSqsI6nsDJhJfo4a+Sxk/twZ5UFGzLR5QHlNh1Yy2vmrtO0OVQul0CHP
L3TwgYW9mEyUm7yOjn0omw0u8Kql9F1r0c/c015Yu4BfSCHgWZniF72nrA7WQLUlA5hGnzLaBR2h
jo4zz1SDsHRn2kNgHW3aS2iK/XnbG/MdlCo0DnZLAhUHmdFOYjm/0xLfgKRsyX2SfnZjoGIXYC97
wMBsKuCOHdI3oY6otezDE9I/Vrp363httHVbyUc2rAvNIvrW55ni/XyTud19IRt50Bo6434andHX
72craa5+TI5GMZyZ/7igFJsc7Sbprok5k4IYNiroyTs00bhpGfbaOEzxqVsvmDqvfWPfZWW8ruoC
+zdk5TTJkx1tgOdZi0//3tJcw0IQ+z/rcol+4lZpy//Y/fr6VX9k/6TQXf72b/Jc2/vDIvEInoLj
OYbvWMY/5LniD9MTHr8xddO1XI9P/Ls813D+cHR0KojUgBvqru38Q55ruH8g9OWPHGS1nmEK/1+S
57q8lSwzrArF8euvf3FtXaBD1n2iUk3bwI9q/7M6N86qWUOvUdEg7JuNBeSpkoaGeKd+7xVjbhgN
7ND2WQMysU3M6qujvAP4hsTe4R41r9g4dVuusow6nGdfWF8icDBeDYsqcueTaoXV7ikP0bHGWbsm
NTVh7NRsptYcYJyzDRM3xBUttjHIjrVeSdIB3Y6wRBflqzccA7htaumz1U2EkHE37camWffqfZhg
bwAQBwRYo+NScJ25IG88ldOThWBsFTbI24b+U3O7cks/5B17D/CehHlzpBuSckBGxpY6DX16m92E
KiQ+9lWn01ETv8h2wqA9MJf0tLgyS17D0P7IATFsvYRsdUMTJ8T32dad54vjuliHS6HCHYfXCIVO
4xbWbZ95xVm3xGlEBovaRWPn2rDWr+MfIHbR3nnUe71sMk+WY2a7esh/6G1zJEYB6wo/3nVUY3zc
gdXQDMeCJODVGBo/OGhQ7J7xytjE049f8TLPzpOIxugoOrhaVa1dyZt4H9l1I3JDr5dm47Moi8/Z
c2iSRu24quJa8m2dQxtOLKIqBI80rpD5GBIndBxgvW+ccxSnUJ11zA2V7iRQzAWNL79+d5s83lcC
8Pl4aX4hDxnW/RTdg6O4ibjlUAvmrN5mapFODTDGMsMXWUpv7ZVQSvIyVkGsNC8JcArl6LUHm/VQ
h+cs9FGe6q4vN0ZCIOIQ3SWNaQH5NmCQ2N0N4ZPGvius6dRViclmQndXpZvds4y+G6rW2hhGfaNB
Z3YdsZ6CLtz0LQom16mPThE+W3M3HbWKEGovM0gNjY8eHh6AQwBSpdzpTom+jLjqdQtNaosp4lYL
rwq7nxPoivQ1HrfVPLKixUbPIgThIhIwX+T5IXC9Xzi72CfniIThp71EQ/hE2Y8FTDrfphoG5FzG
G7IkAJnX5p79OjZhknG35CQR7S1dirfAJjQWnlv6MvNqxs+3cqXB+mCYb7Q6/vQcnV56SOY2+ZkS
J7npx/Jkq39QF2awj8JdqQ/sSsN5x34l2LCtvMMbKLhykB1kV6wrYcHfcKtnqAD0b2WuI1F7Zl+R
bsUQf05s/JiOhgjOJquiKdlm5M3hSJw/l2cyjW71zmNjURVYPEr9LW/CS08mI+y8t1KRAzHsa1Dv
CdvOH0ChBOtEkfPCdtPGnN05YvnBrXcNNEnVb7IP0N2a9WCA7/GL7rCMM65hnLWITV7v5ezFCDVa
vh+JCveT1lirf+vZycDP8b9OTxit/uv/LPPT40fRln+enf72t393j/h/uI6LBdsXOjOU/ufpyfgD
5qXn6fxe2B4v+9P0hEXEM5iYTMt0bIu0xn9MT6bxh+lT/Re+KxzdEc6/ND39f9YRh4Bnw+FwQRvZ
anriS/zZOhLKvhtbdGmICHObtiwdWcGwvWoaQop1FouBzqPzp6kckaaa+v6j6PI7lDRt89e/GP7i
SPnTnMjHeib/czzbEIbJP//5Y21Nlx4SCjZVOTtKHPzy2sRXY0qaWxP7gzSqhGK++R2TBvYqugci
s+NoKN+GyPwOCH3GjmsnL2MNyVjDldxGwzPpgM+ii3Ci+xFNN7XxTzNKgdOsrUHHYzFF2LCVMMau
0hBazDaROWtUBTydLvccdwffctJNPyLqrPpMbrrA/hzRimGwRW/cmsF3JKzgOHguup2SXT8ilxkq
YfocpHp61OlSj/CRQEtMe2Eapyk7Fe3ACBC4Fg7v/tFOoK069QGpKEUYGSU7x6a8glwSjGhrXXC6
Mt5Z+ngEq+hoNSGVejAf7BoJSiBy2hJuvSVV+432Oiphz7oPMnK2hxLRHrfMvBNDcgldia5Dat2+
rApKhUq2lnujwPcDlCfx38VsT+s66SJSS4E9xlhTHffi1gx6SR88odJSnSLRQcCd36eUcmmriWal
xdgtEw9K6ZCTSybMK7oF51SWxq6ys49gKnZowbGusyCDFUZmd1oGq6lu7U0Kj3mFdhCCjxHtiLe0
V57u3sUOROBWxqpEYW7LfnpxaNaf3AYpbKgQUNYPrTSibZ3F+jbXy7ugHelaaMWlhqZTzqK9oy+3
Mnp/U4W2d7IDthQ6jQJXlFS3nOzbGrgmcHvnY5BTCpux0a+dsjKOINK47ajlnpGis9KYR/RFxM6a
bXebF1V0tdedQ91PNADbehucW4582+cWOnaioXGvlDtoPFCgoqitHYQcnv8iADBSoLDv9NkK1jCb
xkMAPm6F/xRGHJegi0dWKyE80BQ7wzkM4l1kDD+GChE+qclA3Fw0lbMjHxs9Dtez5L4LveoW8lp5
tvvk02ktQSMnhAxIzHXTeN/OaOM21FxrHUy9efWzi1P5wdbA+mjFxNbN6Fy2jp0qXgx16rkxvV2D
SnUne8BWTeOIk/DYEmfsc3ZwZUY6FVe/sHc1RwstCQeQCxML9iZ7fw8NDGzXTua304QirSopcmmt
SaqC50cbf0A/46XRsWyTz2Kq2CqrN9GC4KIP+UBtPN6HgfsQxbUPBiv8TNnTn42RNHhpg2GtUo8w
eVCHVF9zxPty3nPCxq2Z95KyRPFhBIJsj7Tf6H3W3qE2Zd3GBo42HndBlKnFKzeqPr2hWiz2DjxT
BHZ5zBLVqu7DIex2/VxWPNgWLv3eS3euF/UPucG6Wc88Em3GmooCUbC+lC55F1G5n0EE7pf/bHJ/
HTirorKdU+oZhGXXIDyTqGl3mIBf4yTwWe31/UPPtAqyd+YjWIm5tdjqYWQ8DLZRPWDCYInZ2sSJ
u0GS4ooztqAM7Xt921Fuuo+aKNmLuUbeF7omg4RW7ktzGshqcluEK/suNOq97PTyJhQssiium8pV
RdXQcvdljo1bR79+kkNCiGxk40oKg33QDdNNI/thb4Qsx5uyQcVhU41UQeR9008oGIR1rer4q5sS
dxcUjnPOcJNu5tQUFFaH7Nq4SX4NmvJ+SEaf3HHktmYUHEK3ubSBk10HKlua1ntHdGVn30rmXWQ1
33OaxGc5tVtWzd6x8DL96MQhtmQ6L4+a3SL5Yam9qQX2bK2NSLf0Sc1uMgQ/Gvf8iEZ1W049gxHd
pTM8XhtbY1uvZSGwFpKX5LK5v6AocLae6MBkC0avQHSqhCo6CMCNOKEWoHRu2ydnbp7o6YJ3cjKP
O2YNp8og4iD42YjZ3bsBLb2uHr1riLw9sK9ZbAzHLvRfMwuNe0MXPeidbNtb1CHDzjnlCkXbQpZc
kSU8bZnzIHXhuqWsW21k/egpO249vEhlz1XwJNCHGaG9WHcjZeK1cfOWytY74e8dW4y+Qll+SdvL
zg0u4FnZgWNlDEbIkjIEYha2lG04xT+c2McY986+VsbiDocx5mGUc3iOO7zHlTIh28qObOFLnvAn
a8qojPTt1VHWZQ2T4qjMzE1/DfA22xEt6gm386RszxH+Z9xGNVV9+vzKGp0qk7S72KXxTbfOdVQ2
6hQ/daSM1VI5rH3tSFF63jjKfJ20uACVHbsyk9dYGbQNZdXmc92TrSnL/OegzNytsnVjL2eAVFbv
vHVv3P4YKAv4pMzgmrKFo078xdxpbPuWyrqzl8o/jo88n/fOz2kK30j9oe0vcJv39FVb3OcRLnTu
1GeD3VOVok/Cr5OQOTLW43fhUPv1lL3NelBQIwsxAu2Pb0fxlNj/cAXmvVkXm9z62w9TFeE4a8O3
oq3gYPqmxEeh3Xupqu5tQZd0Oj8ox+JnGJbPZVOgENFfp/QuQpMTq8BNY0RMIIrP6VaxU2AcfEV2
DZbD+prdnN2P+/ybn5NZX9Dq3mIU5ZFxngadIQjGQODRZVU4lpZuJDuWu8Rj04RhH4sNX18jdNMk
dFOf21dZ3Me04wXt7hC2PjJWNAtNTzSPZtH5c/eLmkr19VV3WWkgFGugzL2Ng31HdaCXLu/g6i+O
da/6qtN0Izv5qk3IqdDLfNLninT4V260U+dv+RQdDVTCwUICBZLrPIz6cBib+eCM2UvrP6nzq76o
MfuPyg3SKa3W8s0WMomWU1+tn+rG/6QHQeaaW95Ec7gxW8qXhnFjZISaKVYF5y4BfmD8Vn6xBf+K
iHvUiZ0teehM1HYB+vYiejdUZJmin2iBeFSRkE75ZWja00SG1apYKeLQgh6q+ursaeSyKYnYclkT
vb3X8pwq+/i9nPuFiBP1L95IaTZ4oAnyyrPDOEruSsrtWc/zE1UZYkN99EZ68tbEzxQkOT5g3xo1
YFQKS1yuan8vH1omcBDi9+WK21nwXEn6U4j27yoEsirM2H705vbn4GiPdmjhX65ABh2XS86ilq64
9qmnAr2SkD97Y1tPy3dvv1VstNG41xwxeFrQb8ptIEKcs8nidKsDWj7SVcFZLWN/1FoP6g41U4lt
od6qG375FA3DsmFo54km/iqVyGa04km23o/E5z4vuM/FNB2dgAbwkJ7iaWSAp6tKUfdLcY5KyZM0
+s1D5TOSl/41SNmFN/r3oAxnv3PapmH8Tg2EeBNMBL4D+Sor1/cfPeJx1H8rIR0I7VuNKoQSz7U+
en4zOiiVm5IPqd+3ebobuuTsqaeP7RKADusQSIo0/Lt6QfBgafmnK/luShK5BLIB1TRG7mGAwEBL
+bSecYNFabGKUT3QEd8qwVXMc7HIXBp8f3OaPwSCPi86h2PYykOtrFhKv1knxVsjnCN48L16BDBI
0VxWukPQDw+dBxtx5sld7nR1IdQgMknAyrFXXAsV6Nr7l0qYW9BPn1KdNpN3UU+V3jc/S++itfpX
btq3QE+26rq3SpPCKcjleJxEuStyjs3PjQ+j2lcqrU5dZUKMBrQ96omR1MJXE2uaPqr3oW0uQcZK
MDGRC1OqvE2kqp96xZqlsO5bp9liRj4vN6SCqKlIFfUCY4xRI4hrrVVvSXtRP84k8JCS3He9voB3
oW1/oyBky4OHlWYXt/rZ4AlYMlhrpdrT6YhxoWr0pyIbn3obM3vpf2LDg+wExMdM41Maervl0xWX
R6DRMGxaceh5mhhtHbStUYgzOnEaIdzSgAvJVYUiRh5nUrUby5v2SlnFOvV7kWKpd9Hj4r4xyyVj
XBrBru01QjUYNdQzqnBRKVysIphOU4KUQGDj0YuHBbC2vIUiHRVN/ClPaqxUYpkU+S0t3PinTMp7
T7ITxLsfNcXmN/0Fjc4iEoQiuZqi5FXhflxYS7aKnK6OOiGMc+zcqdO6HKkapQqJMN0Q9+tCEfac
nmWQ2bLqnYybcHDQ/tSXSIlfLAO5aPRmmz8seFc9fzkOxiuLs1PCVjZW8jSDQXBOSQVmRBri6OV3
rCt5U0Z2a4IkDkeGgcL4qMisUAAeX00tKgVPyVjJWWAV4t8tj4ymwSUsyzsUGL+fny4biAJcExbB
d0Q91OHnovv0GC0zHOIyP+2/F42VxJvmvSlJU4FcKdYxqVrBRonr1MSzJP/N/QX00NuSPqdkRYv6
TNGmlA7SEd1TzjJQ6ZZUjukyZ5lI6qrgacl9U0KxRUFJ6oibpO9pMVHxdGEBWhC9CCvr58+q2SxQ
t8Tkaa2j5GzEYqteowjui26pt/a1E76OKC0XgpHmujdhAyzQ5sRMP/Vcg4cnPnPFRHMCGvcLH8nG
9bESMNGaQUVXqqnMUDf22Ezfy0uXE6YGG+k0ePr9dUXM9tB5v5QATrc4m31XvTOFVMg91SysqFBW
1NzoA3V27jIVLNXYSqqJCqVp8aahcIV/1lrtk2HPr9H40M/ur2WiHrk/E3r1ZC8+U1WB5KAQgMv9
i6+ZftlwjLoHdbdlBlOretDUPBFCCPZEu1P/npLNO3lICiejPTsGiUML0I0jdLPuW1fH5qsirTHj
U18mSYpKilmIVgomRuELyu0k1aqVhj4XR4jqB+amVae3j1XGvMT07fjGA1Wbdd7wbhUThc56xanH
G4nQNLExghfTt3TDnVmw8G9/CWN4IXCA1B/e2deaw9zHZyxiX8sP4Tk9FB0YaPUKXXDAQcYx3MJB
Y1QAa6deqQOHVzymlgCB0eFgAKEtkEcvwR8pi/2Skam0Zmo4QCa9i636ohEUoPtA9hqftV51Q5cd
DG7/tTwnFeg6MQSHLk+PoDk+pWZ9lfNXZ/VPv7XjXGD1gLE+/KV3u6Hu2OMxICPZtivy0vn3gWew
Ej7qNe0T5RVMMWwhwJuqT+9WPbuE2UMHQywQxUeTaJZq5KxOU7nFZnbtWTgu92Cvge3Tjg5Jlcvs
p8BYedLdSzEBDdE+yAZRgse/kz+9uXx1kPupiRK1A+L1cAN8+l4dD2/FupdJUAW1hb12n4DqWAZ/
RtFFRqlkkrqWshPPbzq19Fm+wjJKLVF4StupGIZNyT3qsAIr8+yiRJkq/crUDB7+UMGgOVYEpFPz
N5nsSDgwak5Cisi2HB4aJD3LHyCFNbDZrybyGQ3z3dQYbpazX5c5DkJ5dbjAy4NW6A0aXKWd674X
rJia9Ont7Rnzjy2HlDnlw0R7Xq1K1AM5q2UTGjKIX+Z6SbxzHHmIc3ZjyJLVXy+XREk4teQcz+P7
GLUPE6bxApExGtiFozoEYhd2w1kNd0qeqY6d2titGEhWjqZv9UhnMz738D2NGlQQBYRCwkzJUFej
nHraM6N9UlpuNcCp4ajOovu6r9EXmV8yaB+yKFpPaoJSc+oy0P1j5iHs1ejelsF7bLJ9OeVnBdlT
X3oZEdR7Ep+k1ghfYRe/BC7DVculGSV+hqI4EcbyoQTGC2DVzYetZrODZ96MFP1H9vdKVKu18xeJ
QmoqVcLMkNUA+VWIg7Gp+0zKfYFGrc3u1HVehmclCLbCYSdS/aQEwer+U//vo0tHDXwo3hdGZt0/
GhQZYuqjBEWsMyt66IkEXeBjKv5szOxXS39fEu5c7ZnsaZI35gvs590yloSIPf82MpmkJK1Q4X2I
8jkFx9YEtDHpT9mcjVBE58zKDpWaUBOvu9Vd4ui87MFPqP21qeLfyHPcLrQ6j/rDGIjbea4eRU4G
iP37Qv8Gn8mdj7ZanV51oevafxRNeBXwiNTYEVVwCdQaf1lNSRZKMFsuSlnaJyExKZw+VkvqNKox
OEH66kT+XZQUj0VYg1ZM4N9Vp4kJODCLvQ7esTLHU9OPhznigqJJx/GMAGuOYOwEF1Br1OehpLag
4BBYX9qQJaXJnaJCXtXHdVCcwvu5RegQ8dWYW7+MVM2AfAUROWv0TXfqREeIJrO4W/wCy4xsDvUn
yRnb2cyu6l5V96zfN/cD6jo7mZY0b2VzCDv6maF7+3sjqVJYbYC+g+tilTZv2KTfGwOVUPWL5c4V
M5mHs3GvZjTpDqRhhOFP9simxvxsvlkwZ6iGUdO0eScSdOki79SqS31W0jDRpNGNIbrXZTK38AlR
K71OCVYgPnb55oqou5wDW/9VBfZT6/XfsRzBAKbHxWbFOBRpwIfNPSj5j5HIULUYUxemokS1qknS
xYn5bOg1LhEme0EcOIED7ERNiQwLeybT5HL7q4sIwCpe/chQ1IlK3y7zrTqhy2pumVOk7F5liqm2
/rTKsxrUFJBSLYcG5zn2xHMgmfiL6liCJY2m8S7zyRrwz1lIpNNtbAR7dZjL+dXtaucH4qw2j8su
spGMo0NUPNuksi03oBq2tfKdTbCCIZt2hdecNgPhmip7ecmu0XPvFJvN3lYLrOXRd8vHQq3+0Yor
vOfvhVJF6NKoPyxXTa2whJy/SxPdXBjfDH7+4vDsKH23OiKrks86TVf18P7+TmoA4buwEKGaUzxU
U31xx2Lb21xCN2Po8EIMgCiEWXOrVTrYLoYTmpNuWGPsGNhKA93alvP0GGU2Or+mimgtQxNdfjzG
92VKXF5kh89iEB8wRXa+6UpM58E18VK5xrwPnCATe4y0cpuW3qkSApWB2VPhDY0Tzr9y2xkj3XC1
zk0z1LKxf6a/325pkmDbnQV5eKi1CNW5W14NzWnDnYwIKaAvag7JfcHu85CS50S9p1q1RXvn5Cjz
UNz+xM9MZlrsvTdumYJuCi6pF7/WXnNjdlpxNI27sqQzReGEr9l5H1Nj5aAusnMGY23T6rQXZuLn
NC0hApcqaUddZ83aU185QIh3efBTTvW7E0qo4Jm+YcFrxT8AQwl6YBNdHebJGqDLqggY81zZ3UW1
+03V/KMIiOQpWPWvetM1gEaZ004rx/JMqxrA7vzDoV/eJh2+yB409DCqhkC+TWL5kNXOHdIotnIs
6MpCTQCudmn79LlU1A8Ft3Fs560GYHrmKI91WCJVy8qa8N720hXmT6A6D+DLv8KBpkXg3ZQmFWQj
NZ8i370pVUXaSskXC2qqchgy46FY1TqLb1j2yEmS72JuToQmIdf1w8OcyZsJV0IeuJDX6N4lsYnq
hY6P8I0basstTt/RomYYqADkONt1wb4eWeJBOunt5Ihrn/0BgX1uI7DGztFlrG3o0pVH9Rh5AcwL
50RJnfA+zDN48YwCLFTPFRmilhocCXyHGSvnSlKbq/qAPlnEbRDFjwnVcSGtu840SGlpw7dqLA5a
WO4Maf5AH4kmJ67cVS/Hnelp4JZyqGX0R2+l691FQVwde7+/HXMif3RCjatezdhldjYjw185aRJQ
ImrBYuQN8tMh05kOzRvXvkj6B7YGYZSwg8byEVEnRyyq7wEULfQgmNWRjNomCIyoCw8mKmryzg9O
3KPzLTVEvoIsRr2x7iKt+2WmTEq6R1skj0naCJ6G0kfHDpZC69pfgdbFe1nTYSwSf+dYZLgMSKY3
elN86LQ6Np4ukMXN5572wY6EnwzRTuGC+Ee66IfWayW8r8703yW0bsO/DT0sx5Y1fZgA2vTS+qaR
frAqzGp4tuBU0VGSwRgQ5NXfFFPyPRU30IYJUin1FoSGBJGlbBpwgnakn8u1OTUnMkGBjCTBNvLJ
g8s0n1xHEZ69iLqzaPON0BL62sAPCEXjyYpJn7fZ2Nw0cXUny+Q1tbt226cgA4fwpcjse5nlJ0Ko
5VZ1DNfdIbUEgLbKRRraPLISekeWypwmCMsr0yfLazGXFLBjqhm9YFb7F8vSNKQcNB3cXr7SkX4z
kGwjojdfGsIwVl3eXIXTvcy5lxxkmOzTTkFUtOAnOik80oMbn+jtQqnT3xCJ2leveUPdkW16eDmI
i2EcSLJsDKYp9LiYkt1+1Q7hI9qQjV7tpeb/slGCspOagD1ad4mIYIaboGq65it3aua/tqAtRYMU
I2L4MBjRBBNqzHdRMjBVTjPcx7A+eUbbnsMUIqHT5fDU0qy/HwfqaejThM0SzYUbVpV9cDa1SCMU
xg6AzkffdiG9Iwkq6N5zp7gEhjSutVfcq7pHaoGAMC762W5zyvQ1RJVhG7b9cOxh0OEHCajHWD/R
m7r7hDtgSHFLFs34ZPksud2niabLVM9ARaY02v1761ZMU6AU+Z9llfDa/+s/m3+Sq/z+k7+rKZ0/
fMM08RB4tqf/k1zFsf4wbbAw8FGpTxiOC1f1/6kpTUCoOnZwF3kjpm4TEGpTdm30179ohv8HPTfT
hcDmssP3fO9fUVM6wvpvckr0aYblQlB1HYQwpvr9n2CnkTYJ0eWhCx+hoUZtwfTymG22oV0d4kqr
L+Fov2m+Cd7dHX9WvbOOVI75JDFeTYgxsCroIkof+jQYzrS2CBbMDjZCSrbCTXcGb/GdWLJFKTL3
R3LTsm3HumljlUQzNqgwNkYw3Xdm4x8bHQiqGwPmsgs8bFHY71t9Zp+kmZcqYSFAA/6A1BjZdyiD
bZ9o960U1WbkkdhMPRoGH+ctaTAzLdbAfUr+L0/ntdU6Em3RL9IYyuHVOWIM2AZeNGw4KOdU0tff
We5770N3n+YYcJCqdu291lzI61ZWWGJHmo72YC96gwo8DOZQx/S5XqXYkPJXwuRQjlX5NYvoV2A+
+UkV+VVNmxtq/8Ut8h2H6JezZiuaTl1OVtCz3UwvvVP/Q3swYggrKGR8ImvK7LuwArGGGyvkZjIr
a0NbFSHyAHaAcY4eRmDTXuKjG2ZjwzS5JAhpX/bJtE9ArREHpjmENCVX4orAkVv7oi+DQylz2oit
uVsMn6+92n5qtDzToGampVYVhifCc6vKpInipPup15FIFDFxdGF/d2tKQsfqwzegUKeibacVGZXa
qul9kGShcsJS1TBDIAibkNhdkbJeauPedEnOTZku0GwTrBxJPa81Gzil8N9Gof2VZfwWaNhPKE6w
yKVm9GLQPZd1lXdNgvYAcQJNruOAgco/usqqd4RJU2r6kzXPlLTfhcWhCOsNnc5wrql8grTlvgzT
iOEbSu4+zQB/BHqVqWsBFnjNaOITx9t0suNhnes2/MGW/Yd0ZLooAiRnoC+8UuD3rSVmN34f4tLc
pGl0EF9Wla0cK1x1smASqI4AyppzN4JtmgWMidPe2bsobkBqoiEEG7d2je7uKGo+j9T2x2qsTTMa
Wwl1t4Kao1RyjOTq2uOEUCN4PIP5nYH5cZGgwV9juFQ3RPGl/rmsCKQQebLpsZsNNh28Rv3Ro5EQ
hNa87IFvJhwfI20+uXq19B0URqDqtEH9yoLaX6RyZDk6NA2ctmKUWJIyrwjQOdk1soVUa6DLHxt7
OTkPPQg7nDzxuDayYSuCERatlqwVGwpiT4tHj9W5otRfk9tJnK8rCR5DNkvN32Jwndlk+9tK6xk5
CTFr8B0JaGYrghrB6aY/NtBSOj3vSYnuHrPVcqJuxO6Vq6sEU8U6SMp81k8CBea0rVL8NIUv8JrE
ByUkhNQWNNA88QVpczegAIYzE88sI4FSF9hfoHWgl9DU0kt7pdr+xKT7dSy0czJ4JyApIKU66zSQ
soE/Lvoc6EnO4Q85swj6aWZXFNdV6S47um6Z0wXzItcefkyyVS/Ub1jJm9JRl2hhiuVAUtOsjl+j
AY0t4lEyl6b6aMQj1alxJ3D0rvU9Ri2rOuTOK+aD4KUX9ZGh1jq31I3ZJmSaZkq8Do9BSv5RParm
rM79vZm058gqdxBNENN0typX6D1n0bJJFFyQxfjGoYXCzJ6rAl+a41FO1cRd42EIoBeGcP/aGEQS
0eyUjgb1bhrnj7SMK9yxeIOUUGgbtT+YGZnwQfKtQbWbN7WjoNYhoLxtrWHh+suo7VVELs0WjZy3
Uhtxzg1VOWrhAkltsKjjcG/X3Y14DEwqIKVmWnxxA/WuYzKb5wqO05zRoxbilLEhwxlmsrNQDKpJ
QJntoetNLVoPxqiUCDPoweHuAS9PjHbSEhTXAItpoCpXadSe2pSU12R880BoaXZerieKcyO3D8Oi
qilSx8o6gPm6TjEXAYgbFiRzJQztqChyiXDEm8n4jaSSc93E1cqY/JSc7h0U9iNwnBAqcHZtteEG
5vc9yPxZlE35OpxIBsItl/Yhqh8ZxpmUl8lN1tpQ5i9dgpzJNdybW/yzfUJBR2JEwhCstE47PLXq
D0EXaV7UGekv7DfVoKtLv8ZZlgTlrgaIMx+shjXPrOh8de4J2pgB+9tDow8CBHIjvXPPzx5at8yC
imMh8O3BBjVbNe1vxHKxtCamnzm2Klr/3QHZW7HMde9viHiprCSnxmSMYWIGVb2A42n7kTE+0/Qu
O+gm2eBF15gcc/IbVi3uy7E5FymIOY9E9ER3DhU/dN5rOptLTTZd5dgHpeSwNURkYeBU+8LkFdoM
VUnZVfiHCLZXtxXo+F2y4tg4nXXenkTcewCMrEWnYNcBYLzLOawVSgh80kam4DqrIlcGqJjMhbXA
BccAGCc3NsVUPvSMrSlTiWUfTez4jjLSg06DaaeK6sN3tGo1wc3MhmSWAI12pyFaKDGXpnD1V73F
BKqchoqoc0VJjLXiOnctd98MtIPkubqvTW/d7N788uj9YlBBWZ68doQgdJn92qFs8qEReY5syaMl
WOdmMa1qap85DINllnTJPNeGi50kV8NtTgl7bZQP/+Q3I6HI56qJTTwAlD2aeAiUqGEm6Kw0L9kT
mpjuGQmpaJ9WjRVihcQVgBh54lzKcu/ahMO5Fd73mKiIJGLpE0O2tFMITFAWJkJ35Xf6nZVulc6E
IvhaW9Y2HhBPlR7bQovve1EixPVq413QhZROYEjpxFsm+bkux+84wM2NX/in5Chj0myazOKHOcGt
7TjSMNt4dyCnuczF4IaAFyc8bt53dBc6oZNLadIV6J2qY0+A6gsP/SPqDvHU3BUCM4f6URv+rbNU
FW2EcXU8eqZawHlRq4ljTcp74Do0dO0B3gl1jHLywYfmlB7myOIUDjSy/JBJJjuyh+GQXZKlvSig
RKlliHZUJ7lzQK+0qI2mm6uWsR4zQPiEgZ38NPtORqkNzTxlmQ8AasP0pvsk7tlmjR9ukPzW3Jkr
Y3YlXq8Y07NCQNPcFXwEoeWTCmiyjurGDFcgwbPKycJeuiQgAvovL72Mm396lSgbSOQ7RaDTrTOi
tyzlokY9UGk6j6S74k4IHNRq4ybIUfSUPWniWB55/hCKh6yak0zybvg0TajzTylxVwxFpkLPyRAN
dcqk8HUYnMsIbpaVHAyrUjI/VTwKpxH8hhtGR1ctjuVY2As5jFLplHbEGzr8f5ywslbsdVlG0nFj
Z6CoOAAHuahnDRlfiIPsnRHSpvZ0/91EVTHLtOnF8AjN7NkvrBq1QNfhh8FA+NZU/sZnKl9n6rIo
aFrrgiOxh6474AC/NHFUzYQTnKppIwYqk0y3ye1BoacgYcuNkvSBlBANHRFnaiOWiXglGy9WTmiH
tk7k0oNWrVelFnc/MW/4Yjua3tRX3vCwBBIZt4931aBgwGjI6+6yfaVU6cY2CArsvD2n5rB2r15Q
37qEXoqWFyu1/EelIrOxJ+QaeSaWDoNGqBrx2eY6CxgOh3G0TTJk22E0d8f0NFn5jvYMGjpyeVuU
poH3KcLxBa7Na57ZMqeBHRZVNarTHMR9wE2DqeSNDIZXhqbHUU33lhFeqyhD5bloBi4Uvyqg51a8
oY1m7lQlxBaZKUt7aE+F2QKkPPhVdErb6WJB+gpC/WOkAwfj1oevVL0SbaCv06bN1wGrm5nm6lwn
q3XGZq4uIs5NZmbxQtIgA3+Un/SswmTC5eG0qNPJEGRE2AffsSXV9uk/fcphSPgf7ZTsRkcvZh1L
7yrqsF46dpu9B51DAcGg14/FplDpn0Qce0Y67ZFNfFVnWfcaNwIM175cVA2pW/IUFIjyn0t9i4O7
RY1s9QuqyyV4cHcZVqeYd3eBJLcsFX0FG1Vscs9eagGGMAo5Io8Z+9WfWld8l4m+GlQtnZOirK2z
Pns3RZbPbb0mPYmm3tSgVsvB/s9MTRAYnpTerGzD5D4k5W4a1R8XUNobg9nZWJiw2dnRj6ogFAC2
eFgjtmIR0TehfjGDLDqVwNaA90UbjL6HghM1DIyCZNDhtXOrfqfZ7coG0EqG8IJdITyYkPJKt1xF
ZecdUhxHa45cbqV9kFjwp415tVTVFc1bjFgMQlzi57A/1Y+CMFIJh8yDrl0xjHs3UbNaxjjM417Q
oMs2LKUQPJNdr1TxrCOfxzPaHZOic96hOdSTEDqK5ZymDkgrlgt2hPTYg9DJC91f6UN5oC+vEpYB
F12CBdDanosQpZA9cpfhRBK7PjM/RFDtmxDcnmMvQdu8okX4VfLmFTE0NE1NqWdhfu/JpsNl1X8N
k3EczFAsuvnEHtw25ptVIwsYnPbVGNt77mVnTTffnLrdO7HbzlBbJaP2VmQx6agBQnaiTmJqFxOu
Y9W9xHl/9tLvnNI6SLQTuaKf08ABF7rrXk8dj13EoffGxa8EfJemLVm5jmrnlQTKtgyECEqogLNa
4xrVBgfI/jhFb5rO25IoJLqznWkdDGEIHKsiTjedUvyr8Jw1qrbE2tPLN+1alRa3OGP9ZmSXZdEV
evqDXuNBG6Cbi0M0dR8o48+hSfxxYo7rchiAyKbOOecczWp8xlRxjnziSyu4y3qSEKwiLlWh77Bs
r6rQon/ow6KJ4IBSXpKDYv6jG8ONaBk3F2rEPOlgs7cDDoiaA4nAq43xhDNPEoa3JK83Zu9euJWM
FSSJS5fR/UzxpMsItU41lhYJhRuGJqe+zW7mmGww//2UofqX9Rb5HGl79pzxT8DinCdReVbBD05p
tReGd+GslsEGmQWlQvBSzBlSqT+GOJlz8CWJRncIwW7y5chxtUR31xYO+wbBEOpgnbopvQO6XXCg
Wqp19xGz2OSGgdU8T8+m5UBW0BQ64bm3dgjFLiRybypPXRFsWeFv1qcZai6YjQxRJv3YePRBFCg0
hQ3zFcDHqseEwfYNZBiWNmdY/dB1ziWPp9MEc0T0R91WlnIVyerp1qQRifG5tqpxjjLJNLL5ZOvQ
IJhcKNaxr8leUaFNNOWx0FkofeQJSAimla+4HJW8F9y06xE0OsY6TmpecB3KyFkL9ccgRlqtcOwR
xDXyAoetYzfhDpzmUBRLFvN2VuYmTh52d3qb+3gw2CladVfqqCB6MRwny6cr6kjv52xlySvMa/WV
baULtK4r0jnOmtTvIjGZWSPvRtz/1Vn129vxUVWkRqnozwUZKipdGq4eS/lz6YZXoq/meknOj/1X
6TLWOHFWUQVtHoh4p3gvbtNtCt27qDgZlK5cGVq/aR3n0JbihaX0J+lKbwcte942gpjoirhXIy3n
Rudv7cx8JZjIZtZrvHvu2Yv6NwTAwdxV+aSUjvomG6zZaGfjPAVrE+2qiR0ob84BWeNzzS/PTqtn
88pIDyXAcpU32ZWRRCOI/YlRFQe8+D3kCKzoqJxaGSLYlutKgnf9yhHzbvR3oVFch2H8xs977WwS
T0HoQiOhS8iWCIECOmFjMQ5kAvbpxtfYjAkWyqa3qG4e2dB5c5oAqzLyZqNVrcPGvOSwTsA5KD5Q
O/0dYcMyCTNtDoG7mDGaPBeOcjBahowPe7T/mP3wwcJA9iHkqnHM9V2d/a7w5oYS3PoRJU7+Ng79
IZi0i2K6L1RPRycBPzR61pHQgVsRZO+WX8IkGHGF+ZR6fnnJsjBGJYxkwUhC0JepuSz0qT8ZtsnZ
pmbd96P9lOYXJR/aPaHCx7wuGanhtCXcAxSlP+5HpYYQHlmEALLG2vUEOoIsgbAvDjicXhqGLu9u
j/J2wC0GBufaCKtZlQXlaCz8NfCEtTdozW5oMLooiApcx50llr8C+02FS2OMeBqx8tXiy+OAyJbh
XJAQfCS4wwaBuWl06mblYdxj5MLlYOM66pODGLtDJLphroUBiLdJnJm5JHPDTjTMSDQB3oXdkhOt
8CNdFYhVTD6JB4JhFcTpPYktTsEGcy1LZPcyg5BRgpAmfhvfTdGWrzCBj+wvtGe4gczkJ2mGdTZx
CGBKrUelN+e47M0Yk61Iplqa4Zkg960RYHUnlHqjQp9Q28IkHP6uYLGedb2QvTsu18TmzKLDhmzm
uH7+OV6hLhJ740vPe5OgoQ5J2ZzRX0iWniCzqSXbRHrlx2H6VjQViAdMSOmmjxWGHikGe4VUm6U6
TnjC8N6bMFZ4e7OXQfrynakms2sgpDGZZn0RLHH6AovBzG/1ZbLssPePsEXmWgk/q52cZdeqwbLO
jWVtpgubvDNOZPycAqO/m/d8R69+ZC3OS11SBUztxrEYIXpiHDKwA7bkD7Q58QvDK58aD686WZLl
v4F8QU2/pwNqcOqBZtB15bfH01lMpTHj+NwsJuknRrF8fv6mGqsxu46NTZn+AIx35kn8jNJtNgQK
tMRxIwdwMC0/fwjsjSNMhXheqL45z0CpGEq8EIPlzyfMzyjKdHR/ODWGamMPn4N0SefYpXVbfDoE
Ocw06aQe9Zfn7w6xWANCI5o3zKEYsMg4uLArIe9dV3k8H1PlF4cOE13NdKBxVFyeT0+FDjUqUcja
MbizEMu3Lb3fdqauShU3eNUDNIGcOOsSYl45CsCmCkma6fWt4mBFYyj302AxjxSwT0pO+Fhm6fjP
7UAsCQddI3DLlm0TMH5zlHKJbdGajyYedh8ze9aGi0ajUVRicw8EtUeE8R22xVVJwT5q0hOvYI5n
OJFtGATgAMM3L6SDvqJKa+pCLDli8JTQ49jqsYSFInqYP45PSegOrcViUq0ULPocLN3b2MdbpdZX
Ezx8XFX6uG376OIpYYO/B7y7gy/Ds3H/B4ymEVuJCipABB4Ag/3Zl7wA38dtqSvKuBNKra11Upgs
FFgLklQJdO9ixE/Ga8MwXG7vkFiAqxngCbCYuu1m6vQWaoEAfQGYVtIMCsk1aFv/wiIPmUIyD0xK
CM51cBBURhsdYIREEhLqf6M4kMF+tSQ9YQSjUEqeQinJCvAwiWmTtAXVMPaku2JJsthLDI0WIL5W
Ih7oQS86gA2lJDfAOMcM2Y3O2gHrEIN34LhAuBVZtGxT3bedhAquZWPjSCpE3xgfTtErhxQF3izs
kegOfrhOxfjlmNRpVZEMCBLpgWfK0Wt4e2k/SnJkta2AUiR+mWKqg1PhZO6fKtEVQBS+egmzsKFa
0KUwFk3q7Jx4zPecx4xTxxbYwcIggIYkYYnHAFZxAP8Nhghyhh2D0GDyT26AYtwTozx2ErNB5TUR
cA9CJENGnBg6UXcK/FZRrfB1f3W6qmx9RHFm39NQc/DxKiZdclUdOHGjvqSdb8800NKLMjQvxlif
8Ppq60RmhwTRFT+izMpGojGhRXHYqZBlvGhKyyGy+2w8YNx66qc7Jg+SFtZt2pK/Il2+2I5tfxOV
jzDESGedOZK+6YBSDgeMyooGzFXgLQv5hCyNhOhs/LLNItsofvWamIQ/uP4tr0jeyVDIB6Gl7bNm
opoXTFccoa7ckU5NZ8TJVncgwjb8ehHH9kvWdUCBiNJAIRomL+rYf5qpwkjbb9DK0Mp3BjfclY5+
Lv2EvWnoZpZelq8DBHdQUlg/813o+w48FybluVZby1rB3In1K2cyXSEPFohB5T9dbV8i+0V6swIl
fzTAOYeheaUhPHN19a6UzAMc9FZmWO08oS8DfbxoCG8bUKKDZJVKmWb0XQKupZe/SMvk0EkWcdAa
az+Jdyro3wR2Z4Kii2D0vd0EZGOzP/Kvu+WQTcsGq0Fd7fjNVp5+EZuRSUooqryqBSHcTnA+tbWB
jLOu6RIOev6VcVIHLyyjmdq8+kIttSpBiKId+TZ4bnbokzN2qJN825GPCzv4F45Z1yF5NC5ugyYB
N4qNRnkKsLa0DsqHYuPCpn5akAILDi80zKfXLop+ybd+pKjfTfw3Xc4i09xNnB8WT6hwSRPxz/E4
nsnK3hS9+2X/oRd2BB4cR+w6UZD6xpPOeoKfO+s3GRfcmD/yBSqW+RWD3I7gTGFa0Af06eWXwMgx
IMjDs08oJdwyV/mX+cXD95eYme9Shd3oHI9iagctrV/lF0D97yg9VkMW/05SnJtUBNHLQGnttTHa
S9jq7xFz1ATssz2V/wLUcHr3Fvb5LeNLGjOGjm+FafbiFMUq8JBXufHMQzso07ALj98HM5Mnb3wI
qoY2Hb/lmyHfGGIBv9RqJu1aPqYlBfV47HHg6OqtND+OnrPPCn0hL69pREXep9gX7INIrIV8vHyv
pdswMD3qkOq9xmpHDPHDqorfYRVE4m6jjlcCfnpZ3EC3OlH6sJvuJ7Px1hLu4Gblw9/lRfEnP5Nm
BCjvO2szYlPJ1Pj3+YfOTK59cxTt9Pf8Gg8MIvcaI3VGCDfT0JRiuX0FbD2ftHYL2ZfDTPZPQ6Uo
P0iryQHc8HcYZuRrqA39l+jGud6F567mF8GX5H01PrCYzkYXRKywfgdyu4c2PkRBTx0kAJnpqwrX
j0crdKbBqZcfnKdr81SZTmru34mSQnH+RwTKw3BRYaokRHc28nTnxRbFY5JS2jjX70M30nnIN5KH
n0l3IMi4q8rorbTSh5Pb753I6dRRxRrFwTM8aTB9M0xep0k1l/n1JyQW8g/VXwieuAVzVkTFHd/7
/N6MkNqfd0Tt/jwV9Hr36jrlvu+zueT2p4KhQOcirIy4b6ZqXLBBHfGo/ZMOAvmP5nsLM1MOQbQa
quZbfklxxK/DvQVY461gUJv1uMiwnYbSvSoNPk21TuegZ790KXGVKPneiu5euH++B//ZDLyHD0g2
tq4pPdbBBIQsbwKvFXc90P+k4SjSzUd1HZkcWkF4ktez0llfkc3DHD4fd4Cd23aYIYl/gjVdwqGW
rtyYSWzk1cfJdzZSV6ByZ3qYTWOxsgNiQdGgqn35UAwGgSHQjW76U3DB6CxejCEOWn3LVQ7PLiLs
IX9IC9yAAysY1L8kKSBe6Bt6krTy9OxR9+jsPWtV1sXuaYkyuAyktYJH/ZbRPS6mcxWc24nb0Yke
8tmpZvJR5rDutkzQ7zbLRAqavEfyLW+cKig/MmD08l6UT0o+75Ggo7SwFjnyhUH6l3rhbsvKWQ3o
Y404hJbpzeUCoKHoH2rukK785/j9pVTuvWN9TQnzjIxpzn/rwn/WraL5SM2rfKqEcRysMV1GZE3I
x3jS6tV4L8CTFonFosZ6EdOOmYL6TL7XIwq511KgLMGIeyn8DYot5qK7NJnouCX17NMIxUX+MW2d
WxCfnuYHgk9+pO3LrBI0/MWbqsk+HnuPqe/lJSX/nkqCJlFjkwGUvcsvPK9cuPo/qWV/9f3WMbx/
g0OsnobXIpXXKzM7DJHHTIkgZuLGk35T+aTI2bmpzEPgsTtRufCEe9Ilzp2/kqR3qbBP2r0a6Z/y
jyVt8UT9rtn/5HcgK/yXXzIuAPnYkfTxvnGW0RTupNEAOXldpN/SPKWyMUkIfYN5yp+CvZRdKzVR
D3x6EHLXQxVv/o+ELi1uQRV9yKc5liyHPpthXy213t7JG98w4PEb6XesrIJ+urME8Gq6vyqsl4Wm
Hp43krzv9BHEKcaeITCvU/ibFwYdAKxC+FBDCzMClpuYaWuXpB/AOn/lmlRG+m+KEhopac0HWIzF
g+DuP9s3z/gkGBDT56Cq1rYkb/056NE1tQQ4dqgcTLL873/rBh+o4xawY2j/9/67bka/8nLAM/Oj
o/Xhwu+s6u/oQtMpLPMhdzki0P+B55glsYKHSv81pTWB1CtySraFN8GYL/+NVi8ZyB/dUDzK1ALt
EG67MMa0RVwCYZRqbAlCmBaGIAl0gg29aMdswwb3m09iXVpkp/qJl5ANOs0YxYLnrLItnS/SBh1P
4QUvEDgQLqjU6OQFWVXDn7yqn4uNkzqP5EVe9AHmBM+4qSR9PNcZ7gEnmf6sYQCoWK4srb4kSNYH
vAJOyubfkG0Ymvpa7qEhU3Csy9avohWHyY8hQgzvclfsFK7GutRmoCuPz2psDD6kCc3ijO+pwSak
Mpgo2FBBx6KSV9pmiqmj//fGb2Ckt25wwN2+mNh5EzV481hC5DJSpeMetelCtdyfMTdfc0HxwGOm
QbsXmcd+4kJrwdXBY5914Tjcc0Kk8EVgIyoI05DL5TgsnebWlvWHLADkYuPF7bfXz5RUjmXK4/PF
yt0xnFAlGPaiQhTJRO1NVhm6Nv2CiaVeU2eF67/JN0P+IwsSWV+22zZQVxZUHLlSyXXE46uT0N9H
m4KNC0Iuk/I75H+tRmJ1SYxGQ/F8HHuzkfNeGz7+wa4Hsjr9yXdR1gukDbJwM58KNxZ2qmeR18uF
omLTKqUXFFW1+H06LJ5MBbK8bpwHleq9nbqryk0orc/PYrFvou/+Zk0hgnOM9l02caMGb6iUvl0N
wkj0iT9dFkYRaQ4+9XGFQetDL8ZHxYIhvyjfaK2wbqZ70PoXyYlg/kklidHmfwsilOgfBUNmwybG
dfX/T1luMBbSHRKzgjfVzY8TIz1gQltyQtemNFnbeoexkT/4dn4cynERS+09/U38/6y9LiEGeLDJ
3JsXBKXKTauV5RTbSqAbD0HoRuFYgFjGX1nhm777CBreQlzvygJC0VnW+/JvptB+DGNGp5HwMC5R
TtbPCtnzUW95B3mlSs6DfHg5AUSPQy7Tlp6GBsU2+m395lvwU+U7wfjO9LpP0bCay3cH5MCZzJPn
kyuaBGfCxOCBS5vHZnjl5ZOLteibltpE1gpa6qP8K/mtT+ygID+iEHAPeY26RUscNCNXdTZFjzCu
tl0xruXe7Q/blCfvtf0pIlFFVt1yFx11A55wtjZKedX8V/LbssveUaixhsce9TpXFbG5R4cWcaOr
K0goW/nYWonezDF6QOgdOO88z1byMJUlN9ERbc4b6Wt3+ZNb2ol5RAYsu7w8io34fPXCXPRBdZTf
9n+3lt/9GL1/lXe4fGjjEKo9kcXJMU2gtWbCq2GFYkI+T5Tx2LpyGQoxnYNv7EGsSE+NkV0Uy7pi
mCE6nI4qlWnK94gaMHwV7xrmMU1ucAD8MBP3+vyWagxWg97sRxzJOnYfeeuNeIwTM32ThYNfWb+y
1nYjcyvLIi3itisiuY3IYrhV8amV8Vk+ZFDe29S/ynMHs9M9hKbnGvgsymXhzof16cVvz5ub3zK5
wbPA7oq1SPSXtIQPyKYgv1xN9afTHGVVLUuwhEDy/tVO9RMuVZyYL7Iubxp+IuHgvP31e2J9DYVP
4cU3y5qc4d5bh42wQohgat/yywoO/aZX33sgMvIpAI7jFmLXkYt6BcMDbatJc6KlxQxr8TcBTyA3
nqwJPzP9q8fAJv9X8N9cUNVXFY68GnRp2i7KDLU5LtlGEcjR2E6NdHwJsmQht1ZZNGH/egPciQCM
7YUdTBjXtqopb3lxnNyeNvqyX3WljsmEuot367l1qEXA8LZamk9/Gx+PsPl4zPAj84c/BkO/ea0d
9NxdyJtM3mzyZpR3ujzu9gwqSG291aN+ysdpLt19GdV7n7EQDh3OkN1zxWDOxSGFM7Jc9jJzgZb6
2+nB0djW2u2MzXON6WBLxAPJjrKMkg+UC5W8VU2hvSU4VeQNIw/28sJ0yRm2h2Yvj0rymcoit9KP
TDW+n2ewMqm/nheSyMmEZsuQL1gewJ7XlN9clWa4yh8kf2Aj+p3oyMaVJ2vZF4hbHXnpQn4PuFo+
xJF8o3BdtvndWMlLSG4b8iOWG41n1Us8MUgqs0cWTI+yWcoPRH4Q8kN/1j98CjaqzsaWgTf75yFi
LIqvxKbLqvKBylO4Ux5EFy+bwPr1Rg5nffytxYxO5aVAjvBKHYNdYpq/ssqvuKrk75/abWW3X/Ju
lnuzXCCd5t3UkVmzHso3MDL1mzDubTHcWzKmCPWWeA15rJa7gzxmZ8i7PNs5ZM/DWFsfBTGyY0sQ
FhUdovdtq7KAseZ7bHHPT0qYbAB6episo58zXrVwubOnycfIbUf+dxRro/C+HIpDH8lYE/Y7ZM0/
tADuwT95mSBmR1WCm1uSXsBhPTBcMPgnyaGyN3nX/z5riQJdy0SMlRql36p/lYt1VSrXBCo+fzS0
QdlqjXuriX5Ho//T5SrTcvilevxZIbGeu2V9KW2kbwUOyaFHPjTxMVSDDIBEj1cG4TQnb/5TtOUN
uTctT61vZ4GfvRo1jfsUMDzW+qdKBK0biZ171WsIWQ+nTZWx/oVdSYC4lu6IZ3hzfIHtxgi+Bp9q
fOL7mTq9hr3t4Q7KHraXbOmbfxpjiAZR5imr7noq7bepnziJa8iVaisFJpetDLpx67ByPlqXfYka
tJhHqXdJRD3N1EDcsZkFC+b4wKeEVu4yZwMay3sPvQEOuC8ulqrTiSxiVCml3hxKRJ77sKB9RhMu
oDNIMEJ6QwY7Kun0PYwBAyb4YhHFxyrQimphxePJNrp6GUUkIKgoCFERA/9A/7XMDXvgZwvo6/UY
bgoyzna1Zf6iYvqwMxDsQZ2maxRbDoSv3TCE97KlyZo22nYsR9R1IZmYvqXT6bTGI/nsFzevwUFM
4lG3LPqWhaW4RWFPpiEMaFsdGIdMSEM08ormTsS7Gap4bAwPT7hONsrcMPRuZkZZsRQZ+KASzXNA
mO186vo9o6tyH08YtBBTHmO7ChY2kcZ1TdMQZZXa4bELfCNdQcvCwIABAmAaeBEZrSD2o2tVaA95
f3KE6vOkAuyYZSNddiSbrfOJ75QAkCa+VcxH5uaCDv3VLFBbPT1bql3dpp4Zlpmh0820TV+BxBCY
03ADvaLR+xKBWZPDN6ynzoDW0Wwaw1knJRKaXPPOCQUBgPZ/ae9yrTg0WRA0Adltr5Gjcppyg2VM
xvYCt9c/tEavqq+vNCt64QfGwG6TjyR5dcPizGCPu8bCpOk2S5e87Tfb8e0FWTMb5hvmgoOOs9X0
9mJUpj9PRXNV0a4TtK3Mi975Hch+Xdkd6Z8oeMTeaBypKGLaE4hxxsQHQ+KRjq26FWi6Vsj/dpEU
nA1h/TPGl2FSPwRQxxkzZqbqiOWAP65Q9B8juwITiDd0HoRAkVu8mp3ifrbYtphDDrsmI4Q+cq1V
Hdj90h3XCebCWTQ2+ySQ2EgVuGVPm9614gtusWgeT+gC6J5sjTa8tSnBGgSWL3S/IMDDMbjyQdd4
/rREvt3vmukrBxjwkTJKSWoFvZrh5MuCFgfa4OYngTCWVdLX2LvkWbRgKWp64WjBS40OUGWmwZxx
417reGncjhVOUvTG03c+Jnh8OwGeC13PDHvO0cceUTRQthk54ZbxyKcZfX+mN8oGIWhZ6ycPj9n/
cHceO5Ir2Zb9lYc3Z4HKKAY9ca1CeuiJISJvJDVppJFG8fW9vPAaqFEDPW0UULiFyryZ4U6aHbH3
2kzmCZLIi/f6aRKOPnapXaL7ppWYY7bWQ0CUOPhPeFKbVjUUHhWRP5ABjujC6tPskfVb13SJEehy
EfXh3jj6UMg82scolteF7YZAS3CdZEO4ccLuLqlJ+LaJJSuG/KsYqrdCLzwfFUp7f6p3o2YHCXFp
bVwVnrwWnEIs5aF1dpMT0ie4s9oFbNU3g1LIOWYggMqPr2Z+DtpYnKKOhr8B0H0oI/kT2PZ86Hjo
wqF6mVQxnPwkPgxdD3wiaQ1qu5zUwXW5+IZ2G0sEcqMPBO8f5ZWxHkDrAjtHGLGnkYiAVDW83I57
w9Aoa+VZG6tZ86KnoFqCC8ltwNYB1q/ahF0uXC768DJfD7/8vfe2gvtreR16eYWgkkCpF/Zu8brs
ULdOZtNZUcTCiczTvsmDiwLwV9AnIxvZ+33M5xilO1QgE0IeohEiBlALfIixfU46pwMhHiCzTXGG
zxYJ6FL/VgoBUjCS69sipkqucy3ui8imcBmPt3oEmfoNOEMSa7hjHUJjwXTPM9XPbboceS/zdpiK
t9vY+N/lzK3ONKV9iJPyaEz4cytEbkOP23zZQmNLAUzi7mfg7m9989A3by3pJcpluRSeb43NHMRf
2WzeSuYueR7eO/bL0EWXaZTPPuo/WKHDZan+xjrP74xnrphesH/lKfRFJAXCrU5L4PFmGd+cZwQ5
kn0yJzBr5AWaxr6zjwIOJOR78RQ4yGX59pxNH5xLP23uEKCf5i5Ob1L0N8utDygUqpubBdOmU7Bd
ms4k/KrdEugndHX2MRy/SO5cTi0aizAZ9rnUFy+Mi71os7tYFmR96PkX2XiyKQ3I/7bQ/+QePny/
rAbIhw4gNugb29Gf3peArO1o8uUuZ4cFHJUBypBh2W7QufM1e4tXEKu7PC12hzbdMt6ac2uXCDQC
uImXbU6qCd7QfTsH/AOjKDbYkHfnkNPdGZftGHsjHBGKftzOKeSU49Tn+c7NxWeHTFkaBkoj3Ac/
b/eT4s7SN3kcLdSqbzGoR3w9FDuYtQ3xGkGWw5ARfFaqvkqgJJZCj5jk+n0mLmqlb8rcJlfrLIkB
ArLdy+IKfIWTf7hplWK2mQ6ZFZ+WRJ1tzqEsf70dV9Nif9y+6rDokPQxhQew+2LyFgV4NqydqK1R
nHYv9USGVMgkb1s18dHjpILP8tBrhXQJSrPleP8Wq1TET6XrVoWHIksHDCSALYbeI/+gD9OtE7TH
so30Br+1BI/rvGO/IrVhnt9LgNArYbnhZrEvPcPWfar8u9hnptYb84wc5W9kL9RBJFYiAterYEEy
pkS8njzUKcS63cKll+dhSlFLophsTCc2WrfcGMrAe1kgjSpQd16WfOJMeGphrW6zcxhhcTGPtU6v
Q3SzjAeodd0rRmzNuC/H05K0qxzl1gZf5NqFnUGkBM4DfnBc4wmpFOSu4Q7Zk8S1XPQE+lljygwm
m0JsSfeWJ8hEhqLjJw5yA9uvVuOQ1mhr+EljaNZDDxYkjCX8WJ0gCbAO9XzLk+jNtvAss3XC256s
X8pVunQ+Gn8L/8O4HnxDeKIdkhhajgRN5Pd+G+j9DfnpjIFzaCxpMeEgwXpczrUXvVlSPIajKTaj
zdo85uMi9PlZgrfbFMPwE+TtM7ziDnPRTdXm6m+2neVay7pAU8n3t51J8HNGuR0tjKIt91bGZLTs
va3f2K/hgjq/hYCwAQX9O4Kzs27qO9eFWRwm02MYeO954gkciLglRIDmv5PASMDyultFHB/A5HXV
zh+ATaydp8SZmJRsHRDwgAyRzEOXAWoQtfeLij5jlz+d4tV3S70rhubEt4sQvlrCo+/apzGpCXJF
Eb5RnNHYntpoh5A1gji4RmpToGXsryisJlRY0/LcSfvolc4jKdTmGTnonwWN8dFAzSyHS2ohCkxa
uRC+xDuWJLAGOy8+VSn+vCQsD91kzRsUgRuqhVGdNVZSfvWqApETkQV7KUwN5LHedolb7UYQSzvb
xvsyZX57jE8Ns0fllupQzmOzkbz8K6e2ul3SW0ee/zXazRJ3D/YzYp5fCiEOI8XSRliMrOwsPEkZ
Xf59iITD+GEZdVwySpG8izi7bmpBAkEyFW6KieGKyqbNNM1vSX+Y8xDzw5K4e4GntJQRWAAp3ktO
d+Q7xaPmE4QB29JZIEIgh2Oue2efKHQI0e25s2mUvJrNYgx8zZkwGarqr2eQQkSpn8LmOQprQkJ2
ntWwHXJimWzgdHsFPaDQ7rKbc4uDa6R/skcKjK47p7kpT5C5ujAo9wQP4u+xz8YyJUaTN5kSa2c/
hpqopyKjCsuHdju2vN8jZAHJrmrXT9lLXd/05gAf56m8TFXxT+qmat+z4zDMTK0u70lATLsd+QNY
+8uy28492mz2ZWx/TbJVGv9m1QLmI4QOlBhYx1rr5b61JRoiQKzMOjU8gCa8hS3ddDNDiqE147rY
oYKlgw7vgf+/VbTTKz6dc08Ktp2EwToWacGHTthkQIr7xkPBuAG8UN57Q3ztGucGNP4zBgDMot68
zV5OGzqhPMM2Bz4mq/dxHoqdZ9xu21UEkdhUPtkOZjr2VWtbIfeQnn4Vvngb5/jjVpfrwm52MUiO
3Enfc+HsVO59FVmQUw1HhJsE+3QO9HZqin2ej9gDjLzzLYg5Tb9xcownymEcF47Pcxr+dAWfY5H9
yZzARfB+Cl0aoVw7V4xAF66VV6RGj5BzmGF6ryR0qlX2RDxJhfbP+yvT6aBqwb1R3Ichkcq6st6q
doIeZJLnuQ4VTAV5lWR7OIgmuaGbEh2t9+RN8cxKTqMVLlAblqC8QMX/4/D7V61d8FkRtWnN50iw
Agik+LUJEICYwNolltisB51vZDa9Zb13zUEHouInydAnl6DVFjseKVE2dDTsEaPT2NwHqG/mzvtr
aXxRIdQY2dOxDiOQl00R2/e2Jbb8bPeZ54iVXbP9K9McC9HUbrx4+gUF+DzIASCKNiD5HX5x7e3c
Hy8l0BC5Qprr77g1KALlckb1x+TcJ6rGjjJr3SU9CjoLg3Yeugj3UWH4Tn/wbPvBs2r+6Na/5krv
4YccxnS6t72HvlqrwP0WEJ/tka+1kRZPUnuQ3p9S2YySR3Mcyqrb4l7DaiAPcWyB5y2YhPQsu6Ac
nmzLZmyhglVX+LQlrDFW7gLOGxyAyzv8A4r4K8rNJuAs3PjgoE454q6ZlqjF/RS4cQ4Hu0WY0Q1f
fVZz0ZKAxxMZ32YYbwQt3kcm2EoEultl2ndmSHd+caH9WCPqWklOHxnwtYCZO8k6f65icHY+WtKh
rfhcHfmrSvJnw+HVj+pnbRqeAce8OwtLFv95Hsr5SAjPH8+pHiK3pIOypzuK/cNYIemi+D2Z24TQ
iqSzN3n6YSebRTTTKW3tqwdNzBBJiNUmxdHhPfphA5iApW1RyCuwK4g2+a8Khm5TOv61cxGvD13R
IE2cL7OqnzPn1wtngwqGERVoGjxgTk9qY1pfrGV6nNuwhBcdQxYSiO4J3y5KLbjs+KIcmDSJdg8D
hJMV/dPjmIpjxtAHeLTPU1CL19mmaiShg1yiPzqCHDhA6E0Zd7jsDwe6Wp8vgQiSbu0jl1iFaBMT
/HK7IfG/MqeS4A0K5Jfzcx1E1ylRHZML99pF6R1g1q+y74ZdjpC+Vn60rZt9bFNGElWB+6T4VhrX
s7pZGzh7PBlccEDTYvluQYKdebHb8M+8CdxJnCUiFpx83GXKObt2j63E4mAFTlAhlRwpC9W4crq2
OqSGzfdgc5raO19PFoZ+E68kLni01cWuBduwWsRumYO7oQMx74SUn2HaP3UWbU3oO/dz1rGthtC0
SttbrOU4PinItKssmfUucEy+7sfsEDIMMDheTiFFTTPkI8h8So5oFG9VZx4NjQkhVzTbXuGihBPL
jjATADw3JlWQPVXMU/rY/fQb0kgYGuDLnenErEA9B0lxaIfl0TfyUREzsWlUsA4LxNRR3vGd9tkn
5hpma6bmpqixuWqSPLyTuwx37FN4PBDmYOrP35LI2pVOforHnLuW1m3q5x065y7G5I5/YtzpzoIl
2nTfEC0wskZUyl2NP30MLco2wiqLjCcNB+h2tLnaW0g+BdpGFLqYGXN41E3365U4X+2kpHMgJbIl
YIQ509pWZHZ12nwQsyjuhh5FYYnUk5QxXtOy+hSasNYi7VZTx1tWlQilU0Gp1ftMwHiFWcOOQ/c0
LebsNWD1yCKon+KE4AG/qHCXFreaWUarcQ7mDaFS6mIBqYKzwDedLD3JxwoYkUm3SzG/1txku7hV
R0/kilJ7eiLO0DmZm5pmbuXfQJUDBtAUyFnN3iUhAdmoccPaEcsLkG4Uz0cvQ8et3GgT+1pv9Uy3
VGmmISYkLFc7k+Hz6MxWUrUNMhb7qhGv1VQ/eqUnkUEbmgdh59vQlh/G4CJSgsjaFkMtV19Y7eZd
PfqkXhf1O5ShOzxZ1DZJB5A5O/U+UV7uxHATkR5J2vW03+I+eyQK5RRb8cqiAWAeY+Hciq6923YM
RfIdlFexIbUV/hSVu04THG71kK8zNgxk3FkrEbAXImd+dHGzLwWuqAHhQNPtXHuq1haZID4xQODk
WgxOskLcZD9JRrhWiQsmcqt7y2sIeSEnrL7F2aQ2N2HXWlSuXg0fzMthNwQMZBmJb/CUXIOJy3+w
7HBfNqSVt060dgv++qNZE4ittnU88j6mCU+knj7GagCFWrTnwnW6c1Rbjxj6X9rA6UAJoNKBIuDb
/kBLQhfkD8HafRAMVtGhew91GGLtUeW2n9KBJjMns2Lih4gHA+7M/0JjcTM59qTr9DgQZO6ugCff
5j/5Q5ZxjTALTYT4DPkkNkkX/kyV8C+Df8kyk8E8qd2DR+ZKzyZwQ0whNbQWBf3QhK+2Z0g3lqrd
dtnfrmDYxTjSXnl2gEnZGtY62UuXo4atxofx2w4TFv1el0+XiNHsXtbTO520TVFFjmGXItyegfuf
MmxMAb6NA07Rh3G27zzaswwXdNSCoRqD9BQJrCrzlMfrKGpPTpR/By4dLhnX321cEb7s5jV/GDEy
HC64r8nS3YcMV7CsmjO46PVc6WwzwzbeFrAI0/KIr/gDqat9NwRQ9Vr72V1wftHSQwXI6tdRR0e6
HFGE80Gm3VnZSGQdWXxbc6K3+czPJn1n4wZMGX0L5VDW+/xOj/+qkmiPR4ArcBGCM72We1Brf/OJ
gOUGwXbr+LsiNY92ox9S6DCrbGKzm6f+QB+GQ3wkFw5xOu04ryJFN3vH/liTIrUSNmarJZ24KUbG
an4WfU1J97cYxj+Nzl5T2WAoINc4thy9Cd2IlSyOYSz0y7rx+jVLcMn4K1y2QR6DcjP7ubXR52v/
nUiGp1j4qzRm5u3BDNxENsobK/pCuotvBkYy9wDtSoFJcabPLcZNbHPAAPDzNtVxwaoPVJHVQZRC
PqLUIIyJIESZWYduDo69jwvUHf2HGpPZSpSiZ+LgLuswqL/GaYoPnetfWkg661z3d4ygt33cWasy
tC802Oe04sJZCuyS5jXAKbKu3KQ+1FzVlGcZEjn7dWFmvfFS1hhyJMd2lHzdM51735AAYnqSC2NR
sQx0mAF4Me0dOnJ2vf01CFoAIvJBK08/oOo9RXM8o7/UZu8BJwTRa6sgIxZleVyIXbFmMDkm8FYz
8PpdGRRwhSDyLenQbvI8ljuJb3sqZ0prCyu5o+Q/S6GaHYLVw+I2/0Deczbt7GXb1PB12BaWNVRV
dzot5y3azlMKJhSnXLUFh/bgl8bGVJneKW5nYB6bYSjOvTOsRl2eGLSy+dfNKZLUMlmFgipxyGDr
HcYRbZJvI3zwtK9Q5/OQF5QiOZIdrm+c1lwj7VrN/b7net9VS1Rehrk/BvwrBEFNhOfe94n1oRKb
68JSD3HPXWnZlG/tiHM61v/ETOn2KVlO+EW+Kc02/gyIxunSFy9Q5Na7XrtzFM9UYHE8qKI/+dXt
CFnOXjf8KUnIPTDh2OYB+USMpc+gE07NzM0bj9yPbkSSD1cF5xigoP4hr5fmVCfE+Dh8GANiGmNb
OK7S0Wx8AZi+ZSkXxN/VGD2IrqbiEv0BW8l9MDc3/J0HNyp+1fpYsccIJXTAZGgZDvpsXtiHZDjs
d0aDKAwLkiz7Ql7iJb7zdDJuMouNi6jbF2xmzakYu9cqzZxPh5NugwfW3Iwu0+jh/u+He1LCSEAA
WBRD7mSI7FP/wJa2Ch7vwJSbaGBy0+bLlTn3E/Mmb8Pi85q6MiYGsnpzMk5f12LaSDIUaAzDUdl/
oCpb92KpN2kz3Vfj5GHJZfQkujjcjPCR5vY5FKxIhFXeJX7mQlqqtnEEF9nx1mlgx6wQ8ksJd3Kl
AgntbPZ//DnEx6iZUy2Z9jYCxQgwscKjV+YmLkx/ikX0OPQCWiJneLWI1xIf5JG5P+c92dBGxHeR
rl4p8DkLs4S/Ms1PLcy4lhp+IbHVkMBvfq5smtbZZN78EUFxLAoyP7t23QF7SpP6ujgZJAw1vgwN
MK3KoVusakaaj04VbbslFcxsnbfKuMxOzGc2tGhXIBJ7068YZ4Fwk0UPBo3Qqi+6F3sBKGvlq3JC
mlaTghftutBptm1Vc4mreViLicerCIqHyR3jrSzKhW1E91FbCI7VQpfQK2zyouja3eDyZkchNlPa
iJYiYtIEb2L9cSkaaaa78Qyr5XN2/nK8neKY7PmkEi9Zi3k8K7Nsh+X2CUqbBxan5j0BmIN1lWK9
Sf7hZE72PhfhRsRY7DCB9IfB9c4Mw0EW8pQggGaiVDFRArm0sVPeyhQx5wENIvFCtvkYl0hupoxo
XXL7SEWa14qyDYNruxW1+tVp91P01UEEw7foWLQlMXgWifgBUOZFxeMFIiekndinXCuBoAI+GMP6
GTnrW5qCdGdQyhygBJiE0peHw5P1aZDWB3Ha2Rr4yVW30UylhyEJQSaezMAnjDTJj04iryazLgKi
AJX5Ad4TleHgn5I8/c2Z7QB2wKHeeQcHZjK1217RLtN4l59uGt/7TbsfCzizseIOiiLkHQgepCGx
rg7fEGTnp7GfL+PcPCR9f1X5qFaEnMVgfse/M9XAXn7oOm4w7EAQc6PsPvVYOWGug38kHeIm0ujF
T/DdZ4nPy0BYAK1ztU2RW8xN9gioC11xjAh/Apo5N8vzYhvsweUbofcfRTKkd3XGh8akdrt4FAI6
4LUQy4mZAHa0UhOA2bV/FooFUxO3KyPop6ycGQq/ZsI++SK9UB/rneU3Z17HhxG4mpe04AaxUY1W
fmhArHflsI6AbjTujcg7pQ6eGOvBHoeDScx76+fPdR8iCvBnCpFtP+CK4x1h05scdUH5BK0o+4oK
iPtjMp8gfVJ1d9e0SE6lPTHMCIrXKjQbN5nfDY7oeOB0pY9JYevO+R3siSPf5W+4zC8CffbUFftm
FLQCLvtDWX2C42MHqJFXC+ZOoR65Uazp5JS5s1VwVizqBqY5XGUklgPaGuurV88Prk7fWLG4oNiZ
VsnwmgeMmdzZPsk4/CFfptrMDrqVrAEcgbBylvWmyAkw6Z2XpZQtal+6Bb/Mv3AkHcnkfTNGYViP
AbpQHDCRDgOSSC2y/+ZL6bsXtsHuOqIFR/ti70NsdHXbsDSc3mLjH/BvDvJS0jDsFmP9YnE9pkyR
wgUCNQR91ksV0ohrEGb7IRjfgpRiLXHfGa99LUo2TKCc81L1xNfp6ALx53vQ8a4HV0DSG/0u+4h5
GF+UM784NryzjoektqstH87b7UfE8ci5EvQfZdS6G+erC/sH5F/zKq0weWaaBXz8NTEAm3La1vxJ
j9i+C2sF8gxKq/0w0QgwyWr3MsPFivFqlSvoUtJj/mlb+ZMSJJGBVjvVYtx3sjubIATHsNZQr2xW
L2yqd2kZvBa9/V7X6iVN9afKxUM+QH6ARkSbjT3FW3Aos+JnHF+DvrPfx8DlKxfd3TBXVJHdY2J3
QOPYfzNYOJUeAwjY7cqwN2YxGnnos414qGwPpQ1DiBVRKazKq+oSkoeJj2yYj6FbvbRV3K9Cj7sb
PAwkr+550dVLwLxhtOnUUgVoZQAcwyIth9AN++cWp+yn8ZfVDfTy02Eso2/UlNMK9hGpVzamk6k7
CpfaVPWeAvRyTGMKGmnxG11b2SsjaOvmlwB9bxtNeyRRZOV8Ws4d7xIE9AYIkWFeHFfVESXzCo4M
UtWpe42AXA6FT59HhNLA1AQu2jNcisvSZXd0jWw9AN73YJAm9XcOv1LwMgofQGHLQ2DXBLOx3JyK
Yed4/oPVtp8QUspV40GFy+QnzMKMAHCDcTMla7bEjsawW7WYhYoFZYYqyl9qzUfbONd5pPjsJAeI
+o5Z9ay6LiMl9bZskillVoMN4Bat4/uNWLs0q2XIyBanPR7cD4M2o1WfSa+/I2f4XHqGLikPRWEN
T4MzfyRphSk9TZ8ib8bLCH3Tddc+jwzIJhzlOSXcDeTk1piUA1BCLkgcWjrxlqt92TKBxEk/01p7
l1YSpp10+IB5GlX/aBXqaVJQz9qKdW46e/d0etXtAgvCQ96Wj5aYP6mseYtID6UHZ9vtoXcOdeav
HA2T0Jp/llJg4uqzE0YjaA1TQrkf6oPr/gnwLnXcQ6gyXIJYF+/ZtP6DVObHL++EdN+tpohWas5+
m3j4lFax77C2YkemPXCsfzA8H7Iu2Iam+6AZYunyRlcGKj/pNgG0d+UjCFYgLDM6Bc+HCQdYkPHg
k0etTw1UwSYSd3rovivb+ZPwmqTtDorZ59zU94uLD7jIvpXs7jN8RuuWX4sg+RzY1qYMsEt2lfUK
quAnRUnVyJHVy1D8glI4FsAIT0XBOjEeX5e5+rIWWEKCHIisRnqgN1WBz59HrGnfqqD8DSJW3kH8
oJwIPaR8yCHnhb560D0vzTi/5k0LwSH8yBFRoepEpZ1snKjctJVHUdA57LRh3DnZy1ixsQ9b+0JF
CxaFIp3Ff5rZjzdsdsdv9tmQjQ3td0ZmqzWEC9Hrd44lP9jQVxRs8W9uBpT3CWWrxQwnZ4R8Xyy/
FJpsEVmBNvKNYexlWprj5NXXwZZPomSIB54Cj+mI5Z7SPiPZaK4JIufnWJZ529iNPDBebVsdrKuG
KUjHmGyy+OIdxuarGbZI2I4c5BHZsCFFG/fucXBlz/ClPDpOua+T6uLZyUcYhOXGZyK5d9JD6iC+
jW8/RerNOKvz52VE2kKDYNGtowaidryJrBd3rwNqU5x7MEDUKWs5VBvntZn8/dDOTJV81kBdSvlh
VRQeM1AR18T8FYnA3k22yzmdtudxQkLjubfC2x7eHcs+Bi5dYjJGrOgZPlDby40x/nu5iHNZwjxJ
FiATucfb0i31BTDP11h6el/odAcEsiCEyWsfU8T6Z7Q9cQNtFdj7AyModR7Qr+S46u5VdhfEvcUH
xJsdo41DhBy4tryfJuYyY5M8RiigAjfjrr3VatgEy5RQkKTMTxV1YKyKXUTWAgrs8CfMt6AgvlIi
Vh6ZZvuiNg926z17wjpoi5F25sbpLnsnZxbTYb7se4RKa40Ku23ktxCmustRhF4DXbzq4mQ3jrWP
CbsLl07t3LiLdm6VfaguIhRvag7uiG9/mQlKIeLe2wYF9xPpnu3hphKxcFyCgRv2gocB8Z7azNno
XrRbbGDPE9xoUxcOIzf0oneMyAmC8zSUQr/5iVTaneoY5KStWa3Yvu6vSQ7WDqfUu0g5bqpMpoQI
qumkSkB5SZLsCZKoXuvE3/uslg4FbeB68iNxBtX4ORdMTB090XlH9i5OoOIr9KX53PwOEac9vS2z
NXVKHfmapnH3XEqL1N8Y6ZfVBHiJ9KUdzKZJ+R8okP94IV2rkWSM1I3ZF756JMLY3SxR+mOAEETt
rpvcw5ItR2EzfAej+K27q5fZT7ULP81QYrJYoGfOtdgFehjBK4GvDBMeUQIMCKRAYzjk/h+3519L
WfybWjvGofbzkvCBBODWtm6QbZlLMFrwjb23hpn+OUVwTZDQFpCStebZBTfV0oM7FtkGtCdiROzm
DPMHv4+sBcAfK0xe7spOI5R9Qg8rWadr6JX4wG9YvGoi7oI0jQheGvwrRlLQLahkkBAkobWrhg4K
L7caqkiGjB4pJktuH/28ZzFc3sIEfLffsfz4ilvd3yAmyyX1IhQUpUf9KsQ1BKBR6PaHwus17ONn
Wn+6cMYKySwf5rQ6ZnN/c++9Dc5z3TgRm8fmXJTVnapoygV7FoSQW5DD2+UjLLDCzBR9qPFuAx9o
3pH5FinqHoeXi86OJtimS0Gt/e/7Nd16t3Q+o8cX2VBiDbP5njPqJ9de7oO8fDG9wUIu0f5ptBJW
lRdPzF42U5W9Ut68VGn6EfjVvm2Uuw4fSglIBsA3lBqyFHWDZVijxHaKe+RM+kNrZz3QTjUlW01i
uAeChAmUiq1rYFoHHYSK0e0uAGZIQ0ZMwLq70RSJD4JOCyD7Z2ShWIqH+gdnDaVg04IAFXwxaqTN
7+V0aLU7rb3GP41ifm+iRaPkQzfklF9ua+Cdxe7ZwgyJvmCfRhg47NLXSJmDE7QVvWpC56gS6OKL
fOQ+Bbu5jQRolTiYrlVjtfTu4b0nQT2a+Jn+0mWVmN/FtvNJ44V7aCbkmi+LeQYDE494BRBnb3Bh
14kTH/Ayu83yGwF6J+LtUf4Kh0WlQlfd5EyDMFnek+azboffyVPRfk6mYZX6C6uahq9OivALMd/b
tIhqG1a45GoX7VkPO6mzCHoUBZRl+t9EBU+EkNxJyxyIiW+YpNRHJlvjihk/kq4PU95z1lgAmdco
KBElsuTB1hRPCPLmjsrLFerJzE9tGfwJhI3YnrvMzSrBEoq9qOie0GFGm7x9LfBQ8zR9A0PrcC8m
j17Q/XHE9JI0JH5b+WWxJwdSeMfgwf8Qyjs25UOdW+fJ0CMkDaelXw35sx9lGIN5+JJceQDq6WbG
Jn31S+DgKlCKCX/+3QAiQiEPjmU5aIh/q06WuxwcKvx1tAlhhtnP14CR0H97gzjkU/0Sh/pXObdt
rmHVpzmY7XZfVA2pfNiZd0nBbsGvEaH1EhEgQMWxd45RgBIjC4hx9cZoj4miHMI/KnyOiWtxBxzV
0GzbBgFrEg5bu81hmvvs5Gb2p+sUkhQfeHyZ7NzFSxjxeFbTqeQraAbQgVPlPOJMuZ/G5IPJw3Lm
09pA1IbHK2GnBTLbMm5dd5Tote5BNPXbWtrItzlVosLd41TswOlOmFHuZ/Kiey5Zkct276joLpmT
NzMhRBcee0IQU8HA0BL9Tp+Xp57A2JXfEyraL3gJy+YJuY3hu2ew/GIhppKKpcnEZGQAQip0OCF8
12/FgnCRQzk1yUduW4dwYr8Yzb8zsBBiKK+FW/E06u4cMlmKh+JZDXwHLo83AwsUF7F5soL6KVnC
l2khnsiPELDJ4H2weSdA1m9IR0u8E+8dDHKfsCQBT3xkCI8Z6tVnBLzI+XeYKk1jTrCbDaOra4RZ
122d7WWK+c8PnD2BGQO3GvjlSBfT2qmYggRZAhVVudseYEwml5coLrYZnoUnMK0rcmbnk9Pr18zS
AIxti0291V4cFCvXSJZQEioBy5OPnP1PGwCWcS3P3ixOjyzPJrNAC5imnQ5r4Fy0V7zU8gmGYsk6
dF1l3nBF7rRnaLJfEt0dpCYdsswUi01pU0hZjEagZU//fyd8uDZ68P9bwscdfqX/2ndUa81/xnz8
z+/7n5gPYf/LdUUc2y5bIcjrIvjv/xp/dU9cR+D8K3AE+HRHOF5A4CxRHv8n5iP8l+e7YRQHfhwH
nsc//UfMR/Qv2/fdIEazSLEtwuj/KeYjdBxiPBrq5qY+/vO//jvw7SiK8UfwHz8WThD5/P//EfPB
/LVg75bF61b40K5pi8uJpx79/cbPaPuT1tmnFe3rjEh6FScGWbpqOLLd6bNkI2qX/zSFupciJkP2
Oa789gFxbHDKC/tcOzhDuO1B65XrEkvLapqClzlWx6i8Ta29r4j6p14eFavzMFFUnmO7M3H81kT9
DkD6kWsaXnTNpV8peVCq3echG/+mcjtUhjXrVxwnM+0zYPh6ZZvsrrWjnsOs/xW5m/HH47Vx0E1F
y4zyRKu/VpAdb/AFhR+M8xKVzi2dz7jTsMG8ZDiusMTpgVdIKRtR5ejfS3eY7rusu3NCo07oU9oT
K+wbybwq8nUYBu/BrfWIm+E8AnJdE4rhbMTgMuJF851h0ppurYtDDzPfmpn5f3N2HsttM2saviJU
IYetCDBTEi0rblCWA1IjNDJw9fM0fc7Y9c9ZzMxGRVEkRYkAur83qrGGvQ1iXDXqJBW2PDX8QMf2
NA0xEDVMRiYTUtaBvLLOHOOOgFWdePe+M3eIywSGeQasSY1a5KKxlUnKL31pvFN2tmL3cdmBYA1X
g5p/G9mY3Yg4PJvMcuBRB6pA+ohYbmAZjGsWc5+vBsCVSdC8jYRqOGRvz/5ZjYtqcFRmNTVI6kyU
sxothRoyCavjQWrwFGoEJcB02pqLf8UN8rQwpTpMq9makCwAHM8UKxhm1VDrqvG21CGPtXn6Qv7V
T6JQUPAN6bsFugT9uslGZF91l2yFA7VUMWozRWdM01Ss8d4Rn3ju45iaaC8Zuxvm74U5nCyOUyY8
Ja4omQbTMIAtthDI90zwBZP86ujPfqx9+Ez4hfozmPhRUL679aN0yA6k5uqnBzLggBCAjzCrLrb2
IermKdGBEbSs+XCC52poOKRvQINmHZqy+olnqtllYBFVbn6iznsuFUjhkgeIIQfTpXsxRuJOPbu/
XxA+6eAbIpD3omdfM4HtlGHc2N87v/7Wg3Tw8dLzDUxiN/3VT0nXd0BQdHZ+I4iKBFnxQFh8kJZa
mOzr05ceBKYK+rccRAZoEH7sx0Trx12VTwY5auWuAcORYDm5QAnmgu444kJe+ucE5jOC/XQSHq5T
cNCCe8sXPwZQoqEXlFDN9kxCZ35k20Hl12p8OhSZWQUsqjsh9lgRDq0m1EuroKi2Md7HunrUWtBA
oCo2wtRQEPmDb6VHz3K3ivaa1+MjjBUmnKY9uGLfS+ecNasSxAKIVdMO696LpYCyWEFmsWkdTK6x
d/WQ7dncwWGreuxgM4G2BQp2W9P8mnCBuCtzA/phvoqEsOYcW1cAZoei4Ju03ieQPPoj31yOJnD9
uxj7cjKRy3fr1S4UDEiuNnFN0GdjxX6ihUTDMPSNrN/LCoZogCVqtHrWYItdjpipVnCjb6P/An90
nfpCOAIyBW3JcIq8Nwqq7BRoKXtoG1DMAAe0HKCmPfBNAc4pwTsJFt2u3kfv/Erj8mVSoKgXV4cF
lHTW/LMeuF9Ip6HRGRy11IynAFx1cvrnoMZgmsYEDirotW14FQXGDrF1yJN7bXyvQGobENsMAaJL
o0bGiFX3yHe1BBscOedsmg+kCjYhMj7+ywoHVoBwJlOCWkjjnOz4WzEs+1yMm3rVPmxO46Ek27UY
2nyTK6A5A3FGgI+uS6JEBIvOKNWd8YXAz7IPUXC1C25tg1/Pk/mtCfESnicFbru3TELlggg670HP
h9dFWYSqZrOAjC+Fv9WqkcAxrv60sdwPQ/84cpr4YOpJAZ+SCeYoBbcPvXeXAI7f5bQ10BEzo9Ln
7xPWQ7404LXtV2ofXzMwfIeDwjeWUIlGlbBCj39pc38qQf5XGICeRGb+OeJqNthytcrArACgjdyK
acIt2t0El5B61sMsTSYiOAa4hj6/LjAPXHSj+XuVOuzXFDFBfg4pSvb40HxvpHITVNNbqqgM3yLH
zdJfcqOKFCGmK9JD+PpXCQPSZpAyDS4WZyG6fyWljwFjNk3/bPnDeVwsNO4MIc5ofUgUKRnhlj2c
iwP34qwMgtVWKkrGwrplBJy5VFtbdfaLDnniZMrkAnEMo+NSJKUIHqKG76bVQLEC+O9XubUpYYOC
5WwQFsjyB0lUkXe673v/kBukzGmihaDWD4kpENWYBIsquinRra9QWveNIqKWig0tf+IMQ2WgEwuH
Jf4krvMIE0foL4LXHCFTpugtC56L4KGHVW+eKGzHGt1l0x07UnQYsGO6osm0mPBzNuiYLNVHLkfI
XBJrPdi1VtFsFXwb1ODOhn+jUo0WxfxnCS+XSHHJoOkUXQe6cWSeMJLllU86RD7wXCp6L4Pns5KB
gozqMsL/eYoITD9qnk7SFqnN+QEzIhYLLAcE/juKRlz14Oviii9tN792/rifuvTRouQ0ahQFGcBF
YvTZqPrnEY4y4ZQN26B9GGEv4bkf2k5iNUFFmoz5GfvpMdHi59zSrpSHIqyq8iuxlt8CmFFHUaRS
Cyhl5SDpmRu0ZGApMwkhVsSqUBQrvO8bkcu6ol5XONgFLhaOEG8McEe4wtNmiq+Ft/UVgZsrKnfC
53Dn1PHXRdG8ojM7SABswRYcMBJ8eddZKCSHb6siiYOVHJtlCMJeYsG255FmCfmQFJim/Ck/ovp7
wZIN5zNDG66/mNIK0knAUSz46SGI4STrd6O3yA+tU2QHhBaAkvaK2rYUi+3mP63RsrHmT5FdHMR0
Ey5oZx123FI0eY2NyTNS1m9LZ+upyHQXVj2Bg96M4KuxItwDzgiteECrR6Ilm6MEZr6V+ksSN19q
n06wvI1MReEPOTs2A2a/BKVfHKRZBg0tkYiDoyB5rUB+VBj9J2lJPzudTIqAVqM1xxjguuCSvMCo
5ATYK99oTSASthDFntoXGxaTLR9kGqHzM9W+OWCAY84EZDunxBn6fQDQDSLfjHQ+rclOj7MffooA
31NyhxHdw6AEEIG2XN2pzrbUpkL1Q137Si4xBcZxAcebrfg9kfp0ijt2bTbXAqW0kCVVGiaWeD8/
mBPwgwGqv53ZB7BckaKLmpYsTaN/GyxsPL1mBlFnlg+BhoKc8Iphky0taa+mR+XQGGwRLtKTjTKk
ZDoBNXR3Y9vUZ6mXd2O/F53nHFGS/USFugyYqcEW6Oky6ak1XqTSoehKkCKvJbp1+lOorUXTxhb1
K22igCEJZdyIXmelbYnTuNg4yF2kN7/0Sv+iDShhPCQxgdLGeDXGsxEIP24Rz6CJY5jV6+d8pX7Z
X03+aJKwldoGwP/ZUPqbmGhBx4kfzSkZjp1iCoCu7nTy+bEvod+ZUPBuJrB5utm9z74oZuL+kprz
TpwDHXNf2rsWF81wHarI7ktWVsRCrlINZciHRjSkSk2UK12RUAqjBKkRwm5mJcRHoza/xWNojTo7
ixrJQ+KYlFUowVJTxKCqy5MT46ch5eGKSB91E6PG4qHImw2EpTVYsQyA9BqZXBwyaqOhaq6sJcP9
gnDKHUksaGN4Ql8LzWwC2LP7Z8Mjek8M3dcqBSs1lRIrRpLFJxOffURaTAjUaCjdFt3TxwEhFxI8
wFLpdBvaBO50/SAD7Rly7egoDdiEGMxEFGYrdZhAJjb2yWfLv4KNKJoYaYwh1qk6CiRw/9xeWi4O
dwy49REu9wGQbjOP8oL+7luqjq8kY5/eoFkjW/qkkWayi+MuagCH9nlKJ59/gnXx0OINWPZdBHBZ
cOtNk1svg36Y5/wrJdXUVdOTGqCgy1DSxUpSl6Gta9HYJQZiu1jJ7jr0d1IJ8djEv2cTATo1+1NP
5aX1uHjH8pwaer4N3GE3te1mTlzkqNVID5CS/Am0fzYaQLIaCXlWskDHtr8kvbRRGFgtHpAVfX5A
SckYdydEQkenRkiclifXIZUqWGDz80uSWDRWm8YDwvwoSFnM1kE/+hllkIjUL/6CvNvoVQ1jE2QR
eXEGWuX6B5fUfaWP9ZaG45+ZibxMCLwXA+tPlRT4E8tVhnrDqT2DLGYuooOxUtttMdNs3d21qC4p
3MLo65xWAsJrbR13s0VmeayUmknWPxTNo4sgYrOOcDWaGVPIWGkHj57mu5IBGFcb4s8OFeis5KD1
mBPQvGCVM4SxofYO0s82nxskBQTTDJuhqas95zLx8f5zVZmRaOEqfDSoBVrUTolSNXxIGSrVRslV
JbrVUQlYXZSstZK02krcWiqZq4HetSG0iMUlOCBI1aBSlVWmfvGUSDZQevdxCqDNKdGjW9mh+RK5
Btp8zcIfuKCFNnZVgXrSrzTjbpq0j64TEKvFQKgMkd7IKu7mwbvaIiD3GClvbO6gEeywXVLCWgQf
BxUE1D8iVpsJ/ahyQpWc0uvCRWUPz0OM16F41vP1OxPzLwc98aKExbqSGJPmIKmpsVShzWF2kR1M
N0GyWW2sslq3U0NYcaUNO3dmvej1FDu4GB4YUB5Bd7ZeJcgzmdNoQfssbBq0uZZBXFIVFpUy2E1O
UIZy5Aux1irMnNJpE8hv9HqEMlOJpY7tgtB0S/FnJxFnbJvQMfvBoZbNM82+aE+U+i3uzS9DDfAS
zwSTi/Rd9AcIq2hZqSeQAgNLQD1AqoTgPorwmIqrHZLOmYJJ0MpJCcepeyYHRVbf3Nr3QhN1eYDK
fFVyc9poPHRg6TFQUnQtQ5SOp29qzYuWsywr0bra9K1Kxt4pQTuyeeToK+bzeF1f/dFIdpaznAt7
JKAhZZuDUeyN2FcDQH03JcAEeI9D0bJYdkpQ32W/JkI0IktJ7X3BJYQLndgZTotWp4AE8lZ8bdNo
7peCE7fMLtSsO+dJC5BPuahwa/897qZu79LTVfEe3X7dTDrb/ETHDrAu/SWGF+Z/537EA051CxhE
KhNBp+wECz1ingrqy3TnwcD0EZpXrKUUo4B2Jfg3I6PSvyy+/WNROd1TnxAxk16FsjFY+BlmZWyA
78Qpj9UBux4iIGV/YP+APorjURkjShwSeE2JRZ8xTdi4JyY0NKHDfMXWVNxPPetxVbDVoPEaylUZ
MBJ8qGjJ5MH1i/vVar1QW1hjcG0I3Bt4MtjDoTS9y+USIVssMSi3216ZPnR0m8oEshjGVczlj1rZ
Q/JBfBrKMNIFQrJFkZGvzCRS2UpG/CVIP2GMcJy0ynqSqKgQzBwBnpQK99KlTEb6kaiaYVnH+AgP
Q+4IJWBW/2OsdNAAtVRMzWtmIUhft36TVWSzM/yQgquF7UBECSfju5hdVNpsvDftGMSROTaPaKSf
Kep1d2XT7ixOW5x05OKt7Po3pmnMBGfl5CbRUh6BfLKcTzQvaQm7bSiuIWi+aPYw0Q2L1yy1fuGj
a7DQyyHM4O7vWoMrTNlW5lG069VroN9TRx68vLe2Va8/A7eTLaDLk00GVlAB8Oc4pjZJUTXnJMaf
LQiME/zu7dSy56HfCtxLr+prS58V/Q7zKVdcFVketKpW7rhh7ERppZwkYMVrWPcMhIFNOQSlHq7r
uJEw4cZN8FEz0Z0LlMJbV5CO7yqXVbu80MDFcAPTA9vDJhJDVoFxJ2fppdBpDfVA6ByVfuhBIIH1
sztRvq5eObwIS6YBFYl9odxfBjawXvnBWDJwhimPmIXQr5q3fVP+YPMykkUlIAVTLJfli61EfIvy
m9EveSEM/liSjeAMO0uAu7TKoQZB/k7ZOACscq812Nik8rM5GNuW3nhcWrGXhI+2yvlWKw+cN7Li
pL3zLrDH1VQ5OQY7ZxsFXIfvGj5eZdxwqV5z9m1MV4+6571UNqIn1MNKv4hNWnnyXMx5ruDVVSlR
qnx7Zb4QnjcO15Y8Uvz8uPtW5fOLleOPF99j4NQJd0dj3tiAnSTiU0ljrjs2egS2xPQiV71zGvx5
r5OROaWTe1z86ddk+6+e9WJIPB6k7jy2K3gPSzY+7Mb9QMxA67SEoJ5G/YTi9n4V6bMAujIW8xqv
i3aYddYQRnv8fNj0OUuzcK6Hn05tHcuMSSyo5SHLq4dcuAShWDB3UtY/ZwJposzADqE190YQ44ck
hzZdTHcz1s58pwcUr1HGi2+B3qkKaQD1YN2vHn0a+KEOo4yxAIKwiTexBEUelwJ0lc36oucqfuks
SxIo6sHkcFls9jo6CnQ2DBGzLdLQDPK/BCXn3LyaaHzYGZeHBA154lShW9QTgAeLOxbgqPe9c+Px
vgRsB0hHdeiDBPWLCiKQbftWpjZNcIS2tjrhXOxVKc3RursVxmw7Lq29cbA2b3AcM2bN1kMwB0AZ
pr+LvZL8rE7FMvEJ4vq3rLE+GKW8b5nq+JXrSZDxuamIkUMoUoBGWba+E2X6SwBbbEedFBXbwebS
aAegVDIC2v6V0B2Ty0f3rgkZb4Z4JVE8Fdsha60ozc2AUGguwkV89c34q7Mg50YdefAWb09T7bPl
DhvNAwleTLCVRvONyPdIKvNrwZ5/cPdg/PpdE6waSmQECcQ4x9HS5tRIVNUhHcxP0gSSc7f4Q6TR
0kDj0UcRmLh9SpLJvMmckJIMZ931aWvQsbcgHz/NoDz+TCG2XLn8Y2pReflpQPp3zlVerpGZ+lpE
hAgbVfMunwouok2/i5HX4Gr96naeASxKFW9h+oegn5qw0t3tVMblBkcLjJBV3lPnUp5aQivxWcX+
xuhY6Xqj+iDWodq5tI+AeydSpSa5xNwRmx93pKdUbR1azuRxObUQ4K406mlt+yxSH7048nRzcr4F
5up+6YFakbf5w7bTALpXC3NeO3MqTpO3J83Vr7pnu4TkmKpUtQ655r6FB2EhTNP7apafiSGDA9To
AzXMy76ZwTUBtu/GxQBObhIA2hgkQW+zhzFYfNVygozW1kjd7DtBoJWJwbWkIpOtbEmfrmQdsDzC
hLlwrENv3BnBCtzS9HDM3XRyNc7qXtebcLbTTbK6ZKfic2jrxt9gdNIhuLp7dRjEdMI+1MWc7Ja4
ANFDX3rQlgD6R5dvc4HVxfa6Z9dzD7aQdeQPbLRytzSivBjPnYZ5mCq7cuNpxFJWw/QsKUqBoinY
o6hYCTnp09Gx9O/MVnerm9pHJCcPEpo6hPquw6zeOWAZnusGr0AAB6ef953Xv6DJwKLh+O1BB8cg
zXg8xoJ2pFUv72mtCmWeXfKgxzoEkbNngM73XuU3e73+5eciO3jSyFgyaq5qhmmG0heoFu/Z/LGG
CA7rqlt0kuOcnr8jhwXMvPleJsbDWHk7J4D4n2fmxySHYDTqh4ZLEc1oXRPMbPqeVyoMLo3mkQIj
Sc784dDUQ3rcd39uOPG6EaE2B4uV5cDqTZU8oQ6iuD2lMHSt5P1gBXm0jM63ZfIrYorXSBxg4utt
Otc5gRjjfV+DEhdm/zrW1oxamq2iESfrJStRYjj9g1mxQ0I5UZOOM37gpzF3ur9AGZa+s+kXrdvq
vsA/vKoMmZlgKHcZ4+3ssDTpnAhgm+7D4N3jQ8GQlGSv0ChdX37YU4m5N8npcuAMT9fS2hUjoSeG
abjEe9sBq0kSEv6lnaQzxxcfUUXhpo/ziGakCgi5kuRIegubY3wi+6Aq101Z6cE+Mf3p0LIrpmeS
ne+Mpb2OiRjXKWXZGqn5GVe6uDTuTJBdRhrS6poknVklOLvh7qxE9xBxO/4lj03nrKgRx+uafa4v
Axnf1tFxACds22/uchAm2XvbKfFe7T4jkTVY1pNuNutpTXvruBhPxbTMJ7qM6EDPJcLTLZXcKJW8
DitaReAoG3stPQ2ZmZ7sFax3HazD7a7bl07HXMwkxkPMpM5wT9VD1I5c+cZsYvmpZqs+lXju//ry
577+9hgPFJoVTaehRj3w951/npP3xYTQzngL9IWytiG35Omvm7fvb1/GMmlPt1tW576ZFVV0pdd+
d4ymOTXqfZAUPBbb280iCbTkMKioq6o3JxA7dbMETLnzGj+Nft8p45EgpnwNjWatTvqCQXcrW786
3b6/fRl8clcPbZBBfyYm25kUCwnKPB5PGF+WHG6Pr0zhGY9tQ2yj50335NwVPt7rG1Pq7SuhgYeu
6jm/X9NSGRi3m1kt/3Xnnx//uS9x2uPq5dn+H49d0Cidmn1SL/3p9qXhEvL71tBMioRLegIObj9C
R2wf4/Ls96u/8ZmaNnbTtKfbFy7l/7p1+7Y2epbI282cXPtTqr78efTtPuZ2RpbbTaJ3NOqP/3rY
n2ett4fdnpvBF2gc3/t6LjgIOybtk5DNfLrdwo44nUi2V010dhtSKKLqkdSdfx7z5ym3H/x+nT8/
zlMvJmTfPOPYEaFmDuQm2ioonWxAoj2hU07Oohmc1+peXODGyVd33m61JpRD1ja0gf37rjJb6Bj+
8/3t1hwwJ7biVAKK/f5S/PctpOkz3oS5jG4/vf2A7nC0x2l6qPolSK6Faw6n2xc/b8YTOjt9k4MN
bEjp+tcPAnVL5r1rnxM/5+S+PXwKEufgymZzO85qZuCjJIg06/99RP0+uG7HzO0Q+nP0wKHzoNv3
fx2Bfz1VG5VLsStHViUOw9+PT5ukxJn7/fZZ5r4ipP4cEbc7b0fN7w/4dvP3I28HzJKodD+NXa/6
9vYDeTuofj8nz9yIQAmcLHFDuNkENGoPZO9mPhVPYAxZZ2NQ9kyWSTsBRfPlzqPTFTDPI1nLB3Nl
c+NHg0WygOVhFnenYdiUcYofZe4uYs3F1qZQLDLtJjuTlXpvEAF5YImhKYgTlrWfpE+r3ZGF+SqT
dd+uNl30SQpp2+cMm6ZHfl1jD4fSqA/22vo7WQHXsmvcul5e30/TQIqYqe8Jpn5Ja7YAbC1+Nqym
KO6H6VzbwZc6mRJUHIsZduCFF9F9ISGxhlhZd3qniUOCQ2ZHXtmz00r3MkOQVFBFgopYsnFZyQPD
L0+2i+GomB16tFv5pFAkxIdaeR1IF4bjXOrQ1DO27VC1mmS5yFNan1fSKRpian3GmMVqH9pByVRn
xncL4kBMW0NLEXp2497sjOor+/S4ZTgDXl2gkjofD2/uQfcQKE7oQT0+pY2sDl55AR2ZMC6nRANJ
92khv4wUULuOnC+lTlSp4SXeBSSHvYFev+aoJJHqVoRnaA01pyL+CQ3zuMTZ+IYH/pFJ4SrazDp1
NkcesTBoBxLiJqfJXI9EOR28DLP3ZC6ErLjNvgYpIGQJLs4qNfciiSUwRFGehbo7pq3Vy1YbscPw
gpUhIEgISUhAnWRdwKjXpqFHhr/3Sxi2zrGcTS08LC/68IOdL40GdTBHRC82hN7tG9pRgNs1oiH9
makSWWOJbPrVz0BwOuS6S1oVD12mf9j4HHZ+QbmGnmWP+eDtUxuEoE7gEw99edFgceDZFJJkQOWT
WAv4WC/OufMlWpDSVgJG7yLBItGEO4+mHzgnxuowKHRJ3IPJ1tKGQRfQqUnRPdYtr947HjXxNn79
2j1JKGVnSRjeAr+5r9cjMtl+r41eEiVAweQ4wrk3yCdCyDIwQq3mkBg2ti6Do54kEWxe8oXoZVpm
i+8jTMap58Nml+1Z5HW2n8mKPTEgbCCaXSxRbkUpSRlNs30VNorgPoN8g/xbZuNBWmVkSye/IIdc
bWu92rPzTWpsUIU5RjSpG8etn4OLwCA157Uv0OlmaygCoUWWmZwBPRQ0spwqDI13gVeiViYb0SN7
90ugiiez5dMIRPG169Euz3UvTk2djRdZ0rBOOdV14Y+6iqZaI+J6YKv8pt5r89lzUvMhSUGea9/5
EuRjs5kx993TX8P0Ub5A4qKPdRBYTTFG7TrvT221ykcdh3BL1bLUmWE1KM658bJzYhX52fSKS2vR
R0uYb3DXl195CSeyKRF4gIGkjj2usgOGPDILNV8PRwoBDiKDX6/q4KlmQTDjuL/X4Wg3+VS54eBm
zt7MAUboDXafJtFdK79Y7tkF++STZ03YN9B9c+OeisIz6U6wd4496F8yKnKenO5JEuedimJ58/pO
HjmUqtDj6LDSubwPMMJGZrWgNWJcU1fVD1dxt8S+EXWVGvdgaeQu5kZxaGfGEiuDVemV9ZXyh/St
n2E9ZJfJU9VkpG2Qa1nOeLyNUarzBcDJspwPRzc7tAcBObXYrYPMcr5WwUIgokfJk9YEh2ru/F2T
DxOgZvLSGZa5W1xQq4IIpq3OvHoOUntil0P7jOl53yynDw7NxJkajMK5X3JjJInBmKJh8BGf5Qju
QQTTUGM/fZILfWf0RVZB/qQ1DGqNs04nWyK9wJEUStImrkjmqGFFibUworUcPftmQV9B0uw2Ew14
60i4zlrGW/brwSarKaHWBwFm2s/WwSmAX+IRbMBGjoDoqXAxdSE7wjfhPAgESLt8XsjqAtnQyft+
mOi7TrUuPtXG+k5a6pZdOJfpNEWpxXXYKPTkOAYM3cTU9ecis3qGticTwHRf9yPy/JLcCMOetxqd
yvjP7GAre/wF+Wgf3Iq1Mlmy+VyvMYJBEGmnbtKw1/dNmbhE5VmEplaCkSA379fRbS8aKdUkhICa
ZGBTBGkWm1iBnI6Yh3M8I1SgFvkTu0y4+MFEIWN6X3fg05pPRhDtP/VOeuZwdqhkq5IgOOZmfG8i
v9oBw5/q2RgvtcqdTtH09/wu3FLyObGpJ0NUFsR5x/ACDmvYjEKTe6MsISfhPWGurTRHLUcTrJNo
B23UkrA3YL0LfQQhdlvMNDE190V8z1IMrjhN+DV7k8TaZr3WaJWc1k22pHYNXAKrZOP2T33dUUfs
FClUCKuqLzb9wAZQoyF6ZxXBVaf38zg4gqZAtwcmccWpXYsyiv3xec3t9oJofeekrTyaVvCSVe0x
8SR5pi6dvUmBxjQlmoEYTbuRKpXAWTe3m7/vvT0AMKFG66Ae+/tRI2zfdLvzn8/6/QKxkq7+5wf8
/bKBCfB3e9nbE263/vott/fy10vdfoR75d9P+utt/V/u/evP/fMb/5+v9dfvvb2Wo/4zjUt32uZ2
M01d/nO/71X/33/+CX+9l//xr//nv/Y//+f+egd/Ppvbr7l9e7tF3izXqUl+5E41HbQ56OAfkOnC
+HiEEZm+pDy5UOOJ2JcSQ8GKE5FwhuLUprkfpj36alfv762sYiAQ9X1iu/WhdVpnI/vsq7Vgy58u
w7r2e7eTj9SBLXhQBi2sy4RWvPGN69C8yfGSbWRcf5Rl2e+mrvzUCuyz5dYr+2u2cN9S4gGXVfpO
pKi3TQfvWTbj49g0z6tJ0PYsaZJ2YcsrMRMKRgXNIs1PX/WVlRlIi7CvSYXIq67qPSb/98xbSZNd
0zpMq+xiZSzRHgGR4VM+pmuk9Dwh0uKtaZPYQEjmC43ekB/9qdYdK/ItxLLYQDjTkXswmIb2ORWU
cjMh4JSs2pdsRMM+0enxapnOQCIMukCNaO87GxkRy8JjOtTkgTt2sdenX7Ld2Sn7JULRD7ZWdNu6
9LHf0bk4erjYMfG92qt1HWZ078ncT6Hdypc0ShFG3g2emZ+GBrfa4DaHxEUFb9XJrhT0Q9V2j8DJ
8LfLQsugGLeNUn4r3y62wiDoSExZYX48ifHEvSxaDWZQ4DvHinQZK4TSBImU2GX0XQUHELq9NdxJ
BzWpntS0lAxcGXyYXJHV+GQcUEzJpbkxQU/YbVBc0eQ7SaLxThjYuXAHYwLa0Vy4RuWYgnbqa5QC
UWyJ3QnQGV1G3994ZoABnWtdopukpaJeCHuoHcf1TpUcvc2qGQ89va25aX+uiQZ1CygD3x7vxhJu
esrsh9ViQkDPboRrwkZgJpoRrA6/tl5c7cn/CASSJ+Eun2CAyIp4o7pZWpu5xZg+WwGx5bn8rGgC
wX2ZnHw76CNMFChCvOKj1ojzjV2xcQBONiOayDuH5qOE/L2uIlPHrCCbA7Q0ArvS1OxX6iOiYqFE
p+45tED/x676Lgq9iKqsItQogyYkQob0GwOMDbw3lhyTeM+vMV5CwJ6pjgxjfZ3k8DGl9CEHlfeO
fe5XBaa+Hbr2tRX+SWv7NnQ02yHRTJDVQE9RgZB4K8pytyz41tN8+KKc17s5R6Y6Bz0LRTY9LUFV
hIZubf2stuiEAUAfevpeoEpp3uZTaWMCx0sPMLrS0i8gq+/sMsw70TJBtXb3bFCWEAmNMw75T0il
Sr5Zm+6xN/QunHwCQc32Vj1BfryAHzVxA3Ztckk7SG697OGp521teqjSaDdYtDWGJ8EhhtQhGghF
o1Nqj3yCldRXPgvp4MnbjxO1xJ3DGUp0G/ZGehMqLMChG5Rf2x02NFZNDU+p6aDsqtO0hyDvj8qD
bqAm3Czt4u/c4CuZjGlkG8P29mkgvq7ebfPml+QPRHKzkSMVH9IjO3sOdOYJ+o8CNoNeS8Z9PGP2
SHdmK3TiX2aOCZ/T0nQycAqE07xdQuFS2iwAgsMGdys7JDj4mGCiWiOoYVnmIkoysauFRjowO4Od
q4BZNssYd+tjQFrZ3ei69yWbcQax19nP61CvfBrnql0Pfhh2aclJY7LRQltgVTbtBBaiGH3mZYw1
8nUaUAIiR3tneoH8fei8mOe4dihXm/zRgW0YRrhzWq/iPFnWW5cslwb7LJpnNG4x7hqbzEfUbCaa
U/YUmbrSZ7UDn0y+ddFxPWjRHCTkRkPeDnsvXva9rx3jPI/03DI2Zd4sm9zxjsQW8FtpmdoAkm+r
kWtKNqRofQF59YWP0U8GdoBxaE/8V8YVQH/B8l+3mRM5ZEfj7aZZHMlNHiHE23XUJCEdtbqwKMed
NgN/EQHgNCwjceHRtNV8UkkaeUZZHQmRK8kyisvft273/fn2dusfj7vdF2c843ZLA+eA8lKv9ed5
//j2f/Eyf547ZKrC5v/0lP/Fr0OEb22KOajCISkQCVhPSILjUI/lWZtbfK1UhMOgUgOsW+SRryHB
8TJKXR/WPCasG65845ioUlvqtn0Gzk1hEVBBogFUcEpxVS2sS9AaL2sX0GtZYm0xuuA8rinqR4y8
kTOZ91rJemMbhAirKd2frMvQPIF2PfNQZYJmtir9AhEvKTmoAlGc78d1+IDjePe7arvQJuUQaXmZ
gpiNhWSKS735ayH9rz3nSIMFspwRvxgVVN4wKvp63poyI9FFO9MagDC7tVjp/ZZAX9JP4kvep7he
vQ5zCGMPu9i7upIvVWm/FaIqtsiFC9tkRPbKbyMtMrzjr0NM9muMcg7Zyc53YuNO9N2PVRBVZJqW
E7WNdiospuiY8IxMWXGXIn0Vmvxski/9WpHznJUklyzv5RAcmLRD0ncwDhU7xO86C3GLKdV9Klt3
V3eIAHWYZRBJWlGfMWrt9bVTNn/9jdV5R1zAXSyuylsTxWX8tFrO1Zms96wg61+33RO6HcKyZoJP
KuCVhaLJKMlpMlXWLCJ96LOz7oVufaqUG13Xro1pnTNLvGM5AxpqEVbbdF/odntOmuQy0hLE9yHL
gAxNIx6IMTyRpxtDNGKYdfYMed9tGljoAnzxUy51uu3tpyW71Hhilav/w5974iv69BuxSWSR0rSx
YncDml8F03L1bs5o0zyXzD0Yy7cmRl8QgNmDFzAhc/g1lvfOaf7dX/vkjZgYpEgr/V67xffIf+qb
6dzl9jlHKbC4CeqINrmiKfgvys5jSXIlzc6v0sY9htBibNiL0DoitdjAUkLDIRxwAE/PD3WH0+w2
LoaLm3arKiuzMoCA/+Kc7zwRjuVvqsln2on3xmrkTfTGAClX/3CHLl5xiaC8mdqVrQyREj4az6hu
7tE3M8kYC8DvUXKRzvhcSrxMWd7tZEu7VuXEhvvqNHMQgAPDMjTWOrpPnEQNlNjii5pmLcMgYCyV
gKhJf5i5BQvcvdec+oGbzr7o80qt7rPXHN4SwnF9X0iONbyJ1Jkrq3BfU3NbJF58F5Rg/ZIsvNGA
73ONXVWbGQh6mhh6D2blSHyVKImZkPL3HKPYJuhdANIEK7ajG4/BWx17r1ExkR7eab+dQN9SxKsk
zeKlmtFdozU+IVt9Vab5bo7ZAStuu87i6ao7Li9BMryl0kdbSZ0FwCc2oQlx+1u1dcYwDOkmlt8o
ezY6koyl0NTBYhm09FJeMceSL75iIOzUaJWbLRXmi12Nj2A6d2PYOduAUTZmHaSDoFU0z/oeVHNu
TZr0sQffGyhyQZBrOrZz7/KMWCQskNexUW+dZHiyrK5Zakh8VxYPqt5ClEHa+wJRBAJPASmj9cyl
1HvQ0tqbUsJbxYnpoNcoFq7VBKdMRwJZR6TdOq3p7YbIWAfkdRVU0ttIqGeRQ5evOqpkPb2Zor+f
sMxFfThuxzz/dDSXgOyQbFeP0c0mYyK91qRlPCJHsYi/rS1O+9p4JLEgOwRzfoQ73xnDzJCxi9fA
y7x1ZJ+MvHrWRjQ0WFPTVmN9HqoD2pKlHNzncMD+IOP8pULr6VkNRlOuQV2wJYEVUvrw9X1U2qQL
TMs0QroFOu3mu4jHurq9wt8nlCHrmLKPNQlY4DJadBSbqQl2E7FLxwBiOCQBChm/b6+J6YINkdw3
lUVIe2o6zB3aLt0OHuKTuHfvDSJI33DbMuMk7QSvQYcNvVvP79t7vRh2Rm2XS4/B4qofmUYlRXUx
/Z4yS03eleA/1LTInfRa4gDzX8sspHNKi+8CrbUXe49yiN69uvevWeB8lYhjMUmZqMqbG07WhFc4
QDU5tyVlnR/pibLmWBegvQTpUDRYWAya9qcqEYGT8AbNJS9Y4boepOiRNUF+AQBPOSC9X+xrI0BZ
zz6xGYTzlpmzpETQEpiwlcPsJPHxs6NsHkDMpqxeHHsNombRNXjSjBawRtJCMyMPmdKPN9fZpczP
s/JQtMO4mwq2NSX4GTcL3jvf/9Fik6HmmH1kTFGpQ0PsvYRKSwmYkYt78cMQ9KsbIt+cHESfmk9q
BpyPxIPZUXt1tFUGuTxInYbAH+5iE0slPwYhcNjid5rmvzVDDga7c9+9xm8QWXDrpUGyT63wfbDu
DDrqXVh1aF5Tavjp0dach0BGL5PO8CmlU26IRQtYdkTWHEhKuB1dkkCPRNIHYPp1FCP+91ufiaC2
s0CqE1+BPtHpxVrPrRukZgDjuXnLQqSFZhs+kA5QrhLs45yNsMCtieEtjF9UpPGqsZ2PoQu+c5t5
bwAlK7A6tGUsAPFce4uksK8mFScQmpzscAA/wyxTZFuFcKsi1xV+3IpMjm+uhuSfNkvRJz/5cov8
q2qScMcmckfB8Ulb0XEqhL+mNeFqAkegGZV97vOxBb5jbYX0zzoH1VblOGicTqOIbF0BRkVDfNJn
sJm4t5uxf+iAPOFutJYsAFmP8w0zTcnVkDr8tio5CwShQqiRFLr0HGvLQno435yYma1fYYsW6qsI
zFtTduWz3hHzoh6bEsmqgYt30Uh1AQrPfkVHNa3JZEWWi7ZPPeeq18Y5mu1jgbZ2Tfk7RuaXlnQc
INNsCkdNVlEi+BXI1sn6dvLwzQHIsUiN4i2avshq1747Sx0Clmyz5oBhS67WYZVcwISS8M6CoTO8
FeHkjP3yW+xIdZRv/cCEJrAZ5Hot00GfjMQxvydChYAbTWKyyNaWhLMKYx2PJBNoj4HyGMs97tMn
ryAMjDE0cMx+G4e8FB53TVdc8MdMrOn4njVD5pn+wrQZqzCPacI23DPNGrjUoTmx+bma6RXTabbg
FapS+zATplyJd6rgxvdtkhwMibe10T+n8Ef3GFm0AUFYovyujOjRYsPJM6Pa2zGqWmWfc8fdFahS
EaDUlwzz6KIymjsrdvc+L3/idqB1efnrrrv0FvRP0U1PAdAkT9pnVKCzBLvbo95fWf68MzrDyXwU
kfkJQ4Yqp5sTpi54u7eNpp2bvEJ5RJW3rFt/ZUHoEq64FgaTXhvPrImwdMpcsrmYiZQJNZrpWAdS
R9hzyV3vkflhGlYOBzrHUlRzpT3D/BnjZKSFRpWTkeCZvLn5dE0w/bVudowN6qQuEchvGvbFDnrr
HmeRcuALE67B4RyhS5lACCfyJdFHOndL23cekmxLcqM3urrPA/1aEoc5TLNbRZuucIq2AvkJUvGD
ylWAPHbYdShS88i8jvnEViTC2FiF80jGeRsmBgsakZMRMU524+BhjMyDCZ63Dx/aIuwekIww+Sbl
GcmxBLhKwd22qJrhbK2lPhJZUlFtz++nCcFCaJHhZ0TxcoI5nCCe0rBXwH1fGM1wdToIpjXdRz90
+9G49Ro8Hvjm4OFz5l/s4pC6/1qTxt44gi9ZUIPSDpfvqU017ZkA+cKnMDzGCuYKP4CdMbtmZAK0
qFpPhUE9wgtAePWgAw8aNOK4Qt16GsN+b4jfnuuxyAfeMdpUvCN83mE2obdxJ3tTI5paWBEC5n4O
5Ak7ebZaHtqtK9GKccbxndY8ZoG5oRYh8cI61Dw49a6Kdk5Ko6sate4tvmsG78Snft11HVfHE1tT
VeFRFUiMSv1VFWwMkzodYNmjlc+Ds9GghdJpCkwk3EuAGncUPbhRo4+4M0Cny54Gx7V+uybe8Qy9
ILRvl+ghUARb9rAYaYVuemvgXUzmwtcZgAJ0AL+ydq8MYrHQ5+Sz0rrBQ5rZoOHS2GUrT5brjIeM
j6Ionw2FwjHE+LQRZEVhOmH0N41tvtNK76Q11oCD03hC5zBsZqU6AZ88BSr0Y0NgLNHjdxTMCIFC
VXyqhklXVHi0MVQYRsO9akxJyAKHcUlrFONar6pXYdSYl8xmobOTZNpZMrQhS+7sYNS1akwBrXhn
C2Xu0XrGG3amZNC15Qg/zEUEChmS2DK9PRPuJg94XreeFrRnMyzlmWQWxjl//jQnEng537S7vk3K
Q6sR8/nX/70lgRYfSNgEqDz/7p8P/EsYngwwpiqtepXhMzc241YkbcQVaOyXtPyta4grJd1ZI2FO
Oetej4yz5w0lOt8m3fWgpVXljmfhC29dT617r5RTL7M81l71tn2NNCv6tQm5kxGgx4CYwzuznXaJ
3lqfYY1A285lRitLq5YGTXej2iq2ET8WPBDucI65kB83pfR2p+E6JYYNhkQyEmVPBivTHI7ISP/z
Q4oF8fjn96L+mArHP/z5M7J6Hshqy7b/8ul//tDpSv8QN6d/fBXf0IYjWS05060A0TSi+wQ+17F0
J6K+jdo4/eOD0ZFPSsLRziaV5Nj3vvnXBybtaCRyFKkd4PtlVWcvhYJq9+f3/3wuQhPKYc0PXuO+
MjfF0N2NDVphzboFWhsdwmqEUGVr2+6P0C8wBi7pBFq79Sl1AOXFR81DPl74vHUjc2eY8WcyTYT1
ohk+SN0kSpQ7j62hOMSs0+FHtlIcRBPMR2FN7rCPi5G1X9haBRF6fnlQ883x5/+QyZWHxqbn95tm
R8pGCyzQag9jHQE9m39ZNCxju9BZl3XRHtT8W3XAs9ubarVOPaKBlkF8zIgo47gAgaP8UBJKE+Bw
cO/GkDlXOEBXMj2zPar2txmC8DhJOb+HMpo2/iEB9AdBDUexVCMwzjEoaG0Ly8ohDo/Jt3aY9Bif
HHQx7fDXB58ZtDSJ1GEyGh4KlWt/faijFgw9BLKrpyOUbemCMHrwKdn8Kbo+hYdJBPeB5RA8gl9A
OFKiZsmXrsGqvIC1MGGzODCpZW+KVhEzZzGiG9f030o3mgMLfdKGXO+gGYN38DObs1fCJgiNqDm1
PGf3pVZu8HnlhybctbrTnwwxfsC66xkWadAAoOy442QcvCZY2HoS79oGzT5LLE6SND8buu9sUR9x
jgYiPxpDiLoe6AivtHtM5KjIz8oWBWy9FeJca1WpjAm9R6SGbkyPk+ODlXTaD7cM9LMkNLkVEOeG
+J0nhb+k6wyOicZaGxUTTcKYsijC1VolFVEJ5JhkyoGAjJwMGxqbap9+wiQ03SaLgwDlmgAG2BrL
lm37IF2U8Q6CI1AJR7gvyVEnmn4Z33k9A1nRMJxPaorCNM1WflQtoT4i2+nyB2bf2tQZTE+Qvhi0
c9Mc/xs5PoZXJrnd8CNIy967Kjdw+Rw1u2EEJeSTTrwt9QiBEcpehREi7ZilNPqDaVgL2OeB85YW
4Y5x2WttHevSQxOTbXRKQNpRBmTaoG1AICz69CcOgf668Pk8znWzD95LVe9k5RyGSo0MpmfDqB2e
CiIYojZBsQiRgKFIuK/acueXQbzvHnnO9Trkn07dOsv8ZovTrcTgbKuamx2uTYfUrH0iHODYixgA
PlMcq8IPC+iIeXy+C2rMgEZZxislHwhn+igGma29OrlW85bdjt+KhGmzxaS80rLzJNU2yIoOmL7c
Jlx1nOmM1jAbxiI6CBmAoY/2WTNTVSqxCnplLlMhhkUliciJ8zvMY+S8Wb8xjzin53Bq9YQGRztQ
A2z0nc2ssY5uvnDLJS5dAv96ZytZJ7ZOct+6JYU0/vTEYkI5kEls+gcOigu9/ANsfAI1WizyKMbG
yn+mWX9AuJysfZjLU+hQIIrXvocryzF61RvtpMAFBfkUHWOvghOgWTlars/cXSS9dmdXxQt7h663
Wa2F+jVmkQeGuX/Th/BXBPGysUEgOlRFuf9aFfVLoJHiLrE0I8IYKRqkYT2geOKky79SriNWLFYF
RjwTnyjwsQkjFjK9GZ/r36WKLwZhA113D3wkYNm7zuZTc6iivbAcF5Ji/QAl6q7y+i+KbmzxLwaa
m2ioJnCWerbNWPGE+nAaRyh0DiTK1M6/BFHpoJR/FZisPTnGG6mFj3AlrnSRazYeAxFqBNWlKI/I
KvdmoWOoM8mKaC5aIlSQmPd7X313KbK5gFk5W40rQlV04I6cMbF3QejWNCrDbQBIknHLloF2yH0K
OMOyNjU+jgj7Y1OEcLgkC2yaYsh3LmkYSPJScrr6GGjLkLo7GWsssarwzR/WWtO/RaPNPWAu3dIm
mCyB4aFSxP0KNLL+oUOLnuPXvuKEdN9mpLarsileVo79GuQRS7hAW43OqK/tUnzbpP2sdcO9Vi5P
pky4BWQshqp6R7ioeyBFDuF9Mb3qjXVvNSW+DKauHrgQNyNvzfcZLvhT/wkx5dQ5mSJjTF+lelov
oaI56yTA99nCE64LB7TV1H51k/6l0pxJnMTNUMwxD1pClT3SzLGkAng694Y9xlQzbmO0/NFrg7ev
GzRkIqZtEtE2vo0MlOwyYOtskU6YmmTThgUFkAr8dTXkzqs5yS8hMBEpL7w0rc2oW9f2YSHXbT4F
MDs1xJoaifIDxgRiwVFJt/6dgdfpK1BI1oB2IKwrP01OTy4DL2hjUPc4BidFpj+7/pRsSs94jut2
jVbw6sCkbTp7g/YPOCbw4mvfpufQECmym+HihlFxDMM7huhPnYXsJ051+yh59+MSdtj0I+i+jxpc
hVL1ydGBJnLMM6SWGfI1J4K7k7a7gCRQIClJysjRRqjGHNZuY4YicblrHGy9sZFtuh5RgMDCRrTr
xkEXsiA0ulm4jrxZClYYQ8LK8a+tgIBidCwr6McX+uiUi76HcMyEG0xYSySRFWxxyFQcrnm0TPZG
i1FOh3O+QH96To30AwIHmwSpfagUzBTgtwdXm85lY+dbS1fPZl9scdERwAqjLonQv5ZZ+1W7IQKc
zrpveGomhvmNdrlkp13wsFDgniyz69b56Ltbv0EpII2D5rD11TASTUAmx3Fsr4WVPGh58BRMFSDO
hswy2Qfq6Kf6CUksBAL2DksR5beqIroqLzXMIbqL5s2qr7rPk7tQJhsVL0ezjZx1H3G44ipj427D
WGDMqNYeGXtEf6GpSIotYdF4uzqkW4h0t23fFls9cSN20mT5JcfUY5wqEbtmsr5q/jbTXTXTkbRN
JqODmgSyZ9sBV87jzRlZaA+SbfgkhiOhWi9pDCu+Qh8QsJ1YEj2D6AEfCqK1dtX2yOlTTwPv0MRk
j6Y4O1z6qZg8S7yfG6xvm8FzfqfKe2liBDRZd9FcqZZ47Oo1ZutA24sZKxwPXOdZNaep9m500Hv3
iFtMxnKttR1ZHR9GyHc+7o58xMnZmPPLvgZtoxZJCgZZ1aSu4mnkuRWUXLa94/SAPs1KzWHOT17V
fEOb59ZI9fzUONBm2gk/TyLYcps5HCnsmdgUu990HN1NQaFryxQsQkHGfO59ZzD3dn++fgnZwB4m
uQjqmEegw3DVh8LUGQhsspIr5M1bwdh6xTRHcKGtZxug4ZshHiV7XiYnRho8yRgHl4H2ed3ZhrMr
rIOhy/3gRSH/dIl84T3kxZ63ETNoevaMRo6zKRNgrvizMOUcBtuOkRJNJNdODFvojV06wNYHWBOW
W6LKSBctEK66RntKc4t3HT9bhomurTWo073OxqwGI659srBoj6EdXlK2QIBV0js/MiWHyHbSG3/l
iqogV4XhkGU9gXufo3VxNPsRNRFGo4++8m4YstZ20vMpOOLWxpwpCLrizTF/U2vqNuiPud0CCKiK
fJ8eGBbmAPYywcg6EaHCgnL3Dkn6zmmYKtmOvm/8/i4U031TVPmqgGLspePSy1l1NJ33WXbBYxUn
20H/xqKEgmVMHx2XNDDTfMF2ny+Rvqx9iBzKNtZ1DwuR2pAyE7V80D2ozH0FvLnkoYVWOSNkzkyN
pSiMbRiEr8Q07JrgWxuyV52h0SZQ/j1C1FPktAPbHydewgy69C2ZpQl1WmyuR13fFopbReDFqdlf
WKHV7XzfuWuc7EHP4YXo+V3sUCtEgXHHvoekMnJGDASRlhavO0CzIvQPqEE2nrPGj3LlJT+1Xn3N
EdgsPaqSIWBlTKEda+JBh0g5WP5PBR+GfdCSePCPKPDe69LY98q9pbZBil+Xk1NQ/EhukAF02JT2
6A0wYeB9uCQRdSQhYnsdFUgzBdkSFyhjw1g7Msdd8v4845WIb6jir8aUXVGZm8ANMFo3KwQwPH61
bD+FDJ6ayvYWMTfHKiRVsUYbrt4dF3U0Sh13SWgC2Tp4LhskWCDGV/pEnitrV84IBc1M3vOi0pzV
cgcHCIKoqXkbDx9BIO4CYb+bVvahOINRTNdnt5+n56b3m01n3FY/apSfZjW8FwXtVdnRVWkPBL9v
TcvdhTjFrdD+FabF4UE34vmSgDmIePa0G9LiM0gFUz+OIUNEZyurbya5Z4UenqyHIGUJEpRIoHvg
aDnWAnRPcjs4PTME4z4S2oc1jg8aue6mFl/9CHykCbOVlqYX6jtvXLmzyvvClyerga4teOwmO4qf
j8StPiojRLda25di/MR+6SbVc3pjE8SqZcR7zoMw0KntK8H1iDa9lxP9y6mWWCzmc1/7HTvzOecd
Vxge9gZkw3FkfLLafkyy9hx27rcw7F2fxz9Ye251OV2JIljmRIPYodxV+9bV0VaR/0MeAm6geB8G
aG3F1AJgSt5LCNQiyZ6cOVegTowPYZnPGF/C5XxDlu0MSA3dWWkrN0kwwSgV087OCS8PB1sHexce
OlhxUezGyz51Lzxhi500akThkc15Z1lMbyllCTsC9TrUzBjUuUmym6lVF4z0V2V6BHvbeylMTpuZ
ng0Bc6Nr2Sfn965k/bGs4HMHWpCtGLdowjbg2JdERpENIVW374vwh0XgDOfHRBOOzwAzGKyPyAUo
jN9Mz98Wnn2XlZa30wz/w+seU7e5pBPO7Ch1Z2FZcrRNe1W44JmgDb2BOmWNUwe4KN0fbYgR7Bkz
JiDsgcDBHMbzcqiVRQIdr7+WXPhKGFrK/Cdu4Bc2WvEScRNUnkf7UU27Oh/J07Dkih0d/lXT4CE/
V9ionIqN6TjItQbip4lUNZPpk8xEQQ6UgoiTbJE60ZD6ayWgbiQGblQtaW+uMt8NYe0w5BJFIIyH
IKaSry36oClWgFjH8qVDbAnyZtKjaxI1H6GNu6Hn54vT8lLE8jbU9mEMPFIHYmyslTzrdvrQetqR
TnWJIvQ9zLv7pEpYO1hbW0MCNjGRLRsXw4aw36KqZYuVans9aE8MQF329g7Q8trd/EkMENh3VxyG
wTJzyhuR72RFmN5X4eFowaSEuCX+FIhbFnKQj6752VUz8P85GCuXH75789Wo1qN3pwkkPKALIf/x
xtXoEvjulzj2b2b2aDJEz5iOW0nDE1McIYD8tBpgPsx556Gs9aMLFcNzsC1zCHx5cNpbJYsd+wv7
aPo8ftGT0VtS+vXNhoO6XrncMizuJmepvfYDkuWhsc8GlSfYfMT+CWzNWO/eOzdcFQ2w2IkNvW0S
bR/DGyFzp/pCaUc/m7yTuHiPpGbYlUb3GwNbDRA8GBu9SBlChMARfXKfo5F+npE+h/hdkeTZA1Px
s2mobe34iNx8T9/FZTmtnBIqoYjr74LZkRts03Tq77DwXLS64/SUbb/KFf4eM0OhaqLBIRQDdsRM
RIjM4jYSfJ4PwX3Dm9Ei4ISJM4ZpxdoemSaUXBylXnKxTKKYSs5TISBjjPmjZugDjyG6jCGCsDbZ
6nGsE94CxUuXOt9tOH6RLqIXlTzSY9RdW60RYRGSyHEO6I5Nfsma2h9Jl/fd8FMIF6yf3X2RxdEt
aMOOdT/u9JoRVNWbLxL0slAbwaRqlFa/8DhQ5mTGjpotj5ChNglAw9x23urpvbXn6XYPe4lHwRRH
N6UHMA/axlqO7MZihu+sI+iGLX14jMNwixLiaCjLW2dm9exHb53N7gRu0QPQVbjCJuYFnByPcAlT
VpFAbVgaXSpHeJh+KC5ZQO0TRR3uJWyAZczeQsKegtQVoT2xs2sRm/fx1JQgboB7DaeOvJvF4LDa
5yu2R69gcF++pK7PMq5wz3B11g3w66k1eTviS0spHeEtu/0irvUZFrFCGEz+w7CnHD/GJW1Y/px4
1VvNbN+x+5unNZei6B/ruLtH6X3ppmI9vxCphlq9rbfCgTm/ZTOdM3PB6ueEcL0b9MzDoJ4acnb5
F5LMYCN76bME0ymXwzWA7ENElJ7Hgs/dzhQ8TSJ8lD7hMTkBa4SdFKAljD17EPIsmfAF4bt0nHRJ
g2gvOnAprv4+xOS1k+m3CAO0OKHPW3nQFvF880xw9ha4wWH6hAfdj94Fy6iMhg7VGQ+jku298u5k
Yx+CDNRi0w2PQY/cI/U/Cv8LQky5cowGG3eJsrBnkBzjQr2gp0l16ZFfNDxqjBsMm8WhGLQPkB/s
YRnAk4vH4i36yYsWNlB11l0d+H/D8jdsISx3xj3S1nqNwH1fRUzmEvcYNf2JOQOHiiUj4Kzd3rXp
MQt/F0EAKcYteoSjLrrVGJvi1tq8+/rHwh/qhY4/MSzQ15YW/lXC1bAbDyfIcsSLslxXRnLWJREC
Upy00IaNqOivPOHDt3R6KFaCg16Rgp34+ms1Prhm9yZzdFmmezB6HGV98IJjlkWvUUIyHLJVyEpf
py5mhhJ9Te15yLW9ytQ2NEwmDx7z/3E0n1KDE8kAFoXOL3+rpLPILZDFGQ8ipP7jotfaF7vbAMcB
WdCQrFCB1DGn5NHM2d3KnMObshjOQEDIrzkwQ28hzBOf8zP5KIaJTizZ84BL4+XiorULlwT4OlXA
NV2mdQihVyESJgWeDKhi8x2kRYyxJ3+xIwLX0Kk0ZXSGjIHfIFIGRgIUO+i1jmPI0zKOTo4sbwKK
hA4OETMz0nrAEvj97afR5iEhwtpYpo/9K7MUNBUzz7kFqg/1CT4CR3DlFqho8SAZ2P+2yON0NC//
55/qtCpcz+Nepep14WnPA90h18QF9gWXb5E02rCYwl+ZU+RqZfI89jSp+sig1JpbowpZrxdyYOBd
7LYwUh6wYZb0mbDAIvqNxrZXAUQPKEYDhCxBGmIMvtH1h30OrRZ/wYNs9XuvQsLH3xTIxwdotL73
LFgNUysGP0Vpsh/p6mtdSB9XCjBOUVBXu0q/MEo8T6EOSmuklOz9qSLuEk5llR+yqruasxQhGgDV
5W7+NdjFB5wldPjmJp+lp6bB88ASbUNJoDcHFGNFvfvzv38+cGSBBMz+fEQvAYAsYY9hVz9dpd0I
su7BPWFghvGOduS1gGqGII2pLdNv9NzItzObCGYSyVwBn6ECCLkJDLRJEuuDjvZ2JQJO6J6YgXgk
p0/G7MxxMSznCZPmsPckCjlbib58jOvsyR6Eu7J167WpwGJXHkuQqpU3ZyxOWYmf1YGsjCOtWrVa
my56Olk5Dzl1Oe11RjjcfunZCjl0RsO0N37Ak82brE0jWE3FFc2VmhvpNvTTbULZw6lGnnbXPerG
+DuU41tXOE9Z4yrKm59wLvTMlGtWgNZDk3c1iTzdF6ZzMklAXGfkfUH1jx6QHRWbaeT6E0++gruG
0aX7Mor2xYAOtA5Agy8UpzQ0ARTthrUOhcZ1LK0r07CdFhorMUOrIw2FJISpBItrCC2R+MEYbr1H
2FE1K1k8wtPTXF3DNvwwS+sXviFgZe8FIjUkFyraqg9/SazUUfqgznQ0Ct8MXJV+SURw8PLhWuoJ
voMmOJpF+uWmpMv4mETAnxd1sZu4YEHqfCXath8QUJcAVXJabXSDzIs9CK7lLs8HrE7jFSfSEb0j
rD6Kxbhf45v5Uq5x1yQ0k0xk9FUHfWZRh9MXklFimThU2rZZ9o6G/FgERzH5Iysbk7WXFTx4g/GM
4l5BM0MVJ2i3Z4/iufDz5M4s6uucDtBJW+xzbN0C9uMa2hcQsc44ze6CUDzSs2C5zzjfCadb4V7U
NyE2jcGdp9rzA7j1gXqkRbd2HQyoihEwC8kCiW9B4hZtjmWa+5T7AFjzwoIKvdA8bPXl1lOUh7a0
7v2w//kTcfI/v4Z/j37E7a9YkPbv/8Gvv0TFCiyK5b/88u/bH3H5KH7a/5j/1n991t//+Zf8pf/8
oqsP+fFPv+CeYb131/004/1P2+Xyz7fj28+f+d/9w7/9/Pkqj2P187/+x8c3F2/Fs7FJvuQ/h7EQ
+f3fDHH527f420OX/z/++j+yXCAFer4PRNwJML9b/5Xl4vj/ZrjmnMXiWZj6abn+keViePwZqSsB
Gxff8a2AnBd2lTImA8a0/033TdsKbNN0dY+P/z9ZLjbX9F+yXByfsBn8UJ4XUIwHNgk2/3eWyxCM
OXQ6kzEBYl46903qTM6LdNyD6Ir44k6OBmOgCrcOx8kqVOnWj5X+HrSAFqqOyadZ3k+2MWxVxexX
Mhk+su6oyAsjYLqIGNGhFh61DEDRULw3bTDdO44T3wqrWzU98CkWpG+2BZu6ASYB39mdzu3Q3pSb
VycSbrt7aTOt0Srp7yT6ySNa9Yeq08WlmT9UzRvqfwP1sQukocisl8Ft1rrwkxv/HXmnVZucIRoy
Q0+nP1Ynk9KQY5WHe4JN+mjmNAcC5DxpX8w1w9j6gzxcZeqe1ZDPYKukNcoYiMffpU61Kkh2A4xe
HQhOupMVZ5WBy3o31eNpgoF06lqHKk5j6IR1/gNcbfXW4JdYK2cMVu1koCduYvYgRny1IlRZhZHf
+0GcblArhyo542AhHYXCH2geLQOBTunb5BLpKEQNTc5svrEtxHeWlwNhrQ3FvtM4p/gt0ZjQcbFa
Rn2unGKXfsuyNh/LSTFAUqqfp2RPft/4e4SK4R436y0iJWwf5jwNkrzst37HOMj2HAfCyDiseq0q
9qaFNN7CsnM0wpY9J5SJtRmE8hSCm6C4SJ+DDHZSq1s3OBglWyYPvaGu3uxorkaGH+af6skO/Beo
8QQROrQpvGDmyczEl6YQgQZdmx1h7rFaQ9e475yKufYUu09V7ru7NKtw0Ynho4zH/hboFKlJWI9A
gxHytCnhzAKkVhjXw85kOztLHO/Dzi9WTpH1CGFxGNRNbu/7OL3ldhCd3UGMu56RID5NSuci+wom
/z6YOvsprSh84jQ+ejC6t1PpfSEp/81E2nwz2tkHY52/sbkJVyqYZvmFri/dEIqE1mJZlQMYartr
sMnX4z3nuLtMZJcc0WIHVFC0i36lPYoQ4KJZoY6TSr5nOj9rWrTk9REWt+hcpue+GNyTV2MytKK1
1xj+ZWqq+PrnQyvcvRULYNKNmGezcqlslF7MhCWab/8dRqD/UOcQo4kIaKmyTVgoS1aZyUZGrb/T
U9990fFyTZAGgqHuDwjB2RTBFQ/D/JgHvXcKTR3dkYN3UWM7so8V04CQNINNifVomeHXw6nB66fL
9iSgHV/wTqBVK3SfwayPUqUz7Q+eb9s8l1cnaiFZ6Vm2ZovjTNWTy/mrpUl07cAHmeHw5HFNwBrq
/S6pQzZnkg65gcm7prfP1raP8wgvbLj0VIJhJEsfW2yVd4Up1EmvFWwSa8PYofrm4ART41UBDiqK
H4qBYqWYGL9kkfvTuW7/k9XfDOhbFg2UGcJo/jdN57UcN5IF0S9CBHwBr+19k2w23QuCFt4X7NfP
KW3si2K1MxpJbVC3bp7MdFdZ7sgjytyHaRPDYHfy5ulJSPf4yOzoSnrvcU+ZBv85sgcloX/6c8SC
6eCkV+wT+lPqs+OnUPBed2zmSWqsd90kw3Wedz/SNLdaGehfDcbKexVo70HVvpFFzhq4TZ+FU386
8LmHvjSYvVMVqdqjPSPWUj3raL/FqFc3qGJaLrg4UmpSnYKMUH6Na99Vry5Y9pJfzmI2cSPOY43l
1SaQBq4Vpc/YOrcJOuYYl+zoFqM5gkS2xDn3LDmbUpPnHLoOzI02Jl9W6PeYdeBvTk2kAV2URn9z
CkK7U8puomq+Gk7Xr9u06bAoEANqk3BJcwKdLA6OsiEN8w96lrLekW9+DyEaUHunRd4Jlv5Umh6q
QW3O9BVNCogN463pucUTa3BSyJtjY1nN50giJ/lEp8a2voT5ZtGLC5rT9teOjeIVjp/b5CKZpftF
hPbaqm3/LySFkxZu0gwM4FC7mKlGUYlzfBtwKpIUFGRi2RVm9FQ6xMeS+gvC6w7JWqMRMfTxcmsj
jsnJ+PD4sj6XuKUM0o6cGaY0zWecj+W1H195ieMNhpJwYScTL5dZury8BDq7pi+o+NAoxBmY922o
kUVvTOKqWSAqZYjRaqyh7saKYw1P095JDGSKhJUVoQLHueImoRkxK8lZjmsn0V5xA7kbq7HSi9Uz
u8+eWS7ttm3XheO8GFbMX45Ljuy4fnETZQcRXvuKdMShT6yF4GG89eGlbsMvHHKzdMOQ98zLT0an
SXxM/R+V2FRQ1r2+YjdJRGtfUCYxZe9GrLlrYiHlGVYrYVVlaKSpXMORLMBE1auEbu0vrSpMMfeP
I7Ecw6VekAtonQKRQQD7pXtiW4ic5kb6fbbQIibrOQ9mb5cEITQtUvcudPRsT4fIyNVJ5qtxJM+1
r88C2/et9vPhkPGOckfi8pP3tB+PnaaAF6ypOOXaA2P4oetMmnvJm1p3k040axJ9CznbXD5SUiRV
SnEkOu2C/Qa8Ls6sfc0CJqei5VUfjI8epeDJDNQf2E64wvR6fMJePG0Sahb2fY820rLp3mSVC1Qq
RPqghSheXSrTHxTDEKA1Ndzh3vbhGv7M+2qosSXcpm/JzxpZWKI20ow3fkG00XLaTs80sO0TKnl3
BWYLKEVhvHb4f+isKT6R/KYngQXdD1/HkAWGG8fDlm+vt6sK/SXs9OwSqx9ANP//AxQ0eULFzeym
aJfllnZnw3CRLAS/QPMFWkvgAQ2F8hQLjD1NzwlVCyHXuiicm8aYdhlj8/LvZ1GqOxgbK/qN0vGs
d9ARve3+eJozY+nkAkWJl98whgzUD+8CgRjZzy9FIA9FWTuPXe/lhyztB5yXN3MkeZLKZUfUO+LH
6fUeuW2Q1IQLn6cn7WEc+rLD0JPM5apkIbuf5bG2aPf0cn8vpPmFXnMuW73e+SJ4ZOjwyBOaVBnS
l+uY9KEpKrizsm06COThoSPrKg6emtTojxbOfG3Kz7EGXl4JfTgxgR5dbIyb2d+SoKjhCEO9rafx
sRx8ymeLVoWkMEBNbWk9pWnrsTliu8id2Nm0OfRV1wDRTQ1ceZWZG5tA84UlKus46PkijVzribsq
T75Z30TEbZ3t0axWtd8mm9bCu93JftdUYU+2Tr2n32dbU59Z8Ne+wftVS0NZ2mjYdEfM561q3ZQg
gItMNXHqqpMTagujuktoP5H4iertnHQaPH2qPDGioRxR7tmrls9E9X2asr2XqgGUaD5ixekE5fsA
pTA/d5SFWpQarmON+F7VIwrqO4L0zOReYL5YMDBvMXCQAqYaSHtH76labQ7EgAC9q55SwjV/HYpL
Tb++Dyl7w4rcEIiVNRg/qw3z4NSvkWo+bTsdk5n96tl0ogb4SLAcPIeiePQoTTVCGt+6IH7glDZx
PuRPHs01HkWrrkf9tJnFN6qCNi5VrB6VrBosI9LTm1BdrZPNo6J+IXAYXogUj6mzD7lNT60g05nX
/XlAieh5IqgSWMpghzxjG18CS0ZzcqCChQd1fjZUgSxFsjPrpmUn4pdqcM++Ztbbkf7cmfLZwLlE
VNEK/v5Ln1dcqJZaDvBdy9WflevOonEtxIAr8ES1SVKu7Zzn/CiGVa+6bydKcCE5LlSIPVQdq48K
VkgdyKnqzaXM09gEVOnGqlM35qPI6IZSSCQykz2Zt6U+0vIWUGBNKe84a1vZP9Fa8B0N3wkVetvE
tYHDOblGCSVCua/HvRLaY/pDRvSY0FEYdRGFG2yY7A5cMjgIMldtwQG1wVqdPSexvQOHPjPsmKpH
jSoTh6BMwKSl5qQwNTWO7XZnBRLvomn+trSI1S59xQ5f3+VIhXGvDNRlEFsE4LI2Bbgla6BLnphI
rbVwQvLb7fBUZVeXcuSBkuTJbh4HmRlrF3wFeGtpUqdsU6vsUq/MLqkhT/szM/mFaX2XPT3Mods8
egb9uJ5mr3vV1SwobW4y93uYHnXTqSARune422oTU/NMhKihWp9FkpdLVZ2RXUKmB6qhU5e9VpSA
a0UzOXGE52FbVhAtTQWKE6ZfGvqYb6jqnGaL6KkO6km1UbNsfuHb+dGpnupYNVbPqruawR8xAgt0
Sq445dYV1Rb7mrprQzkmJ7Sk+EEHTUZ5/nXt77D0diXlKZHdvQRY7pczcMEio06bVRQPGj4AgW68
j3505iAkDpkKbkRljG7OpVDd3JHZ37w4JH+akjicSvPsPRAIiSvN2Gc2L1Fg2weGQRa7Hm+jmQVb
rvdEd5lHS3WDh1ny4eHRKwdm3kEOrzY14k1LrXOnisVVw7jLBKFKtwimV/3jQVd8+aqR3KWa3KWi
XF5H7gbYq3ixG8pGheoyH1Wruei5BeO1uLkUnpeq+bxS3khu4gs9h7pozebNTPFQZtzPAl7Brv5L
InrUxxCiFUfWv351O992evAqyv4Z+8ydXp5VSLHGo0zxz6mOdi5/wdr142dL1beH/BF6Ct2DlA9f
R8U7uhLnvGiitZaSqNPrNMGDAzGfGrx1LvSpQ108vmXQetUgX1NOR3jdZ/Eig2ENFrZ2udzUqnc+
o4AelO5YEqmx7o2niYL6hDeL4LF9qXtXYwKpJy7x5kn/CcX2nrX1l4d313cgfjOLRbzl9SuzyuZT
gMBFHkvxMTW+3HBPD1dOIrOVzsISpolfo/pFU+MP/oPzIxTaxrBoVWfFDAAkqaBRb0snGJTy8VKk
0FSljc5SRNA/bUfqqs3f05fmYq65cKXK8D7N8o1ObNyAtZw3iYtYRRMTmj6CMDM9KlmeET6YvYf9
NBxsu4f+6fGPWm68FhO3D5LYYxgpd34q7A0Gv18L98XKlMZ3ExiYJrjhAljBT5s8k0Wr4HeKFTYZ
Pr9h5KtWmugiGL0eZXNrKzq5I26h1jzutZRClnQz0Mike9FXNvGfzezqYdQkTdcDpY1VQiR4ilE0
Kt1d0/WrQG9PvcZPyt5HLwi0VRz5zVNsBHdZIbnJdNt76ICEif9mRrQaRT48pfBQG0lBCq1f7bYh
+yaLc/dIyiehks7Q7kB0tl5RFXcC5bY+0x478Wk8FHEQ8YxmB5+MxautoZCmvi1vac0nVbQcP3pQ
EXLcEjnJY2xPBMK85lET8KyD2xyoMuxjTnAzJUVzYAGhC7JWEnWLklT4aBO2GSKPUD12g4YWgwmZ
MI1pjDc81smSTcaSRgOe4Hn8ZvmNt/G46m8oqvlrHaltPbGPs/heaMN4I2My56sTfGphoRhFZWvR
t03h0V//mpg+UVWaJD3Z0TB9W+zZiv7qchcupuahatsPDzMtCM2Xz3QdVOmmoAuPxIgEz1X4SATj
hmg5ayeQ/v0GVGoow4dppA/L1INLFrQYKQBW+FC5wgS3bs+xjn4/S4CyeayOdmxeRy8ny5xyH1iZ
Y2zHzQN2furgh3gzqOt9GWkftaDM02pU7RLGxxFMl9uaOFJDkFCHphMf9S8ozhR9RRYNCYEmVcr+
YF/qinJl2TEpUWsCMK+qlweTEmZd1THXvCD80B9oglqGIt4HNDf7qsLZhJP1JaXOfkpn0UTPc8Nn
aGH08blg9qrzBrK4tUxqBCB8Q8RiOt090rHqLWQ40zh8E2uJjsea3IcW4f6TeEnaasPqMl3VI0VD
iKeSVurY+PBpqZ5pq55G95lmMuZell74unn8CLJk++k4C+IkqgGmVTxpqgKb5w4FHz+pY5+6on9v
K8J8Iu5dC7cUyJADCz3iabfYUogqMpAgK804GFkerxiNH4jD/HXU6l7t8MttiHC2UHtgkFJWSmn3
3Kut/8T6P/TTg47FgPuUwbGKQoCpgqYNNAOKoipCOtARNAQFdlr6RiAxZEpryJXqMCA/KP+JPZ8c
1UpFMjzipRrJlGIRjFAOdXntRjd6hEs4l/bQ4XKBl+uU4uEhfQgkkCJljVIpVcRCHpkNqmA8ekwq
hJNGKSgkKX93OB0X6MVkOI09mfoILgnCS6QUGBMpZsC2jDBDnMU1R6hxil2rdBv21O7SC7MbohHt
KziwcJE54ruwoYuNYqf6bwOEIIEgFIzht4FAlGAyW0KBXuHqDgUS0jDRfJIGR8SdPR21+srXxR93
37Wt1KewF68OcpSFLBU44rMoOzyy/ZYyPNZ2HKoZYbUTZy+gtNo3oHFFSu2q/qd7GQRd2LsOQUxT
ylgw9NYabopdMfEGSj0j+YcqUVG9Ugjy7U38QoT13ky8RcP3aSMR4cgpIyNO6XK5FKfcMS0SKh5I
9NeB+me1n6eGQIjfFCB51fXi7pv6u94bf44+PMOzDhu3npdtkKRbYCag+MkGxaTTFDbd3ugNz8q4
9+kEznFmEzV19qTtrXVyUJxg5Nk1FltdRe5EIOIrSX31Uq+MNbj9iYPgAS8xK42K0CA7dt/suHOp
QsvvDOjsPY10hSsPqsJUrDw1MnHMpADSCCwd4wcjOdTL2dtGvGEjPlSM+xHGMV1R9MWrbnN+9K2y
DjN0Z7nOfcJTEV3+m87mX+J/puoyGZZdFT0mY/vr6d7ByWbyYWTFO5L/+3Hi9z38+yEyWY7v/v1P
4kmaQ4A2vMqVksyXeJPN+t7I088qS75twlWXHfZ7bmrt1bGTg+HkBxF21bqvuEwWyYT/FourQMSu
lJrtRyzfuFl6S3MsryBeEkzC/Q2ToiH1x3nJW7JV0pwaMY3N7qqqpic6qG5jWF/dUR/3xKF114ig
3EHr12iJHiM8x1CcCXPlQyPB5C4p73kyYiG3hc8+Q/dYBTfAg21MYo+bZtZ2DrR7xUi/pK44aVD+
zaSnVo4FipKn8QkO/kvZV+uGniWZ0GFSZeRNoHUTTKO4grFsq23r5rAGBOT1TUcaQ9UeXeA6KECj
2DMC/CQv2uNQq0e+19MPDsaQKZ4hVWQDHqk1cv+r7LMHj7jZukVprFFcoqheUjTCZYAIhg2wG3ei
aD0Aek1x8urEMZ4Tr/zpFWPhM1SQo1tQnwl/4fpYZ0Jz8++PailGIzEhBkGddEVvsBX57RW7ZCuy
I1WIh0VXY6eoD0vxHxjKniWOAcvjnpvKrF053WYAGSljc1oIunuoeJLvPqkUYxC/o+34jGkQJ26l
34mpmJamHLy1Lbot6h1r8DOZw18pWTkwXvKWGS3HgU35ng8JaYG4RIlN2xr5LaAvoGzvWX6ru+nN
zvpxNStGxjHlE+sLBjz1AJ59Qta7kiZlrv8jiI1mpn+lYm788UTxd70oFY2DrYALJY9n5BWYTpCd
lLrEJKoeVFC+Kl6YQHvCgM4TdycAfmrAH0J/wgX04bwoo/HUAwfhkXrQgIUIDKvXLviQpTiiWhFF
rTM9VtopV6QRy/rfWbFHkJEs+cpzBZRkKjopUY87cKVUh1tqNeVomC44GoBgIJtcxThNinbqmp/Q
DD4DIKgWGIrUt3LRgUeN4lFPkYNyxU0xwXNukVXZ0ldrBwcXwKqwLDKWFHNF6AqhMf1aUzSWyrcj
8o8o1Gr6yFXNXUAKjCK4cNJ+OBBeiuwqOFQMhXop5svpqo5TGmsDKdP85hiOfIcghOGx1geUOjqy
G3KP0d6MRUcaFeV11moCM6sa5kwaCjvyDyQlmBSv6hsM9ltMuluqn486wJo5ZQpdv0xB81QgEXqA
bS6AWwPolgC8RQp8K54mMLgKHM4Hi8vpRTQIAOOtVkWBKV18cUF0HjBdy1jTAteF0j5busXYUmav
lv2OiNEcWaTjSxU8A/2DnrogfwPfDmwXT8QA0ZoomA7qaFw6MNo4iQ1rWc9jxJ6o2RumUyyxzgto
tekCIpWRFcF4iK3rOZpruoDwH1M6l9x6RRb64XsGaIivmUUY6GEMgmiDIo6KSYwVnei2gFz/sjgV
uaheCPSfGxk1867tKZCn7ru03rUkirac4pTsjTwk+pAUJVYP1I0uKkBJ0BSuclx/TVLsXbmqE4S8
xjrOfMsWAtSSVc609IEvuecQdax4TJh9TLMQmhT40jGJ9rk2xw1KqzxSC+apYJfWxPySv8bMLNrY
PWcT+24CF8FKTYjQOXuuFCFaKuuFljhLaqxNxZCmwKS9okoleGnih2z9IpVj5z/NnNIRICp7TvrP
PRYhuaJULXDVKs/qpaMI1rCBZVVDcaroVt/1t4UguKv+yRK7WhFsOyMuQ8Q2io21gGQtYNlCUbPS
ewwURRspnJZlsGlNrDYUaRsH80b111mnEgzXVTyuBphbMKUrac4B2I0VuRvqoJsWH6RCUb09eG8M
5msYWCb72dmYigCWk3mmLC9bzC99S2RHrY143hQ1HNY1fAyskOCEsQCLK0UYo1HmOw/o2Ac+9hSF
LMCRJclDRyI3zl7SBNDgLO1Alxn2l2kJZUPUg5U+xwDOEaCzqYhnCfqcgECHJMaxCHn0FRtN6dC7
Y/P8ZqPw0lfcO746UOpKMdVdmn7lirImMRz7ZvBdKv6aBtcHrno+ZmnY7FkZsAS4tqO4bVsR3HrR
nEgN3XM4Q0IBeZeK9tbBvh3Ff8PW8qmMaPVr0QFolQUUJwnliBxwywDIfUByCph0hjj70HF54Zt3
6SqcGMhrJ6LTPi0MR3rUPwTe1s8zJaWyVfD5iASKX/cB2fG9DBsTtF2AuGMufKhtKLdR0e9c1MCL
7KMbb4Wi482KHZzZDV85uZ+EW/DCg9LrRpRvEkXXFyacvaeIewP0vlEMPv0pOxb6MawRVpQ5RVQf
aP4D3C9yF2sBKD9P8XNsGJfYp1uWEEbmF3h6Rf+HEz4AH0NAwEQLCuHsLE28c/+iOdcC8HMwJSs3
gVWRv5diMPC659D0PjPlOzAd89EcBdti3NmGj/ejY4nuYFZgSUFGOvYFyt9+O+wMsfI1UK9xEzp8
bs6+XTkfZORtkgGtvg/tnYE5osckwQoRt4TyTRgYKHAm/4ZMQRbGCkoAH6bhbCq/hd5TWiRz3nfl
xaiVK6NT/gypnBoDlo0SmmJpMtXYmDnQf/WNo/wdkidRohwfnfJ+DJhASuUGsQn+t3U+unarvzQY
RmTP7mNwozvtPBeSWD/Qm05BSYNbj9mkU66Twt94Ll8Wf2tHltzl0QsX9yVtDNcYywosAilH9k7D
ygJGco7poA5D48vOeatyl3qqynmIU/2FytM/nJYggjY4+oBRJtrUyjUTtYySprppAvFNtAcuikvs
5C/KoT19ZVhvauXBIfz/E6/bp7ux/WZtNyxeCiw7Ns6dBgfPPMqfUoevS00m1H9tKtcAWatkecAH
9JPoqqe57lVN8zZVHqGmmK6Bcg1FdKsu5sfA804GpiITc1E1Bicfs1GgXEf8pl9hu0uUG8nFljSj
gy5YJG/n1PzrHOsY1M4uaMytO5ErVB0K5W+yMDrZQf0lPf8nrc6usP8c5YeazfI8KodUkMWfjmV8
jP5Dr3NjNXFSdcpT5Rgdj0Ei8sNcPrE+MZT7qrVYmNOfsdI0ubFsa+/1IYdny5ArI0WHkplvGpwF
G+mP5DxJXcAfIiTTN7yneAvOFSYgdV/BB83laMVXcLcra3R20XF7LjCR1ZjJcKDz6tsRHU0YzQAQ
9pMP8U2D6CUcB7Z4eNKY7hcdJjVusL8EO5xS5V4zBoc0MWMfYWsLq/kzgMSssbvxxv16VXkw3PxG
nygu3HrnYo9LlU+Ok+SqPpAxiVQWScUGyRDY6khBwbMSrccW0DibsehL/xphxENEVADNYzoyPBdG
fAMhe7SBCXcDO5fFAFebIZWP2PtKbH4FDH3TVyvAr8vg8y2JlCMwxRpIOMKTobyCHDtvrf8TGdMO
f81b6NNFoLyFvnIZFtgNc+CGwbTeBDbERvkRVa583HBjwahIK+eGCGKoeuT1jvPUxdJotNGzrTyO
g/5TYnkUuXjWHPvLU15IXbkiC4wsyiWJDfCpxTZp1/NeOrm3akfcLRgraT7kA6m8lhrhMiSFO5sR
GyYhCNUyUs5MK5FAuPlfZU7vNG8ToTV0w9pRfk4v4XThG2dOxac3T3KJuKUvNJhiztV7adLlyMoz
R5HjNyxo1A5xjlIE90i/XbjMfe8S5tx1SEv5Kkl31sJKX+t9oiHunSSGVJRl4mixqErlVbWIyV4E
4VYqF2uOULnAiafcrZTttSvpci3HS283gYuo7lIKMzn8uXHHkijBL+QkIHfnPcJAOygnbZW3+67D
V4l3bGSyoA6KnAHy8+62RsHHpBy5OdZct+4QbeKCRrJZf2sxrKBKaWvaocsdwyljgGasQCEauDB+
iznnFtozFOIwL7Gs/thl0K4JcNEXOXcKq3Vctof4fETUrjIvRO9nS7DUSftZaHn/SRpQdsobYIBi
Ln+GJr5rRLlvs74KN8SJRAPD5b//PrvjYRtPBB4WSPSCcC0Uq0MUsPjqeYFoV66bAHqOF3HLrJGM
TN9Du2IKbR+xdC8gPbaVOtoDbV8QeW+Y9ToUeK+z7tIqL7aOKXvCnO3rwYYd3qZSRSqOS/LKqIVv
UidXwkqCU5sXFeMubm8b23en/N/jzNurS5cgFFjbIrZfLb0/ZkB8S1v5x60pY22OY4BQ6xDUKdgL
t+RdT9ljzTSyDOV1+OdHF9EXoS/90OE9MzGX9zjXC73ZhvhQFtQ5MlRXIttmqM6FW//1wzDgxGMO
b3NtPcQkvPXKHw88AWJujuzfNJYYNDFcHWlTVsIldePPlrEI4+QhDykPkQWpeK2cTg7pWUdJpiLN
Kkm0EZ57z+fwNiv/Po024zKUd/bUGKx51f1GLnPl+bdN3P++ygEYVSIAOCCwTOv89KDpkQoNUOkB
Zdp+08da7GsWpoVKGLCIGrB1MldV9oAghKDqgifOULxlxBOYKqcAi/nnTHCBoRIMKiH6xXToJl5R
S2UcVIQdlEyeS1flHwiXRY6FZMH2hMHHGbdSpSXgFLuG8wFQ1GUtKR+oG8KroRH2GRBcRszIPmjm
fEFwRrphmjy3xDI4Kp/BU0kNLpENtspuGCt+2dDRb66oe1QKktYR1e0hhPGyKQFUKRCOyoPQVDJE
pzIiYpUW0avciJEACS14FCpPooCT0FTChNCjs1HVWJ8tLPDBiDSilmMaQ6AML7SvP/eG5m6o2Rpo
Ith2Te4xU+fr2OVKY8+rtum2c1mCwlWXDvIPKGXciMDc265+oT/uidNS7+TRzdIfJwlWpNUSti6H
+5iO+wKoJxiNB/wNLMsmk3zXXGy0ZMY22ZefwghewLw3k7ULzeFc0Dv3AL5SraXJWhbNSIzp81BF
f7i0q3Vk2+CmUUIg1hq9EbNUwrZoDHap4Y2b1I9ODRflY1WYSz1DU+SzIs5zi1Isi/lku+hI0hIt
NjO0jjmZDwKVC4m7OLn0q2EJiV9opbMAnYLk0Ej6X1vzsU2vPCSa+xzLkXshpxBGfIKEAqwQ3F1O
rqH8OWJh6U6x8a1Kbjup80kqZ2IHbdL8s/qxYId+pY6I4VhSkWd0K68uk2s7IXoLv+j3fUnekKhC
A/U8Xnbl6F///dB8sAmnTDUjdZnB/DT3EVWDPDSXll/p18QK61XjRcV9gJUqg+4p+HQdSsayoVw6
ucNLR73BHPFm5uRaE9HemAUOMDawZHOIU0HMVUBQcpVeakrgE3rEjcrRlmaDVcnQ5HzgSrAZh48w
tsdTU1XlMmuw0fCybXO9fHMiKlR6ySZjtrPnrhP6qXRwJjXJsHN5cTeGHTjXpD8NZM6t/QC4eram
TVPoN48/gl3qRFSSxsqyq+gesqhtaRnsyH0xEHncqXv49/8LyK1DZcr3NvC7h8kZ21XkCrJkeGyt
woku0kC7ar4bP2DsiB4H9QM3rVNUN/PJbFzvonKwCk7LRy1EbCVbiZgv9VMcuvEj6Q1wZq1PGnGv
+8RBUmLx7592iOIric2DzEL+PZJnwgXFMS1Mqxseefo+0lJMSjhXaTc+ZwjomgsjNLEW4AGM2u4b
fbrEsOpjSzH2eWAekHbuHVrpchrIN6La7snhO7Ez8eUtc24cmKOSFWoC564c8xXRN/egHCt2iQQu
a0340qQD+4PBdRYuV2PPuzQ0fmIWiQ7+naY1jfAv+63qB7H0czAP22EUrn7pdAzWwTBwlmpiuFNc
TLCu9vzvJwNz0JhRJNxUab1LdGO8N8289EMtvP37WSYJ8xgdOq9skmibVIw70gCjFRrHJfE96xrN
6JGVrf06qFDnfz+bqQFS6+qIKSx6QqktaZSC40KEK/ZNlJR3dgM4sUpWLP/+qc7Ndtah7IVWxhtU
3/LOp6XHPkn+lFsQJKwHXryPkWOIl9QIbqHZ+Ihf0D2kBtDYqBnVHdPfxKcCY8qUiGYRYVR+adOk
PrKv8UiQ8c7UFqZXkg81bijpBUnDWbu2sTHxJW9ShwyokVA/w0JaGrE7fLsU3bfHLivKj8Yk3HBk
buNSkF6dYqa9nPqy1LaHYy3FdKobRsVRenhJ5+a9ivR9rcUus7Ou7wtLC3e9MwHE5PJZo4DjoeQL
a/Fv1wGZzBkqjZcS/DcILd2RPkhTicECRQ48Ts16uuWWdaT18DV2aHKLvIRIMD77Vtpsp9pjKdQT
PZt12QuD/nebDR1WgoHEQcH0FJqFSQgAK4hxJIiYtTbUZ5gRSd36CxDUei9DbwMfuk7rGhK9CMI1
SvVHIWYdAaB/KCpPblvLC9Y8SEUyXMqoeDXN1Ca107sNXUpGWWG1QF8YJ73WKikYCc8ghPhVE/kY
CdPkQZrvcky6ZPwO7LQUX5KyjweAKmSkMtEKnKTWYWAF16InE7b2UpGnRaJS+RfMXO+yzF7XEFSy
rU6mrwa4ADuzSWENw5XfLNtRvqVquVmpVm6WUQuU5FMvLoFd32PEDd3u2TmZsBGszALCApe0Nn2n
PL8cm2+TT5cadEyrzJQliKTlwDTY8OXkloI6TDebhD05silx0prJpx1KQvjMSz4Oggr7hJgx9jds
UtylK85TGX2GldZtEuBqDd/MEyapR0MDHppc5wumQV9HEAFJNqfAErAwJWuiKJTGVp2GmtM3W1hr
zQp2g+N8B8LkJpNjK01Dg8oIbIvT2OrHJBS8l7H9EXmRsQZ4xjyPx8MICXBEXoyOhlXfUvLKcrvq
TyQK7rISaENT4pfw4XpgROm4TzVCQ42HUeelC/1mRSw08f2xgHNha28qysVN3ce2cdgxpvYzxKpK
UxXJimLQdaUCx7Nq9Ndtz4ju6NphYrtooetgx5z+MmLWMsu7NiI4RBZWRBG0wDV2v3Os+ruuEj6+
DGKcIOT7kWrF541eiBhSRbDVkmbNY5/9Sk+wbh2Mj2GaQXPTVRlRCrY2Y5QfAsT2dom9XiIi1CaB
/T7bcgToB1xDi0gU5XqqdbIPfeeJDg70I4oBCdb/rgPzLQjFsNWyiI7KiMmCfKdln+fjsYjdaeFy
FkVI+Mi90ZO0NDoQMUyu+liqRo8HGmz/dD/4alPtxwCinejTylUVeU5jXzrob4nD/DSF2smgqqQr
mnxD2DOoR0GeNLfwIKbZ1mrsYW1l3zOtuoDVwcr3hj/6wBIXYTmLzgNvx54/EDGt2EXbeFdFzZsf
0Xzu8XkP5+Ti8VstZM7dvWIp2sTvTR/cE9+5dwhU66SorjO//RiMP2i8za5xzVdriL9iHkP7MUmx
BMbGKsgctoA6h3uHqK/H4T3AgTub3bZP/Dew/83odEf0wJ7wFlzBnbXicLG3PF7QpMBvdLEbdfFM
CHlLjNYqtUrtjW3/jUUXX9ZZ28V0Fi3ES5r41FPVZOdNM9hXbsQXrWV+0qb2Ti72w+D42T5iya3P
yRrGXjmikAt8Uphtj71ARdMryRCcenMHyEeMJHEPPdXbHJAhAwrd6x6rFzaMSHpV7jwEVJHsUpB2
MwQOtHjvcy82j3404nIM4hplnXiFMh1XkwTjgFB/nYcIN5FTXCsbVd6ciJsr5cQcFlv22mN36/TA
BXwrIDAIcv2YjYG51r4mpBlKPd+Hg9+vp0gzWI8Ua8PXmjXrwGfiQzTiRNBzHC86t6VWqUoAAgSF
MuKQHZom19Js653Hr4Lq2Hl9jXblsQBNVCcRMn1mppxwJSb6nExqUZjHnMv5KiOHeUN24nkqiLWv
IjchtpTVbli9Ra5zhUK+lbHkRhck92nKnVVaijebM2Fq53vSziomdMgO7FWbTQP/JHRxA50hZS+e
lmFug6rNCZGVaXVsTPli6Pjp6r7ni9gQzWQZlG45ZQVPizZe1fbnDEO/YpIsN37RsqYN/8g8IJrZ
BWCp5nbZGvoXqe9FG8IugORjJx13XqTd0t55FnHgr9wBEkaK/kA9ZgbY6O2zHoPQwOSeGyTwdNAo
bGHEwmFrYjIbkJOmKnIs/Rb03jOh2Jfcn4xFkfl7EoX5404Inpp5pwfuN9PRipfCAuQgom54yHz7
kTGUGNhUkpNb/Jpy3NjWj8iCrzgJkaRozMxIdvB0zV+WzGlEOn9YTeRuvJ5aOeEYWEVq1Ztd3HAA
LniUnLDoXOkDOyaZfAfDRXvs4bpwmbAGYfNsm6ve7UjpcOE3DS6hbsiOsNfc85B0JLNUlIjOSX2a
lI3LBfJdVxfh8spkDUgMYt9vn6QJOjfOuICir23D7kqP2ffSAoSOxGLJyFzCCQqeCnlBJn4SvBOb
IZDOwc3MiHOw06qN31EO16e/jcHHITReHUqu8oKoDcHKtybRjZRBDzVkUEWJiCz22NwSCnft7iHW
EQACEFO2H/mzbPnbGG34POUx1JyNpuoZBCL5rBSAxXV2rZ6vg6Y4R69Jv3jwUuKIk4r0sQO+fALO
ZXOoy+Cc+nLcVbK6tXr3/B9357EcObJt2V9pe3NcAxx60JNgaEEtkpzAGAQDWmt8fS9HVr97R23W
0zeoqkwWGQQcDvfj+2xh9R0gXgMB6FmFoQUTgiafq2Wcc4nHEuYVic5pbNkhaBRWeOO396HVXWoP
D8ohtdeG553bFldSoFbM+UgSJ4S5V5Gz9QC/HOb5Nrc50WJvKRrKRh94y9sHvJKy3aD3ey/n5Rwj
Yhwds1nbk/UhsvArqcCrAwXWqzTv1cRH24mzkwc1Wg/pQE0PmAZEepfdCkRPK7cci0NhmGJfS576
7BFqMWD+a2B9sdIx18U5r74TRkpKutKfyjVkfnofwY9n7JNh+HZT1Oq1MwuMMOtwPYfTYVTEORox
UYxnsgqGL61hzS28syHcHajDBgP5yyTxX86tAGqktLgY9hBQg7tc9GljJUbEkvuUa7xzHtuE64bR
WrVQebTVOoWuYYWshYV6qzSjR+M9XLo0enT1+qM2aQFZY/RA1fzdYnybkwBXPrnVa2tppNDE4L6Q
zm3zpzI5/QtdPStrAabLH78Ca+SElLEbc7eAHBlaTcyemwTScUsnYl15MYAV1JLa+wMsixlFxDox
Qb2vzFAl3aEodzYSy41a2Qfkj5+jNvSYbaY8sobuuAuio/heBJloKpL15CmID5ruOMmzkUl2sYPQ
COOd6tUUlHZNr32jop3pArsVXO+y/9GD+oAgitAabIKS6IvYxhenC+9j2KrbORleFftbaweFGMjW
XNsUVHMkfjrW7jw21JXhYNxl9t/ZxIpNniIngNZ3MViNEtyak/ojVL2LoTq4yMA/zWPtQ1hgWJil
WKlvjRUMiqq+Tqh5GX6M2+oZ9r8OjFaNTYrhAsJca1JOs+dt0gr00cQCOVPIWE+njSMtwNMcEwDW
E1WfPzumdtDSr5oqCxSZ8EvLfXeC/tXiLbZrehOu4VthXIFx5k/8F3fcIj6UiXl7wHH3YnYCuulI
uk9q3Xm4oSkm9hCeGZ/d3jtyOIuhyFB9IGzAVzkkLcH80USZ4U4XH8ug7Y6N/WSmBP9UufJFbN+w
B+qJRpQGVTPfeRltXBG0T2ViXzF+ftANB1LJXGNDWV48WspAojSFwx1s3HeVqHrNVq11ZYt3O+W0
YXmcUzEIHnDGohci6R3Ol9Y5uYz+C2HEsz6hMWYrbr402zBA/NCSBMDaCoAuKSxQC6FEktKOLhCa
t2WK9xpSJApIaQ3hWHBKKhR+8Nk2E0GOKyfC/8sEysfthL65PXylXX1AohjRA2k+jTZ8nkP9N5rF
mx3MFsoC9GGh8dy406sGm1BT+7faijvsa7xtmJaudIJ7ow+K/7+GV171ZFZ1vUXG13UugXTiMett
ZB7j3owwp49IwpOuFX/G7JuG8x+bdX3Nm38iBcRvMXY+tujZ9zUxTmBGagHj0QX7U7COoH0cdx0+
Qkl3mQdYGg2ClY0FLWlT1uisjRKpwgTa7OYPs9d/2sRAdfSVMYLA2ZO8e0kRO9tYd9K4gZJt3Hcd
3GIrtvdJOz4kYzWtlQnyrlH8KTvqebuscwgxHR2z4MulPEE1u3cjoifHBjlVZgIykILVrUOOEiu9
qt/a3Dn0k5DS2WRneJjbFnH1O+LfsoJiMGy5QnTv2Ptkh6p1P1QGqOns5zahW9GSHlQy6Qmu+ixx
3qiHmDBcq+PGyQ86Jkl6w+Cr3HWJ/Spwc+yMcVOnBZSCAg6H165GsoeeMG46VgKVH2xSUiDJVe2R
g9Q1WLtpfanTTFs4f07modzh6+qrM5S0pgopRsr3kaBL2JWpuUYrfSKRGN+djla6571SqFOSqhre
YbBOjXw/a463RigRrfUB2uUczDR02/yICec5UClo4NJoO10HW2VfjHBIvHM6Jd7WqfagR1UpFbZf
KIrDk4Nb7ap2XOqF4depSix0i4n+YLh2owl6eyucdY/4jwB6FJii/qRdl+zqRkOoFM36KotZHGId
M7pxxiKgFPVRDShPuuiAGBoQsTHGO6cVDy22Sw1CaU88oMRsYS9m3oaYtIsJXJ8NVYo5lQPjLrRe
icAj1tDiR6bN0HnwTula0jCzdkWB8TY0RGPdF+2W8HrjPsU6GiKboXkERCY10B4kNMJynlxjPA35
vmtccRyy1uVbYGNQhJYJnukZJOE6VY+TpfxxB9XY2Wo63Hnep6hVBA/FCPSlv4H7BZvaTUlWNLrm
4MjeWXkcmxJmbZyOeH+K7tzrl0whAqYdHfwRPICwWWVwab8Zjn7sxoYTd7O2bOuj99D65VWAilbL
QmidnJMVb1LXWheLva2EfgrlyS4T4yMuAqKDyhO+FKWvD+YzZ9fqweg1HNkU8gYsxG32pMQHK3Dp
zU3QgDQySts448OxrJZnmWCtKTePLj2sFPo0othLQdhQzw9YN1nrFhVS1MGh40VxZvU0QJo4qMO9
kRXtkbDYsyJQ4uaO8WJUkJWjTtnWDUiIGRR04PJuk5n2rkVscNLe6QfTIYvVe6+YdOz+4w8rdHYF
aX97usocPMz2XsSVJQWvhCcZiW/Zer0LpUPaTAsD/4jQnk51gldmELX0rbHyQUuurAy7fZldpgdZ
zO9KzaYd6v2MJxEqULu6CY5Nq6AQuB9MP1luYF9UzN5eRB1nr8pvCr7S9Hq6nvbDGfb1gzO5+L+6
mSUXhx/6/3ejDRkK+ZCzUURebevp0luafdTapDyobbtxii7Z7KVWEQK5ROCxCgMyr4i21YEUzB/g
8NMw/igjubkhVS+UgPQNfR+RiojtgumnsbqeU21Q0/VTth5p4GfwnG+9w6QwaiCCerhZzUN/4tjK
CjsgWBrUFzw2YHt23YSGvcbAAVN+Dox0wjW6z7Ye4+03EL3WuK+5DUNBeapdQgC9GUfkMYZLwElG
zUnsaEdxBBV/1zObur92iP/mRWfQyp2uVPSXiuwjrrNgWwERrKaeg0Wjup8osB/nUTuJLjkYCWF8
tKo2XUswadZC83dItMWTqF4bscW7C4kvMjTOzSSw0R89Tg4U0AC2GkZaeB8YxGCQsrGe44gIaha3
Sz0ErzlEwgGa0QH8Jt9B0nLuqBrtTRSUSDBdB3WIhxsZHRKiq+uVKVsfZDpFHdR6/FOn/pY00WM1
E1vXT/ZWtEny2jrUflFySIwKAyG7LbYV+lJcMTlBoBwB1ktw/9zwpE8y0W4EbzA9HVJl86YJ/aeO
MdLNQT2xGi2xhNnGTvjWoiYLgy8bfLuBrNEnKYcgN77niZ7wzvAOWUXkQgDJbBAR/vQwH6d5wA8u
wNG/ZgHEPDcBuya4OjJrn91CqJY/2iE22mIrFNO5C7ztlPJ+oLWuWHowocvGS9jFxmbWpk+9/Skh
7ZxMa75GA6G0OUiTm744FjlacYtAPRFvVu/UYDrJjxli1TtUDUcDnZfPMgmvxQp6R2/pDzftsKrW
cDJVB8qE+Jrd/M0YfuZm+m7idNGwfY8QQuD5UORhFYeumcAhshRZHWvbOasDUfQ6TBkCNbCgVBIA
9kn1M1IHcPUMTlaHCIEI3e4jwYVg5cqYiPE9QQYLQ6W4KyFPrWNo7SsxmC95H390c0jSh7OjZfem
cLUrb6bzPlNCcReehC7oeSv3aoQMW+9RoNWOukEyUsDl2s8mAq6Y9cFutU+iCVDXjahJZw7neJZa
z2FHb9oa0+d4GjEtReYGr6662ok6bvup+6PoNrtHb/Li9xijt3jqYifPj7iJCr+j2uMLQPqWah1F
pvE7eUspa8aTSsIHcLs3HxWL9yIvjLM3/JRKH29iClBqekQ1RvzbtPpnGFkwNCt6CJgD04wuDODK
ft5VA6lxYFzEErTt52jqOGb1EKJ1U3xDByjvVODTmTYxbkjTmnWoJXf2opn2I6x3n50BBN1ilutR
uMUx6i5X8+exyDg20NLFZAJeRxT4qav5lTLgyzIS1z025gFNH9YiDoSaVhVbpaxl8gpdDq18cWLx
XFb2B24RQGpJQv8R0StvjYSEoQ7fWZn3JxCsadxXEtRYe5UD2ozHTFoKZKHHDtlzSipAtINJ5/p1
6wB/52wUCS33C8RZDcYq0WWamqj7qa1Yy7KYGZFQ1LVzzJfm+dTSIlXDkFAux5IHX40zH8pj4pRw
DCzIe6HURBOaPNHRmzcKlc5dq8PtwcPOakp113Xqzz5w3XxjxyVqG0u7BHqQroqip4OhW+eKkPud
XVoYpjFtlbgTh9LqeSxq1XO2oPkzkjRRRkB7pUphpriETGNVYhH6rd6a0SLkIJjBbPXnKaV8CsC1
58oLtnmuveNvTUFpvDJ98LMRpe/StSE7YqasVqCrRlb86FJu5I36nYzJDr+VF68ixx5GPCt1fzcU
ecrpg05GyRsFVgc/Vj/YON1tB6t5QUmOZ426ad1pPSaH/9FeZbptueL/6VUW5d/N/9r91t9R858u
Zf/84D8uZbr7LzzAeHVMSwhT+oH926VM+5fKNwvVNAB5dNPFPSwv6sWJTDP+JXTHgCcPY9m1cW7+
D5cy8S/HdShaVRVgWTia/v/jUuYYAgu28q+13MH/3/9lEeek6bbrujSkNBtXNH7Xf7qUKZR7U65i
n+KVho9i89Q21bbQU3ZC92U23fdZTLfSEY9xCK0TR71Va/Pqyz94lhQvUqmPWPu083ST/4QDpYdV
PTaFdpvsyY+t4TTC8fz7kWZ/UyfDH8Wvpq0ntX/RR7yiiEZZl013H2Xlr5JkV9U6ITYJWJc4zM1F
uaftsRctf+k8F5dBI/CNzr4Z9YpqDmSrBySbE6JgzCpFikE0C6eQN1OIa0mQLlzIPIDm1h7pFe0j
hQ8m8AXXcwyd8uFmZHyh08H8ELRdB5p8Sv8AXPOjuThzx9HT8smjPhIHNN6WvzgqnRAORIVbUpt3
NxQKbEmTjtk7FEJ3cs4FJ8PlFuxkvlVV8NawzE89d7DchqJIh6wq+9KD3Tiq7zHLcWBxHZ4d+UXD
Hwjd3LZFCX4kPzq9L52Gvdi61u3kK716cyc4ueyia2rGC/5v/wyWVw23ZYxiJf4ie6zpoM6OyO7U
HgiivdgsCJ4JlQoi0INjo7dv5m9hMAoRYzSH/VOMLt57qjn6jfNrRS3ASe+f27aSeVubATSSh7Dy
Pjv5dBC+3dhUDoGSHeXnZPTFVpNi/FwVCcDjRH8/aqBSbrOG4XrWPXtfuOoOJv9vXik/AcJ4Mmqo
HxMOg4mf6g9O27/1an+LsMZcodBcF854D+2XbmkQ+E6Vv4tYWdU6P4EQikcXRA8D8lWNj4scB3n9
8PJ3LBXmaB8IP3SqRxo85ChLdIailDhPLn0wwovB9p+G8y1Hrc0Uaj4i/WmZda4Kz73uKlQA7qtr
FrCHk9n3SuUNecAKCmjWFFf5peW727rfDpN5Wu7eyOZvLGV9poAoq6+mmPxeTq/C6W5NOL90kJ6R
0zxh5Mr5QvfnYLphJup3gotqhjdVM//0xnTL3UvipH9cjCjGkhmu4h/vGM1Jvn/dpN36iLlNcNCh
ids9DBh/6Lk1DCqilV5jh0rPxY1llAB2fZQnmj8N6VUbY99z9iGPDVszWbCjUMxgVcjuiSHU97Hy
DflOApOicwhGv8WuY3WfGRy6KlDcuLhWaX7wqDQw9IhwwuFfKjZ6VAzKfW6PuyrhHZ15Vsu0jMW5
clNCixjP5YqpKv25NF8z1ADyz6JHIu8pl2Ugwy77lc8jdndToH6LgY/SIue3mcab5oiPxv5KIu8z
8+KLbeEuJNb89S3kpFo6xfOIOwuSOy4oCk0Yzh8Jtt2romTwvdKjwRVi51UXr/99caporwA4BMMy
adGg6fM3djCI35zpBrvs6GDTl2b5BVrHxjO4lkGffWEoZOX1sW+jLk5oNotsem7x+1JyOZa2diui
4Vb2XEthiVMaTVC5eQTyHpYhW1YpU5JyQBGMkrYlD6dTjE9Dkx9ADt5Q5285byYu7r9gKDSajfEa
uqxMqA/IwZmDzdCSFsXvGQ1Il3LIljm9THz55ZZ5TyGt9cYNKvejmCEglLMvF/NlER/04g0yxEqu
xnLZXuYOW86jh1+kK18UW2VQEEGsRihbcUqGTKcfXY21X6428mdqjricSN+XDYGVlM/gaZXq3grs
Q889yX+o9q+akSAYHDeQjiK8vrSdMWSYe6jrPEfZVDI2ccNDM72IP4nkgUJ+XZuQOv+9Cyw3NuXT
22T/qRQCjs2SgA/5Kstls1bYoxS5C8knOW5JQziI0N31bnj7Owvl+qGIO2eavwu5d3Vh7C8/AXn4
VOjTbvlVarJPleDaevxuOQdwSWBV/FM57RV/E5bsOfI9N3nE4ne9jBgxubeeiZLYJlyR4eZ0YK60
qZFuslHyDGJ9upmx+q4wGnJ2Ls/egd1F9kv+4kVPciCXJ+Ny5cTawP/GevEPAkRkq5xEeL8nKA6e
FTzJa45L7UMeueWP/d25DHo7SftLv+cqGqZ7KodyCrudmhDLyEKqTfzurvhjoSqRPyYf1zLUVhV/
qjNBx4xgI/iXnDi4LMPVD18JR4ZLnZyW8U0Zi+X9/DvaVnsasdaok+ZVaeGmypHvcw4F2AVDvVnB
nZEhm8s750pNTTNhth8wNPkNwUS0tzupK9TVPxEUHWCz4yiIGgJrSjcJbQSs36EgEairJxDvy6S9
AZoeUkF/zFTC787COZUQv0tCCqGYUYc12l2qoxnTasNd7e0ZuMROtA+j6jhvhIy66ljbNAbdGetN
afGheRU663J09rVOczKX5tyjp9irXM9fkdzuS2mVT3bFBR3nw4hP1HqqSt8y55+pw1C+YiJ03ZYj
Ki85EuK7VtEORtl9OwrSNK9xjtGofKHCe0VyRgczl9w3x/wMOveBq2a5CB7SJH62uzpCv0O4PEjq
JgXc3E7tGZ4WPH4VDaBNyKMdoKWHj0YfGCsNy77PSdVB46ZjXdx2L0OvPJcYgAsbNy0nuapE/noo
zbHSUS92Kl4C3maSqADZ8hywmaDXO7C7r6p0oJrqv6qoXo3YOJtzpkI2cG3oJD3dyQFktEH4FQYQ
/BP3IvlmjYtyOqClExY/JiHTq/oVHnSHVaql0V8ZEvEAQABYqgBaICxVouE6VcFBQ3WCMKEHUMPf
osmZx5NFTBjQkBKTyCkiXPDiFsfXMe3B71XlN8RtFIIcyKTRXWBqfowh9URgRz94gjZ39aGBc4M1
IC3scTLwtMQxr9riXY8eW/T0erClgE/kPVoEa1s4H6OB12tOQ9qeTvBLnST3A7SGO5QEx7Kd/uik
Q8CNiLj7nPFgtPo+BzDCAHQXKiEBnir2Qbw/d3Xb0jEvjNexdDjl4ZkZlkG8cwWc+w7x0V1qiL1j
oj4NRkDFiKgejDtKGYwHyu32BWkV1n70AKbBcmjsDs62RPTxNHbTfZGVV2veoBW8kfEGBgZEsyJR
+1nPEOuO5BwD7ilfGcXwumJnpLnVX7o4A/uuJ3eHfB9yQXOncxbBnRcLghLK3ei43krL0x2V6En1
IMkPMgJo0B5U4T1MrFRx+d5O2rEPCcomxiy8S+bqO9DHdxzlPgtkB54a5ey38Je1iMzp0n6a47ew
n34VLCJXTVn+6LQmgnb8IlYexNHcxLqyVzXEQ16d70OnXTeN86khR7dpi+vBLAEe1ExOfm+jfsRR
xtsFqUegFxzqqDg0E81vQct82lnqa01BA3J9tqBSDtBPPAJH4cqBG4ZatbVa4xprIwK2KrqnQ3iA
ZxRCGUHgJkoY6z1c2qCZHonBIM4BkWE/hvbKYfYVoFumDkvJqEWFQQMGOhZDDGsi3AFvPKZeeI3M
YdubEWnRqqiJLHgJzKrZYhtPMkszv+KaRigJKqS7GOownJ3w2YqTdyNF1I6bWnKybeYRnmEBKH1T
P0wa73RdEMKs0a5FLy94U/2gGvIj+D5KybNSdOE+a0DkCE1602IoN+hkqPQ9FTWM5ytE/eLoC0HQ
wUiWdM7he2zdiwIfu4+Cm6mDVqpTxXqSquvGbkwEDVg+pfbZUhCZJQO8J7S2I8tm9RWrkbrDH6Z2
OaiouL15+bzXQzT6GsEKdnRx6ECs4AMryP2xQp4UZSvGlwQzs8vQe8Sf0onrQklmmoctTfJhpdgf
TgP8aIfOJSl531PsJIZWoQU0NQaPnU1Vr6xmb+NKWSkdISlKBrm4NO8nUuNWqR3SF5yjj2ZUdYhI
M/J1NXi2BK203s6/SQwAr6tgRJb6+NIa3QSnU/9TsZCRiLky6hFFKTHfDQoW3Xqs26zb66SBzTBP
z7oLX+2P1hnxe+AIczUS0rhPsK5L2WntOMStINLMM5ODVSB+Ya06q6ToIbrHppHenLUqxbzuG/M+
JcIAWh4MBcfh1FbB8yntfh93Zfk4TFyiE6fZmfiVHVmd1oGDmozX7cWLMP9QFpSEBSmQ0Gv69SV5
mLKg2Ex9+WFh10uU2AhLxg2+NLWNjr2j+fqciV2mCBPFmIsekdtH4plubQW4+hIkkUGzKPqq0GOQ
bknzusHQUwTKc+zVLQa2mOqruX1r9SS6D5UY4UOPtWZcKga37o4vBoDiUdAWl/6ej16ChUioh3Q2
eye5C5AmHRX4W3IPrlvj2UMtG9Dv6Nz8p+jhqxn182QggDM746KOyQc9MHermfVe6dw3j1RdSOsK
74gy74IGsgN3y8dNCP8S8y7u+6cSf/NcziOj2mAEdWNp53BXw4nTx60uK+O00DjLRfSipOtxXnKi
RB9clcEr/mc3tcYDPfrShepDuk/S5qfmvB4UOCEG3aHNyeedhCwRR/dHsD0a9R+28jNUJR8gGl1i
G7wHxAqbHp29lGibZIcLy1HWsEbKIdxz5p1ajcdKQgoqtgaM0DZxmpsGVtCU4hZp1H+ZfXY6Kewr
riiBKKkMWQhGpLiEV26ZvS0vT3Zqb+VJAh39ptCtC77LlNql8BFMUUF3ws+d/SQKbsT7wZFYVY2r
PGhr2XwT6REY9BcjJE7HssqEWe47ynhIa/MMdUJ+TyQ/u6LAdahZ5Rfa7o9aTW8YNJh8N/QWmwEO
W8b0/w5wA42/U7hNnbvBrxaZb0VjhPN1PdwnWvuhYBCcEbnqJd3bclMNJqWi+XZVPAEcVJCBLy8x
xN4aZtF805EzdFDtl8KyHceVF6WveHRyOO2nWzw45wz3Alk/Kyk3zgFmuVojxazUgHhuneSFy49U
PG51OVvRXF4XgfUAPPt3eswTA2J+TsJ+cy2GTnE03u7kDGVkbTXL/OFfy/A2k7aP0zMdWZpKWJoE
0+wvgMwyqC1maSJ9buvsCh1T/tY66x8R0K5TnsbIZkV8EwA5P7gMG36/NxynN7iCLTMED58bGjIf
quo92xqZpOHbxKas6f9cKcazuyYkYFM+EsVyfuE2BDTiZt/FCt+ozJONynsNbH/JcC9qAtNHXrk8
8QWayfoCFQrFMiKUZWLVNdcym+h+/wQDeY86HDnNjxLO9YzlctKinN4bdnC05mpfY9pkyTdqea2I
HP2NPeNiKGjX5GBK9EepxPIIvZkI6mLeTBxt0RXAEEfNxdxOStOn/t80XksRGXwXF6Qndn5IsK9I
iuY86cwnHJzoPlTTJdNoksn3pvYwu0p/yeT5qavqPQDJaBXVh8B0qDHCgVR9W+bTVxNmJ91AByah
F4lnSBBkOb15FCB2WpyXA9CcvUM+RoWmyATc2F9OgRijeUn/XUXetShPC8ZD5jYxR7QTIf7z3eGJ
tMAtvEWucaB0hvziQxC6m83uEYtP0D/81HVD+QumWcPMMje8BizvK5YzEIviV7X4y8i2Pnfus7mc
7/F/ctryQ4xfCxKJzeyK2qB2pN9Da7/BVITSkHfXrMsF7s/4UgvyCeVqzFFDyhZN51BWMJNdCMhb
Jdt2cVrtvUJ/D61Nb6OlnAmdpH7HxSPZFMXMobUlkSmErhim91aM5xTUIKzKPRiItWgedMSwraZg
oeKQACd6P2MaWvVkHvFWweFF0JwdauMsivhsN2ztyHQaKt/yM87SQwr/ry+Ejx1u25bpFim3uIsC
LGUtQWBkYur3cQ1h1ID+jLzRArmxdvNIl1up7rMi2jt4pKzqpDti3o3GA6eNVaNOV3ymoWvZ42vk
1T9GotCC4OYj17oXiXiVJthbrOjCgTbF6EA8K+dnYRtXjH4x1OnqDcby3UZ4wRHatHVyM+cPPZrN
IMUBpZ69OSNQXgq4gLiEX6lUJ7OyH5OofIYEhe8oYoA2tAa0kFWHdhTlpTV/GskmgAJ5GhsxbQdB
QxjXCg2ZR9Gg4XC+o9q6Ebn0iO6D83EDStGw93BWoK7LMwd5YPQJnBHV6toKym836ijLf9rYqLeq
TMT1lBHJM32u2my0Y6YjDcFPg3LTHNflkNPSxJPLC73vqs4moPUamBSzwCkvDoqGIhcXjLAKLqqH
rYsyu1+hRo+3mudrm2PUXrI+GRA1kxTV5zzgpqsN8VPiNbp8xVGhGN461MdiM+v00SJb4f2eYarj
fWnpabdxIvdkE9DDuSYnTgvvk7/fHXCpom/p3TmwvAv7SIui3OC9t4tD1OWRnZR3iebhSm3hB2BH
W3twvqHT4/0YEfQ2Jvj+YIIYWJIvWhEISSgfwubpZfmyPgQkN9X8P6e5szWWbLlXOQAbnYbON70u
4CE+d2yUU7GpivZMuMNzSxNfbirLpkmo8mp2Ar8pm5U91WQQszOySms6Xcu8fDet+D7QoUXH4jY5
s7+seI4qnhWH47PcFeSqnIjJLygHdKt4gTfjL4vqxNKGzfJxWSkRDPxac/kbEUfrIR3X6/mWVfdD
X3/Ja5HLpWy1Qqx4S5Zrkluy3AfN2Tupbo1FNQui3KIqhUykRwyP9m12LqHepuP8WNrdlhzKg1Jq
fmw7b6P5Fij5tY/DZRW2x1Nmtz/k/KYaEiuJclkZ2/1/L3lNi7pGw1cV6JM9JR8Cf9J5BeSqGWDq
mvfVXagBvth9dxMSA1XV+i6rujcJ1Vghn9Wz8xaBR0cFewPd/M69XTtlS6lRRKafVdkhwrugJNxq
Su3XIfm7HJNafFMSPtmwZj4Iqk1eXuR9LoMLzemjqe/7im9wBVhvGPp4pGyNIjgrJVuG1YPct+Zb
POEnrKwlihAEbLsD8JSh/Jiq/qQW4p+NSu64JYfSuZufRGDcD7Ds5a/991Zsu/ZDUSVr+btiYwZt
Ay+HneH1zVPaar46Cho0OdGX4Ybc0p/lyuW8CNPh2QW2lSPaReGT6pBwSc2xwFmAvf4CJvawjkc7
eupwyPqL1C1bUmlNNyuJz9B0tk1U/kKax7GaiLqkxwhTFnqzRVK8IfzGnth55+NsV1tX5Ltxlo+j
OhounOIJOXZevmih8gibliox8GU9Ih+M/HUxZgCExwHhF+dWi7cL/AZj1tdyWe0wA5NqhiWKn9mg
vMgiRG6tpMRe8dAUI+uWHaVXYdAvylxQ+uplwsbeye2llo70C+moJ/g8Km0OPDxcAoeseAMH+KEM
+OFET/eKHZ500d1mrb6vMdGGZe/bxRums9+QvIBEIczIio7LZysmCUG6eKra2TQoqZPoXTbA4vjb
Ha0POdDoOf++vaUZP3tBi9d8foQbwBmetk1CT4X0WgIm5moneyJAtb78L7yJo4Htitml1+W1kvh7
3OSPYAfrMSRgZ44Py/SXdZ18inIYkU/HsrhkcbCq8ck1SXVhubEHEH36/R2RgpTHoQ//4htRRxY0
GosWaw+oHC9E8o4+2ZelT+sIfym45PCi+L+VU3aamnTXyO5HonV/Bnwabd6xMEuvy4IzZLFfSVA1
NHCNCYdnJzV9vSHGPo2fDGX25WfKGyZaHgwh8rHMvMq5KudshMwb4fFOCb4IrniTGDoQ1A3fxrvE
Lh/kg64r60rJcws7+ques10e9Kze0OzdcLsDAW6f43n8CpKTvOig5HnKDpTpJtc4c4+WWe4t2S71
YkE4c/Cgyh6FrNJEMvkzhKHMLJ47fCsAfA40snfyp+2C+inTuxthHuRCNs85+SpSUnxzqxLxULb1
JN6rK+yUYfqNfJLmjGzBVtSOrNPNAO5bT/BmVJDlaSvX1KWAs6jeao/dlEeCrm3tWfq9/AH5nA07
O7dBt1EzHo28dyea/p7JLFmELXVnH9Al0TMy5ZRkI88wy4lRToKICaFAU6bgeJbrtsctDQrrUF2M
t8TRn2YvWIez6juynWVFPhSWDzmapclvYv7ZqLos5btCfZ7H3ZPQw3++taKfR42pEGYkS9+6cX/a
yLtMY062FVtLB/4P0HsY9eAYW+6P2XCYudAu+JkLJsbySJSMsthxH8eclDzOq2ZV7BOof/LPY929
4ZMDI/c3HMdbIfKrIXhivd6/0supFLRArfLTZ8kBU4G9vJ+/o1/0/piGay2s7ps0uKmIreWBL2qB
lstiKw8Icu1YNhU8aHfKyFlPNujkcUy2CMyputc0CNrUs7JQpkl1s3FJXU34GDE7HG53kgBYhh64
y21pwPe3pO6j5MR1701PASnni7Y2vA/tr5YXp8IKtl1OY9Mb6KwM3wA19/NEkA6s5aVrURPpm0JM
14E75FqSmf2LTQ/WTsa9GpaHPuYa5SfTu8eDGsi+oQuiMivQibG/yS6ko8vyIPuPlUmVg52azqYq
cU6WAAcZNMvhIo/6rYHjr9wycwhNS+9UrsFoMhN3PHQeVH55GlmmqC5Ka93a7psOdVdjV1tWBJ76
r+s8m4n46PT2Fd8gwCoWrKY95Sm7GzuaPDpL7AK8784Im3v5tstXuq75lZDquupL000axDzgsbN/
6xgFh4bxpIlfDC9knvE/lxdtVoabkPfWmDwBNZSLDwgEWDMQnZyDlkffZfnWhkRcLVOu8zUx+DZS
bbButu6XM/5k5J99En/YQK4l2/+yHKkgAqQaESlF30N+lKyUJmRkifhBYp9mw2fL9zixRuGuZl/o
vZaFTm6ly27cTcFbN/xdnmcqLLnAdWiOkAC8Gi7tQYmHyFVuGTe4T77aDX9y87zsyJ4T+9gk30pK
gqhX7wsGUdZD2v/h6ayWI1eWKPpFihDDq91sZnhRuA1ihpL09XelJu55mDgzPoa2uiAra++1B+/d
qY9uWf3KcgeL9ysRucXge08jags3YobaLDcFcJlcfRUBaXLywLBd3kcAv8AVsUI5MsWMS12bfkgM
+zdP1sUbkWxfGl8ywSzmYGXkd7LQycX8lMSvJkc+wuqeZO42GY+FBhxG0eTUZ8tby/F90YJvu/oA
PfOm2LFzM/3Fa3INYnJLmXlrQkZYV6lKNtSdb/goLKafQhwuUs7JaCsT7173MDed1mJMmj6+lXI6
zd9Yaun+85XyKNYNPYESG6fGtV9PkEmrBzUm5/92Hhllzanqkm+putZRu45fZdagWbLLBE2CN+qn
rF1+5DC9NmdkOYiTGHmctpPCowNAnKX1g9UU5/VbrKuo7JuZTuj8sCHZ56LQ0x/FzhjJHhp0yMZQ
mYgApHP4xMn8ASq9p1d3Ld9l/U1xS+4IUD/JRFsP3DKRBxt8K6DTptEpfBinyjVOEwm88lmxP740
sXkl57Nanr3sqUV4y8aLNbO/Xq8r0+Uv4EVb5rXV9e/kmd04FErrJObDsvivP92kwxIT15PUzgOA
G8KI6VdJUS23tnXyr9yKesKearA5JaiJmeWuVKwv7fBlNQc9m/5q6Wfozd4vjK9Cxhj+DDKNpqNI
ZDp2WTgG3you8bnZd5zxf0oPOEp3FuEQXZSfqmb3THX/Gz3VNh2D64L0LKzgN6u+QxYzn510XeXK
hW20hxehUutRBSxxfsdOi7fjJ480BDPOsUnLdynT19ZYZZPvY6mjMym10Yrq0Qdt82/GMSZEkpL5
2jZNEWTmGGcVm6AfVb/B+Ke86tk2pu9kWBcbmT/rlLG14lt7lLkQOPqPVsc4Fa2D/H3dKKchvRqK
bCefID1XacFikzkMQXKSTS3KzEvGxDqZ0CmtPw0d2hPzVXRL3Erb+9wAd6emv9LXKYey8ySeLZ2z
RY0+PrgBao1Eontkz4LRQFXSsFEEA88d2e12UtnJDR2yA2e8tOU5Cxg+QC8+iqJ51nGEN3rAbtHA
3wFHnHiM05zCxS3brZExQXkNvN+PHV7J9VL+n5CFd5nWNzsfb8Qw2j9ZhfqFkmETF/6N7BOdN/5h
IWYBMraIZc+rtEPe9zSff9afwpWFxanFiri/cbQnq1Tn6FUmVjNCe9Oih3VAWnn4sv5I3tbPMt2v
pwo5Pa6dXanxvepD88aXdY5mEFri4p1UrJ+1h0ob4DldoAya5a+S0qd0pjfA1e4UvEXjayFV2Zyz
KsqwDYsCLEv/sG6Shc6DKIkkgiFxtf7Qjoa4h+caGwenxJfcXo8e5Bg+ySq1TrzaSj9D0hUjE7FX
u+ns+Bb8BMoSDiCLlDKZTYG6PjSZMg77dzZZtwWei4D849JobltwNAiAOLYDzl/MX3RwVDKyofey
l1UZ0tsleDIZSiVDCgOCPeWvqlsOSlcHDbOKgtO1atGYA2tTT6ZV7ca7SO8vuOjnzuk7T/gpgdO+
JcGt9JX79DHKrdd1xwlm7dulGVYXGHAxgctiKduw7DzrmcLyvX1aO/usVv8m4fpTPErAmCNIVT4s
S/9mULCEfXQlL9Qc2B3W97wyjPsOzyM0vL9V8bA+/Enp+zg2rjBw+YF6z3PrZ33L88x9mV1RClo/
kd3iN6HqZMDND1Ri3/rEbJItTobolN27o/5WdniyNURBDPRe6tRStpO6Gd4t73V9X2Vcjkb7K6tI
mvA/bdw+64g3oNdmyLV8A5uXfFCer7x8eX7EVD2CPaXYD79VO/25Kep6P+WSpwFFA846nV6cdHxB
777g2WiRDbq4643E4HhMFzdKpDTBKgs8R86bonaTPVoEfvJgW4uTk5z5ahIM6wg/0L/j2bqxFGF1
xpOJiCykKQzfDC8Dbsxt76JpEimjVKlymCujjpUIG6scD2TrCdpn5eJB9JCG9LvMVZ81TIRWNyBT
VL+u553kHQ6b5Gd098r3iUVHQOdZP8GkEaMUbOSIYFNTdJQPPo17WhDQBozHkfPb+os4QXeMlhyT
sTxoC+uAV9/U+sTVBdMq4xQMUew+AJu/lhGDHv+EKZ9aafl26qdrUzu6jv3574Ao78f6f4v+rm+H
D6nuZdGsB75XqusoCbeKU3k7mQ82T0/OgKNvf2QJXFA2wo5TmbyOyJm/qoqshYCYlAUOELw2OY/k
MYuifMP1CGHRW0bmXofh9/oDFml6z0mNs9s4uSPrOANIvtV6mhPdpLyVqZGdikrbKy14DGMEptq3
zBDFJXwMiGktHOV+RY7j+TJuYzBjcjnWupwulf6H3ejFbz79qH9bZOXJM/1cQ5WXsnQtUB2F58Bt
n2cq1mChYaS/y13celSqpMUkn7m+VtlTYr28To1xIz8OxRaPPEAqmsTXjKxt3xIRkLXX/12zFcWh
66xXcpj0Qf+K0Q50AyosBlsAaAQtbBsiaTNz82+9UvPT0zSWe6mypBg3HevcL0yZ2XyWE9V/xZY2
80xsb0dg7a/vlPvBjK9s8ujVRGXCxeE4B3cpjgnMPjLCffpa7iNH4y+Ni2wUxvE6SapcZ9uiJUEf
QsqhUqljQOI8VIyfMu1+XWpL1XovuU7goP3ptM9y/SONQCOf/zL2FQ1HbWWND9mofmoKFj3iUQHu
fE4xZctjI+PveRblZ5oQhyA0vt56tnd1l373MyQ09H8/DnUlaIFN3Q/wDBemJYX76F8tywxGhV2N
GmztbYT5V+qdZGZ0VU0jOSP2kVI+pbNU52+j+yt1uhSY0nLL9d00puAwbcA+y98gRb58ulqgIROL
vgH+z0fC6Ec6vX2Yfg76nbwJMrel9Jxb77Wvn9f9QM6fsulY81OdhK8Zh/9QA2bYZRhjl3jrDK6+
AUZwikdoLxR6DHraahzMyIBw7vWSWPp2/MXm/1gvGNndxb5TWnhVOh7XEWYETCYnc0GRRbZo1QiW
hbUsjsFjd7B7DVB8iZbYG7JZ9rqn69sldUk9JepiiH3McG323Yc0fsDi2U0F1C56XGrYNDNibW+w
gC5kNiryEmUnL2OLcOHeCKPlhjaswzEopgsc3uEI+bBUGH3Tcb1b0PhdWNVYHceGwygej2fyIouL
YTRBs4fjq1Tpckuo2vTHd9+jwZCcws3kE9xaB7chHyZ54qdLGW8hVLOl0tFWFOdVSViSXJtyw2S5
09u6YSjaHB6ih74abzXrFk7jX2BO/zYlckfec+ttmeOfOGBIrXtzjSonGYsT5s+v9RyNn/kt0j+c
MD/LjgV9W64UtZPuFTuHNqDUG7IJJs3eycvzWoisP0IvHxrim1TOcYluwr/X5+e7ZbHW44ielfIN
1vOClEH/NgjGwkRHJWs/TdXuvEDhJ2p/2U9+0uhLbt6Stv6VHpGSIVk7G99rwY4aP7J0WTUvEkcj
sjq4QdZZWkeuDu5Ir47+0r04xnkWeb2UlWt5mXLkZCWztYbsmuqeOMGhs87Dev6iU8fd1leyHnKk
nSWHHRRGD4EHYYAzMGiFh7yB42h7Z9h3e6NBRbcU539HOWaFHH2lQb0erJlVW1vp19J+LHm9pIw9
xzp76fivL4DT72wV6bZnlVtbWXVhfc1h9RP4B4vJ3FjpecqLnzTmrZJplGRvKk+vB65GgQZInyw/
y3SS5rQ5vCRO8y6F3lrxSXM7sWeUOPGt/B2o8HZJnGvp4/oOtlYtu1/PHLk33+bwEdeqxR2pKXvv
cZB6cx0iLC1fqbFZK1RCbD6z4VpulvWxPsuybTTZEwlCF7KnZjUSGdFCpOPy0LM+Q0IZ74Mm+fIn
rqwZwnZhXjme/oElYl0ahvaHQKV1GBBk+yNnP+XWJz8jeJRffj3X+nTXqhKLA6VehcPb7rLXsn9f
D6yrOJjj36J9+dX8YrHYppyp3GF+lQXXYJLIRUa6FL+QhaluCJRBHgZ74GmitvWobeW/0JI3ZqVu
vdH8WgetVaOCaFSBSAVmLLtKkepP8pQDq/lI6vuRL5qz8IuUIZhoZ7mRX3trHpj/6kxeYX4x9OfR
D57l2Cnn0HXF89vHsK1QKrJlhXedGb6vjUtp08lvUlkYr830RhqmaxUkc8SzXfR/xR1kPgAPX/Cr
fyuKo7WvzdfgyzjLoJPmC3nwmzqLr5ceR8Vk24+Nhd6fixT5hvIsVpWFu5iXaavuLH06hWO9W8c1
swtx2lPFdRtOYm0jT59IKS6WgGujzVtXFqklyX8/B6P2gMJRmANvMk7l50dt9qD64SJhDEyi35G/
SKG4eKe6sl/X0ub/Hde1191flDsY/V/iTpHOT06N4izT1vKia7/1vx0pYwtt+NTHGyl7TMP+5d74
PDl3NWEwS6u+1m8q9YkSEGjX7aJFbRE8GXojJCRmGXWLB5QT4mPCmdR204fBVB/QxH2jRIRWbcIQ
0iE04qH2w2NjljcR5RQOOlq9hmQkJ6WECKgP10m1fW0s9Ou3dtB5Gy4yifCazFvdcSHy+RC5O7Bg
UDSqIzkoDqqJpIRiYD5EE98t1hnX1pg1JPmWJxeYClnkCnVo26pNVsKJUqHWX+mI/+n8KJRI9pUP
fOZy6OafPkAlGk8UsXfLHCLfUxnNuja2tiNbFvTObj9PbFJ0d6ZLwFgzqkqDTNTsk5qdSoYVCZcj
ZO0p1S79QrfhNLRqC3wzuzSQA7YltGAqZomk1V7NVmtOk44uxM6RI1hIfBtoxq4flEKRvERkGt2o
1rkBeAZgznipCMNLs9Y7xfqv4xEg6RJb4/UNQmLrNgkH4mj78b1dKvLr/XFbdkicm4XHnE+ATWL6
VWAyP0u8vNqCuoywNI1wGgfcZAht1EzJN6z4nRyrqgB3koMcZJJwmThHoxtzgApX+qwBmmhCgEc+
WIqoMJ1No5ybpQ6uaq+glQTBCS17AzLMtPbZaJGjPL/HoEApGczdOLZ4eb1j1h6b2mm3MUZtTP3V
Td+aBLqZPaBk136h1330k8k9ggzkLfUUXJcUb22Hkh9wRbLrZs+4hA+5XLq+kZ6At39rNlq1qCj2
BukFF0NhkDnUZx9Vwe1dpZMiU5F80U6wHkt+VF1hnLDseVdc+4aat1naXTqqBntsIDLo7U/TICF+
IlDykrDxz2o2iOjJp1ctNYz97OQFNtDmMjLLW+HAXhLU16I4NzHJIi2peaCESoI1IAAnWryfpNBJ
QoapgT4ZuGvI/h65eYxUD9GB3c3WCXPLfUO1s0UA72CodrJ7HbK62fnuCRfrBj4VoNmlJ0CtDB6b
ubxJ5nrb9dOuiwZQbbXubPpI3cQheRSgiKbI/kjCtNwGpIJPAUECcZxpRz/4jct8F0F333QRUSQT
oE24q/TGJ3iX8x3qRfOqAX0x5cBORwsKdx7U1LlQSiqazESmXnjsUbgQ2l+vS/dVH2xKjMxs/IDV
1FLGG9Vb9VYhCL3gHtpHbJ7T/Wt5cDvWAurIxEsf66Z7z7XR/aPTHOcToU9+GD9ZvacugXvVN+nM
bS4sjeBNK/TwAuah8zLXpn7ZDaP1NIzzsFF+YD90gd9u59kN7qrFQEhMqbdv8gQAKOmk5F9UxZWj
Ik4yfdcdEuidN6llRzs9zJaHIdTSDdJP48VPRoNI6rb8bMbutSudUvJzN0nAdRFz5RGEIScaqDbX
umV2Z8OgI1QO+vtECtsemUPlae2Ra76AFGyQjqP0uS273aRTQRuaa2eG2sYp+sNEINHW7NtXEkXJ
gcL7YS+OcTSTl3lp5ufQWe66cYBYza+0DwsS1Hx6R9QQyF3s8LvX52JrmED5Q8SkS9RfKWzfDDGE
OnEbP6aEYgUGEuoaTQwz6cjdf3fI7ZHUiPnkLHW2NWHa0e+fEfFM1XdSGc9lFp7jeX4m6OQF00aj
zVxwuVtrHrudTQ77toNb39jkAjrFnjA9/YGbgimaH5q46nZ6im4/s4anpkt+zTQBSAWENBhqHPOD
cdQLaHtQ4DkcvNWq3lhErl9kZd1vTXjHftoYe67f7QsEP3tVVcc+C4sthmxE3j4DMkiC6SIj5AdP
DWoii4zk0CU5MU/Mh0RrefsXf5dPFqTp0bXv2/k7iqxvk1F4AduJFFB/otvdVdsJLQzq1hntVRsF
W61FzkGMmJKIpirH31OciUYKqck6tUsN77FWs3lJtjTHHr2+MhC/bYCEAzTR3Muy9uz9eOU6sCJj
u9CwfzczJr+3WAX+TWMNNlEOX+54GM1+RDjuL4eidl/LGPlDM7Gl+ASe1nSLgxTk7cmGPwpT1ms3
xnIzwDEIO/BoKvQLXDDpttWQRgUTMCrbczaFDvTJMHNkENb00S+P1dBeLVbeP8V2d2wtwqojSK2q
BPQFVxIRO4Z4s/6uTfKpgFb629jq7kuTUtLJWFuYoejXx0+TmHq3mA9ta5IL0aYwYrTfIeDW30n0
QPx2+J4MqDq0dJx7LR7umwHMSmOxO4Sp+wd4dNymjn7WPIttRvAXxXiHNKWBAsBdkOcHy06v9A3n
12ggmD1BrOpy1FyIdmhnSdWZT/HChqhxt5A4Fxl1H6lgkS0Kz1fPvbMnEKWdDiPCc/3nphrUPh5u
kWCThBshMM4a6wmhFsJyRQiWq1XdxZxlj01nLNsxCtgOxvCgD4wxz6wv21zlnEu7fa41j6EebceE
MiiNcBCYJFEnc/WIYyvG76yiTVrPH6El9imCYfs2eR/AnW4A9wQXOFzulsahgwTATpnx05SHZMkl
6atRceMcDagp1IWtOrUfo6G5ahcCWyCEbuY5fCmd+XHs5hAhAm6gJMvdh6RR025garM0g5KKff0h
MSz3MqHjQL4wTT0LBqDnFubDGNx27rKzuzDfuoNnSajGeOtCOQtMMi9qKGmo2pMXIvfsG1LLnzDE
GfA1mUQ8Uhr+WrHpNIBgZIseisDh+iTGGcWN8+Ol58GsTRTmoNFS18SEOWTDX8Zp1jGVJ+fSA1+T
EBzTTpm38YZ5h8NQQrVZ3ymcbh39SJnS+D6vBfh+WyyUFXgXcJvMFGKggIkztyr7ppVcWishTAXX
utcziygpN3o+n3IiDiBhkgWBoeAqA+IGeerebjxKJYZRYFsvhsIgFBOzhxLLRPNvjndalH0FXgLG
a6me8wbUHNEo+9LoQUNIrclGU4x6t60D04M10b/1nFl72B1KBauT5pWYtHGjF0+9Mz3QB7kuU7j5
XgGZdMQIQ9sreo40nmznCmpwpNnI/NgyC28oS4+OU3gHLSYDMW4IgrVdb8sWPt3UgbvPCsSQWcum
s3jMjR6dPCEImI0Mn0j4jzk1lgPeElQCC8Q7x9Jvdf81iCiFgCBdsIeoTZVgwJtIEjdR7Ade/sq6
Tcxjktag5E33YQqSt6jfTYiGdsM0P4IA+vCcu7G8KuUME9eXoUGaS+UM+2gJrnU4UhxLrxV7AYvS
rF2QR+pBd5nxVpnu2xR3oOeNfM9+ZOKVKuxDUBg3KYLLprLRUHNGAU46eFBcRJ/naC1ZTPeDqHMM
WtHj6JGHR+M6B2fb4+SQhrUIiGb09K521/cjhMBNOXeEW3EWQ8mD8/thgeq6qgaLtD7HJbonzqzQ
JB8n17zgnaOhXlzW1TzQgRrOfWbdT7V/XOA0zk77tF73oNAoHFS8XryFtXOe7WgDTQo+4bhX2YQ3
b8ieMQL1m1AulmhosUy8VIt1NtuYcWCQWIkvLSxu56kvtzEDCMpI/0iriKh6gNbLEts0s8CuBe7E
TBxdqFugUy1GUT/Nd1YafJi4qGvkCmUDG6ry3grJhC0S7QicHDGZ+MyMoLtp8ORfZBnHlOfm3ZjK
Q+Ugm08lCLPvM/x8WJGI9MD1NENrMwkIhZTokO13YdjT3TTybXyn7x+0AqmXlz81BhLmzOkJVsRZ
CSQyPtikBxmzxvi3iRkL+8Imlq6/Rl7G8++hBs+Vf+Oxi+pyM+zAMRs6MMgZUsZUJ5LQntqPcmz3
pW3jcgmDah96bF1pfGu6iqDLkl70dGnm3EK6N8M8c+bKl3Lrh9GNpYZ7ri5XuMFLnLPyd0t8Vbqo
HmPvwK4dH2Zbx5MGJG/276fiOeV8YOqJQQMQxUweN/dLw51bSo8Z0BBi5BAnZrgF0A8AFD+462vR
EZqn71b08CkHg8x0L00jIo7UKXZl1+/1YNiDPYMuNLrlpeuAKOSq8s6sYEvFGfGpqHm+Bi180vXh
2gZ6bvmHjvyUi8UqD1nBSK4dh6os5Fmkhn4/Vt/6DGHRVcpja8+PwOEQjla4tAgThpn5G0G6tdPl
GGvztmNFd9h/UYcD3Q+nF3fI7lonBDYGHXNTkk+XlU9pHN0tev5Ca/qOlGJCQPB89oN/FeTg6P2M
tM0Ci36YIO+LkuxUATbb2PZ8X43DdIW+/DY2l+DQprDJaOXcWB6Yw86PPiCjX/WJbh/i8newonPt
k97SERuTEEh/ETXWVTwChdX5kW7AXdFke89mZyZk6/4WtjKusGfC2Vb1Yzw723rBWZU6Ls+SSOUa
KT7gymHXASxg3Uhv9JYglT47LyUI3KIqebbh8mrlUOExLaM1nk9jsVzaJD5tyL3Faa8es06/WiKz
gB6NJczo+bx8RDUYXce01QeFk9xM0M537NxHtJAZkm8sgsQovhi22QILRzilcmOruK3ckrZ54VWc
uMuathH5kc+m5j709i6ZCwpB24WPNZ3GJDlgeTT3/AY/xWCctSH98Ag26bR9EHZnCJrGRvPmnW7b
f5PiPK9jAqwRMhXmhh5AhpZnIL7VdblJq+KrqkaUPI97nMTk5LBKNy6hpUFQH1rJoKssqFkUQ912
tJt3NyuAnk76S+VYVwpPBUqtbKNKYPR2jru3iaF65NMVeMIrjfK8TuSqlQAWu+6ZCn16MzcgtDLa
avQPdwreJRckx0ADmt9Tt0Y50QFLQmGOZRDGtDpFA4C62sneKne5iw22476l16D37Jth28bHqn1n
A7l2OMBu2xRQXAQLObQJmXTxgo4MNiyW8yHmVN/MKFSnvOfATDfbJfymUTv81Ns6tGYMwRczl6BP
Cvr3bHG7bFIzsMEMyMZ4IgClgfnCLbgJqpb+mJ5c9hFMvb4QpJOCNxcRhaDZpDz6XsIK2Q3P8YJd
ojE0HVVGiZ2gUVcLgOhd5/xS8KEbbV8t032sTbPGgAtGC/fhAOQ4mjTkolZ+PyURIs5CIWBK8HLb
w3K5aH38UOTtyXOJRV0GnUgqfTjoHrXIiIHa1Rxg/abdY3WpwYcTvTb2tM3ziRaC3YulAKFoPLtU
5H50a3UJfMDqPAfLXRXp+8BjvdB0OJiVh46S+LjFjWGAVfqrgrRaa/nFbBOVsKg+2y5lczm1viJl
zLsGyaiDJLS+SiOjwGjTT7CPEFgx3wjj29QJUWhRJ8TGDTlOaA361ruscnfaVEH1HoTudT61yX7u
sGF7SNjLnpiDvk2/VU81Fy3cMWR98mamiuskGyRtNpQEC4TRp57g8jaoMKvo1Z7zeRNAleGJNadh
GCktLAjMyYiGivi3bFZveDk+gs5NCJmAyRY7bIhEVBJ96BxbJ/3FJ03lUn4MpHzmuvNVuOoAeI7c
9+W75hQkVo57MO2cB1sMvE2/ZZF8JGAGnWCq8NnGYE2cTdv7/M846LjaARVJwO0uCZlM5ZBckWZg
w3HTz7nfH6Io2dLrrPFMeTP3234b/g0THZ2W/gweoqSu3ub0tljy+eDY1jakKcPS0QlJbvrRc5pJ
qptupplk71YU6OkUHOiHw6c4eIqUblftqWjfDV9iVXDVGgHMl2VW16ZpnA3VfqYagWKemR4bnO3h
RJ1CG47O2iRGTOuOoFjuTzr/g9XJ2NF0oZ3pBi8G/c3R016qwgwvQWNW3PIB5IySCEpwezaYP6SQ
cUebgwYGXTFtuVrdD1X1OBLeWGCDwphQbwF+/9Qsl1qfPxaQRvLEPjjoPBWO5nQO3jqL24fhtYcK
DTul6a2zdIfl1hHaKY6283pvIJoA7qEO8sf3o5OXBBzV+CDxoj8iBxfdufTVdf3Ty52XMey3OVZA
uTZae+tl7/GS6Y5VqA3/eeDkG5umx30s6A0ue/h9Ut9bC8G18e4+sti+SXtcRMphW+Nw0vG+jg9y
3SNXQ/3inWl1ixRurTOJzA3d/qUd0D/iBKod7U5ewNIa+UVm3ji28RaQwBMROyCKByk7l8LZN2AY
5N+iccs4XUzzsOqiRVexgoY074om0yb1UKDRUhcN6dr6zkkhwN96JDzgwnfnL7nip7Q+y3+l146L
dTOp4lZsCnIJFeh0l7IeMSTZJnwjGlLbyDGvxdVYunfttLwIsEnu0eR6XFsiAr20DT2AW9NxOZTZ
uwLP3jJDe/CsPY7fc+rVzwknUNFElsHy1dnlUQO1kiz9X8zv12n+o/i1VFb+6twbRbnJHdvytw21
Eh1oCs9kGzbR9zKkZ4QSuGODp8iLd75fXUvXf7Xl+rhbkjh6TpEf6vWn/LPL0z/zqAfpfUqjo4PU
7IT2gwtGxOZSTOvTc2bCDQi+c2SQIsyWMTiEybPGmUWU4InzT/Qmow7C/rmfv2lOvjr0BOgK30b+
xN0i/bTa0K/buAXHzQ8t1I+MW4LshjL9hJ5Ma36mj2mfEmaCUQXfiUkjAvFS3CRk2M4XopERrczU
pIckJUoQlR6YglX2+v/nW+fuWQzGcp/ZVfknbhnRpKdLfFIA9Rd0OPJuioKuerGj5Vd0HfL++Zn+
ySlQ3m4jMTHHE5My/3vn0a5YHpf5E1YQVCHyFcSe5kHzJrKW1RQgL7OkJWEWoLrRI62kLdMAseQB
w7WCXzUeC8f9GGPte5VsiNhEj4unkXx4TzREIogRpW1sE2/kmVvDqOhfNY/ycVHhyhesPypO74re
e1vf0Hh6sYp3+euqi2/R5VZAV+OfmnxOu8ju45hpwXDQtOpBI4RBdAx6zr1qNBGB5906TPOCK7UE
m7NLdrxmq2uR7sYtbv/yOZWrtHpOz/I5JQmzpXfltdaHob7oe73YJhdo3BNODM7K7P8GbGdeqd3K
vzPiCb3YO/5jNJnsAJVDJ1aQQswKjkwW714uIKqoftbs+avlcS9zeXbQUcR6/6VsripvFjt7FtxT
7yXnOMrOiXGvFdMD96BE/vzIS20Z+KvS2HCLk2/auxGZbZlmZ26okHvX5iHN4EyjDXN540UQZyku
2hkAhT6jpHoNh/LaYFjJi4r52m5KTunk73DQnqMMB0jUvybTTl73gk3dzqYdVt9DHLQ3ydCsMCr5
cnG8LrO46EmUHOcHu5qwHHAKDAfnQ2ZNkGm3nEsuk2cXBYVooU0WqskbvnS6NmBxlrsaIW3qmNCP
HthSz6vUZ9R5afGVcpKvEO3BOpFCV33AmW72MmLAD2DLYdCVI/q+EkuAKh79Hqkc804ETlPTfcbJ
zim0azMM2G1xw/CHQJjfps9u2Dg3vXTGRj/8Liba4d5CvBXBc4FXX1nD/bpuTIzc9S89k1yVOKjn
px6yKW1irrc1xLvStyjD9l262LbN1bGfOo+hFazZjGbe7/oJuFhgPAV5ejaEzhnMr4OIGakjf/IZ
orpJP5Vfd/29tSY9q86B3+VsomT6WnKGcp2eUy6I2XZ13fuKk/nOAQuzrkkMg1gEykkWn4Pc2KXm
CBi631Z2fG2je5tZuOd8+glIi3Q749mhE2GKcN8ctPvGwKyCecliJxpb9ORVcQnW5QF5I5po6xdL
zW/mYChzmqMVlZeUl/cO18SLWGys6Jna/9VOJ2BXGNIWPp7c4Cp7XWlx8rH1L4EuDSL9IJ/oDfnf
cOzQO2D6uinoMs9W+y0j1MFOQRkTRtOf6BEUz8PeZ3aPL7M6iyA0zponjccqakiZOAG6ZAX/dylc
9mhkEPwOIsAkJmwzBd5VwTY0sbMlAVgalMaEqf2KpHFpCKmYPgJ2KJmLXT5/9kiPspZng95IJTwb
WS/I3/quSehSbvmIVWJnufGtrAeyLsgnGmn+FiaPsgC4PCb5UJyb8AvmJ2BRL1p9n6AZ8OnvaBF3
y/JmRU5HA9Q6yd/jsr4v2WDWSSAf4E7z0yQlgEt22eW0JDwYbX4Yw/KsUEaEds36c2xlmVj2UDA+
Fv7kzMyxG77TeSNvLFT071GkVQNhwFqtqOxoSwEX+lGa82Eu/iGZ5wcVPpR++mJjkpP3xKmaryHZ
yMPI2D7kweQJag/0oMCcbuVZr8pn0YLW6uDUycfqj8+m9m8KcUoBGG4G62Uc8ENsu3zEzRT/NFl5
HOtrJw43JhtTPHLVaMUn/MS7jtrBcuYfQfQpXGVm+Q9pJ4td1nI+9CZYS95HhylGfsE+39plTpta
fbWz96GPpMd7xCOz+vBn2jhdtKHGukrx6qbI/xYEV0GWnrTO2veiysnq7JrY2Q1nCZ5j8kni1eiU
Z1l6dV6b6tVLPRrbaAJeMrK0DjZagB4Hycz5UHX3IXpGRUkpwyt2b/vWfZF/yp8ad1Vh0gKes/vS
tp4Lg1hGLVQdLbbQI+Ezx7ZY0skONsQlV/dEt1Moe/01CvmHkXSQU8sZ2qtr7oACZ9hkef/u+GZ6
2+AwBAxUxdt8IazSB6A66NBgJrLWELNzLPEnfedNLbe3NqhzYluMK1Kj/pYUG44XvjlN3TNcGIZF
XBwia/xwDZ8QynRjT/6ySWgY7Th4xpvZA01qzwTtYOTkhAv+AJV4G+bVscbbe0G03yHTDO598zA/
aTrpNFb0Pvn8r265teiV0TNkRdQUGbuuQcqApb3oE1uE6ep7+PF3VWy/IEJ2NpY0Fgbsf3pMJHFo
027nrAneYGS105L+ZjR1BLFT/pFztx05DsQzrudawsnfAE3zHbcm5LCQXLDLohsKZDgV9or2q7NS
G1kCtxuBdzAj7gAbfTkq835KQ/T33a7n5HtRVFlwGU/F1qTF2KU4T+zs2524Fqrnh9YmgGjAKhqZ
JjkHcI96z4i4JyS5ziI1PU2d/qKaUCIVmbdLGHee7tEsL1V3qTUzQRJPybgcYPZJi1fLLot5fKDB
RNIXmpJLUD/XPiO3bZR3k0/0oJyee9+82ymIchegqAhUn58RLbw4mQ5w7H9Encdy48qyRb8IEXAF
M6UBjUhRlG1qgpA5gjcFD3z9W8U7eJMTt/t2q0mYqqzMvdcuihvTi4A10lq3DX29bPYDADmrho7p
GA3EDRVZezTKeKcV/q6TdbzpJlaYwdHeeo1zmm4YkP/z8CWMm0ey3U8+/+ycggiJQh7DdnT/TYgV
KZ6nhypiUk72QHROBYdSXZ7dtOweLD97o29Mfmda7F3LQrhSDZemEjws8biWmPrgmscptvs3GZbO
TsTLwY+7AuV58UK79mPyxXkQyDUyIc+h7T1qs/E2jRCNjPoZhKEv0w+yCHzwEfKq1/mrIS2ucxke
wggtzOz8MZmgic/RMD4TXHylM0DTUJc07gw6oqH5whcOSfFul03U2hjk5a5K/JXwJ5TdCze8wVpT
LM8JXUuKzvdlWf41ApKBSncEDQ7yYKG7X9D46pyKiMA+fx9j49OPGmhnIUNMJYkx6dx7Xb2bkMa6
OFTWkRd99X76Mnep0iyFXGq9oFj36Ig1u9rKT4PuFGs9rK8aKhQ0L+21pgESJ8faCQDMz2upEg3c
OOQ8SkQR62sEFXJ49rxrHVkvbUjLsC3Np4Ug9sLKASqI/liPFaJb9u1sIn2DcSZQoemxzpwTug6Y
hjJg1rYaNV5BYio7zX/EeXCRI5nIPvBJUn42CbAPPqosG8kcWFuRjvCH9WEb6SdaY3ZBloxi4som
OtOcQHs8/NlzQRIu3VodVwQy/GudktngZxtRGoHtAvOgx8TsbX6cRThu+2k8G+QtgAEzjslIDnmh
YsokIOGSPjsW+m6FwXUrqrUls/i4VMOBvXZmZ2ZLJGiX2ujH9hxnJ/3oPYw79ZLTOyLukvP1Y8hF
ZkkI/DlE/mQSK+209Xnxn/vGNUk1EeeiQUOtduNwLtaasaCmiXUiaJIGZMzyAR56YzjalrecaLBN
XkwXJjtvaXeC5IIcyhzS9VLg+csdEeiW+TRoctWb1F9VjKxDyuq5yidv1b3XlvfRVdHBWuoLCfF0
4As+s7sbJRSJ0TXjjVekVyJwCVXrOcLn7WsziO3gOxuYzV/ZYl0KC6UKOQkXV+t/cnSVVlNsowUg
v0jJbK1a3i67fgW0C0GQLpNp5hXNolPXu29zTpREmYBfLK9zgbYgTpCb5s21Rxqmmq1/g0x/oird
913xsbjGhePPtDcnc2srcTi4Ni9agJXF7lsbR1YgBu/Nc+u9bNOPbNIQzmSMdlokgIhEoqAdONL4
2oRLtDM+ZmAlAPVtrKhymyUMkMIiOs9kF2NKyYPZ1I9LNr0ZWRY0skNPF/YPEaggKa+uO9CRzsTV
oFG6KYtxh2smY1qcXOe2ffWPQ1f369wAtW3mPyWPLYkGzK1otNS1uBDK8u44uLc63dg2zXzoy+K/
0U73qRUGem/Qw8/yqxURQxoLgfLxKoZzXgjmKuO0MzMzKGGC6VnzneVC0Q/9czwS9DcxSeoq87Wn
LRKWVJtoQR8sFDM8Nvk/JFKXArmcsG5l0V3doX1MR/ptlnSRmJeRwCLLJUtn47mt9+WIoqy2m4d6
MZ9dL7vac/c1ud0Ticl8LDqChLjs2QjseNpMi3WuZnmbKmZVhv3paKRnjARobaOqfcr04jcU5VNq
i21DjsUYSVx19qsxHcuSkmxeRXHBVEhk16FtFYFGQ2oPIdgY61NDpCqFQrLPGGKkhqRT3bdrO7Qu
I4m4ZCyyFtgAzEl6OnbMlnqOILRwM2JJ9fcaqJC6O7Y1AxPtjSPtw5elK0HFwXarULRZevXtuQQ/
lBkFcls65BgEzJDktsrjP+KCjdd4m5l+sovr3j9VXh1YVQ/3wo1PbrKRvpkddKcLimUZcH3OT2hk
jmiUXaQcxilNrGRfhcbegsV9icy3JHHMfdRgQ/TLNXg754mCHWtkZTMrHyndjbh4nmf9B+3pseri
7KuNO1/NPStOIRZsPfiaeyhOxO7k1daaihJZU/HSJp6+i4YpX+ehHtRh/hmHHwsTKjI+p/QkVNUu
tq25THt/tM2gMMEXeCym8kIjzdtOM9kxYgA2Jz2sZcwKIlH8F+nEmtYsKU5Y1xttyggrRaEtu5Hg
pYKBarKwXwgaRuAZ95IKV+tcAMhd8RL3FampZd8Fs4GuoV2yoybf7BkdZ1/n/yUiPsZD9GnHerF2
uoanJmvWRgHiRDrlBd8XGXwFY/14AJzHTYaqGBJwRE95HdGer2UBq9lhTOSV8snENMeJloiIyHxl
T7xl3fKG7PriotEDL5Vg6PK7VsMPATHTsNWMjsAQErWB9XKiqigjnWxX5P7bpOcPTZycTat4Ihz3
eYpo/1dLw6bU6TenpiBzfb3fmDJ9MorxsY/8f1K3z65yMiQ1g+7y6M75hUzHdVp4GwADhyrjfjk+
QcpgVC117i+LaUtqFv1dg/O3JX/NEiOXazLsj5qPqPHeAViFPWjjsjoyVsr3fl88xE7L/IOwYF2L
j/6ICkWr+29YFwHrZr826a4C+vqKdfHkJR7mzI7Ip8K/JEUy7wk2YkOp424Nlh+AsjXWgSBJ3KJ7
YRbigL0j28/N3tDCxyozGNaYprad3CzonQG4b1czPE6XLZ8q6GS4l2n3jPWFqmMkLjUeuKBCAOnV
hsdI9TvBDr9gn8lWfozABEIpYZ+EVUUTRIOYvNRe1GhOyAbW+gk2sSRYPXQPujVyLZKjzsQQ4mRx
boFDJU3y3iwq4bMDAdCjDuYpJ8BpLMWbY2mXSotNJuWmsiQTXO6e+nC+MI3i6RmTF69IlNNB2wo1
sIiFJDbXt3e9xhMbkRjjsO8lLa4EL+s37ei/lYYBMJR6VAKlLBovhDuPvaDhQZlNY9PJjBK8dS+2
FV9yk8h0StyE5uuKAlVA3ZfDup7zq21tHC1+t6uEaKlZkhtedBvijsbAMRI2M51CgivcNkW9Mo30
0yr6i+MtwK5Gk8Chql+DdPA2xRKyQdK2oGYAS9kxH1sTTCBWwqm1Vd6heyoAsTYtmHsrlUGIJuxk
DAMVU9r/wh93V4nVfA19xu7REZPt+TIoLet9EOooJL0Pw8OguPDuyK85O0EAfW168E1LT0yP6yKG
CSu+ejrClgS0geDf9+hDgm/w4mwLLe6l72Gxesn8YXXND2LwF8k7Q+b5TxaJEVQTIrasvHrtvqfC
4Z4PkE8a60WOBAqNrcMiigGJJG0S/QQDQvtpmcwLtLPiENuVE7RLv9Gz5SD9Q2HLYlvo/qhCk389
qyURW2N5Ui0QYkaWVawEaplvrg31Nw0S/FCOP5Bc9WAbbhCl7Y3eZLuhQJ02hm2tOOeTt1s4T2k5
/pehlo2j5oJV5r0yxrcy63myw2jbWgTyVna1BHEL3Ch0abeNYqYAqbbqLw/5sqMgeeI7mLup+HUH
+9YN4qOqvSdb1DVaBuc5leLLkSZ/QKJ5Sx9DIns2ua8/uYwUNpkBI9vjnMT8lo4cCeVykAFyl1eY
NsvR09D5LKDQkN3D7bQKTlL1AkWZPViM4ts3Im8r0piICnM8OMku6Sf8wsw3A2Zax5DD8XHQ2nOE
NoEzlL+vukvtLu6u9ZBMk/qbByU57hER6WHItuDQs6TzMI+3MTYhWfXo42UmTrJWXM0c5VxDQt06
N91TyCy5zlOOZbO8DmHFylGUH3aIlqW3maCLEkBsCHwXhevrjF09mMh38ABto7u6RDHrges6cCmI
HJr8FvELNUpXQyp27Nrczob8rVw6WVhOtq4dGWuzJ7ubbvio0Cyjra9y3OSr3OGFa3tSO2z0AJwk
+13bkDvaZ1F9JA9h34ymvrUadF2kbj4Y5G+uxVy/FnoDBZAJXt739SbhEN6K37ZxPkyB3ncqteJR
01OuU/GmI+HbRmUV7xw+IAtQkrXlzh7Yn1v7pTfGDwzR70CBo0fXj8+hd0DVk2+p5utA068VqGvV
7XiOIl0wgjfO3RDaQVjjGE2JWtZQjcXuiUkxhPAN2syTvgDpg6W6i/VBiaQReqTfTme1l7np0SZ4
/qGtWaRDMmrzpeZgLckTbZh+xhktlpEgA/ZV2NCAYT4wYx0hzCvIjEuK2LjN506nDzFOaDGmr9h6
bbyWi+Pb8z6J2g/yMY8ukuYNkON0khoKkuHqxzrHeEceGEnrCEi3EzqkTVSr4TWF89bU6bR4Wniz
Iz3IilNT1sY+LpC+DHhv1kVafhsWbJUGEQaDZB7lwo4AOTtOv9GUA9fSfX8LQ7QOkkSs4TpD8R6f
dQFOMENes50b/9FL24+RnrwkkyDKmuswew+aGEkzZK63ah5MmMU70RHwVgkdrHS1G6fmnHJieKzc
p8gQ8mQOwyN4vS/N+gKDTjdBW5qzRN8yWzMQ7xTxToxVm3HKVro6t3DYj5P+CVFY8QOMb9OdsVLz
CxZ0b1sC3qL1RNugQb0IBjJaDyVRsS7bYzVZF3sBH4014gJz4yrqp7ZkwMSe6AS0NoROV6merBuL
WL8OG2pROwZekaOa6kmDnbSviBzSlUWyfB1yli+0ZDM2hxQUwNrWwPRknS93YcMVh5LMwt1a20yr
5TqzoxcZGTcr/0nDyF6NgzEHiOmZWkwTcz2+oBMeiPB0V6JCRcwXMCuyBXSvZ6OO2hvWE06oQ31m
R8fPku5yNSlP7V7hPKcdC3HHo/+N/tDZ8rH2CckQdAOzd80bt/qSaysHF8zKybSZjPDlgZTucFPH
8410cAgXJTF/E2YelOnr0kAYdEq85c1CDrQaWk7QOOFWynczUZlwaD1kmce9NgLpstz7CHzWZZW/
T/YnZB57HQ4o0dOueByb7OzTmSoyaPSpecgje++E8mewR/ALOZJGLdrZWmhTsc3lhlMKH4zRgZ+Q
6pQO9hqxGhYLhen0IKw7Ev3TrciT05TW9t4SKY18+pZhPf3w3Bq0ntkOvdncchajFbYIxZbbdXa2
XGCHYP82xa725x03WrIaPowjHiA0panaim/IqzllNz7WAYMMqOpUavlwRJsl6PVRRLKsNMfGfYns
WT7UIzFDtV6fyKt8bzL0tszCuoSKSxKwN5CHUeTadZqMP7vzni0qmY1rYfRMOmOCmtIquABjdtHM
OLx344xcrUUEAV+uXQ2xFV4y20NqhAoCtuRCL05cyiyLn9uebgg5rl9J6ltbTUEqzHzOHxzf3OOf
alYyzWQwAQ04isFdpWXzzzcW/z2bza+uphMRpRGmNtN6sJP81MvkvWgm/tzCacPCWfNgqP/g44A9
ZRYjLBJUXOEYtLKZ19FI5gHzGSNQfeNeIh2JZjHucvvWx06zpXlNe1HLZvRR1GnRDBTD6QOjrnhx
bXkYeu1Idtznknc3EsIMMrvLJ72ZfkoihYOMrCV0FPG2rvOnhtl406PO55Ui0a78myfmWJyCuqn4
5PEghTx0Xu1woFAI5y5IhG3ieeYO2oTMblCjXaWVhFunlZLg72mfWKodmJtIDMBKpQNkVlF2t5mb
ucaBxopIU/cw+eMVSFuBwCSsdqY7thutSGA4z81w0Oy027rdCLUipQGRzOUVv3Jroe8lHmRUhO70
2V+cTaMNK6an2i7CP1BzbponZ/oOffNChOG/WNIltDnYe4y5t9gmWLaTstkkC8YwVzOjgwx1eHgJ
HEqthf+BpajZ+2F1sAzRB56ZDypG5FL7bRpYk8lIvU3088Bx2dMIWYZSbj1HKeqhJbIeojpDV6bp
gTQmczU0pbtF3KoCTKUImsnpOXhVHmFhnvncIQfZFqg1KegROmmCUfFo2YHU2dtKc+c4Yg4SGT/k
VTOeeOSKB/piZ7MkmD4zhocJhwTYBWSIsBFXnZXvilhvz0KYEfef0eM8rwwr9dCthdfKaiXjBO9s
ieXbRZtHdxwsNhyzxOoPRbpUG73DYVcmKgXexXwPJItodhBix5T4ziHTwSTRMzUmBskvGbCCVYcJ
EaqEFNyY7tgv79SkinhWt/upHpetPkQw0ey1qwl8JLbzi6C+2JD+JJP2QNDo1a+QGevkA9BATbFy
dKD43dCHRV+3O1/hOxHMsgNE+aWHJ7eHhCuCysaGD/HunS7cI4ZAgmRqFIGdj2klW9p6K9waRWgx
7fu5s482UbzGSAWi07aqU5gPvVUfc0PoF5EmfwP8+O0ym6xik7xJSVp8i6rLRMZCvQTALWoAvGCG
6ja8MXqQl0IA4vnEckhvgbpj3Y306skm3tmVndJYmCocfPW4AUwUrsfSHwPfWZZT5/nxMavjz5Ls
l1Nt4fsUbfJy/0/U5auWRh307fARtpNya4mJ6qW3toVP5C9HvwS8dfuJpa7YMCSBsWxrzN9iMBfz
8sTh9bWzOh6FLPQf3czfhyxVKXX4DQqViWfo2SfBeovf5miO8oQuXpA/FouzYD8TWgxLXHPbI1PZ
GTq+HN40qeGKcEdrhZXHPw2EW+ylPl3mpb2GC8o5jrHYZpOXGjUgy0br48sz8n1UINlrxnjjC3CK
XSE+0zF6GpdOBokt2Msknp3MwgJqt3IrzL++z95IXJ2pE6x3WyP4HNVRQo5Pa6sbe+7rRqXSjg7L
l5Nv+yoP0mRGR+Xo8x6QjrOy6GDGiU0qrw6SiKnFhg7qTzEI/IzSp3rNGpYGrE5cRJPGKYpoN083
+uLFO6svkVFHlPpZaP2U6AQQDQs28ZDr4NvmAZwhDhNJ7pGzTE/h0L9pHO6C7lY2U89MLkZmLrTX
bCHY3S2nMy5YipmOItnO7e/WoTobXSRhbY4keEEH1GouNoGKlDG9hbee5P9luFX6ZMx2UWJwkpfo
cSBVu0uMRzfrLnFSztvEpBtvecSNthwk6Ld1F9mFSB/bD7Mh7xBZJmRwk3hgezq1GrmloclJgICp
50XzqPhbx98UHWLzKuJKRCGTmQnavJ6DDccuRJDDvODvT/MjZaDOGQgQh7vuQx3GdJ3/RAP6ZhxF
+4VJH5ueT1uoazfyQdZOusGgSBmRNYE2MkI1K+O75fjHVmmg07BsDAp5vaM6/liDNwtpodePjbk8
gsJETsuRe4zFxOA7pOvVQg6oTdwURX0eCOXwOI0HhVpIJvLYZXKYBkNsDRT/ixmn+0LXgriXWxna
j9KH5GaUPi3TSudc3A7W2h5p2YvFeE7GqQ9M3UYgWj1kBCO8yK47g9DON1qulHFz8YKnB/7dOKcB
bbhln+oRZ4kie5H2vivcalenI3p2W8dMQY9pM2if5cIMd4orQrXRMFF5f7cYr1dNV9Tbwsn2C7ND
4uraJejK6WhChclwY/sQhNeJIRNaegwrfCnRrffVWuuS7Ax+kPa4va3GWD8ytf2vFM62x5pAsEsT
YDhEdzqZh5ZTBePnYV94aGqzGncDq8LCaY6qttewADdqSjn5zs/if7kRKTU8Jx1KVjT2PQlhRMpG
5GSQT5+izt4ueRgQSLMRlZke0X68p0rsBe30RGbe3ygReJWgxqDKki7uTuKTjBjn4CbZHxvLP3YO
bd2hqdcnWpqEbXxOZK7z5/Cxg9XDK97e6nBY+VV6WTxTR5P0HfGQdqE/scZHz1ONfaVNSoUYwbmG
yVNa+ETczmAqnthUKX5xi3DtR+F1kVx0MJ3eKrPMczowHeb4nXOssq5GRELw4r6SnkhvwfGLzSIw
/HWIK4zQ+ssc/GQQXcijGWKJWjo+4EKxseRqaybFEPQ1tMRhkUA215EnmD4t9xHxD8r2vamxJxDE
PLHDtCmNH3dc+RaBW4JJ16GxhyKoCJXc4DFLNSYvOlEhncpbcD1cDD5WIb3Uv6bF/ZolR+7UbT7G
GVMym22/7qMWz8SAtW9pblbcWMSE7/2Yc4qTo5iP8dF1nPsdam6gei99R6D9kprbbCJaCiPtynf7
ctv3obOahrTaasNDV+pULLLAS20yLcxv9HTzs+v3TymJAXSXsVRA/Xaw+7BQEvU1xlr84DfSBp5M
+yuVDKmdOL1NrXfqsbrsjLg60YAjNmvn6cjOq9rAYW9pgiOAx7ka+oXHBR5reSFM5xETy6/uGs0G
ISJYGmmeZFsNuzkvXjONz865ZF90NDxMm/6mjNp/MkJMMC7WJpwjcjLYzQD5rpelx/2URP/MAcW2
4F7mk/uAAv3P9ak+c05jc8KBvWkaSPPdLkq5ZPUin6pe9xjHXUY/IsggCz+GMeYj5uHGyeI64GP9
zKiz52H5CWv3bUBAMo2CPcL0Mam2iMApmynjvC+GbNfyR08oxBsxiZ2IRsK7h63lcWRiKgyWMWuf
Ks8LKLDZSyqPJNSWUjOXv0Mumxeni9fsqEbodwS0zd02mplP43Tf2Hnyao+CtyU1XxvDNze2nqLm
sEEU1GO/sRJEvrLstW0XbUJUaZos/+CdM7G85xB5mOm4DV4f2xt8rueiq/Dooitr8oVLS68knRO6
YKUKkXfnipgtitXBvWYxV5IcNJfRAC4cNojS8sAber+emiW1vd1tGoRAcoDsYET2EgiXpsvCy6nz
HrEcErRdTo/jyJKHrAM1LlXiKu68T2Q4M81gcyejSqwG7E89Fga7puMtSlntCoyVoshP5oTts/fn
fdsMXwhplFaEh9XSbkY2Y1Ib7KOrFc+jmqbS0oJLvjInh1C9Er1Jo0d7AyuTM2dvohw5K9AE8TiF
MP9pNzEpQA5FIRwN873r8pP0YhNLAkO8FhOxPXqkiujsNEwzXltv9teE2964ZFfPT5EwGOos1sLi
8DiKYyqlM1GRMKyNBRQGDUNF4U6MoBwgAmg8V6R7vU/OcJIJmAJemIuOXXKI6chiaCW6rDhFEB7i
nI5B+lpnGOqsNM7XTq+/mHT51lgWuct6/5osQI0m1z9KL+EKLPohrJyzb3SEOsQkIbow+WwYTbzD
QZIzh3LsaAsGY1hrHjVjpIwCul0/yz7+ly7jhwhbvBCD8YPEabX4BQaGXpAIVtKYxQtqQN2nwXlm
x/rTTPdlYpSYDUZ5FCW2WK3BvV1+xk36MpQ8VuOIfQcWy7bCZavP+off2iGuFGRB7kizQ3p072eX
RVV8p35XYFRMvgFq0lDMefoHDWlWP2Y3o/xC07Bye3ylcsbLqGXAEnQJFe5N6tnNrplstGiYd46q
aypN21s9G5dorX0cIkXwSVXkeGTuQvC+FOxHLTcekCFJoJk0SSLM2PjG0Prgbh76mNi+7Emzyx6B
pYbpq3L+TFow637Q6nU6s+WmQMAoQRBjFbDtHStUdlb3uMwiaA3jXFSpv5nL5alAejX44xZW900r
vZttI+LtO0BaRvlMu9xiIMOSb8RILY2Y/qzW+e011kz8HbN17Zz6vzZOAJ5F6kw/hC9JlVxrg/FC
6bofdZI0QZmhjGNMg5y8eM9E8ZS3xoOlaX+Vu9OEQUgempggsuPdYrg5xsKavX+GMmOk07M1Wntd
q5ZL2i/uI6ANghvLA9NlYxv6no3Kiy4oAlF302ZAyU2uj+g/W1kekt4Nz01X/hCA04NLCz3VvUje
e0P/ieI63vOi5Kc5bjEji70Ub17afQ4uI1N639tan49OY/60Oo1d+OsD0An8RocuHb6gyPxVSlzM
WPSNfhhxakzNUTbOoLGy8bfDpJkBFtCG7r10/vmV819nDp9xjRTe9M+hu9Cxdm+myTjxrmGlxw53
KnpXKk5GSACw8Wl4LW2HNDwKa8aQ6D4olJ76l5X+f6y6vwmnyUIwyWwtmxJdQWSiIie/oK2geitn
Qo5wpSUywQkBAEfd512Wqrs3ldWrRI+YJh48mmNGo2S06Fbv/3QvmbCRvtdzrE9j7/X+mxGvKTAq
WtV4nvuQT0hq24sSzNYZBDrLuWgbVjgMBCDuG6P/swvEwHqNDRSZhEHkJDp8ELYoSLU63SXhuLdc
pI9Gvgkz61Jn5b6JYCN42t9gBkomDi+QdWEB9OGVzaWr58093lvFElt19B6NNIn5GKVKXqeHywcy
vL3/nzUZO/PEXMZmVa/Iu8r5wkogjjTqhaUPhNMcUPtvo8E/1nwEE+Ul0+b3BjhIjT0Bu4L67WFI
viNWMFAvb6TyPNIlW6tEassdPzPjI+6aXSt0hlGoV2Kds1V/8XN4JWbzwAqyLWLjF6b0H+/1dZzp
GCgKqvrsejl+1Tyn6tfwHSKkKsB4kSQO7Y+jwOAKzEyM5g3nyYxLxtXe/ax+bafh12VAvLpT45fc
WpvL8nj/hTswiFZ/C4Em4hjjcn+s7tpqJnGPUQPyDwl/AqBqLKaXMFWNZVy+aboLFwa1fP/7B2mw
zkSgO6f6OemLj4x/XGlw1d/jqM3Y0N26JmAPhMDq73glst1Mf2UihSUsBHo1/6pPcf84NDk+dcbv
dHu3tRSf6v9UP0gJez1v2Wpte7wLhAnCYPVSMm69/yfT8e3+vzP3l/1+XfioipgrgaNY945907NX
HIBfg8ttrnWo9rxuiR2gW4KHiWOSX2p+iHR5PM0ukFQT3KfeX0lqXE0qUbkgBrfSeEiRAdpRfzOi
6J4mbVnLxdCWdUM4H+WZifuvI++BB+ses4wl4suyOJ/zIxgxVEjGuHmh4ZyGlrnJQi0seO3KNDlk
lb2XysylfFaigTqmu/+QPP1LdIiVOvfPdQqcUiRgIgFRn199yLq+Upzfwtr+/R/Hrq4v9QCbOtvq
NY9AStYMbT5kGhqNFm1foui9vwwdFgMKKKw9bCE+RAwZ11TUy1tLJOb9cbvznh2eux4FiVYZb+pC
RTlr3N1zltp846I1dknCecwUF2IKNrbBAYyx1G83qOsRta8iH+iB8KXVy4I14WaC/bd559SioeTR
Qxaf8eRu/MjjJzfdI3aM51wz6ElQ49+/eO/xkfxx+JwN8T7hiL8bRGbFPiuMtTNL5lrJr6VzkVV+
8zwh3srM5/s9UXdzSZd/GQU+3FBOoCg7VmVh0mXCkAZV8aZyaqyG35js/k+z3Rct/ZmXDcHO6pZi
JeK9Vu+3YXaBgTM5mVgk70ubmLkaqX2VvfcvVXEq6kslPP2J/4qw9F/vq6eTaQKUrOcyjIMcl5F6
oEfu+KrvKaAT45oazkHM857Gl2e5X67NkD0kOA/85e+okxvZMIe1d6lNwAan5VWI1GlVNKweDn5Y
e+53pcLGTnryrQ36nzPq33IILA9NS+scrR7WjNG91Rk6eqR1c9f9AW5B7BzBbLdeC7tb300O95+o
bDSznvyhyAGiQO8NMbnPlDQv+2fK3l8X5WoRGh/atPyGrf7s4D6/e3j6lO2HhxIbGPeKLTBB06JS
uu+/EQ/JQ0WyOjqIn3pYPvqEORlbiZ6I231LaJOFPWJ8pwP5R/c/QU+tn3KfsOH7purzjfHbfIzQ
DFITL0Ix8juWel10G197PG7DBeFm+jmopEi35I9wEMHuwh+zw2XH2X+fT+KfFX6UNo4edY3Vhqd2
Ta1HnFJyVmaM1ln9h1W6e4mn9L5Aa070bKl/XfEzabKOeo0sk/+NWO6Zp2Nzf00M0w2G2Dk4Zv6u
0cdVuvr7bVI/v1rQctjzQ6IWErXHA/8q/4ysf1MyfzSU/OBU/tNhsqhVXW10Fuu/WnkndErEPAZt
4oOtMR7Vyql+Xz1DguI3bqNXtfje/6Ku2IHqoY3kcZhQD9DfVTtnRbyL+gtOL79h7swAFP3/BixZ
gHDYIvXwqaAYahvyChuLN8Sw+U/cfI+T/24LPnM1ddiTeLJHaMNd8wYgd4/X+Hg3mijrQTKNxArt
tXl6LbW/e8LJnd09MfvHo8zNuP8cyw0fHXfYqGugs4BGLT9cRSyUy6Ebqh2pFn/K8KOeDC2v/hNE
qcy+QfO/f3YIcPNbVu5OjG/3paGid9u5tJEW6gs0LjiLPf1sGzN9H+d2Xzju0QVQtl5MGOT33WWZ
XtHvvucaKKLFtLDPTX9oOv9SN+YrLTtCtVUFofbgbp5h8kIarmeSuNL4IuyWs6RGmnb3xzb3n3qb
DFKKLeY2RBZZNApHg8Nljt2ZeqrKKdEYmq7DfHi61xoNpjcOd5yyUqi/aqmvlIBVPcq4E35cZj/H
/38V7+/6/aXswCoRdfxSqfKuJveWldX9TKynuozeaZ9AAKDAvL+vsTbskVkeJofGpuE936+7qvym
vn9WRUgERaxI00e1qCEAuBbwT+51Q+X/G2LkNFRaF0e6/6HEZG0DyXy/kxx0b3b/2EBequJ4o8oR
V/0B5Z1TtpsGvKDRJZd77XB/8hNyugaiGdQ/qv4xesrE92Us8sLyUPs2mMY4HbL25sq5lmRLvrJr
sDxJ8XR/we41S1iHjGCQsgwQVxycCf/bQVGi711zvPz/HuFJ+xHB6ZYI8sFms7z/UGWwioT7332x
JnD9UPCa32sctZ6rl7Qyl7UVqvEHmkWjvmaN+P5fmo/Zn+n9A4hiIbt/uLZeYPw7jwyFHvM8C4qa
bfX+hbSoQFiWPS4tGt8wL85GIrb3XfbuOlLfsTX49skQuGnyvUTGs8v521TOWuAR3P2OSTJfVKhQ
m3tERpieW9DJUOaNP6ehnEiSbhM307kdxOn+xHC5env8DtUKR4/9oHfFXp0ncqXRCst24wCTKODl
Fry9lXrGOnGrJu3DhRWvbpvakHva5lU2AFTjRVXvQtlftLS93Rcl4H4H8uQD9fv35U9dsHu9rObb
IBgexp7Xw5/mgCv1oDaYSmNRojX/f9ydSXbcSJdmtxJH40IkYOgMdfLPAQF3p7NvREnkBIekU+j7
HrupBdQqcmN1zSMiM0TpSBU1rIEiRNFJQ2Pte++731dELbt1cfZHQWDE2qC+G6f2WUotyLjYb6q6
YzEduHdcrlqTNO1zZFdfjnsDI+nuTdRCzHTd0j0tYXAcvMedcKEPD8dnazTt5Wrom2hrS6pBjxYG
x06WqRdzHPr5w9Jlr7UXcpQiJ6P6WUg+/STRvV21utTW0KEKFfZCRM6KqNQzrMtqCTueRtSbQy0t
BudaR96g0K8e8JWTGZS6EguSCDrEERIZtZNXHl7qMWPkcrHadIBiCobOvGlHfl0Y9qxr45MSeM2Y
EomifYtIBzZzcUlJ0aYrmnOP7bHa+JvCPZNRg6pGe02kppYf/yj7U4NnKhqCz8t9OAOgqJnuT5Cd
3iTkHNpWQrZh/4XoB4nf8AWOx4mXj1/sLFBHuCR3/xw97QC+uk82WZHfKFcYDnlfZYLgSC4fV5C1
OFImQIZcP1O0/cHkmRiOAPzdEhHgX0Kt2cAW2KsNoWpMM9qLfIFObpHJ0V69uoBjQ8/oXOtAdJ1p
xETUJa9hkz66RFKSBqpAIt9WB80SS09lotVQGzW1y47ww5uirz2K/CyMtse55DgVolRht1yjXSue
PKxHhdmg0FAw7OoNRdJbkrZsZpBjkIhe7fDjcRn68Nu//ce//9vr/D+jt+qmylH9ld1//Dtfv1Y1
ucUo7t99+R+7t+rquXjrjj/1X5/645f815f80J+/NHjun7/5YlP2Sb/cDm/tcvfWDXl/bI7m1Sf/
b7/529vxt3xc6rd/fXjGx7oMElbe5LX/8Oe39od/fRC24enHO/zjBlULf35b3cK/Ptw8t//5v37w
E2/PXf+vD5rl/K47poFHuLB1S0ohP/w2vR2/ZcvfpWdbLsc2yxOGdO0Pv5VV28e0+rvtGbrjeabj
2sI0PPPDb101qG9p3u/SonhLpybGFhJ5u/nhr9v/5un/99v4rRyKmwrAcPevD96H3+o/3pG6O9sx
PNcRutRtRzekbVpcQ/36fMfKyYeN/0FBdjeIYkSIo90alXkr86tpAU7p6dvJftOx9KrLu789nz8v
4e9Ncsfvm+SmLN00PQ8nVe9dk9XMQKW+qD/RG/BcWrl+XUOxmwb7rrOJ/NhjeCmm8uKfNOqouDla
SiEt6anHKtRz+Nt9EmjsGkH6k4q5cSIi58mxxWBliGcy2DpFrVjStoJ5aUVVmKHOaer6+eeXoO7r
vx+1ugTLk6ZhSgc0sMkK/e0lVCSeZax8aBnz3X0BZEQFsNoRJFPMlPPzxqwfNmZJoMMe9m+G+Lax
EF0dND6S0XE1R0G9kl8sqQ3a/7wV94etSIEW1TV04b67pdKcqOxSNJduxMIspJbzPFlaArc4CFHI
OiYYDfeW+YsO9MN7s6WE3mNYDCp1VX97l94Ewq6yUcZgl7BsQ6jol2kep/c/v7dvR8afr4ueYpqS
3mo471qBYk8BjqFB6R2hWpZQvot0uuqkd5qV3mmdoikcB4iC6D8OP2/5+45CyThjXOqucBkkxrf3
1yNzXsB4kPIHoi3r7K0dxfU4wrT6eTvfP0facbDIFTZhZdt59/bcoZ69EU4ZxgXzDWl/YHSUl/n/
vBFDkFiWBk1YtvPtzXRZUxt6bLUnpdDR6qE8Rgawxtc/b+X7jshtOLotHDXTCuNdK73WkgkzuRVI
MNuCGWzrjKXcjF39MZ2qmHLQzNr+vEn1K78dzjTJgEaQSXpK2O/6x9hnHFdCKvb1ysFSq9DmbVmw
RaqKlpROF1/+8+YsXXJ/kDtZF969LFJzeLPbHnfoIe30G1HonAtXUjdl3nXrBiWkc/OPmzR08kos
C7rh6ua7fphIg71cw6tLEjBFYryqDbnt5UjNq+P+oq0f9HlDB1dB/lBSm2yovvq3MR31wP0ic2kp
konERdyw4XKAU+9iqr/++YtzKFozbGYPaXy35Fmt6fZtYzeoS8mIuWVao4WqqKP1rb4kuWb0zvCL
kfaDvkIZrel4umszztx3s7HAfhuCumhwwa1us7VZA3ZYKhssUj/ByyX4+Yv7fuqyac41hMPeQi21
7x6mi7Pn5OokuV0Xc5pmqdHGhvp66i4xrnm5Ne0iacxILDC3qubRfvx5+z+8XQFCl1FxnFu+bX9h
647kGNigbbaDqnettxRzPXDChrXVhb+42x+MfYdtkrTYyDjCfr+fSLM4WmRNxaPb1qXt93Ud3i5i
aJ8ttMvPdtZYfAure/sf9yPHYHPoGmr1Yyy8mwCMmcKCpC7QEmtauEthpZ7V4P4u17TXPtpYWZ/+
/Kl+P0Qceqt0Xe7SMulJ3z7VtTJ0mChZqyo7m5WKfbyvN2GrFzVWDY5n/qK571+iZ7FZEY702Ld6
bDO/GZFFM0KAT1AsWTUlKlFXn48KOkls+w3168ef39sPG2OXpbMTFqx673psH4EPNRJS9LHrnJM/
RcWpZLqhlq0nkUfJzc+b+/5Rskpwd4x/hwXWejfbhHqqe45kPGpxo1Qu1ry+iFzDVyBPbCf/xej/
UWs8QpeHyQRnme9enEeAOoUSDXGmj+STXVER40MyIho3hhRd/6K1HzxK22SDjZDf1HmB796bNLOi
mQadTLFwelSgw3nu1g9hq13Ple78orEf3JrNTsV2PfqJzUnn205CqKsZJnepMT3ubozBXv3RqI2A
orhk9/NX9qPb4o3pBvOZgHbxbjEyF/pCpkozm8Um8lA5D0TFbGwXZgDqlfmL1fb7OYVsvGvaQt2X
EO/H9jB0YFxawoKeK+/anJCyB37+ZE61T/XqnfXQcP7x7bnEVlloWZjUGvjtg0S/moChonaxiwpK
UVzy6SMWcZkoP1YrRNaft6b697d7F3YRzCboHTkW8Z9vWzO8CElDXzcnwm7Jn0kF4EZuJNxf7f7U
ruSbhjw6PA+StcDmlGmqlepvy3pY2i2eJxPkhxTlm6a71zNlWfqafDY7bZsU1QU67LN/eHO0abO6
uyaDm33nu3nZy7LQ6BGhIf5vH9Pa/dp6/3i3QhOuoLDQpPczN76bP4xRRniDN0SNs8S+S6daUKRI
aEdPS/cX/f67V0VTEiww8xUZFcd4dzelY6NbXCr6PQfYr10KHVRWRMV//sy+G8fcA/okfj2tsH9+
N/+OS9OsGS4cJ22L8DVdS7EXq45FKd4T+5839d3QoilCDUQc4KCxLL1ryotliSjcAyICGvZrmbnO
rpqhsEV1RLlRidxytGyq4P4fWmVGRL2IsuG7jlhMXjuRh2J8Vc6TqxcfYzbRM/Js3cWOL/V+cZM/
eGuW4BZdjt/sEN4vMFWquZj/8TyBNbt+qU2gmRAQ/qKV70eXYdqeY7C2QEGRUn3/b6MLcVMiF5VO
XHvwHHpROX5qauTznOiedOeh6HCWK9Yo+PmzVIP220GNIQMHfg50NtPV+w2XZhhtA1UL95IKuG3h
Dh3hzrgfrwy7TbZ6o+NpWKIH32sNusHG85Knn1/A973VsFi1Gd3HDYrzbvhFnV0sghJijCvlgtYj
ybDUkMNla8nsF8PvB4+YNJfFOdx06T6mWpb+9oiXiFccOqDDhxRbsLAbp53mrdShD8WC1sueiafG
NQafIUnaXwxK63jq+fuT9phdpMnxi5MRr9l8N/hXG3J1mOkxohCo5tR0VUUOY3pxNUzZVmyF8vsu
NUeINFQ3h2D7zRhNzS6Dva/5ZtuHFtLBuIBBPc/LlH4EHZTWG7PKQsHmql9UXTt5/JSoMF7IclUg
prWADZ9JGe8NPL+oW0hMF/tul5kQ7WMPFX1ktluL1F1O+qUbtS8YA1jyU0WhIUp48lWRdQm1YCQ5
F0f51AaTvU7jvcGYkBeU0hrzdYxSTntGfFYZ2zl2M/uM6Gk175YxZzkC4VwMr2FGhgz25JpFgazr
pP7cNAbimZPcaEjJ7ewKoPnYFsiAzBqN5Ce3mFCW2CUwjcFPRSZdBHnoee5mXNeBjNpIQ+TFWDul
C6SomOIeF4K6V6QVJnPtLk4tTw9GV9PqszaKbJQASWQXsAEqs9kvuGmGqDmd+UGkQ5j5zURdnO+E
ipeto9mZfbdFkApjZWgmn1xhWJ96XTMc+inVTYRtpT3gxobeguKhvnu0EbuKi2JAjLAloEH5otPl
ukk5DtMR2oooNLYo7FIZcMArzYtBSqxTvbLtEG2ATjKCxNJMdEZTiPa+LcLYeMQtSF5mZiahKORL
IajmpJim3jimPaU+x1MKixvqnOLNmK4makBBxWKQDSYSq0nOtruNqf4Y0KqK2XxxAcZ2p+xd42nb
rt3wsYaKbpzWuZ2hSYm8fAicMKo/x2YUewG3MzB34/TyaGOuMuzqtuphueCt22zzTGPTi/p4ehCz
O6UbQx889jhyMK3TgfXMOaOwMV2gA4zLocbRpUW+wKaZUvmZgshk6PRTZ7Jjg1OelVSUDrCDptQg
qq7qReLSNxeoMf0KVHC2ta1RRwsZFWCUbMfrl/MxDDPwrHNSPCDh5cTkmjEOLQAg8EpxcsqZNu6c
R6+ZaS6Csntw1SOvOfPrbnUlqa2llfAKkt68ih0rDK8j9GfZF3ceHdSrrrBeu7KqbvTMaQ1/Jj2Y
ncB81PPt1KC0RZpFBfQV0ajE3mYyNTPUx11OiTGcYWB+etVdrUY8v1idSVWqLOEG+GNVJvU+xAaz
D5wRCKTvpHaR+euQUwVi683wUU+q4S2uKEsOVsTbDzUUuyVA2pN/Kvh13ollRng+YUGAhxfQEcrf
o6q235yqwtwhLu3+QaeIv/NrFk54dZi8vFHUNOmb3B1LHS0EgWncAsZ6vcSj04iRipN4upCZKd0t
1uhU+9nIAtudJBRqsFv1pHuG4CUVft2QGgqyQoIUy4Tb8bJk7M27eBmiKLBat1tw6MUU7MSWdUk6
Mq8eU4HJ1meKs2BZmcOwOj7nwm7xAVUgRTqd4KykE7Xr8JLPsRdih4vsPV68C6PimZ5lbpYl9xH1
yMOewlPSGEUixKfZQPnsDy3WFZfkB2Jr3xN/opB1jgkoWEFjLoN9mlhrW52XddG3V1qx9DV2dBWe
CTmqy1ZzTmGytxqiPdGPXkkJPxhLE+fs0g6vUseZVx9Vc5tbVHOCTh9Ixxoj8nVrLmP8ooZVB/RY
5FZr3Yp6WDCzC72Vg/U+jd1mHYH/IB29E6PtlXvRFFoW4KW10mMtir98Ikewy3rKo6ot8jiF0TOs
dt3M2WoA+7IoIsd+wpl41EikRiwJjbjJEELLAclr46TU1Mmoi3eNOzna6RIyRT6wC2wo8EMwPpzM
pr0Mp2m8lO0lUCLsegDbNw7uHtkavhIkrsvtTGkAZAmWd/sBi8G0d08cmFYUyacOhsfPeb6K7DzK
GkF6syLq6iK4y3RVyhMtWbPsU7tJUP2QHskujbRe5ZmT41u4r3SoRrgihGJf23XX+dmgcTT2bFCz
swNAHgdC8430q1VPJ5Jka3zaxkUpr8xwDLOCJxXbeqagHyP6y4xZ9bw0Rze6murUY+MM4UmBGSkO
mLNbrXIwb0zqYcJFvii9yrixLOrIXVy7SvMpWhLB1DMNOTSblZS/OJ86JlK8JbQkrm7MCW+B1E+H
Yi72KefR9tyz6tWxTyjcGW3SS1OHESA2IKFWX05rU3ZPHXYsCMrXiSxd5pgOPHe3dvprPGxz47oZ
2CnqJwx8IKCcpZ1rwwTKDBqr5N03J4WBhZXfI3ZEHRGPmXbGfiOnXrvptPHLwOywfJrbhhU6rlY9
9GNRrkng9IanXQDtTby3Fpur9FLok4PsTKfahxi5jR9oaVV5BunWTSj2r3AQb6+EpC4XjsiElyMU
KIj81rNuElzfp46L2S+mGaW9woyl4sI3krhtn5dC5uul7POCqvdh9LzzlO0S5YNmGDcVxKKZSvzQ
QTcsKd6IWuSec+eAfStC6CO33TA6DMUkq6bl3jHdtrjtm7RZrugEvRUIl8Mj61db1c3OgkXZbAEB
hRrbmjbLk89Wx2niojQBez4O7Dg897HJ43yaT7VEM1HZnRgEPWCNcOXkQZgj6nqgT2T1MBL8Hd2K
iecsFaE+4C6Cv8dnc7RXlGpln61w/Ge8FVPCh5W2jghtEL2gPpedhSpNlEIMD6BMu+i1Zl/SslZk
sFGDMdSd8XHRXFfb1rFhr9g2mUY2PsJHq85DK3atfcZUtsjARe6+AvFD6Rkt7CmO2+T/f1PtJKL/
dhD4Uar9+T//9wuRlT9S93/k548/9Ge23bR+JzdiObq0bM9yhcN2/c9suyl/d2FFkohiJ825XaWI
/sy2a+ToOZF6pKPJcuikpImH/JVul7+TZCciY3LagGpgkSH/B+l2IizvDi8EOC2WF+LyhFQJH3ji
2xPFas5OZeqYIiG7uOuhkLWKAp4VAL5D45Da4U0Hr7DG7rnABsFQfEZWlhc0ZK9jf+YlUJDa5UKL
KRDhMxqsX5TeB8w74LmuV+rv6t+YlzHLGk+XxXsZ0PSjobhWn1du6LY0DsJar9YKxzvbeXEmagUr
Nt5uHAXFXF8xq7JdDrXXJQ3JxUAR5O/A4w7Hb8y6ccgwQ4i06soB/+oBty4moPcAl+y+/RTm+rPy
KNORTkkzOlOfVZe02nBTrfa0dpavx593q5d+cD675oXXdm/KKgPvzDyjqLrRnzEd3niacRFP4qC8
OUiXH6ARvxhrc1mtVuDI6HbMMdkbJGXdKdzwIcZcLVAx/9KjeoebLYtxgglyMsTDS1OlBySDm3g1
z5VluPqjbL6VXZu9aPdTnVy2pUfN2c0g+s/KtkK0z9Qq3CpXBeWMsFIsjYz+K+i3qoqeOhjcGbV9
cYXj1uRchdrwlXq607jNdiNVV8rQesAMBWbZtSjuo4qSRv6YDr45o3WnvEZarJmU9RutvMQGC3bc
36prqkF4FkN8o64x7iMUfwL76/Bz5l3FbRj6NhnGXE9vwbgdojzz9bq4A0zz4rjLtsGJVaecR/lv
oFhAMYE0oRCUeVaBwb3OZXR8e5OtCotyoI04+conSt9gXjbDPaVsnz3zxoO2D3sAt5LsRZjrVR9h
zaM+ozoLQ0UEixFiZaAfGgcCOpWdGkFSkcBVmvExD9eLSmRcTPXSdLDrGnF/7AbcSLxEh2HGDTEt
L6sUVxWgcDPlmJb9qLoAiGsuBDS88hlRDi5GQh0pj1/9aRy/t9ynqUleOAIelF9KU3g3c6778OUe
G4HLDL+Se7+usWeyGn6EgjOEny9a2+zjuPPddH7O1/Be9eLjwzwOv7UEb67uoBiyFxuHjjrOtmyS
z8Pqj1+RGNkL29udq0m8Y8YrVL6BuvtjE6WzJQ8G/XU+VGH/0fKSgyOKs96+axzb1xiS6kHgzEUd
MMbzanCMwsSbFLtrBKdyzK/Uq1YWL+r/x3FqUycITbNIXv7yjHAm46DHdHKhvarCw7LzvpDjVm9q
jCme6SECNLyheJoPAuexUVwBvn0sY7mXQ7pjdTx2uGG0qMGk4Ia+aSiDeODwWRlodXtbuR6Pff0a
l4rM794AO1PXslD+jkfyjXKoV4N36Zo7U98KtoY5Ngq1Gx9KHEqAUt6pMtjxbWpKv0ziK8Vq763u
UrQ47AKm7+P0PPGQw8v2shVTADaV0keJmwhOIiuO7B01wNlwNXFwLY3la81DwD74APvpauQ00Nao
ItjLJ65+Awnh0M3eq0U9YPHcGvO9VQGmVn+K/hUFP+9eiuRgmdT11vmwoYT6XBUjcq56qVX1ORqo
wXgY2nulnCrn8iVjyKhy1xQPEQ0pXb+Y50fPn2mq3pSRStdMN0aIqpv5gjLes6OHo5qsVr14CI2P
YE5Pc204HS3nMbEv1ZvpgeAf/89QdXmBiFMPaoTY7fys4INLiD5Mh1iQ3KGL2Qsx7lRHVzYmyvhE
I/4iPHZDfI3b58lQpw+y7l6V6wlk7KOBi2N0F0tZgUepXwDgH6q0fsEf9TJzGmgf1kF1N0imL5yi
rsDaBW5lHpTsSYzWp0y/UMYiJdM3R4ADLOcXqH/n7Mo2jNuXogGcOMeguwvsiEErletB9e5a0y40
YPart9waFoOpQqoSCwbrdRhpT7a+fB0SZHK19mTdqhmHND6jWovOM9z11FpXri0ypPZC9UqiVS9q
yl4850Hqj6oB9aZHp31TP4ubzkmT5DchJFTCJHe4c6MHVD9nN7caQMg/JyIKNQ5J71CXh+2otjGo
fFeT4hChrEv2SVNj9zmfO5a7wcSdp5QeVD/XADmptYX9ICJWg6d2omYo9RHV99XH5qp9MN0X1f3V
XakhUFbLxTLWhGlkkA7ppVpW1S2oV4v/Fg8n36h/i0PnpaYnW5n52MHQncXzKI2LYsk2S0aATE10
hZ4eVuk9pO2jen3KQUqNydxsH9DqGCwjjp5fAZLa9FbxYs3DtQmJAiboQfk6aRhsrHmxjavhnJD9
s9Pxa9XvKBN2z+ljDy9pwtSjl1g38bvIvx7U51JII5HmXWd/XYbp4N4xA7qriIto7enRVMoT9FLt
QU1f6ml4dX8fWHSUST1zpsYCNj5x6TPVxVX3FmaOSxjxGrySXAxnjITCEQx69hpuQ1OB2oiv1B8i
x6/6wDE3Ga9aw3kh/HgYk+IlA62WF5iRKdKpMtlSOwu9+ooV98ea5TKvueXqejHrz8ehOVjw8zdT
t2Ujw7GT2VW91HjQrlfU6mXaQaNcD04y3/RFSviCTQCmgtpab5qqh6SFBQev6Ninub8V0EzW5Fcz
BiosjUwfx3WxMp+ktTyoG4Yn8VXdqHoAqElQQld3hR2+RmjA2yT7GNXWYwl29yRVxjSSs4MnWKhn
ZgJmAPWYpLWDIP+o/kopLR+EETm5Ne7jxqX6zdLAA8ZYXtOL6a/RRkdS02CXfqkL8TkamGOZxKzS
fZJi/9eXLmZWRvim9+7dMr+CA/msPqSaOQ6Mqr0uYIqovxtMLBJHm6ZECx0t5ytfd8UXuJwPav5O
EG+QqXwMC0TjGsjFFjEfGq5l9s6zut0MdbYXIaq+CKLuR0Bk3kkziO7JjatbrIntvVDHSyefmpve
Eq/tZM07OM9BouM1NKZWeeFmxLfgzZeB3g5vuoavAvoTDDWXTVaO6XZxkRBaC1A2KBioqLG2XiLM
klrP3C/GLWTHbU3JtbR3y7IANaX6b7NSX3lhAWljLvzcmDvXMxoYmH26H7zoZi3BTlpdfmr2p10y
cOvxupkwgjqJCzOo0CwGtI4KmKC+vbqXc22JTW8TMLNbg0CBTMudrGB3TtB2jGG5nzoKMbxaHfWn
Pgz65Lk1zYpsC6RQMwE/TiriU570U8C8yemzkTa7o+VlnqZpn9SzCx8EDaJVIotGq9/5BkCGmUj9
LtPyj+FQ76PYKS+8GnuLei6NjdEBkgNGV60GEsQq3yvH0WqezlYA38Ks9rMrtS3ENoSylXPlUnhT
Qcvf1GThcL7aeUM1BRl7kR1rxdYptM/LkoS4VUOyb2PI1cTRTolN253AqXNpngChXIw4+m5toKZ6
v+LKBla/mW+zCjNlvdV2WdVSnr/mX3qhX4bdyquCILWhZrjxtqUAqlSMM26eGjRtLsx36m3hrDRe
85FBd9wT4uPdTmjuJyCVAHKiCaPvxyjrYJYOEkAUIK7Twb5aXcs9j1osbBDYyqspkRkezayGo/Zx
LDWkurrb+SQoPlstTqFrRYuUmZwXZj/5jD1EgVEnNoPm3hbFMzvh66GpbxdNaEyRCNpqh2qzCrZM
mU6f1qQ4JCuiePw41tZITnEl2emiI9qXavk+ykrk67G3ibvxJZp03FlDzdvZNiQWTJgJpRugiwzn
fG50nNpKed4KazgjBjucxYb4otnduDVANfk4/REGrMPorLRlUI/tjmIUzloWjpOQrrd5W+KXaMBn
tjnGzB1eJLX5BF+99TE7MAIH02Z/se2TGgyWNwP2TOc2GL35rp5ZA2G7GaxPKar7GAaiFhq8NHni
1r0WkC8s/ES66J7RJfR5E4wJLzcmvFy6nQjWGH5Iy35hilrs+iINRlc8nWSyeJF9iwTipLfoTrie
iIAkoAdztBVB52bsJlIlFvHbirOkm6U8kQR9hU5PKaEl+2VsBm657kIcS3zT4FqSS0MfG0DIPaSS
+NVMTcgrjFUoM7mvY1PgWR28kLpwAhC6NSCjCXVinh2iMH6pGutL3id3sWguCjrHFlcdgc2ldd6B
F4V6gGKnr0FSeoiEVWMDcGOEXTy8cPG7rvDIaIUXUz7MwaIDtirjBaprSMWC24gnRDpgABu5Q2LO
Zk1yF32bf9Iz70uL+ur4D4mFENOTXOM6e5hFivpTschn7r/CoBX2rdl0nIy8Mt0SGwb4UT+jVrk3
F941rCEEiAXohj4u4n0hnMYPpbwib/5cazxhFoNrUIWAkIzI3vSkH8yZuNUSrzXs502SDPFe15Kb
aWSPMZirv0jrgpwtapwanXuayC0oE0NxJZcNRwvAS4OP05jrJyQ/PHc/Am3FlwSYSiEmHwMRLB1m
xycMXYSIGSv8N7fF7F0sJAs3iw02flyA/LbzjEUABgpm4rYgUQh8MzyhLS6QzRGOjBnHXBG+2drs
BhBfoS6tmHuXfDjR28aP4tdp4g1ks4lDtfaFKh46JFkHfyQFRgUQfOuxgncJ+zRvDM9f+zdv1bnW
BncNbcIqYbR2Y8SptNCrOzM0M2JtbrMzQDmV4NHK3N5Qog3EzSK2nAIqk3nKKF83wzQ6Ab7XGyhO
gjPtFhh+5aer/kJMOQ+WJrtxoKJvoqi/NogTnvQGZi+USu9J4K/QcvC9n4xsXxc7t5kKPHtckCWW
OPOGbSlZQ+aOboCAez9Z8OFmRcONNRv9I6wePL8djYiPRh4r7hCqhYO7tRxwdY4sgk5Xs1fvAO5s
R/eMPO0Lx3sjMHJ5VoXrXS3kTTHQVbs+vSIMjId2XAAytarH2hG4EC1IZpMx5CiGu0fDUzI863WS
7UuMg4w/11lQjQUG70P3sdKZm52RNZgNfrJbpjEo3WxCZ481ctLjFZsOWgDVHlw2b7cBJCvrEeHd
MgVV4X5p+pAsXIPBo8gM36g9KBhR/XEw0eJZud0FRlJ/7CvQBZm5EfVSB+XEZ5prXYNjFIrV9SWC
0LxBCLKYBLnwbwQfoGiE6efShhoJTukirQdytepKjlNCp+OcgE1e7k5+lg4w/KryBrcKKLjLU5qw
is9TC2en7W/aYSYdjotdaClcDGlkpXayTypZnh2POu1ZM1L5K8vbsGWZtqhL8SMbx7YQFJtaobTW
3ZiCtcitwal4ak9hIgmG8U0rEWTbAlG31AkFd+tyG3ai9b1IIBrkFBHV5nSCzWrrF4YbODW5osxz
r3uHS4RhA4vRse61tm/JkGFpExdAWe0Eox+gI8BK5wDG5uM403USGJUQnIA7J6O4B/3vtwOQs9LC
ekqM8gInDGTfajazXBMfZ0Tg1cTUl1tI5si8384TjoRRs/iuRyZJMdm0gsmaHDSl61mML8kfT663
gUzqCc4utpufl3Z5SuVJ7vdYKgUR1r2U2uWnpdEyQ3jpvJEaq4onmhYPE4KZBSWU/lSYr8ZMOXNt
LmQZxiwYojbyI0ztgqKLmI+psdYA0NbDWRiOUEmBSjZajp+ENDfleo8dYLmhPvLjXMnnhrGcE40/
oayFwl6b6ZZJNioakANpu42him6aFNEp8F1vxCQI748Y72uQe5uQq9j1FaM3tYbXpOa8tRbVKfkH
C7bC0OKRkG/YatLX8cPw537cp+TpmYapHRAZpAurB8IOkanxiI20Fh5JacuGHRZP67C6OhhjQZ4F
kBiCzyZPt+wdzKQFztfBUJFiGuP2braEs+NAvBtFFAb6PEyBa7ATS/dTGFKH0TUgJXWcoq0UcIYj
9yPm6IFKPkPF4inF3g4ZFYbokVpnte7UStrJpzAicKKx8xtO2gVU4jjlpXbxEOSkyMj9FSb/5PmN
To82NLKtIrGpseKCu3q5IB1qkVGs7xAfAW9a6uJUT+JTCzCqlUOKPa5UVTufUdShs3KyEuP4ecPO
agiKCYvA0Rn3VmRy/QMpPlbdG5wC8GoYeJC4Xfc+zhI4Bk0Enxv6IjBAkeQ8RDldtgsyjEl7S4l+
bhxSz74TgYksWHP1PtoRTP8qq+Z+caYpmIRDOn68Y7rugt5r0TAL0uqNbNLAxhRj1LT4ZOl4proN
Oj7Xa7BxfXmNg8YMuDVFXqs/cDTD4V0nH41Vjz8SfPL1ZMS/Jj9CGDju2cBD/DBpTnvbyn03GiN/
roCNbbvMY6sAoi5YZbvhSDKxZW+wQ4+w1UxTfLkrrQX5Jc9SE7LtMlXjVuA6ETcgAbNpR1rxfjYr
di3aUy2G1J9GVnycLxN3BRKZGetGossfnCeTPc8mpNTk1CzMm9Hbl04I3a1D3lsXwznrARENOWKd
0N3o4hK2z3k0UmpT5fqhW4GLhWAd3HDWgpQNmtFzkUCjrzysdQpMa44L3uCRKaaoPOiY0hBCChFo
RnVtQUdjhsLfsmiNoOrcyq/qPnBJuAcEcfHWyJbrlY2DMHEYBVdH3lrXg6qyz7QlFn7SJRuvihff
TMjbtlFPTI8fLWoegh6bl5O2OT408FRsZs7meMLmCdxhYMcJOYfqzAbPm6mJ+3hJPJQMtEv2YGwp
9WWmAkEGNRGME14ILKzggIFOfkk0mKuLIM5sEgqiWvxzMbKRYnvR8SMjN6JrlK3bt5HrvVJzMgWc
Pz7NOcU8Ts/0jizqspTKd1h0BM9DIlJV6KsIyWiNL20HMtXrjCAOMKOfWRkWIonLs+OxFzZaZkk7
PctLhtqcs5Qla743IowVbPbbprJQ0CCzi6l60uY/ZtbaYevutdoQDIG81z0CZ1bPsu6pXaodBY3B
tq/CTK5aWdtTi9HMiLg219N+lNSYFvrM8ke7iI+XSabBpPMDY3sXz86CinK5mlhA/ri0ocZcKQXI
1o1cehvbCK8876aULaeHGYYyJlrA9vE2ovMMinG8tgluUuW26aCIeuMc7/4Pd+exHDuOpeEnYgc9
yG16L283DFmC3tunnw95u3pqKmIWs51F6apkUkkSODjmN+0cuasqGn8gzL+qJEQEta8sjJdzX3GN
pehw/g7Wac5zC+dkH3dlv3DijODDOdMJb1gyWZ1gHD5fM+sma9gpkCsheLIf6A4Itx/4QHwBgYGY
WoSAr5GjAtbddRLfeGTIUa/B+Qm46FtWy02BDM8qdjqqWwKiNJTxokcaWyqF6GHQVkPGbQAmAbLL
Ij7SSEFAlqfTQ+ufubIZAE2Q5bgoCnTyggC1RC/3F6OpTYxvGLxFOv4clf3izikLyALZaMpmV1oJ
owrXPJOuE9Q68oIERgjMq4GTM+Hl9GLlZBbO71i/NVmBdyfawgB4Fsk4Jau+QqGhJ53tW+KDXscr
EPk8yZglYVrfJiKKACTrpVtTu8lJl3iSGO/XVZZNuN24anKzMgNuh+UbyBDiZ22jdYZQXriekVX0
c6rEuPXvhtHJYfKx+8qG9NKzjUsoPxRKbnU92gFm/ZIiX9SDv75eXBfrLqYrZoLqoQqhiTXROnM3
OTtq3cOb4OAZ9yUybhj3vHVqL0i7r1fmGllEcxnwOPhAm6twhjdXIooRfPQDYqceZsyrKAoOiKLa
JIhoHwUs76jmzs5VPS5bq1rX1W2f0KQMmzlcK7E1K/Li5TUtTcL+jpXSLiIDFUnEeBIKTOT+utRb
etCztlrL9iTiX+wS4VITDhcVjn0HKIq6zasep3ZuVkE/a6sUdyRSGOwe4gBIJJYOVmBSNqsc65ow
OgkRUuzmgCWsUqWxc+2FoUW7EKFmvyKHCSeV8ubG0fVzDClq811Lsl8EK4gGYYalk9D2aDrRBPJG
JDslUq4gf7qY2xWASVzpslw50WQuk6GIQKvmu1I74oIGuIzl0mZIYg5RhGcKCmz0W0gCR9UNm1OX
1cOQAs0zSjQ2eD7NS6+hdQYYIVxXo3jpEm2bJelRcFOWjYE8La0I00EIe8YLokgM3gIvD4EHaBy1
Uj1xUAvaIksjTVboP5pLy8dcrkpZkiA1jUHH0tJIydPlURfUFoFjUNHUzb4CVbGKNcSei7Q7Mym/
mV1zpLwmLnUzCFTExTdtQzZvueULeaq5ciriw8CfjiPAQhpV1PUPeQ2iIwYqMddnHfk2bf0oeTdS
ZGdErXF6opIy4ZpANr0qOgNntjDYWRPS0UErb+zcAC+lqhfE82HwmOm9Xasu+vhRwnJZaePZQJtu
ha0Hfo92vhQNX9Wxx1ISefus7c7jKB+F3irfSnKICp8cywzvDX8my8LhAST1AIIH1wO208pLvHCJ
Vtmhnx3grXI4obPD6oN2vdSch2voRYGv/dM/CEPjLdY8hEoMxB+KonwPhP40tk2zzo3ge3J+gwId
q6wifk3E9cIxUEPRdlKOWO+hFDl72jJzBwxrsB3gEJtODfjERWX7z72QqpY9SdMmeEY295UbbLVm
sRjt+A2m7Y68UWMr6II0p/tFU5c6Ws5MS1gJ3jBay062m7xlfBuWJG9l1SDRtPQ9L1ylcjcE3T0j
twTToYVek/iZdnD2neni9YyTEha83zBOz7PswTO5NYWJBL02OsiAzWIF/PwWox5ExAUNIDHucz95
zCafkjZsCaJFcWaKSD1peKwEp93nGtwdc+gh15jBa+X3Eywb45U2Nc2fEO0tcEAvEfryGIzIDXka
icucMMauOUXCOdaA5jW7CewiMqXhMZ0IzuDGwZiN3bqqsabqpHw2ogxcgmPmS8L0VqAbSqVUMu8k
rbQlXi3l0D9DAoe0q6J7ULBsZsNae0FOzeoKnAwlRjDDLdB6ixYUnlJ44K1zu8J1IlVnvuJJMGH4
E7uyvr6tNfGI58128NRRIsispzC8VCkZDWvolX43Sx4aLDJR2sE02GYz4j+MwKe3AHotKwMod50Z
t5xz35HR/mJ8Q+QEiGp4kfL2QRa3dIaVmRX0C1XnzpvCZb0Lk/fAL5CetoHODX1MNjYuxlb6CzM2
TpZHHAX2i/gZy6Jx3X4ZSxSh5vp9UvR2YUX16tL3CVKlqqcXubjByRZ7F63dgLlNlugRA7cvo+2o
YmjR4H1hTjHa62iWYFmG/kmzwr6IF9cbXOOdx8ps2KY5DaUuGi+aVb6b0/yY9o9qjGIa4aNNNeTs
0AfeKkBL7dU/Tuie6sj+sJvlyOChrUOs38ZvdUSjnX/1dmfQtqj75pYG5o4cYqvUvpQ8kjL2ViIv
iUf3fOo2avSvhlWhHm7quDmpqRTKZbhYVRuG/TuL0qcyjKPAjwQL5IOajWhhvM2REYvT7kmNrJV3
Rje/aH25UXbwNWnwVTlx7NPXQZzVbF7NTGDAb/Gv2ZvhdKfGKXaDHSbDJShqRxAN1DrR91XICEvI
z8Rxvu46L9xM+nz8j7H6PEkG3eFJDcHVTEqNPtXMLcnFs4eisY9NeYfPO7iF0kxOGBSsJaWQ3Qan
FIminrGXxTjfwDmeZuy3t+Vc2sJr2NMEuCJiEly/FpXV3Y8Id5l6+ZUU5lbrx70yNlf3kPMVlTGb
PEC3b91zjHH9PA1f1zmbgo7YbbZHJmmjPldQDb1CjFMdV/6Xmsbrk/1V4kIZBV9OLT4DMV5BGCOT
K1rkX60zPAFCfOjh8NXG9FG53DYm7+ic1l30qRANyrZdiZrGpXvqwlMoraXSDvUyEt/czK+ybQl+
1FXvrZWQkkyYFCPdZukRCoQHTJyebCCFWsLwEaKAK6fz3KlOFhl6JnYNw1YxDr9xGl0yYqESYVWD
rcGst7Q09vkwPKmJZecFX5MMGTLS/mB+74TfQ5C+APT5vKpq6Rh6dDK4U7N8BaPBeuSlb/ZDHX/3
U3foa2fbVbjS586qIehZwwXwI0hBB2D7k4UErgKOqEtXzx5boOcc7cgiffX3Pt2ovyaMbl4/IHtc
J/WT736qv6NWhHrMORCN1meptw9qSKt3p1ifXgdkB4P6DwSgqi5eM7/gy4MiE5ibxg8uQ7BWI0hr
QPeViy5k9RWaS9/JP5vG/1HitEXTX3X6aIvforG8zosE7XyFaQHokVrXf7HCw2Ggv8Xx6qs28x9f
DDdZXJA9kHAXb5WrPZkoquHB+tiov8JTC0fGGOyPEHshdNU+yzx4UFNrtYyqfN1rZ6Otn69wFC7s
utrUVQ56ep8jnt5r8sOwllfQGvAi9Yf0zN67SbhT91GNP9Ub1EjX+kKsdZ9jl/9XmznVsl3LBCGc
+RzrLXsSp7++58/Dk4gZE/fVcqjtz7T+s90UgK4yxKPHrUNZ5FunZaBwWWq0fEW5VfEVUdE71sGO
uk2dbXJ82sqEFqYJ8kKhL7J2xL+YZI2IoTaKAvboRvkjXXdRTTBKGoxAwHmpR6PG1a6gjFXwglgk
+xQVapxe9Sb4UNtf/afADobAOb6sOeCiK6pA/ZtXCi1xq4KNim1BvHOT4q2w54eq/VAQIAWggfz/
qYXjsXawXfz3rFsBHga3+PSD9G3Wb7HyXvRufq/er8L/qH/V7J1Wyyljw4dh+Qm/YpviKKo+V9ek
leJTg98AikiFn6Apf3pKsDbBuYPLUrfOB3Zb6faDukR1GXYYPlldRUFqgHKIr18zUR1tagv/YXlf
ITpEw+OggCQqoEhtEzrjWyTEW2tDUVLXmXl4DFBJ/xUdy0q7a7AE6fvyoWLsoe7i9erYL+pvtlq/
asqGCubP482c4hxjRqWgb7hq0dlsrig0s7Q/FUhRAWVC7QU3yhd1g8CDrwEOn9TdcJEeTFmz5JXf
zKBWuHMyIF1aPQeXevoBP6+25mRmN8gTLtUtoHf+RcakECXZ5LxWYqUAXuo7YJgWNuQk7PygNMnp
Q7UfMkq4yhFPYFzvzQQ65Bh/0/y+Uw+bcuuuQG9GfU4Ssum86SDz8Rra1d3qrendsZnRzB9NVP7Q
kH1Sh6I6OBPLecbaeSDGj2lyBmROUWV/a5KUmWcxN/F97j0J+169nlqUCjOhQJdOJrjj+OK2ybEr
NBSPy1Xfi+sCUIdNaotPOPtmfYWhhAA6HXN6n8JzKee7K3RiaNtnuzkp+ELcyJVtz6fr1yfwHup5
uinwVe/+z8/q80eRlD8GCHvfmm7Vs1DonWJSx177EA5PsVy3+Zul909qKatQGWj1azSeMBN5i4xl
NyffWquOMT/5jFqYCFOavWjFh4pjQY3pamDcqtCgjjnPH28rWncqTxCt9S1q7xo2Kn4lLPa/xLwv
HJ5AjyCbrV5UfSIy8zyQo+m5fCrtF6D4zzC6P1Uoinz3RyOPUC5deaT/KuyFCjdur3/GP3eljD6V
FrD683/9F5UHoXevCnFWJfZzHTyrM0F9dzbl0YmSTaYTiNTdUg/Vg63UGQ1MF45yBTsxLFBAs3OG
wrLKPP27BpQKo3tbuQH+lPI7TlDns8hj1DJQx6vSA1QxP8d3yL8qRquLUr+2w3bgBkAXTuT6rnFS
xM//6DtivgC5Izs2s9xcdWpZ5C8Bck+9A6AgO1fTQF2DhF3dfYxOf+B2bvCV+g0sc4eryqYnNM0a
Lojuzk9jrHwU25CFFgMDg5y1MMzwrgZulegD4BxkNjVy7ZE64VCN7Xs6Ext9okUreqC30VonlqWd
/8Wh+dlyAsf6U5tGry6YvCYbviO3u6MCRQ6W3coyzrFRjM1D0WQ/kywwgO02PbiamT5KnAy/cMU/
JZ3CKWPYwI9XFoZyTnwJsWihBpy/HdIZu9B3gZ7t1OfqRk4pgJkp/cRN+JqQ4mX21OV3KlcxYJEt
VEao8plCG87aAKzgmrsgak9eo0S91fco6Ja2X54VukY9FKuJvpHK2k2xv1G/f0XcDMaHiV03LOon
r9XPVjut1ONSh7VSs+/nHMwrfm2A+yqcZkGNMQ84zr2xVm8dLhxIhvZX+OnKtatLxX6aG4y/enCd
4FSlEd0kCG9XtfOmA6Fe1GRy6iZE9LRiYFBmNX7oCoCe+c0GKs2elP3b/Xc23lbQvoxhr25GwIEw
YtpS/Zqe89bTlkpi7cULGdDzGw6njdLnqpEjGzgL5jFaz3F56ezxQ+Vjfpz8QH95nb0VioxsM0r5
kfcufSr/6mOO5B1WHUv1qNTLuXhbF4R2vfDOdjstA8I27aH34VWtnraOP/PWY39OJ3UtJvmwCxRv
gXzKU61hIsPnHu83Qgw9SUk6p/oIs2Stza/V8DNV+lmlC1XUPkmZ3yqw3+A4m5AFaYTpau66nRM7
W3HzFwJfBfMrxoyImrwAN/1RsUXhgms7O6eNQ80H1DjdhMH0coU5BjahDxBHJ/COaXcK/a1AaQpq
qDZ5ruEZknGrIu3HG4Mv6fOOtUSsU3s8qpgiAICqEKHAt3eGa6oAA6aPpDWZn8fiiZCmYoMmxm99
1K/hq2tAmtlNsp38dDeV+V5igVyYy86gAK+/pJmtYVEer9s7dqlbGGH7yXxQksUD7089jt4ipw6C
u8qST0pJXq1AtXqt6CcOxseeqKIW96hsFux0G2NFW2rWt90RX6BSAXYo2GqA5ofptvGthcIxI4VJ
M8QCeT5/+GNxbKTcXF+bFa40cSM9P7UlxzSYNBWKPew5ckmFiJuKguqqW8FgbiezHvBS8aMeqDSm
c9TMK4VxVdjkrKtvXCAEalep6Kp2VqmLDa7UByVXrrJiVyHaFX574kjBcU+PRnwjmrXnmwcVV1VZ
2ej+23V72ykoydK+U2hZxeynQj8UDo1A1o2q4piIf6ozBRYHL60SVIUW/Bvz5fYPB/zvIooGlJS/
k/BtVMBo+LqWhZYBilLiHxx46Ixs58b7lbVxbivxFQoGPD393CXF/7TVEYwFNWeCoFET9CZVX0e4
u9JXRKHH65v5/0o0InvSHSUxhG7p/67q+ZH/T13P//zWX8qeHqwhpdtp27YHIsVAJuEvZU/7X67h
onpiuQhgmah3/DfXyDT/RcvUQkwA8QJwLOJvXCPT/ZeA8I+giC6QCUPb4f/CNULA45+LBLqT0jFS
imrIHXnuP0RzBE4DLsYmyIWjDKvSdDvwPkkiTpAZ14pcoVOUFuxxTNmI8gybUrt/Qr22t6ffVnCm
m3hwhZhFaiPoSkSJZ3VOzD4Dgzmqn2cHXyc5/racQFmF6StMQoXmVeq4DOJgEgITgnN1C7v3s7Tx
Dh7Sr5yxRkrHKJ2cgsk3/kIjUC7aT+W2toPnKiLJHSzzqW92EWCjnSDnB1do7K2asZ6EsFmIYY1s
r4mm+yDXaaOvO19fawAaeHsPhVl8mMAftYxGMSokl5E6ZlG5/rsDc3ohjAn6XYdzek+XMh9xJoW2
s4SJtIknr146+IXEoncXRWgiJ80gc3ZVDzzTOsi9+BUBZeYdWx+DsBC+DLQdD/MFSXbTgruta+Ay
EX19b/R36Q2fjQ/DOc1p0dXlenS1eSEjXJ9mq17nTXjBUbZjbqntMMa9xfKX+Xbe/8RFegAxt3SB
qi40owTcKpmWOk9Ru7H6GshXEiWrqjQ29lC8BIX2SDMURGWIVaWLpirQiJsaSrtiZiHt/o0Ruq8e
qDKUKBP0lRWKuq+TY5HQthCvbRY944D62xbYOSBc9lvnznPtfoXKhKOW820knKVaEmRRvIJSTAZW
mmMw4CM7UvC1kSZtExASoUkAaufpF/avhTHlyDevi6sAVNK4zaFUxj2l6J+aMftj8GEqGXdVIqfe
zq2mZxtDIfUltV41Yb1bLUwZXkb9f8gSTfqPrrv4Q80YscJygolriQXgTKCk4Rvj0CVtYz2UQK6y
JNyg9Okvx0BTrqU2Bt3tD9iP5hjgnSt8FwhV1o1LALfkyb3xpJi9TKCxxh1TsaUhDuEsXvXNqxMb
58m3H7Js2vdZxRKyD1KiFaZjM7gHJpLgj0pHPUDsO9MRRU/RfjH3eh7EGyaV4xr8WKQ3C78tLtC2
WfSJT04Q2Ydi8C5N0BkbQ+xwP/5FVHUXpe5PikkcXCMMpQrpASrRf3A3W7ZDtA8QSGcSPITrVgac
4BY9igzcqRZG1kJWVNCi8VZGK984Bz8x6brrjMS4cQDbNqZxM3oMHOdOhptS6P4BXN1aSp07UdCa
q2T/LONXKwdr09fjs4/dixFgqRM257xtY5Tgii9davdBUr03fqbd4CdGi9+PzuZgMUlxWjy93bTY
GXgnpfVtambPjpvpJwNGLmC+G5329ybSaUSPgw3gNMOARAPVjOHaEAKtondZ/haGjxDcnO2tIls2
zPnRz0kF29F6TYMsXOGs3J0RaGJpDmvaW6AwGqwz06Tbm4O2SJrB2JZIgAKc6E6m7PfSH5aDM7Bo
a+xU/HQ4Vk5OKwCmtZ0N2TbZj+jWI5hlYBufuvC5+7VGqrKwzTE/yJ61ab6JuQe6EWl3LSLjy1Yz
X8TUA6Mag/FYefXWqTD+xdRCWF+DlNGupfUB+M+GiV0ojziuILG0Y2ACEwysiKkULq/GdKuL6SYp
rJLGebvzCsAIImFQpwHXML1n2XqoEIzuya6tX4A/NKaq/D7J962gXtT9tZeccl8iRpJbR8trrKPI
ozfNixn7s6E1Dx8oet5np9BvYtGeN1KPrA0INXc3meDFEQsGL6CBznWCoVjanr1JLMAPFr7amlXc
O+50GQPKCcTWzbJxl05k3/mDeBFF+evU3o3M1Qxv6I/+hGy8lCffH52TWzNLtKHJCYaGfcc0pe7d
o+kwvLDA+YmyBLgemM9OL/HM9YzkRB21Vky2Pk72LYPkpe2w7+sofhrUJE6rxk3luvfDxCAmrC52
JE4lDd92ujSlfckHN6FgKE9aIQkJCfoXXuRaK1e8l/WcLQx3vNjwbwIkNwacofsBvZHJrczd6I0L
lvI67o2X0WyBoLX0Ks2sUupGONNZjfYANv+xDqvPYA/0r86iHbZAzP8UBnOyb+yiK4hm2q0tJDhM
r93m8XgsO4QBXCt813LAE6aH91Oe5d+AF51Gv6sted+OKyz8ymMyRGc/CN/MHKdIL/Ve1H0nIe7X
BbPIbvwqm2GdVM4hAsxoTPIzr8HKTqIH7Ex1N4Ulo3hRfDEDBBZPs6pL/KOf9efIH0CTwjLDjfQ1
rcTB8ECRxQ0Gird+C+koA43SY9lVC2RoupGFZuSc62JczBpYqDBwcKUkpNg1rj2Wf24W8SjOoiwq
NQmSC6PSXkCv3WrgOCpkDhdxZt+znl+yyX6JKnMRWeYxxT/phDcMreOiXRkUrIiNyJ3vx/TGCtfF
hczcpu68q3vv3OUiO3shIywraC9jN6Lz1EW/2HLc5zYesi2er1m1BXyNKBNnTNuaGF7mH8LqL74h
Hwq1wsoO48EgZHUztThU7kwYjYFF4viY1WWwRPGCHSgcTDtNf+UIcZyIyY7mPJVGh4EZelpGKD6d
wjhYsljLn8qIbr06evaHEqydCWo5iphFuzfgLNfwpkgVIBA4kOn6AdkaTYYaozfvO3cnmuXVq25r
7oJUDNg1sP2ghqVDQ80M5s9mcG5l3V0MHrRyWka4aG+XJf4AWfWuFkY06XQO3X3jwDtFxGipke+b
E5VJ6Lzoab2e+xpaCzoUgNnTo5toKzoiG0RMgIFP9jFhnQdR2O/sQR5Ai5/n6bHw9Jahh3d0xPTj
4eYXRi+xk/Q7rxse2OOPKHgz55wQRJLRAxIj09qkR927d3aVHBE7cd9bkT5WdnmpMCYeGqjbIzMF
mC5YvQbpdtS1tdbheIi2zCI04RmM5CpO6MRrZCsmpfApjDvGcL2yS08XsrvxE0BjZnNAvO8o3eIE
AWHfoPy0LtvgUnvIz8AcXNKduxh5/950DrgtzN91B0/s3kdGKABlOA75Vu8idRoDwS0AN0WpTVfe
4iHK9rFpW2OZzf5DUSqgSyzghurtuvPGvesZxdoxhq+inQ4oYNxg9xvd4YkHSMm6SXHWwGEkGx9r
ZqXgbQE/6z3SyCX5ngvMA0HCY9A/kz6+x/pIsG+/gP9Vq9E/l14PpA5gSBA5+MnriNh4DEEtDQh1
UGeAgwAdjNx9jrU5B7jnOIc6lbjDW8ZXp7iEgVUZ/NGC9o9Z0I59NXQHHLfCVCU1UECvRrffvIu1
YFdKnUGPc+a6fkUQ3sSDc0kMxtNWNK2nXPW3iuqjns19GiJZloV5eDRAbGWg2sb5igLti63AW02X
4XTfNNi8Jsyjo96JT+3KopbFM6kR2wSQza4NwZPFOHqsNZTDFp54YLan37d5DHbcHtA1KZ+7GvOo
IX8e8J+xYxoRPlR5/9YY7B9FyJVl+zqT+Q6mvI+ktiRWf16ZtSByv+AqN9VbRdpdrFB2vGWDALYv
7gH40hQpaLbpAQTfuo7vR4oRS9vkI1luga/QNffUYyqN7AX1P3oXyrfkSs4rYvmC2NCiGUhXrzlr
YBm/eR39tidhLhKEUJIP6FOryJpxolEOoMPwq5o3lWJs+HEDQg/TEtv96Ye+X4uCqF+ucAdBREGL
qZbyO9G6AFagOM5N9xD2MfvZlSvLTR9SyI6LukGfGQL6MrTGOwlscF2Cb0Cz/yG3NBZkhGRR3j1J
YUJMqBdGbP/2MVd2fcshVFiBD1dT8m6gB/02cv5sgYrRRkLraeMWzTls+R6Q/nCByTr1VYKikSyN
e31MvpFywpfMSt6F9xwJcu2ywtfFyYK37pA43kPq6jTa2xxfNQ7pOfcaZrTgBUqclJ3ht+8Ka6Er
jhpgpNyEoGVR03T5ra20iZyyB+tlpbeGw3Qv1RCfm3mBKC7B5VnmylWpitPzQ3EMbLLISE/siIQ1
MIENgssta+o1s8aQJs3by/X71TyNi76ExoMAMtAuc96IErBcjeMdExj31TPy/M9L4YbznGryHcku
8n7Hg4Qwb+zSBJw4pu2i0+90Yb0U+XZymDtZJXbfrR/svR5ugR2DAc+dEiyGq3GIpAWPBOQZaKWM
nIi3lSIXzInBD9BMjTSciNx5P4/5U98OuO1EDjQgzz9YlYdvOO6d9tiuY6d5mcdyZ0v+YJtXxhbS
i1nyp4IW2ht8YeBC47SiY9bfT1gF7aAuJGEar2StwaUBMOQnAG0xsxlxfQ2dt0rGnD0p4yinPxbG
7N4g0scopOpfLX87UNHDuIupz0skkzJdt/YwQsS6QAxV6y3tVMceilYDbF+OyJvaFsF9DfLek95t
G3Ugt9AyAqx/tMhnd7mPyGGu6Xc03v48m8JyslVfZKsxGC7FlPvbDuGoCB43ZE3xaOD+tKBSc5ZW
7j0WtgtHAJ9T3U2eRV6ujXhiyKB5jyRiN7WwdzPyBcpnD+Bcqe+lnlirRC8z2uhmu04Kb9s1rkHS
WUdb2/+YqvrTD4VYXZ99b8p5k0TuJVH247BromUw16dakunnJSbRNDq5z2VlobbOh9Tzt62NU3x6
tgWcrnmywaVAVhpNsZ9b6v8k/lZvewqZ09ZNCQKBCK/jNblEA2PbjqUPxGFsluy0rm7XedlatDns
bThI0uWcRjKYkNnIkaow+00mU5h8ZSohBPhPUZO+pFamLbrUVB7CMSWV8Q3OAV7DYE9YLsKtgUfp
wp+xihE/08ZfJjZfQYz7rjSDmxpZsoA1r7Hz+Q5bh7Dxapn2tvTZaXrAeiP/xXsYioQJZqfr0mIL
1ktbNziDpb0XrAylO2ibMCpnqHlN9ZALO1qGzH1WiqhBHyQnc7iuVgw/WZtTuJstMuK4Nuad2u9t
7l+CiADqB2TBQ1ApQHcQLbORLeJp7sWmpkugq+M2Ly7zCGHbwaNKlII44EEfrfUZfFEXL/qZbVNM
0W3hEvnKmvQscW+nsgN81qBbuUt7s/nzi4NtvllNdTRbthH2IPUqLuUN1/j559LLcp+6SbeQAY7x
MG9k07G1XZ6jl6ApEpJ0YM5XQT6ZQfBHgSKfZ+HraDe3vSXe4j54HEUaLlHj3QyJMisfMxRsGu2x
SK115FifbYVxZut408Kky+Nb8cxpwxV3hmRojFaCjzYfqmgIOiRGiExYS2vbjpLPYgAiU7MDBSIX
yWRtSU4gL/gNh9lI+hFEHSNQkCkZEC/N8laImPUw5bhBUNln1bpd9SNuKqlTr7O4fEZai8yn71lE
xQjvBolQtGZwYGFVZG7LLdX5kAZsTRuOME9+NiKxsEDO0fdzS3aTfx8em7GxiKhclV75/Al0C1nQ
6U+aCH3VPpZF8BxnIt+GMxcy9BGM7BSudd3wCqDLEC6DtOyzMpDPeCgt7YDJfL9MXG6wDFi1wow/
w2w8Ymo1UxVhUz8lfAjaWxIpfitL2oVdjf2ScdCddCtg2rN1miMBTjYY+mWFVBJQm23m+RX9rm7V
1P4j2mxwrzKQCOPZsdk6cRkwLamjO1cnoeod9msXc2uQM4GsHc6SDh7FQmU/5bmjoQySyC0zkjZy
823dQaTJ4umZNinn56CfIayk4Ol43V5NKRIsGhAVJqxLVqoB2NHpQgCooh82JAtZnHLg2e+uFytu
XLPKYx58p3MFbmceWss7X7+SME1YDcF3XtMCTMWNM8UJg66qW0YB0k2WYGfYGfto0FjdplMe3Fbe
IlxK0k5M01CjXml9fh9UEuCskTK1znv2iED9qLYxIHEq9WOG99BG4imaS+6yLW4Q25Oc1Byu+shA
IAzF2g9wuohqmOv9hfgqeImFO2XJTotp4QTadJdbWxqVIQakMeoIkqbUr1aHUDKsfNh7MjEWRx1h
yVUwQwk1B7GNGPAF7Jhl74y0SmYHaHyw1fOuOWOis04BP3ZxEj7Sm6gY91LhYkVIoNi6iWhvx6ir
13FyQhQOgzenf0sriOkx9hZHmjDTYgihuLCmOiQ9uKyEDZeE9vSN/8HI+T0j49aPH1VXjnsvL267
nEKnSx4Lh8F/XiL4MT4M/kI+2H314GTFmyNKzP1uRMLZNmESx1lvejtT6sdeBKDIInM+xHNz5yI7
CASozlZx3XaAMvMMkdDvsEKhvXZR5SzRhYQm7D/XI92j0q2PJlmGRzhcOnowrFuveQBrAUxjzi7m
RM6Wu166RloSr07TfhyBxB4A9b8nkLuhJk+HchxcqqbhA4lL1CtI25elqXRKO3h24U/gafYqDTx9
IbqxXIE7yAEQp/s8DB7MtlECdfCM4ERd4GE4Sw/1g3We0Tckr392E3rivSzpQYwT/L1JFIfYsNIF
mkHzVqJIxw5PulWc2J9THz7kWdFtqwnNIlpWYhFaMj+ZefTENo1pUdBsF115zqYRsRnK6M5Hx9vk
PEq0oQCZpaBKDUwIra7xAS6FgiUr7Im2z4bgUFTN2ZFPjqS66gr4jN40D+CiJmM9FcPWbDm5W72c
Nqb56gUs+ZxTzqYgWOCG+JzlkNoa5idLGaS7vtzhSJdvBjveJ4F9W5c0L8xZuUMtsxABqouqCUVE
n9DAP8es2lMI5WHZ9dNLnON3F794Li1tLXIgeDQnp3aijQtlAyw6lK4AT5/E2Htj5LOEnLtEhGLj
WBqhash2+CE+l3tA6kDpWv2ZxZmD2tGTpYA0BuydPBmN17V1QnCCWm0Csldqd7JQtlIoIjYDcogS
8Ya6GxgqAJ/sJvGSTuB20TysmSSUlwbxnzUDm4/K9PoHM4JfS6raF8bShGKBlD9PqHSQKcjNdTJ2
wKOzaTFVw0tY6veDkz+OQX/p3hooZJTXtEUsuEhAn+n65iD4a9E+JxLIPy9y4V7LRSHHN7uadsxZ
xm1kNd+RvfJCRHt1O9mGXbWJHZrxxrotuvVgdgnNFmtruPqrm5GEi6Fg8HAeW7s/xFLyDsJd2g3V
GTIWvoU93BVNPLnUhq1WshiUUXE5vsKB2kJrBmUb1JuuCqH1NOuQxlxB1ftf3J3HkuRIlmX/pdeD
EgCqYIvemBmMm5tztoFEeLiDKjj/+j6wFOmq6mlJkdnOJiQzwt0IiELfe/eea7UDKba13M609Sm/
QP8mevNQWE23SoPmT9PE0zZJ5kficF8QxbtbaALXKp+OXdu83v5b687GzEQXhN0vZ9pFIx65z9Rt
fd1qnmvV7YxcK9dtFH/OxXjGzz/u8I88N0Skb4tpOqvqIxzdix2lDjBMmnJpELDp0h/aimemtH53
lTmtuQY3ssImkqY+bM58J3lZjnr4EZcI7XGivBSuuFdt81BayUWzxaeuumsd1ndNWF6mwHiNAMHG
eUBp0pynWObbBqgJD+kfAF87K9ZeSRmuV61oXscKbubAHTc35cosTXOXTkOK3RE3htdmz0Nq8UXi
vTPS52rd4DKPCuzEKM5Tl3w6xgiJq7Cvoyk3S7QMOFRGRcBAfWf+PU5dtlcODscelYKrJUcp1R3b
AmzbRlmBHzIfe2+2tyBSMqvNdqVVTTgxUyz9Ey167mYmFvo+abmrHJk8xSUUhWQOFku1gXeHXgD2
66+xKJ5sMOW4f3WPLHSBpzB+TyAGr+0IC1lQITdXImOcSA3paGjlw35eN2ExHIw6PHXlgokJvhKt
yo9hUOw8d2CfE8xrD48+YzEc7QSXbmt0/NJt/DRw32ynOVejF2wNlyWxmYS2s71+30qE/DQfvpU2
wy9JUG2DNTtXD1Kfi7PrvcusMO8rWbD/6edNiQZ+b/fO6zxUcHdzk72+kRzqCBz/iEp2wKRDwexw
P5WGtZazVZ3I2twJZHhrz8soFmKX/mkyfFvVvANVbJ3q2LlSf1NzhNc4+daMZMYSweYOq5pYD+wC
56h/dAL8FXE2XrlZL3EW3WEVyojRZZSJ+GI+OGKKNyCwCAht5W50uGWiXBznpqIrlpRrBo8otONf
7ax3eNNqHmk4+oCMDJs6mS5ZTM3fifaVzgZ6vP4i4+o9Eva45dGdMLqFLd8Oot/MMmAZwomXKPqs
dpjoKxhBz6LFflZHzVnPWoRIEsSa90e1+k8h3UMCk3uFiro7FhN4YZpB9C4vY0c2eyzo8FfWyrCc
YAUlE9i5WFJoZcGgl6fcUOK46AGPLJZSSOqFwG4cnZocRZdgTI2CDzBiBJQ+vu+y9M7q3fdYThdp
pbx1/p0a+o4nKGtQqs5ZWMhNGYZPbBnu4DFd80R8wMVCCFXfIz481K0iNGtIMVhKiNd28ceKNLVy
GnsVm8mG/tgC5sEGHBryWyBnxmDNUCfUCT90eGlucUAj6oePeOynMd/kzFpNvf10aBpVrf06j8Hv
YaFZJNanMqPPITSNFTq6VwyAdxmwbHZl5luTsDcvzOe5rx4wRf7y5jesMee6Cg+dq38Uia6wQI33
jWheeMByYySHvtboahWmtdF77z7Tvc/KY5sTz8WpGudLaTrvgcY4JTR3Xhy9uQBf2pzhWRfv6qR+
ycbup2povAzc64ByeECjVaVH/JkJncd1Vh4ATxNEneUP9dwF0J+YJ3hz/yWpi6HRZHLTJsErvTyL
pU88k5zw43byksbTPvbKX3no0NBaZu3MlBEQiOyE54yw7bh6jlCaJc7sg47xdbSsBIbp7Ien+cs2
MbvZBtnozBGcDFuZRsy1Zs1skxPnnXgNl3p5XeVpeYjm/Gynmb53B/J+MeU/WEPDo4vvodmT7SdV
he5L1Oh8+lPaGWrPWNdYx4TNQQJRS9BD4bLJNfZ2q/KDkxvPRSldeAXwFzI9j0///EPQZhNGOV7x
QF3m1ije6FBDRGsC4MPpRxtZHgCFofqEORjsQHnnu9LOXhy7exk0NLZVYzwOw96x4v7bTk5tPk0H
8loj/IvyqqrQ2uRPaIGbnSYAREi60AgdfLPPNwe7NcQdGQcvaAQrs8Wm5kFVJ7irBFYVIaIFb9OU
7bem0peuSX5MzaPL6uICoQ+zGvCh9lV97RBVAXNmKurCFDXMfVimIE5IGliZTN10NqVY4B+6suC1
R2dnlRNtk+C96LNzXrVqRzYFAIjE3ushzVNTtWQzsJOR+EPw71GBWu5HlFf1vhnS1wnPl+1pbI7d
bRZP0VbWUEf0aGL+HpK2becPM3yUdRbJs2D3L0AHrhnXOafZjr31gn7pyvLcOHQa9VJn+OH1RCCe
mRRWaKeZ/NF8hZU/ubsqZTo6yW1vJCHWZe8p9zaNzUNUFL8Llzu27F/rGhq0GKfXpHf2LOCgxhTU
mBCpWzbAiUuZZw4hA47knkjTN+bGsKGt4Z0nN0tuVlJb+vqcNVu7KY48zL5mPSJqGsUmmB3Mls1I
QwhczJMNgyuoDnHe7Kos+PCsAEhI2eC+VwBcZh3HW7Yf41hSEDsubmJRbyVVs4qF9Asr6VZDe8HP
rS73swftCtDFk7Kk9B09WcVW964tufW9zN6n2u9DhS+/LP+AYd8ROvYRWYXc5URvrNpOHCJDYJzE
Mb2a5uYVQA0EwWRftiAbKnYgic7aZvbhY6j6o+6KDO0nRrHWMnaaYaMUpO27dF4/mDC9l0FyDDlz
D0a2h8dO01Qf152YgG4qGBvcwrtgURLWU74FrvHlxcYTF8Yz1siV3YH3KZi4cklL4Q+AB3R14vZ5
sqtaf80b+Tw5fjmUHb1z7LAGSTgr6PUvlm1Nq6h0t47oSnDq2D1pE2o5ivnI3uOw9FEeOnugW7TA
03e3BU6CyhXFfcJ6YOAJRsjyaLkp8ILku9UZWSUEq6t00Fchk05/Aczv8qCEFhJMp86Mu0PiLgQg
ePMhEYb0ZvAVl9VPXKkSFUbtt5OsuYI7dpgOYyuR31UaD+SCcpSOXYjg3vvWZV1iF0wXcE5HZ2id
4qwn88gd9sh7n2gaZL4koWGV5yGjrCquwai23ipQ00D/KjIfOrvYUgW0RLUisLaycKuYhZ6ExWNH
T019rY+Kne3drKL8JGLofe7sfVc9LgfbS4MdE95nvemhojQUPLCCkE20ZI55L/1g9JfgUBJcBIxP
C86ylPgGTZFvLfzrbE3039EUmzs9wHIZVBcGyqS+1fqdUbd3U8RUroq0k4oNtcbzOfoOLT/IKcOp
ARf0R7nhHcRu7UujScBbCI2ypSYmbkMLcoyIyADc49d9eTGjJYMzozMyqvzqgcnceg14lrmIjzpT
WzwtNJ3GGahDZ32TB6Af8vSot6OxITFhxqJOQzYwGO92cexHqrrCZAH5D50eNscZIUJ1HGPEIF7f
kh1gFPvUI78rrKh95xpHP5O+lYkoxw90D1YTnGI6M6zHjRS/XDt/KdpZYKkn9ThxLDRNNjZJgmIg
TyRXr09OZl/ji8nY0zLAXxBaZHZF1AnCbfeBG+6HCr38bMYnTCafps17j0n2nE/2tezuR5W6u0l2
9jWgVcWjiCl20Zw9Ybw7Fbpd0gVewi7/bp0ugq5tfrvDIDYZpfUaG0a8hr3Yb5TzEkpYH+S5TZTd
+H8FoQZYXrR18GEljrGPxhi+hUyJCJ1Ne0tLpDiorGKIx/U42XLpRMCkiJlY1a5dwlfC/uqcQ6PO
t4mYTd+2u0sRj9beS+wTdR/KmfHUaV69GQuGr67HLVaGzmoAY7oWg1zPqWtvtMF2t8tQPhHZr0bP
izVGET7ZyPDK+kO3G/kZchXa6MOWAIl+FUTO7wjoPiZd3ARpAyuDsYLXhtmOtVDfE5NTrXT26pu0
7+8dN/kVlExTLCcMD6n7GRBgwJAFKoRTiXqVtCguTK1d68jAfDx9ts8bxFurnbyVrRq2Wll5HQWP
U20EzGzBG1B2oSEl9KDVafGmS4NN5mY4CgAJRZkbrW0B3KzoLoT7AXQC546vwqYIqqLX9sdwyhpl
Cb10faOZyVkotjnlSWss17fhWxfEKuxIGjrIXDOvCTwiTqCythYJIPuoenM0fUC2rdE8iZ3F687g
CZpk1VhY5YO3EOL7Tro76rBuO9t9s2OQC3DSO/V6ea6QpCgVwigdXDLdImeD8aGEau01iwD+MqSt
tWpt5+zgdTuQprhpW93ZicQ+WpOOmKe7S/rW2iYEK2DaNl/nQN9iKZ/Os0kglhna2bqvmlOr5Uj7
+uROMV04KUZDFSJ5dxpHWrWkZvOmG4xmyzSo93HxozUwmLygn0+u2eStS7bca1lY0Y51TXAS+2/8
x4mf2OmDOVfp8wIMmeEesrtmRlK0gbUuS1ITGoXqsy11RvyD5fmVkx1Hk2A5d3GFMzlbBYV7po34
rPdZs3G64TyQbeXpD5nZ8dROmaBXExwm3CTjQUU+reIjURkUKTN0DjkFmW+xOlam7E+RRuhQLnL7
EIfRKSISdlUzlb7wQdaVVzgrxR7l3RyrrdE2p6Goiw0u8ARhmztCmyjepTF5uwDjvtahIZm4KiUt
6EE79kiydqOI5Es52I9mIJIvpFiMKhSmDZAQZTCHlzqJ7icgWQfdIxME+ErnQ6RUVHnto3LB5Hdl
PO6bVnprvSOIZw6DV1q/02kMcuSsKIHuR7P7JdJ0iZDS7f1o6tYLoUgMyEIdtVWBDJdwsPSUdKTC
mH32RfCGeWZITk5ONUXrYrTftDpeTJP9d+G5vlBq+Ggc+QLeK18HWSnul9mYVrQ4ouh1mLXRnoMc
ZQCh94vrv1OnDuItIpdSHaKFsFbUBOHoDWk/NvT8XaeBWCnAUR6mKrnX0mCRTHI6Ol1/kaguTs7S
ALRIu3/uofGMaj9lfNmwFxIsB+IqDC+XiUk9eJUw9QFORQ+tVvwZCGrx8zaEfDhkyYeRAJZ0wmH2
01AwMkvy+DL6OtCNbTAlj47JoyVu6uiqyTC6puZ8LRQJS3nMbE8JWXzEg/mrtcx6o2baIcs7n3N9
OI9tPezH0KtgUWUPHlUHDQkyl1O7e25/eaRuoXqM841hUkk06aPWGzqbfBfcZsDSSxrLRmXANSuV
26dqbiy0GbNzINYNDJ6pY1k0ulXMVbcdyuhE+HJ8j+PGBwJtvhnEBqBSXZpy3rtIq+LOWP5IiuFp
zGz35NSIay0C51mZtfZxqFzkNZC7vMieL1U6WrgqDX2dTuqj6iN5zAR9RJsIgn4YZ1QZ6ac9O8FJ
ITvb6IGnHZfL3uR0QQK3T/jhGDgO3Ug/LHu0lUVzJwKwSBrdJxcm61OBnNCOgl2sG4i7czYDEN2O
WqGsNzsysq1oHy0re3QMPdtEc/JbcMmC+ykfQ7qSBGopEAtex1awzdZ5mfwJcIZjSekyZLdE17SA
4lg+vGI3TTm5SFX/I2r2sPYSEDE3LtMRg45OiaQMvOAaxRVF8vBOM+QNO+Unz8GP0NklU8yGrTGe
ZJZSpKj2kibgLFqSDaMoS7fNBDSoCYZtElFbh08T4iqfamjcgCC8N2p9Qy7cRxJUIfhHhgxhwfxo
XATggJ2QQQf975G4mnU1i4eyNllB0qVBkmUPBWrKFTsJDjpG4jXSYMBkc4zQhoJjZYDAtihtkX1B
tnOzbIMA+E9il7/KRTUHr7fVW7Ki3IkFho6WopjaaNPULDLYx5xWPJvfDCV5lVxbtWeCw+LKpaKz
/VrF8DLwSX7UHhRmr792DRo7sFQjl5px17X2veA1twkwPiS7CCB4XLE9St89FLbwqsBqDN2fUTcf
x7Jkk0M2VpU8GTIxtoGTt0fANdTHKaSQCD0Vkgoyllvyx9E1txPKAIGac2UQBlWlUI71Pm/WQJVq
qC91mztrVGUSreYyyGEoyS5Y0aknbgPAbwW9pqr7ZGc05Qst0MPQQOr1wpExzQRZp4yZkhFDjq0g
QmYcjAiB1ZZH/6aZzZnecpmtcddYTGWUvuuMTjshmkAgGbN9c1CapS2aCJ332mhB+kLbbjgUSf7q
1nW994yDZdOGqm1a1HgPf4tIe2kbHZyaxHUaGfLdrqpXyT4MehMs5qxwNkQPQTHLCcTo5/EDhOB9
1Gfr2mFr4ii93smg3GVZeWcmkw3GNJy3c2MieJeoEacJzaFwXHhgZcaYjF1pAd4FbjOSQd1T3wPr
CpkM5pN+Hm0v9ilmso0r4ZPUscZ3ZPWKRiChxgSKVJiMDdnB7ztbN1ZxIx4gjvGsbpJxTw7stSC+
irmhrW9gbPS1HdGSHFFGq5AF1jLWEwML5qOU8Brtj4628mxQ9yFlkdTOKN26RtsHQYV2uzN90qNp
P2npVbPE3aAUNhPBWuap+n3UQR+zL+Vh+4qNmxK/vEdVMvr4bgLu8e0Y1tOq6ex2nU3dQcSRtRky
oi6YHDLNck1f9vUzkWpvjo6FK9IRXS2IN91yPN8y1UfUP9ez+4cO2GvoDU+FTGGfy2I1FMJYngJk
C+hfomvfXHAf1A3mz6hQ/FvI3NYoOugHNBW687DcgLQVfsH0D+GGRLvNjfXE3uVYMwfZRDBizChg
d9fOKVtt824sgs+6ar70MjomS0mYh8iQwpcCnyoLlSqmvdnp6OnUm9lQSjn9ToYoIDVLPwp8Ksjr
fguApAkkMhAun1yRUCxgo0ktPtsOLHvjASJK6sOvZcQ60hdMHNomyMqyryqsn+QwvVilcUnYTK1e
G6e9Jg0qOGmY18LpmMuwSov+4OXNPnfVfm7Gox01h3xyQKfFr3rnvBRwSfNQ306T4EYAYhAGnG1v
ZlOUt3uTflShOBW98zxXaNNCd01AZnv7C2juPB2M5F1DUmHP1nbM5sM4ZWe9X5R7csHQoU5DiMO1
rSEyEQamRGS6QLGgkM8IaovsQajgLpPoE0L5HvbGNWyyx6rlqrDtdc8svjMSEqTpaMFaPcdpeweq
AadNtM+H9qAlzRWG1MFsv2uDpvqcvCU2E7042XcivnQjBkytpEWgM0FDxsTkpHpjo/cazDRUne1c
DQfywu5JRNwWVnGI4mQTJ9OuFOG57kxEBhuzni4aM6ORCIZVD5ge5D+ukfRzTOrnwQ7vHcyEMt0T
znnP4PAh6XbuaCIKH9pHYlWPbui+FP1wbEr9fTCLl6hjp5iW9+h1kKZP8dpwarYYHsbN2vMW1+za
AkS3jtjCrpuspZ81AOOux10GErjv60el5g8n1T8BXq2ihAyIOjhiJHhNRlZfWGvcqUXyVVjfItOZ
o0yJD7HoD8lZtIwF6plp1B/jyv1M8sJYlaBSqCEEGgAboYiAo1ImBSceUUQnjW0LSrMZs1eugHPq
UMgHz1WZvuhuf4wycR8RJWEb6rPqKPYTXjQz5aFK4J1N2XtjfRi5+ioLng9JgEgaDiexhquqDvaN
hjt/kTmhZeYiVfrGs5udhYpnDiou6uSx5CrlFp9WuVks6Ki9nNRZDcsOSU5fRaaeAcUgxarvDI3a
PaXPTD8AuGpCPFLNJJ/xkK+IUCDwNbybeurEKE8nUPgch2m8y+ZS7DqF4SxFLlFqxmVYiq+p/HZG
EPc69N7Ue+w78ZiNXIdV1v1BDnyamuk1LNSzHuUOukn9wavzV2NK2LKh0WjThOyaS4cPF3CU7pvY
Vmqv/q4lXW0j2c8LC6vK0I5YlnbO7QgWmoECxg26u3yteTnDd7taE7nYUGgnWY8kdnhn14d8LJRk
ac9PvUv5C5vQCcxoFQYhxGxerrPU7E+Bx8BZiRMCmH4VkWVZgi2GwQyqBDycu8sN/M0woKwwZFel
qZdqwMIrQgI5ipgYhfEYps6x1UcSAwx1te2CVpE3+QYOLEkYLGwqtNDRFwM+MnRC3jZJXwfP3ZoZ
k9+wFvA0UaK0c32Ih+Eii/qJjcQvpRIGafrsI0os0EWm72KuMCApMOEMhgODMlHb1yZAthIMV25Y
vzQNFOKc0POiKZEUOT0AEm8Nhxs5yGYySQX7MqQSmRluCynHFaKGwwAa2aQ7hC02ehCZt8sH5yMb
rAe70z/KvC83YPtCTd71bvOT9i2YU3f4k1vTFwqnQ8lFqHc/cTYo1rfxLv+sno0GQ0/oGnurK54z
b3yjCfjbiePHxNKfcqql1azTJnaq17AOTtgF/wxeQjI3kMye7o5tlE+hzI+JdzFwFq0GAayhy+cf
5fWPwqVW7OoDgMydLuZTn+6SXqdEBg27fOvKyrMdesm9q0cnGsV3lhnfYVnxGzUeMSkcZAIaoma/
QBjAsA1ampEWPTR6K8Ed7SzEjYbPnAuayc6R6gzS624qbZ+TSsjn+KWMziXtIWUuzsKRtYpUzNm7
n93D7BSwZ8FPusV89RrmO4b9iZwuZTGCaeTSXhiJUrVM7JcoBo7NMG/DhJ5K0nBdjSX8oXSX57Q0
ndZ5siOcYeXSWOh2ZCQ8iARV/RwVO1eqZ6Ild7OZPw52oBAqkLogrV2ZMPuojaRduylzT9vx1t5I
LJ4eMhuo5jH17U79js3Ir7J+pwOOFZwmHiu+iU+WJ4VS17H4VSTXuLerrVe6SHol9z2Rcq+GmeHE
0s6xwZyym/PPUqeDEkZg+Gmm1qb9jCeQmxjlpJ3Vb9ZU/nQaH67VIl8H6eu0VQbClSKwoV++/qWc
MN5paGrXzAp2xAu/qJSh5yQgVTK+YRMUHE2xB1H6aI/qWIIKYJhLtWQG4cpdzxOPxzJE5u6SX4qW
sMXs3bLrYtEcPYqfNGK36Qn96rn0A+XFkPbHzGAHn/9D3SPqXogjMX3MzhGvi9o+TvnoZpmjumgv
MQrNUDkHwRMGUT/OTCWR8rR/Fu/vzeW75CAFxautVZ/D4hEmHvqHwOUzk3Vfsxd0EwZc/m4xZ/bz
Ihaq6SS4hrbTJngC/HbdtO8MMOlvYisG1TBM1zzEFgiQB1kkq+1iEdUjegUJGyQaVsSbT39k7b2x
p0BBCAuzYXLG6mKsRMLT+sZDoImRr1wVktsbXAzFF6UfgvhE0x9rjyS95Wg1c43qb2Ak2abP5Dt9
wlpeOGekm/yuwYaV0VM7tM9tx+FtsdSunOUP3WMSEatLNPM/dC2pXiAGBt1Xvxy9YGMVGGFuNgYF
vQAQHT9mdeV1sOuNMPkRAa15SF5YgGOkQPBe7O7RQWXo4AakwUhrZzHI1sUWU+bvG1dm8UMoQ9K6
0S8tH8wkZdCeuo+8eGTo9kcPqmeH6ux2wm+nfi76HZ0VRtycNwdIwqpjtyxIjmAWFaNu47j2lUAa
3vnLm8H2RcIdGpdiIe0hqKVgeGL4+lOIxQCxnIFF0UmK79hxmtwlNy2fL6LP/dilDYzknx9G14+A
IGrfJPKGqYGfvHw9npY/LIQhdle6oGnl29MmFFy9uqbeowh9YioxZSpjn5jyZRo/lw9kBfTjOQ9+
zNssr317X6FzBVYQbPVW3FEu//x1CS4frzXyg1a6+6B0jxBxtrRB+NHFbdwE7RUiRcnTeXnlqOQL
tJ72lblX25C/bocIDTdCA4Ua1Bhee9hAf522YbB+T+n7cltM45kuw1c8xaDmjPEtp78LVAQT7+3a
Wu6X2fGgXxsPt9/vu+5HSAqdmDJkecGi43S3M/9VObhW4+Jktz/Clp8LCeL2EzztN2NI7OZyTcUA
LW4wCUsvr7i11pZwv+jYchjHY1XHn/+8uG7eDDFSk2gJF+v0Y9ccECtIjzENdCYlSMX4i9upXI6A
OTWoLvrrzZidkO6A6EocPMRIc2NTf5YsKZphHXBVIcLgkRMtn59r/5Mt/l/f97aqjBKZfuhdOEKq
cYg4AytbcZ5vN8YC15ANS4neW09Ov3gl+KcKZW+Q1L4xAckxLBj93FQKSyxDgdXkXqbl6gzT9tUm
sJp49PgvM3kVm5+5+zO0jEto12yawnm8eXvQYx4sTGS396Un9TPYfN5kzl8MRMMTxpfbKy7fujZY
I7Pg/XYsKDH+uCp7Rui4qudFG8JP3NYWJT6TWvy63bW3P0rH+rEwJvLitzVg1lhwrE778fJz2aJr
iBqgghzf0h0JJZabKWa4P4IcWZbLFGSZ17pnvfF+B/3mdp1pE4cza5ZlIa78YWaTDr35tmI48WLY
KlG1sIH7CXCSjD/eYmJCmIuTXkxXo+82eZAzwHN8OXNJmYCA0TN533Kmbupa13fC6ILT+r4p3+dq
u3AQpxioE2vIjTNkNweCWfZZBNStJjRm2QMv9CuQFBzd5SyNZfXUVbTpuTJvTiAx4SXTMjhZ/Oug
CFi0PYzurG4LZoYx0V/Xqx5KHyn0SuJavS2aIuQ9FizL7cjps/YneemW3ImyK/2pju5u16RKYK94
BZ+XVUmnh76aGMFZXIH4RCj+lj8Qoh8yNjK3G+V237kNX34zLeEWwnu6nffbh7dNfhyVqzujrLr9
0O2JhiHvLJGgKihbpD1xzFyzfIkxh8jS+EkpUqhjAAqGCDxImVjZ4/IyTvJVG0+3E2bpHJ6buWpo
eGzkS116Ix0YT+Vsft8W2eUqUohaUst+GXR6jKTudJrYO3FNBce3uy02Wa6/LqpG4g0ob3mQLr/G
8PY0IcOL6O/RsaSSGXFFUKNsltUPM9/anMrH5YoudBo6XoRq3aGt3rl3PdSnsnU+FphO5rDWj0Br
Qm3Cg+T9yfru86834k0APvuGo52HhvuuKYyfeBRvsv01LqLRyuE3bgcMRYu0u6/bJqAIURFawjuC
2tibwPhuxI/lMymwpUjbThNTgr+WywWgM7be3jbYMtpyI2R2WZisdqt9OfJpTl9TI7guF2Iwsl7e
FpG/bjTug3oZGJasb1mkfFSUDJHEn9bVfpZXXZA/9mJNcP3CHPYLyJVk7L8WyAXXE4ArcSs4l8ul
uLCAVHytZvoX/8J4+V+gOqbzP6A6tuEYttSXtGfPIqCZOOry6xdyy7D5z/8w/s8sVFgmainzyWlQ
YjBxFLHQePJVIBjjbl/rPIh2Fgv/WrQYXkKMfXTNsDqEMn1tgsa/mdeMmLYW6I9tmNaH0epaXxrW
c9q6MExwObME09IaM79z8LnIyjcRiv39VzGWj1pkzE/yJRbblnwVU3eEa3J7eLrpQKf5169C/TkZ
Nt3RjRgdHqiI5vFvwFHJDgycqp3tZdpWx5V2thdhppjrDXOZi4WSZF0LlMKU46/mjCtjwlPqxt25
ttN5//cf0lwgRX/zIV2YPP/6IWmdA/CYB/oowgEdmdAAdosQex/MemQpOyWjk5HKZmW2FBKoOPa9
WwL/+kpmRqW1DXAjkvaPF/XuZijInWwdHmsWhI4CEyRNMhoCDYr2ytwx8FLrv//48n+5XExTUoEZ
OrGhuvwfDKbEzhrPDko+bGrd1SP+K3fkerA6OMhdUNJGnx5dWgWVnXC9NPYVG/KTZSL99LgBzJsD
sGMCukTx9EX1cLN7zTjken6EnILfOUaw1QzXbe/W1UGY44vloP0uTeVucpkvaRhYp1vuNkRF6r5l
x3uwpXfJAMNvEGID1kA9ZRRbKvyY8pY5PAwJZl7bpkzMVZINnzT1Yc3Ez13RX6PFcHQ7Rv+/oqFM
sEuc5b8BQ33X+S/1u/sq/j2F/vZr/0yhR6DnWvCWTN3Wof38NxlKGv8QNsGUnhQ2owXjX8lQzj9M
23UdD/yTBNbkSZLjm6Jro//8D837h3RpZ3kOf226jMH+n8hQwnb+rxR6w2KR03XpCkgqsK3+/c7T
QiO1jMaggSMJRZ9C+OG4N6FsqnOX33ljjgTNBIxPDtRPmi0Afa9zd31iBuulz+WRJbIfow3zHuCo
NKGxOc67rIFjb21FF080bFuaBUZ9VKO0GMnnpGulE8Eh3bFddn82IrMd6uH7VNeJgYkImBJO9mHA
Tmhxta4JeXTQkdVrg5JfuZE4OzaTxNYjJRDALFbmB+GCsPFI7NnGd8JmGM5Kex1mad23VMQrx1To
IOPqbdQde9uYxOtd0gnIziCYKIUuOVSzkfV+TA1GsrF5SlCtrmPZeqeaidjJnl6iPHcucLx8SOsd
9S6vKsJa+Tg2q1Wamz9oZZlTVgn6pIlx0lAVH0QB6IRNy2YbF/d558zHuOnfAlNF+woTE9MvtR5Q
q8NCTqUvx+ylo7OIAFXRQFX1sDVF97spKrUlLWdAvAHvycEJtKmx7szCq3Z0eQpfxQ2kG3o4JJ59
5xP6lHAuqE6tDhwIe9U1nQQZoIgz0XJsu9p5LR3Hvc+Y7qVB+Sjp/r7jpnLEMuyAt3RexHX7JG6+
QyvK/H7CRDD0RnxePI8J6g3XIMNgBle7MiJK+6nrCOOjMdt68rELdXbtRkPzAAfSqlVZdmQ8dhlc
JzxDPLEA3lxmWjzwkSryJsCEpeNCeYVTuHGnC8oD+FFxO65xNn8QzvQKB+WeyaF21NpO39Ili8Eq
ZZeW2YAEGVE3M8r2HD+RGRtH+I6rfkS/1aaoTOcJyVzZmrCg2wEBJWUrysxoY1SJeYcSRBEqk+PV
J9mpDyGsYrik5YCFEFEMSadiuFf11K8aDbAKBX19aELnTphFeET9wJjUezeIFu5HI98W4AUIFTOw
OyJZ5XSJjZ7JJ6z5qGhdjKhZMc1nzRt9cjwNH6m6PHJOgCmkw7CtimCkJWoDKUrJTTW9EcIYQ/SO
PcQJFSLgaWIAd72ufSQiZ0HvGdeIfkAYgsqBuAICErtWkQsd05ErLTs9MJzbjBNWnZB02bWlspk+
hnexAvtZWG7uD6oJaMp5pGvEXIdanU/0UftLhXT1GNBtp45t/oum81puHFm26BchAt68it5JoiS2
zAuClIH3Hl9/V3LueeiZblkSKFRlZe29V741/YpYyqeIy0y3mXeVAcArNXdvGM91w/FHnnPInZfe
RzETvGO69QEFfGN5DtXOvA2N7OqVccz5sHVyFFyRtt0mlOzlISO59oRWmVQBO0h3nlV+EMNCfO9E
CUWfjEz8dlr1I6kmTkqQk5bmW0tv8oNvBSt9DP4NubL3W2/nQZZ8AMhnLSZyq7BU9oTIoLMs7bpb
cUrMxk9N2o2pY/lKrZmKPhhJuPEzkozjDzu1SD8r0RTlE6lGqpqkK2xzTQ9fvAO0q9KzyVKO+0PN
S9ZYYjdeOpYMI+sFbi8Tk9nuW86vXxO9W5d6B8ZPtVdlox+Y31HscdwZ+ibHKyY9+jIhNg/2Ic/t
eu49/JJ2FT6QuFNskhS4yKAZGOsT8HWm0ox4jw0kgX46ri39WGmDTxu4D9caR4wPFYklG9+x/YfS
G77riKDbJIzSIzpN5jFCgCqtMRZ2g9ojDnJsdQPSnSpWjAW/3FqDMXFJ82gOpccEP9QTMJAyXOuB
Ze7CoMbh2YWvIXE0wZ4kSeOktB4Reh0dVqchz4ZYnwlZlnVunCjbkFo+LvTx3cc2fyoIvJ5sDo3t
OpmWsFGees5CNoEHDtIblGTdoo9CUTmhyrDmhppl5uQyH/QHyzbaDdPl0knd5HFovU8lif9Z9P22
yoBiLCS3KIU1SDJ0vqRf2qTwMAtu+KifC3Z1nU0SFHGqldYT0cqpzG6KeavIHx1jlWKUXOApAPQ5
vigxGCCnNp54FvFKsu9wff3Ji/x6q1mIefCt5r5+aeGE+pyHrVOC4taVP33R/TxN4p+NdAWPiYtG
1Hf+CNVoF4kVoPBDYk3MwlEp42Ab29PKtqKPIe9Ib3LN5jCP6oPvvWUcdyEzMlp8R8W7kYH8qXRi
PlD+3+qpGx+8NAc2oqqvnXA127ROV6HKtdfSgANIz9nqTorJqcGoQJcDr375nU6EDoT4czgN+HCx
sAQhhkjdeLLCODuoXdUt7TFBsxUhnIKhvu3Mzt9FBOOKu5QDhrwalxK40pi9Sd3JKsxactHHBnd8
2bhn3SFLD58UHMNydokRzC5uFb4EutGj/WFyZPfdHFKyJkbUfwhIOupU1veF59R7OtloJ1P7DVU2
bD5qUrut9oNb74xRuyHg4hgKHdwDi+AjgZgwV30P4immMYCoUWKd9Tj9K/pQ2XVkeWC5fXZDAEMV
PTMy/etX8ughs7ZjdC4MbnPYtmsEfdfZICQGYR8ZedBgmAecddV6wICSDY8aeckGLD9rGmCnlOO1
C9XHkPyU7VjNBFpX079qJmk7GkFTIdzmsmXxcx2O4E/m6TZRVYti8aRG1V4f0Qkia6IP1OefxKjN
9FI72LpevW4U87mow49h1C9ukiCwQkXTV8G40gfjsfJwyhhkhzxUTfrY6UCz6L0CMn9w6mRcGph5
V3F5xeD4auVR+BjyjaxpVrFIguycxuQWOS6WtnQfBYFKD5QJBfkZmu4YO0CFv6TGwYAGbUb3yEFO
XB3jsKgOnGp9ZSXndh7d4A3ijYepdjZlxlVx/A6PMR6TRUDl5RaDLGhvXk9MXU9aw5iT65c0Hklp
s/GORYHEhlF9NDKOLE07wrNLFpmPC3tJ1BRjlmNVgBtlwEnXfaNL9FfQ0TbozyWT0kMYDMlu0PO1
HWK3GAlOLJ2CC4Z2e+rafTajhsnZzameKvr0wt56kNoQRGugyZL0oWBv07cKVKaQsxWz1fGVu2Bq
WmyklacJe6HtNnmY9ms77c6FhsrZt+c9OIN57VMEkiA9rurMvmhNr+/w21rzzOqBF4AOLCFlShK8
IFZDmIEi4GHu3Y1O+b7KfIN8qWp+yYuaR6pDHJxFnbYI8Nk8ZVE/POQkqFrDcNNRz3kdiYaOrr01
tcupAIDQTFL+WnxgBy0OT8VsV0u/cS/OWGX7WOypA/0r7K7qqm9YxhW7Jt6uD4XyvohrbzzO5rNf
tY9UzdquOBR60m8KQz0mNpObGafNxh9+GgBWG3h6xYPWq/UySICpZDrWBNUpd1VfRM+95V6z9pF4
2LPdJ82mLJX3wTmMnQlCjBPzNT1MwkxZtncRaAIyXld1oazURjcPXvjShZ6NmtrHTgXAakcfNx1D
zu/EV4LTChxIZMIJycpg5UGxQ9rmEeaawafnnPqBZJtsNaLwIxWqeDELxq7uxOFGb/44wa92Yxxt
7NGvVo5GBlBX4LSg9Fl7JiqUuVA4CW8IGvPJBYU+NK85vELrnOzTUf/Gl43wa+oOOaZLTBokpDY2
3V4/2ndoC4jgngkNzZBSeyNlRibbbKx5hVFvA+Duoxlsw7c+JF0CxW2F6IlYSkSGUlvTF0H5S5Kf
BPpA5Aorlxg/N9hVxpm+g7eZxvK9Hm1tGVnFzUzA8qn01DpHqbfQMX6C0dvE2mDuOp187nBqgcNj
E9dYwlXkHhhEGPuWReqqMgFY6CUUk6NQ2NotISE1CaBTPWxNVFY9dmEeoLg51Z354gCvfGgcMGya
MaDWLtFx6YP2pztcwYFWsxV7V/mAWemfmqrcVFfB3z4NJLCNZBKQ16CzTUJCYKpfRCF4gE3rep15
WHjdCRBearrpjj7TLjQIVIkyeGKJ3nib2tsVwVSv4cmdPdOn2QJPhQxSZNUeJ9r8kKfcavA0sqNd
90H+oFcwrtvM5yT5KmF82PBcHfCl+jQrNRI17BvL1mn3kL8JasX21FQDCQ+Rs2dDCSm34NJ3rDux
a8LTDGhgNF1/iKf8UEEQeitCkji1eeYcLDobqh49xcZ3Umf5ViubY6k1IJBzQlDCGkNVyeM4JUfs
SeqmENO+q50rDqnIvG8voHKKwapwI7ElIlpsGeDDAzQePmpYIoBiccSJuXtR61g7SLNvRZS+BNd7
qaNQ3bh9BZGtxitJ2s5haBVOSTSVA8Baf53KBOliUq4zF8fgugEEuWhoIhANZ77VLiIXNQdulIJb
cz4Uo+Is0kHSFzY37Ix7Ru5Nosl51RK7ujbSuIFoDQWH3N+V4RVHoA1s6W38cODPauDjp1j/NXPE
ypZCQap58wspttNWFQk/GgkUUJlKMoKlPs+EnGRNRazLFBurJtL3CXlWy9K1qoeOVAuUWenei4zo
UPUN0WgKgnkXPZcd4rGgT3YU3R0GErSUk/4E/9DdsJlADTYQ26WNzn1+or5A9JZXKDLVaWaDRML8
ljqQFFbCtKGv9e+j+BLsimejGmUjQ7UYN0V4dJpW30U6aLeiR4rsZq9ZWEUbK6Z9mPWEJLscihNk
+1f3KTNnXexIMsVo6vXA2nNMRTZC2MCEdxgF7YSS6MWoPWPNzaACKb+zULTFgC6W0IoXHlMCMr4i
Q6WIMHtW5LCl/JvaDkVNDrYyRlTZddgzHDudVrrqfzQFB0lslBhx5Xo2Mz5q0vAo1HLtY2zHV0N8
V2Mg5Pdq6qMWYVftV9+5oVJBpgGxc71sFEn7wSO3cTsCT+w4PGtEYuYkn6ytpv62WCYfzKTl6SPP
YakQObqgln8xfJR7vkNYtVXPZ0trR8QPtYaUZ/I3KJAfSw/deJCV//CzPIRj262c0jN2BIdYuR4C
wPbZ7ttjscwS/jP3LfmBbrBKmkkA8WRxKiIvTRtMPtm7OvMCQrT7RALSNoldZkqWuwV7/2zhW+3F
Qb6ro/Z4qydVOVWm+e3/RYUeb6oOSMtIOtRzLnrKYTUNLN+NfvKgYq8gQKqL+8FZy/vteGLpVdjx
PnfjU0Yo0DOLzKulASHWEISnCdOU0o1bVqN87Ta+sYdDOD1Ail0FRmnvikz/i1Davk6IgjdKGVHR
OdO6qTzrUIV/qU4UZI7J+NAb3VYHUbq0PD1YkPq1SN34rYtL4G1ey9ZDbx5VxMD8tqKm4MtV2LWU
q1Yxxcc0MrYS+UCmF97SJuguhElCi0vPmUWChwnYL3KJ0SwGbZFa7H9SH8RuZt+csmtxUpsEmPfW
wee8aVAC89h72b/SZIZXMm5Z2esFgtdQ36AGA3eu5Csb/Cjuizdlmr39VPVLgv04pT56SkywlgwL
gqFcQHxEROVpt7Ez45X8uxSNFvNO0UEvM8mB2WiRVizl+8dkcHlKrb3Pr+jn1NyXaX4iHk7ZpU3N
VJWYxj6fE7p0gbs2kIgtsko55Kmz7NKuhJRNHAYqmm1dtPWGHvTvqAP7RJ1DNFVs5uDJupx5gjTj
waS9Yerf7O2rZyPG2OM7kUWoUHFGUdl8WVHqkZDexm+GT2xBX8LDKvH4jh42Qkh+zfRTo8PBj7Wn
i/oZcxTUso+zivnSZh8qx5xdMB3q3F55ofKty7EnJ5jEOLB61E/ydx+ABqFmt1irCOX71loHz80v
bas/+WgIrMHTd1bufP3vn1Wmv7fxh1BsBDszwOIahuGnp/IeYE+MVwHqRpZ2ImiBMT3+zAGnXPJr
vLb89MyN/LUDBNGNgFL0+OwhG08iTloL0fWEpfnZRJicap1mq/8d9cVLj9RlBBkhP1kDSKEUvCpz
upTGlztx6qwGAdQN8DdgKeNHQwXeCelEXplWmjc3cL6rqT46U7HCnvQTAZ8qOfux455m6/AT1zBG
nHKRDh6edXDCpCcBmuBgLVtPy2yoL3cMSNTk77X/GE68bwwIWli9ueZvZg13pIojyDJLi/dNP64x
rt3sGCZYYN6iqH/USL0sAR/J9ZY/YzZckVD9Bnv5F16fbyOPb12Nus5cd3n8JW/0fsVcdw8YbS1v
WC5A0Y0/KAvY6fH+7Di76YN3USr1OgTjD1247ThGbO9pJiVwUoLk1txJL6H7RFTVgiLriqj7Z4SF
Yw/AjDTne7SHv4xgdPaTaOW5NuRjyte1anNgt7B2cv8bxfNPT6ZIjcEg0JonvB+S547nMYYlwM9r
/oV9eTHjEeqKfqcB5d5HPzsXny6YvAwaktDgWL2cVD3OPghD1kJN/aSO/ZNbJAOpbsiN6YejUHkE
hSQfI83wpMN7niZK6BHSLEAbuUxBlN2cBkpMeQna4EeuhlCXyGb/biDkdfOpM8WKyM0thz+5qfJl
dzCTZq+0FmGqj8zc3mLO/0OeedPzAlczLnzCW1v7KrdFgWA1c82ddJlbPI6j932HAkV6/ZJxph8l
8bMk77V8oo4YQvN/D4ObfU6qeZG3QKL2Tb4vNsojO5pV0rMX6cRFp+zvHCf5XvMpMN0veVee3f91
vftlEbEaw61nRIWzi4R1ONfMYl7uH2VM+zxtFX1f4onPOrpYHYoaF+/W0l9JPf2A3utWMIDqHNwb
rQwuudGb/4gp+SYj5Ic8naXmDY/CkHIRdPrwzVyzXGVVdzL77DbBL3LAU4y5pP+CxgAR44GSEemD
A16mBdqYVEhIYXRp3vSIV2shegr5t5xda3q/GZRm1wcQ7CqV2hcTpP7QWt1Vbm0Hk0qGt8wA95kA
oKT8P7ZOA1o9qBLEj1fbrnwzmgT1xHi9E4pI29pjp39V8b7W1fDsgHLrh+L3/mgS+n9IW++VYKgf
n5eaVrCmxvymw5TsEf532mXcViL1kElsQt4UhwG++m5lGYTlyvRRwyeqgDMDgUSfI3/6oX/NE2Jv
PxrH/p44PrCd6Xm0soXcaU5VFgSUPMo0KBSvmpE80PWCIIy6ZPhzZuuGSfbHH91zgqmi0Ydl5tYn
sNHrUk3gFuk/Xdnjq+hOijFcC5oaYwWl9vc+f0/RC3sJNArhD6LsXwOYkQnSoale5BGQ4T/W6fNk
6chWZ8bUfk6sZxnnFlA+E0odhyPnJEJlM2KV4kOu9Tmm2qajd50ze8moxGe4mUd7p/jT56A/+l7z
xxoHqIsZtcVRMhA9L3emQITQ4KID0gUd/ts1YnQKOs+HffOI9iwguLqkP3IR5LUIFdYHJyX/d7X4
UcHtamrxek70vQw3mV0910Bgx/Tl6N73pJiUWy8VxbSMbtOo30zAQ65u7Vi31hY3Rh7FIERqVPSP
ruJuU122jgmixf/WgjKPKWCStV2h+en4+ET5AfDq2ljMO7Hn+ETaTmg1eJjG7toWNaiLYtfy0MiP
kF9Bwi+1gvck80TUYv+H46jRFZwy51k4YgPqYeIg6QuSng9bnIEuf1SURnfFEU5+meiS2GEZAItm
FMYnehPSk+QntnVKMpxFH9j7dggHlGXHStXXyuHgj+sQoIifAHTdH5A++O8NKOFTbSNC+v95SA/A
M1b+cMWUye8o2DahwFLq5BZXYP+4Ub7xTFLJO03O1/uySDv8C/++EMCEDya/VCYcYVdhg12OvXrU
HdB/zBfUL99zyeNkGksaQWuZE7Uye2GqX8iTmpGEQo8V5yzXUp2IXXffa96Ixw2UO50NylM6YChV
PDYO9VmDwJFa+BY9wHSMt8AZwCrqL44gz9x6K390+6XTiychpJFTcIe+BSihbX3YimbGGuzHoMgX
cUqNQyRHXgRfQbsQLSgb/6tcfdHFQOM6a/VV8XM88+176T7DZF9xfnuS6QJv/o+8JnmN8kdjprDY
aUsNoLf1DcrH7NIqkJErM3ZdB1eSh/0u/DFanvKWFED20gvb9Z8L1ViOTnHCNniTpQWmK1XI/FOW
6tGc45XMVWXb/Wj2fQRYdE3z7hhG5rtA3u5Xn2c3battPxabO2yPO+Lmyi5R3JU8G93Ms0GaacLz
JIWFxdVjzC9ontDg4u4xiCdDhnTOPFsAp6v8ZdW4R/n7/ROEfT9yCrykbyjqw+GKWuTWt86Cw7RH
OPb3VVXebKugeldpCfn2LRu6bReVW3lJLTc0iKfHOgQBxN/lY/L1c8eKhKnXIijQSfDpON89aNEw
o62qg8WTr8FMvcgt91l4gvelTp6+MPbRZmovUr5INYmd9ifBy4jQDyyYOoU/IZiw0iJNF2wYUYGo
uJKbXppnC6yYLvjAVvU+C4BjORt7z9P3BECsCHD/mIojIV/AwJm05OGQgUpUBCnQyb6iyX2vkC1q
GYaKA/AsB3wmM6qshDFAtEgj3AtAmiwZEcC0FnCaywon/4ZjtCxC8IQA1ioUfSGVdVfqy1jNj6aA
2ACypai0WgBtPqA2ARwXhMLmANxkluTEnUiS6TkC8DYAektojy45i75VqNZwQC8TM91MfNIfjBuh
hLcEZJwZ/UpFL98jP7tGxqv451hqMoEDC2pWdOVId/aF0q3u2FSFKiEaGhaUfOWn3TeJkyWZceDs
ZuIxZk7SLew1vfDuiFO5aSNTqTv+SGmNdHEqLjPCJllfEK3+6MDzKG5YcFjs75eCaSUzx0OQ0iXw
eB0eAL6hdH8TNumzX5yb6r8ZTgpreeAbm+4eZ+qFWhE9pd8fqmAa3jV/JUtl2JocMqcnmXItsICs
v7/puyyuMr6FtPe/waacUtvAKdBuUQguTTKGg9m8czSJZnqmaXaRcTNX6qkefgP1AwPoKgFdKDc0
5uIlAJTuqflK+RRwikVuCpWtD3ZLpkJ/pn3C/paCRIiGwZWTvC/JvB9yXFeRfxrg5d65uUCsObVk
gqSPFsXncmqumJHldpC0wtBCSJ2Db8QAbDnZr0BgfepxxaseibtZCQI2t1Hcp+mrYICFiZ2oFF59
+FEz+XcsM9ZEMMZagE8T06CaTDtrajayxJI6C6Q1hjRT7TBr0R3jZtOIvOZMCBGJp/JeBIbc6DIK
HOczsdRFOiZP+KDeptDaG0O8potxwz7/2CMJocVwZ/YSWfKTT/oKbfSBg8MfNVR/kLvfavgpQDRl
BMoIlxFjIrckyvPkeMZFkkBmIJzyZMlTNcfeugPSaQLr7IF2yui1gHjW5C5IvSCDuwLy2bOr/w99
TVQFEFD5nHz//fEmsfza5+dUrS7yO/Gx/8lLkYshF0Hgyr6SbwNN28rf5aWbBAIR6pA+2n29kIsQ
OeqDVjlnuVWCLSZM4zb72k+TIiuYyr1gdBWMfxO9BLlmfEmMbSxyhrOA5EkBfWuApkbqZVRxemgM
iwTWtTodBPFUaoj9GSphx92OouErP/YpvxCXnoweoV32gY6qIzpHaDruUEuww4mgWgU5bUc7o+s/
Z4Z52HHFEnMr3xfN09qrxn3NPC38YXGHJEZxynp7mRH+M2nvd/o36tV1aeYHV1evlH23GBAteTvb
yVS3qjctONh+QpQR3W+XXNYg9H6Ki7DF5aYkYG7lQjqUnLkEBEgFVwPEbQDjyrfJvEpnbtnM1kkH
oCtzQ4ougYAgdLxzTd85o9CGnSbsXRuJiKqHB5kiAmbXxv9Xg+qV2ttVu4+4vG9q5bPyx8ENUYXR
7SX5ZYK5yS74XlOCA27AAgdBg90LTDBFjqFZtwp8cGW+a8CEx35cukiUZAwGYkmRv8hUnIEhZl0p
djVc4vtEVbvfLmmHsqjUBFlDW3qWyUU+N8I3VuAcSyskKK/YUt9jxEwPFovM/af2c/KDdrLws894
PIIr/pAOg2xKaR1dRuujd5ZFfHFkH8EQkA2j7Jwsc3geyReCAPcbROP1XnB5hf0S6b9EEN/kct0/
VkTTkYl6KbNfER8HTobvH8ehfLb1I3kGX1IeyD5bsjmuwFRvbHX/pIiMHfOm0u/idOExtaMDWShr
sdRJ5SHzpZSSmtpdleal7i8959ApNczcd1eZUUew1tilTiMWn749AzP4J8MAjwg1fn+RmyrYYU1O
EYcv+Q6pgOTn+QxKzu7W93qc8MkuMs7y97zxzqZ934E+SMJBNVhwfuHx0kywuv4ayxxbGPmL0INl
MpeSiwOgLDE+pPSl2jLi+Fs+M9KAAZTzVDMhdbx/o6SQqAkN55qyFh8HlYCpaGTq+4/Zq4OtVT3t
aOI2Dfj62Dbeh/FdboWUKJ2m3bf4ZludmllbSs2rjCY6nRzUOeuO5n2TQXQaw/5e60k9LDWc7KQm
TjviOn9NyJprC+8sXy91cuBa3bIzFnI7LS+gnqqtT7Mkj9tcy9WSTXoKfLoy5nWUgl0nwaKL/utG
6EZwb2KI37CwvDf5mbI9i3r9NSR0QC6BYIAtEu/nenj01exX2LKyT5vJudLMmwwAQc2GRrBnw7SR
v+t5v1a1kC1/dt+7y25PCsfYRMrfIvoqnxHRfsoFkncn90xGcs9EE9P0iPT0Jvs02erZ/hdRpa98
6BMho7Qf5H1SsTj2+Pm/b5T/q021BBRCPMp/i7O8FdIEruROWIWGATPeyVUkE4UqhbcogzKm5KYN
tRPYQJvYYq/6lU2hvCd5vTbEi6zpz9JvIPGYrYbc/d79VBSCFpv1nP+3WXQBNkohLJtG2VY0CCnk
0rnGX9RZb1Kg/u/uEl9wyzlLVlLvibTdizz8MttYk3Mkt5cUFXoOoEQyJdv+73OaxyFdwSwEvkK+
VupTmYmAxGy1zNz916cIblI4hxyUtspXnegPdLlfkBXwjPOW7xtu7ppF3V6DRIQjypCVx7nI/VdB
iysxZaGubhSOjMSRIgL+dAjeOh8AxuiBtPmQX5THBWi44anR89/Z9r8xvT5TYt9fGFPe/c3ILFYU
yToom1XbZM8m7Mqy6V9k3eTIhAQ8WrY6IWLVtyzR5gDgnKK4MGEXeY9yZ7Cj4wsiHSHC5U2nhwPu
m+m0f302fCTpUfqIsDhfx47pD/4C71IeBXlcOHLL3eIS10zCBD3wimWi9N38TEpe+lFE8b80Cf/J
kiB9F7mOtaFciJtyWXgi173ow2NdFCc9t5bCN3ZCkyQSUMEwrGuyiZvgXX6PNIj60D9r0peXnk1E
zwb51zsTT0ezaDZ4ZMgD5izxW1qnxTBc/HjcjTq9drm0kf+p1+ZC8WkFU465WXkbZ3dbjBkyeBVV
FkY+javQKsmPlZ0tJb1MxNyrEZHgFN9J9COLLKOREOMWn7H2I6WLB/kOu/R8RXa26INjQlkjK5Ks
rlLONF10K0VMxm7VpjmgTddhJEpTHV47i+HIDq1lCZA+g+/3T61h3uzG+cbp5rravb0kbSa6l67V
0vb379t0ROjrAFmgDKn7aMu99jt34t+ICVK/L3KDLI0hU7ziatdgGHeEMm8MtfyeYBzVRvdyX8ll
ZqdMuHbIfs0BFsHaY2ouDR5X1hq5zXeyte4eEaghw4J2HcQAx6AKOOlNOPIJcaWu+e9/k6NMK9Ln
KsfgKJs4W5xwcu9nFW+2G6xfUsv6tukN3T+D2vencdiXj8ZB9o4y18hgNoLpbGbjjubiRioXaSiB
05v69KMm05dcyOymVNQuarX2gw+EZWvpnPXtcCmIGgnCeCMP86TUexcfcOaoOP2Trabm25gjMyR0
e5namrg5hired/rnUiWEU7dO3XInu8qSJoKsiXINXVvdxCS8NH3zXHgEwfBcxSYgWNZNk2LcUqN/
E4hvq0Gda17twD4Sr/srm2MVXG8ZmdsBKYHyKo9G1r8Z0/wWmOVXH42PpC2aG9Kazz4Kk5URUtb7
5LYrucIhpRF+2PGw7CjRIcMTkV1ExRIgbFBpHIZiLFqKhLHOkmuLS3YFa/6119ufUkfj53eA3SAy
rZSZcJzahsHkwE9QnfypjRr2HoMxrWplePZcXzQov2Hkcr5vohf1PdBCQ/rk+tm2btFWQXlXGpvn
Y5/bJgXOqCMt5vwwCpRnjZNumZexhlPCkinvxwAxHQVfPnn5S6LrCOPosNajsXnwZ4KYqxDpS9h7
eMwidDT7UeVAtuswdw3o/paugVYqVH2UdXqwVBz3XUv1A6IKtuq62i1JQiWLyYGk19naq6pE+6Jv
LohlyGnvqkVd59qOJIbF0JjPmW6doDf8G6Fr4h0ll0ouJxiuOQR/QmgZb7Q7oUp+DLFJmUV+iPND
6ZPkl1tWfcpc7t6k7Gs6cGL9LLel1ZwDn6bJPK+MPPzz8Do+RPjOMNjj8dYIJrdRiwSdi+IDWRTZ
dMHOqoLfEmkoMSV4d/rR3ybJd9EwNILE0zZtp6yNVOE41dlnZotkWeFwGZncc616M81o5MWKscuU
l7ZCl2wjwdoAOHSkD7yeqAvq0S8XbuS0iyD+GpJQBVwCuSoLw202eP8aJaShWZPbFq8G1ohljlbe
KCHTlK7xz5kvwZgc3TSEulthtUeB+N7UJp41FHsU6eED683WK7NLqtaXWkdH4psEttXWjjnagtCr
AjakKaorPZyAUg5L/MAVWcgWM94hIhMhmk6hUyyMmtPg1nX2DtEFGOKD9dyh6R1gnahaT0BhTHqZ
XeTbKakd8jxgHCtu+dg73ruC0W6jauZXj0BoiJ+TNP9Re3tgxoL8MxsjtOm8Woy2oyB+jZtl2Nof
vomMWUVEoXVtChiQpF1DiJyW+AfK+VgpM6IgK/s0/bpdyAZBKarfsSfOp85wis+2SQfbek/m0txj
NLKtz8aYnb36WedddaTx9lQP5affIRYw7fbSRL6LrJiE8sREM6GqSrF26x60kkJcpcD14GSQsO0R
xeF0wwKeJ1vBuSbxIIo3uaU9j03zathhfNZNYg3G4K9q02UZIzf0yFdq9OBp7HUeIT380zubTjHj
QetUcFSNSUmpHNtc550kJDJFjV5sQhwNSTHuHT0iHARcC92XZtsGzbovY3U/IEJq3XmdEb2MWLIu
Z4mntnaWPj/WqfM35zOhcTOtBbOxlkiQw8VgtKtshg4OMhBhm9Okm74W2FwPPIUhPeKurMvmMM7q
czr7INoyfdfZTrqrsdmXtmRYFF8mXr511lafWJ6R/jnh0oWgWpTDrWoT0I1WUpCF3KWcARDplhYu
qQzDq8lgT2f3L+vmj84flcd0LLZO3+5trWg3uIaZ+ptLB029Y5+4JpRcZLTkB9k7mzhyDnvyQ0AA
kmB7A/KL+2zjdHXKrsUyyHXpBNOUZguGMNwSTjKWdYbNwP2ta0Apfcl5la0j3NGL4svoBhdJMMVG
qK9HEuQe8LSlq4GYo5WqpnA56IJpvUEqH+FvU1kBeYzUEvM1o6DyXmjHJnvtHHJGv2ztDvZA8Y2f
ZpUNMfHS4bPdqARNkbwek8WKOKKh+RBN2DY6lPpln7rMrGBtPAXWYZddsh6uzayNHxjV1p3XrFKK
ErHAfDmGTtqvS5zow1AhdGWrBQChUSccJfnKsT9MZ3ztZveqNi58CO3ZzuZXXVVXpIYmen0mKK4C
FKkyA0ALs8kmI+/kwHJEm8baWBEqU63moqOcKPvJXykewz8jMOrBHOZdSXZ3DXKVidNAqFBh6EnA
s/cJCVmD39OV5BFL4xC7Ckck/swSOvTtYfAx0MQj4sTMi15o2yDojMuDgfrDbq1mWVuav5k8UCRD
tSJtPX002ciuKgtFL44oNi6AyeZm1pe17RzAFw0PWZpz5maORwOD3yon9nHQaR9WucWhpaXxk+yO
U0ts7pyRhTESzVKBqKP2zjkeOSafbM3HaqBs5sRcDEujmT59lwAXcgMlFx7Vcm3tO6TI1Nk1vphh
UxTpjWn9NsJoCIHvrfU6PxZeOK1G7UABPi+LciQ12Z54dPsO3ZFZHND/srxnL1V9SHrFW5BJwUxo
64T7OU68Micsw0OhuSiio7eWEPYlPVUGWMrbyKbqX6Wlv0Wtb8uMxKum2vKLKZhNO15NYd8fS8KH
l0VAjxegTnpIjHmnFJFDt+9iTpx0E9PjLKwyIVcRySG4ND/w3sfcwGCQjyA+1HJpBwrO6MAgsQIh
7XPTBGgNM7KSYqwaD5yPcJwSJAdoV+sp7KJ1zPQ8GuO6KkntROtDIp8bxksfC/pay9VXsuJBboXj
zWUF3dc6NmB2+aSpPtiY/mksWjHemU/Iyc16MCRtFoz8IgucZ3hvmMuVFmUq56fh7K8H3bfWngv2
vuyXESpDEHpqtE6qUOLo2nk/t/qyafRwXUXNVg9IQ5hI3VrZbZsti0R/bWcnXo8suJHZ26QhFupq
tIMG7kpzcnOnfiDI8DQGooZFRopZflrmATSOfrYovltSvek2nxLHXaDF4yalwxMpJzOSJBIfRxfN
Ql3l6ypBn4awoFgwmaOs1N7tPqx3yGe/+L9k+SxjWHEI4ZFjkzltpPhDysTJP+hvBn9I6dNnaKWE
RZjaaTa5pYNlPwMZa3fE0QL0ZglbEqmEismGEZwRVdniLjLRsxF16O3SvNMJ8greTbohmyAqXmyC
pPZkAfUckB/UkIAzM+hWXaEWS6S7YbPgbDY/phSArTJsFKxfK61Cj555O4gc8cv/cXceSZIr23ad
CieAZ3DAoWi034hAIERqLTqwrKosSIfWc+IoODEuz/+ukfYbHAAbT1SqiIBwHD9n77UnAisQ3j80
sNciX2wN4QY2Ac5ElLHUxIzvXOKjIKFmiYAJZLhEOBnmTWZh1AvKFLM/lV8AkPpaeH6/n2zczF5H
1wWALSlg4zcQjSEUdv1StZA1zXT5mr1WI43tuzLfUONnfk1SsU6rdUllXQdipFF2oMYE+YJq7Jw0
SUYxEDxNhv1gisG+DCkzvXXKnf0wVQQJoSliLalv6qwDRO9lenb25mPQg8vEKziuBdxzJlZPbs11
XfKMWJvaItHFfozHUbPBqt9Ggp/DY0zubMzUEcv97ef0tjC8cWdNy7UzNHdrQrnTzD0ETwCUgCaJ
aFA1bU1esgrJANwlPKzoLiLccAqXnHZBHLxdRE0H0rnqwBxgWIusdUL5CqIxtZzkyCvMEd4bFtOO
REBXcSC2RH3DFCYT1GXdTANEvf1kB3vHKF4hAtPRBAu9mFex+ZjUfnM9B3NEcWoeba/FgmiPkBaF
Yh4uiz2N6JB3Oh2EMXVHP4bvncJuXQmiw7oKtBP7B9sYmd9IQUKcYSbHJYsBmZJwc5hbsF2rP8SH
bWgIou1wzLbt0h7rDG0P5smJjDfmU0fZAD6r2YggxvePTk8arLCnyPB5/0CBb11zwgjgIOBLVQbw
Vsr31seUsHaIsiAIT6CqNxd7jWAUCPZyL7BKZR+23eWRn6vgYHaLjiFAT2d54kC5e6n25qK6k0y8
JcIZxty3fMqXfKYWdumo+MQQ11C/Rh6mfn02pqA8bK0x71DkEM/bETEgyWeylf3Lp8IgDZ6INWEF
7yhw5bHpm0tqU4aPyxb6qcPWilh44MKCzq7/4QYze0zkuG0qoePDm63LfHgoehYUs1DptQsVlFSc
+EW0znAFdC+BklqaH/Ow8Ry1SKWSKf5Mb9Nazsolxsv5VrowWbz5Ssmti4LJi4qkOoAL646oCeHv
z86NmdPUSY0/bJ7oUbawYScP4QC9GTdBbNjGPG7ambCE/69d7raH4/v/6XLPvsb/9T//b4f7v3/l
3w53af5LCuH6gef4tml6vvg/DnfnXwEedcv0bOhGluMBpsAL8+Nit/7lOdi16d6C1+C/faAU/zjc
hfkvMBW+Z7IMWlhpcMb/x//4vfz35Bvbzw/Xov8v//5v1aju66waYHNIM/ivcIYAw7KFvVMb5qWw
5X9heUxVNeRJTBFm+V1wKdvxRGHBwL7VnrQYGmDaIeAn+FwOTnchDcxAM3wJ9H9ZiXyKBaRZa+v2
1NPHtGyKJ30X2Gs8HosWyp9aRxZrNyGhA7Y0QPkgBF5d4PxubsCJ4KYd+KaVrgxLfeCIwnAZfO2y
0R+fTROwdsmv4SN/xmxl1eTwgWwC7l8xQismswbLlkSFucBxCTA3mTHKOzclTtBJ2yMOxU+HqAtv
obUg3Mk44qQ4q06OR1yqT+m6enfJV4nev0pT41GLiXu7UNDU17uExhdPL+DQTj6151Vkzc5LvjBg
jgd8dyISA5aNoJ6vq6k6K5IAjpsKXppBHrqgQmeNX3bX+zA2F3+OKK0W5muLgZ0XR2JKrzbfphfm
630kK9xfanyJW9eIis74KtEm39ECv1JFi7+p8dRuZimMehKfMTEirLdJ2lklnr2EgeeZHu7FnIw/
qTt+imbIr7LMOwZuRZXvbdVedBn2z4L4vdnD+d6Y0EoW+Uge7VPnAZuNp8y4Qtl3sYOBtlkRv8x5
/FBiCWpjzAWxRw/Gd6OGLLZD4bHRU4+KS30nbIPFLV3ekMoL3mtCNk83SMzq9r3hBURexCC4U+Bg
YdJmWN4ZkprrSpGPwuySqzYPu7VoI2kOH0m9KSBG/ltu1tmJ+4Ip6jI8GVubnTfteVi4UHwJ02qs
5KGV793mI8srMx7NsvhaZH1XVoV/TmT6jog94ZFGqFKVOYR5Z0sYg7LcY9CfI55/Gg84ssXqaE4R
5pKiy87veu3XzwP/Xv5d5t6+KRYcJavzFQNTQuXuUTz1NKnWzME4PnfX6ySwAutVuPaLaKOfjN+E
rakbXyq7z6meEI0UQWBfgoGE+oRmwlZ28LMGKw0nuib7wSFsxeWDQg1NI+6tZzaG37OyIzbNCc9U
st3TwbtLiaqMU0oqffITVHOLWG4qYjCpox7HhuOZpFybo13M4NsxkXnGXHKI8hdW+xdDFvDd3JmY
LKeaQ8MdP0YHP3ZWDkfkRPIEsxPrxSweKBR4ElqwJFKclsJ7Xk3gcoP30o3vanOag79ZbKnM7uKu
5kJgUXe1IYOK+rWccWlMd3NgqKhN2MnaojYgZrOJmBznFynr9nlWTU6+/QiNTEI+NUsas/lx8a30
lAARyFu6tD6geIiBeFFy7YVsi/xsjml6gY9d7NkFTNG4WAnppDlSjEWFXbni3YXgnGLmClN0aGFU
sm4eypxAWCba/R7PzXzYvHnYt1n9YtXexzAl9HUc+ggxW+g23sYLc5g+mNSl8hBn1DPGWRbsqJZd
H2GRJqHQdtD/dcHVMP1QgNcjbU8QmgPUVsZGbCMTKtM+jag7uzsu2RfwD09El9NoU9LDNJa8xl78
bq6Y0pPmCKHpN2EVwFwpgquJM9HM1SMGi+UkEqK8qAhqJokpVq+thufoYNyEWg5krAPYPc2feYE6
3gVITj9Lkqjr4KmbDMRr8XsijeGSx+RLSKc6kq3w23dEed0NHr631iRfcU2Qe5iJFZUuUcsqlcSV
BjkLiAql5yUkFbeXpjf9m9EzMTwyAN8DtY/WGOtqTCSOPakno2sxKs9Jvc/qgVGUhbwk7oh7zRIZ
9izb+4nbhdfK7vFq1dfNLK9GOee7za6+SSOpDq0AIJC47PAsbV2HZViXHGrFurKivT32Fp4VghF0
QCL6AcIIkpJEQ2z+xyLAtOEU8L0m9pM2/R4gRy/sXZ0DiEsqLiJjgZl2SfVmm8vV7BNyiY0R247z
ywWwj/SMhWTgkBDMnWrf0es2pCvCFN171kCT+q85OFeLl1uPA1NHK3ABTkBO3QrmamXnV/stJoyt
xdQW4N1gHI3dTe68EvGg+q5pwHe5kZOcZDzSgn2d2Xx4AUZP9rdNmHfuU5dDMlIThHmvMMD9Vjdr
3z5YkFJDu4YshU3uVA32yRl4GTrXZ5qzQOZys4i81CMqiSeFPxDFMjfbKx176ziOwZNvGBexVQQK
iicvh7ffcIly3AD1AdenK76HnlcfeN6c8CQbkZIMvmfns+2Ls5MXb8yyhwNiN4P9wvpUMA/prUVG
sB5vMrcggBCzF6I2OuoSXrC59eemNv7GJo1BIhdCypXhruYZmoh4OTSp1R6WRE5XxH6+TUXxWJDR
dXI9D+NK74sw8J3XyvTcEzU4ljqTcFgb8XpFdA3VJ71tLraDCthCwPslLsZwCJOs1qNoi1OfYtQz
mMaw5RIM02q0FGmL+q0jsmSNiwgv8nhuuv6NTEgVyZgQ8tYmL+iulU58jdDjosgYOJZpQFQ8EbuG
65HCDtM7agRkf9eXPHcxcpOMwy6tzuSxBC8/t2y0pRv/GRJ2AlXj71PPnE59SQHR5fHBEuA0RsdZ
T34+goOl4d36wjlCZLmXcUa8sWyOGbf+CRcQz4I4e7Dm8blx6+QW8ceEtbPg5JfxwZ/sjOfxdMj7
LIkmuA6H1ILiQ9QCgYTl3EVV2l348Ha0gA0BqDBFuUGOVD992arCeZZ6R6PgXuiL8t4zkn5nzIW7
l/305DApZtnf6CLV8qykcevNipTShLCvtRpeoUuSq5IPH0E9kHuK32CHJYxYDeK7Q2PgtA4O/IWB
b85dwC7NcUja8HC0W91vYeW3q7cNEbG4Y2wcabC7+L3VFakwT1nCw5ToAUZ5zbrrSuOVObiOaMPM
0VYowYb7rnFx6axv1Igf7cDEwgcQt1p2JHJgnIlzck16oUnloOwxSDJzs6c+0/QG2N8h4issqGCs
7dnobk1lHRPZKxzIJEks47rsFywtFEXgSH0X/k4dZB9+z7AtGOpPM50/sVb8NkyOOCwz0jUGaoWE
wUm4EKuwJcG3MdvvWVoa6B4h5lCvrajINkioRT1Httjuyu696TznBv3GwWL9uhmIEmxN6YSS9OAG
6BtmXnbgxoLVajOcIlxzqK+lrx77FfCHdE0/8iFwvzSbzTkH9l8NQ7bPCXuJHO1OGqruYya9SvQt
VJXgDalifqrX4sGekJPNXGSD1TjhSj+NOme7MeP6e9wEYVhZS/DeADGicKZ5by/68q7sAy5LeamH
e4vy90oBtMkBSP0gDktlsjl2g/TItfE6mjiqk3r9LMGK7IE4nERdx9Hmp+PBjO1bK0vWcOw4O3Pe
Xgb6qwAGOLZlzZ2jXOZ2dp7kx36paUfaGYc3m4YTTt36kI35B1PC68Ss0tuyt6I0tZoH4Z9YB14I
UqEiXJOXsU/mcJ1JLOkSIzkMxuJikb/MrbBhcunOjJvqNL0WB2nWRItnu3vaE3f1OmeHwty+8ha+
s2O0L6aLe9cZl2/gH+vZHoyHLfN7GvCASlBFpdc1zY5UQaBk3eu0Ee9m5UHPgi/pw1NtEBYXvBU5
PsYxjklQZvAG67Jhw4EVMRi9h23qv0iCLx6t8pLmOOoJy0ZPZarlmMaXomqr68yl031RPTkrra3o
y0FUyFu3uhp5OrazusxF+1h3DkvPmr01wYKNuyLqybUxvDLUDhFGoqeVKb1bZliGKcKaPE1GC3I4
18itV90WXOgPrrpRCOO+vM+Tv8Av6SJaup8Y0FgcaTCi9qLTSKmBjYfJWvfZiqY7y+ydCYh5VAbW
a1pU3m515yracpozmeDpuzZ0NdkpdbrPmdPwzGl8TroDOupeKDmjxJ/THlW6T0q0KCZKsd34S4xC
uBtvAlv1xOtM5oFGg7sflLmnQVdEcyOf3GmlSMmH5KDY69DxH9gT+Glk0rxVuotb6n7ulBBF5Zql
SQzAiD2zupNz6VLXGBHG2jLayGkImSqw4zD8+yGZAuooPKHdYPRRpz4nmRe3SASYX8Qg8lXIFh6r
IM3hSyKI9sbTiozHerIEVK1Kt6xB8Ve7RrexmUYukW1zgdFdzul0wyEvrmCiIYjgdBhbxdwLJyHD
r7m/lykUVbeoak6M04RlvT0MFau7NY3BW21yV0sm8GVYC1iMSeAbBzt+ybfOuyqUOI9rW15Jm01t
kJYI+02JDo6wVe70Ev5Ny01Eq7+h59/R+6+YAWx6GNDoscCoBwQdk4JFjwwcPTwAW5IfAj1Q6PRo
odRDhq67Spk5KGYPqR5CNEwjKAI0boQBxaRHFauAhsTowmaGgRjGjVamGorpBosaKofjMI0AFUyG
+hRFlxSFSkMbDlGLWV/lRDAzcsHRU9ILW20/jqakn/f9EjwMU7kwQHKJa2u7B5X4f2sx458CtN3p
0cyihzQ10xqpxzYl85tKD3I2PdLpme2Yesgz6XFPrwc/HRMgx2cU1OmhEOa6TQ+Jej0u8vTgCHMv
YC9GSYjTruF/PxZ6yLTocdPC3EklMbclgKxdqsN8JmcnxYYHIeeZ0ZOg7Y0DjwsItTuSD7dTybIh
DfM8jiSuIScXu1aPwCZmYRYzMTSx0PE9l9y68s9KAKQgkCsVArLDKE4QINpdzoSNxAbBvM1h7pYx
f9uYww3M42RiPtn1h7/Vh8AmyXDL4AFOeoT3lynNwdVzPcGAzxlcEq089LiDFa2MAEs9C2T4+1I7
DO/TqQ5FChjDlpQBK4QRv65/IQ0Hc1uUjxYPKyaNTXpvVR3JuDOVvf27AvmhHFvtF6e96XRWHOkZ
XM3xSi729jfNNp/OurPXimxQTDnksnnHg0fuW682CLccj44fPKWmvDUQ9rJnVi7ClToMTBKpKUZ3
3tywEes3j9ARHpJ+v2ANzMN+qshvqjnxkGTvNp+KuxtpFWyU9PHIwJcECrpDth1OKhpGdwkl87cw
QVbC09vYm9Aj6DAFUY5OQa5Qd3PBy2/9nauIIq1jGI12O9Go3Toi+aCljWZ7cuTwVwXMRYJpDhkM
i70dnM2NgDL90YPW9/ey/cb5lhxYMJfMrtjEt4yVqDf1xn/I8pla3he7KlXQIZAUSSxCnGp0C4sR
Fn315NUASDLLXELR4BhvQSAwdtzTul14Gjekfk5BHs7V0RdHu+N9lCW/Oefc932iMN8zLVITpm4M
e/xsdhysTEFI9dnFUZMGQYBQg/sjBMV7mYzYYwECr5wF+ZdQRpgrKJZ1lTbhUG4nkXUTfbOp2/md
8erEeEMsz8MjGzv0Bgj8WrkAmoSBh1vVD5joGEw361dljo+ElyJGcFZabvZ6K4LF28Mny3edM7/b
Lt+DfPZHqOmt6NjzOH12W672jV2Lb6XglGWuc50j1iImbS0O+UyToIJsu8JpDauebFSb6Dzq/JSr
NOwHOVCJF8fRA54wJR3sN5f4ioZB0oRKi6nPqwFU5VCVdXrGfVpO4kmkEkhenUCyUs0ND8WCXj5o
s0xtzzqgDkdADE7M1gOphFloemkt0YX9fOfkw5kOE12I0U2PhHtxv80gBOGsSKu77TxZhIPMgQxw
ejpLKhKlodx1bEAi6YGPzezDdG8WAD7crvV3W+veM2V7qkecRBah2aVaIi+uGhQ4k8eCx6ixG6hq
1oQwaHhpCw+yQ0qrjW2mi6wJACRWF8g33fiIiZ8LSQD2Ssrg6eeyRsHVE0ekPsdSUEpSPaUBInaR
GhUT//K1hS2xyxt/PKaV9V4HjPny7G7MZvcorOzRNAKF3hb2k6ReHjZ53Q/mZz/mCYOZdNfguTx4
8M3DgJmX1Zt9aG+S8pxdJa7FmVCr7UvImSy3KXnGwUqIgqf+zg7rdIfhJ1wCeWtj1zmg8b13lulA
kLSwx2gBVnms7Nrci2V7XYhD4QZCTZQUvwnLzM5QNhrgKB3Rq8GfptryEy2Wo9kud6azEl0H/G7X
s5UF6AWKPSx89tC0asHweNWOsqk5xo7r4dMvnKPVtOKwbiSlGdP9BuvE8Ipr2Q8MOFUnHhpvOgfk
n/BUzIYrwNTpsWkZvsULnwHVGimYwV+7A+UA1tGKclYeJvtbe1a2cchr+HNNl7TsdniB2EXZkdT1
LdD/o2JBjqqiBOSSLJeS/vxpGZ6bxknuKtngGbDqk5QyrN0s3dNK8Q6w6t/HWTkntA2wTeb6mGDR
bpjF7CcmykNc7kd8PA9dgXh1Mb7FMoL7yBOdC6ybVllybSOsZy/rTqEbjM5+mvsQwF39KALmgqaN
Fy6L1y9PZlgFt+nZpamgPWZx/OpX7ks72L8Ehk/DdL/Gdmfi+2xM8Z/WEpSvmrzBBfOslbB9u90m
pGZpYTH2hzuD295uyl+DJFCiS56S5mnMbR5G4qK/BGD7r3auFeXRDOq3pnV/SRNceeI9S/ep7jH+
S1bpqvzwa/9JZfUvrbDE9kgEbUC8Zy9CS2JC9K0fDa421flFeosrI0SL8EugIl09fF3Tr62aX7QS
VLuElmL5lZmHea6/9ZvQ6l3ZuueRau5HuBnwF5FAq7o+TumPe6/FhGcs1TWrTmjCXZ8WN4LVctHO
QG0//BHVtkh4y60I227CfdH8pnmMWUbLRe3qPb0bzOlZH5Zlq5/m8reNBlj7zvSrr93LGCzPrLXB
Ov8c1wJDlf5uTzsYmS6fRctNuw07dfuS1MurdlVp32GH6dFr3AetI16H6lfJ7dXV5o3+t/bpoPoM
i6K51u+UbSb6czKLxFhG+q38qGd5ff2p9cGl5/hzzPixwJEH/eVqRvkM3w4REDJw408N26EYHay0
eID+OfSqfmYyDi4P/x7q17hrftUDBF2DJX4Qf5pp/tJHEJnELki8u9r0s502sWuttGTd6tv6YVjJ
2eiTZ30N/JxkBHNU9LdD3H9qA2XAzw7bwLlNDlo3rLXUWgGcoTbpsl91bf9aphhlahrCj/lDi/CP
WIdLBv3W0MZR/v1zlhpLfgTUc7Z81ype/VLFXIUrgOSx+/bbv33CiyAh1pa9HgW8tuStnaCkA7+W
bX9bomQxCFxpF9eMpVW7KvX/z93hs39lgcZxqW1lKKO+sNdSMGLoxmHAiJ/JhFvjIf5mKPIyqvyP
j6i6bNDKYy92FhYvtTwMKrKq8m26zxBxDyZiYpgMAZkGsrBfxg7HjD6++VA9tBssI+1s05L1dOBE
EbZ1nfPQjFvnz+jgG/EKRNEsRjb4Dempa/2NAGOF9vDBPL3uyT5MlvyPfi2/dNDV69OtoUijc80k
+1JD1/8xlelD0qL/lrl5q5IlnHEiJi7TtpyMxXn7FCiv6zzH5eh/wFKqbftNXz/69szYCZJE7t4Q
Mvgjn9ay+Dnw7zJ32ucWzzl90scyi+xYXelvQjd9Kf3POuFZbVDnMCz9uYr0TRAMrMq52d3ps784
gwjRIt6VRRvKdvmo9O32b7eghBlGLmEE2A45SvpHe7j0fQGZJZSwYfUfiEu2HKvmA84/l1jFOqe/
nk9GBIgRwBO6/BmFD3hQLpcf8feq9slc3+s3oy8f/XULdf8W46H995/Rqycbgi5JWERx3PEY1X/Z
ZUHQq6k2CORzGam4vNZ3h15SgQU+J9nFZRYha+Norjr6ki8X3oc+bgZD94ZbhExW0mCIzMBbxpHi
jZxrszyrqvrQn21RNwU4U/1x9ccwneTx56A16IaZigrilPgt2vS/9E01ttXJVOtJLwb6ZtRLdTyr
p2z8bFefEJb1Qb89z2i/9acM7IJy0SGLegorwSohONL6nej/1HsM2j+Wwn+WPdpJX6bcdQR+lQRb
6GOi/0qMyTPvx2sAjgf93v45rvqVeqqHgrSrvkueTfH+szTzfvUjHvHHXv+Ifp96adSfg74EB+RN
/xX9GNFvJx+20F18+HH4KKn36CNhfcWyObNojlf6Tegf+1mW+V8SbsK1t/DvcgT4M/qvs49/ksPn
YuVXqi9+Vkp9sPTZcKtfcK0fe3wj+id/rlUOs30CPvh74feJxI6EIPGBD5os3Tl1mZf+e/n6ORFB
85FtR+WWtFjWSDtI9K/pPzY1+NDW4CpO/6IhepQWDgl9YtRQ/VYPko+rf1rU1n0g1p3+DbkWP27t
ZW1/ng/BMl9hqqfvDUbS6J/KgD6lZWOW+8+jbOfD05zD+0C2y1Kvl/9Kc+doquiT8o+PXAzrvdkh
m+YQ6geRJneM63QqeucwEkdK5hphs9WNPeItRaTS98Nj7Od/xhw7FHPAMdmOsxuRDv1pY77V6427
lPfDBiJNzAjzoBu0+Jq1+y9A0ScS67rK++/Ffeyn8fnHso55zQFLkgNEa417HyeCXoe32P8kQU8v
r7M5YDNy/mjnbl1Q2BTrnV6T+m64N1G9q8T6q5dXgz2VVxmHCY9bpba/Myud9k6PRfnAbrwkhUuv
wP94t/Uypld+Nkx4cYwHvaRVw7vsi1fl0EVb0XMGSfOOKxkW8vK81o52O2xHyQANljTDbsehNuH5
vNtyj6anQSijq2Z562LM65va+VuQaazMVoS5nxAyWXOnoZQbrmrD2ZNBxowX5fbOGAiccjzs6mK7
WnAMiG2+aqgPL7Gcjh3KrRA3eEfTgdRUmsHIffNfU+5+bSNfKIr2qeOyrNFrKf9FCBRMbgsEt5Ct
xKg77HPM13s7X+m60phq0llhGgYYn7BXQ3w7fllLBcwtZUvezQZyy95Yjkh/0c3Z5zGps9u8b4nQ
yoO7cUBs1hGg1w4L/SyDnWdfOeV+ApyyGfQva1RbBzitj4ZT+ajU4vMwu/Ml3hgIKr+8EIYWShrX
dIGb90oGRBxZwErzyQZU7WYhGwPnamOPA2ykeh0CLCCFY5+9hklhahAqFSzAWGPinNwKbSYDuMC2
1zDN+YKFTgDngxNZQ18fx8R6DqrtyLccKj6WbC7L9mJYG+GkhfFsellyKhYL4YLFzLzOy+3Krl7r
TJA1MFZMuydgL24AJR8Ga0/rHJREgcAhPpj58lwX6sWpJa1o0R6bBUYoCltOnY2ez/KqNEoTNs2Y
2utgX3jy4Hu6v8SwlYEnjVcx/rLj/rZlDM3UqduPCM8zwf48kUABrMlmoFIJHNlZGhxH5R4me/1C
X2Ts3GR2wnqOTy1W6ACUCdOn+N6pldxD26TRE6tLkecAji10hGodnkwMg4fUZRjXA+csUZ/xakjd
DI6bizFoWxG6eCVd2RyqVpky2imTN9MZDmQXExYKDSesNro7tA0Ouf45kZendlzsWywhn9Sqn1uQ
QgxJmvpItUc6tmM+o0m6RvOo9r5ZuvvMtvF+UE4OXk7jn6Ak01WvwUR/tKklTROvJcA8KR8xYaVh
VyTY3WT50ZVVuYsT66aJx992G7wlmT3TkqQfiEVufIK8ApcVHLmneYbDShOkFPdt53eh5fTNyc6r
yCLKmDG/X5/Wso6MgTtuy5j8i9yPaNrwTmJaxl05YC7lfjB49BVWi1dykNW+tbP4IBl8Y5iivWeQ
Y96MROfGFxg6BDqbwW0zzEfbrj5cKz27NHD2/uMcEy9auQbUTkPTOa3nBMlsyZjLUdPZdPJPzrAK
VVLdJhMqTb951k0UOdg8iuU0H1ISERyfU6rK4LvuacqXye8s6+5dpEopNhnbWp+X1JspEcv6YIyM
wX1AFNnG1Blf9eqxSyVal5tKZE+B2VzLJq0OW+VdL4KWkImlMCr6k+kyLMGyQtbphp5hQYBvdQeX
nCTK9nbZq83+DOL2UzHwi8Z2+Q4Sak16IZB/I4SQt00yPVOFQ4ZjP30e48k4BYAJ8bwexUpN5xXT
im8FHi8EWrqo9nRZRvt2DuxvnoBg6uGC6nQg9MpEe3suglJ3ZqqBITzhcGum8bmtlmPHhGK3DMON
EL9rAVAaNUfMZnQ60kOKcj0DRt5m0DyEQYxqPmTuQ8R0wfOiIH2QT+XfxRbGPUtv/GNArtOs3tqs
wXYwZ79kav92HebOPqKbYlLfJmCJXTfkadSO86M/0lkr0Kb1ApWwYXIHqxjBgGcFf1Sb8WDzNmQL
W1THrUVf02OekE84Jsv7xTS4ujug6kPtdvu0vUUvMUGqL7poneXN4sqvwFLVYUGpNBrYZO9hKJi7
tqHXo2qKeo/Z5zgK/2wN8pFr9UrCn1/AeirfEzuiaRy8VydIqPfLtOZXMxwAVCfBEYA36N4ut85V
8qzKBIXQilXEUjyUTE9d5TP8LjdJPvK4u2GNiNCbw9xcnIfVWMWhLux71iJchJsiuQDHal4kGPXg
rWMOiAg6YdTmQ/2fkBDTGm+I7WqfFQobiL8ejv6u5lE920CAPnIdjuCk7xbm/kvV/17Y+4dtbZEp
7VsvgQ/ahy7zhePxKdih+UW1d035Oii8IsoMwq5ZBejL7Jx6iUsLlKcWFhgnGcrDStxlO/rxIXBK
XrBx3yaxnupkyo+j5f1ahRJg3Jxgn3vkbuP7A8KBgtjDoLDLgvVzKYYBI8RyzNq632WtGRwFpM4c
kY2zcSeaK/nhC5T0zv5mtwarzf2LJIYES0nssiVK/2DDQBjoFLvQX3eUW7cWsz/GvvtSiwcnVzHG
ZVHFrNQA5JkLngeV2tkvbjqfvbK5DPXYRQNJubzODtbo3qneCpl/ZgTd7VwVf8Q6ZmxQGO5wM+Fc
gigVDzds3N5n1EqQnt2nbYbFCkT6dlEuqqHJ2BBHkcqGK8XZo4SLD9726aWUjMKQGm9+t/UFCD64
5twqCHWmAJK0XnG6n+VtZVjjkp+yylNGv5a+kzEcXSVvygqjFp05i52mxTtNiDYiRX1POXVR5USe
o9eREs7npje9k9t8364VC6bnPIBfYNC7xPQ/kUHbwrrNg8VE78Ije0HyuE+NAbukTQEzJRODZ9z1
uwlhggBrG0npA3BIGavUAZM0CleAdwxDyCf2wCMHvXhBd2fRm2i4iGlSjL3dHmLP+5O4yPHK3hbX
XbbsqtK554E67Tts8UuCqKenpYWQj7fUMdNft7e5YbbtoSsKA8Mrj4mjFyAgCkr0wTPTR6oF9SlG
b8B/BARGjRR3DFMu6GA4P4TnaCLtdb2gKkn8w5Y53y3RA/Q3sKZuc7Yn6l6AWU0ea28+TnNx0zXZ
R6oYndB6BhTvcUUm87ZvpflRqeHEsnjYVqKne6IREJtP10uprlrJ48rB1LwDtnuPnQrzplzUeY49
JA6JeV8NrKJiHdPT5uA2JKNiTiTBROv36F0QoqD/c0qbS4TAmS5+doXzmi52Q1xGIQmFNEGR2dNx
WFiBzHJvwHQgr6VodslgdhHVLgoEMjcCm5arsOZDYcS9XlT25bTibiimeN81Vrdb0iA/WHas29B4
bcDhjvgeEXdG2SzjkDVR8m+JkSJ0WG6yvO8OPE7OzsxsogYGsTOtgqBcRH8OygT8SOUp3UqQGjXe
OmKHnjMbTVfdTt4ZgWgSjqO6WSwd2lMXb5Xt/y7luIGPnc6Ly/yJBnO/F2t8vXnqzvGnp0ZU4ooJ
/is5Cgx32/kYGD2ZQD7OTE9Mty3UhzBZMqQlruGhFujMXYUVe/IGdUdEJnxFM4OS6VB4F2WIQCcN
kxI9VDMFv13xt1kpJEQ+e+EIAYp33LZ7Ox6/R1z2eMpG9kYD5MB4piwwPT4qRh17FMfc4xWzTD6M
3kQqXrHl+xQaylW2qlMurNd0bR47RcOlT9Eoxxi+DaziZJInB7sYGHCDrxXwxwnM8S4GT1WmTcbF
8n8bMy1jD3ncfkhFusunLT152ulG9V/v/CGI1qU/dmSMHDZ6HTuvarhvRiq0bmYYD6b8f3N2Zstt
Y2uWfpUTed04hRkbEZV1QXASKUqURE28QUiyiHkeN56+PyhPV9k+Dmd3X6QjnDJFEtjYw/+v9S2S
S/hfGpXOJTmsbyZF4611hmqE8Ju2rUWLBpFdOG5so/LSmkxFrjFAP44E7N9qezxxBnjLERs7yUtp
4u9I9SdfC+qrqpqOjmoSoARWBDpWh41SE9xeMg+iPJqjycWh1+gQSNJeY0rnPRm4UU9puhVw+Vxr
8Hb4jso9QQkLG3vmOknpeo4ogZcycRH1huABSBuHAxm8lyDIlgqTYC2QiSt4ZDdO2L4XBmx+ZgFc
4immiZYNfEHij6fH9TVHjTBhQI2lnyzLids0kMgmT7Qs5E41U3OJ+gFGHNugXOg5B73y3HK6vEeN
8ZBTcCc5ZOM4mAt5VhwEPKllF0Di07XIkvAumsadVlMAymNn6xY06fHKEdoRy+ekefbpapC4Lm/y
+dEqUPItB4n72a6adTkWmNMGUL3NSxoxJ+Vq9k11h3gr3FkXCRzPME26rTWlo1yQYJU5S7NrbWx+
8V47YG6v8MxMhldO6abrcyzilm4vrbgp17K2F2Y9PU4Yebx4IJxOZQgwmzDMwXwvgyJbhjUxFoaS
DUsM3F5A8MJqREKjIs7e2XCkFjLgtMAWz1RCoHqPCukAMi7O1CM9FDtsKBBq91r/WJqnEgVZYfat
Nyhyp4X9UZ8mtoqF5bkqvdNUpWq6alz3VQs0iqMdbQ81HqgppdGF4uim1HBwhTkTPqEglBpZjEa3
67bYmDqKalgMvcSvDhjcP1qssZ4WMNJ4fMbtaLkvVcD3ooP5EvTixQroHxYw2fxcHa78zqfPDT/f
ph7nt83K1J2Dqne0eeaTXUETb2nrAMM1N7i3SXRutGA/BSlM6vosu6r1rKm65Jh4mE7snYmRnm53
wea8T/pbfRA49/OC8zd5EimHztonGIDh4oVDjdJUrzyUJ29TEhpMlzxdWTaLgPrWXQZW8C6rbMsR
2NgYg8DHr8Ubtww3YdVWIOHBVxgIaukFYZCS50YJXouBJHrU34SaagO+taR8HjLHPYR5xnYSxmda
rjqkmkNuekjbWbrYHrRjRtKErr7qVr0lv7lcEs6ormzNXihNifleG9nZufvELdNTQ23N3yqhm+5p
KSaenAho64bFMLvQmc+30qXVD8MTXZV7njCDr8PG/Gj7wV2VVWAtqo5trp52qDhDNpe1Prpr2AFE
PXwAzsjXmKuou2hP9SwpG4d5lhLMhVmiYHIIyO1DNDZGwWMxV8NnDU3RHnJO8mHZejaRiYDXPlz3
AVa8scXhsswIsQ2i/N0a59wIYzMYzcmXabNyB+uznKNS+/Q6bySiO81+DVhnGvuoTiAQ0s44umHw
DmMPMVGrwpUMqLzqBe6/z0BQhcnLyFo47mtpKW+cRJHGPrYuT3fWc5qpgJMwzuBnArvWZP+Q9eBs
o8l/RDziMfyTLdbDYG3xs0UQSVxkDVKOSVEWPfd0NZf0V4ry4hLjXc8pN50kb2c0aUPHthavQo3J
U4fJYcgHGUZgwYpvFM9oFI9wiEWs7boej3qVZETCCfluRM9DbJPG1sOWskZUTuO0GsGPwEqlaiDA
+UG3em7gwbVamkKjj9iHSaLlzKq4jRtR4UN5DIRKoryqWlszH2jwCsVzoTp4WWktyoDERWjVsE8D
Y+lqbOptQ7yRN7CVMYEd48yunGx9N3S4TUYXiElBPdK+z8B0RDpDN8ptdWWUdJr7FP+9mZ7xclxy
W9uCv9gwM8Urqir3IoNTN4/RvKVbmc2p1e9x2TQIsVSxCBN2XBRJbC/UCVXkExJuhfOO3++7eDSs
/OBqeUsU9oZSGsLkr0veXYqxPCOfm7c4bDp7pbwfw2xfE2Q4QmZhKkj8dYxuwg9YsLvsHCnUWrtK
jTjtGuiuqIwhEEBRaASsxVWRcUQrXDrWhhPvgVqcpxQ/REEPiZVZo/poVJCGkkckYdyvRF87TQxQ
Jc+5wV2HFjKIrt0AakSSFgZa9StEzadGZBG7LQRXbZ0/aLUDUEOWy1CJEzr6GIOGmvudsM3yp30S
J+zudQNBYrFMSnY0dASTfSJVgkw/CTXgWKCrD3G086tiqcT5rS04NtXObCauj7WtxNg5US47jmT+
lPcOvrh9qxmcS5BnhfZTsKuFvtfyGjpFWW1GaWiLvpHbsPfXUY3xysCU3YtrO1d3LHRIGgX3vugq
AOBktJPkSN2vVD+D3iIGQN0i/dF2AxqpLsTG3JFnRoRRz9NirRiUTDM1forUdJKt2jbt2tj1Yeg1
VcvK7o9QYmK5ctkjkaTZEZTQDSv9wwg5sncFlskousbOmb6MPgXhUWE7gPY7ZBMPN9kyD23W+QQG
i0MNliY5GgjJwe2wYaImcKlJ9xgcqXOIxoflmPtWcu7qrXqFDw1pnl+vi8FdUrEvlvGMSscV8eqA
IR0HF22kiHctXETQ07a9mupkWY8RQeKTuRw6dV9wc6k+Mst18NbqiAWI9RvowxKxEDv0kNOM2/W3
RaorMEyYYRhct4nlkEaTM8AU/NGpgqjFBpyGicRftG6WbHwcuty2K0z9rOGJzV5FTR6d+YzhTwr7
UPbtPJiLrl6qFIojzbE2SdjMhIJt7adXKicopEDuGyDek2JVGXsXq10rCWYZfQJOPTL7haehdmZS
QcfqNlZ7v9lRbJmbsniplFQ+Egv/IBuxjWwOjFrV7OkDQhUIG5bxR0JXou3YhTdVp7dsKNBGlA7S
u0bvMux57l2Q2uF2pAyX6OrgpXr5mHOIQBkS7u324Cdh/lqloCkQ6RMInSlYgOIjG7Xgqsyc0xRS
NK0dtdjqYf1E1VCs0MydDOrpOhLhdUOK7kIU+Ue0spAGzJwrmPSx060mjpo4r6YcCEkdsWlyjybE
dPzHdIOTsh/ZebA1KNzHjIQx9J4viZG+Z+TXLtrBjchgmB6CvHjBAI3BBRJXh+A7Z6hoxgTrgHcV
AUfkPCINykko5Q3Rtuqti5JazcoW/MNQL6hRI9FPXfNb4z5Ks/F5GnAhBpmn6z7cIRKmdgQQnws8
M32shUvC++46+1HYbB+/dvmB8mYoRB3OgL2g/MpxbzY06TybKB7HGnIkl1RcNIoQTMgojRzYkqG2
HdTpfsIOmEJPTlFBBqoZeSRUnFML6aoP4b046xiLCjVft302F0Ux0SC8MMx8SwPCWHTxdDV2yDFl
cmvTqBkIZVE5ZYQxq1NB/rHm66dxknv68KuwJ6/VZxNXO9WtJssL/XJ6KgOfT0tAMypFdm9CkRSl
TNdaEolF2WpHOacOwYn55tTFgVmElmyNDKDaJCbdoSlrXxNfcEILr4deRfBD6OqqJSuIZcJUPeZQ
9uvjsSmS2zYXM8q4famph6wt6mWBnRJ+NlAq0ccO8FJ+NbjlZmyu1TY+N2Zdb9Regb2TcIqoHaLL
8WB00jmk1USUUYA0d2yO2qi94NIIcVkM1yVBmaHBQxqM2sEeUs7sSChisopXtJIe/HBVI5WfKR6P
gSlf8ondnlUNg4ejl0hfQFhhouPMcfWPIApe9bw/NrkbgJXLN41BesF1SCrIyu2ybuNQB06D+Cof
0pdIDO/DdSKwlwVm9Y4KmUJRSPY0Y8XGcLYQjmDjXuk3maa9FZwTVlnjBBst54nSe1ardC7iI4hy
F2qrPEdVfvTBaCyyXL9yBWrtOnGocYt9jJ7P0/27SnJqQsbIRiJnJQ2dpMFRIXpmd+qqcJWYxw0k
9oL0ObOXqy4kxFKrVpY9Aeco6HMFr+A5jF1ZF9il5gM+iWjQnX1jgWlR33dOJLdlq/RoBjkx1S0G
DFE39HjqXYtyAxwcdfMRCTIjL/RaAzFdDAqF4nw3htd9PaXL0cDgAsJqEWaScyxeZc9kALTNO7SH
dwW6sYdph+1l4L8qiKZXhEUri9YyFRyV9jdOIJwi6Jb25oOowXKR0UXZWlkxK7/DF7lOy2JY9jrN
xVq7VSyfug/Iag8K224IwtcWlomHq0hdE2pZLVyDOnxKifljTG6MiERGI/bto2bejOFDmeEo5Iga
1LLc6FH7UpGQitVppEmXlVelkRh8i7bZoU+/l7H0Uiu8rch7ZB4IDk3dq7i8GoToPiEbZUyAEoWO
lFnWtZmLTLJe4xtAbT27CGMt1Agte7otEWAUQ3YD1S3AxInaX9OszzQljYKcQXbwhIMNVAHrsWAJ
FEdbBQyUIM9iXV0nSN29OLmqkqk7iHi66I15GeL8rkSBUozu0urzaqaGfgst+1BOESo9W72UOSGH
g7FNhnFh+/5tluM3rvq3UhcP1RRL1E0aTtgO23fw6Iy0nsKhfNSnfiIElSBwqKGJmrvMPfmTU+M2
GENLUg175clRaRpZN03bkHhpOifZcO4zOoaQ29NCsESdelahnPg6JOQ8N1HHu4V9tTXSAkMkfiN2
OEboU73UiEyFe7Yf3Im+VRGx6lYf2cRiiMp0WFI+yDvLRZBnAcc1BefWKFtFeQhJlfJqo9l3ibZQ
hPvZtC2sjmAfTE20s4pkpRbTrVXFj22pntETL3SXWoCOWXopBI1kQHA6W3l4j7HtiZY17T0Jk22Q
+1iLs+EpThTg+N3eoGpCBm18pU1FzxluJFiJhN24fEdwri5rpUWRMZZHFH17y6Yvi/h16sarKa1O
ef2tlk1LqXfvGEwAWdROm9mFXORgbezuMXWgX6IsjvFqIU11BvclyARPdBqd3RHOwDS9BH7YebM8
WZl8xSOsMuSkOeLfJgErPwAwogjl070ZqIe8DD4F4oaInrYPD70KGyxzouVkF8Zci2EnYJq3lYG/
1+45UKMhEjYJG4rd73yC0rFAGCaumIA6NAuqIrl8Rb/J2ddSyyrvEPUdjWRcuSDBoblXJnPq59QW
d52BryyJ+1dJ6zGgoFqN4c5u2GnEFbXX2pNXfV/WuJpmi4YNcCCsb8pxZjYG8sCOU1sCJ2yWUUhp
N0wHiEGplBikg2fbHnemxQes2iKjYExTrM2DOwc9iCmiG0pX5tJRmuXUO49tmzteGWf0ABudXvQ0
oxJtuS4t3OnUXpTrqfso2viOpkfDDNYFmJ1fM06YKMUVmCylfjAzigrBbPgp0PZadRg/FAlAxRD7
MV6IRmFUUitcpIaeXYF+9DQMVEM9S0v1RBx086kMnG0Ce1fg9Jj/67OuW1PGNpdKTj0QRiiYJK51
VIi9i54/V8NqadgULfKyERCMrIut2/PiTiyFAiKqdXCFQdpBwG1QQZgiWi5K8eJrYAN80qYG4goc
8TAOTnJUkceWLWB3Z+Lmh/Z9gF8a52LWAyAEOu2Ob6ZEhU+v+DQoVPLMkQTnVu9zwFDUGklGJ/HS
98bEqfa5Y0V8Yym8mhavrmfYTbFnlMOclxAnkKNyTqo8U7jUjAriQ9TKhVZ30JrFlVKW5aox2iPT
cUSfhdYFUXdvmHfBT3aLwULoMQ62pxvNsY/ZA/jZ1HDssgmUHsnrVYV1l7VHzabt6BKV6KdySccW
zb0Qr2iJ46D95C5rgBA5DrsuRoF4JsD0erk103DXd3dJPdLrt9ijdMRpT3zCSW+eNYNUdMPfOjVu
VrXjTICoQ5+tBt3KUcZ9VDmfo0/lQDNDfcWxAtuYbt9WSAwOHdIXr4v82CscnUZFqBQrUjLyQzVE
x7KmKo8BMlklbiYXSpiHKHPbmxbbxtKpWrq9Tfagle7bMGgG9rlSLMdmxAa7c/t8JIw2sVfQDW8K
pWjhluL1rzPKCVaYYk7QimqrWRX+zoktsULlB5gWKvF4xPKRpfHasAv6amlvstfKb50gW1EDobnX
ZjV5MKQ+t6DcoVzhMI7eCdNGqOdHM02e1A2JLnKD1WQAJJSYy2pwcecG9bNtkqtLav2rm4qcRFEC
TmqTCl87IS13knZjgGIlL/NbrmGfr2dgpJTvGHnMAweebO50aVu/Sgn1DpWnOSx7AG0c5e1K2iwC
8KDWIXYDV4uXcZBoFGxXuht9hEzLtktalBnd5jRY11IwmhFEojEZGpSQmGvqGRMCUH2X449Ciaes
cmR5a7IyhlS4C+KRK6+UETVhtkfgCctbX1oPVaRAIBydMxzFY0io6USGZAXRtAqxY9o6A6+bg0TT
ZG9FpGAX6ZSxo8Z+MZHwSQCQPpnFFYP/LjI6749//Md//ed//AJA81GUsqbO3P7Fo/nvv/7X5rO4
eQM89fWq//nfP/6VF/3rly7f2rcf/kKVhofsrvus5f1n06Xt/+HdzP/y//aH//j8+i0nWX7++ccb
qud8GTUgUD/a72k+uiM0eDh8w7++4PwO/3rl/BX+/OM+Kv7x7fMfu7f8E3XrL176PyAg1xLUggHt
aGTRaBB9BhbsP/9QTPOfwuaBdl3LsDVDFzCC/hsEpP7TsW1XCMfitbpp87OGamrI63TjnwY/A6Ti
8lqYQMb/Cwho/gAY8yRJSVff/vzDtgADOSYFT02zeSfbNPn5x9t9BIPnzz+0/6W2OQWF0p4BqilZ
3HmOdNpm54BgjcMTbnEj42wJnt3rW1wwDVEZiybBR6Up0w3L+46GPtFX9je316nSOxSB6DN+d23/
RS/6nlb0E6rIsvhg2HJ0W3CZAFz89BlL34zwvhNa7rrKt6mqnrDl0Vw+mQkAajeo/qJV/TBWv3+7
mXz0/SX56+1c+k2Gqjuuo/94SVzAgWlYwkFEsfk8mALH+oyui0JaJiK89Cwdm5aY3N9/Sfvf39Xh
ZuAJtxh83PMf37XWBo3erio9CPXskLMMJWR0E0RkDafFcPf7N/vFV3Q0jTGmmbopTOunK6r2MAiF
wZuNYPSSqThEcf7K2XGDVsRdBE1+DDJM6r9/U039xVfUdEx4juEKGy7Ej1/RGSJRkb8rMZerXouH
Z9G3qr/wfZS2CUc6HeFMTz0pxnQT/82b/2IMkRVOpdtVhYl4Zv75d+M8MykQteEgSQ3X9VUR37SF
ZHupGnNVTm5yaZ9+/21/frAYRayTjCHd0YSJrvPHN3TBs5DWnDFoe+QDb3pJJSXIyiOQmX09QKrt
O45X9Av+ZvT++n0Nri8MFd2BE/bDF3VIc5GwvVAe1e4pd92TycnL14wrMiVoejouBxi/AgBTffv9
F9aYlH5+bnhQCUngKhNFps6f7LtLXCQyAHyE/Ms1cWl3yTbLXBs5lUWne3jSm4DFOKDV6FMkZjnn
sPE3X936xQcwTAcBlM3ORFN/uuRW4ruxkiLbiRVUZ3omoUnN1Yk0q53/j7cymZD4miDZ2In/+F2T
lDQeQNMSwDRR6T07jQ18SmTpeLP/5q1+NXKZiQzDYjCBa5sv+3eXdeizsWwSDqh1GH6qoZ7h8QkD
D8wA5T3cPxHym9/fyV/NDiaTEAuDpdG1/+kdid9OE2XO5KCW6Il596BY4YL9DQIP0dyNGRhJJb78
/k2/Vpqfpl3HZIkUuuUYqmX/dEnx0gwyt3XptUTNqGEIaCN3tqmdHaOEzS7KsqOZIXmp8zuzovAA
XcQbdC63Km1cWRGAqolTtjVQ99T64NJb1EBLW9C4nF+ezR3s3j/R18LplL/iFt2gEZhZaq5YDBMC
XJGhEu4i/qDFU2Fe5UJfhFROo5pe+3q2MVWXzfSTtMSpM3JE7eKUjYO6iEx6CtPfPE+/WhAsVTdd
1WQ/yJL/431v3CGknaexINT9deiLUy+yMwS5CxCk+m/u+K+eXZflYF7tLEPV5s3I94OMGBCjgDZD
qSimcxJoWNt5tzFyT75CVwME3bpU07NpGk92yuI7xcnf3P9fzFuu0DVKAgI9gur89AmMvoEnHwBr
wVADy69MvTomUT3x6ITNHnuzpAO0TjW0Ur8feL+YNdhJsb+Axki2hv3ThOn7ZqsVUUQ5LPNPCoEI
S2kM0D1Nq/mbd/r3J5lLywRpsOjyZuq8Pn73JKPi0F2ygyUGaw7pOqcRu9buG71XYX/heY/ef//N
9Pma/fhIGSpj0uCcaqu8309viME1a/tyZLLlKXIcBJYWJf9RJ75DohHImnpjTUXr5WN1CDkUwVJJ
zg3ZRQAtbuLKQZpGtnDOJc80doHTAJxXEUyrRCGyRzGQP/z+E//qCn3/gX8aBIEwhZWpDAKQuCG9
TPVayylwqDUosxoZwdjc/v4N9X/fkxAIojP0hQrDk4Xrx3tiSdo2hatPHP6mwUNJtjbiMXgKTP0x
BCRjVXTM3I2Z2Vd9ErsLzTauhK+djOQuL58spSgXbcRAmZD/6VH6UCncTL1hTvj952SgQCD9+Wby
eLC8CtcQjiN+upl+nGjNKCFbZ8H0IRx2EGUbX6hvqDQRyLHDIJBzPF4oUT6teWKll9TfNMEsGY+C
nbtQl8J8bbrg0W+cE6hf+l/hRUtAWbRp9gqj2HRP8JguONeukyi7hI7eLGwC7ykJ8o+cAFmyTpjM
IFA9MyPKLN2T5LfmKHou2QotUhpniEt5wTxVWT7Trijii66jQg7Aimph+NwgOBjnJhw35PDcZK/d
Hew1JI1xuJ0tlXVRnt2pfCh67nsuOvz2iJkXKhbDEQ9gZZagb9t+Ay8ASktLIeHrkqtldDHz5KwU
3bPsMSJRkjDB5lCJVz6l8FmZp+xstPFHBWkhaYAlUKorCm7UkCqCen989rl3aF7miJj0DDLl3DXu
NsO1Owqrh+pGO21WaOE44rdV8oaQqg0c/mbR1IyAFkHsMhIvbI6WYUsU6cSLND6WJjntp0/geUhb
sk9KkJ9TmkmLWchKIZilywHS4euU02a+k11e12nNiFK0G3uaDNp4LgggVK2tDeA57vm1vTHhFOcD
KTV7OnehS17QZNl1ZyspJV+f+sNJSpWVqc/OOJTOqCDAPqS3PWp0cItr4fJCM+brO/MN5oCK7mK+
LV83ErQCOTEW4auyQlYiDevk1u8ZIWYCZzjKQLQMkqvAqeHoa3wqIxcnDR2ySs+4JH2iseNz7qZc
0uiSaMk5kq+9Oj0q78IojzmSI/g/93iFG9SEDyZ606mWx4qwCxANs2ti2at0qAMzO1NESq12V+Xp
xXDmfz9amFCoTRVFHaw5uC5JhTnTM4DDRQHPNyiz9lBIkh7POVI+kH28ugBC0s4DHRFja3CaLTHo
9kDBKsrHjCSVKkrDnG/pRPGYCT4kLqhgvKskTqx9nx5QY4lnAxQLhNxp5ho9Fg57i2ZSmBfnizT5
2TFrIhdVFpXaLNmrGVosAjfYAnOZuxa6LbV6k6ax3xhMtQlgnjvNcjUPzEbniY4YLAYejdFGQqdF
ObSwZ/M/NjPUlBYJHG4ePcZt0i0AVxekaOO7meJL1GbXMAEdaOkK1Z0QIyjVJ/R2g04/y27AwUs/
8saOFyKlitZ1qt4nRMQhmOafUuQ+z0eFdGBfpEKT5emHHLX62snKiL1RalCFlLFxFpuA0rhnxjZ0
HhiCmt0s521ZFLJ0aASFeq1q34VWfgUwf+unEzOTPW204vQ1gcTaX3uY+VmjlYNHKEov85aMKAxi
kbKz/zXsZreSnT0mOhcdcDGqpim80KFaNL7zOM7nU7c21EWCWGUBq2lpICdnNvGPUxyeai1Y9cLE
Bscj3/uzhn0GGauTpniVbsHAyNeIPnPPR9QyCRxbRRfDDlSg6Y1YjsCifPRR+B4T9WOU8f3Xg2FV
ar3UIuT7tCQiZoHmMgdS8CydACBcU03nAZVw1RRF3ef88lHt4c6W/pFA04I7XZynnlXT7IMbM9ef
LQRLU0nDR5i381Or5fHBjTDUiUS7CwbjOtZaJj9Uwzadt4XDHOq4Lqza+rr1kwtaTSYU+KuLIRtu
8b+nweO8MzarWX1DO0WNEsClrOs1SiC9ZRbPg+HNVCCY14gkcV7NZ6JhE/QFRtPC2o3gWG3oMlle
pV5WB5dBSy5jk1zizL8gZ6BvNMCPYZTA10BDxxNdAh5VTP+Zm8nLi7OPnksR7T524BzTmOnU7OT0
6Xm0mEogYoEMTbp1OCDB8GN22YrWQz1Jzl+1la8bWlorJBp7mpKe7qaXr4dqnrrwySJick9Vl5/n
jXhfXFcpsKKIK5pPxvZrhOsF0p6K6cLInlStXFmVtat15+nr/BczCVq+c6LELnEgYKpU1Pbza6Mf
uPyWej5KGG5Hjz88SotnGA03xdLiwwiiC2lURBvOj9Gk2CeRl29VjePZdh/1vrv9eoy3B7KpEmhL
864IZN3X1KBJZ1P09tX82cEm9F7kEiagWeODbQcdkjnV8aqppFSJ4U+h5wPB6zAvyU5lbUQjEAaz
rDD1HL/O01WfXdcmOy7ydXCFZnif1ZQSelPEUFv4Fl8XjJ3MUu/AUUZEPXtDE+EPGR9UszjOo+jr
qPM167vz75Yg/LEAzNctjxlOpmRgmPTdYI+eXIVkhM5CWG+x6DmYYRdmw3k+j+TcXTRrZMpwwedl
QGOAm6m2cmioegSUzmYG9CgB1w0N04wispcJGtEVW8feu3NU5dV0ymgT2IRgAys6DriFBsbaohSZ
3ABrZZs5Zg++mj7XpLHDvrnofqMhpAoueY7Lo+j71WSZF9VoECdkDzh/Qf8QMQRA6dE0ygZgIFLu
PjOumgkO2XgsBLOR2jLqAGGjWiwo/ChFsEq7+Q2S9Khyc4uAn8M4Qfng2KuGLD7Ifotazusz45vA
E39nct5eA6AKF5mFrUsBm6/N6mitQqZaJMxTYxeo29jWX1xRPX2NMgNJEbJHnoo4B56msU2KdGdW
45MhFiWTp2UgVGgqUbx4mRIME4lVkIXAbtAzHW2Db2wlgp50NdyyOGLzR2V027Ut7xNo7LDAtqkb
h0tD0hbv3yQPbmg+gDDc8vEanCoVj2h6FA6wzYF5sFn3GZKY1Ahs4Ao0OeKPr8HTBT0auoCwiam9
DWiRLeepy3S7mUDHJDD0CoovabVH2aB/hHGbbSMOZguj5EDesRcefIKWqqlurnGPJPs2uViTtHdl
GZfY1dKrwLKTG9WYjngOx+upfxrykeFbsfGp2luD+MurqFOGhRxVLGjYOz1ZMBwr0UUb9JdsT4Id
gfdXlC5ev0arpIOiluIlnxfjr6kO999pMqKl67MVmub1a96DmrQ4MjkDQNV5tZj/ANi6cdwAyUzp
mRmQbOmq00oSFuapylvcyicBanuRdNGF2DzoPOq11fPUwLOnKUdBjThNJDBMYcyy83lY1BbA5ezc
AmiAIEfDT4l4WoE+sGs/xGFhX9v+s1VT/4zq5FYDkOG0zsFQDOdgktJmy6Hb0VHzr53KeUsapAqa
48ZsWmpz31Ad2hdG6bWyomPsiPxamgANIV9l/jrtBfcpRFsnIjPa9NPwOiROfOgJuN0oyqh5edLB
Au3Y5MTyDR0wyVwfRIAQnK4uI7c4llFxrIb0oj/6w/Qgo/5KG0hGZf6LC2zR89kYYul1SNyPpbWr
r3kzyaIBRj/IQYVcEsRoaEccnNUuV8lt2FFmlDA8q2FlRKaEI8WYdoGa7nHVxAfIBNHBFDK6TokC
gDoFMFdOprarxmGDSvyZBiuphQOQD7XLrpwe29eIQTdgShWlgMWZZtZmgESLKa+/j037w9H7V6ti
Lk+weGK/VF+tLn7xycemIrjwNQbE13GJ6BEmLcPZThzzVrpUKk/q5a6X1oTRj2OBHMVSr7UNUscn
ly2sreRrO2bIj6OD6naeWuvAhAo1vgTK9BY104zW2GmGuO9VPlBoRBcXPAJOjYU75trK0BoiG0Vw
j/NN6cHEY+1c1BENFUbeRiHv1uNRWziy3CtNdKhGndVxPnVwretFlDREqs66vYQeeIJwBLW15ABo
iebwVeY088D1QErdkmfAV7PZ+RuwJZN56SpEf10ATPxaTubFiDk/WWY4JizRqVA9ml3gJ2fN5NMA
Fq49DpQDgbJw47G0dbQB7JFSbW7Z3ziaEhnZpznSmdhA3sGbfZ17dKtg9WBbgkLitkfc6g2jmnjE
OKHtbrpnPsPBKe1umSrBux7MHy9lz1fRKFet6lxgSl22LYdHycMPyw3bRmfeTpG9tWEeGxMBh2bp
LyZnfKYlvSk5LCU5PhKzjRT8Alq20vJbHm+sNU7NQ8wMaM2Hm69tbm3S3ScWDSR2dwrmcmYGrVJx
UajPW8tGsMImFsZfkEiwDcDvZ+egjIkAm4F7EkSFE1yFEeK4Sv9QmUX3Jnu1YFI/MlF3GxVGwmwx
7W6lb+xxX8t9kt5qMSQEwhjmcPQW6Vo0bmPV3bZT+axC0+z98hSFE+nApF2vu/bU2TV2yrlk/bVI
zvepaXCxcvd93M4sUmqScGTLUeIFpv8aZBnoFecFKUWyljK6KE17J+xy9dfusGwQ9XW31jhy6GnI
azJdrHg07qBILMyrnZ7Y6VI1GFMB8kw67lek31aZcmXa8ctcZJwac+/SEdRgcuAndk9jbG81nQ0Q
eUNFbH8zfR5wAASrsukPIRGQaLbDS5a45Eeaz18Tr87sMe+7onlQdjDI3JLcc0AD9CgW46AtRzpN
iK+wA7rxs93SmS/ozUzrXsd32ZgG1k9nm48RooaSGq/eM0THJLhvLGsnLH1X8E980KqeGnIC+6sQ
oJfDpjAUb0CMZHQGXlIjeEAkKTdZhGdlXPaO+vqvbR8kUEpxJCQ9pgk00q+Hx6FagsRL9ddV0JyN
sOaeQqjeWF1xmuzEuib/V5XDUW+hHMA3LlayT8TegQ+40seopwWgurukY7gavRotW9nu5xTArdtx
UMsagYVRYWwgb06v8kiF18tgIlikScGkm0O2QD4wy8NmWAHq+sANh41TKkQwBBV8G5IEEb3uJxbe
vS0piyiulCRQuOqODZC6Ay9PdUYLdjJ+KWL2skgGLFhdUOSiSLuO1fEBz4u6FiNhgvj2rGwXPOfC
dHdED/i7Yf4D7OoMscTkHSXENKKsjBE4DUyqCIsJi7G8IYMarZVlvW9JzNvL1Pnf3J3ZjuNIkkV/
ZX6ADdK5OPmqXQopQrEvL0TGIu77zq+f46rBTE1WowrzOmh0ojsiU6Ioku5mdu+5D7wXMjgEMKc+
F90pMPd2wESkLxzvcAlGxJeDQF6GxhYeCt4+bMnjciLMRd1nR4nUlRbT/tqIV42tKidrFE5r7WCu
H9PhISzadI8Fuebp5J49noXLLj6WlnFnMjtFLosUt9RZeuKRsu96J0/RxLZQsqnDaIc6hA0ECTUv
Qc78xDCMb+Rh4S8RmY+4+lT0KGZ7tp4TecxoHDYjOkbRFbQheShItXUlpHU5Fja+Tt8HikA7wjSy
M7pS3O/dyYZQmufDXVamN/b4gi1lUVbs95qoJM4l8Fg88R/abPy2GLQXrhENgJBRhdf1irTY57xW
SR2oRGn55DmKoHgTzeED7MBjhNOIBk/vrnq4dExh2kBlcWH3YHc98flMPd7xT/OVTkLb1tJIqKtI
fYVxQltFG+F2jt9uC5U2ouYk1QprdrnrXfO5oxhd2OB3leejReWYrnvDybe6B71HGUhWOMLhHTcN
BnPpPE6YFRE+UyfUFO9N/dkU2du1KiScD8q7Vz6CSWST4L8XIuC5Q1MuBns9R8l2CqcDacE8Md2H
uGUlVS2ilARTGAXpl8xcJDaUF7hjv69NubaoKVRhmJONl2wq1ECTsLtdPNbGgnReZ2G6EbJRKjP4
+ACw7OxbyEbb9/NKr2PyQFyAKnXuv3Ljp7s0Jh84D3K0cDI66kl2l2pTuw+7BuKVapPSf7p3vFVT
4gcvKqDNPSa+hZlM4hEPJP4P+S16nOFOHJbAYoghNv1PaFb00ELzse+ibOvfYypKlxFbNogPs0kj
dGLbRbwlsSOUFWphui6YSRY8J4X1xxRLptyhaHSfwQnzXfDF0AZfurZOAPHI7VzrQHBbUaf3JOd+
FjR99pGDvb6pvOmm6swjaxHosNbc1KOm8sS+TTUEU62V6w7MVCGesqOkhQeyZG/d8fThOewOYX5X
R+FPGuOeqGoej4w8x20clNEuC2KgJvXgH7p5qBcdOq4bP9LDp1bPmcvE7HUtYdI+UionTWK3qfXk
3mLT+1CkeGu81HqoSoN+QuMXZ6coGN1Vc3GGSUGsXlKfOrsLwVUgOCSlZ7ibWB4Ofipvuxoi6/VH
cQ0upa+UgSsLgU6a7AVKY4wjMnWWNhsHpM6BvGmcoHg2YMks/dAINrLMwPJU9ZufRNaa2A5/PcQx
fHwcOZsszB5AbH0FrbiUQy1oPEoNTSPJeCgE2sVoaNNxJh1j4xdasqVfIEpdAlFLiYjxp3U5ie9Z
KDixSWLdDKWCtORmn+rA+nM7hhXC1n4J9ptIkQkuKoaiU5yQN49twAqWRZDG23Loqg1+/RIZqubd
JqHBH/jHmFqOyndm7LoQetKsTyj0hxwmdrNDhRTciEThsI1oPZmzsZeNQRJMqaNZr9Go5kH2mgjh
Hvpa/uB/n3emKLLlZJrdXkpJU4qZwCb1+70JqHfJFeOuIPI849Iha87T0UHQ2N70IIt2rZe+x2Y8
7ENbJlByVNxRZrn3srwTyMbuQjmehgxdtSjZmMyQIFbkKL97M7SZxLbczaDJFzVs3AxFjN0o6vCT
SnysAxsUSifAs2pOPqtQAuk8jda2zuZ3yyMXh8HUhUwdgj8w/Delg/t9HhEQdpq7i60WBkB5sNvs
NjnI+tixR12HmBsamd9Ld3CxXbjaUU7dTywiyqQpZKDQ+zf+bPk31/+VEfeykdZ8tIBaCWxolm53
91Y5+isn8qAhtxLHkZmdyGpP6ed7PHfLXGysymXr0OZHHDsqIgLITicZN1tu8maws78Zg/Ejoukg
iolI2YRmwKBlX2A5/NDfjI3/IHDz6DDYlGn/lgEhTu3SXQ+MXhl5QhAIb5tOilut6d+wkTQoNNnj
zPi0XPaXaYd2WuZckZmMd57dvfjlsLdnigDcIC/cQGDsg+GnSvJXdGR4kkyoUbPONtAkMieyexJx
A5+PPDbL2q1wVhl4nsqi/hj75rEFE9AyQmf//inTiWzL6ir/zA9Fat3LwL8PwmTj2kW7RnD1mofO
jSZK427OyDKmzcqZxCnukPFAa/2XjHUWtSZsD2nl76XOJWBABQfJfg7D5pQ1IYxp19i4jWpvB5A1
Okw1y4rm7dLPy0XBNeDr/a1nCx/fqolZFJhUPMBJwqizc8zuDZ6z2vf/QgJGN2/S7vTSQZ9pvtSu
hC9rvsK5jnhIt9joIvqNBARYG6mTUMkta2qCvVWT/xoV4wFYAehFmsKbWqdZHbvNBm0lV3wXBKz2
MOHo6GFweWl69xUtOQW5Of4kjX2uYvZFSUNxZOgq+dfHmIg32wy7YIc8AyAPYHPSIv3RIcK+1N6I
WSQZnEWu2Azu/ECuxP0UnabAusX5MW/Kgh3ZqEHfSkKmBY1m8eZFejO1Fst8NSjmc7KPWucxjutq
XznyXDT1jWDMAfspaakP3R24ceVR6pT2YX6HH7kiCgETXPDWC7APEHvOSYOuPYweqzCsONlv6IgO
mm/hzCWffOcJ/6u1/FPZkP3gzcabG+a3kj0OOMu9H9gxewda4X2ALQnuHz722D2MU3SHEs8nznX4
lrPOBKeXiz6f7poxZH/rAK/RX0TnlRTdm5Am4Sa3iM8iP4KmOl0Jr9UB9ZQi34yYqFmpGPpF1Xzv
hBlM6MRmd5RNSyfdqDU5HUwmUMHKh49VGNMFABd0b6HfNtiEqKpBXQFzbGQIs5D/Y4zZHfHtq0lg
Row17xQ3wZprKoIsYB7nEqRANnzj7EuITsWS7gIxEWVyDkpgiIEZ7V1P20cj/5iHcBmx6NfDXYOj
qVI4VaRQdFJoSKhYKpjlLzTQv0Wd7fqgvLm+pZu0l4QfVhovobHGmzCTbqm0WEZc/UKleGb/hux3
+tYgJ1QoHJNU+0qS9KfyV5E6pCoN97Wt7UWOA4ixM/QQLT/raQveeh/+BHcQ2j5co9kWdrp2R1iu
sr2M4bjCTXRflxdpZkehYSsW7QVY9HdQcOQhtMbAp5nTYCONvZ9AMWYj9YflxjuABbu5AEwyxWfQ
iBGZr+0lTIaLEczfs2adQ+Bl2dNEG9Yy+Df9wI6xw2IqXFAuJggMRKb0odvLNPEPJ1C4PRyOqj70
Ng1IHGoaWVuSPIPhe4h4Ad9xf6THN6sPxSH1p+31eGxwzdiIcW7GzzqsxTkwb2tAmZY/XjogmQ3B
Z+EAkIEP/Mc/UMjcHAhXq1ucvPFb2N9Vbb6pj07rOrTiz0qPH2is0JqCXjvxNQQSgIb64F38EKNP
SzJ9Z+hwTYTiI0eT+qPCxtkkR981fmF4prMn5LOo300IuNf3VWc8D5y7ssK224ZcaQqAqd41LuIv
4v8aN9l6k3MqSC+6nkw/BUzJtaFC2gYruqdQueSkYzNxa849s0tdcsG0oBxkOO2ZnVwMm+aRekk7
8r+EWFVV/WU5BNdA9b9eT5z7Z0n7xLDNT6FrX74rORfzo5VW+15vNwImakbu1KKug5dyGjaUgniU
OdrGiV7r8VeswfzNZ27K4dkO3tQZQtTH3YYzVJ1M9QP7AvAMf69xVuctaDkZ1+96qMwfcqHVX1HH
WBf6Y1XRw+JYmaV9Zy6GKPDcPSg6dTlcTzDCnlOjp+uB106oiqCbP11/EXv+r5H2t7pLrpcWebyf
Y64ysuyjunJxd1xm2/1yOWudkR0iItpbMs0XiTsdNHfeEuHIF8olUviwKNtkC/IDzE66mWaAkuGL
MYwMgMv5e0rao22E5LdDm8uD77TBHNjlfOqW3WBdNjvAlxfs0V8OeUlC/67o6i5Ag6BPuJRl8BTF
kL5qqCxmkpCkDmY9AVcbS07r/zrHbjlfXFECOsq4vGyYSO19GiOzaVYtEb3HUHifGLhvbFdd6JYj
VwS23w2ZfRwdzdt0kfVQi+Z+tpiKB8FDiHubvGl6ABVEr8WccJzWQ1OFrGdo37Rsxr1pAECrZjbS
3RAKRs3FUbTUJAEiP4r9ZHxslHm48qcRiBZ1sc386zYZ248a9A3gx9Jfl6buP3BO2n0alfdTGt40
Y/SRBfj7vOkOSWh157n+tBlkwK7HcNYtyOJVZsOToRtPEsHg9Htm6z8yYoWw1R9JKu+FFuxExpG5
w0gMA9aQk4aXCs/gMslN47Ea6Liadu7s54DuEs3HoxPVn7RWyjMqpGDfIuHoZfXGtrldlZFENxzb
B6uItklhOwuojOEi0SwCb/L46En/QY7OCQi+daKEw87DCMVCd+yLhDMXqNFkV8dMbLKlHvyapGYc
J2rvBjzyPrPEWTbEAeFlyqL5OLXvWqO9jYb+VrbltHLK4o7RfswtS/0+TNkvWwzKSB88EDEFwcKP
waFU/jcdinYP2Z6iNhAPDt/RAvwhiRc1feewx19lgH4zZLEOIocHkYOoYcyiHY+Z+ygHmh64ry5z
s0VKuMFGiITtEFiOnppnnuz6VjKl1DbhzHvyvWiLqNdYXGV0SmM6R3P3GDCc0WRcrZPW/DXhJNIj
na+p+KDNH6+iuDT201AMiwc5TxFKFlLSJXu7kYWdRzWz01lGlyDrllPrnbw2efW00DjYIWG2caFo
VFHxPiMcXDQ6JkKJXbRnLcubDCVLCZXMwycWnQMzz7GPrZvGDHHO+CuL9WxRQpNdzaKuzm0WGTxU
cCCC8WoPkI+hVQ7aM1ldeBfmChcdmAQH7voyHD1k4xXFYJ4gbgOoadTmZrAjsZZuuUJ1x/IZ9Oe2
HmDijDGqbyvmZCEDAd7FIcr5SL+MasQDkBO1536GHBA203lIajimGdl+uFsXALExrBmsw1V0OwSV
o+RHn773WasGkwcHZTnGGXSZZh1O2XFyqnPETcXubFvF7M4B0MCRBJMaZf42Gg/S7B6iqDjUA/iZ
IGcRDFYtzt4AGoNXowJhnoTGTttFbH/WfXdrxe1TkRoPk19/oXWAGij6n/fc1t/sKj3lA63eLHMz
hDD6qu2qi9X0L0lY/CLLRrCig6XtJuNQtvXLzJ5I+HfFPN+Nachmg2ujroKbMEjA/SGukE2MA1An
iglLFgjQJ4cI1NCrvG3VTagBmvKxx5+4xARiLAlhDxedASUVrCKZ5kF3qnvM20XhERwYE8XTAlMt
iF/UfzBG1ueBLoGq+FDrzBgBFkOrGAcEOm1Y/CgXkfguGwE3kVrTXtjA+WnqMpmsaRDJwTG3cgrv
gc8CkSsMqNktsDrZTcu+N8AgWXTcMqRZ6Htd4qgVA5mHdZ8+pcydVoP33Age7/VYHkbwYkskNreZ
Nz7O5P0lCfhNG+vRop9JwSYWGM90pc4ztkIHTUZ0Jo3lbpisNaN1ahNh0j0ON1nBhKIgRJBwOtrz
rv2asVcjOQTxjGgfHOn+GHnDxiZgpxtpxHOggSAzqhg+rcZahxIWkdCo+CsPte+ID4+cVi1jJWaT
4WO1iXFuG/d9Iu5so0RE5M5rKirORlh8DWWcr1v9mZixD7oZp8iIGeCMNuw+09k6vrvja2XNgRG9
4ul0jrzmyfXNHy2xD1EAsYPbMMuxjA+J+0aWlsfUT38c+umUQsRYuiN5pG7ymWN32FTej6uHd24k
X2GEwSDUR0YuVbrwmO8z6oKFF2TEFcUkviSmsTJ0RXdujyWZ9Rup0SyYqnGXDxlPlih8GC3/Nu6c
U9olz2VrvgcdfvDSdPBgpv7Jt9gnCWhZ+jh7W/WoSYr6WMqJ9TK2fpz4E+HQV9D12iKbs/eGgBLA
qBrpkFjcgEs8eJFIbqqh2yFSucUBwprqQizqmeBSsNq7rGJDUHD/LbgEJiomfWhx7RGYaoOfAutn
vOL00xcjFUgekGZossNvyYiamx4CdgBNQL9n+cMy22kftlVBPgh7bH8erWz6DwjnUjyORbQG33Ab
ZtSsc9gpTuRwm+vVWpTTm9P5TNdpze9kTrxWv3PzHflPF0MJJ5IQ63RkBxumN9xT/IQ7nSdVg3KN
rjTlw3Afh82hR/njTOOlmtl6oEyPrjuToDYfYtA4emf8KoM9xNqL2jirLeBMeeRnKXWPSeWXf6qf
B6aqM+DZ1ylD9rh4GeajEWaHYvR3RbGH/vQeWtRZhckXL/3uZJF9I2yMs3X4CuGbLSSofAyupzas
V7HH0Q5uBkmy3qu3A0JBmVzeTXZ/YTTP2ogIb1GR6YHHG7lG+mnX3iOpN+gt5LvauzLB+QzTYM/I
aEsznTxAYgj8kU93PS/j3G/MtAdTzjulrrsvo3GfC5PAkDxZanrxlI/8Zuo43FFWz6qLSTXJpi4g
92SMH1ruYNwVPAvofifm+EADk9+SzZZ53zkRDpoKDO7c5qYt3W2PEEGdefo+U/dg4xlt5+lC1X1x
yuYGaz6xPby4tR0y/acaeVnZdx9Qvt/HiGeChr7GL0m17TyK+bB76pPm0+NvtNL4ng20ke6HyoFR
SR1k+N7amVh3ATp0WHs8OJg8UbkiH+qLp6sIpK7dH3NoP6hm3Vhc6pC/5cw0seb0to6jl7abLoII
0QWiPNO59WZ/aRAxkJT+YyDGy/WdOX6D5jd33eP1gG0/4vNfGYJaBhjFfQgbCpA+5ovq42brhNh5
czbN18NxI/e5RMDi5QDMYqzXf/x4ckDSFT99JDM4DGzHTVi9pj+j9uGclKxjlBGMPbm3sRyDT+pY
wSfCO4aLZpAc0RsH7izsSRtC6iGsst3OMm4Dtde+Xtpa9mnF2X1n7VCuKnaI/6OuL0kiQ1K1N9VI
BiCVNIKli7q0c6M5GlJbk/KV3g5x+q5+6PuUUKL88cWqNE5NID6Hor3Mfn8p2uG7dYyDX3S7qUTl
F+r9pSq958Kni8Rfutb8Ptw3C7XGtYy+1jcW3TSSyw52OmzpYIA8/Qqq7MeuiYMz8uTZjdlzq0hm
davZoErSJniwG/rhJkZmUhggU3B7q9rVahOSEzWex9k37SRVPYuBKuhaU4VMNqHi+HZ7udaRheop
9I2z0sfq9toHuTYqoALdF2kPq4RfU3Qig8r3xOJ9hwFqrn6dRwPFML/rIl65pgiKLVLEgN6rz9jJ
zyptfqmC//pZzJjRZKA0gnxrw/UhoG6tAbSWPtunRj2ZDHWJkt3ON0Xnso2HrVYNf5ytMqdmVKuZ
JKZWjvbZ0Zo/fjB6zckOgZa66iblfq/ZhtBRkbup0vAmcEqQYL3ZtYnWUbtvI+/sx8zJCWJgP8bt
Jhrqi8SwTiXP07ABnpb/lAklnfpsddGuci26s3oP3AHffs7RXX9zPUe+CE6ja+yAIKuvZbzk6joj
7OCVpjpgEZpxrSoCR55YyDvozIP16oDgqGukVk+SIElugg7Mf458wBcg3qg9L6gdd02s70Z/3Eeu
c7h+qbVTP14L6aSBUKgNNF04QpPAetevX6Zk+L5+E5MVvI/++drg0gNKUabX3Ncaa/hwo/5WWSs2
aqI/jyNUTY7uesrVGa5cpVR2bq69FE+uTD9WmeQX1TcAm7ObhuRGFaCSFN6F+gcp1tZEdveFxm2v
l1TyZXeR4+esnpjX0wRmjcfZeNMQo6We0ACvV8Odk2unzmRfn0c3oJu+PcmpSOmG6PX7H00tKwCV
Ds6fAEPvOLjWxnPCt6J/8y11eRAxNePlKKCvUGR90XHnh465axpmmNP0Wk/FT8gdIY03xHYvxZ2q
4ZPIf6aB8R5b91JzdmWV7R31uFKX6/UEdz6vbc/kihdim6n7RRPpTTiqAEO+mOs33vDQFIW+FkZ1
suG+5xwiXRRpWZ/XFg5FBTaDkMthGsBSmcVWGLyQ6jZcX771mITq+kk9a+YBWEBKDo/W8hRKq3qf
MvIWlvaAdW4p1VLy388tIUnV0t1niYhOcv87FW3pdLrR4uIT98RnNmzUY0Gtb9lEgy9oabcliThQ
wW/Z23D43af0++ci4jEzp/5PfjJG3nbyhhNzt5XOmq4aYjxJDx6OYbXWN2P/XbdsEtTLhvFLHA5n
i+U6TLbNnHwXKi2sVYd5XU1Vh8OMSfiYubN07TGctLPvhg+glZ+VfDRG6h/yX03mx7J0nsxh+oVG
lfkPex0crkq/PYUU5uCJmjT/iD5Hz7tV2poEdZnyoZJuCB8hvdxQU37MyHEEdYpSm1c0RGX4CDDq
qJFpqJMMAIPIfUqRKCUoNxZ67/8yETjDJzjjcDkWjI1ZCM8zHNZJTns/xcdCeO7fW24ETvq/Om5M
HcclrQWBX+s3N5JN0F4q6nCGgvNKLFnnQarMJDMLYhtQRSn1XScOUpEaxdC+W37oceGgd8bxsSE7
8S1hpsimEsGailbKGwcyt9Nsc5SHZRJ90mVkZ8BdvXK7xNpPqXdT5lAkkwtVbjI1FYse9NDM/rAD
fxm2TIFzOT5exSss+rRmx+SS9wh0rkIP3Rwe+0TSDcL7YyTGKaZoc1VTnv4GDGcE6DxM2U8STWDm
H6Sjv3RttFPfrhLWXt2Pvd8+2q29l+goshCoYReghTNcvVn8YXNoKmqJRqmTCEboZzIA/BKCpYFR
nauOFIZ6AqeHulQ4b1c5rVNVO6HCmK9KA/oSAIHHrahlunSgG2tWdKv0/xwfs4+A7AtbQsCYkHMq
FZ0+BcQjD0DVQ8plS1KS6g50jM55HZVv5yrwKnobzAg4+JDzAZv908uNbaNM+77y6sRD/hj3D8JB
tQVsge0124q5eM1UhoaJ+iAw0EDMOE/goiqqSnKBffQ6IrfNqeCqqw+mAbfngAYfQpK9m/aL0FZ3
cfV7qJl+LmKeEAmilfSS16iUlPGldO4GUd/o0t7baXBzfXFljNKQ5rNHnXZj78IYUDMfi8Iogp6j
G0q0FqCJMdvuTlblvi7rEKE8eLSBYSW72hnZd36sV5Ut3mMl/Wjmc1kAwfWbmBok/UjQ/Yn2TbM3
mTxpaudt5+erGUvJxFobFU9DPYRqeGVp8rUp9Y2ugf/RTc59fLAd4yuLEOaZ8fvIp2duaHr0sUcg
j1dVBlEuiAr95HhV14idpWGk7xUCT+NKhsv91CsLrQcbIqJRzgSaWQLHdbXhsi/ejHF8nFJEtC3e
C/p+YkB03qxcM0OJguPWBskKtwj2+7DILQ0aubI81QWCw9q7xXm9YewJElXmH7XeIB9S+hw7euvK
usItk1yUfIjeOrKU898/Eox/4xa0JN562zA9y3Xkb15Rp55oTHYQDK4ivZAZLkfN5KICCxfH3pOH
2hwSHRVhFIbIeMXq7w/A+as12/R0G/S/butYZe3fTNJO2ISJXrdKiuQjWEmfKIcORundXg0ISLDj
hVZ7G+XfKBxEpEBsziLnvuQ+8okL9FfKChrl3nYWdG3iZE3KOFNBP+CcJyjp0BDtTJulAWTmsdKy
Q251t8qGoWswjALVmK6kvuKOvCV7kU4RLVCISTytlSFFYXhbsHkLs7QPYvKeaW2SwmvIJ/bzaFMY
LVyNBoPa5aWIqZTlrB7gjhIb/2E/JI2+tGpmrlamb5kw/7R+jbTerZhrwSgJzDFdNq7TEue9CUDv
KH16OaM7t+enyOO+c9ThTBGU5kI7/v25/zfeVFAtyLOQeMJ1+J1CIm2N3pKdYMFj1msDyGXPw1pN
sOYlZ8S8jIx88/fvaIi/LkAexm/BJWfrzl9YDn7PDdp09LBIFt7UZAEwKDfxNhVwo7rwEvrWfTAZ
t8qMH6PZNNK9qOePvz+Iv9qj+ah8MMkKCNn1d6iCgMuawagelpMN78wrhkm5boCbTsHp79/J+Ddv
hYLUtB2bE+yBpvnfXtwQ6UkIfaaHAheYYEG8z1Kz1SDB31iDzihWEv0woWSUc3+LFh5Ok+WuCfM+
2siEAb7x3PxnMMFfj8rlqPjsGAjxif/OJXCiCZhpk8O71as73UPV3esvqAvMf7D4/pv3ERZ+f5eT
jSRTqt3In9zhLhPYyNH7ho2xfqTtR5/acRtsU4jI/+FE/9UXDmBGx1roKDyJZ/1mJUaE6kdu3SKC
Ft6qy6rXSbCQZGonkef+CRe2tej76CfkieyQtu2k0cPfH8Jf3f4cgQFnyTX5vI5UN9ufPix9qh6X
M1qUIIWD1VScUO89ilQrLg/JUbr0Dg4Qoen/dJaNv27qeGfTcS0dKzV+799Os5dArm8qcnPw8nor
VEywdi2NW0xvTpXxUbGyYnrz3GnlM7p2/PjjugtQOsbrKfh/zMQSrDZ/z8Ta1r9yuFjfxX/cFnX7
8xsYS/37/wJjmeJfLGQmWBz4U2otY6H7LzCW6f4LVyVYP+kxT1Ikl/8BY5n/crkJoQdxJ4LvoHH+
P2As518efChPfalCByIi/k9crN9WesuFHwMcybBMU+dwfnfbB6PtDkNoXWxk5MKcCR8mZSR4LY3g
nnryS2B7xP509Ptx/aeTdv6DzvBn+pShlvA/QRt4ZygvtqO7rnBdoIa/7TGmxGN6YsgPB5/9qqvG
egfSfCJlrWPeoSmpsV2m29SOszUPRKQyWf6TtIl3U8lL6unVStfT3T8cExq8346KAghwBSwj/uNy
XL9tPGqrsn1fp3NAwt/OSkjBg8WIZ1YBkBGOom7Pb5qQH4cxmFCz5g8j/NWYEXYgns2xMdBqC0pw
duZA7AfTmpnav7fn+8Si3s6H3FglXgRvTJpnMUARqgzAqX6GGyqyyQjXSF4bM/UUth4tjymeEyTO
ipErLaI6JDZLH1eNNe2mGf0TmrhNYjMhlONESoDmPKagESl9B2otx7tjNwQgSHeJTBP1kgtt4OVM
FNx8pMzCI09v997T64K2k4+IcgjMZTem7FHHgfRlc+uWARlyomFP0hDhXhIzS6HVrkL72Q5xAGs1
scdefl/3JeDjGhmd/l26+cE0K6TZlkjIF29QlTfxPddevzCr/pzS9//jzHU8iEpgygJeVCPJVepS
BWHvdzUidE6Amh912ioqOzZgUXnM7DRblHr86nt+tkIW56MvxqcFmsil/0X6pRrVscuq76DPzyuz
nMpVasLVjyiFovLJBie+6k3axUVQPomSv0PaL3H0ZEvXLbJBKOlv0Fn4TGX/WTf6l4q8gbBAII46
khD8K/4jY4Hxc1jOA/nBI0LvNkSWbfl8M5aO9Qa1KMTFlEDYRiyLoSMrXX4xl+LX/oTolQoudrPP
lBRRloH6fTJqbdXmzMqbPEUyOY+rVPhndAwPTCIOCC1Voi49k8KShx5OJgNu2gWTTf5z40yIYAwJ
zoMCS+uQk5kJ0YJFHeLKtzD5eaobWHQZv5DhfmjI0sjciYiFbuMrYHrt+8u8mzMcTtsizvZzNfTr
ZuaiTENtP1oaYvuEalbTmjvbH+r1WCXnNHdRjc76Z1Eji85yrsJILAGqkvLHxc8k1E39eDVII+ey
Axgxe0glSSdbi7zgzoWsIqutgJe5SfXiAQkikKMeGq02oOWq/CU2VgD47U/C7bEEsb8Y+4JgK0vI
ZcdiGaYSs8NoEWGtvcXAq5f9QEC1FnyFOtUR9qF6CSZp2dPXXVoaiS2G/9MlFMGe7T/52TQT/zmv
2oZvty08ON2VucE/yHA/i/2VH6F6I4SpwKnqHXMCL1EU0yR38z38YPh4ibM0M9JGCHvzGDfDm608
uWcI2+N2Hixb7SV+HII21h7fFQ5cj5lv5yxHyS5nmjHTh+68HErjgvL23EVTuPfHdZRZ5Wq2U2KP
C/tWh5G5HkK+abpDd14BI0RrsZUxYxMBXj4zrMJ9Knn5OKamxlVBQmQQPpEt8iuEJZ5VXcxwAYKu
JZmZD+RmrNLJ/ZWI8mXCV7t2oYuiE4vUoBWHchXWuznx3po6fbn+YGZHCAbEJaXF1rZOJT4iH+Vv
Fk4SkTrPC2LcxpWNElkvmQlen2aD467Cjj2NlbTaylX6CLvFzanRfOfR12O3ShoJCnRsjA2erCOj
9Ie8st40L/x00uQ7HwYazoLui15mDigXjhE/3C5BLnN9JIjYBAcefrlxK7iSiDsMT8LgzUgxCZcO
obiZEq/kprmMdD5Wy1jKSeJgladZsPIAlhMh8+UOGRHzPKxHl+9bNwxoJhFnuKNxyfTTTYtPLoKB
+NDwAY67s6q84XYKbXQNshGrIEvwGfE59DatVqKneepKsgaHbOlAYl8xw2cW5htLLUKPkLa0B0ru
4hS6NtpLuBSlULPDEfx3sR9tpv+5AYiYOf+KmKx6WZBMKjp+y4JC+hTQEuwF0NKjjSGBXGBZIoOr
r7eZjfuu9IMDfV17JeI2XqUy/cn8Hmdnq4Isu2KdwOzgLoxfyqTix/kU3fYYWj1K69lvgo3T6WTU
t+XGj8FHBFD2mb/SU0EVtCh9HLs5QW0LNGi3c8sLdBLWR2eR2GhE8k7BuxALjimPmxxhkDAGtPaQ
96zYDNdDRE80mxZ17+IBcuydE/IsndLR3AME8U2Ub11PD9WZ3e1n2SCCXrqBcG8woGQru1VPhajz
tlMQqyCVHliJlggMVrR76Qs6dtYtiN+MtmVRPGo5T/5xyp6iNHp3ppYvZ8Cw7hsVk3HTeYLrMq0t
RBwrTSvSdWEPFY3lZdRk29CHxsYcvzUA+s667S4JlU0OWT44W/hYpM0mlGMm/rZVEoTmTerdx8XY
baIoo2Q3kieZC4JOSBFfkv1yzqdLwdBiFwhs12QCbMwePXxd9Zsay+6OYCBMc2b14MfmfhTThIcR
qwIz7O+oj12oVFWyzLp6ryN2qgSzCb5hUAjMZHkQYw22VSIEWgmht8XKzSGyT7Z9CrubNvBQIAuo
tyOG93Vga9UK4/IzwTeATZWlCu81N1/C4HVyX+qMEzx380tYkFjTqw9fDzgSqnFRYGymf+aOa30I
3qwGVzXpvtHWzmit5lkslk2Tv4e2sRlGhAlwbFQMCNMhsApbgd821ywTRV1gkdfM1Mwgtc3X20PR
r4baTU6Q0ClNrAADSlk2hzhjEluCHS90ZgWRVTG66a1jBL9g4boYuK2ZLPTGYjsWOd96l640EZrn
0YOcUM+rpkt01InWOc5IWkoT+dUkkkxXAi58p95nWvSSYB46Z4lWbGI9+aRh/WKbyXBbaqhu5sG9
L9EwbNDoFBSHlg0dSa/XVpmc/pO7M1mOHNm2679ojmuAw9FNGUC0DPZNkhNYJrMSgKPvAf96LbBM
uk+lZ3rSVIO6VsWbGYxAAO5+ztl7bYeu621TyQ8m89VJods/zwbaHh/pDZZfQn7H+DWB1EM4SFki
UEmIPl5kcDFZtV+suX2vtZNyTvD7Oxbgdir7q2rIWzLs3tiLfCbhqRTLzoy9cCqh5uNzM80ddbMb
EWvTX6ZItcWdoid40L0iSSMe1IM50uTln42dnRIqm84t3+jwuyIj/roozXEZJ67oFCuYaRyN2Bgv
I/FytKXIMN6UbGkjf/t8YwevSHFWbSwpEbyMPVee5/unW/VPPiKPxl+87Vgx32SzN4B/CXSUGT8y
MtnT4doKHx0hY/OCyNRcdI+YBm9z7iy25p3y0/M80xeLAUvjraS5KqHc14H+K0/Hg1GtP5cMx4DN
8uVOvAip8DTwupkIR+9tVcWtaoyXCV3FLHkVg62HZLtrZeafo090CjR0WpIyP8Zy/qLb8tQkYN6n
X7nVMYVSnxbZF/CjE2xzffXm4gqJzAyvA7ETbTGjMiIExaXPwzaxqwqJRYO+UAhTdEMx6a+ZQFRU
Ak2NBAWBpVuTElWC4Dgg9P8kWOtJowcgj3yPZHVndcWRvtwxzdPz4PCPEre9lNik/Gd2WCbGBTgP
gT1Pmvquab3nyimP2icYgPWR9N+AKfTYwsAh/69k0IdylJEVB1gSTRaP3mYPHqMt3lzUqs+55Pto
+nE6CZY2rOu3uAOM0DN6ODflLM+DPSExhorPtBZXiL8s7zOb+M5Z2j8WZCazNkTUiw0TW6lmXw1k
VRYNiAmHGQ8Jre6B3AjYFpW8TflmuS/HowU6QDX6Sxjz3TyTmeNPEzJzN75orW4pCq7qzfMGFvCV
hcqcvGczJdjTwD9rTHv2XFReUL1jchPBFJ0soz7p8XXIljuzzW5nAfocGQX7r0rjk1jSY9Xn6d5J
aiAvqD77ShEwiysJK55HQggWjhvhNGiIk2uPVAqWzqOolrvG4pYKbBqvrZUSbhlEmUuAeMZmHqF9
PSojvtD/7eF+EO+zfHEBiJorgNMk8fxcj+7N4wfe6A1b4OOHDN6gnhCSqrfQHZKO/Te3SvmbKPOE
a4Rmo87jluPjteqxJ9YqoIGP4GPG+VU8esGe3I7XxqGQ5hqMVIA7kXDuzAZnlzbBF2ItlM3Lyjfk
7btRcxzTA+989Z5tX77P1U+6N+dh5CkD9H4zalzc/iwZTY8RSiR5SmR/kLaFcMtoSWPKqCGSAJ0g
n+ONhLZjP2wUmXnY49S6jGP9Wmr03wN/tubIh342pwsl0d5xkJWhAml8Z1X61ZuYdVBbOc/J5L3z
DLOMtHH20Tsq9KqieoJTjcI5xmODfHqPvC6Iqo6sjdquwf8WAs1qyzmZQtW/kpfQEkfKwS9oggg9
AZEFTrYeUsP7GLXPDlWJFjtLe9cQQHHDfownPba4lRPXOBj8Ih70S54OwZvhyaPDIeE0jwenc4s3
ZIo4ykb/3phrEAJ80oOq8LUKP7kln0TsfX/Y6CX13kBGstN9cm6WDj8OIeC7jqF+yYq4M2JOerYV
TCEhvk91Lw6pQBEdax1Oabs8VPHWbDdZHMb9SHLVmWIkqgqGEOPgaeY7tgvARbyBvZTQAZM33wjq
I/uC76ZoaRfj7Nv5NkwIPp3Jm29KweqdO+iyW5VdEM1FbkN+QYzLeJ7qQ+HhczF1dtC5EZGe2/DF
5NQ+gX1ac+7lKiFvuJfmQ9pJn6OkxyzNSgSNCOpAN93VjZOdtMHL4w5rotreUgAFPk5RjzxMA038
vGobRpdECYiRyLB0+tHElbfXm8dBzdnnclGJmK6uQwnUmAaX1kwRyBorpARzaClmtH5o5XNZkW5c
FoPzU2NCxcmNAU/TIDkhmAQLUTinTtTygW3AOhV2h8gkbsYQ/IUZQVlSj1vCyOOMOi5q26EMYST8
NkWxcfBk9zg4/biX6GGYSKKr4yeBogWDuIIoTjLS923tGzvLUrB6zeYstG8Twdj/7B2iveF9HArX
h9KFobHxHc7ULYFluWWfSSGcwmjsOf1bGguvDpoXXSXvE0NHPbUc06XxWrYoy2eUTdzlPO5N6BFC
5lfTEtou6u1BxYRslwH01u4Ai4VYJQfZJ6QAtZtZLe21JTKjHxGSzR5EUcK8aqrQFA/Kjo340K2C
rhK1dlhyQdzJQBBaAT8uCYIaGFKR7TrvapNfRz7xxZw2jlHFn6bUIz6+E/ug3/vIsghcKY1wBXCx
GgNVsOxEuI72o3ASMC5mGSFCNXF8KJrgEBudltcg4f0aGAIvrT28Omee9Z5zF7/K4fLuUAdGa7mI
8PtHE7qHNS1O6YLZffYhhUypgGDE/uLCwgpr6Je7JjbBfzWnnI37hsD7Fd9JthtwrOwytfByGYqZ
Nf5jxw2fAo+5VVZil3sCBDvR8gnkqXBwkpMcBcCCt8XhCaX4+0u06IiJSJio9zIGjnS73HEBxoc8
a2jtD6slDznPgXDPBmPCmo9QT5tLvQsnQSSWzxh9Yjofqh62pJhoSZGKWcd0v1js86g063vhbX7V
jhwkI7WvZmNgJBQhSi/rJoj7xwY9slu6JGwPfL0B/Nkb0c6nIOHrc7IlsjLDZoRs84pWfw9WYL0p
nA9IN2XoMTskOoyMV4c35m5SnThwPlqTT1BAAMJr7O2HiW7nyJdiO+vvDWOAoKEhRwSTTc/TGXTO
p2rc1zynS4PnfyIyt7oqU330MRchLbm5iil4nONsIGa2lrtYETHI6xmkvE9zT1x1yTnE7ER8Q0Ya
qSl3q2fBuliKhQeUbFYaeHacOeBwyA+DZsQDE2zjanPrRlnobfm3xau3SKyOCtcrmSiUp6k07rxE
ck90fLglZ99Unn1yYkHNWM930qNv1LCshVU6H+dFPeBvfyKZ1g0dgdpPbd+7T4VrJ+I8LiLbjQB5
Q3sLmLQth1zT6zoStMl3FhMvHWE5uKAMMncJWq+IDJy8S+u/HyDHSc6mnrfw3W0wX9KGM5ovo1Zb
VDezU4RZFEHM101BG9OCRJp0HtmA/bhraFfqPHuaGn1BEmKERhY/TPVAtySmC4Cp/tU3KdK7tTSg
hPs71xER1W21y2ngra7c0nemN+AIz82KpWfpuPc77YbBtCkae+O9CRRspHV7Krd3ZzgA7ILnGe4s
CngFl6wlt2wb8eZkHnNoHzlNcY06f/6jkGJz8snwcvm0a10qMS514nOZKi+mK2vxvI8K64dxpuML
LIDkwRl/BHc4Y/p6M+gvqP1TEyAm6o2wobi8cRe1rzUXniQnhOv43pMkOQw5us0up7MxGy6eT+ne
WM2K/tm2XreUjZ0btHeTZxG1OVOdFOV52nrBtT+MoaDH2l4EghyDBkOYbh1qMCAPbU7foh6Ro8Ox
2tUFQ/mhHxVHRv8XtoCnLKHoLBtOkpkxELG12W4nJHmxS6dkCW7SWLFWDb3cGY16MIwUqsX0GJN1
eVw62m7V2IcwOFgTUw55DEp2aUZdqFlBJzBGoJTKXW0sZPZA3pHbMzgkjrkbZRNpcci1LEPXIh8c
Js5lyI1Ds3jvMYFTEfXPsqNFSHevtEJhs2PzhB4B/iI/TZCsFaQY3qTJepyyjOcUARFRU3WIrhC5
n3Hxsuqo5joj+waLuU6bEOkgjSjFneTpZAf8UN2wLT2QyhzDZjEo9EsGwQn9Ljra1Pbi04FLsqsq
68IHoJffTlhMmJmaRnacR1fSEjO+7B6rxqhOhZvffk8ivocDXscF0JOMxiVJeHPUljlh0AiHDCwK
ug9dv32RJttbg8jQ8nDd282AE9Js7kj8ZjxBh/MwjoUPZ4JO0Ax5IeVQDaglQM+TLo/fnW5dUm35
DCLm1MFlrPosnKwHR3aR4U4kIkn2UeUiPe9Z4TQWImg9xrlfuTkUma5h3P9yOEhXzvwRKGqDQNE0
NSpaZnTX5MSGsD14edd81F58TZPlpDo6dR1nwShIDnPR/IISgnAY6fVE0xZFFvkPHb/Vm63fZM7c
MW/48z2lGWpNK3r6mZv2XZDSIcfLwI0ufCDSo/HYqC1JFJvjksUJHSv/Y0jLXzpnl/h+vTSN0ACM
NGwQUdMi9Gyac6NNSbjQxHNr2JMxjhDGU9XIc5XlJl9YhTk2JVpaQ1nqEs/emQvSuC1Grw9MDqKU
CaEw74cYFVi/kDGuc5uO9QxY1HKggvFwZQsn5UHLa1G3blgOw7EWZC7CeQXXJdx3I0ObMfgCEbDB
TY7vgDJ/obIpaQ34nU2xD3vW4hxCZhjho8yEtj/tbavJDEATjZd5t2Xohpbg2bXoXFuGXMLWrEIQ
JoClc7Y8mj57Z4k/+sG+7Xsub1lRVrbu/MiYC64L+ctOZ/CMmtZuatFPbPTPvh1dGo3c5csMbGFr
E3fWmy7HNRw74i0TWJCI25uw8vvpRibksM1M0tLOiDybIbXhT9w99CvcuAtuttnHOk0/oMQieoZx
XJHweyBtPtsZBSf7DgBQyVa/ffFFa+51xc5ZE+cNt2wJy4ClKHVI4pq4oSrlqN3QBLffX6UcuZZm
Yd4VuKFhnTzRs2XdnlOeNm6OgG9bLc4SpraB+dA7xlNwDwvdxcbHR5I0UN3tL/gloLomu008Vi5/
XoMQyWEEGW4Cucm68/1wdsnPMu0+u4VkeU6crHf8auyplHzFad4yiTGGQJ/tz99vzQloOnti/Wmn
629rexYSDrU8nm3f/h7l9Mvl0/qtoitcBtGAw6v08aZIZLvOwIRuLtDA0rV8i312eCT5X3VtP254
tO8j7vcBRsycIVo7eGt9RNqZKn9BMOG3lt2PYabnwTmDaUXfvXXbY+ttg8glKsfstQegT7wXB2hT
sqsNvX/uZHkuZuPz+2DLeNYM+5PNUSn83vNrh56DdS23w5ZBSwELGo+Xajn8SB8MfpcSMexbcNHs
c7nAJ7dMbrUxT39NuPhNaFNwIVALTvxV2fVbcxmIGv2vcLQkBG3qde2U93+/JRyC3G7cgOMyodbj
E8Veegv86TaV3h0mLzdExPWransjpC/1no/EY2znL2zeiEc1TOv+apcPTd4xsRnZm6y1v3g+nZIO
F/pOWaeush7iYSH5XAciWgP70xwPOpt05OKrC4X1V+LljCTIXyRe8NMq2eoTc3gWHshuzUWgn+pu
/TXb0PRxM+9cBYxj587gv+Iu+r5oWd8TOO1BRF/9KuzyLWAT0gxczWSgIYLYcBdk7RGxlt4V8ZyG
Q0GAaz9psu4zkhtLXJqLSau2cGJzF5uvSisHQAU8snyo7lnwnaiX7LQtHdDQ82nyD3b8TOazCoWg
adUHBMDNgmzG3F2eGB1+LS6riFe3z9px/tCqgNOyeqGT6FtnSfxdljBYm4y/2jWXe9DTVysrqpDY
XVKPsE3O03FQcK4afCm7sWV+rPJg2mZBD2L0JEnxNgAdTNTFPGY8NesIrNp7gPXJrtWlzGmxvH+P
teQEl7mmImN8dKwKvghNNhxj6e5pgCdCuqK+hUpZcarEVOUD+MuoljBB4rRvWRqdhUctNyhFNevJ
gFt25w4/3R7t35gNYb1OMyChEQQ7O0ViU0bCNT8EgJ72dp690SEbwxZj+UCOriHAhKhxTHczE7+I
EIITusPe45pSz8RhkOBxIWTnMKa8uzpvdxaQFEoxgxJqPQUt/XvVpW3kZjXx7yXioFWzPOfu8Lsg
tRfMZ0CbOYYiJ4dHC+5rnyJWAr4FqnaYTsayjWAJvMb/XETtOBL4nmBYWsv6mHKIo7UyfvU1I1yq
sumAvzmp5Rg2cJq6YHIP6twoKGKJ7VlRqjo42xgd5TYbrFFwHyt3l6NfuGlQHJJ5+zMp6peu9ctI
Vc8TSVSRMcPiwDodUzxFVnGu69bagw0rDZeeByfnTRABE8rmDFPbK62BDFNFaX8VkgyjpKloUApW
As9gVGb4iiXG4sH7b//W6PwncpN/BmBIdDSI+ogH4YgeBOKfwo6JGXCLcf/D9jLmEjLw77UxwkDB
7E4GbYF3Wato5iB6sH1M83ZvuhH+TsbDEKH2Th2kl2EOHqw2GYC73QE0mcI4ztxXd4j/ZACN/9ai
/P8sm0Lp938rm3oei3+Kpvjb/yNNMPiXZ5qWFZiW7ziS8MD/KZpyvH+5COq8AF0b+lTUS/8WTQnv
X6bvEAjm22imAnQ8/xZN2fa/0HTaPmldgSVQXcr/J9XUPwSr0iVDRUhhmp4Nrcv5p2oqX3y3ECSn
hl4DHHF2MPWsRIXabeUfhP1C+MefoJ3SqFu8P3SqvpQzD5FpVYf/cAX/k5v6f9NQuVL6hEh5m1hb
Emz4Dw1VMLv1IKeaA6rXcSxeluxQpHTHYhKW4wz2wuSDwkQWHZQNEoqYgF5TYN1vyuLQC8ovE8vw
f6G6FP/QPJKyKH2fb+A7/cdzNjXcf9Q8Su25ZVknaTQS6ErRUp9Uqcm+rsx97xYrHXCAxvH4c03Z
S5F5dFFgm0PkSsYFJTZ0MIowJHRDG3FKrhYakMxl9J4m+1IE3o6vRkbeCh5i9MHMr0ch2OYNZZL7
Pl62DMVQrsvwX8nV/imUczFdeMLzHdzsHgFO2y3xH5ScpZGmFf0ZeBVjRk3tWuPRl15+XoE6dMSM
UHuU+9os0w2OLp/iEsfp//nbRhX4T80cgng7YB3m8SBuE5TI//omgiVHzAVYJEqN62BRRTUKCsY4
TukBAwWmTOx7A32KOxVT8i0WQ5nBecKm49xBZCOYo3NRklR9A4tUkkC2wmOVicVcdM2efC7+rmXe
dkznjm2B6b0VdD97srmjZoTPgZMPHEbTpFjWERCUQ2dAFNaP5WYIFkxZPmVjHfyhC36P9fxpLyp+
xa2W7gPUaed8+MWYgOHXvCK/b7zmy9uGGYn8suBoEf7e1/foHtu9X3YQ5gq4lrntvjHZfZZgFn5P
0r4vClu/zwj+I0qv+jLre09a4qJLY2RILqd7KJhJRJCW91y027UYm+JWLiArcm/cpALJ8D77wBrr
nhAgcAEp1a5dHckvWFG4jwHUdd2GQSfsjyKt//R9HTwUtezvkb6hHdp+zjGJKBPtfvqJmver1ct3
rjtuVb9+tZtA0rrvfn3/uCPt/DgNyxRhzh+PgaYUqGUeRDY7XbRURf8iULtfQKHRetv+0zTG+olp
P2xXD5cBNJBTmWcO3w//47Z/TeAlTIEsaxh8eZe50rp1KNQSQ8RXNQTxkbz5tPk0prV5MjGeP1kd
vbMsMBZ+rre6sGpftg5aWJnotYhTcF/oqk2hOU7ioIzKfWm7tkTSQF9xnsFRrVYwXlkHUfwEpjol
rUzv44JmkRuPOA6n+I0+yHAaVteMEmmvn9vP/QK7A96r6cXp1UOXjd1fsSoPJGEX+A7x1q+lButf
2s6pIk+Ano09MCKx5Q9fn3zH7h7GtisgwxyXZgTmFCQPRUedP6az2oO6800SZtyGXmXpwY7xgN7b
E2UAzkQdoQXwo2AM7mOTsBi0fvSEXXefTwc1Gese9jjDVZvJ+dYJkKIIDjPT8X1v6r2N+wLkL2pw
ZGcPy4DDkt1k3AUjEOrciTvm9XaJBmXCc074RKHA5qIb+VMUMyfUDRiQGS4Hyz5D/zJb93kAaUQN
OwxMzxQJRuTHxhfNoGetxw0xuBChERPsp5c7b/YvBkfe8ygUXvWZ53fonyYwalEduw/+IqeLbA06
Jr1ZH1szfvYtvbcwXBULCMSsIrQa3rcKp2nYZRP7Tec2M9PUoeLsHItocATWfZf3YOqvgBqjAfkO
DTHpT2l/ovG5m3ynOjhm+tNPC/s4EtdD8WeDkeyoGu1cPWKVx1bn+JdyadVNI4iPrzgRmyv7ioh1
fSwLSfZ3O574e91Zr+C6GD98zovP/c4je4itTcU34SyxyCgPzTT+HFnym1IthzpG76szn2CXlIyi
FAVQj6YHZjAyyl66C46QBlFKabyMFtEX3WbIMnN0MCi3SPRL2AYAmwBGxmkTEsDN8EOKd5w7MiKW
5mIBPz+ULFz08NqoEgg3zan67aVYyMZWzoy57c9EKAz3ZL9PRpM+01kzQ5EW7jHvsNs5Tv3ceyMX
S+T32o3nO9uuf2hv/QyIrvi1OBCcO6Cz9WRcMqiv+VISRYdfdV1db8Mt/CHnQO8D3b46hp+dJ1VA
gF37iIMrS9SQIIbJEWIKdZyWd+UgttIkGt+MC9KLYQJJmCZIcRnHr6FRdgyfBnlUYyb3YBH1vmN9
OpTrX0Ff6Guflft0auNII9QIW/Ew2P50NIFbbMuvUBqYyIzscXAutYtaDQzz08KoCG7o8IDqE1xB
rsp9v4z9fZUXJ2RaxUkuzRotumtoVw/TZa0TGRbMWVFfFuLqd9PPPuWtuotGCOUDyKFFN177LbFH
sWDzfaN2tJvqMYtRL88eKJzc6uGQz3JfBg0TK0HeOW6OzXHq/DTy5ZfbavM5uO9a524c4F8LPx7D
8KbtN0EX8jE7Y7CJOC6scvVCIwJtSfuKP/jn4K538JT5jJLTgGzBW6zjMU3S37Yan1cSoniLjd7L
rjs6XYfefJo60gDesflHdSbOWbq+JlUfoHliCU/z7pHRVUWxPomn3Env5FjaR7PFB1tshxMlfDNq
/b121+7kutyk6OmPqNYRs/o03rXrHXTLLeiWhCSMQ44aGsnmpTKQwHv6uojfKXoufF+8qSHt0BRk
5etsxv293RzFas3ndJMQ24W65jgGNprKuVQbwBuh7kOHKAskcn+dCPbb1FGbdhEQuqnOs1bL/Tja
d5VwHyQAmLvKXqxIQg8CR7TMt/NgA2qbkeDQf2k3GRIzEr0O96p099MQPEN6uZ2GgVAHtEX7AdXX
ZNOxLp2EkPUKBnAxcLLsENdUnO52jeOtUakD0kRGcQzMPg3rnN2nrRgS5HlAmSjB0swAxFvGWLt0
fYb5G2B5NbJLx7UyZ0kawCwjkq1IInlXGoDI0nfHlobfpdHegXwpdTWRO5HA4T6ioupO41DBduvq
9qhseULb/JSY5WlFUHZDSUiIxGiHdMh3HbmAZ8NYTwIe4ElYyXRbdee+DRwWYC8EMAPTsVPJfp2I
qlp8FuC7ivYv7ZAGErFPUlpai63uZ5nxnq1l9uk/CjyuaKiS6jmhUehuQU1V5tK094czhQSETMTR
egogvOkc/muSmEzWRwaLUMhOXvNTiZIBuIVEWirEN2aZxRzvuCox8SM3ycvkhblDw6pH0Vxl6Y/A
ARxVTtyeChAiurstCsTexN2jgU7LR0mFgMkVHYJcxXJJ0yE7+s38OZg8IHmH3LjoOREMze2C0PKi
rYp4uAWG9ooWZz9m9YgucYFtkCmIrDlWBj9YH5qKqUwqbQB0RLmdG2TkuVzG2y0A6IGnJTsFkrit
sWIs3kvrCTy0uKYZcLKE9QpDy+v2TZcx/Jw+WF/iYATvW/+wlz4Dw9y/j3QtOKwVnEtXohQXsg5t
MwF7aeU75QSfltdtUR9/5QoxEaOyW70C18yWxuP/RnExI5UsBGbRtfkor+6fjJloI9HF/E3K15sB
DDWyXcvXqmQ7mV2gKT6TXN2i0WRr+v29mTMiTBm7kBhOQyYM4ur5ey8qy+5NtBOA3o28B6+cIIrY
sd6Hy9A39alosuYg4P4izwC7YMR3xN7+YaZJgsv6EXvc+Yvhv0CCmAi9W67Eq9no+FH0pkb2q25t
tCEW/SEOJR6IcKhYJ2JdSAOS9U2Ji/jvHTB3zPvKudaNoPakKbETCAdiMwaiU+snkfoP04SUc0Cw
uSPkeI/Ukl4rlPTC1UMkcDhgMR8YQJeJ9TTP4wVVeLabSCoxbFiHS3/tU+ckMyI0Gt+44MOFgI90
3qy7fZDfl0JV9M5udGXCwW8BGi9oRSEZMEdyEK56i4/CFkW6VOoepZpip8lQ5fFutZuwzdaoNDB4
5OnqY3SQ+6wuypPB0IcR/nqiymgOBoaRSTu3fyfEgONK4/UH4GcdtuR7GhXrXdl9VBiDdiQLIFul
a4g+gOl/UVDWzmJNjp1/hayMCjYBJsrdNO4Blyn3JV3jFwcsCSw3/y7NhyFiBquhsYwX2dlM7eq4
j+6GsDQGAYzI2Octp9XZ4c4BPdZl8MUS4nBCgOvfa73qmvxMWBLKwrp+08XMpU+tUyLimTeCaIg+
bkikD6SK/i9lcfcDYmIos7UO+qSIwLRdSpNvBr8i0m5tvaEgJHZLqT1UX0618IH3y+J8Oox5tvsE
voJ9U3BNe/gE3y+Yw5fctbZ72X7aGYK7OqEMJtTjZoirn17s/aoybp+sWxaCO3y6XXwbciZLulyj
uOHbqMwfNJ09srY5RmU9NzaZ9Q5cUbrtazWrUGYWYyMX1TfYw93rjr7GxuJcbnzJVkBrlqOl6yLg
kkJTdcrXciheLFHZHOV4H4JHmswfZ4cV5cGCgQJBnLzC0TpQePNMbhC5tYdlt4WGBCn69UFVHCFX
jv0zOSoIn0552vhndvE/RS7bSzf0cGpqKhNsCnKt7qo+/nIIe9xnRse2HxNUYE7NwJOdAMAMKD3y
+uv7pRWGhmjLPEFHSCMZ8O2II8h4ZusOdr1tXDQy3V0xUyUgEWAKB35xyo0HiA921Olp2PvKRPKj
p/gKYPuXlkZ7HbsN8ckqEDSCp7+FrYmu5D1teueUT+ajj8ICRs8t4uL4Mk0zPn+8E6SZqQdbLOWV
oQ4yuCx/Mxau6pJAjS8t0IfZYjz5zcHSaX23KG5+N3/06nTvTtQGuTR4ibqJEBgizW9JlXTKMUcr
YT96ysN0KrVPJYFfrlhLYAZ9c7XAPL4TEiKBmDb6NqM7dQNDjKCHUeZnbT2JONF7UfDkZppCYhlw
8birXm+UDfH8u1vzvZTw/ltGEGV5UaI4t6LKn4xePoJaqiM0lIgdYTnfUVf7tyrf6HkI8W4HRClM
DFA5knt8mpOkYUCvmztp0ASA47LXdJmBYFYfDdEw3WRFAZD7vYhTdrPtmRGAIXiryDGXBfGNgbxy
930aLukfe/FaPw6EBN2Aq4m4y/Wpjp27tXfXfbDd5/5QLIciQHmAyvu+ololzTI5zhNZmY3XEbPp
CubaLboVsgWmpZpvWhUc1647wezNzwly9VD0bURz5WzOxwEp0wnx7KfNjOdmLIARyLK9twpzZlTm
GKzQTcjrBdcBXFaEVrk6BH57OzBlvLFav7912uAs5drcw3e/HQtC7YqW5zCl9On9YTv9d19+zDPW
e3nKaQC94srKSXmP9NCbLqBWuTLbaZdqm356uWXE5Ff/g0J4OHt1SDipEaH/KyB0yTqCnVJGXsu8
fisuW5sV3Nh0OUg8nMOAA+7Uyd6IqsmPTyCJSGez1RuAzoL8CIFmYs1SwhLt6Tr4xUktpjhmjZiA
/BrThc2YtNJ+VVHQbWOowre4SKXcL32BuGIo7iqlzWseH6yCYxYZfOvesbGrWa5/lwxIlP2msA/Q
/yY+BQ+FX8/V0dgmjyiEQ/KreriDOjkaczbdkvdiUE/kJI70lSUOft0iq6mWmN1/Pag2Z9P0zH2V
k9jVo82E5Wwwm2/0AtJK+bewLUHfOzQE+gCVk+cmRAlaUDkBfOLhQfKFlh6xxfdqmaDDunHytodk
5TeoHAaMmrlt7lSFZNOEcMZM+IBcCNOOwUnQT4jaMqG96b69NFtdOltFc2gsw7qxKDwvgwZxJemi
4bwzCa2mRn1K7aC6BXMIuGWzAzaz9fJu9xsocotQaqyexawc73SMOvAvvSryoeaBdkFfkzvlWm2Y
tVnLzLKaDlnGuwD99MOlri5vPKonKvXkEi+JehhWK3tI2/oxyFfv6I8jZoypKllKvZJmDtFXeWNe
jRZWmG6vQQxMao4Fmn5yqy8xMXYEAJ3HzhYHMnjYyknrCA2keQfDvcAc/EDikh2VO7x1i4CalwzN
IeHUtu9QozBUGZ7NLvszxYzXYSWSQE6uSzBsYViO7xH3RCRHnnOKrOkJrnadPpdYKi0X5TPQ+D0e
WprZOA/ZgssxzMfWAVZsGoh9V164RhHMKYXWOE2AnFEzRM9XN8hPgALuVWsGb+YqX1TLsbSoHvuO
Wwo08ka57KNkLdRDMJOuUuTilM/GrY/u9NAwlw1No81IJDR+zo56mZfqbrCrfeD3JC0r/9A0zbDV
gG9p+QOd0tec9TMrpxJhRd5Xh5IE3JW9JVUnXxZC9w8XmknaFw+iG7oP1MkffYpvk4PP3Yhe/zHD
BRDR3rV3Q4G4zgd4hIX4zdPcSIR7pE+JRWSOqVZMDav9ZTrY3DDdPqZu1r5L72i4RPuuPnHKjZdX
p6QLZog6MTG7MNMP2vF7sNjkCXbTBR/adip3kTjU+kLyVBx5zXSZt0NF7jtjqHLnnBjFL3aohopx
U1UqFxxf1s3R1FISj8EMJtLi35x1ZmO1Gs6wz0kr5v08BzfdLOdrixz4psydE0ic+K6ZaNpZOePG
zl3ekLOIPf4OF93JycuZNKrMfG+Veep7OZ+GxHqWqVwJA+iXsxOw0Q33bedrBp3msncH0lFQpEdV
hRWjtv2fGXeKnNHBO2Py5gwYEI1W8NY994h6WUSaT/39OczgdZS1jOwR8LLtdVdzEMdxxW/gFyYE
q/G+am32XmSmsebXNpL8yn4ADGSkj0atY2B8K7X/fPQXfUnk3NO/M7IoFfaR5NsdgpFs503YB8zR
e4AdzPFoCv47S+exHDmSBNEvghlUQlxLa0WWIC8wiia0SGjg6/dhbC87xunZ7iarKhHp4f6cvTde
SXJB2BU7zIKqEWFF698Ay3tzzzSpA9VAOrvBJtE1E9dOw1/Op/56MHB+CVpm7MlwXOfpkaygMWj+
FnXyo0qYL2mIOgY2+mhdi2slsHJiTCRclhX3jCUoKby6WvvCajjWtfiYYZzEkYEDapo1DrXeMTRR
lRw5Qtli/u/oC9PanWqF6p4V+7AmSpqdI0x7Efoqq+XRhYNGNKRnflpLV3HPbeTKxWj09qPtYO8U
Nhj2qhHqpRMZpGccPfytneatCfF1dZ38kBJ6bkp5Bdc0n0l3LO8lD6N10ZFo/e/LgWLhzQD9nfS5
X9173/Z3rceUhMZMwN5VHyDi3bVHmGPZT19auIKXgVmL9X+/iv0shueTJfu0hU6L5xVzSrV0CvgD
pFiKFcV60VYWRB9E6B8Vy+q/MFZzvxmH5siFxDkTF2QYHE+jGOV3x56DDbHzijBMsTQP5V6UZnf2
mhyzmyuGn8i9Y0HJ3zgRQDglzE54BeRHiLxKUCrQvho1vkeg238d2AG00Gh/RCgXUPIwybv1LlSh
mpEqeR+0qCUelU1uXhKmYJG+BJagOTw0ijFGlDl/YH6xzMa9ugXdwmNXWT+1fCdzP+wKYWps/JWz
7UeYqAzMi7nj9y/Px30QNW18t5pwAqxFwY0M3pIOJnzG0tbPhQmAKtOFfVS81OUIBz+khnV1pm8S
i1Bcq+uY2Wc9Fucalezp2XF0CloEMqCV7UIfeQrj52ooDynTExUd8jQpkQhE0l1GatUSUrLmdqio
n5pKaq8jHXPoEYL8pDjoCn4ZF+Tnh1DV3Wgn2q901VeEHZpFU5/tYm30d2WUAsbzaxpBRiq9qkw8
oz5pN2NUDatK8JxtY414EWbNMrbV7zzEeZfTAMO9W1WOiULhW+VLDTcqVuFMcT6iWmDpDhYa/rtd
i62QEme832SH/J8hGkn+ie7pZfUloY1wKSJJ0WOlG3cNF9RGVygWk13x/y/HMPOx7q4KN9GuNMBp
V8dG9PSpq+Sd2CyjWrKIqpH/C/iDeq3UqGUxGNuspTvL4DOkVIa7I2HKA1RNklvr9Meqs8pjMn2V
W6N6wnFE+CAnHcLoeugE9UYOYtOSFXmASSs1N11n2eiPfNmWXrcPQ8ys/32pZ5lxAqjwrmXl9N/G
1U1je/Dfr/33P2Pz8nTdeOsNQ1spNq+azfAtlKa7B04gL1EjHhrpn2ci22KrUMNJ6pkvc04YOupM
5uXpy7oIHxln8aVpDlM49CLpNZipbiy/2GQQLIELhd7sd4dBAT3IR1wOUfldxHfFLO0fSya07SlD
yt3La2EhtNnKKcvPqDHS85ANN0ysGfjQ6L0ZivYtxXLXlMmwageLxEnsJLdiJAmhg/j5cY3+qNov
OG1qYwmW4991NGzDrJwop1sk+G7e+smVsAq1P4n3G9GsM9OAyodQhWsN3FjH1rM0+EuPcDV4O68C
HV+T3prgUZuThgdW8QVqaAAjPyZ4j31gDdb5q5LDF8yyS+WMOOZRuUKHe3NVljAe3X+ROs4dWFCL
XLgUZTfNQmQOnuOkZBXSaNFi7UQju6qo/+DetADusS6cwmCYwvhVn/nO8rBTrrpqrxjJ3sw4INEg
plB40b9HA6wHKBXqQrQVpUpYUfFw0dMXniRefW/ksW9T2zvPtGzTUVUh4rdBakd76M+543zaLG2P
8pAkxaUPYn1pxqiNieo+0VzPigFqeSiod02KfDX4FN8o9zgxromv+It0cKIFa0l9b+lUZ2l0KLV+
+86TEKOZqa6l2VDJpbnLHP+dWXcWR4cbriOBiilqUitwrlSVKih0xH9GXa8GsOYrxZKokVq3Hlq8
aunY8IlJ37HqL0tWYJVJKrOUGFpjTz+N36wYcGkrxNd956QFq0EhzxhEAcp+3C9lC6qt4CLW1RLc
Y98S3xKk3tlM3HR+FOgRcRKsVFx7LoGHPkk2DNlHMxBrI1fmEBX2ioJcwRxQmsHON0GnuNWyw8vW
a9aKVdW+rtv3JMMciDOuRgNpQLemhTyMWr2dAoMY4HJOV/05qN5IhsLipl3Q31cjxg7tWTFxrlra
Z0WNShc1zL7F3mq8r9xK6MkDmFHZpOO55mf1sggCjJ50Co/FVnfMpaW1K0l6TM1p1nEHqN72oqiM
3VCd8txiO0SEksCnNqtG++D5DD6ut+j1/L1rFKRopTuTXqGoOWJZBmXYTa+wf3mTyrPXEpes9X2d
WB9xT7eR6r56AWBPH2iiVM2tWmWAtd3pk7PoU7LnJqHHQVl7sj7pvfqtKzqBNv8Uy2CXug0XGGXe
EmHRpbOc/p0bUSUq6r3PO1VjvIOyQtiFhvQB5IpfrzuHXXT2z5OS/oj8VHvN1dIC6sV+csIpMKd/
eB7fvNjc5L11jNL2Aq7vyr7/iiq+NjG422FwhrP/GUPws7z6kYVLbxweQZwQpt0qBrbrUjlXDRsC
mZ51tzqUo7miumTBgYjJI4LmU4CwhBI3GSA9rPH9yMYyL+6mU8wl9RiT2aFKv43MvoR4RuVgbYSa
7XzNv0jQHpVYxAmZCH4UDimP1MG80wBIMaxdWVk3/DUbDfpOW6P1a7iC8ZhLu71S5rEHXxBSu9hV
9UccUvtABdCuMhhQ2pFrgO+RUhqZpOMRgIkGDyitQOop5i9F4J99H72rvXYVB5hCdA2yRM37/Cvu
SX6rTnfvlI2tAp+nqnQgG2iJ4FXGLVZrpN/WLA+yObDPu2FeWdPOsfQj65CkL71zD4abbPSalshG
XRI/YwXKFV/o9ndIKQylQ4vOB/IZxozjbnLOuQDNQqqE0dmqVafDoJe9/2kSVhy6b0sX14IOApAC
BGc2Y9c9shbGUGXwRI0nNnvPnlsZk50rrQ8KFhS+S3cJU+fUmf4TUYhNfpOLWR2oK7/FjSIZ6u2c
ApSotJ66iFc5kaouZ0huOvmfCAS4PLmmjr1D29sFcIe0/FZa9bXISMnmupyBLjyYSr9PJUs3iAdp
MZyNNrqMY89SF56FFuN1QabInE1l5Pekm1AiUxqtSlcJ37YsTHydjnZtMAdIje4BVNtkn+TJblyp
dXSo0v5KbR/+B/M7D7K3mOtBX/c7TZaPrkhfo5b85tW3Zpb/BGyGQLd48oxf1aA/2jY4lBWEzKpH
Fi2u8VBfBfy3HO6t6UjeLO46tpqn7iififWX4nOe9VZrIHxO2Z/QSnFs5iwsQPByWFiR80Ea/Z4r
yasG7oNd+cTDWM7tRgl4V8WHkD+4HOpszkVxVgGdYDGt8Wz000st+3d95OmppNbJomyvybpTMkDR
Gbmqe9YNXtrBpnUUxCwo02FeKMlXZFKunPvprEzbR2VgTyGpD64O90u6i9zuDS4/dnWzedPaC/eL
z8T8omCYWH2Am9rxyLCopfdpTKXLpvZiBTajgnh6PQE9LJvEXAfhl2aQH8n75OIikId6dTJ1ZKoW
02mVoMnH4OTd+MvJkg0B3CVa+CmJz05F04JOwdHMJDZDK/jGZEzmwDsAVCZnYxbM2D1LP5yinr62
bybckVHvyCJGXIXB9WfQNXDJ9v7UjNBEmyJ7ODjbeYqwLlX99pV5kK8IqTqh8aspGLFskS8BBxuk
MNorx2W9UdXwGppAPgoNv0tOz6OPktZzuxoSpC4q0H5ioT9dob0FMFOFue6FyT3QQ8fNhH0ASkEt
PA7lmhhVG0fHNFfom/Mjf67q2ElI4WHRlk+75SAnNLd0XJfE/wXDzB03xmKQnSDS1ONjppEF7DW3
WOJHOWZhxeMlNAx+Nlm7MZv4JH3v5FTTfB19Ceqr4RDDR3Fa5C/DQRu22FV2m8A8hv121JzgnY/W
sdHHSx2Ov/UAGpxRgAeZ0S88SqZw3WR4H8KTAUyG/PrBdixKq8AM1SzL/YECSbzy7JfUYusm9r2y
Ujmh0Jt1oGL+amgxbalNa+3i4MhmmQcxzziS6p7Mby2reu5a60ZNfzONUhc0eTYh7syqNEZGd+vp
BKoCeKBp0S3jkgSflujczD3J+oMUbWqchtB8DYH+4KHziaN/IrhNSiwZ0aTrztS+AFHTCKVEBOnN
9ijr5Ezn6aoA+dFL1KGOCspB4mAqpLPDSGjO6orDAMsVoCzro0tSkvYGDYhVuwm0+MSoR0ho3o/a
HyYwCqVq585GNdvYlvtRl+tcHcpz1P6rE+ZIKm33iaVdGRKNlYkVSnjxNcneHE8FHTWZugYKyPKW
Miy/9G+VHV0xlvKo2/SySkmNok+7vb+Xtb0LBrQ/W1u3YLaWKfnVjl+AlvCRwCVX4J7wmqU6ZhL8
iOorYQjMsY9xrq8KiUcDzGS0JsDULbkfPk0hgWR3HaFgrZSrOrS3imkvJQ0MYsB3Nz2aoGSyLbvF
WhKxGVTmycjOLkuiuauXbHGn8FoYfVi1yEnlYemIYfvMhyQ76aPypkTxXBWJzeLIv/SgOViqY9+y
JXuCAjtEU3+XqIOzlHqENTUrnqrA1RjUbJkUTxJHyRap51zRt11zp9z4CcGJnDUrT9pPOLKEfwJn
YUr9V/Pgd9gHq5c2mu8Iak8JnUXfQS137gkAzjWQonpHmqZPmeekRMsKlPTVCM2bu057TPER0cr2
x5uwn9WIM9RQHwbpMJ3KyTb2aK3slbC0fOOeuoJkdYITzN06Gb+ItYZgewIoBvEvbfE5GCkWJBgI
OzL2ToelyiUhA7nBMoZuRg3yKy+qpYytu6P4+jL03Y2VC3FQDYU3oKeTti7DT6tiJIsCdSclceje
ZSGc/niCJZMHysKL3V/dUm8qasDG9p3VUFAGoDUPstfI21nwYTuYSIZR29uIbSvUySVomR89V905
9QCwwHmjpiEXEIooaCPmppAXxm/ma6BAMEnUaJaV4c8HnXAUqsqsCswbyjX6ZZNhs9PGYs3hyg07
z8+Oti+d4pSL+IgHz1ukaXc0q+IBg5f8ePxDggVTCqzNWaGQ7tBbnSGhoT3SbKiQSuShN6hb78iN
QEEQiwoH5mKs+43XgN8JWcZYchJzJda0Ro+J4hhfem9Z0A8tHiaOwN2is9C3TpGokNu9YUeMyfVs
4PYOzHAtaJfKCHQIq+U6N/pnX+RvTcmETNXNrDTFhK+AbUG1KkN6wY4zbXK5SHVStSm2ShdIZDoc
qbFfCa16G3xjpQ3WCnGF1GwCoQpSTMKSKMw94D2Z3IPuvpFHBjadz6eOCtsvv8AiwvBz6DJAM99q
4Ntmo2KspnOZEDmshAKaoWhDQmqsvQmYYNdJGTF7tjNj3v2LrC/66Mg8YyWsKmujAwNY4OFfl8xw
cyj0ymzwxWNQsXLLqie6rmn0ixV9PPdJPQZ++qi0dm1q1d0M+T1rf6r5qRU+A4q5ICtULtmztfu8
M4FtuAzWVYCCH3rmZ43gy+rrMwBnO12K/mGgo9ylp4VI69/p9FvT2vfm99k3dLBXnRqgDoP0qEkq
BAxUx4sV6++aktxjs3pwlG5CxXsJFmNW9tRY4aW1uY+Sce3m0VZF7cWM5UouHHYef1CEN7VS5Fhy
cQMu8zw6d1l4CpQ1EtAH+/K0NL96MtNOrX4mVTzHknRO6fzFkS7vitWtYMfcCosXu29+DCVLV13l
3PTW2Fl43Gej1lC6nZZsn3JJJVR6iQv5bkQ295/s2A2mwkcSqQ4H1sa1RyLdBLvwe4tDpI1HWiui
Rd2ab2aW7MqRkXQcdWvuucbBzLFn6BNMoHfUX1E+DZE15By52XGnvDSlc61arKkNXt2tN5jXsoRK
NiB3I+J73sbl8eawMdnwEH6W5OlZalYl4JEuzV9IgFie2Np36o7BeIss4yKxu3P8fjvh1LfR0d9J
Hm/UX1ckX1U9JYr8t0EJfrC2P8cQJctp9/E4frv2bzgG71R0PmIFydOzvV+S1TyJdm0XULLK1UEZ
j47k0tWgzcr8o3Dcb4T0IppALqUsZ4Ptvpt+fphwrV5sP2HAn7QmfM8L5220MpiTA4m9Bl90OqUg
ULxz0q/MxHafHWt8q2Og/xscHSV3vAP9OrHGuCTskEMr3uZS3SuudwuK/prUyon1+92vN1SinAo7
2ukYpuIg3ntNge0WaVNL1wOfpzGAlEmdmbTKU5Eei84nWmgUf8LvcKo5F2AQOfdDVz2UNA1arrd3
Qf3oigcWocAC5AefmbodDf6E2JnpafBP9eFAucmPb0Sn0tLv08+aTq6FyTpTJ6Ta8zBMud802FVD
3D302T/Cjs8QUZVX4ctT2bj7SPWW0CWO9ljw3YALpKh+HH5S0SVz7Ar/8GBiSX9SyE5BuvrVinSp
5d3VUzM2IViVxE8b+u9pjQM/cn8JPC+1gnoJWv1ilTOUkPDUBR5bp9YgLKWPOxYv14RFmW2APCs5
g4aaj4A7vFlDdh+ShkY68dG0NAdarFKD4L2X4hwErMSt5CDyDIE3vZU1gpT1GwjmXH0AyVVnxWdt
GlfFAowT+N9B610R5tkg8buG2Ef9UN86qv89Bh0tvniH1TLYNNUH5u51IBnBovJW5v7VQUgBlrqs
cmOnJuUHcMYTytYupVRK5wxWi03Z5mAPkuxDD3qKMZSHao8v/hZMEln4UzjhTTXJ1uXJueybo5UX
74F/ryvv0oBrbeABlL3SzySJdPyy60bm52JUF5mW7OknYJiw8mMmicKoI73QHH6RXV3tIdn7Trx3
Y3vd+MHJb4qDiL5i29+SYL7XY/ed6lCK03C4BTVeybx8oCxzuYN9Eby1QcY+frw5pf9uwVRlwyMf
VGPhIhNcST0NAEEkuzlQBeqxXbvBWs8vquwWy47RV1pEyweH54qllKeQCGosxIrG3VdZRyehI0Wo
jB8eOnRqGIBkYibIuKu/08SbKDnOzkjSVe2XN0MzQFIZJi4gTAiNmx8sfqRpC/fKo2pNyyEc11W7
fxoDFA9Jg1Gd2bdQRR3UvR12tA9WH4vSIs+IBZgSn5Rle1pCIzkHzSRlOsQ6LP5vsiDAHaYfEC/Z
wzGsyehOM/ksNE8p8IKefJTjAB8MjSux1pGChgCEzSjnAQrzLHOzjwy5m0XBVa0zOiuNqmHJLVhZ
onzrVrAo9fYNlQMGHo6fZcR2mnxBgX+SQGcOxjKK8nVjpoiHan22S9JAcAWw+4G7idlVLvSekhuK
rmsQktVFtsgMBYlbphJoK1OPtqtJifcZbJaJcR/uNe86lf1WXUJxiYiTzhSzCxfUdrobui+tdUkH
GyvDSShkqhmTGBJX4GEYSfKrnBhchR1U8x/Vkpyy/aOOxo/JJtIhq/oB/K3AOahxeshsPoTQGDuv
hX8Doxo1HNY02X+/ZElLK7CusNrVqv6fqJsd21aU24wURHmyRXec7AWo5MrNaNutHFGy2AJ+93X7
huBFC2Xd05xU0sul1EcnSWk2DNdVwfWokVcvphTFN/uppzleo0CVcGM5KMNMr8EQUldJvr0tLo1m
nHP4X9RN4YFXjEfnVUife09Aka1jKIgQwbdG8Wyt/qI70H4VY4Mb8VVDk1sq2pAuNLPDtY7xArV5
1hOZ2sU8xwFeJ1QM/7iC20Q78rRsNNqWcUX8gMyElGKQiVeZbRxp7l0GuUURtCRBhyFfDIZF5XLI
Fgu0WEBIhORQQjB8GZaXKqaOuMTcDPuFK6LGgt0P7O+GLdwmx5zHu0pXEF/rb6AUkLj6nNe5kO1S
J/dku26y71zj6qq+s2SEV9ciDmDHJHfHy47UL706S17UntwB2T5AnO8uLxotBxSKkfIKAu1q19rG
YtbnlU5/45yrZcmeD7NOykno+nPEpz+lsQ9GZw8gtUmQkHGhwmQA+NnH7zSzv1mF4MEjzX9aU66J
1B5r5QJz5YgLc5vS7kyRWzoPvMJf5e0uKU1G4cLegbzHoFDwOehjwVUxUFauXZ/6Dt5ezOvNDn/C
BkqcUXhK8fzCphXU5zR+C1PZ9bC9u0TcU5CcvZRgOyEVsj6ijkRnsinKlEdWZE7nuXNOXAPjqLR9
tuNjuVTYzrMOixk7ZzlRo7PWQVRpXFgxmDFmAnivOnDhUr3UXPDBcWZ5/Uq3kcQe1A1chh3He2ol
G9rBXvcpx2uUtMTNOAunUOPMGLNd2VtXncV+iB9ilqE/zqgRPVeSptIkiX8oiDFjvJI4J5qK/vPh
5Jflt/T1n1Fiki1T5QWilRUx3ubCC+O5qR76jJR9GYuLU5R30bnbkG0JBkpgrZr+tBiARR7cOzb9
rez+4asmpgNHIzYePtYw6oKvlvdWj5kx11s0vdBQ/6EHcpofB9rmPK96RCr3DM47f2GhlJiyW+b4
WYwk2ylw0wysYGlV/pqThxZmPz3QU2MoMjVEKWcv4cpVe2wyHBCMOYUI5/bg69h4wMjh9mqEvxCd
/S3iyp4TwIpo8HJPrZafpbDf68681eVwmiyEUmdSL6czb5/xzqqxSRMbwRYYxR9jXnzxvJ6hYiBg
pzF3WxqxcHcE6LpE6G1wDxIzXNyVF7/vHoUBkp2r+kwL4cZ77viRNvoL7sBbxKNSHfpN5bNVUsqV
M7E71IGYaaKZv5BizL01lhad4pPnyNk3tb3Hzj5zw3MEzE7lZ05Z5wBMxdGhqifmItMnzw9u83rc
o5JxpRwwZzlqdrGnrAxKdV/gvOMKzG0Op4fLIoN/DsFkI3HaSfIZSwAr3Zo6EMZ0HS9CDR6oNotf
O2S9VZ9Bl8FVyHhWBr3zNoAmCnvWJ6ngh8tVCBWLOV60XJaAWQU6INmuwHZFpgu+a7EcwOMuDMAj
FJRlK5ygOPRS5Wz57hd3YEhbxjFNSTfSHmfOVZ5WupVtRBiNF24REl4l9pvCZL1kBvW/TlbfgVm1
Sw4K7mS9umJo0ukYy9msmeHLBma0DmtQgP2wNelfZYOF08apv50Uz6KmFDs3H/HUc8OmM1WsKz/9
CCum1LhFLKR6GOr0NctyvIQGMPtEBRcEkluZKOUCU0intAu3IpbS5zeVxyXjblwhLOvMFCzIJjJ7
86Cec6boFAF5NBbkq7750iTGJJ5905tYWesmn29RpDtbVIe0rI9dHMWzzpxKg31c2VMXO6PmzB6H
nVK0/zg053pT7oqiW1MvTiFqo9zarmQ/X9k8D32bY8rEEA3LYJFQWr5N86+uDP8BFPVnFemlxehr
n1G8SUXKYyzP1vRR9fOcGvQZ3ZlWB1GGRAkfmDH/q8kb5WA7taC4l1H7pSIfa9yKYaRfSli00NJj
BaiDnHkDT4tEISnYNnvM6u8DH6G5l3k/StSuhwDGRcWxPlMI34wm9m6/d7594e2QzaAGSfnBpXIn
PfOhdk157MGrTWqj1FXBzWNZimbpcm+aw+n78y22LGbItd7/y1uO8CbPr4VgC23CjESETsDg0ZKg
eB+torwCu5mbbsWkph3xzd3KjE7y3tpHmWCtqayMBnSLQkgGh6s2dyq58qpmk0fDITOiN6BBzrxq
3MPAzYlxe1Obk06SEEhXh90Y08FJAJqQVFOtSrs76tVn7NNF6RraNemHn5paxSwcl6VHpSJsPaWB
KSioQeYmbRKJdYxlYBRwXF2wWVF5acPgUpbG3WonIbZVf+zG3+hmxgPUpomLZKUdhe+DEl6EOXEi
3Qf0btIkb3roPTJWg+YYPoYCRvLY4A2Pa/b9ILy8/Mrea42OC78DNHJ498IHrX9XM68eZopXPfkj
6PQTagZ/QspyMkaR8d46krFVR5mgyW4uqHloev5FjwowdvQ5zBMLUmkZHTyUT+KR3q+W/ivUiQAD
mIc0AQd9mqyyIfoOW6zgSvQi4W/PW6BWK6f4sBosFAXugA6AXlyqDxxfl7bgSlthdLZpBqd62Eb+
dS/qkLaLqvBdXu3mRWv7gKyiP3GSv7NWXKsqfnrd/a1wquKn6Y+5TruF6Z2TVH+1vPsKUP2JG67s
yNlpEZlR8JK8f6Pmd8Rsq6ztQf1HdFjOWK+H6JpcLMwSLSj7UrPP1OGx5eMHwCnP1cW1s4VkkS2T
v9RXV0kLjxKqKZ7R6lLhQN/Q6rsRFJv0jndz/KmQspjC7NVHp4ltmgHWCUucvKJKD11n7BKenDNS
EndD4SgbyUPRvnkv1OwH+8xDDFck+o1n9ztMd9Sb5C0Od/kXdpNZ3v3JEvXbdYvvKolX1tC8Bgcd
Uu14T/LcuItS3iUqbxf5n33tXU0lWJlFgDnBbH0uJsEPc+cOXhtmn3e7aL55fVC2oPznITdpTxDw
zdN41kq6StV0pcG8mslOA2c2WLjL6oM2bs0g/PNLi3Z1w39U7RYk2DrUqptCfnjGz5JYMpPVMtfV
P1AvV10S1eKMsRfGs6gS8pQGTr1RmBvD24dd/23rzP5Gsgoi78txvSfa867RrLkAIk3DNY9mVX2h
/Gaz3FKPZh2thkH7FX3NFNw+eqtZQk1Eyjg7kXG2VG8LTI/ChGNlha9R3/shSQ02w+yPQvFsM57w
fXmXGIdrNTxAtN7b2ksnQ2qw0AihmIKf26iO9ZNjuzX04Tur5cFL2SN1iIOGhaDg/FVp/aJr8s+0
txaDGajk8xjWV7tbWEW/UQL7kITtNhLqVhXGefrLSfWklc4qzfUtEdtLTIlKKpNF7SVPfQRoigJ0
GXqCEwptnsLkkqe1YTPHrvGgLD2av/ccEUwsO70x/5nheKjs8sdu3a2WuteGURLEw7s2AL0S6UFz
oPYweHDFwLo3FixTmwpuqcVTT+dRzzx8Cis4rWwTBLdGIn6U6HE/nOe/nUOoIQaOT0t8xW1e+G85
6rz3QeGfC5M55po1VPcQT6f06SrIR6wBBX6LSVCb6kVmcdhuhqpdc96dGivlZ82ukUI9gg7Ku9Pn
wD4k1pCyooCDbeLMYG3hphA5SZ0QPPqtytwm3tKTSRJ7V3mp4Snhcj7Faj1WA/nFK8kNGHX67mvi
zwEs2anNWqviryEBk5OqNV4pRiefCLjnGJ+FypGrueGvEdhEl9xwk5v9Pve6e1Vp+2hksQ6orjU5
w9A8mxTwb6idRTD8CYddldfz7aQnO1A/0EQuZheT+i2PisGauvfuJW+PsQxeuhzFrKy8o4/9gGQf
R/FwE6HziCPoApai4rLq7e/IEv7eronxVmFGlpSnOvlzwOhvpp2/aIJoZqPjWLNcdr8/3HCorTWV
98Ib/zG+Hp0u4nSbvh8/ubsVH97YykoGzhIkbgP6ltds0wfPdHDLRWGjB6WpuiO5C87JRgme5s7E
0+WMVD8yhGnNQ2kxNJXhxpLKNVbNP6t/upOZDVcWBwvIh4DOyRxOBFg09atgHWBRPQALXs/mAyoG
u7610bRvvStfYSVoS42iaG6p/dEhkd54CZ83YqIx1z3bzz49RZ+lbbqybR1hNcyHNeluQLeMzy7L
90lBHxTGfD3sv2g0YkeK6jSeOmeYul2adtWm9aVmBjA9eUh13EYgZuZBxuhlpD3qMmeYEkUPtWfP
bEn7mFMs4RJUUZVX53SST9TkJhDtSUFCG0f/DvESRSUa/3RNO1UFF1hkpA4vDROpgR0EmJ5SBaSN
UnbM+mSHg/Ka9valykCe9ZMeUdAKGdrecxD9m9epuJec6LPliq7ZJOJQE2dR7X2zmJ+Vuv+ECc2B
Wh1Avd9tgqoz6SN6q0pwNmvrMX3++340iUqjm6h2EOHYzL5ZC1EGIOntERRHjdJ5atmpisFHWw3B
qwYHHilGUPTRmB7sMXLmY8g+tIoPbhh1y8m2HPUBTVOsMOBSboyOpIdHV/26+tE7M1pGMZGOqa5U
A/bAj9rYu2O2SSZ7bkNP9zgSMM34nEA3+Rwii215z33H07Snghto4MBOLZSBnGuUG2EnyHOkakbL
QYMRKgrkx+mDBZ/TN49Zzu/sRs8OehkJO4L/LkR7Oj03HTmalle3UhmfVB2EA5+6fHwCZrzngumg
IQiEab7dyJK3YtpnOKdhX9upfnMrY6WGbF1TzL/zRkBwp51m3RTKk/TdxlQlxn75F7naX82btXCi
R6ZZr2Fa76JMEeCrMaZrd1NUtyFaB314Kn1czXZx16i9do9jrd9Ie/+AoGGvD0VStalZNQiWNZI5
OazBDIzJL0WVANG5WjdJdWY9cWvxhKpDc0JBvaQe+moeg2jHjbdwc+tf3aafiJFbM+73ANXJizv5
lvv/n1lk35ZKMLLy3wfXAukbzjvF+aEc6qGPDsKjyzOBeWLeW8rNztlC91QAGLfI9gCl4QWZpQ0B
ei3b4/bj0Wiush6jq6llT5F5342b0bizs3z/I/DtI7XzsNCh7uBuioAlIysmA95xYlJzzDY7TQQc
2GGLkwBISEiLuBAsZ9T7WIcks6BKiSFYBMnISunyP+7OI7l1rc2yc8k+/jhw5wCN7JAEvQxFGUod
hMwVvPcYV86gJlYLt7Lyz8iIqqjsVufFu0ZXIgngfGbvtYeQ40Yb4q8m6TZOB/9p5HQjBRfTO1M3
9BIMWyC53xVB/VJ27nfTdXSb4t3JkFW4SOzavHowiSFhAuJ8pPpwVrX1HUfWm5D5OcJ1qxRa1HmZ
f8uC22Wq69XcQagtalY0g+vVnfNdT80PP/8uq6MA3WY37YIy+yUYk9jofhu3Zcfcd4TaRw6OXYBu
wK/3NgK0CXNPjtGHoxEUhJwaLYJuXnIbVubMVT+EPAVc2jU9xpcylDhjfYJY0jbZVBLPl89OgGlW
syqJel77uM/4oqasv6dGPNWD8ZLpf6wiPBdJ+5CW/Y9NA7DJZPMzF8nBYi2+rED9pvqgmx5WZLBz
PV3BuKCJUsD2zbplToROMHUuuZYxRjK7bymTG6OeOENR3eOkxVRIUhY/EeyoS54aH34l1oRwfMJJ
PwkD44BjdCtnmXrXMRZoKfU7HzSN55DHFTXdleiTeyxZF9Tbxno0snM9mlvcLmsRytobGKJ6wGae
ckP9Wk57xeNwiCz7mW/+xb6QvtISmw4diIkElmCcNfM3IIij0HhrvtO5PuSR/cBqPl/ZvfU5xckH
rM0wuEexhbW2aq/hFD1kWt+vhcniguyY6CwnxnLkOZD92ww/btPcV0LtBmg1K7vjCcnFGfEjT4H/
i5Vnmj8NfRngVHuNPSu6lenG8GRaTy0BWYl2ILWAEzKdf2Xsv1aL1TCu3tAb8eFK8921rp2t9rPU
M/jfCv6yLn+qK2KcT9+ZuewcdBpEvB0qN+VNwTy6yF5KSk6Xot5of9NufiPiBB/BdDZ7XTKmr6a1
3aT4jPkwOl/dUHedLbzE6+jZvaQzQxSgoqwQXW6lnHnNsibStbeADTgo6TYhzx1xVVKgJTJalnQk
9XJ5ddWDk/Pgow5o6ZuKs0rqW6dnr04x7uHjaMk5A5cJM0Dckm7RpdBOb1CquGgIE0CdxKjEIypd
ncdDDk1qTYjXHwywhW39NjWuQT/iLY9TdgqULyTxgcnCVTGk9RpVNE7teB+OjK2lUL6nJQ2rjAV1
PiH6DFBOaEH2kebNnfIJWbDdIePTqvxVCgkl5gMt4QhQVVB+jjVs3QDnc8v+NchpT4mcZ8LGGNhK
DSIjkH5ylk7bmAO57xJ0KwyLiKnSbqpKL7WZj17pA+F1l6XWUW+MJ2o4iFoDL5E4CmlHF8zBNwfj
nzeGCFE6ugVtBmSxmGIa9kWb2Mw3RfSkW6VP2pHxQ7rNo4ZtmfdfbrsmPDEertDF9bd2tk5K3Fqp
YY5sfLWyx0sw8vBH2OslKbtP3h/yjnhPLRg6nVPcdLc8ToIqabAAKxiO/j3PFuil8Clva+oM9zJa
CaOQ0dVWmdR//KS8OjEpfUGsfhwDVpWMCeqw3RTGT/BMQvU7BtSTozpyIogZ13VpkVkDRRSvInsJ
FkR2abWHoEt/pNzrGTPpPknvhI/OqRkptONRfqBBFRvWAJV1jmMxIEyPQSgT8Lmxs+mhVS1ykjL7
GmyCFVIRbauUvj7ihO+MPqBhau55OzIA+j7PP54LPGrg/VU5JjTykAplXHOyMr1apHcz2w+kAz2O
4Dh/MSWBJaNT/WJWv3cwdq/QrH7IwbxocXTnCOZUsY0rSgntY5DWb+/S7VkhUuKMvXrEPo73mtpL
oLBq0XNODDWbZVKrtIaGeRYHA80y5Eww+0mhXYLEP+k9rOQAU1A2Uj1FonDWwRw/M3ZGnAK1apZv
s5ivUWl+wDD4auvwAnXgWejRC7smqOVa9E08zBaTHc/96cpkTl9h6HNgLmvXOWjXmSC6AfXIy7gE
rc9ThIrL+TNyxpPOQZxU7nPf1RkiD6nDzec4RG/6NDgH22q8KGdvabosvcsS+CkeHWHhlUz6R8mJ
sGIQE6+q5gK721nVDJLXZpPelRTFZTuDYChzMAM41bZ4reB8LVSywbd418g0TTTmt9rIrCdnq8Ve
g21CQ+fXVOjsSN17CFhR86iLmBXU9it4VqyJyYPPUkfWFBLWTPfR2/CBQrfcTmQNEsjBmJUrmLMh
/tLG4jtxhh+imeL7+B4kPRfQXGkvMoM7ESGR/iwstlJj4dXK6l6FMZF71SbN1gV7oIg03flc5tqA
uKgLrP0onaMTNOKYS5Q8pTOceDYe6qZCapa8tTP985Aw0AeqG69zzoAkkdklNsZkp0/WVafV9foR
HKwlUKcHKTOAUAuAg4Wx45kpNOGZu+1EbYntW9SVNzNS8128ORYL0x0Tcm0jkcXQMrXbVpIgqpvM
SWoowSu/TRIvRTy7bQu2AlU4Z2vcwDyrGnVB6BRebBENWx7Pat2iiSbuQEgusu7NndnMt1G+LZFh
H8qRgLbKiL/MsDyNOcV5iNxk2xjO/KxlVrbX8nt/TlnFG9ROjXTB6To8h0opdrOsdpZk5JOoHzFn
p1QHRJJUJq6ntonYNvjMTBB0Hdr4NWRTAiNonXQ+L8Nt/4RL1mDz6MydfmYyivmP3ARbLHduHvGt
R+sQFOGbFutP0PhKz3TMW69ZW6enjnNnLOLYwPpNlbKniMKQYyqNX4q5/GarmR1M039F/OP5oM2l
ddMrqruoqR+6IQIgF16jkI1PGgUfmfvoA/9Dyoxl3EwanurRQUbY8OiKVlloHRIZcFcUEeDOYrpG
0ALM2Txi5HmrRPBRG+pULYrrepEGNLW/n0wMm0YxbNWYQkyBJrUJKfI2qk7PhBHuDeaUA3Y3Tq7K
2hi8wno+msiRwu/MMO5Q/1tsKOc3LvnHiq5dr0Z0qRqWVAbVtaHd6bRjeheMjDN0lj05OIEwvIUT
WAKGfPNGH9HKZFO1qSqqgmhkjDX8OoBn4kajCwEKOitqcyhxDAxQUJO+YfzRSuCHLbvMVdhP50hY
R2dmsqzF2nug45doTfcdtWu+Uj0jxoRYnN1k+Le01/xrMZjkS5hk7ZgaT+hoCNj3dqxhwogjz2sN
5zxISjKrhodumcxhAnQBsnjCxPZB5BM3NrarqESzpZKvIrFZZTr+vQ27AvX2S+1qT8uqL8r1B4E8
Clr22LNBrNp5C2YbibtrXQikfdQN9xwsjnEVpB/MRnOWZR2D4Iou8KvKwEJgyl4H98hY/QOKvnEW
7ykhwWTYDN8JdtLZLfZ+5NxX5uCeojB6jItCXwzwLTOD3jxrrfkx2RxQUwb0wxcs1SNrB2/s0BsG
1Wfgoc75snKTZWJXrbNIY9JMXMlq0LLci/rqcw4W37OAre5SqBT02tOC88d8x8MgRwJLlX3DsKkj
BoTwlDhgsWrrfg44rUNr3jHIxBoFiIr1QEdQbLa5WBXxitQs5GwIdpC9LP/UHWsIZ2Su3DjJlx4Q
ah2rN2wk5TbU8sdpCM58ZlRgLdqqaK6ER8wCxf1ovy9DX067QxdjQcz4+SNH7fP5COdQAV23/hBY
9tQ06t7Ml8+7sh5gWUz04c3jNN1xJS2dgctGreNJBUJgZaC0Ct3u07rFon3B/sZJ7/AA093wPRqX
eEzf/kk6hLXSUptrnob5AYo6ZO8q+zFMy7MwSZAmYT2FvM9T2D2qiFy8SDYnUwewxMfMNCNMsNFe
Gp05KRPv+TCPxpPoHc+a/X2ll19OT8630rK7Wf9hWk91gWNsE2dAjMqIYzt8cWbCvMb6Ne2bbzuh
ogL7hTlD7ttIvKZo7zcizx7aQkMo3RQ6NAqIQ0426TzJxblcaam7HyM29CAAeGA3kPnt5gWl47Vy
k986N64RwRMofPqfNHA2xUhHiNsGtg9NlZXuFEHcbB1h/enh+M419zqO2rvZsiMMgxmGQbxCFnNo
YFuxLYPTNwFGMD7bgVRF7d2pOntrh7AVO9T/sVHtKtBlVlruzXC4JWOKkov4uHhtC/eP65Q31TSg
yTgJ+uQpYP9Os3zVMp+zPbDOIhh3dFkJYkBcbqYY3+YUvcciMR10l5mYDwm1fyfRdtLy57nhZ/NL
0ODVlz+ll8QhQhspYEwq1mhi11DG1OCSqJ+7km3WX7dh1XeeUQQvA7ev7fTIH2GszR96oL+5sXtn
WozJTbn46LVv0GXLgDKj45XPdUiZP3fi6mvZK23zT4eaaCNs45mbgrdqam2vHP3HJP2jx7g3k8VN
TMxdQqwFtp5wm8/5T4CmeTULFFjYZalEXARgJMy+TgMRVZUbLpE0zxRlGBkQcc49pdnizJ9TsdKS
kGeErs65VpyH2L5r+haKRvtlzeca7Adha7+oCcpdVTAQwLUC5M3hPArwegVmy4iroLI2uPlAax4I
J4i9oJwfdK4Ve7CHLW3kIZQkoumLi1Nh+eERC4Jy7HfDiM41FpbmVdqwKyKzBOFU3c1QfN14+jKJ
wsBWz4aDBIEfVFkIyhlxo+IBTajCnzCz4Wlo950+1HRF8Q8MKp7JZNMR5fBdhfDvtaQ+jfWkDq75
lGguziD3KW2sz7QaQq8Hk6xb6RbaOzY/CvQGBc6KUqNZm2Bxwop8FqMfjnAGfjAfHrXUhzoVQkPK
+g/Hci0vlpPnmPoafu6SjBzexcIhCqx7nHN9plHvHuKx/xzTqTn7PZHBQUI6dxXugqFgY5S6GwaJ
oVAJFrXFYdouQ7PBs0OfiT5JgJ4ytlU2zltey6teIPSxRgyw4dX1nW9p5mf4SI9Wit2sLX1a7GaX
MWNZ8xXFanCdV19nozPBAQIt4dsGCSqTMa8BPx/6fnpr+wRoVOKcAtYSx2IwtqnbRLu+ngjWba9J
WeL86Bl7o0MlTsX8VoIAkSAkncOl0FzFGfNSi3V8VDC9y1rmmnaJZiKwe3ScqG8m934G57COS/EE
56thdW3lnk4Xbdv0SeatWEYHdgppL7X4jbKdQIXnBIl32gMpEfPGz2aGav7Ipo6RSewytxqG59mu
974Jmj+gvTiIJEFIgNO7hLkUitcirf5MOKmmNHpkf1tKFCKGZQNVmg89CaWwBU65JIusVktbPPkl
UJ1tINgnxyOBI0keEJXcPJUtEe04XxBU+Zd4qD9r4sZZ/di/nZmvREYAZTnrTJXr79RNf4beWXTh
4aGCcoQI6tH2uTBQa3TwItuTD+Wgru9kOt7qkuepTZG7lsp9R2dKeKnOLJjROWUAz82YSaTpzPPe
bR608xx04a3UnuJgfLUhT7E5dD1RYZqyjEIu9f1mnUx+vvFjXCdNy43o1u457Ue+fSBPqPXwn6pz
SCmKNBFGrd/5tKp18FDa9pOCWkDnIn6TCf4ZQ+OA57e1xHn7gfZtBNxR+F7Z4sjyC6JD5rnS6Vd7
uyof6iQj98fXO8/GW0ou10cb93cadJENPkxWc+Z45qWRulkPqGcY+1NTP046WMEp6ZmSkFM35DUP
Hc7YtMZoRi/22kj9j96WDyGheydhNjMzjADYoeu5Gv1Gn/mgucIaQ316K+U7F/sj6JRu2Z9v6Vbo
3AcaxuaqGP2uMpLOaGYhg+btxOba2bBxehkZ3i/tmbHOcTXEOr5XZB3oQ0s6E5c3savxMo0cJro4
JYJxcD5mgIdQa7mNw2ffO2S+u+62j+my2mlRFZyMBrgaWZXJ3o292ZpMz62a1yIc4UW8tfaU70kG
gsbWqX0bEM87ifK1cgts0QOi9JhPoTfLzEvQD5PFBDSA4fc4MHLXoDOta/QKBHAPB0mmXurq9yzX
pw2Ttp0WMcEZmFoIzfSGoMo3WmVd6DSI3SUdtEDGhJn2XpdYf5v0Gbz9vLJy/5FJ3W9WpCYhaOc2
Nb+muToyPdhbqDxWqXRv5mCAnq1P/NSfTPEXEiyzhyFiDdTn7TZtwHIPJU9MkjRR/mYQEHr723bo
RUYjfZwiwAWCNX2rH1sjjSFLmArBl4tjkwGSZj1WEycCdR7Skzh+d+pujR8VaUTpumBxGKQV9zr+
2M2Ulp+h4m7qahJbigKoGQnwO4u4Plsraa80A4CS/xtWyV7HKunF8AE3UQ/MsgxIP5xpfgzmtaLL
+HEk27dwWJspw19NtIhBJ5epmKHDWGI3Lxhcg/UnwSjOQoYvhIOURfIcZTSBtjX9aQVruoQtxgBO
ZtNkiN3LNHlKiQEmAkyyaxvH3bQEpsZTS5cFeVOPu6WK5ZRLLHPbIcVeG2YdbuSyWkP18m6MZzQy
C5s7EV7OynIdGAlCqnsdsgdGdt572bIkyzCHN0gSg9q5b8Lu0vsyw5qmEBlM6JjD7tlAud3w0F1D
lxOsKusLXfn72EZ/zAl7FILW0qB+mewMaVI179rImVdpZu6AHhsv7qZEw4HQWQjoLDQAVcSnNfjd
UzHlDwabw+egw1tSJMhrG/QRXthL92iH8YSUuXlUhYIIbIpXqZmEeypY1oSAw56cNPcKg+ZpNIz6
CMUc21ycsCNs5vdw9OtNxeJ8adqSo2shOVMd+zXathHiaMMNXEJiXuFS+EbIdOe2A+1a0US0ZT5D
eUoIwSU5LeJeKfN2bTNvXLc9wi0Q/uTazSHj5iJgjGc6xb7R2uecSlLvxYsBqXotF78Zu45riqVI
we+njuLSUQhwgyk4M6mgj+iSzpur8cAjyMV9Mj/R9a2DtvwO6yTYclQSfcXVuVKodhCYsL499tGR
/UK+d5DO0zzB1REUfbp1QrsKx83JAS6zM4al+AReIthoZo5vPuef1Lu7XqvFwW+pqCF2nUq39x/J
fQKvYQLyCPs9Yvs9wgGXCqx8FZr92Kr+XC2BQTXj/aDR78suudgKReVI59sVCcnnXfFH9cFzXZhX
FnpeoGJ33WfNu969u8P4DXyDuMC0eRzAEeGQDW0kaSyX4xKpG4UbcX5h8tO1MO4C6Egil6tespnH
eLuXvfxM88w4J07yJ9csLwdEvoo5bShthgPI7ZJLJi7V6xQVH+g7Gcuzp7VTEJFNOUynXqnTgGbY
jIdjCmEE1S/SOGkFiGTJ8pYlCs0ZJHdBaTNpCBuDOr/QI5wR55V9tSviSy1z0nh9cdSsBSjAtHAZ
0aBCdr4Kl/6G2CP4pox0pbS/c2Wke6JTz6BTWOhJjMhNa3yVNhABkTyPXBUUrBwKmEO3Yd/jZVu4
/5Pa+lbDdfXQp/1tDPqTE+roEJDvaUP70qftayPC94HIjUxoGGIi8yBD3fDc8Gi2CegYVLRrxgaf
hjAhEDFgtGvTBr7mPGo1EP/I4rwNGsIawnKXFzxHKsd8MhYWYZ8SVc/KEPwlaZwMdqp25Jj3NKSZ
cHYV62zmaF4GgV8UrefYGjtdM7E2pGq9mT8QWBkZSnfHg40oqYzWp4xJ4St6rlepX5XFozYKWGxw
xc02GqLS9DuCXFj+tfguJvprL9CQmjBYAst2A3SiMFoR3WfqzQG68lYk7Gsi20/3uYMhSuD7j5Kh
fHOTV9xyh0K2ZzNzhg0Ntr6TrvOru9oVPAt6gIDdHhDWAF0fhu+BawmFvBqxLhtvgWk2m5akbMEp
TAVEdlSVRvsu9vGeUSVi+GUHi8+CrObo1QnVi7y4qLzHydY3sx+e9EI/dXp71Oy5B6osdly21UZi
UAF017nbSpnEKsTfZZBX21yYH2wLsqe0i5xDo7uMNuomvvhjk+3J25u3MhM8xrVe3eEAPktAkHe9
gCc/8WxZ80S9a7owuJhMzkELEMvqOiYEmUrtcld7iGQ9nKsk+UowQd4nY5G8Nei0pnmWR63Tv4np
0i9dw8Yn6YW9i31Wcr5VS69zMQaSI3bTQEbtiftI7qFB92dgaVAuINuVoSquSFSHDfxGpCcOWVc2
5e9GQBjeua3cMYjV0X7WtKO441ds08xtOBiA47KIwtImtiudDsqcwbEOuoZhWdPuVErkYWtd+slH
47pIOzQ3KrZp3CtkO7jfo3p61cLIOqLtLVGm2t1rl6LxVd9jZlpbjo8rmhXurznK7vDK3o9t05EH
HdkXm0F4qdtvKTLXU4ihpWUCJoiE8/iN5qLXt3hODmPZ4dsUs+UlmCbWKdi6V6yDuGFaWe8UmZSu
QBUFe5/s4nSI9lnH9DTPxsAzW/QKc5kBTWkM86XMw72b2vesI7IT+zUWd+PyvzVet22jq/6+mBD5
O7HVv5m+cWx8+2Uamv41ruYCTR6Xnut32bOgPHGtMTwPwdztTG5/alcJfLAHjLUxOZI9wQZ0pddD
/BDV2k9kt5dh9Cnum7Z8gTo7bGaksTsDYAdv6tzs2yJvjlMOSLOojOkD+L+X5L39OoTizMQKnyYR
ah1Du+eBWxLX/uBQLhvTcZRw1cYy9moKgU1YgUtzK+Kq2aaftclAI40HMtXJsgsT/dk1q/BFoevR
3cB8CfPk0UmmP+VM6vbU82xVJYqYoFa2l7a0yNilSB2Fg7mb9Yx5cha8E/GR7d22ixeFHLdKpzfE
iJTdvdlOXyOPuNh6Z6/fs5qJrZc6xb5o3mZG1+9t7sCSqNkvGFr6Hrj+VZbldCsadCdtHvh3eIy0
fgAp15Uv6EfVKRlwrOsKClbfIr/tsWx3xeQ8o0xOb0ov3IeAe2pnRcuqscVmYdJJIDHTtszUa+i9
6XDsWkJHC61+QhnEkYLk8Uhe+Xi0KMF4BfO8nayy2et+0p8RX+yizjHP5mSdHBc9U8npdGEoaCGf
aMjt7kMowXH+OLQa0owmjW+yfitzBh/VSJTI8p9qRvUhGDWjjppO9uzGL1KBtG/zk8NtoCWwgsuY
SErWXYSnaoE8aN08XutySQJCARVMKP7R7Wff9GPrJJ7zD33Ocw9lGsoXlP5l3ztP48wP3En9TQyE
NcdTnx2pFvNjYyUYR4oSi0Al6p3msqNIp7gA7ZB9xQiqHnr4abmTz59sQMbNwIXq+Q45rLlGSgec
k/Jm6xnbeL2siMqQd/kyKWbZVB/TiUdEX8JjVhnJTOkw3ZZJGQ6Obaf65tRb6qMpW/1HZJWHGxWO
RJdhE+vmF3PGjI4aYENGdd2N09EaqFBne+ToMLH3ao5E5a2d+gb3Z4bgWlMdTGUQG8ps09/QSJ+I
wAk/GxfFnUrb8TGYuSvqYoaO48B9MX1MAxOZDmQbWq8RgMq7bq7V06Spna0cSmdj7HaGj9fYrhbf
Xaj74dmQSYtA3P+tTMN9qLQ2J7qTe2WY20ME+PLNyBlc2LF/Z/m2dW27hq0dQ/dvLl/snqhwcGc+
GgUycxP3JxVTFJ+UnTGb7bqUx3QNpxjrpVuNGiGhbM2qadC8Em7pwdGOg3yK/Nn4tq0ZcZDOIkVT
LUJWCJGe0qdd3xb9NQwvc493MLaEOrVMet1mvPdFIa7ZfE0gcr/g5opewJYN/UWrkM8GVJTbdnB/
oLAKb3YsCuWq0e/0rL8xVVtOwoCNZ2zS/uokATuyvQ/ZCl3Cupb3KFg39qTEo23Owb1ZDGuVLkFz
Ft7QnZmLTyP6FDKsYPZYD03oPg0WT15blMYZGT2Bt1HlgGTiJy18J0R6TShKYUb91kkj9lJyWUYO
8VrDTwp3hcj6sKt2RAu80INYuy7DUGvT6LIA3TtBeJ6EQBUolkBkBrBrs4Q7MGURJ2LL2axX6hoF
LPjIkgH9wEknwy2vkR20k9gbG6O9TJtsM2TJfGC9dNGEpGpwdPw07UaU/BMuovOd7OYTzFWycsz/
lUr5/2vIo2typav/e8xjkf/8j3/Lo8//HO/4H1/37wGPtvsPxzQtW7mWVPT2Fjl3w5+m/dd/gaz6
D0cX0iKoU+kGeY1EGuZF3Yb8mfqH6+jM7KVj2zq+JcWXNUX398908x/SNW3TlbprQcwQ+n8n4JF/
SxGlVyxR9vnh51//BbGpUtJmiSb4fgYDoSUP8D/l/TU2DUII13ODev0bSM1vSbzfMCU7bg1G9upB
yjA4xktUrsuMua1T6opiui8tLtseLIHXmNMzc46+UPkrOL7Hymd6qlPyjr19P3ZwRUtJ+1QOBZRE
XBn1AO+jrH4ZThlrkRHSVvLEd+DJoJ+y1l1mM5Qyx6tmYxPtF5c2bgD82lqx0bOUzCIzhCMZBg7j
D/+O9OxdPaAsr5EM3NlMQQ3pVJxctFVjbNMdKfnFsbtvq8rfS5V/92P6bSVs/7tq7rxN36sfg+g2
Cv/4p8PatWmnhpFIQOOFEYIII3u+Q5z6kJfOSpPkzPkmERN+pr1kVmTvpw4+QO18ujj+FjbBWmGr
yPxu3EXzgu3PCCYzG/+a+oI+ITUe84lA4yS1HxuhF14WjZsZJI5XLXRjLGuBQNdnxD0a1ImAC5RX
LIkniWtjphijBTNh8eE2gEmJocKO3mzN5in4PMK34kGMcNhqgz02pcT0PyC9xZCicDcHaXPMA/cD
rzi6DBiwxV7TMWnESGuljTyyLaZLhu9Gg/tZsyjfofgkhY1Q9r3SnFdRhu0+ksg4HMTY61EBu+0Z
JRMpQoiDDcHM14ALJfln3dv47HXtT2VoH5oxWpse10+X2tPeFsVRDazNq1DdpQmbxMihTi3VQIB1
wVFZh0A8o8AG0MvaCnDRlc0sFZPIzkbhRJ5y/L/JUcYGsRfUaWWdpZ9PJJL4vzHbo9VY5fcwRI0w
4EITvFT2ktkLzM0euXj/p/cRjaBIudVZbxOgzm5k2xczNmQ8oWmOBM3vy2jbG49+ahhb2jVme679
7ZCF89CB7aO1ejaM+TuTxU+t4wzQyveEmcShBG6NHIjdPFn3D0bBYQZMp7yvLfL2ZIehmnDrtZim
fW7UwAxk7+UpVUjRxge/I6kg1AbrHbPFU9pSDIpGj3dMENB9hcw+Se52NxOQ/qNougeL5gk/EpEm
vd4twTXuHl9suY2cIWctLSumHU13wOxKin33IBIxbBpFe50OI4ZrKqoOdMVqyB1q6v4rkv3JcGmB
YYmsUsLC7SZ/w1ON3nmUr+4i8feHY8/g4ThAlreG6sCu/tUK70CTKA8m6k0Dfol2sfgee4lCOMqT
Iwos/dnv4KzMFhSYoDN1AKFa5jmi1Qk3SMDQaRJGeZp+gbWYdiJTyDD7J4miOYVCW0z1SDMyvebB
2O78JvqeAt3TK19hneDMaioSqjASuWfZZKsoookbByxBtvbeCTr6VhmwyTpFctGsoScQdMg9yAwM
CkFH5LZldqRhR8iO9QoYKwIHVRH8Jy37STBIU72hNuSj3LdG6a+ZpdwFDuAmmxfqtKg2wvk0VYa9
g6CwJyHzeZoLbsV6x+sXZQ5LyWzfiJtn4BKKFPDfcBRRjaA9NLdN2P6EAXI3xa5xWFAGsRkaq1wn
H1MbAmyz0fiu2xJKazg/VCEYK3PiHTWMD01pt9mcXmh5kOXHANdkz5C2LzZVp/1asp02dahuDk+/
GRpJHbFgW7aOFvXsjvRmsKYAMGSdfhOntQpx04MVYF+GG2Elk/oQs7YpKxwafpNFF1K3FPRvRQqQ
nstj3jbbrnIEltD+WDlIHrvQP1K93zMYKFa+lT04CT1fFf+RU+SsOp8FActVJI/f2FtKT1eMMt3B
8PJOv1NwLeohG8/s/n87PsI0xTUJTGPDj/aaSvTiAMTwcze2BxLpqWVnwNoNaEMkwsdKESkl+xlg
hW58BmjcD3PVP6ZZW614GpyY1Thbhb6uqoPLLBEjJ+jp29g6Iy9h/CACibK3tXcdNTPm20wFt9pP
v9Pcf4dnEK+HufR3KXom3RgBzCW33EmZ44LHwb2Tv4/BnG5xh5SYlQxxCtCPjm346RIigw1TfJQd
c8pxiu50QgrcMMrXSNpfg9L+ibSGZIQ9IifoN6l/Ut0ieui2YqgryFTUaQbFdxDdia49wwTK1s7c
7kIffzTeh/e0pSE0wieFOpwpzFdJq3s/MOS0MOmHcfo1jznh9LklV0S33NhJsvTA/x1NsITaQNKZ
qguqgGuJ2wYf6iVFne+zOA1oRJuER6YtmJol3BewDUTN8L/pdh0oYAwxV7IuwUvaguAM/Pms2FPC
GxEdHwajf0f7+GVjT1pTY4518TUn4Vsc+RxgZK8QaUu0bqmdTMNkVMznu87a5qdJFP6TbNeZoHS5
DFFElPqz4hXrZfKZWkwU5LhLrACQaWbdyrx65aIQKTYkQ3HaJy0OGpNcWD0+hhXxcuh1V7NRl5T1
ZyMncsxOyPY0opcShQsnZ4zogefaqmPRVTnPkRqfo2rSMSD4zkbquXE3h8veER+Dmb4Pc/ehY22Z
EtPrKhslZZhuFNwDxLnuTbO6l768uoN5pysHCIUf/AlyDBRyMJCe2qSJzCEIgIZlZEYCqgkFeu8z
gWrZOoFXNndq2denZsZca8TEZtQBRQq7ZguVr0HbgCYGX1rP/stLWQYL9kcan1cgWFoEExeMjmVp
JFJjg1Px2gfJIR3dfJP7sbkuBj07ugQO4M70M9bb//uXf//v7+/9/dO/v/z7H7hH//73/vmX//m1
vhNhnvpvfck///J/+XZ/fzmbIxKp/4fv/H/8Z/7+wd9/ayxHz/Trr8zEnisj1ugS0mtNZmM37PTe
IbeREDLOIm5qyPOcQjgsWo2VIlRg+3+SdGbLkSpXFP0iIpgTXlVATZqlllp6IaTuFjMkyZTw9V5c
O8J+sK+7pSqGk/vsvTZH0ua8DVxPmXQweFpGpPp6747AuB2wv5/Yl3UzDA+jKxOiEvjqCuHSVCgu
bQkTkJpXa8+IsQ7Kr6gOp2APH+YoFb62FZg/yqBmNcV55yU54B1SHk0W2QpXmWrRxDHLbuySb/rO
CjDIbXdL7f/m4FDfWpN3u+ITBbXgVsmY+xRlCESgfHzgjPjWhXN4ExJnNCzuelOb3C4YxZAWKTal
5W0JnDM5N5ZTaxXhFj9WRvoXx1aHfL6+U4+Mcu+Dmtzbisv+kloFO6TM2j2dmDRCfIuubHip8al0
bY/XqWmuY28oNEhAWQ3ltnQ11AcdaDZuMy5jj0edx3o5mnHUHBq3NyNYRjagiBbwabxOLIPEnvUP
rKg3GGT6TotDXnt47wATeWQeb4qp/UiayqxizwL2M+c5Uvjrplbkwi2EJLutdCuMF0jgI39juocQ
7RFj7L6tOIqwee1MIP++17MJInvMAgUq81KEiYVQt4ebAo1JzR8x+7mn2Q6oxsn427o9BmdAwYeA
Hktb0EOnE6vBbhTi+bghxHA3jTU4OmeOGzWXWGaxYBjkwCfL5AqTw6Mj2ByF9URns0EAoBpoanaH
X42iAvO/X3BNuw+VV88TM/ahkpy18VyEN9onjdHwPjfQnSP+Lw6JNDfxGb8i2a4vYbHWhzBlGPbt
DR27Xp4p7cXKMiHXmKVMRB5TDmHRnrKkXiT0qqKhDhCT1Hvn4HoLqvknbcWHzlcYlGL59HL7HXNq
F6cphvlCyqeGUkrMOYzlTus8cmA85yMJDzeFL/3ft7EM7R9sC8BDx5d69fiNXdDbWuI06WiMr8Ka
AMhdVaECVYoS15r1D0aTG5+eF4r09jEoEHAIqk/bozsudEPaoVV27UrCjiFWs3HD/14HLgDSQfHJ
sPdmNzsc5WR955AF4d0Yn9qkr2LURjQha0csbjBJIo20WSYPWebT2oIR3/WhsCN+8sytrGjuxTdW
w29oCQ+uzfXm++I6IeSrvKDm07RNlDc8hwFu0yUIDp1zJ/ZvpdgymXAyJYuW66jMt40uxCMjzV5g
WT0qznxHCFzHPuOIOhUEFhVd6wxb1A4XHQABbd7JCdnayjruYE9ON2J0+DXY10AFgf5FfpWDykYE
oPDucOSXUe9h++e0gOgIJtmg7zEciPnMUEbJ8Jmo0TYYiWQnNeRWkFDrM3JMc28NIMvH3Jf3uEXP
KJT2zUweljg80lcRe6p/y/W4RNPM+6OzvCeoZu/cTFQ4DGxIKOD97Wo1JICezl7OWUUp+oB+Js+t
ToAhLTpbHwli5km5Jzzy0KNrq2I7tgi1vvssGaJBj29OQBVKiLh4WO4NY66AvbREI2QSOtuSUOHm
sJC4FnLiIeDUb46bunHTrYnhcIciLW/xq+nyIZQU9R2stCTwyzVZTEy7VmV9zMHUnaCQPnjl87Q3
hqC/KHC77jf3wN/SYWRHkXxmssHAVmk72vZcfqcfyZz+WjlnJb5VfvQ+Ts6eZS9S3vxkDgkT3IWr
53tS/HcwJT7buatwP/MaMav5t0Tzl8FkUHqAh1QM/SNMazTT5c5dG94GxevgKZ63rt+dlxq2eEFD
rzDH+2J/0g8kA6IVppDphxhaew//bMrqdU+fBz1vIkEoS2biWNas28OBl0oLO3HpPwVICgyp7hCe
BpbGxGQSl/UU1FIZ98oxEK551NsUr+GyWgrQIBQ40Ad47ez1X7tmP66XIUKP2XmdEAsqUmYH2tt+
QeSMV0u9lt1pYl6LK5szgehXfIkVJCkr2z4K0NF5Oo0n9hgGN0gVV3/BWk2HNaXsyva8D29Mw8gr
xhPIMBq8fBiLZDgP2kkpoFqbJi4tKg7YIRst+zh36pOO1y15lvzaZhRlzxsFLr6lLwZrcsnaCy15
ceJhTa9ty5t6DSHcYrI3zmxOLhyNvoIaFYrFNgGbZnvEAY6ZwyDvih3q2FP5lLHQodzKNg7sA47o
BvPBE55xHK+u0Zj0bA6MU11/JBlJ+2tKtbtXEPJcetybVm6+GgGnE9fFqBi0dOHOrhUBwmQ3ElnA
YbgXzSdlzFuCGwk9g8OSnaLQeCsnnmYkkuABc1DF8oXPojvsW2wSuYruAxykW+GSwYDUrppgOxDE
4BvLQ3ViW7FGlZPMi/eO8+clCCdx2BA0VGalZBfYYonOi6yKpc4oJjsqmAtLzrrQdjdaLprtQXc1
mBbdvbQbVZ2pXIE48wrF4AHPrxDY0zbbjsoM4iKhO1jwXEhgNdbYQ9RXmIMGw7stal0lbo1b2cSE
fLB7LIid3A3DPIpBCFqk4a+Lh8CybSwoWD3CMsbWw5PoRk8BrVq8g0nLgbhGXrt0GCTNlZsgozML
n5F69lt8ToP+RVWDFbHybSFeexs3CXYCEGMPq63uvG9O/M+SiXdvHI0DnKV8rhiyK9BXVgf2amDq
BxtKjMalr9Iq/UcMv0fHasN4UZgxptwlkxVs9LnVx2Hh3dThxjg21RvGtmuW55CCNv7oDVxJWY76
UBu1H0nXpcOaEltTUFQ0NBJXgrwbSvfff18wCG0OSN52bGanQcbZuRhG/jatSZ8y4fsAW4mYdoAJ
Aaq1RA9Hv5RRClPEyn2KlyUe2rHBWOLZ3EmS0YmOT7KO4r0dfA53hcxppQUJtS74fByemWwQ3sJO
HB0oidT3jM0p34sQt9o/9CFezrzLL6sAZ1MaYApWzUeI9e+YYXSQdkwekaLolC0QjUln6IJIm1YJ
GwIphiKtV1du8lPXxp2zqIeer+tMk1B2g3F1hfXH0bMaxlM/gvuq9Ots1bj11+Nil/15pJTs3WxU
Yo8e86+0Dy51A3dS1v+MtF8uuBU4nuAkNqcqPRTCWbEB/Q1H78Wi6eNQS8h2A9IRQOmBJz5mwbXZ
oapQVuFOGBjoFNa/C8S6Kknz/GGkvE/MkkdcvsaDPauz6fuXsWiKWPO+3A1hbG2v6/auvRQFMe2b
uAvZaFWYNTbawGMAHtFWijCGfE025CuvdPCY9uQh2JijZh5hOQvOgxbldQSyLarC2VibAzwM4+IY
PFgWkAkA6fJnKjfi1cm/x3kYz8sMJic0TpLyR+IzA0Yhe3Ie9EC78ED6swqbr9Gef+cjSMZALeeu
y8kK0/SOVl0lXKy4SfifaviVhDo2cejEXT7CXC1ovBCbjYOxPc0mIR2gsjiIaolRY+OYgVVny+BY
mRbe3CElqaJndDOFKqzbjn/QW6Ogbut4g2jLPjUaKdN0Cjagw4LfVPBb6sVZD//dw5s2g5t2cd7J
Nt273cQqNBgARLjmK5t+KlQXQgSD3WIeIwE6WMWtwg039SjdqbN0sekFt8KgV7SW6/NMXQgZAfla
Arg8DOlXSG/KyS5pSRmL8qWCjJfD8o61xx/GUf3aKv722ubsXXc8JYqmjAtP/lkk/QtpZx0yBo24
XCXUmDLFMcV13t7p+TwTdyIeth4yb3stvLo7disHYPlZ2mkVeZ5pw8jIcO5hS0pH3ZwKydKiM5FV
YXSafdoeghYfd9c5197UO7+igfKQ1knm9l2EM/SnE6mXEFG9+MbIG6LixZP5/gud1xfqWRj1DEnn
PUF6IhDl04iQGKC/4OGp3zPEJpiyPQIbT0lpfhHrxusfeLiusukOi3ZjpZyomnxO8o2lXYkgWfOv
m8oYIwo4co3d30HbI5bbUeOa8Xrx0S2bkm9ymBtencjJuJDYEqgicgLTObNDvs5O/ggeE94pDxTc
y9d25gkcKsAA4cT+m8dQSs/VihNTzYKLmmTtujexmV6Il3PjkIh/QIIdyNajDHHTN+P2PAj0SNJQ
pBapija7LrvvodJE9WQ150VmOHy2oD53vPZjQ9rDR9k0v425sZ/AxciH//6JdV56Hpb4g8b2H9Fh
O5mr9WOhZwD2w9nncHuorJURA3PwvDRXyYwM9I/LmfbaJ6GwuxqKlhXXD+/3uuLDAmaJHoTwHFQ1
gJra/itXjkAOEOi1wlgHR+4MYwt+fz78KgGgMgrzoKepAmKm+0J1zEpQeRMX1Yz3zdD+27yyjKpc
/a0K/33YuDha+ISGsfGcCbYvg/vFJs8NVEwS4Kpf8jR3o1q7f3zeL6jEBjsNOXLkBbhv1sfAZYWR
B2YiU+BkouHvpvQYkCGi3WGaaNstsyh3BK7LADgOrwRD8ebqZiYIMt7GvnZhJW8LfJ0ubmsoln5u
mMzjb15P1pKslO0VZ0+9q0C4Ryy+V64QhtXxA4GKgKzCUJby2pq8eYzSCfya2KZEECOZTU7mLACs
4LmzvSWy9xVz4eGXI9VBBy0FxJ33GnoLYmFa0VpMlnRYiIUZhvOeFQZVIy2ngpo9ypCpp8WXVlL6
+SeAnisOYwFygnkn2MRf2jZO82qKkxAj4UFPxktBNdqAi4d5ZYoRxNpo3t+O6fAyWKyiAxql4hGB
nLRXIhqAfJQJMXVnSIRpDyFnMthLpoxNvLxJC7QjLlAgQpCNX+Zt/CX6mZNaUIbxvPN4uu3bICh4
sEVOu5Y7iYgySYg/8/CugG0LC4dZ3cIMcGg0jgKHIHKQw8HGRijnLM79vEyazZAxRMjENocN4wpc
DyiRXAjql1LMVavJbQyI7NdWQO1QzUpFAPIh0ItPA6DiTb+jDcHsxnqYN+So/K6aOFsJGxmZefyh
zOhLy1O0+GVw/83ggMfOyy81C0Q8prv3UVd3JamcOMATdWqN1wk+Xd9hL2CjAyQhKK+1VISaWlqE
nAWjaNnSITMZ8TDsLI7tt9PzooVY9meQ1Yx+v14yD9N0s1jXatBsvKQRRvPOy/ft6cB4VEWpC/Ok
FsuLaxjflGE8zCu4nqqcMcuC1zVo/HLhiiVwtw/KCIJo1PBQe0nwCwaLRThB0ueDljv3kIwwy/lR
uRnHHHzaYd2yOSmyr6aw2E9Umj9BAyLP1fvgTOLaDD3GkcUL4mAcQ34Sy00GCRimtAF71v2P3xj2
RRnYIdMNk7zLMpJxguh8xYdXQTO+tuYlwHVCSL7XkcSPbvH9B9LluIL/YT+NDDMuCph5h8WbEJPF
5sRbylOXGNtpKGoP2da/b8XnCqFg34jd2rVlJ2MPIkXm/lV3tsYXz3ijfX53FXLQMGtacPnUtFHI
ZAsDDkm/3RWwlpLTUWkLkyA5A+Ck3BvcZO7wOwwD8Kctq4p6yNHPlz/wDL7z038/9rAudVR3LwUo
zZvi72QHJyVZH11Y9KGq7Vflslh/3PbBIWK7+KbCE9uyvp1d+hL528jmmzEwDArIwUyEEtZmTpdP
vHbrbR9CdujouonFxs9TkdEkTwEPVD4jjO1cewZuWCwcFq5TtperkTxjHi+OuDA1y8PcT8ztQtAN
TAYZ4EZitP4eRv3sZuSspCexSBWcU7H+0XKro3YoqSPZiRtL17ksmqqnNmhk4rOHiDwLEg0MUyyq
F9U3VtJmedy4+akCEHzXDqzxuDeuxmj8lZX5ZyYQC7DqaW7wesOuVZSZgHZ1J76bsGz2kqY4rc2r
zCg/gD2Q6HKP1gOP5rOZwH7QczKs/oUX1h53G6tk4L1P4bP2lIpa82MOQ4d24o5QlMuDRFM20eUs
Ddbq9r/zwFCxYJY8LFKnsaLVn/cosP8e4nSMVhU+j1NVHjbysmjB8JRU3sedS4SblCsrYjX73P5o
ltwI9wFJBpzzY+zIojtKOmKddKTmZcOE1pOd6MzqufdTrLnZXgrISxjXenagVROUaHsrSeNHzvQz
2S20gPl1BIF3WBpOKX4AK3srElX6gP1orWrw9TF/Ll/SpGO55RIPje6ZDBzimays2GeL4muc/+F+
hDL18iAlzaWqiqw7E9IVhE2AWQIwvguZADvLHcdd0qkOLrkp3z0hoYYPFOycpDr40Ft27kT91w/L
hXwvM5ZFSKFZQvKs6Mrh6O6bC6ZwsUfpLC5p4jT5OD2IgJLXhWoHDpLu90Be5mY2evoUz1WbN0kx
1h/0FNyFip+M+P5XjkzI4Lsi/vZnx+BjrYeSI13lXZSDYYv64YcAIfzYtv+qQBTnEoGefPYdggTt
KfN4EvWwnAOgxxysA84lqwOj1doA2JhMWq336FsjflBrYbRUu9Jsg2Ho92KIveSOXrOX/76vwWci
VO3yEszG+7TmCRwK7rsqKMEQLL+Ehfa0LVRE5j6omj6HooaQ0m2MsbmzXq1KukeYvveQRmpOrfX4
Um6efCK0ypibboBvlIPo3tfrCbm2O0iOzqdZKvNOj8HD7Ezpc1uCL3cuS4FQxx/H4SgLeCo063EL
FAQzjMihpjlk5FAUeqzA/E3ENf7CBGwY74wxPfTe9s8N3PU0QlmbhT5Cc//n2sZbnvMIHuYU/JPN
vTK6zXu+vPAruDcCjj4md7ymYt5rHLd/dLrhNZSQNKT7pu2J7PSivtvcvQIB/YM26FoiTyyl11NF
IA+WZgUoAGSUeF/KJ9gpFchGHnI2D2qerUG3NVHa25yApj5S3jPpCDR2BTMa8fivbzDslEYJ7mfF
AzOXS302kDRv5jSIpeoBd2gzp8qJU8kYrk9i5ulXAp+s8BRggmDudToOwPSZfbVsFQ7rio8e+RS7
5+cEmPbSFdl7F0qKkEJIDQIzTr6yraTljLi3ti/FaizUGvbP7OAoN5pBYZu7Z2kLrb9hSZXtqLJb
391+VEAV6G5wXkre/9tUaYIVUxMpjU3PgcQCc2aLPHt/L3h/zE1wOXpBErhHA/d1jLOHCu/sVtbY
G/Q8/yJee1sabncjZ/GQTUzGUxNclkY0fLCo7TPYF9vp9SMvtafAIFfRL+2FNo5fqrX+TE5KDqrD
6zCJ8ZYHPSOd6I3IMQEFGT35K1/Lp8LuL20tL3U3OmSB8++C2DNBW1Rl+7sRMJzWmb/Y+W9zXKY8
Kfz23DHNN91Y3ecrtQ9ZSwgHTui56A36H/qBFB4Vs2Gekk/DLMK9Bul1eAYhQn6QOoGb3HF/2CEN
4LHYwOuG/Q+uBOSa3ie7mSUGL254nKgM4wahQLvIqfpjbtzHLaVbPlvSnNQ1wHOOyvib/BdOuldr
mdgGuyOjdciISAH1wQ3YUtDjPCz6EzcuJSFGH09ej/W2wjhScmAPTBavQ82Cbiy7+4X06gKIigk9
PRiOpLtQ97Hll02UB7xebPrWbAOkoEk/knYMFZUoKvPP0vlPDHCvpuOci1T88rrvrHHNu6kOLpVt
4N8VbeJR9cIIwxs55GlPX6pC1sWgXaCkThBImHX/0Gx1SdsfU9uv2ileg2nm13Wyy7RVX4oOCv5/
42tIfj2bIJqF4nsLcDotbfftBctXE4BWLtCWCb/ab43FdztUcD6HSdSnlVGJ9kBLoOqns/KSlaKU
iJHlTLpz6O2zZSMA+yzI8JRqelJ43JItqnnbeF81dRu8wfDP4zKBFvko3PnWaoY8LnhyToUqj/hP
CSFk3R0fJDvNHjWR38bFxre/WZl30ym4SLzB2OyMlExd8Vc4zt86N7fjIMCOlIIyMm08TxZLUKdD
HM1sJFuRWil7BhcgW2aefdKJEVaSb7J05R3lQ92Nl3qAWbY/uJ/hUiNmsrtKE1uveRx63l1qaPNU
znsTWOUh16wuPw85FZbo5lH7W/WMTle9GlD4xcq2SJ+XxeTE5e43HQfDAZZvJz+DdcIw7bXro4Wh
CImvjus8/ONnn3PvcApgwjHzM44S+TQs+OAs4bKkXn5CCpRbfP94oy7W7iiqV6dBxeS7bNPtq9jC
9DXdAjgz+tGxmvLF6Vg/pj09EltD/kj0jnfjNbT5BbM82nll3k6SMii061NQDe8ZPfXMuEPFm9nF
Q6Jx0JiLx9hWpxbkNPgv2bABRccsQiMVWIc+5GVNVd4eIgYTrDAo6aD8Auibny180DcIY6xHpGBK
XDr7ui2oShT1Vac67V9si5ucINy1awkVbG2cbwGlTNaJrOYZJP5bKIXNGxA7iI0N/WbzkeBW0XaR
80E+BoTKTK2Y2aFVIJRfF6LXJ/TRK46k9i5MM3YQnelFrSEIZlaTJCvBJ1Wi3o0ODWs57xcSIBi4
mvq3q+Z3XwecZ6kJ5uVIFq4uvs100SzUWoq2uaoC1WzxRAnfUUsQYmF2QWnq7hS6UtX3zTnznJ/e
H1EdzLSMUJbmSHgrr+Xld9AwWhXsZ240LG9sk2hJVBTcOlbNU6JP0Drb2xxrwGkjvtyWt5VtUoiK
1iwkImZOSJ9ytvI0V6KJRofKw270CEU42PuyDlw5dYe459RhyTzQxaV7KgbGekLzmvBxf9JNJd7Y
5cJlTsAB1Mx7ApxCjRyZ+SUaHhpZg0nH7NszM8uzZOiLs4HgJvmCd8tZnCRLSzgnDTeW2QTjzU8f
UthXcmC5cehiA00AacgJm6ThboBbm5+nmUFnVXsZY1/jsw3ME7HBnamQN8DGIJdMNFmYHulUaCpH
rLdoy3p6mea3psuyyzpkF9hahLsm3CRL0Sc+EIEbiwPYQbMqw9uTfjgGXmNLBkRkHPs4NvjU+i3d
klGZn3lnu1Ewt3eFEtfABwBAVI/XiqrGV2pU/BcOy0S0Oasq8BJhh9NRqunHNuhc4YXdMAM2Hrnl
tPhY8+WzNOenjnQHvoPrBp1lJgjeWo2XgMRoCf6MPJgGOBpVShHcWj6zOllwI57dMk+wlH6sIkC5
DlKgFfBUPIOPqCILFKuNhHuWrU+e2weHpaWiObMgzMKtLrz5TYXpn00zT84E0aDYYGd1NraiW+Ek
44SJpQkJBOd+cQutbLnnQzm0BdIxCI+LY1f+sdVplGalGRMYxyFU7eXERk7ZnG5/07GOUXIwzjhF
L4K40ROhKT0jPDRV+EiFBbLwOJNhWgfaGyaa/KRzN3TqNy0qvHCGqmHzsr0G/yFVlLeyxIAIbWrt
n92VMYLOv1Phmjg49ySfPFJ9G6DU00+hWO1Bbsju5oHcsYPsrD1a45qp/t77bi6zu++vDRUyx2Wo
k2yBECEDm3JNKs5Vkd+qcr1mvqEvpa+59IiI3SDpnuyJZJ3cST0usLyddXJlbzycCdoXUZ5t6Pku
EYqwre8tFDhr9J45svzm0qJxorQumbJhShPYZA4urTugpSitGTpgJUZuQnTnsZ/IXzoMDm37bC35
eik2WZ+0q09hay8Hwp86WoV1cjK2t2GB2SVd2QSCKTqWlbDfhtaJJpcl3GoWQxKsTB49TfPtjO0y
Y0EJHokEMXDU2PBon8iMDOBhmA+XacFvw40EWK2/+B77efigwJ5Unx8k9gmhAOdQKnjxazpu3eV7
KS0uyKXlB87cp1oNpxwvOqLCXeB6FQod9VGDsdE1Tz1pLPy1O415tpC+LxNmH+LUPVJQmFa/GyJ8
SeVUigFbFUmhWzCUjb402SyZGoy9dPAjGLcPisZhq4CpN0RLyYVwu6S0xDUHL4FjO2B3z3zcNMXJ
8r5lUctjQLUr224CgjCqIjV2VTxJ1cYTuudN3oogKt2tSXTFz+oYtbiHEnWwdameVDmcl8iiJAKN
ej9J5BS7Io4/5UuLpWL0d+A7Xb+KM6s38W4H7qKOk1efKlnQASJKh67eV8crTZyP1R+nXPMH2x9t
1nCUJ/fMUxHVNsQxQ8M+hq3Eeyn5LEcar69yCRfGpjolYia/Meq4BDHRw33K0ooVi6UTkvAth/GH
CrDzkI35n9JnEp+8+ynN3MQtwyuCP24A0RoRJGJeeyWftb3ukNGN1x2XytFhfo6zxfYT1mOAT8KV
U/laA2CoeDOZRdyV/Rd9oBQyoJgxG4Izm7BudfjvwNBACRIpISLbryC52Z/rDBRuYSSIRW6cHdIO
4EefqrKuE+STj9WctrhPeaY3ZpB4DIIRp2n3UGn3I0w5+gUie+unvr8E1vTM6LqQ/1QcW5blL/HH
ggEWCdGjXfT/MJE1RKYzDnC4SJ8tvFQB7BiT3eFUKUps9BtlnQBY0IVpCBIhU7c/4FaZeAvYplFy
9HVekZtB2810qpqEE+0VDnXPLuXGMKxvsfmPJNx/6AcyLriFykNg8TPVzb4Ew4l661nBp98VJ9XP
aZx7pX0wwHCt+wIFVQ9Lmd03ySyH72I1WZBw+K0XjhaDl7/2AziazCsim3klmQfMM4uApsS/I22g
PRcVI6WZAmiBdnAjoabfrsH0bdQE5a3Nj8QMNWPIplOqAU4VcrwOg084tzV+plHe5UKXR53TFEAD
bjTp0L50bfMY0IYRuyyJBw7LoUZOzaoeDrYtO1yAfXi0CvCgChtBaeR/N5xB02ouDxVm2r6s8E5s
5ndARPFQ2Jxx1ejjb6lLUqF2UoEEJ7g4TZdKoP+s3Ygq1c/fWKSqq3KdxzXw2VN1QWy3nJQdg9uP
E8P36tGyYNG54QNoTAIOVEOaY5iaJ/NoZyugVTBBxlQ9dClrqCaczvBd93bB8WgvZHSgjrPg99Ff
1mngUyzrV7n5Xcxz+GnsjAfOXmy8eEvCIu4P4AT+WVbUEKjILe8X0BtG0Ryxb4EL4EHtRhrMHAK6
wsLgAAbJtRa2f27/WOAdRPjmoegFf60ZR/gUiGO+ookEpE8SOKAkzMGz3JQY9irh1/eZuVw7b0oG
n1ML8sx40FX4vpKWueV3WG5gmuA3A8tbOOJcrhTauEVBCWRzZ9Y0G+Uie5zIUl4be0/koZFvNBLS
0Zxxe1+qzrntJEEcdguf/dyxwqd0tAvF7djI28Vy/Wi2uazcsdIHeg0+pZpZNgp2A9q37r1w5hlI
ZiblZFIOn2bvYaYfrZew3I+U2WTeyy1Dle6Wr0K19ZvHWt9pbOiBub1yHmlxpAb7CI9fWHmDhsqx
i2lodywcODOGFvFY5aMAsATRJqPRMKZ5TMEFiiwD+mFOzQdZp9u14qR/06cZPUG86RCPdKxV8HvR
rDk4zj9lPYNkmKpnpNEvjssN4o9gvpcIl6DW86F7DUL2cmycYEu/WNSo3fSGmRCNtvhyNb1YUL0J
XdD34FeRa/EFN1P/sLFSwBYVdBgn0pfWJBxKOeIPJolkCzZaUTwwqta0Rr5A/sNNkRBOu3VKECiD
M+5wrDtrm2/H3TkEWPY1tMI734JpOOd47ZftZR4RSCzUlsjIsZjjiEYMUlZSQWOvJv1ZcgS5K0XJ
xoz57jwhWDdL8eBtLdQVGUSNokOgL3isbc0Ar467Ig9JYkiKn7Dh/uDVfk197aFj0O5Ve9nDYHrf
ilWUtdbvy1R9CC8Hz3rbpHwjgVEg0VI/mLNSXFzjTuUs+pftV+jQuKP1PqB3VJK6uX3xM/vZXrf2
wL7sb5ZZwY3upng01CNTCVq9AdxsoDNs8vkCzGJ7Fz2HXGumoIyroWe9Fbxr6Cg2ENvDWqMe6qD+
szAD53NAFmXwHmAsi8jMqoe+dRLgQc87NcLfolAsZ40dwS7z9ViTTqgVoY6qDq9aftqU4x2XtKXh
Zm8dSVssVL3jyCslPoQiBP/hsbwIBYWAwLuvmkSXOe8tlgpQQGXz4MBlGxsKmKPMO4z9tIFW3rvq
IeciELjUW5OAt4xdjuYKgN8Lzl1y0MDd4DePcjZ+RqM241WaI10roJ18f7qO1b+c2PzVIK0PjsqI
OdkTb1P909yPR2NT5m19HB1Oacv+WTDPixa4QeZV503QxtGA8bNs+WmsM6PYCq9l7oJzyvuFTsRy
xXOIxj1lKumMmk3QOt509KCRILM5dNQPjjUn3Anw3AszYAClrHXeeIipCksoW4dg8DiNfOu6AXbg
I5sBQBXOeHSRHDg6W9tpNIZnjwASz1BC2c46RqRAFHxQcVYtc6Nv8+IDw3Wth4y8Tjr8XfB8ef0K
TMX+XeUSLdzGJWLUj6FX3duZybaB11Ig8ldc72xLzXs3VbTWhjZnRrjpTnc7zIm9lfYR3tlxLqV3
COjmbBlcSRcxjE3+ReTD85yDBUlphPUn+avq5vdaOVtCgvRkGvJN+mwOnfoT1tNN4cr3UXhUn2gS
PPrWDIcrAjTCXUfanw7R01aO79VERTEyh9YsM/XDUG93GB3JRJIKijIYgDgcoLOmBHimIn8NMPFC
SHrQM/IFz9IvpDpO51rv3V68A9sAChXq+mrcTpP140PxboYQCpKNA0VwwWfsTRDE/gQ+FXOY5Jsu
/W00mL8xvp9Xe8aOuuBssQZhISHxi4duQWOCmV19/7haLewxPNWL7t9beGAxntt3ZzFYKKZHY2I7
xT/CRDuZIDx5mzQZOReQFcDFa+nH4cQbIC255mqroopEO1e2WQDEMthmaoAlK7yHhjFgDAi6hLf0
ManICKzbT1WM3cEOqAjP+uoXPSZc2S3XXGritTNpaNjt8oXasU0j2VAANY9QkJ4CbZsnq/1IU8or
TOOF6DEwCVT8qpLfjlOy4J5xZi0ae/o0eMwf8/I1tZpZxl+fJxoZKxlaiVXpf7aYnrHFYDHEDZIW
hbxfFr5lixPPQQjvB07xS1qhLrYVnRTCyu4sf27jthSPxRJCxhHmBcjtuUdeqBGDHW7QrPVXWO5M
t2Z5wfUFki51Lxg6jvUGPA7Idg7n8mfdqo8hTakvoFVpcJanjQMPiz5AEhxMthSBbUwpiwvfAe3Q
uWaqb5tURIrpyQ9fyPV0uC3aX0sJTsHzWu42ny7OFPtgNfytfW7S2SbpMMj31n3WRXcxGDpwsFif
JqiDM5XgUatt9FyPxITbvwUtO57/cXceW45j27X9FY3bfrgPBx4aT2rQ22B418Egg0F47/H1modZ
9SQ11VWjKiMjI0gQ5pi915qrLqO9RXIyLjtwuRrdv1DZm7oCSa1sPsoI9VgJGmOVXGppru2bAMvl
czcxfoSCbR+I6XTVdhDZ0YBxa3/pUfNu5eWCaJ3vOGPitlnZAc0XEuNBIb47KSSIpQPgqXYkSFc9
0iM9BYX5NYz1RSvNakHV4JU0loumGmdFsKRLCCWcVazgZrW8qFEL7BS20NwC0M1eA5P/OckThIx1
tXRFmL5qXbkLanwg0SjEye/8jZ3ZbMsjSBa6D7igQDaT0x9dQC1+hbzGbhcrG8b5hCz0+FUTWLPx
NzjsA4PTZIFggKjF6fkkXkHZ9rFNsYwAUlxW1MUb75g78a3pGm3ZGiRJRoysOZxsq1r941/+77//
v/+trAHdtlz8/XzCn+Ff/d98cW7O//KbNSxxH87p77/94zmvzmH63zgDf/3O35QB55+OrcLvwMjv
WOBaxX9SBgwoA7rpOpZO7IMG0eAvxoD5T80yHPBRqm5qwtYc/un/Iwb+abqWobqusByoBYZl/U8Q
A4ajS4TAf0UM2LycbqswnlTD0nH18+8/5+cw8+t/+4f4P40emn48EhdG7RVgbh9S5aqI2GsV8Eys
+zNB1jqolDl7qG7bO024QHXEtj4N1YUGRoVbzSEe9zC1wX4kvFsEhAM7KTGBez8xv1v0YrKuixOl
Q72AzSpeEDahbegdTbPOUa5s9QbKoipY3A4ntoX6qiTdC9Oh68/sMNAOCDIpUeMYGzW46rEj4zBG
KPvMQKs66XYBZrEQB4DvpflmjAjYayk/q5UP0hXc/RzHYTmzvJa5qwqcI/Id8ogymkZeEuAgySRB
r8KfopZsIixNkQDD5pEWBKqLyrSWKMZ2Xa5s7JQ2V2AGSJ+CjqAT6tJAJ4m3UDJklJBhl0YLplco
5g8uYnXbubrDT2ES8NA2huMAYykdN1XnkK/Uk4Nno4uoC/QLhqods4G1uNKQTwnbGzaMp25pXVX7
MMsg+KHvUPKSlpptnY2OHSZRcTp1LLw5NN8+Ta9B9sGaeqKFsQtNfDCOUa91YOhINYPmCAUJ+wn7
NIqApGSB/06CsNq5AnfjZBJKowzRo4m74aj10U+nUcUYghavWtOjxPZS1FS+Sz8jntx17eZPmQue
qOpcJGVV+WhV+U+mozDSvRS5LrzAlR4kzcOYAgTWSqmIR6qZF1OHOQp5T+WlqGDCUMyN4bsVZfVM
8X07QL3D0CfUlVUm6jqKEm0BPBnze975a9rbWZUki5A+8T4hmpPEMSoamSNejLEYNihEDk4G6Hg0
bW7LQe1WAvDTivA1VLMTyqwkwjWIITqgXDYzdFhQVekzi6Kmjmge0yUT1HmBrFJAKZcoQcBE4sah
cDECbmQ7bR/inJUYYdVgettiayvlflJR7OXcOGh+CY1HZjVvHPdbGLYCsjpeJIVerViTmPNJKDXQ
DHbe7VT+evoEgJEc35QKH+JberUy1netrHwBx9RFjoTYBi1Oz34ToWGxDw0MC250SBoVkbNeoHYG
iZcZTEWVfVFD1ld9Qn5hmLOMcMz8qE1Yk/P6DNb5aobNh8dV12PyMGCYXHtVuyZe8trp/betgfxV
QlAhGnBV1QOjVDTkNUXZuG8nWhhAEvt1cIj7ESKFR40lZ1VKHYpmvaCgPLPaAXELdRmr1s3jMADh
nvrhwyFvbkHqyCcrsXkbg4cvWEssKDy3eZQg7UamRqnsHcMs4lJkcCuFWTxJw6+g5qX7EtV7mNcr
AXt3go2AYm8oV31gfJuhT53QYyeIyN2cGULEdzTULMPTV8FuoeOLB4W4jq0oBp/4Z/OLnW+6DEdH
xmoiJU6rwUCzLR86HeW8BpisCupTOzbeis0rPRCcZDB9aDXHpT0Lqx7SAxeoboRD0S074UGZTawp
e8VH9AruHg5fuJ0UxMENHLy4sag2z4nGVhdjnnyYnf7UOpgYcxtoMDRNYmUJkRMMu0WA/roWeNKK
RL2lHb7qlLYfwmQS4lJoioH0kU1N8wFy8zFFT4YXjYFMGbIFQWeUczG+2Sbb2dK/RQ1NIjdGBo64
fl+CAqCUIssZ6cpmLbPMc6q9BeoTry9fwYsAc8jgTqGyRH8KJWX0wxWSjy8tMpRFF/TPeobGJlAc
ujFcFN1ByucP9U5rgVYHwg+XIqt/FdDSqke2l99LxmnFaZXYczUob3k9msdCdQ4Yxqm89KipMzsq
V+bnyMhEtVNwToqEW9kMfnPkyaj/T2lPCRWCNJqD4llhqEewRTZ4LXARhYX76QSsl1PypmlcTp9D
4ey5Zc5k0K4BNH56FfVtA2Q1LxHTx0fVkPYDf6MGvayZeAoYoQgMPKx9SOYBLYkY137p5is3GZqF
mw30K+4IDotiBqukVVa+WX2IGUya6MJNzeURYeHM2yokoLYlsCKWnW6NyGfqOlutL7YlqTPoOZI5
ZPoBja77TnZgtNJtWpETV9wtqycbuRtkLczALScAw/z8/i5wrlhgUiKb09KUJG6/ggWZwoGwvc8G
qcvaUOuHopEDZkeIUgEp2snyblU65qcubadp8R4FerPR2574DLrPaHIJOafWf+hSRr0h7tbgq6p5
qo70Y1XkawjUYWkU+GiUHh1b7GxCLHqUTQiBdGkbJoUBFQPFxXDgSP11GCOyzYfgOYaDnikqKiHy
c7eJVh0o+XEDAFHAI4XjGw0RPm41t6p51XLOvOLZ6jOow3ngLAI6zlWjTivfp32b47cIaYLkpUBf
wwnXBcLjkUdz3rokmPNbvZznneK9axw6AQyctYWtQ/iQihRVJznDUhl2o8eylKLYGBojhow5eSsY
REd3pWc8BYS02qBPCwrLCVVfy3d2ilLAY4V0D7+3G4FThkW+u/8PSelfX/3n9xIW9YiP7bNLRAj7
A9VfZuEhLyfodmFhzvIMJHGWTg8WmQGLtn4sA+Q7rZTK22p67UKEpiM6fpwzLr0Z0Zz0WnswiYGd
BTSMFtp3Y5cWXUQDi4VuvN//1hO2oCPeoHyD56iqR6B7sK1mlKNpYXpingFvY4WKmL9VN709ZFyB
jCw+V+aJt722B8Jro/fNjmVH/TBQggiQBG0/D67n3ELkPh/dDmhTgv/AaV51p+5mrQt3Zu9BFF80
BcdXMV4qftN44GIPPc/dwhtbWBTkFuJOdoLfOOKj9lCc0pjVXG7kvyH95ySc0B55IW7e6mS3dJqS
JpPynoOuo1lfIDlLaPPb4eH+v0l+5fjFOR0ndRWYtrrHlSD2969wn+A1Ffmfv0XyH+/fv/9PC8qa
+4LBZohb4svRmvyX/4V9pbLTs7AjOQPvUPg70RGVdv/b/U3NWh+WTUKvifHaPiiFLU+C/LJhdQ6H
okkZhHAN0t9UwG83TBauApqWMHB6WJPoHdKbCjG/v/NAmGJeqHu7D/o50iBlDiGKKo+Js2XRQBiY
O5027PUpSsuZef//VIXeQiPTK4inL013xTasvkEyE4Ty4FntCMRFea1ERRMzpCWIKAb/EefeYVft
O87Gb93fDJ3ovLUBoqiDPdNr4c7x/6AljopHtT0ak6B9Wpa/9DgQDOQPTQxKtf3y6ObgLO/lk5TR
3YP1b06YVSVVfxpwb9U5VJ2qZyGTLIYhr9YoOIiJgitiWJ8pXm3eD5LNBD1IH66FOs78bCq2mgyD
7HGweZhr9rVuEXEsllAef+vYrZZDjIYDKP+j56e7onHFs9bxHNYUB6M2hiBqzQsZsKLV9Bi6sV2l
DR71gNYZoeqthaq8YXB06oGiKSsT2zB/WDMRdEtPjTbhyhip0ReQSh7ILOEDJRvPYnQy25o4T5zB
bZrjvDSADtcDEhWq0+hokn6vNWDpIcHkhA4RhGwqtyQ9mtReMd3Z5Sy0VOIi23g3OSwQc8JweTiK
nqkVoUk0HWii6jsgN/HCimgw+X3z20zmi+207lrt/IcpYKpvy4AGY5rjZLMVHCyoIx1buYhAYRkw
KYBxUpRV1DXjbAMUK6L8j+K5QH5isUD2UtaxZkeGOY/qBt07XNbwxcQUgDQCcGlvxwu1Ql6JPwqH
cTnmiEnwwRcFd60SnVNUgHNtHKolUUnU2Wg9IuZg3ZXmW3uixyyk6dFKrxUh2hyELEPAjmFmV6Ab
kjY2L4SzH6k4Ca/bVNK+G/Xpq117ZKyEPyxi0TUFLqG+/V4d5G2rd7y4s9Ai2seTmT2zT7smg2Mu
CoACPqErc3q9Rwez4MJOggXx1ZTTXEQgvoSMhsW1c/KT0ZF87jbwhpJendcUb9SK5xpDL4yCzEU5
1+wahDtpQbXJ86cdK2iydlQMtqGivaViOqokS/FWZrLsdCo7xC15mKWQjOAWDgm9xI0x0xzEXxbm
ibltEgeoYToXImtXJLG8BLDybBgSXB9OZRWO5z6yt2y4OxyetKCiunvKJoQiIJ2fCoUKoTc0uInR
y3bR1esyNHPZDoVVSruOg8vaIZpRFEVzk4H/9NVhZgkuXNoFj4GZEL+ZkSTqDskFg8+vSCnVVprx
mhNiEFnkx0b9+Bir8ppHUbhyLNJaRKfMPUs5dnb+DiYJIlqJcAo0zRzM8m0U/gNgrrjOgOIB7G68
4RT2+Stq59YNliadmmVSi2kvDamJ++Qb7m8Vwvvylfjbit1jxNhmkckCxh6VW0jbRijncMAZk8G2
7EigRyGFbVcM1gJYuE3umP9cAuwMS+1EtuA29ZwHktBV7New2cx3+Rqm3b51qssF8LdOlXw7brOm
WnHRMxKX1BhPh4iOaOdYVKjxe6dYNMZJisFf2M9JpP4hbg8Kd/0ydOE6ZxOdGZj/cOvg6clNlVsR
u5TX8HyL8DugUXe/6oOxBU7UIkAaJ4QzDvZdlFoUvan0Gqy9IiflacmjTU8bcaROuwtEDb9pOHj6
lxZCiSFSm4Iv5fRUT7YpIX5cTeBVNu6hnGbVqu+Cq9CNteooS8elPap/kdh1oBvxMak88iBHTuRt
jnhKu+sQUHhsBJ0Oq8+fmoKqM+4nRYLiQMjT7gwpEa2IEfpuJ7GjqbMIh+SjJGdqRoinyyP5nOJP
XTiqQcCl2S7yNjW2VhY86O2AIlKhWgzKHpFS4G2I7MtnqsoC3PXMHAhMVM8dqBOBkTIexJyyxH0w
OhLCBjNb9QmMmW7u0g9axjbTA+IL5OJ0BqO+RWJehBCmdZ0hPQrC5dTH+0Lo+UmPwlv+nunpW6rF
b3mItrwjGDwkrlL16Ochbpgp1FYOiBMugX4Zhtqnn477JZQBImNSLnvybToAc/3YfqQGLFpEE8aG
DoZ0TrPtrbKcHX96HgRTAckQhCq69HKTCfpvDuxHGUEpZqnJvktk05YuIGNGO8qm/KHqowck/aq0
OC68UHx6NuItAIjzKgu2gcmYDjIH5Wn/2Dh5vTDc6RAZLR28LZvAjsCF9NXrBuO5lR3mjn1B6JTD
KhXBc2s6j8BbDj5eBjgq8bRozHJbVuw98rQDjcU6437IFqZsdvLZVpAoVBU9at8R3UZL53GwHWPW
YgtmQqi+rdJZEflSXxunWdrDS1tAAmpE9ZYbprKMGwwVbkOgHNLy0fztAus98McXo0jeACtt6eb8
2mp+6ktyKJD5sWlErbuoENPQERO2He9dqz5V/kMWRhWFlAK3lnVUzPTVoddFdiXby4xiQywfXrSo
Bj3SakTV6ItoOWKTQuq5Is7p2HVTsqwMs1oWaXoNqmKNXzkmfFbqB9lAx8T+kISWLq0QUS3pmdzk
2l5zGQstOkBVCsQGBgO1LpWpp60LwG+xz46CVSrwfBSwFa4l9HwAPdqAO7e3HkpfJR6m6U4eORzz
YcA46bvFxxgxSgrz16oxYWSMNAqkirHAhaTXxrHyB9YvCU6YxlGPFqWjOYXHgmiOZ/xEHQX6sYB4
Xbz5gXVl3TZXkeUVQIySJsSi5IvHzMWCkeGAcPXsNso25gjlDBkNwdC6cU4rQfaNabD00K6jBheD
TfjcGEFgKWayGu1Go9FBl00vXhWlOWYyYMX33Se0sXTupD/dsOz3Ngsf8NstbDfA8eY4+gLXQNS9
cNlRBRX9Iwp2vKWJv20q+7N1IrEe4uRFTTCIj3yEeOgPXcbGQ/TNS2eq700EsYAAmhNoQeJ8CQcn
8IOMrJIKVBeyBc3SbI2onBWCXrxpojyhc6FfJyt7Grsehwk4cCqKST5jJ7tBCx9kDgVibqlJiPrj
UE4gnryBXPDSnS76PS/8oI6IiWLTbTd9Eb0Q5om2jZEkV9trh6ik6+k6+TZGPHVZ9iQVdwhzZnYA
N2ZSNZ6RAaVgAXAfKrc4wHl7VB3oPpajvALUlS/z2kRnK3QhORsDaUe9OA8unriSSbSLNBTNDWFT
eYR4xNdpHxUn2h7jEQrlrsQ23tlmvZTnlRGDXhidMjfNb0OD3Dqrpu+GuCYzrl7Ltt3jkTvT8F6W
wSOSdo+6AjILmqbHhjB1JRsQxAzZyU2x0WDbGyzql37jPsq1Kf1kqsNLimb6YBkbNgbnKcLaOqSf
AzGT3WAXjz2cnxJ00awqMVcQhjMsS9V6FnW1y5seoVnL29GXo/I3oP53HVC+tsly2SOlQmVbl+Xp
s+PHxdq3Deb8YdqCH06YY3Ra01qyEE2A7BOlq6uxFCZoDXju5GkLg7RGSqXRGetuvrIcTAnpWDnk
kE0XgGZYVChrpA1xh2w+fiawhjNYKJeejZLvRORqeNPFjNtb2bvMEFr3orM+2tge4bhFK4hqdy/d
gLfOx2f7WgfHDgWe7aR7OroM8j6ytzbCFYNdCpltfwGPkKChqx4Bv+4DMENRhohx9N6zMPgWeXyt
upU+IpixkoJsHBQA8PeODQWyTQI3xCioodop02kxDNNsGNwPMyFCbGjrZE8+9ZsdnvDUm5sImccM
qcFHHD80RrHVc20Tut5blCGbF5Z6KA2IM21DGkistIcwBB5gke5kp461CInB4fYKXysXuy/Ozo3n
kF9be78ME7ehc1/DgWhiBO0j/AhSirPE+UgEqhhySihjzDGlH3Dj7AlgozMfU/ZlxQL0JJoZIckm
ZHA1My2NXodJO3Za9k2rnwUjNxsAo3lkGxVjZFquraw7etV0MMOByrh2wIpyso3mzbUx2KcmqXGA
2Or42TMeQReu7cmg+4lOlUbCz4D8sJQtFynVUIX24unxKTIxRBkBJCMb1d82c6dgnqDSqwgexCVa
oICvfwvXOniZ1RL77JL21DRvwag/RKHULOP6wuhTn5zO+cqQjEE/ZFJx4+Glj+BV6fjI/MbYSUWi
OwDk0q2unNOweaQIhSKlebDUD9/FA+zYYmXSZujSZFPWcF2MhJ9oo+JUULvSGOVJ0mLgzhLraUB0
OiuoIKINCy8d7XjVt/NFjVcem3+is11jWV+M2jIp81ukZVsvCZ/jguGhCWFfBOwvgSMAU4BoEXWW
tNKkuzp3piU2rgpzBBjqfFkSl2C21BrAo/RLP+DIs75eu522rKvc3K5aOitLobh4UjXCThSzvTio
ygGBPpmui9oA0emGddraFuPBYNOdTAdXN8Jt7OpbH9w1WKhAX6iWssMu1mzpeL0QwlVjncbU49Bt
l8b5sAJsoTa0zQz73YS8moQR0rHMBMTXKB9l0Ca7rkGtkRgEN8ZtPizbvmVMIcSqoaZ70ssvM3ak
wLirlk3cG4d0esIOR3IIDLylQycnHuDkaWz5UbDBj+u8fWF09YNVuny0qN4XAcgWSkV9nJLbWSmH
SCUDlIeBf6/o4PijDOXAjjU3TdwwHvZ/W5KxMuM1G2Im3wjem0ttHh0CdLCJ8nymPfUsWqCF01fI
LVoK3RfwAYJS+ayI7oN3EiIDIq+CfklSwK5uWzxNU0Csm568til9DQdkEZwTdxlk3ruaUZ8Z3LdQ
138GPGcsYrBnFHHz5er04XSlZsWSECDcsS4U06nKMdgRuD6jnssz3z+VNi7L1I8eobp6jjNCoEKl
GXEHBz6bBTPUQE7QVYVD3LxA3yJdlkfByZhUm6a89anHo18oT+iRupXf5qQugNLw+ugoA4/JI4P5
0Q/hTU0YY6w4PCfiiF7IWGcVKBeGuhm1wp/UaJwF/eO1xOcUjGLUF3BzGd0mRoFIsl29IL3wWHRs
H5nyqunqWLCCEVutJhtJERE2s75HW1NiocLOou/wmC+t0X9s0KIih2KPRpuzwvdIV5UtMAayTYsR
Zhb70c0dnRRXI7bDsKQn3JQro6A7wsJSan1BGHhEiafA0tKOrUpj6s1TKZJTpDmvStZdBkNYK1ag
MKnQeQMRowZTM2qroLXIPeVqTnj8FIMsCdI7pzCkTABSeiTRbtWwoKWaf6Sxh1xH5yG23Fe0O6+l
3Z5Ae7KroWCjG8PV6lS2UdYGMftGfp173o/807T0R9/R0NmQXjaQ7E3R3OnVi2mN5zyxLkM0neM+
oPahYhsl9Nyxn/PSumRGeFG87KJi/4NJ+6gPyadSdDfHdL/w0+9V5mZzJKeQxUZSjtex+lB6+8Oq
rH2tMFY241Xz4JGTPoJ0nC4rPWjk+7Wh/NhV990V9Q7k7oon7lIE3Q278XdJQFU8hI+qZm8hTyz9
NLmUeYI5Mbm0sbiG5U4ZrfdQE+cqH6+FnV3qsnpVghubLatsn4IivPZVconlalAFPNvfdGu6BqAD
dSM94Mbm/CERHadrpUcXwm1uoz9cPVwMmAHkt+DjXD0KdmDYlwQkkPcmwfAknuAfUh7M0PuRv2xP
05Wx7MeNkbL3UPOYAYKgO0c8KSzk+iuS74uO5mBm6q9J1756hn+VXDu1V9/qaTiPTXPT2/qI3Gge
Tumv/DsN8E9qrERgX+RLREr8YeQn0O9XGKqghItfA+VBpfhPlt5fG18996k4JnLplqUX+b0whzsV
ZQ+BcH/8ML0QbXI1PM5fLDfXzmM2xR8i3AIEPLOauraU1vCcbVtfu4I1+ZF/Tm10kc54NVO28iVo
za5U3dqJwrhA6zk3xDlmpbOL0un+s5Hl/miBfbEUEnS9eKPV4sMeT02sf8kf0fXpXBOlyerkOTc5
ElzySWFeLAt0iflFYtBP2DTf8vPy0CLoSk9Zg6MWcMaf08cJH/TpmmvNTaIbnPgsivbKpHV17XjV
ttPWrPtbaNfECPgvPBDnkAsqJi4s5qs+NZhbp2sbBdfC5GpWIfFkfnHSsABpjU3MsNU9UN6HFMiQ
MWRYSNy1vHjyXkDK/jHpX39fT3nBpwmLG5FsVQTyJxqeatTu8maQN4W8AvJXVRBpbMa2uEUgQyL9
k/cDp0ip2nMcVTuCX/CHJbOSEyBPArvOizl9RYHxIvjSTaILdbnLYUgM7OkcvMcdaMunOyXDqfia
YuOSxTzMfp++lYgNPeWnrMwv2+d1XH/t1uNGifKvuheXqm7eBvNTZjvZ3sfoAaj1lpmGxIprO/mc
WA6g/pxa9yLfoTZ5K3ccbip6XpYVJh141n9N91swmojeA4tusHzVKdZqTwmbOGg3fw5O/jpG54tH
4V8eq/B+5J+x3j9n/ciSJQ5n8ijlx/PrDG+Is2vV4Iq16cqydIYZ6s0jOt7z9fuZkQdHRfJoSgZh
7D51CL5dzf0ZeuMCuupmaMbXpAzXyngZ8/KNNjNnBaF6o36E2nALSv2iaby/El8ymqTjkO2MKdgJ
Gg3BwGjVJxfCffdjg9NT4V42zVUnrG1siovP8yHfvqk41Nfe0Om+dwBPy6MX/HmoKEDtNdt9rzSN
EnHjX/O++ZafrMa44YzmWmnUq/z4Wt3eUkUAqqxPXcBhpejY4sI8tmRO3s82mQg3+ZOmvcqH+Fte
xPuDwgPjtrAZOGVV7f4g0v3p82yf5FyR1vwacV7MRuzcRI/vS57xcaxQTaT4r6ZrDIhAXmCbmznH
Nky87qno23k2hUslVw8BySr1RPpUbaDBazHK5T0j68jgkF+cUflpkxPY0Fc5BRSKzhQSfpUrOXLr
Rn9DzY1xMUlwolRLKMdXP+cbcmi07PS3w7c91pIzBk3df0jHciGHML3OvzDCnt1pKwc4eYRRVDxE
PtUnTqockuRHxyVy6bCH6slZ5eJaPc+tn7DWDl8Muo5VYzA6+Tzf3OrFdFXb/ooCMLXK93gc2fPy
eQSeL0CKSygD+6oZbiNTHqVjJsksYgjbjF76oXLSA03u+ceGglqwN6rgajCJUnK6GPqDSiBuKStQ
jIiV0Z7l2RcYLLL8qpLsJC+KvEGq0fvpdpoI7rdLyK0zqM2Px0bJjrYwNjCETVc5QsrhQf4ZqdFF
fj2Qx/lkif71PrvIwa2rna/7fKOKxzLx3gvGHzkpUB8NRfM9mNNZ3l/yXem3rEToroFEr+uO4LRu
ON9/VZ4ZeWgyG6o0tSfG4kuuJhdvqCCnvVUDs0LHODHWD3nLFl7zLyEBt3la7eQtFmXqtUuHWwZ8
3FAJD/B+gHDSGw7dTZuZq3BtRvGfb1WRwpIs+60LEvpa+kfy5+TT7MmxatSrxwhyQCDC+xxhCdpZ
qCkYy6J3tEqf8h4tuHzy1I6l+s4myj0S3XsNNPsrU7kuiSBR1CjW8hTI2c3mRMpxVH5EuzT32bmn
oFFCAcLHpn/dP7nCE5HqTCrcJKRexeOLT9pKyp02cen6zL+ybXnrxH0Iks+YPFeUek/g9TCe9Gf5
4ZEc33KfSliYPuTTAIKNT0aMHOsIeAqa8jhZ3s/9m/KhdR2Q6iwvPW8v7x75LXnLsYF4UAUMN+7J
+yn8M4Qn2acIVmXf3sjMusnz15UfRSReNPZKIvOefGe4DoZ6lYNt0Ze0NGfjMJ5DeQzyUZDvEVNE
6SJo5UUj9dG3v99X835Vh/uGX1VVSAG8jOcKbEiRegwmxmaujlMm6wL9sJrGjxbvKY/3/lnuH0qr
YAeyoecsEBFBL9Kebnrzppfes5yn5dmKOy4BFQ9VOytu8uy6YFwr/12OEWooZzP7MYDQJxcR8m4F
3n117DdVrZ7/flrlqySEAMCIWSZt9yJNlPJayB9Xu3aTjdE6h1QCbVyEzZccV7WSNYNRLgNhHXn1
C94Tifm59JX3HufiKgcuuTqE3yjY+CadzYHAOwIpRjnjXQRbOWp55ZdV1x9y2CPa/EcB6/rXQksO
VfLhxP+yMxEoyBHZ0/5ciSZkXx0hVWpvTpHx+JGa2yv2T1o7s7SF/TuEWzl2yGcHV81DOPA8cduU
Hqs2Ef+SBan4XKS/v0XTsyIhQ57H+6cW2rtXPLVJtMg06yBv/4RXyvr4w1OeFN+4sMa9T+RUbo9T
US0qRfsSyXSVt3WssrxLlU2d47tTx0/d3lO5/Enl+BwMw3NWD+/db2ofIUmgk+weRuDQ9I7ABQvu
s+xL6Yq94RkruUQiT3JZRf7BnIpfKoCferyVi1b50JGjxM7BYvRJzfv1TWjnNSPLKbu6qqSaWGVP
pRh928Q7I329RBqT+oDnR7h7dHDiKoKJxqu41op6paCfJelLxSrCZ6bOK2DTrY73g6F/mpmCodPC
lSLun2K8gi8jrqM62rLTK4JdqrkQnXgiyA6+dGZ2sbxqMRnjMbZrsBfKT5hZFw88G+y7JSrRi57y
3ky24jxG7gqqyUbeNSBkv+RWIQR1EvLTFXuT+3u2InzPLPBV01neN38+p6ns0jhdyW8Y0XDtu89B
ad4gbe00aPb30VeeLRK5LhErSeKw584YPcoTpRdy3dklDxr8fzn4K1mwrod+Kxex6tjc5FCP9+NC
WMFpVC3C/YyfZimfoU6dzqRLX5Gxt5q68dA83UeSNmRyHUHqRkjbWahr3AD3Keav6UXezbXuEfC5
ljOlXjxYoDfkK1aa3KAwCcjJoMUAoxvNc8PXch0o12ye+Ojr4vM+5MjhYWzrZyHC+1DBDus2MJRU
GqHYq5bBSs6tIPquEP9qZthKejUUmld8W84GEVo9yvRcItqDo2ezKWQgZX5Ggb0mSWrn+fYXzifA
RRmTNcqM0NeXkaLto6p9ytEb1GzzZDU7c1hPcb21mF2l7qPZsRHHbLNS+cnZQNLlv/rmeHYi89st
ljoLP1TmW/RkKzkQuoZ5gVT36/n5r5IqP67+FtbZQkA1Bkd2LhudJWXIEoyht2iOCpx0NxNnp44f
7T8NcGq6bJeriUNF9nqRonGOSh5Rn1CEV5/9Vs6Aqf3lEg+hDd3D/d8mDKaILH5bF1cXdSN+xnXN
ne3SKJRDiZWyx+Z89PlKLnfkm8rjlcfoSZpaau2zEY1KtE5Yx95/X57b0fd+O3qhvvnh9/Fr7izl
byVWfEH5fqV6dj9XlY2hyiu2iWudGpJe0xCEDUccsJvu+5ZGmr83eC5rdupO8uffcJEp/rnjiZ02
aZ+f76eEyV5edjWFP9pbp8HnzlPyQ1mHF29k5OfIwWPfF2x6S5IYYBDXJKWDTxtxTHLmud9PQO0X
OIROcpGXkrk1k5NVryWnlsqdrW/o/XNK4uwCpOAmf6gGwQrX5kVOmVXJhDZUXwmbIO4ieW/eV3Ey
soliSSt3LnIU1tlCNTTo4Iw+3+92wCFf92fQz6qvsVv/mT7q4aoG3KFmtw9zG9tfwK0e7toi2MgH
fDSGFRkXO7/hZe/Do8N2JLVXiadv5d/l096z03QcXOm0v3TVw/tM/jsbXG7Qi1zs1In4IK5ELsHk
fJDmznNTXlCUw9Aa9g3RcvdtXWZ6P21qbTzo4+7DoMS/WqlzBO0NavklirTPpNljsbrICwsSFDnc
h3wO5DMh/xRa/S2PgJs+5ZHop3d5VeSVvl+CqQIC7yhsCe21ofHoFN6fO1HeSfK+KWPjU6/2ct7X
PcYqb+rfupzuOZA4ORvJ+cxy0wsm7PtHYQaX6wFzULfeVKMfZcfC6CH/hPy8TLycdTc1DJb0asG+
nsIDqCxs7taljv4s82PP29L9WzY91q9W37vMdKTznnWCv/y+p/3ANKHHv0Wx9F2yCvDkyfWQvF/u
9z/nZgrjrdIiL+Duk+fJLihh8Z/8Gc0WR9oUqLgZlEKN1UUZXWgynxTS5qOS5XORHOXsKReFcl2f
J8N/cHcey5Ej25b9lbae4xoc2gc9CS3IYDCocwKjSmit8fW9nHnrdmVWvSx7b9iTEkxmBALhcD9i
n7V3lON2Qu9eVe6tTlhVOMHuIhxf1f44Nf62J+hWW6sKuPt4b0bei9p1C616T3zxJgZzrff6UWVC
zLEcMqTbURISbvyog6gXbJrx2kZxlPNsNLp+n3Y/AqvYmU8DSBcVBGudvLNZ7UiEt5g4XKkn4SsR
Ml7LqQPu0OK712/DjnydM1RtBmpjg5yJmyN90z5+dPNnt6veCvI32i/sKc1zgEs7J3Og5exeE3nx
dF3AnByo/jFE+1FSCayop2khK6TzT00yXGWYvms+SqbUJsstrZVF1WOq6G96FPDUq7jjcGydmUFt
7pknYXNMHxCIHoTxpvZCg91FE8lqNAAbs/s4uvsUM8LPZfVUEX2qi5bBnfCDu0HKi9rs1UbEGPkJ
w13cE9gKgccMtn9Qmxs4kE80SJcQ8bAK0OQQfFfHYyP9R9k/9iH7FOu5Q3gCrPw5KB4U3TaIk3Pa
sHnwN1Qgb2X4Bgh5p4Lir21p5tjTIMoAfryoZBO9PzeTOinoBcKqu680XSXvmvS2khazCtMION5a
fuatCjYnle4nYvzoh3ntTzrzJjQAqG0QKX6lM3k8bKbU36qMTH21U9K8CYioVfcaFchkBvvTzM21
CZVO88ZHanRdTYnPq74lugMX1dyr/eSPfYVBqltNFDQaqE+w31TC4X6Koy7atVrtxhS8hS63n6cz
H8qDNEADEIqrf/PS6h3Qwmz62lnNZUvjgrKe3l6g6S7qjKqox2HKy8bS3DkpJWjKIO7AOcHaZJAL
OIw8Jr38/NoskPpcgYFClN19ZdpfW45mvrYmhaox+lZVC7W81EE9uB4IE2imaXGtThipCslG/1Fa
+huUYM22XtS3XybeVWlDaWMtDcSQrK8jtefPhhM6JcSDLf2erhg+Kw+2E247zWs3HudnSerIjqh+
LaL4UwCarMXrnOpP+gjgPHqbU05ctX0IvcaFYTqorUJlYSqbVQdcEbkLKQrUF/VWpWLqnFFPWNo0
d0xs0+v+sQWpBzIutQ8frhJfpvpCv+5FH89gi9NrY3IAw/5I2KXNflp8U5VYNCrvU8oiaT5Eg3gp
DT+YJSMcAxaKwnKb9apS232PA6rmIZYiRN0qflUB9ZAZW83wtqrsTcfpPR3zNzSx7yJwII5n13Th
MKOa9i1nLbPVH5o7frTxtvMtOmEmmBwSRw5V3y1vJ6p4Lssbme2dj7hA9Q5oA39UiNfyQD+rt1BF
eVXAV/S2qXpUcXLA0QXz4h3xJ+lQe62uTMXITs6u5mzDPn8pKN9T/DwjRHuTHEEOR9CYGSu8Dq9U
4D+YzTebrwcA2NIrpzPW4hy83U6941z031W3IQulquerfEGmxafOuulYJ1kBrzZ5H9qj3mvvVvTS
ftaevKjrVNU+UzSPAnUgLxS54/eO2ChMmKfCuJIDsi/k86ztBvYGVTEE8flkWDdRyAfif/tw+uqV
aH72Ypn7YQeH5139rnphSYDqUA9VZURGwYvZ36UWvj18MtWUKEhp1DXYMtr7Ch7Gz2eXw5d1TKfp
Vjqce9N3j5aK+iRT6Lxh1fuuWjMwDT6Een5D/CLCY1amG6PoP8KZO889cjDssb1pWRR0aY1np6N2
0DMyx7bE164qm65fPpfeVcaaL8X0muTtEZvtdeMTXufau7rh1sDgAjzthM1T/RWdaXgDKYCKzLzW
Ovl049SKAfPxdQt0QlEHJ4fQ9+/VNept+eJPl4mSh2aHd9ifLhrW/jhTsiSqz1hRDM4tcye+VT9X
fyVWtQrpGnvbB7kjR6T8Jse/oE6jCnQ8fTEmltL7UF8MgwJvcvDe4/J1DMcHdSd1171qYnulbrj6
CJCo7qvxM8l+/GY9mx+NjsCEsUPVdEIReGVk5Vp9T6j/v6tPql5Zz7PTgCyza8j6mFLjxzSEyd35
XjWLqoyOhTLg+tyjGAMHNcskpW0Wwr9vLhZ5Z4chb8/mrnEputXs877ZqZWlvkG0mxyF7ZHJ1RfV
zYJ5Hjr5m2QFzw11h44CTq+v6r68Gov51SjTN0ryhIF7TPxeVBqJDPmVE+ZuiDIqyGwDKgT9SjZF
or9C3bIPPrZr0YcvQkQS8aeqcan6Id5tX+UKxBer5qoEbxmRo6sk8o+Y1NH9bdHT/q799z9iVW3M
9pAntuqt1eq0PJ1B/PImxk2AGYCXiUccC7K3wJ8f3eahj8kn5p7xm0F8AJzP6vKbKpmrn3tDA5WM
SJPumqr8ROPwis54UTT9RT0Uqi2n1Tx2OYOZBpkjyBCCAUYtXtWvUxd9sXaNq78jw31R20gUxacy
wZeQFx87nhx2xvBoWNF305445ftv8TDCUwaowVbYE7QhvYpeKdsKPs3Ip1TdG5AW5xIlzh/Ruu+T
WmcVfAmkzMFXkZ8G+Hew0SRqHEsUQ26/nuP5Cnn6s1pwKQF2TUO97oF/s5eon2m9zm4EM8wl4yTC
GMpkG4lhp54ntQOXMasN73CItDcJz+KUEcYW+cqGW1KyoNUqVQvb9furKdRAT4tHhUJid1X7Xdm6
L8wvfpTEdO4zDjZfPVcb/g+SibIobvsHtWuobTPjajCkAwD2dWGt32BPFC/UclcX6vIrYzA9Jf1Z
rdC5KV4H7J35LjDhWqhFrPYVXeTf0gRZdL8zmT5RN0BdiqqjqE6rCSSlxPpJG8w3yxevjd98qxt6
51ghqztiTeZFjveJetQ4i3X9Yufjo3oX9Uox909t/l6ZnXyGGKKbP/5EXZH6DWEamGkdDd95Vg/+
oBBwZgZw+sdNwuTg2pwwXGFVqKNwcoyPylzbOha23Kivek1vPAO+UHuD7fgPnAhVx7leI+wJAZ18
7RnBldCbR1V3qjmh1DptmSlqbKwmgw91BLda8fGqHjj1OASm8REsK3PeGxHQ0N5/V50OcFhd8C1e
5wK3F3rYX10PRJcXX8Yos96cyX5Uy87BpVlLw9uQ/9YL1KEaAS4FffVn6mdNSOr//as7Ajhv0PoH
9ZjmtvXGMN1z1TFw9aOn7JXz96kM36Ysv41Hd1FULyIvH9Vvq4z0a49o9bVVaS/2SJBMvQpKHyNt
/lbdF3Wnez98rx+Y13zFHPMuBIriGcmbTwGS5jXizhkpEwfWEK6wdbjurPHSI6Au8R4tdHMRzPqV
H91akh460ctoC+ULfZvabxCi+Cr8d5zQaIhrMQ5d1aLMLzza35XEQG3+CQeL9B5T4ikjEa/02uAi
ElSJGlxnN+3V7yWE34MPcZBJkcmkD4W/fafKzUQs6s8nYRxRvaPBJ29TL6pewJXJc19sKlU6IlSp
iLZIPy+yog4+5w/SqTFNY1oySI5WU7yhpFqXvjwGBOlyDB/n3PvUy/Z9cAgtKTSDw3wSzg7e2CvT
j2grqhcmGG4tGKAOQS6j0m9BP7/Wo7Puuvig/gqyWcqE7ksM7b4Dic/ORJiBeaVOQZMRzZStlBzZ
pkLvRgk8wOTrkzcqwVc/zKyStsdjrUoUpVO/M4lEDkYWZU0P6stR1+AnTPI3/f7rlxLS33ZsLo7d
LbAs/VC/RHL24gI+ARt7J+gqqtuj7hkzVhmo84VdxE8h1UeykHouNpybh7bwbpy4QpDCG9tWc4/U
Q9l1fUQYTcL2jC+NUM/adFRvoD79OEa3bsTgE1eortSeuWFdRvc2RF/PvlvR8dL7Zm9nza7v80+n
Ld8LwmLPCK4CHbE8X5g6ixFCs+fY7Z5h4J1M9VdVR05tul+0HjGwQpqmLRoKLmqH//EQes9s6F+7
s3pgOwo0iAAGbX5UUaba+KnnXlkMVan/VmeRerZdD8aBXp2RaCeR/yUugfVxkwF2wjHuQ71T4A33
qkWP+dKr20c7DoOD6hkFqK+IgrI39aRi+MY06SLUv9XOWVsxGp6wKeESEqTGrsIa7TqweyaIq/mh
ZLyZSzBQriT6Jk+YlK6sl2yKkS+MpFRYgd/pNfQmvwDy6Izy7Ezmo5W79bJ3+JARg44J/kRJ7Vzj
5OEs6kK4KIfadyYX6YO3Sb8C2XcwpXYVuNPBaZJq3YwOnQMB61q5XEY24c+YdQvcfqHnTtOwdDKN
Kqir4eDmqgGdcR3PoHkMh3GdkaFZMQS4CFiUoGcjOPfuepTuBOMHT8DGFVutcbDMA/q+7Com4sM5
6daONRyMHnVg1HknfTbrrRYbKZY2NuMpvpJRMBHrMZPXemrwZGQO3YS5j/Jp6VVgTEP56Gm+sxjK
8CkdmewFyIS6EPAbDMQP1/bP6HLwky38rTURWlqpXcO0nR9zvY0RILYuowCEWFPyUtT9PVPeDCfI
GEQDTtO6CzsuqlMl0WTkz6CUIefpLKwVwsd+8fWPMGwRwfk4GMFmhehILzWETcbAC04IwQpd9J3X
YqMt5cQXPeebVLvkDkaNMsavjvV/TnXvNRjxoMg789XXq/vIcDEFqr3brGU+Zki0tyGyzb0sy6sy
Y20qyxHG5xfe2HDzNfyg9PRbEPYoa9HmrtIwvAXRF2JycRg6u1tblsCoUjKck2OliVS5WDKcMqx8
v97mGrOVtrwKbWj7HcUSuhyLSWvGlRu3zsrwGH/UuyV+DNTMy2UkauYWBKZEWNuBwky7J9PU94yX
IKjscFNzLC4nYxy3GgdCzjojj/Ob9ZS8ZmkmVg4ktBWeRgtDN9pdnW+DLEQRhuU7IqYUx8nZ6VHB
9kBYnfDJb9N4U0ztuGESvOgdJj/QU2PQMG+rvr4J40Jdgr6vGlfbznG6pCRbzIOzjk0K5Ikm1jKH
2J2YrF1kG2Ux7pPZefWkScwbJsEK7eYFMnKyncIXzS/MFYL+9WA1YiVsz0ZVvIgFT1s1X3QrZ/Sy
wo9PD5npd4AsmcN92aG0RFMTrWpaxRtAH8tAAN4yg5rBCUdgJIwFXaWoRENUX/oe85HOaQs83opj
g4ke84Od2EYwdStxkbNpLEPlZQYudIfPkgm/k/uhC6ZyO9qgDqHXtqeqsBRhu01N4wquMiQ5iNBw
NAjETKylILSUC+QCGyMxxJ5NiqUQHYKCiRq8PJfyMU1RGkuYIjicODtgYyztLAR5kLpLZs5xb3ai
EwhGfA2izFr6Hf0CXzz6GtruUG8BWE7xYz4wJGIFWrvuzOyEzG9gWJd3Dwqb1q/tnTDmfkzdYFsV
ukTsiZubPRj3bZtGq1Gbn6OZaGlu7G4ZauLB7+p7PKMi5fa3a2wPIEwXvVhjcih8zEGGgOm/Iqpf
BQYUkKM5IiFBmetBvxTg8jaiyum1gn4YGaoMrX6l9bjEjlW4teGG41pjHmy3tWn8GG8BJIZ1HINi
1Zzu1dHseeXyZ8skYb5J8+poIe0R7JgCgNga6AXKtqD+nRUtpgARnGGh6i9fsWhJ1iKEsWNhLKdZ
olrWzGYMRkeUYAuQYKZ5V1dJAanZVD3M4sEKR/yZw2gLf5meBQi7OeTPx1w/0+MGR6xWu+tdCa+G
NukiDygDclQcjGSmPcYdo6ngG140aFeLPmzfZiYrSOhoRcFmPRTIZhdG6/HAhfa1btSqFUCzlPXj
+UgSE2bsFioPJOzBG6xLz+PAEGcwZrsg0joaCOdwdMK1V3eHUWCKgK0E2A3CO6jUy9TAunuu0LSH
TOlarjAXjscDBA8E9wPOj6kmpsc9YdXl9cUXjISwjUNMrTmZ26Qm9utHXNzDU1Lb+8r1lZTZxsKq
H1g4DmNqRgQmPBhnRh7LivE6yFuLrMWFsEr7B1cD4OFC3WHI8t33+/t+Yiz/ayfzIS0t4dmispu7
NQ0NwvaaQTlzsg59j09I5U2bSZsG5ta8RzGWSyBr3cIPMWmOLBJsrxiRFBfsCH2mQWTTtyDzgnUf
RCdLM+BxVwxTc8tGTYfTar9gBdlvLEl6UNvT8cudaK79VaJmaNrmIg1M+Kwy01Y4fG+ZHy0AkASO
qHe6whiOmIj4MSeSmz26ZYe7teaxEfM4G3p5jQ1BvuIJYACdWZf0qtZqkGLCuArH2t1MkVutrKZ6
NOIXwJD4jTBSu5hRrpe9ke2+Tl8m/Gxou5DoWgyFJCxsmTAynjFuksrvutX1y8pH+zvFE6plbZea
NACSxLqPmxJ5PhZ/pge4o+c6oBor8TtuRcybrKxpvKqNj2aITomotUXaM/qURRgehajms5Sx496/
lL63i5MxXOGnNhzlAIrVz+NPWHK0O0gxoFngwMYWn6WnBqHgLLtX4EAxXz9pDWic3Vw2+UIvs5u+
r4+xWXCmifMgS8QBuG1vyLnASjj+XVz3B9vQP+NiChZtFdGQjWptUzsRTKB2uI1S7QWUz3mgTb6o
yYsZSlwb2HI3sEZPuDkcRK6lS/CRG4ji1bYcCM6NjkHYhKjSaKvDFE0wk/EfkIeIDX8RZ/luMrp3
Udn0o4pg2RT7wKQtWDviMS6Z+QQPeul8Zic8nYSh04DgInM/xb3YGZGxznUmVueGam1vwfV0cp4Z
0OK0PehFzJqKizxBTS16QNvf6ZD7rYwGyiCua/pWq3i0LxGKFY0ydZs/13b5vYu0cpXE+qbKbVoG
Llu6DmFsmhLgH758jeCBiyK+kiGxQKxH7wbd+HpE887WhKQW694QnW03cHstuBnLjp4kLgREfaw6
ZHtIjhuqeQRThzzTarIH7TZHqH/sTHOAYB8YNEnQhlemJAytmwdLQ5WQunhVWZ7xVtKgWXiBhhYf
c4dFIpRkYYyTkztjedMGXr4qPDWoOuP2wa6wtpOMICBI5BICxra0sU42xdGLdXebO6rh0QWHuWei
vZJDR2gAUjkishxdgVTN169KFwGS4sYwTA+9sB3QwNXRE+D4G7MO7uM0EFegNB/D0vk08Jc6+TUz
tVVzcLIh3TFOLgHULCZKCzDTERCl9Yc7sPEya2Qruhmt4rBGH28ZHUgG5MBRt7GqCev4Mrh3Wk0c
DSAeJDztBBCYlNlbFn6ZrCmJFNB0M+edHfk2BnJ2iHR4o7a5iMgqpjZGcpKsYpBmL+FMgdXtsYwc
GucqixVt1oSuPkNtx4ko2bkFpLKar5x6b4HFkIS5GVrmEs+2+j3KYGkRRX5C2ijPWZOdHE3z3hI1
lmGxv946vawOkWMj0dVajHxAA6wmRsiI+qJ2C/LpVIaGfWIcK75J5vRxpPk/IwR5bSr4pr1rldc9
W05Tld3JzMt7fOZstDMzqnBgz1RgswxjJgRkGXBhaD0xkwKxBq74P/8I+IS4r0bzJgka8zIGjLCz
eS/NAQ+l2DDPc+O1J6uVTFOlcKpkYD446v/g9fz4v8zy9TMyHRO16iJHWnGlUSd+qGGcLkCSa8eh
qO/Ddsz3fTwURyfWAeKkYB5LhrrAxkgQ5JTWeiN++v8axWhwtMIm/K9RjHevOXDGJYTGOsp/IjL+
+6/+m8hoef8yDaiLEBmlbX5xFwd2of/zvzXb/JdnCsuWOmmzoLjv/AfJqBn2v6Tj6UJanm25pmOa
/4/JaMh/mWwRpoQl6zBoaon/DpNRfao/ExktR7ierguTWjlkSDqIPxMZJZS+uST8WTF21zLxRofQ
LxBEivyUzR3Az3SNzhQQVFMu6EAzYDy7bxh/cE/+c/fOPxCQ/yvvsnMR5a1iPUKm/Ot1SNdWH013
bMf95TrMyvGZ+MJzyQ4cupSzzqwOz46mPQcdOcqQYlQS+Uz/MRU8XzV2f/8PV/ALm/LrTnCvHVOa
jmXq4pc74QVmkwBAT2FHMB5aCUpcKQzXuKzvkw6eoKlly0JvOQukv65GAEa/vwDvr3dA6qZBC0II
y3AcdYf+xMaU3dAkOJunKOR9ZsNSAx+T6g4O0mepFe82o5YzVabfvydsz1/uOhhuBit1R2cZmuLX
u66l9dDONRh50/mmJ5SHcez6lsz199+/D2v51/eRpBSG7QAmJfH95bPZDblyas3YMRvt0XbGTRK3
95mVkLQxO/D79xI8HD+/maELx9Rt3sf0PCl/+VCV1oQ4mJCxD7I/xDO+HkX0lLvdJum/QWwExuw4
tyU1j9a7HzR7FYwnqs3BP1yG8ZcVzWVg3Co8g4fVMl315P3p+xS97RKZQNXVNUoMc+E+D667ifvS
WNdBewVFj5WU5jgJts6iKpCs1O557MBh69O+CshBtDA6Yp9HLcK8I9I/usJbNg4TvLm7/v09+8s6
oKwAkRVZHk+4sI1f1n5mjkjoUpvvp1IL3Jaffum86HNx999/HzZBk04DqRDb4s/3BHCXnvW2lpO9
DUz3tSZz4zqgDXTp5j/c/7/uKHwiCwQBD7RhC7qeP79XEHhBLjAKWQ1UEiMCL8TKnbhO5umxZCYm
zXf4MUJibK+7vv6HzeQvz7J6b0Fmw/00PFf/5XNm9jAHmpcDrW+iHb5XWE0f8aiz4+7eZRQQdJRz
+/s7y/3767JnM5cuE+DcWMP49T2bKdDsIa1WFTjasoUQkQT5neirYdthv0v0Gu1HDX8J0DqQNUlj
DIQ+/s5t2/1slyWFLZs9HofPwfffGqTFyyIayP1d7GV1fIv04hGnvhHvELwnnTBi+Cqs30oxXnm1
eG5rBqAL3T32DTPVSWEw52Hu0sy70obuikoMYrCIpyxOAOBFdfnYJxqJYWAwVm0DafRSgzzcqDc4
JeVLpy8tct0W/FtQX6Ogy68sp1o7NcT/yQfJa3pw+31tY+XQpexJJVbjnmFjawWEF0xVep3JoFsA
IIVW7QzUjwbrksU+RrpjTYIXcRENP3aqXG57nfjW7NAYgPUpNzhhWLOxZ4ysWNX1/VhFir+Tr6Bb
THimZaQ8iNCmhlKrXmHTMsG7LNs2WhrusIBMjLeL3hAHuzjgzNOVbeRrGQ8P6czeIydK+MW+D7p7
keKqVmnmbepQ5EQZdzTmcaK5VrmU1a1uqQfTInPtVxib970VPjEefbATGJD5h6BUko7YVIl4eMnG
9r7WBogbon7ERvo+1D1vYWj7sKF16jDHP+kzItqQe+EIB8/NcqVXN3FtUHiMQJOg4XysFRm4mU/M
au9C6BKIl/xLPcaHVM/gNA03GcL4xWAKkp6QLE5kfrwJ0xk0Ikolu+6WFonoumfs2PZI7UHMbwaN
QV2Aik+DIbc12CuHFgZDcDdOp23jGtcFntu90KjXFL79Ai6FuQNjgYtOtXOy4GRDKl5YuLP0VQAy
qeyMZZ6X1wh36KFlFxTjFJeBnprdCbUhN8PraG5UVgFG6c1PyMrreGnV8JjpTOKfIfUjmoNDVYVP
U+C8yNk6a+VZ4q5iEvyYGUngOOcg4sUmhHun5cOyib1tX+cHmKYoRx3jDEDuVHqZtxpNbBRayAIG
iWhlolBMUoCW9Y3Ce+kL6Wv72eg3GQOZmSu3Xp3jP8PjScZ0X5a34DF6Kgj+2hkj6M45w+iNJh8Y
KQDAOpCBz3N2lEVFETJuoea0jk1mTM7eS/GQFeKUOjbpTVJ/Yw7zxXHwbtABaRpN+FQ73lvZVAB0
nNthNFuMcM99BXpnKvktpPygflsWRceB3En+4VDiXRgV1DUrPAO9Mve1pKULnnc9MsjBmLuNQBwb
IB8n0C/TyNh5s9yxJGrMjIVQ5WV3eh6K6BH8KhJ0TTzlpJdpnZ8rBx2xM3zGwz+cWeJvDi1HEEND
E3cNyLEq6PjTAZt4GuZqdVytSss5M5K/rcISIeuyqptrWq1PXhU/uTmTeerLGTX/vo6GDQ/Wpoob
bDT/aQf+u8sxPMm5ZvMQEU/9fDnoNafYNppq5Usc1kXIcyZcRFkFsq/f7/Xqlf5EUeecJkK2CHCk
Y0Nmd37Z6Q2nNR0ijmrlwSyii5bSXh7l5+/f5G+OMFIQW6i8wCVCVB/3T3e3E2aWJH5f4FIXPQV+
vWEU6SYyIRcFt5QmtgxQ7P4n70jGw/3TCRd/ObDrCCphUHQF9jMXXcxU9eWt5Q435eg+5l372Vv2
P8QIf/sZBemXayNZNHX582fk03dR7PEZjby5Lnjiy0rfosZEihkbl8ZSFLZ2vvr9x/y7wMTxLEPy
BXIgGfYvnzNM2njWQlGsaDFVi6SesX8rHzIE6N1AXakNbmsnODRDjNWCc4pApv/+AlT8+8vycQ3T
cnSHbMf9yzcrORwS2DvlqpYdOiqnOcTC3qP0OWrCTyEgev/wxf7Nk+HiJUgsjimBw5b+82129GbU
XSrMuD/PSB5buMfhWN5HBOr733+0v3kn2m4G+imWrCV/3RKMLpdUXPwSIuh4Y8TTDcANBEeDm/7D
yhF/yRYN3bP5UA7vxxZkqT//0+PBGGSA7j6oVsz0bCxsBkbTXeX18EC8si4hBjNIhNimC3ZR6z38
/lP+zbJVdQFhqY3PJH//+b0N/EAszM3KlVcZl8i8J53d6TQbAMx+x4a2xI0lOf3+LS3vK//8adnY
OrUC1g0+EZhC/LohFDKB2EmpdjX3/l1N3QzKU7WYPZwFrbZltEt8Cp3BtQqzAqfVlwkkDmV7zOQq
/bQFLraLTkgIbV1z11n6NmmxD8bh5N7Iq3k5Nfh7icw8ZlOYrGwZhys9s2/rZ6wQGWsQiFAwHgpx
ODNe40G/SXT5ZCYC0560MtZ2XJ+jE07D8tpqNQbRxpspNq/lcBdUeAMGJWCOIaVJDT2lNHAyo5E3
DPY6bCl4WEgqsjGEajhNQL6K8X62/eBgJiHghtq8E7q74XhGjJO+NzeVkUDgJ+jZNHmPORaQe5Su
Lnnm4jh3zJ22aQ13PAeNj6MBlHEJDIppn1Wkz8tcyk+3wTog9OhV2Q1nlNkvhjw919X0Cib41QHa
2JYNnTEcE6gO4wZfxCurGE6it9DVjBVaqmATzyCFulCnUUWfb+zgzs7+Uh8wpGloMscy+MSPGYxZ
kN8mFXFMzmC3I9uPcpr3tf+mBfaVRACwtPPo1bJcbFL7Vjv2vt1uSm3Wrg28flCu4Kvs1tF7psHr
1LTgu6mm/fLLGLvyhVNKYp03VffIYP3VXLTtjQdLbksNOj92svsk/TWBv1f1LisMbGWbqiKsFNbZ
6XEOr/u+uaTEpE3T68uB0fA73VIvJPz8HEYj5jMURa6RLTa7wcGRqBzjy2QLfK4S317hguQ9S69l
FG2KLoYbezDIbPxypHip0mgk2xLdrQOMlW1NrEnH+63P/vBUlNnesLrsjUoVTQq/X2e229waXQmF
eoKBEXXxdirK/llr5IMji/JWx7zxduYdIPnsI6HFLzyV6SZjnIdh3zF+8foIWllJ5uEyPqn6wzdO
7qMkTfQn3FR3dR2NO+a2aA1pw3iHmbt1EzrJXoI2splsvhvhdxxnNZ6USx1FguY+VxCQg7qFuLOK
hR+tevFZmnC4ZspiwwRhMIHwJKVSrFiQzqYIK9oShBRdZsz3zOASU7lm3LTiR9JncHhQ3bvm02hg
7RiAesdBmxZeYt/6Gv5jaiROTx0fDljwUPaworwsRbk3EdyN3bG3xDn1nQe6kFhhDHs/qZ+QxgH7
HrxDZaImgOOSdePBDOGpGyhbJmCyEY+HAIRZje1nkfsnoNNGxVye1MZzXI64lNX7Fn39osteUAIc
Sqhnk+nfD2JkjlW/GutqByJ/G5X13ilHRg/tbYUjfGfUNu53PpXu8uTpJgywDphVUw9nIxvPrqxu
u+/MpLzIQN6Xkb6pNf+FDiTpLP4XVpFtrWI862H/GdA9qSfrElbjCQ+HfPLus0w/08YaCRup8Bx8
u1burqvImOisaAe9Hk6RgOtpG9Vyem/LDitWfqfQunOKwE19Jr3QN6WPyWRtTO1a9jaG0ZZ2wKl5
W6CNo0u7cyPaBM0ljKZVOqbIvrLq5NUNZCnE5JirMAyOZ+a6IdWonOEU1hbmi/KlMYxLJ7V7Ly2P
IZx81IJv6mVL2W1D3Vz55nCeAG/2Y70P2SS8Rr5QIXlzbW2n+8ciq1YHaYkLMy0n4FdP0djsjdy4
wNc8dLV5afDRnBiKiN0OxFaxpPVyIpvd4ru+Q5GzzQE/aqa8J1vaBlWAHZy1g4SjlfOZfzWadgxb
f6terU+rp0g664DuNxkdhLF5E9V44cm8P/kBpQV1V30rOhpmBU7TvLJK796R4zkRyata3LVVPRmi
3uNqtrVt6yIMJGVCjCfT2qPEPdtB/ST86mlsyASHcjipizVClhNmxxtsCMjHaCLb2DoA8zWCB1ti
QWCUD5D4r+YyPPZAaJoJNWizCaAGqz0rA8uERywbjGkD59JvjBnvcfVBY0kHLJwxjOAWZwaONJ7l
bj09+gTG+4CKaofFw7K0qpe2k5s618st5r5PlhfvxyF/COAar7HW+ByN5hKFgkOisfaqx4rsy/yM
0GkuWNaIaefrLkGQkddPjiZf5kY/aZaztRmPRKrjP9scYkMrSWcCfZUhX2tbrH5nL37UfOvYhHid
gDezMvNZ6+kz26PzPSrIgfXQowd4rFrm/KwIO87AjIrNKKbdHMpxm8ixg7M1CQh6R0vTL0lsBKg5
74Gr3uSadhNl+VMV6d/mlBRdm0DE090f0VWZuGEk/V2npQ/gheITIjjO0mPtc6wMAkGW48cwV277
rm6w9cQWE5t6BuUXtWToxykdZjcsn86sxCMsNgd0V1qwx3Z8MzQTJ6O90UCnen34UJn6hfgkRxRV
M2DcnzpTwG0cYDvlWbc2HKbMYLovUc+pmSZorCb75JRj5pbkT4FjAdBvcoasSYrjft5bvZrCrqxn
o5F0HXL/mxx1Gq4g9yfRL1Sabwu2JQPvlJ4WLiXlyFrPXvENoW54YwX2WctyLG+AterybozYuTSo
45HEezq6bVvbXsKPR7jU6KvEdJhQFfWasvBeavukIgknSBxtT9+YBhMFojvoI8PCpm83Z5nKaUkN
eSFmH8pnzSPnQlrKsuHZzbtVnYp0Abmg8ALVRAbdlR+/ks4gQVPkNyF4yjF+FSNjBDW3UmKAxG8n
h5YaRGnTsvRjAw2VIXGzZPvoeLn+/7J0XtuNKlsU/SLGKKBIr8rBkiVn+4Vhuy1yDgV8/Z3o3Je+
t/vYClBU2HutuVINxlWsHmsqNdnDvQtDaCe5NB+eyI/AOb/8Vu5UlH4NE+fbpIFfqvERzRzSDKmk
Rwft6cKOQi5miKarsAiKQKB0MP0K8kEavCFI07QI0Rv3Bc1UvywzSnHE6a1gZcgFTGl3RdoTk2i6
04v6x6rr76C2b67R/hFBQP4pxZ82zb8A8R39tj7lsP2aMvqtAkjYYbyuaaEv2en8NiZ5ThUxAMLB
gyIwotzfVH1PANGhjxOg1fgdtDd5y8REZxy8pptQW5xcPpGhInCtmXX0oCu3xoPNbm3hxP2ID9N4
s313OaKJN0L/hcfgaAPm1Ug5X3Q8+crHNurK91aUlB1zAIQok9AQFr9ox7ytNqDTB/E/vI5D/1j5
fAU57d1E37OnnpHjnwKaqFc3R7/n5B0ZpAJdCdKAUV+81jXueCgknB01d0slgJQiNyWkoNISzJZo
hM2unNHhWOVllS2HFBGm3cKZr4+12xzbeCa2ayC6NZT8Vfuoeucz6NzPKWOJpw6exhK+oXj2kTtG
BjK0oNaeUqTLgM7LZT1YYMcnB26i4pCFRpxkbbds/9XsUyzN//UIuFXR4BBpjzrAQhrfRoAlDX36
aAzrVKm5rGnMeWA1ieeZdI526k6Lqu+J2i24US6t7n6uSZEXxsIXEEScef6/lNNVkAt746Mfdaj5
VdE8JVjZvmUnPZcXc1Wf9ELAV6s/cx9ZuqOlVLOnb6sY93r7Zopi5Ywk5JL7JEP9Krv21Zrao9+g
kFDia+4ShP2wCUvnajr5er4J7RC+J7565KSykrm2zQuHlTmkHo3sX+qfyJOoOVrHwqyv+GCRaXj6
ruld6oDt8OIX9abqmSwNGzWql8IsCd77zoEIo5jzjfwt7tHFcMBfRGSHZOG2d5RFHADk6cCnxu6w
k+9IZYXTSL0+mMrXLmlQynf+eBjf7DZ4rzPlPKRa36x6X5JFqmcnZD/XFMR66VKsa/A1LGhV/DqZ
/5Z61T5KUVagKhFzWAlrA6Z8shqXAQTdpQIpNGfxEcvpGM6vPznPmG3npHjnM5msHzhcxyijHj6I
hRkCwqOTltffrmb5gO+0bSpJ6hsH4+BjXeNMDNwQtAAT21stSnuVWemtNyls+tp0GxD0z40AoNx0
f6ZN+TnaMViQdBklEamr2dpou2MUkTRmFVydlLQwXbyOhPfYlWJdRBafTnul9AMRThhSh8ewiu1V
y6WpPXp7gSq8rQzIu2zy/NcpAmc5wCVHSlWEa9SaYBW1mGTotr6WE3JhN0pvdToaizRIH+aLbzj+
sBYmxSFSshYT2Pi1NTGGwpeMsLPa5QlrJ/oBoiLsSGCeWCgqKZ0L+d93afFopv3JVK5SNKhDTxqU
nkIOD4BZ6wPN5Jw4LyNshgWxTx+4pRDFBGI8cTl4M6N8hgTB6bNC2EGo1YAAjTkJ5HmG9Ck51Zp1
zQOqU3Ya1AunwRVaBLcp868tXrDtZGftqpUsn1X6UhnecxWOj2FYnRLCSmp0mySOh0gPW9jP+Nuy
Eh46gZ/bsPY/RqIYXOy5dth/FI1+KFgjauKmY0iHk4OIu2m8FWP+sc7YStUR2RSsddWos88Cy5ZU
H0H4PN9q4dcI0zGiBtf2llT4ilRAGQYSOlKzCQnwZPX8jauYZUy+NoeShoV3PjmvC6+8dKNzhUS6
M5wxxyXj4mqoR44s/m/hMP+JoCXqXXMC8u/CcR1Gn8if7WXcPNPlJAMLngO5NdFv4RGbeO/0TCZP
U5jhWaYh4ihmlzGytXXOPb//0P0Sw1n+g7lL26kyNlkyoFOMjAdhCWtttWwsxj57ZnOCnO5bxj19
BQ5wa7PndBXGPFz2PLqjW1uOxK/gWyt8GMFxKVDaNQAgbGIRFIu5VRANaCaatRsDPmyK4G5TIcIe
8DCgfGSX6KFzbMdnOy71nTVo75nLacqli7tw2GVHJJNAGoW+bZLGoiUfptW/Inwi39rgxwpDcmLM
j36ip5RvPbTy+fgW+c98H5pqFonWTB6QvGPE9tFAM1bjccg4pZk1K9bsz6NE+ZbohBMCUHqOq2bj
JCEaZj7s4FfmLi+nTzCPJ0WrjrIsS4werNy2qdYRvkOgy390sggqM3iQPF+8lalm7jPDOUtXEqzM
TZ+vUALv9r9rP2JkkARsLPKCPCgfDVwE2nZfGPqODHBxMqFNFfNubGy1c9v0sz/7FNPU2qpcAVh0
XhKUcnBwemNbpvFVIuCLpWftdN//dL1ierUP/RCusXaMyxJ3z77XTYhVtLQIt7OfDKWytUvFSCRs
/fpgCjdjz0wS2e7Zs1ropJOWrqPGOBhGdUs70DZlZV6rVL9YgMcXFCtwT9jyN1HTu15E7mEKst9K
leari/mo9/bewLEFBt+4jS3NXs9WR5Z1olUgZyUgpMUEKbtDJ8/9unp1+xpkwa+o679i8lDYGdAR
wOWtle4csP/TZ+vYVwxl/c6paqDViJaXKhDSWxgBBu6TxVBPp7Do50ju4d2hCuLYIt2b86xWKxPT
R3WxSWTf1k5/RXlAmih5IHSYkERPUf5sxSJdFXVNrcxF/Ut+JTkHZHOxSdfYGfCzKzYEOt1hcYUF
rhN1KOHkNhaHoJeGattSNnRbzbnbLjoe+fAp75zgoa1pfGbmi2StRV0kzH2uXZqB1OZkOnuJbu0K
ZWxpdFtLw6qic8iUk/TrwIoOdhdjhKvI8iHaOPDBq+VMXUwYrHHs3eKWJm6aB8ReZQO1oJqHNy8F
u1t9OIhOWLuhZsUpJCMv1MbzWDBd1vF00tPiXaoi2Ma+CNdWN2zRauvLZqgei3FwV7ZJ4WdUVbbI
JwWg2qCPqTOrINHxN/WorfIsXnWRWS/ue5a7EFI6fOcxOFmch9YiJbnbduNbbE3rsNP2piytnRYY
74gpz4VNey8OE2NlAvvWs4y5II3WVDvQkGrjKjC8/89QmWecVVve7hvL1kOpP9XZGo1zQTGMYJwS
6rYG898T56oN2KmKeeUayH7oI1/QK6R+Kib72d951CAq3nxBJhBudPctkMnXpGNM04fkX1TqT2mZ
LIXgQu8LBwMb8G5aBao6FVazmemBVvPQtOpHas3Nrfhvee2+F4CoRcirTgWP+FDqNx+5e9sLqJLd
ax+RQYiIek0T87mCGR3rdrkOzeEa1f58QKoW2ghCUtrpsyK3MxjIjqXy8KxRXS+VWayDMb+6WkxL
lU/Ekl2EMKoJAcBrYP9lo38ZsnplpzOWEGDH7AO944YqfzgFgr5cFX03D4i3rQOVsT80vNBb8fre
P3KCa6eMw/didlmyRUfjWyM0zt+bmQp/B36qAgzujPCa8Xgk4aI8eCKFirFY3n8Hw2FgFU+w2JZ+
klwIOSm1JQ6oz2Jtmi2udT61pkGWTH0OJdqVliwdwupjxNFvKPnnX4BX3lAMce3m6Vnlb2B5mdNL
DGxSLcqaA5yViSfRP0/5rJ/xGiK0A4kUoJ0aBNmsMfE4+IthWaH4IIVO63DK0O/PxPBEVNm6QHW/
1VM2Pn4RHcoY4XDoa4cBRyxNA04gRv5deSNuMYg1CbPTEo3VWYu0MxG5t663Tp4/rrXB2wU1OfPx
OTGVWOQ+kuiyRb8B+z2aKNUXPt0ts2KLk+Ups+70a3b2tBmCwTokZZmfsQl0eGJBl02hs6wtZwaq
9C+2iBUIwKkE6hySNuCjQOQBHWnyKqfCAktI1Si/tP6NGWLeJqpVFGeknbuqhy1Ey37CwmBZ6oUV
qVgMpv5okmWAZjG89n0L3ng8tEH3a4ckMRlggr2sa9dFReJrWdqbfPKe27bVMUG1L0UxFGsc+D9B
Ha57yZ6AbiHmUu7Lti9meVmEgpcuzSJxnW1TS4QxsAjS7Nw0I0b4ATde65/bsozWjaf2ETShjhAP
kdaHgVJL1D2KEcWdrRVguxz92o3o/uK3tJyV6qp4Zz/I4CzZsAe9c8BDsvb9jWqpO41FCNqia/3F
2Me7WpbnISxeaOx9YcBIj0NvX/HWRFLDtBVGz5hMxSoW7apq7BdK6s8msVQ7Kd6aALW9M/75sQuM
zG23YnzRtehkqfCgRUG/S+NxmY3yaBjUUzp8PE6CkyVNjy3C5IXokePoab3OYaGZo0EfUf5ypE64
of3ZrjG0JONHqqKTyqovJEbVOnWdfa+RCWIowuKas6vMi1ENP0g/zlrtPEWV3gJC6Ze61FDFtcVH
7FDPbF2gOJhWlUIVjiDlR7c5U5FjhLM2Wlu5/RhF0WPT29imiMWhHPhW69GFyhxBPXahH8oGmmNF
TFqqNQ+Ym14nKoaEWR69yPAYqg7CBnOOfC59xv4iiXN9FQ19uaTtddACG2dZOwRLmYaI2/Xw2TX7
s4yq7641XvqYKC+bMBQxazTb+HGKqCC67ZOua3+qY89l+O05sXEhZPWQnbQZpdmBiU6MbctmYBXm
AJCqKdpZcxEm84p2NSEMpP+uHmITHl9FNM4o30Wv3s3IeLITprg6AGTluZfQd98dYrCooxWYMgdi
0Rah6Z2KMNxNVnMIfatfCywXS2E5HJX1/M1oSLQJCdPdOM2DNmYexlbntdMeC9Ovl5bYZRW7DItg
2zx4GBuh8MH1UIO8ow9h27U4QPhZ9hvhUwXDTxpAxraxYCOxRGXxXen1IpEmpG217offMuPXB4Z4
IIunxrLes16STaP8+8CguVUdLWPVW/GT3Qhqecsiy/+ZLqdeR8WchnP/E6EdvrG+P7oTIeMOs37u
aRcTqcAiHOUjDhGKEnm21FS8k87Sm9WTPyoTL3HuPRslV7grMpKTjQDBmUusnxZN762XrUdqB5Nd
GTulGOiDC2qBo9/CMr4trT978xzrOF9eBEiU2HjqQWVIAycoHwqFY7ct5TksznjCr7K2HiTBd6Nm
rmxDPtWpoinXIOmJ4tdgZuOWXRQtGwLa9mn75I4l/NUmedBTKhWZEEAcWKpjZNgZvk/KIfax65AP
+vSBWFTM1YiuxfUG6yEIH9yR0nnktUDs9Hhh1+4jequbP+P/I3k1y8ZeRqaUYK//2fZ4nq+7H9Cv
SKZoRdbhxvZJk2g1vJ6aIlFrMhjdlansXSSojZA12pz0enx0puJEmBWmDmRLHFzji5vjPXQb8+jk
5jFOwak23UNAT7dzqC7keydPn2iCzWUF86YG+4HWd7poDRcrsrMykYjhLSZUXrS7tDBpoCCNMg11
SSy50TjJaAb9V5zkR6mHzgI5KqfxwnwY/BhKC5yenVn8TuLaZgoJrVtv9cEfju6IKbbTjHfK4z37
KO9qjhVjsvhMIwecYJkfamwaC3/s16TE24uJIg0OFOtHHIrCzLaah4yutPKTSwKnrOnEBDqWO4R1
xJ+1+zJrH9K59YdiQt9m9MfGNOn2SSMWrUeXA6cpZYLx4rKMn0rQvSvAEB9FyTdw/Qmj7JCSnJnu
c92zj4n911oA6VQdrJyy10gIDpF514LMSXcO5IjLeDNoNHsoi6QZsW9Dk3Bpy4ulH7KcNI8JmRb+
P7a1oxedPPJN2JFn2qOXVGQXuk9UQX8dPY/Xfl6dQvI6fMf7U/XwhikeQZL6qMP+LS4GEsZCUYDH
AoTm1zhRE9JA0wETOA/+YxvVW9+2xGPuJdeIxl6p+R96kbsrTzaHIIxMdj/E15seOb+hj4VW0Vwk
w5SyjIr2o5ss/X7408h3W6GiXFqEcROhY/45sbPrZH6z0A0iYtuUyj0HwjqwxGebdJ6U/bY4pxEn
Zn/vuv1ANwydoeEb+5K1Ms7Ej2dRax3NBValBKdslJMxZ/OfLHnosmrfmWpfSePZq6YT1H1jileD
3/1oQ+psNT07QlQgXqjXX7WuJDWTjiUPFhnzuF4pZafN0S7av9E36VK5FJtcE8tZoK0LyshLg1Pc
OpuAAOTkmK4qQ2wwaaHCIGyTEbXsu7MIvmWJyCBXt2J+7uP04FT61/z3O6m9MFZjoDgT7Wa2iJ/P
e+uIP1yqld7YvpIMDpywJHGrSI62xSvc9541ZZ5Ovw1W/9+eFQHwNZXl0iVTbYFzKUEvQP+zsshU
UwP/RpH7VgUWoTXD5f5B8vqX4J03rYIblI0UYojfCD3tVbYfgVEBHY+OM0/Ry4ijGQS73FDrb2PB
BCjvaRv9lK1pZzzaNTkXWeDQK4+1lVdoL5iN3iu8diLxYlLd43CPnS/Gm8Q25ZvklbXTYKzUkYKa
ZnyI+uZP9k4CYiS76La3m2jTL6bRP2GlpycVWTT7NUrCQBpyxwA6wLYOF+VPkn0hVPgSPltv3XQ4
jemrpHDfa1/b9Q49D68V3w5P+oCyeNmSKcaXZ0JpWZ1RJWQY4nobNx9ByrDzmbrsDaJx4A35MNsN
e58aV3e09XEPNZySk+19KSSEnEfkeUKsyTfghYzie3RitlQ1j79YQ9ZeI2sI1/jG9U1R6GpN7cqo
BXuV2hJ7s3aWlaq8nZPsZCde7ahDZSv9NwqL2xbgxkIBa1+EjcFaRh851rE3O9EvFdzfxGWxFebF
ZeMRkPu96AWYNpStHHHzimwekwL8jEEk5n1hyuJN01LqjgEDKIjbW+yWD0ETbhyBbbtMYDQxJDgS
9e2rzwi9jy0F4Z0+yT22xY/CtSOaB9NHPcpwHRMFzISDSB49htDYEsnJjrnyQeMHZ1qkMXDssfzh
NuMrS0PtRneNBW+dQlSasYOdq92QyP9zQjI7Qg6qJScbKsynJoKp0fNqaYhPVxtIZZhPPqnuP5Kx
6spnp9V+YzndJpWfNMtaOfoEjN7bza96/0Uf1xubgOJo2O56/l73LzmTmaN42LWpeyiDWSlT8tKW
3f3m+d5rONPVDiM/taAkFxqZsvp70423ooOfVSb+gwzFen7CWg0Pf9Z3X433j0oBMi6QpxmIUvA7
5r9qZiG14Ds69wzh0g/JfyoFW1qbs3Cm8iegQ4Qa9zdRkoukZ49qInDVK0LK/LokSloc5zeZ78j9
jQIDfgxUyPtTfD9La0N58Edj5+j9TdrNjXisV4OQ9/nX3IiPodvT33C9P+wFQbs4gJkf7sdYW3Bh
gok/Gv25d+JfZ2CWTEgsWUx5PeeuPyUVuz/Zj7c4pCtIM9wL6NlxmOVSeTYskfGB2FBmo/mCeZyc
IN4vHYOXudP0B5v/54AvnOxp8d8PBZFi1pG8KR7L41xdm7p5bp7/sJEWTnmFqZjp6f7tXD+7+Lm7
xGOOJn3QTinch15y8k9e9Un71xHyQOkW3FUApZjsNAZZC3ZDmkRjS3yQwy2ah+KM3CVflcO+Tec1
o4kxH8NLLX2XSODuxYyZIdlX2Wosq+f7h5fwjBYztDaY6nMTWOs7CblPjF1vN5Qb8595IE4RhHZa
V7At2/JjMLOLGxAa2Lp0ADjkSx/8Zs4VIviMA1rmrDkNno2+W+kmdfaAuc0v+CjzJ9XWIEBu+MgQ
C0Scku+n+zaBOzK1aO8rQhD5KvcbZmVMuka1SqT9gwLvITGnDWcOigFZtauUTd3PXLWhOgcN87sf
Nq908ulZPyCmvwkNJcP9ymUmWKh8WTnW7f6o3P9IavM7N7/uvzmPonxgTtB9tXCD+KUmfiKa1wxh
Oh8zG3f+CT4sd4cRbeBKT0A93e/7/cVngKHdOQe2N/v7NW8L50lS0BlaJqXCvdVQdv5bieYXmb92
YFcER/EXPTxPE7MUxYZ1C/I06uVmcKCxkf1KRu3lnmXhoiDEPvVsNVzkGcfNSYMPM79vBY4nb5zT
lHyMgXca5bi8TyIGueTsbmIc5slXNA/FcmT0cQA/BIa1H0ueEtEQ9BiiSbA1fd+XWAXuq6fptI8Z
geTzt76Pyf+uBZCtqM+XLRiq+z8Q03qztfgFtdfqXjq7X9j7AETc9WUMh3pGodmmS4BLtLQFOUfz
BDmPApq6VM+C6czcuro/KPPIZGH5ctqbjEA2O9m+m59aPlX036NE60xKaiCq6273X9E8/SrIQ79P
avfve3/uCuT1hT68x2jNFqOT/aIamytKXKFBWT/3T3n/fUNXbwoD+32c3SebKAZqPDyWuYd3n9rd
fAW8mq2U/iLC5vFeHOt7RqUba2uDHKrYg4tCQsl9S3JfbeyEBWTUz+OgA39hsKaKF7pvPrrhxDZz
TYzXf69cxV95a7xSB9qBBEMAwSSra9lHaPqU1MaVy601/O5kNFy1GuwnKQo3SCg8/mBhk7B9r+Z9
zvzacyUOO5XTZeugH04iCP7d3zevku+R5uscz3O/lfMPQxB+jpOG7NVyW+fTaZyH+vxV1dQym+jH
ruQ4ncyjMw6ds+96NAOZZO+XqGiMsyj6LTFC3EHEdshQ2An41UvFClgUT8RyfZoW1FM4fnonTrkO
GYY55I6k73U4mkhseLMmZ5FxW86ubt9QHeqe5q+nGdzuTsWvscntNiD821Qwu5JSBuP5PrjuM4Zd
IOSJfaxsFAj97ldS5J7H1P3BGKLspBOzyND//xxwnzQ71b5U4fMMmB/G6g6e7+2vvgcL3CYvtYJ2
NbFsaKWPAtNLltgpnsyGWfo+tmLpn9gLEnvApYjQ/uL+VawHRKRCNPRXrsGEI6qSHr/3Pm8V7nNL
xk6ZpsXDf3dg4LqGpKFNYXmRORHs0C8nhocsXzS/+qjA8k5acRS1v3XJ4mFVoWo1bz3KCLJkG6zr
0D9pmrdOHfth/jc574erHhWK8zr/9n0IzgtpIqt/HW6cebqU8ygJM2cfkx5qt6f783Jf0ebHgp3i
W+xpDDjwwvNFnrz0KkBjGRJDkDz5LrkVpni8zyr3G36/9V3VbqyoPXnz1armGrHgGLjwlqbB6E0s
EEBTNlfErBrBt6QCNn98nGoLYwz/cp1kCasG/+vV3orw0KvpsgWCrrIyCgeRsNOwSA/G2qaMFzXB
KZ488qz3tp9SLum2RtFf4N0fgyrjDLytpR3B122vaed/lzEEWgnaYM5Pc4Mv1DWPtaIVWnG+XNDA
R4sgqND5e4lOYCYzXDxWzZU+uRtjrmcIcOaR1q+lMeprkmGX5AKrZQKcDYUQJLIur+iZos6yMxA8
jr5UmbUwPDDCuZ59mDMErK3+7CI+0QY6mQmJ2BOmoYHeY+cQ/tk2JzcBX9btdI3Y5FzH6pfYa6uo
ALG09peWuCvH4opyZj7mTbtVGZigsOneOSWTGRlDfmlPdR4PS0pRUMGNJ0kfEt9adjCb9rOrr703
rifU1gvDDW+esFHvdtewLwJaRR3AT3WKa9zbjnz24uBLefLg2wAacutYlvRLhDGd3SY7DVW5Vw/Y
sDFmteWFusd3oxHKU9Ed62SPbqs4TRxgpZgcVCzDJkO75+Tln5L/8tR8K3HJkxXhvLjOLq8RlDmi
gsMx4AeL6/0wb3FkFR61BolO22WbGnsYIPdFRYW0Q7mLojRolrmZHkbUW1TdkUiRDpznFpodGxG3
DuuK60bu/RTPz6l8kwiXQIw+IvamQNuSll2IZ9nFuwiWFTE1HxICLvIO62VyrI8oHZeEgJI1M6tz
2qDYGUH87kJa6bN25ybewzT0L5hXmQ9Tf1MYZHN58a5NKJM53BRZ6slW+vCiLqpsqJL/YP3ipDxH
kHe2s9RLjWOC9hJoHhNDRmAsW4Q+cleSDjJCSfZoVrpsSlhEmO2Rd1pX4lYByiodEWMnlmXE7i2G
ueG1eNnCk+DpXGjAWdZU4x9kkTzTe7iKBGsjeSr95F2tkrbkFFbdxu0vafRXlAihRKOdRmc4h/Lq
6dGm04d1oIF6FFNJ3qJtL/S3PC/eOyuixWpviWvdsncBoGWuSNkZXmp0fbwOBXcM/8sUN05gRyeB
q3lhWbHa6qK9+MdGlJ+aVLSdi/zg9e1LWcQm97AgEKzftSa6uICkL8ILsi3labEIk0ts1WcRy2CD
gfVfjpauZ2rDcrBwla0vbdQim6iF1YF5k6I36UYe0etILJ0IbjhJCBNGhbX9DzsCL0O8IZk8Aitz
+WCHxtYUZYJNFw5J2Vzc2Cd/1t213vRsdda47oz4SVbVRU7OjpDcufYREF2hfyS+fKW1D27ZRzUk
QcxpkNJi7qMupn+K8OJlVO6Q7ANn6PsrWQJ7UU0jKHq9Yb0vV40YFg2hbYHDXrQ/62YDtSX2X410
FEvmSbkpW8Ipcb52wa3xujPe0F1MGkSAqMUsCaF7sYhR8cOy//Uye40T95By9DedY9WZV1F03bZS
3adOkIYRUkYE2ljT1m1OpRme04lJP84af9G5LK995sKj40XxraHgtKdDmQiAXRJXCkyXfQikb9Hk
LgnXitYWdEi67uM2sjRoL/qyT2jpT/257+0zRNfHWjMvjgKEDMtzFXQlfVx9XAhnOJXU8JSVb4Rb
vavCfSum8opUiAhxS/5N+XAZlJ2vWkSHiMoziEkEmXcUFqZAkUbdaOjYpbskq/1ZWtODQZquizM5
1UKDIAqjWTkE9zVJuM0t++DFD6gr4xW896fSYJb1Gtw33bIDj4HCIWj9gr0UZahJIqEqrBbVZXHN
e2ZqoQe3DBAf3vC3vqLyFmg+ap+eI9ea7bH1EDc0tb1u4XayPkWl86ZFxQFj4WcVEDOuSf+gKfdn
lANV/yBAAogIZaBlsayddusPzm/V5xHd9/Yl77ujlYtXowN4wI1CT0oH1MyR/dDyv5QdPQh33Jn6
8G2V9avyoEuFSFun4hbpBdIUYFf0SsDaIQCJp3Bc0pbfdlFVL8x6Zw7mV1JH1SrSWHL7OvpLi++k
cTEQAMNcSQ17oIPMCzXXXIVEURJ02lOXc7vTcdgaWsOg0pEsjX/uNB6soeJE7a8KzgcYKCgUDElM
UaFuTy7NbbvMDh1+qAV6sR1JK6RHCeptqffdDsUGJSp8p30vPZTY3VuEtmIZGmm2qZKmJvXtzOmu
H4on+NQPylOr1tVOCHegGZagPNqRZZDeZ1y2DFONpWrcuDCRqDYaA2qH4jMmJWqbZAPBxzU1CVUf
mrZpVrqiEgsUayEL/ebZ+7AdgxV9JayvMvrwStYAAGIGjexBbKbao+dCd7yvmh8zxH8h425TZqax
MRuFxMejam302a5h2bBSRy7B4HuE7pwQeQdrK/C+O5IQak4kSOCKTd3Bu4o8iXdcpzEfo0qQkYJv
yy6mKyMLoMD4odswqKArGGyLVlVXYaXXyXoy/Gc7N4sF2UJqVbeP6GX3jSz/lYiDl9VkEFcY9Acf
T5myjBqNGd1WOwStp5nLhAr8gv+NEsOm3qAw1Uvnaqr+0kzlJZGw7EQt5tyr6dhbRDwb2jdCQokg
zTU2RoqsftKN9wggvRs9mnT52taZc2KOcxxo1Y32RusaeQQa+k8gMqNZFuFrGzdillEKf9wlXUlE
ffKcd8aH5k2fRjTaeKlRFOu1mJ3Pb27XUmVVOqIHmF5pvZLkLnE7U3bsRbfMhIkmPyUmyK6/8zr9
RBXKM9HO3SSUKkdVc/iounw7eIh6FGaPFmPfaL1gryawyTmriRqMV+cOajf5Y4DNTEqeF7ZB9hgY
S6+0omWPgaimCF3qULnXMTkhgct+2vd8DkohhFc8QEsQd/8c5CoOTWgjzQ+gRVZmpdYWIzkKu9ml
Rt/V85u3wTZ3E5Yt2AajP/z5HXr9EPHschyf8+BKhZFykiXeHGbPVVZvu0r99UgCZRG+EuT3BSvx
vbEkWvwazUyA3J3qNjFIF72CaWyhsvejhA6moWHWd9AZhJ9mqNDqGfJX+u1P5sIiGNcFeT2wvVaR
+5KkyW89m4coBDxmGrUBgsi4jCwyc9yDMeUHpMk2thnESlHav3tznzSKd0OB9E+U4QcyCh3pqou2
6BA4H8WsoUu49yuKwfSloE3YGn1pslGw0mX2ypRa8EhzKEpwTJVatHU8Sepqheow8UySOum9FTFk
uILoFvxBCH2LqERU70hjrarqLVXuFQPZSOfAH1BRTWx58R95es7PiAh0LUcRF5sGhzvQdErldI2c
9mzrobZRiQWBaJ7CTTQceQn8IfBBbcqDXqhg0xW0PJEc7AON9S3rTlYFB12eREdnrJJ/SI/4dmbz
PA3JC45I6i2cuCF0IOdSDg2xznko9eImmhCOm7QybAfJyiXtAMpD8Y+cb7rOtrFrI/PaQmeM+/rP
zeuQFb18AfK9FJH+hRzo4oXeh+PnJ99KXyUywdpVkNFF4K57z+Tro0jQU2cdlgqnXdACORQ0/6gc
/ACZ4e4382pBz26ndO9nsOUruc3DgpADZ1EnlGrZbVrsU6i109pXNmCTKsJvNnCIxryDmqsI+/Do
6mG/cip5tCdLY59d/qRhFm/8ZASMyXbUsSWtGgtCI//S0yZbNG1A8zbtD8R964IungShEUszW5VD
SS2caliJno0zz6qzh4tRvjupJ/ZNQoK01egb2eCXZB3WzDdbgO4vpEb4l/U4iYvhwz7N8nPqca7H
RokHpYrQh9XJNmRHvqD1P9tDq6v4H2Xntdw6l57pW3H1OTzIYcr2gZhJMSlLJyhJlJAzFtLtzKXM
jc2zsLvtdntqwsH+65coguDCCl94AyKdwkI530Ll3MRjhINu6lSOApXItx2HR8QWv+0BdVidhFDt
lQfLL3nZ6o+OUp/Qq5dTfaO5zb5UxY9vg5Z1oh0lXZOOZdJDyyQJTSxQSkwRkTXAG9rTlGR0kpFm
kbq5VNss+sRNPL2XGaAQ0X6R2Wb8aZnq6qJNi2soe3yy77kWY9Si3muD+gEoV5Jo4uaj0d8wtIid
BPLOoPblwow4MTWrZE57PSCNwV6ETYalx+gjD2KyWEq2vBJcSxw0oDnTdonM+UR80FMhU3Ajjxqk
MWr06zu1PbcmyyAL3RzYPes0AaAUOiUGIoRi3ZivZq2X3BkeNYBjaeWtshw1mtJo6CzRJadseM18
nVXWoOsPAvquauqF04HcTHpsLwM4kK7dLzWQPqntLUPzJAiBlTJ+luTTbmgOxhS/VyRKmPmwVccW
Da1JX5jlmbT+FKP9WlWUomexC0FjSqcsVOr+PsQNFjTkgyuxcU4U7TnRSeQtkGp3glw37agiWGpJ
mF7cG5OyUoBa3ukaZ2UT1A91mK5VzYbuaHeE2NVXbXM8ohrMZkIpXx1aci7y3m4KT3A8X9XRXNsW
SHWmxuBS3SjlXlj1iXc3KRR8QmTWtQpUmI/V2F1U9WxF1BjR/oaMNfGiH1YvlsUm6KAKmYnpQYT5
Ic6Uh8yA7tG8Gn7x4uHElindA2USgiallTf17LbKttU+lLa8b4Pw5CZ0W53koKT5QXHEtQPgTlb2
Ezd+iGh4hSsqZcEaT21aqsj1VOcBAGZk+qdqUAaiVwWIkbOH4XkJgmeroGJkNkeric9NKqgxRw9O
Hn1rY4mdmDO9dcoLmsO0qtL8nfoQuAGG1O+WgiPPDfU9ChcnVW3f28LYl/WKtjnLv0BoIa4foqrD
TwlcuP1OEXBLv5x02Bl/kyL+KgZjF1Us4TF/NqcKwdrOv6ph8DXFhCxwz0Ij+0CNnFE184Sg9Ib1
1LHyybSKfGXYKavM26eFc1ay+AmCvUy/f/zQJbjuT/KqlC4ehzZbgzYERMRukRj52q/0K0WJvTC8
i5PYAPCWSmzdc1AgAxse9LJYkROtcFQlh+xWfRRAWbe+QVMr2PPoRY+CRE6Ar3+m0to0yl9psdqN
+NF9FQR3qX1TzUK6cmmTs3hGfowwequEdyiC6gQG8A14XAs8e3oJOTDb1N4KgpfWjO98A1hpPt5V
ebssm2ifx5YkNp70sfhuAu8i/PiHnpxUVN9P7s7q4w/2HdgucbB2y3Bvef6hGtkrPfUeWPaJq7bu
xQz6nWGUvxxrxFPZsbTrU+/5xzGkLE9NJdIyuDneyoOClKjpAentrVan+9CIT6a6jaMcRmd4TqsJ
ykD42PvawaZMXSowVEz1YpTJKYin58HVV2Oo/xDTbBUrPaLMsjI7TEHBhTl9hOieXn/4JvdiZau8
dB9VET0piQ8u2Xll6wVBVN5HcfDMloQAUtXTwhnvMML7rvR3H1MPN7dlZ3E6mo2/FX24U6pgrwxb
kcC8VEBWB330UrWwvRtcY/ovMtvDGA1H1GReByX8NoLHuq3QwrLSz+mW6sPWiC0Qed2DHOs68xdB
qyIRmjQ7n1ntI1tuGs6KmflW14Z/N8XNuTMhYVmv0NP17TBwm5bvU7SvoP3Uqk+txry26Zju6g67
nrZ2r75pXZKY5F63cnEy69fexeQD8P9doAOrznKdfgKRTTWp2bIws72l2o9Bgmuy0mrHLAP61IJf
GYAQLyL8PrcFMMYOtvOdyI9TgNOeGxVP1ZhdbCaogfL13agJfW0pE3rsobUvEJqKBfUwEOzfBT0a
8vAHNLvWflw9p7kZ4LGRn5MGj4QWnpZin9Pa/IwRZYcdqwFl5xwvmvBM9zZ6DEXh0/ukrG4Xybtb
8T9orLpKtRkgFETptElb86CqdKvtFxyjlnbvviWZtY3N5kVV0mcrAdFnXRTXuKjVI2RivNGp+ziw
LJQ+xyx2eHQSRO614UlwFLiTpCT7PdoXArUYNaZpjKYqAXAdsoYGDxpPjvEVOZnXHTzSPFAUirlU
W+WtCSiIGpHBxNOa51rrNkGQvQQEP3HaUpDX4AiXiDtT5rfbVVU7Lwm967sq0oeFirCv1pNg1A3A
LZ14M5uwxrU/x4I4fOCaiBWvAldALyGbgOKpfJRoRSzTngU1FsUSrNpaRe2eo17soCy5a7+Re1BQ
fxrszSmc0mLsliqHAGZch7Gk4B+6xbfBsWKkNuUL5MxUsqchgFGnIerhGqSX4xHOLamkttLL5gCC
CmJoNrr7mAqygHTav1Sm5SLPQZ6BqwS07eIxN4ZXmAkwP6bkSxDI4QMAntL1nQdf7MdMH4FZNRCf
T3mCki0mGEsfjZyVRlMS6NpnqyfAcSuXjVqiDqkY4F7hVAcSiq1KIWyZCvJTCilo1ANZJWW8V0Fj
QOklFdE6/VQg8bssMNGkitJk2CV8W4YMmWLAkq04xtLHLbeSY+WWJ0c79El1zkObDNe0y00+A7k9
TMzcxH7oRFHfDToLDKfkJkFpV/c6KC/afV4aN70ll0FuEehcFlkER+9dBHTAbztvUVcR5nrpyp6k
pMekHTqXImlp+W+BUWtUr8RLhc+JkXtrnBrUrWarD17i3TylW3sYpCyN7FsMnrUrKx25f3VvNY2y
0GlOFr7eLSdDiakeW9Z9GBCvQT9YlYn9nJfNyh/0N8vAqkAhMhsjPJaMxiUXd9J+pYbUrMLEQqra
T24VdWOmvqwITJ+mXZHbAniGGykli+NHYedv6lMaDMpqqFwah11+3wDEaVUJuhL1r0hqOGfDMdNI
uAK6f2Vljnd0FGqp94yKRgs+PCS+6NxnzGoMheJxpU6gUgdU8Qbn3hqCL8rZt2gEjJYjPwFH7CMu
ICooCQ0CdsBtbSFkRk186LoUn+/XYlQR4FMJasZunQ6utqkS3QFt2X9hrnpynApldFjIOIqE+zgM
LhPVkB29jwVwhEfg2cA8khKdacmSUl0kQxCjptCGvxPZRJCnMQ1yiQVBgGXCi5C62QOeCYmJ9Jg5
ehdbStC47goS5y7MRsjuBHwLE1sQYsjhNQxr8m+QGZuialA/qYZgnYtjogTL3NDfBhc9GADAtQI9
OnOVVTJo78MQQFx11xPaFCvEEdLOA4TS0pPnBS2vvH1fNSCkwi115XXtxFdOooeeIANHHo9yWsjI
qJzt5fSYKtm1D10pcWOsE1tDxxwVgRT9mqj7Qe+nPjf1xrY9DJ0w6S1QM4qQhKR6Yf4StAvFAtaS
nIj30czvdkOaWZdgcN9dkI13VgiZMq5MWLKSJSiZ4vSmgGAKjD6DFS1HSsPYXndHUhV2QagMCUWn
RTmJc4EyxbLtokUtOuDXtvYxhPrLEJlvqXHqNItKme6jasA5F9cWVfCyR0gLxcQkwJcFY/YxMr+z
kdA3dRV0EsC8qtnN0LGmjKJnryrkUkVbP0yenEqs6qG+d4JwK2A4p3pGB1+vxAaoEo6MnfcsJTUQ
52CLHyiVNCVkBkQx4Ru4955+74h6XHhIHzRYM8KfLj/7yRgI2ujjlAlEBOy8Wn26WI51HDU3fAqH
XWAes7rfdhbtCMSzVonbbYyJjTlN0nsX++ZIMxZl4J8MkZzyvNsWhEh3huIDyU8pFsoWURP5iy4s
7qxo2EwV5GErdJbjUD7jndH0yr5zzZUtfZj6vnpNUjL6xg2eTIjiWOYRHYkkPg5Kcw1S6K3p4MBt
xQHSB0fRU7q5s/XB3OiEI9oj0nY4jDnfUUawlBiQK+xAPeqFuaaPbd6FpjjQf74KoO5bMx2uVjyC
L5YEn8qlSRYZN3xTMh9e2BR0b3oBl9LpJtgt6ktmJbSYKN1PUDNX9GLBd7dWuVAStYNs3i3g59Gi
dAZ3rSX9th3MkkIMBRarujcaitmxvQWozCZKipMMNZS+5KzhAt9MmN3Qv6K89mklxRUjkkXbxRA2
dW0/OtUpjDto1fFlQJl0pU20lfUNDlySpbC36009uszJNz1wQzxi/A/Hb6c7jQjjTo0gTyfm52gM
H2p3KU3xaIUuxSYUp9Ikw1KguaANJFskKF10LxHfFz6G81Ao6ScWE4sAYUBbHdEp8e5R23qguLws
Jeu4EafRLbZBbp8oZtFWq4anOMguNEVBHOpqvBiAMjY46S5GpwenHt1DwAxXEfzeRTWerFhBwGOM
3/JgfI5UnMGL8a5gmvhJDvyE9wb4xMDvhMAGVBbESfWb1d5HI5pXCC3s+SUe8sUlZc9thvpaiPxa
tN3F6J1TbSsHN1dfej64Da2DZverIaD96X3mCr51bvxmBeVL6nZ7t0dX2UseM13D+VC7NGl3bczw
vltZYEBp9h9wU6qzF2x1zqmrXevSnIA1I+/dZGsPlamsJyVtuuw5dOxtSA1ZH+K1ZakLpe3X0xBe
sqY/90SkaYU0oUJK7Vj3OSSuIk+oENrtFYW9h0ChoBnu5fM0k/g6JSOPbawq/GqMq8moINi1Nnzj
taOSfjdVEQY6fvsBImnda5TfpoHGfd/6L1ZsnrTIXWkmFavSMd5JAPe0tZF3xNXjrjbaddaV6qLL
6DdPyVbgjwOPqNKMqx1+GYiPlkPw0elU4BIcPMFTRji3loQM6TlyCngmShYutCSjikjPLsIKNuMR
t215sBAIFEq10wmttd67T7I3JbLvxzhc6a65wU8EQsj9FFX3ThiflbDmlIKHNYj8fUi/bZUid6ds
Jxdjd5Rs7/Kh+Izk0YQD25YmZj9dKXs8dZ32gUjXjWYMXss0JxLKKoYz7MwSRjp8OZ5GRBJfa/He
zTDwoHuDAbtYwe8qwc2W0Ei1BBp0Lva1HYOaCxdFam6Vzn3wS/CYWPqlWJVhlLlsFAiPqQ9ZdUl5
c6WowcVU8z2ILSgI0y4urItnxl9DebIpt/acvU2QPycd6vCtiuqAM9m0FGBrBCmoHMIgiaIVS6Ux
1npeQ7JKzkmobMvWOzu+fgzanSbie73sXybYnGr9kmB8pBrFB9iyU1CgKBUhR1cql7IarnneXgLT
xKCR0mehPwyG99U7yc6pviO6OIPXXJMIuJ9SbHvjNiDuUwQtW0W3jDg0RvINHXeNoDVXEkwO9W2V
VhgyVC5pegusQaHmLe7k73QzOBkMhTGoX0pF0Tf3N7E9Lj1i9mrCfIKIcmoAnarmThtpJVhs5Jbq
vcWDs7I049001YPvg1B2i7Mwsb92kytNXQmKX7WOdRiV/jwIMrtRL546z18S823biS5tArACdBuU
x8JeT82ptbV9jq2ZUULwD4NNiRy0pWEgxfnR0zRXkgxL1HCZ5S0rPjqbMA0zNksW2wEW1WeBOkzh
0+NXjMOYk0MTz4mxO4u2RHtFFAjOEqjjT8aBOb02BoSdRFYP8gbYG2opk72Fk7QexwnQN6du2z3V
GW4Vmr0uMgqZbr1SjJRwO9y7k7/yFXcZp6B/sVDuaeBHojm2fba10ORpkp5nGVGdNTdaQH+9eUgo
hRO0dciktMDKC8CYpVRGUiD4r4I4fB6UWgc/C2HXPWEdQ+7YTNvxK/b1U1UBz62ZnmB/E2wDXfQk
sqcCb4T/iyrnf5HIt1TwTTrap7qju8Y/SrCLCCy2qIEMz0o8oZUA/tAk11S7S2uEFv/yf/RbkMqm
/yDm6BiWAf9Ck45txj9okDq+C0WIXv9SkNB38ATUqj+hmv2hAmmuGjoqmQXMvs7X8+f+t+/hvwc/
xeXPRzT/9i/8/F2UIxJUYfsPP/7b5qc4fWY/zb/Id/37X/3bf/6RN/31oktMNv7TD6u8jdrxKn7q
8eGHadHOH8fHy7/8f33xn37mqzyN5c+//uXzlkX5MmpapAzbv/z1pd3tX/+ie66Ozvq/O1nIT/jr
y/Ir/OtfHv/n/yj+6fIp0uJ/87a/eYCY/0x0yoaEFYGr6o6Bnu9/mICwPXmexwdJyVsVL4O8qNsQ
gxDN+2fH0yzL0wHv2fR4eEZNIebXMAhB5V0q2yP0rmOXYfz/mID8l8mgQnRQbZ433xZZWKk3+vda
ph3Ku3wcemsqjL5uHMWuTjwT0zlv76QUIWwHDrQaQZrHNjfa/N2A/XVG/L31h/yQf5yN3ICp6vRe
DfjEqvmP0sljSE7oTeFSsztjJfo02HKa4txFeL2jRYbel2KES+EG46VxEIsns/tuBJ1zts+g7GsI
xzBi8wjuvApwYAGKj+SK+snKDkBdBWPygt6TWOitBr4yVBoKWWggDT5k0xBzzDaI7Y1ug4rQpVqh
U/X6ws2hZ2WoLKFUBv9CaIfUfCPi8LBf0hd6pov10IzN0hcsWrulGUd9q4I3EBeHzEDBE9g/aocF
dQpIOs9pLbiUhVQPVcxmWSM/c1DkPmyj1LAmMCnPrLtkrZYq8u8tMkfjNOy7mMhFyx+VKooROWiN
h9FRtfukmwA2G+mD0qc13RxH7NusDTaA/fNjWDfn0c0cBDCL8erFJarXfU/DNSG/7Ttr3EKzLlGL
YoPPQPIsbMc3v8XKEbr63beErD6O6ycEXyyRiXurdJqlgF/25VbfYzRNHxmZRWCpcLNRbQdMUDqv
WEWRNhWgm2ChU6VWaei0ro8iQq68CWOiIyUcKCAqAscmroaH0q/Lbd2Z2iLAwqtLDW81Yo2+Tz4n
W/QfrphIOivJkNO0xXyVptBIQ0GI5FNXHjSRj1c/VE7Mqho195g2XkLCVGe1vY8qCidxQ2Y1Rk5y
Qcfa4yQezaVrih9ogbpsXrZXpJJ26hBV74WuVMQYgDXi0EYjUU0l2TteKWGXvuFMWOzLDAtFa/Tp
3I/hMUsF4bn+4/lx+h6asYZFLFsmXUbSM2uNQUy9tgLHAsnSm2vD7NH9j8NDaJXec5OCDM0tFXPI
dgAGjTlnYyMm65vlR8zoiDZL3hptCncpMRUNmewD75TkJUM5Z6U40FgbE++nCXthZWwfm9JUF4FZ
j/tqyMtXU3hnBNrNswfFpwfV9Yhu+wahT5eyLrAqpDogOM8/2m62tAmZMj+x12keZs+WHXpLUxTV
ZuzV9Nkf3H6tW313Z2ris0FL48lRnYIPAtaBH8/0hEVmcarrxj0C/qu13FyZDribDg2VWPjZ2gjx
BPMLgHRpG2rbGMNbUiTlqfJiBbJdqN9XcU9TaeScEViIO/7TGOUBxSXjaANyqFX9YSxYcRro4MAx
ukUngQqu06MACgpgNdDEWdgDAlCIHKZBicOpRSZeoKqzVYN+73jVKRgFuE8FkueYKx9Gfp4/nQmj
osqV5Std98oDGfFZRHjIfdiFRYPBNHWU6ap6A3s1WFh9ikkEmhyDX64DA/BMr6eXOsdM1I+k1tgI
FiwtCmupVZCjLbc3wHw0R08X4XIsbLRBEwGbQ7YALEDgC1MREZnN+Kv2IH7iATpMNSXuoQZTkpha
jxEDbmVSiJbMOk22CKKdA514hv3GMES9CzRj142FjBFKzECF619z/ZeKxHhoKpCRrL8Hob1baUej
kWKsvvUzHfEz+R8rnnaDRhuljmG4TPpooSGXdWulHMtFrLvK09gpn5Q4NnUyDqc4LdtFVo1PdkpH
DXtIihwwofVg4xak81UJWtQhMNo8OnpAX1/1iJVgHOE4S3088oudHrNXBC2EdaV1UGG+t6fYX5dI
dC04GLT7sQcCSG8Cf2HaPwJYvo2lxYoH/qrhRHFSawCSpCwGwV5FbVDFIQ1Y+9OETOdmSMG2TFN1
cAZwu2mdTWuVowpeFkYWqoEWM18/27Rotb26Cvgao0fYk0Z4vVCHGF5RHdBjVszgjwtILsBm9Hlc
b51Q6xeDWd+DZ/S2g069FI8N+j1ZAbmbWdaPukuVqAEbkgt1FduOuvEte9eXcKHTwA63UcgqDHXo
SF6tmAs7QKkqLrCwrf1Hp0BHp02R1yoSO9knCdQDlErvXbprvafXO611zlVbvmZRfI/4gLdJ3OHJ
KR0VZ4iuWUMSg22Ss3s3Hchcj0MEagbo+FLKHFPILxv7yV0YrZvv2w58YO5id6yNUpZJBW2Z1ea4
LbSnVkW6r+6oP+iDkVKUab7LJEg2EwEJ/fL6oumeuUTqjOu33riUECDHj36gUY/rbmLBKkgZpMWz
iwItWIY8WU+j+h4iebEIh76BLIOX+GSvkoBOTssC8hRNrKbE69cmoKJFaSNtVbu82ShM46BSil1X
UYOBSZJmq4pjiOSp2Gs2GrqxFgPW16qtXyMkUxZMhPlERvDoA6NXYOMDwlycCMsKkGWoDI+eQbc/
zFT+2hyHC4dkefH1VnZBC1J21KoyAKQAj1vqvnSkNaDkERw4SD94NlPmEnRbF4WG3qgkrRZKqS1L
w0W+rJWSLFnZABmfQtwZQ6pK99jvvoZJSV0etWmDnn+pY+CYZcZHajOv00qtqUuSG6dJH64JRDiT
kPldJvJVk67vqGYvAAd+FRRBdnEcWgASyk1IIw99wWxrQvPUGlmsk2+gV97uVaXBozn2dkVr0fbw
0ExxKDff6ary2EvGClxUClvfM6NhJlsC6QVA6ZKqBslqmB7wzrhE8YsTpV9gAUExQG2pSv/HyMyV
pvR7yfHUOuXbLLu9Pqrrmdc0HTQ/+J1ZPJ3ePofiqzZpG+GReOhT6uySB5SP0En+XHa8AcZLFQWt
1OILasqrlV1dqCluHN9VHljhBDqNK/5QpTqDe8siDlG9P2YB0mEVW56868wLbx647TuD++lb/Sg8
YzFYJRuN1v9mzJ07MEqbEUiUp4D+iiPsSEKpvJO3zhd1MkUyrhObiqkKXlrdN4nyY9ckzSLnhiMc
Zio9OuuSm1YX+mYK3O18eTtHKCl2x1/kNmmOmfR1cKHvrbWP5NRdUwf4GWk34bmLoCj3WvyOrfl3
W9U/gTW9MtTbAjyd0dJD07Lw5uj1C/wnDir1NqnWCwPy5y4HFykEERznqxpaHN3RcYVoY72XmMPM
dzIKSm15dOgM8E45ohOXoZ2WU4/UpsmY2OMBvYxNNfCdRsnAdDNMspFWMwztBnECDk9THfsOR9tw
+s0NBskrp1/494c2aFAQn34d/oW9+hzbUniK6yCBfKgibS3fYYfcjyGpPZEDKTP8rECIAsLTbmoD
sNxVD1YF39XVo9sg+KvkBV7YTxfxVeQfdWr/EOXD0pRsR439MG2Uq2l7tGn99lGLsGsICbypIJxV
7GHdJOWa4y9ys9xnTmwe8Ijo/Z2xJWdw4P5YQgo0VQZqE8lqhGplSQUodN9hDiCDUHS3TLJEKxh3
qWRxTVOB2u50mZ/6PExBylfKqmyXh+q2dpKzkiJOJElk4Gluav6jeeFn5CJ10NoP2Hri0l7wjgCL
IuCVkrVA6Qj5s8Tpl66dvpmSFzpUysb0nG3XMz8UP/+qXB6GDmagm5SLLb9+O42/iIQww8VGC9nO
5fhGCq8EtZzM+hJM0XkecMo+IHQkX8lXsl3Rgdwc+AEAsmT+y7FpwxV+Hvdtx3UQ/P8dDfEpqm8s
vH6DEYhTLQjX9JsvOeLztzam9sPrD/M4ouZzg7a880d7V1dcwaXBUIbq8zxIlmRU9SXthCzazN+6
dPlIpt0v7BJa5cpCTplMMCh91L/hQmwSxtHrjbZmkB3mp9r6zAAKM7ccRQW7KS7TGL2V4TsH+a2P
sYIopmNa+e9ew+MMovKn+mUvhA/mZMvan86mSQky6eLbfGmoj3v6A1vP4mbldxRI6JrTp9cyVyTZ
ExD4ulD1o5whYtR+5d/A/X8sK/xYkbEQ6OCbDI2Sfw0E8XZ66tDDw4Y7BmHJL2Nn+JV080g4K9sT
B7nfqGXxI3L/p5/k/onseTa8TyRxCrfA1jXT9QxYyS5G8vTeqnVhW+iZRKuysr/UQf+NYcY7VP67
MbrMG2SIzFZmV/SfmWwjQYxJn7CUi7SPHDoGkpRIswt5GiBJKI3NbDyvpdZo5lciLfjVAj0oIKzH
EWTBzGediXiKMbzEw9mWS3FmYM6MPBBe71pxkbReH3q7ZPXbIniCevTpYx8hDPs01I+ZNn5Ktqti
Kc82Pa1I9ZZKRBqNmOyvhnKV1TpP3Wj9zFJrEQ25CRaSNjG9ZxpyJ6XdkaXe9mFyiILhJme/736M
2vQsyXryo1Mf/FnpLTuP684UxJloX8ZAhfr8OVfqj/mOJdNTTCdaJ/itRRslKg+ScioZlYWRb0JD
OSlZVdxh/4WSewNE1q+2YcpJLY8dzYNODihKsiyzrntJ289O8lnRzEH+O3yQQnZVwrx0umExaP11
pqxbgpJ5XZjvWkBmCH4uHsZd5ro7YybnBtqD45bsnmwqM+NaftJoMiX6yKYQHALIzSn5K9/NiMoe
jjftoDzK/Rmi+9YGFOjM543cEeWTqOFwyEiYyWUozW5ws42B8+OdCOtlN6hHOQsLhpN0TnkBmYTy
U76rNWc731ttAR/I8vy9LHbl4MOPyfZOHK/A8tPEDfY94AxkOzmiWGfyxipT6qQkK/l5TLSb/L08
7KuAKrn26RfOqtOjo5zQnSEHQlLeJVuyr8Zl74ZnJGvlfqo2ILFnTvZMo1RH78Gbpj9s7JnFnA3K
7wgPSqchGNB4G6eF73D+zU97podLZAyaF1JOFWrTrHxSg3OEPEZU6q+NrDnMC4NwnMCCBTz/FKrR
gbbwenT8x9TOFnKKqA7rh+aY3Li2AA/e5zkvJ5ucKSPToQ4Ru4VoXqGnoKFkBV1wM3PvZ8qrq+k8
nZ9ZhWBeP/JtPm4diju+QqO7+bZ/sfEBz3Vjl+rKpja6x/tKaH/kNmYeqiSkyrcp0TX08kdPKibM
4zMHYVN2a63hJfdQfmDWBXRf2KO8J5dYcESFAz+xtWNkezm7zT9fxFqiy3rB6+EPO3tEDT1/mcUk
aNX/WoCeaSf4n4m3mRVkCvC4RklXTirIyHs2pbhhEwyf5CqUu/+mJEPAoxvOZkytHZrd8jSf39Gl
fx1fykREQ0WxH0dra7dvcEOf/+MxzB9lSJ+9XA0gFUXneahBZ9H4oDhI/y246IkKrybd9/a04djj
FWMAXp3sIbl8CRkn8a9CBX/wxm0wMhRyCOTjmvLkharCzM+eNwDLH2+dS3fCSzetoj8NAPZgSKKk
QNuYw3BauKZN+4hHLwe/cXD5BBXQ0zkE1MPu6aKDw5PxVUL2sL0MmvZLFUI+Azlx/nwxuRQl7xin
OZaZ/LVZfSMbVsFLdFS2H++lN4cvrC8kj6D4KZqJBn/5rMPQBLPPYaCY7zL+sxBFmjx9b2O9Mz97
euKRhHH/iWuzaNyUtn6YiezyczIOfKrB3LsLlj/uH1wb+lufnqQ4kMDjkkU/3ARlLwDhOU4w6THB
+FJhosg5wO7Mo06HzwjEg3yS6FG7Uf01j1xXed9BUzxh+7ic1xy6i/xFS0gevpJYpHci5uZmjjMJ
FnwTdY5jca5eGuHG19JjGvnvrfNBEfpVfgfaKMhsci+RGD4NbSOHLNXjn3l9TomPkSoBdjPd0DBD
ctR4kv+PtTybiJTNjNr4o2v+cMPlzc3HR+GAImcXn4+PeSeZh0zpqD6QRstswVD9jR/324/BZUAi
Y7pFLVY9BV4MAPFvRQjztgYkGMOkk2GHpSgk3JxVfrILi+wmt175cCpgw9JMEfcZZviUpk+pRsw/
zx1JU3fB3qes7/mOhTnOE9ID5a8BbZ8VJEJORUKQN0RjZ4GX3HhT42cfX2wSz/E2BuOvh+K1osCN
btwr+j7sO9MjnpO/uNPIQwWRgLL6oICAhv3NyKZPXaYEgY+FRibW80AWbX/TTZmKbaRShh54z/JX
c1TQ9s6T4lBTkKHn/NdjfVVMmAmmzDV5HpghrVAAOvZyTs/CFYZcKC4VJiDml5p5j+cdy1RGHFEi
HlPVeVcr5btTx1VLa29MUbHAzwdxhhiafJW/yFB+jgMLYzqhzrucg9ca5ZxGH54T4xzFAMNkdBtZ
G6XNvzIuN7FMcDLa6L6zjeL63vOgr2lQh70YBB2aOs92qX/P3x71819S0n3v50iwtIjGcn+p7bxb
wxn5h6M0RZrVDqSURi0/xxqmpwbrmHOXmgsjaK+ztJa8Ts7KdPD0itT6jFAYy6bSgDC2RwIayqvu
wQ1Rr5aMr/DDlwkihabfPwMp431PFEfFwDNmBI4S9OqvPB2dziZ4b579FB4WJ6koynPb5+tZZ0tP
g9s8lgp1IBhw8KHWwo4/ppDAJuvlQ5D7WxKBrMQdRMpvzVso6uFry7HvkV6GZ8+kmZPyyBe/pVeu
E8e789RpNX9tqRUC0OR1/oGU8KpjDCLj0YD2rp++FGb0NR/V88kld1LdsB8tgv55KzcaHDuGGntp
Zj3ZHGOi6yDfwucgNv7sUvOVI0lFmKNS7FR61fyFIvf9Z4zmryGGbefl23mw5q/QDIdpiL8ikf1o
Q3MCfrSspbyD3bWPZb/0aAGyG8sQZ9bi0AIwZll3kGIRUnYpd4uLBhFIbtvy33xEWZG3oOdymrVH
5IHwZxNPvQUNtIvczA3hvFQDnFk2dyre67p1DygX3ObDXLX8J7N170CwLOK4RuXC+ZEbtkxV/K45
hvSo0Zr9SNVTZrKE0pbKgQDtBT4WRpWl38d98BtWG99VvuWNzh9jwEHrrP7K6fozZuZDLs8g5qcx
oI+HXJRUOElwm/U8vv2gx1/157x3S0BPHFT3f4tDEJfcKUq1muMnlyaIbuvr+cn9CSYhydh6cKbZ
/r+IOq8lR5Wu2z4REYmHW4G8VCrvbojqMnjvefp/JPuLc246uqvLCUHmyrXmHJNlWR2f0wFDWsrZ
nLfUKZJ7Kq6tZICtxW4ii1xyXMFY+UE2vJN2tqnn/l3+sJXWLCv0GuC1bor7tdxSphRVSjADS6r/
w4fIIo/Fy0sc5XGalG83rHeGZp/qiOqHor3La0Q+Adq4/BpBlES8/TsbBT6J+QeK5Kc8Qa09jaAx
7yFkQrC2trGhX9b+iVyC1wWZjIU46X/kmyCbF0ELEUje1GqG/Lm3bkr8LNEc6060HgjWCjy85rZN
30b2kNbdoUK5kGDVVySdmXkMixgBdDSPXpc2/c5f1su6opaygK9Z0UQWvOhNhIdGbLW6IbaB1aMQ
/cu6yTgDT/MS+N3cfsoNAj5mVfRP/7Vd8uZ96d7lSTqTW56FhsXt613TOL8D7fQMV07H7W3I+kL2
WorYOWpDsl+0+W9ts8j/tYPxbMJxCjv2qqQrzoVmbQv5OEm+1CxXE3nQtNE+kG5yXJeXMG0/yv4m
P14zCUU/ODwOAVHW/zuBOnX8EwbR+1R8GrJNFbCk5Lb6FxvqjWG5v3ZdEm5HYRQHzZmOvWxv9O3y
D1PR+sa0uX3p5uE6ExO1bhHycexGXNVKcl03OisAN7cWDdAVkryjjpLFA1YaghfURyeJ/7F+dSqX
Wb5za6mzXlstRs+T5df/TgcdvgvAb+vyshZPeZbuEgTDAfOzjrS8/0BjS8yJvxn2jtZf1xNYBp3T
VqsHK8HcEIhbpS2evGA0X3/yhbq3X9RDJsbj2vCLTPuXBKTf9ZZYUUcjoImk3bq1cbcektfbx9HG
Gzmvh/XpWXlmyQDdzuBUKaEujslpeoWE6XF+b1Zo0CUFbf2m8jUyvvbUqDkAePrv4VlvMnmCkvVF
0rQeps3ndS0hoJvTSAeQOM/Q+S5f61lL7kayiqrQ0bRz+WgCi4y1j/UISbD4TyA/wa7t3+jm6hy3
op++dN/l6a9grJyO44P8YQXmcmIvQKzQ75vGRzbHP1rgvA4jeEQeRougOrr1dFDW9mch05gZQ6vS
eBI/6JP7qZZUHAZEAmqTnrWAvB/ZwlyXwvVv6zM7XJTGd4TBFs1nrh/KXHotZp09CSLzinz5Sww+
EKTTvUFWG0B/BPMdBd/Us0mYJ1p2dFo19c9+qozwV/ZO47z6lY2YIoxuHZYGA1ZNh/u8D3g8eioi
bJ4/cpdHLU481z61maGwJcpngev/kyvovKvCeBXT8/rw6hZ+Oq19Wh/99a3OsXGNq/R2uXIMYcED
p7jp7eVYjfVlvRF6c3wJWv7LBrJsQ2JaXCbLRXkO8/+V9rSSG4VGEsSoXBNHFJVru1IWQjNnSMvE
VqmHUn5I6Q9SZrMe/9d3ct2GSuUvXOSveEim8SvU5pe1jYrn66TR1BRq9zJjB5XtPtnpW7/P6Civ
LlBagxVqLb+ahv040ExC5kMSGikF7SX/R3+0FuaXMzzafU2lNf9U0KfkDaPMnK+w10f1yZILGz6/
7xVJJmsYoELPFjum/AK51LkFNXGs3pHOBBU83c2qcZIf5138i/Ls3/qFZE2IpH5fVyVhho9RN77M
ev2HI1xeBdnFsFtBz0rfh4j113tfPqYhv7itZa9jZB01zf6veIMYiXMsfPwPIiiqH8Dy6wIoq+fQ
Rp0uD1JWWJwW4RwgGLzVrC6CBz2J7JP8/lag/lWyX9304U/TvleK/d7VDsGV6n5t4cpG8SBhqknJ
tm5V+WcfgEmZtu2YXRd59643M6pXGnYGIthiekOVwGIsBwhmygkz1y6R4B+zNf7F5vyKC4/hCZ+i
xuaHPPZJpC8r+1tpuN9lV+5delwAhajTJTqrFCxlKP3kB4LK+MkpD9aGboxZNB+1x6TS6EgZb/gk
qeyNn6geH02N25C9cn1iEUtbXfbn9hQs8rFcn7x8gmWaviSGcykcniq5K8nnSW4xgzu82Ikhx30n
w6lpEu/sUcAIFfRP439r78ece3TN+WH9jv+VO7LwgZBCt9dEQtrTGrrTVHpzi/K7zgScOvjCqOwG
y0FPaX0l+kOOhed/rfKZnrp7RXSzi+3xUR2oj+RLbvriPXGf5eO6zMvfQAbeZnaCdz157EZ+4Lpc
14O8WnF80LSOmbNKu5QuFCej9a5dFj9Mv0PTfpLQTaOBkyBX36SpPjow1GXOB5KGAmCR/caMuBsE
P++yVFs7e0YoHmNEErJbxNyBYh0mKH7TNz3nZN6MX+s4hV70BpfGazAOn+sc7P/vEtC+fJbrR7Pp
yKjkwEgOr48x5NoxXJEvaq0OcLIQcfAht2StWdf1fqOY1fMKzi3krSHvUzMDx2Pqt1o1DwHzpkLO
UtajylpEy6I3rNQXcjKxxP6vRSB3iE6Ov+x8eWkARARM5kiwwHfABtw708+6z5aB7dfKoVfMi5wk
QugbISFU4C7ddFsPh7yqbtN6W1Iam1nw7rr3hQIJjgd37uhpivzLsfKf9YXLnlgfpu9O957JHr48
hM1yTiZsCSEN2U/ojUg420KGRBAYl3UPBehQYiuW9B36foPy+V8bSh4sgZCfCwZG63tiZou3WNNt
LfQ595th/zEj1SdF9kfW2a7sTdkL6sylfZC/pHw3e9FfGsvdLvzC8gttXOn1tLIijYq1ewRrLcby
S02fB8v4cCxPcVlItJEfbMMoqH+VlLvPauaX1nlf/95OvLamYQUNu/bkErYiSbUQAL/kqoh/+7MB
yhYdMI/mw+e6v8jdV/5nSYNU0Th4puJZLp1yGiqbqY7mbtPR3sLO3chvFIz6v4y7P+nzt7l6RO37
LVff/1ZTvkZZ7KOF00e06llJKtCepCvxdXLpRSvjT2K6W6uHtcqZW/WWc13kb7H+Ouv2pRnTXQFw
/7+iRlYt3TT84Dl5ZgdZ+OHGvEdh9iG/yjZo3pJv/Z2avgRp/rcfrIBVy1MLZPzcbmstPMFFZsz1
IEt/uQtDfNjOWnMOMvE+3DKNZ29doEWnnTu13Yv4fWmXT1mG6FDFChK1lyV6iZBnj0P8r7a5ODzX
8vlu5+cQ5458WOSHcdOcMP1tmTLv8EOekirAZrkwYHMYcnYnM9ZAbGz6uwSBMW/WGAeHtWRey42x
5k0cF265+FX+8uvT0Fez7xbNbQWyTjHdaVlEjNquBUHchvMBPQpxC/qtBUpn8DskwXgI62Qvtzq5
d5pyHOc0+k0AN1qP0a36vwOJHEyH20y3bnVq+LLXPyXd07onVEI8zlnkreOrdW0jF+S5Dxwyk5wL
aX+79YNy1YjkUpiWSCLU9CzbanIvka8Y/tuPPMXZgfrlqO05Sp29k2h/AmYTuanqnyyp7Gm6xpog
ARoaGaIvWUN1DPNk8SeLiFl1zirpurOqnBxkHfLktf5ouW3aQ/yaOwSby+dhva8s5hKKvXip5gJ8
itejnBm5vwngIWt4hSKGH82GoEZRyiYWxs5HKa7ySLFow8s6AJQ/2YTj1LjHdcSucX7epPZujszv
WswnpYTUK3dVN+k+G/NFxWG7RK2v5WN2iaIqOgyq+I6SMH7VSETzRO/2ftsV3wlZAteuJqwc/LK2
ZF6Xgk60c9sH4mL7iusAgGhjSIXFcXZpsyKssu9UAmJvxqgftGR6VGerOulqRYajitwoMqJ9HhvJ
LoTtva3svaEofzkPYGbm931VvfbL8q+BHuDXMZKD0rbfajWMvKSMyYwJntpwVOnflNN2mttfcqQe
MuAvMgS2e6gIN99A/GWbs6kUAD7qm1mvHjVdIfvOlS394AOo28eiMOgbY1pn6n1ul67f9jqBA+RZ
2kS7OLDF8sSmfq5VAPWR42FSYX8eFBSFgKw9UVp/FdUyiMyu3+bp/dgTduAIrg+qxqjsUYxp8lnR
BJm3uQo8gdjzQv2yzRnZmIxwjdlDkPtBIafh1JeKcrATa9sh8tubiDY2aH8/0he1Li64KtpdM6P7
BQmGKgtTHrFAw5h+jMqMpDLDSYkrssWxGf9L3S7fLor5r5rtY+P0nsMnwVpFQh60RuBB53mrUtuH
/bg1kOyiHeqSLdiLp1KFR9zsrAJTYjaoxWlW4Zzr9lOfV39TnZrXTjXu0tpGcf/YAknxBkxHfqWx
IJrzNwJHAsCK/m2OlDeYBY9Gh0gwoSWJzgBjvG2E27kcnE3Wp/POyD8IFSZxenCY14t2qw0GDIrl
OAuaxRmH+1qEhGl07XM+QGEgoyDxrGp+QimfelmdWxvloQsUk/PosrdEerHRBjUtMkFVF3dz69ya
uAeOZA0XLU9eURaSbTRY6i7IbWLLR0Xswwm4E/7bw5zin2Tpw0EKd8pSAzj6LqypaS4fnCH8EFHv
AsTqn/t+zj1DZWDeYVCoXNxfjTyD9x22yki8MpEavC5mLKWHrV8sjrsd6A6DitzGDQLDZtzFThse
8LAc6ZHFuCAHdj+MORgfLSV/rAbjJLjXNpry0WmQwyYDumRqtl/9NB2YrqSnbkouMBGRqiXl3hBY
gPDmegv5bHWBQ8ql+Ka/jUHTNj8dG35D1+cKECtcj1VB5F1iHVXLGPbzwrpu2YCEQ5Ipm6Ejliqi
99IbnY86M9nkEBFL3TnWAFiKOPhaRGjvWtycG70z2ZdokzZVeUlsthgFcdoJA+yx4BTkEX/+Fahx
sl3K7MoImn2UxGU7L7i2TMcjoGT7ZUr/8rDAQoxOF4GJIZlOQAX9BVUArhoEiS1iQ5+199kciaY0
s/hZBdcczcrkmTHZe1rgdh6zKRsB54jt7CnK6p8KIpmfBaVzUJtpUznOLsza+4X602eWLyNWBjTo
46U1J3MvuhZ20JcaiAe7+xLKBGGJQNIN4l/AUDhDmBBwog7Nl9gamY/giO7ybzONyILFLwVRgmo4
Dd4GN7T2BqncvXC8cqnvw4KUq6BtkTSVP3OWh5wCiV412tp3lojjtA0ajdOEPsA9iMN3sTAWb3HE
tmlA6lqob0cMq34D/K0J23fd4CwfxOSAGVl+oBmtbpcsf25aSMh9rV3cGEONUEdkdlpNFJx+F3Yl
ZBbsXyNgcVNFMzGaPCsy/CStASOo2hzuEeK1+aXHlrLvVOtSL+GH3oSMmqSGIWhqYztFSnROa2x1
dBEnzxC/g4JTDqmK6SlBe6+mc4a+PfmAmtqk7Cem1SU7Oz+7qE63Qx9YnNb6AhkQbIlsyh7ygd89
N2d8x8OTnSP37Dg2iGi4szOpEbWCo4KqjtrrnC7NR9XWoR+09XnAHYsy3dBYhKu3mnLaV0PzK2XL
k/HyRWQws2uoQ5waZk+j8xfq5ryqGbVV+U4NOVpV2syztIBEUp0K9odOvqK2oPSaKkM9GMRyUnO2
0uYa0iyPfUMJAy8mI3BjjDxBJD2cQ9QE+YCSBHohdOGGTHIR6H/OzFOBwMRzdCP36xypdN2anD7m
QxdipuQo6yFAYBsJxHWpEmysGtgNvv9DVPq1m384sUHOa6fCOtD16CAUHk41nXZdXPzNVYQ5k/N+
NZCWWfKGzt23vrhiF2XZzZ1G+ETtR2WRRDQpJP5G+oDZMfxUpwa5ZJbA7NcUj3vv3YnTv0wPrKMz
mZ+YrGfaz3l+mGrM2NBE/papwMrQ8qYJ69UqteQ0kuErQM+mYUa4BsnQHOJk8x19UJCwcYHRXuUz
g6f0XwjOvwciqxAkdr03zRgn2sJafITuyLpdTmDqBIk1zcljiNVjU2XtxohMPl/A+9BMLNfT76iz
VU6TvhUAH+zZSK4ZghIv4uHeljCwLDplntmR3pSMi9igvY604UTHc9kpEttMQPNBwQW75Vni5afx
P52Y4TmCAtEoXPRkok1LaPimNcQNubt76CkAYDgfpjx94r1nQQ3z5bCMKHOzqO99Fv2nME87D1IY
fI+uu2Z9oz0FbXnWhfGRjFO/sxb10Rxdy3fbQcfLLehtUIMfGlevD01g3MU9cwah7PSiSg5mVu9d
FugtCMhjxzbQcPMzkup3Ni+6C9ADVlruqdI+34TKhtKFNW9Bt5zSMx4m9a5fyJiDu+vvwMW9c12w
YLcSycVz4CgOvvSSoDzkvvQDm11HTKHXVFbiN+ep63C7JNjwhVCOgsxbiAklt2f83ScDICMmYMzw
eQH8yAkl9GKVy0Vx9YPADsioT022UcDnpXQ98SgWiMfYIbi7c09k5qOCZRplACoYc7r0WlRv3YbC
Rm8KtqL2rSFDEBHjDEPMDXd064nY0/DRx3Exb7W0u7E+AgzOgIRNSvEzKss2j6t035YT5fSPgwaN
TFvmzs5k9AhtHLicg7sxWGj9FNL3ZpxUJA3wgIoQ0mMxDNfWjMxdPrvPRoQGumwm3lLSic1xpwz9
i71M+EyRvZTBSHyDoR3VgHEoRei4TeD0siyDZ6KZxwIHtd4RaoSsI/adoSQpjmMCHQSuhIDAvVdC
+6Xv1MhrIpw7EGwtQTQyiqyee6eivxNazEhYFdJ4JgS0zHaFYmVbQx8tb6gaSKXTwJC/MhgzafHW
SGmRdRBxaaTNG6ZiL24OO5ZU30yPKYIIC0sMszxOQF126Rje97n5GZhJ/6A1Y+RHOe4nV0Ww2bXM
ZUY9wJAePnV2c9TseTxYc/1Q68MNNEUDI6BzL8IG+BgCoyZytnvR7ZILURINelJZpQ+WM+0zJzKv
ltKYV1wXl7LtTxy18629PBZuoHGiIhhamQPIK6TDYPO56/UOc5YSPEM3hbfAxasN5aMRCziiEJ/B
ErafKd3wHVlOyaYSpb5NCmrGlNReLG7uHak7ITYWZgGolp7WP7qYjXmszUtqBgjb1ejEBG25GLPG
W1qB/Wgxnfo1LeRLSHijX1NzT7npPilVnsMtjfTTnHxWVWc+tksodjUeIH+0DQXFFUIaTRtAWLcY
4Jt6PFRx+VH0o7a1KXS2NHF/CbARNy1HAj/h9UjpxFUDWsgSgxLqNONUWKis4pQ5i55XWKyayqO8
InXcheHk6Ordojnza0iPcNB0BMsKETlLmtzUhhzQiWRHr1Gidj+0zikOAds5SkCINFESnilDa+h0
P8SiPspd2yxzv0UFilTYGq95UryodmE+tYttPHWFuLObZgK7wL8sB/NdQZKHhxabu0rV2osZLM7N
lP62qSmqfxFkFcBUyksf1NGhTTLkXOGyyVwlBZzIH3NWM3KXf7jk41Rp4hxixxr2WQwfOAiG8A1S
hKNMj6gVvnpRE3+IJOttsbuKOlgvDqKBuGIo2CYAffJUT//CanY8N+aM0CTtY+FwtLP00vnXDoqf
2vS3myyzN9Y7FLjkh9KQ4Al7TO9RShYnRwTTrhE4+wrWxyO15bwT1NkXEiwyP3fjDB0hRbVQ5s++
0oO3GkarhXjmWDlcR5UV7C6VTGo3HZAHdYsB6Tr4F8TsqGackwXD6O5Av/o0FjwDtaGrntrSzNKG
HMibIkaPRBT69XkwnJRWiKclvLrEwG1IcsMaD3FkV5KecUyTQAEbLUPYlIZr1jzjL402hiKWlzyP
OMjm9A0RZxP708765YtYl7s5KKZLE4jkYVQYt/N4DZtRAa5QBHeR1itb5pJ0Tae6u062wRQzTT5y
8gHQYAMsV91K+ASZ5iD9ST7qle7o5Nlljqx+G2Gi8YZfJ0QXbBEQBXES4UFfFRzFx/DmRC2jGNbb
LbnMPfwJOCD6K9+qZQPjDbAHlalqwixxxCm3y3Qiv+Zi2iaDxTjdBQ5cVPNyXlg7yDbVvH526Fia
qUn5GDknowyvjQ60ZDEK+zb2JFovjoPHMQKZEw/g00zOW16pkVwFtKSgHqNnlkVFvEvSN3vOpYWe
TtXUDMfRMa6l+88RhfVcF5/L4kaY7o30EAjDi6yRg23VZF4B5c7vCi16dDPbMwrtUJZK+jjTvCmB
7+D41Q8tSR/bzIROb5H+XZclIIXpmLl8D10FrukSb18PreE5VLh7pwD6HCdyVufOGRMPO0Uiry+e
NtaxHze0XLOYa2W64XMQk0mmT6NxN6lHmyMcXYEuPc4ms+hyLIhgX3j+taz00Xm42Th8KyohhJAu
KFRHYu0WgwaWaun0Dbi3uESOnwuwCriQz0E+KbssyOKHlk5DYcb2HglnwTE/6p6c0A0P9Ygfq1CD
d+JCyqtttDhN9bzb8yyRDwr68MGuWqYlxXBtcnHJF/NZDKJ+D6f4xch1Wi5u9gYxJAlQZPHwPmVh
2B0sg2jDhlzgwUiNi5qH0z62kvSiwxoM9NHYFzZneKV7RDjq3nSOBntGDIQ9pqhtM+01UVV6Qjlx
Qes/pz4Mdph8XQ51JfanuoJ+FqoBEYRcAGC507NZYbMMAvvdsDUkvGBEXzFekgQfdg/16ATotvWK
DBMCy02kW66aO2fRO4e+RQkL4Og3twQT8zaImZUAo0C53GjwA60SW7tCGCPxb5PhmTVSGS5VtXNK
gjqRehMZaftDgDxTTIUFzYITQ0i/ZTNwlj4JM3U9U6k/uX8xqjkjVQzP6nMdosu2MGYyPYrPTj+A
IoYMQk09HUzDNDZ2ifqj7vTkUCisymM1AsRP0sCPNCf9CCvl4LhL/VO38Z8+UVebXGK3A0bKj4AV
/NrPkxemlru3jPrdToGzFwnw2rAdS7+KeiKCqavzenifDfyBWYICcFyUKw0HREZzfE7S0Tp2aS6H
h9F4dqEPhS2b1uD2E+g1VmqA2qcgJxE8m48USPUWuDstctI2YE48jot7KLL5kmp1Kx+65zwMLlOj
kIvQMNTXXPoNNkjI0XS3bSXibZOTz1dWi3IpwNyDmwI0xlQD9R8UZo1uPoOD/MEM0xSm//CL8V6/
10sz2oNIJgVzdlki8uSmUGTCtC3h2RXD1uF9AakGBJ3WC3GdwfQcs/0GAGqCwXDObZXdIerPzknQ
nfs8yLzBIUQRSNV80VMNDob5qs8weuOhM3cOvMVZDGeNN7bthL2fRpJLnSI8tpZ9GdIOor0RXkH/
t/iTlmoX0wINRzB1HPGBd0EiaurmEgvlbFoTKHmt3U9FNOzK9ID8RbCnv1t6MPscRhYzZFYe2yAY
W0WhgUesb1i/GbmSHtQkN3fxkJDoWSjaTaEyAapk702sSkFrOltQG3nGk6YlFz0Sfht5UUbJS3+3
HfXodQE75dkocUCeCzDpV1MXuRdSvHkxF4uA7OyV6kzqmWG9ElyfWSWM5swhtWaC6ayTE79k1S3G
PA8UEM583kfJrsxaa+uQBsHCDJigGJJHXVgNDRLO2wDmwWM7n5Ydhkesq/RKnOQr7ad7YdFfZSPj
ldqhegCEk+1nGojwjHy1UUCgWBEHOc39R97xACB42g0Vh+mRvZM2qvmD1LeM4B81oiiJ0s2+FHP2
gtFydnNKJIIGgxjDOnwkTJsbm6bQWDL27RS38RcTElHO7COxGIBN5oHi7YpkFe+owOQc6yhvkEo5
ctGPYRWX01h7CtDrU0DKQcaZ07BR8o8AN3cANUn5nmKV06OtHtwPI+DY1utV41UJY+k2pdFaW7af
l69Bizc3hPXnpUkms5xU3Rej+TtNAkluV/w2ifpi1VVxpCB8d8v2MudtCLIMUJ+BBGvMmTuU/T3y
3hud82d8SjAvdeczXpT4PEaoRov4UPWpTPF5IJI13jkTaW8IMJWtOjTZzhmSc+Akt4ka0m8srGMx
CJrW5MxdUJr4tlW8NIb+hRw18ocObnUASJfLqoE+462cm1T3wrnq/XSRvEpdUrCAT/guJmM7HutT
QIV3kUXWkjSeGrc3l0zlLQgNAPKdzoedxW9TdN52S602iGNUOL+dbYw+lm5AApD/44XYe6cdjnRQ
EHDmxU1kMAzVqKjYbQlOGRtlq2cZ5DoQ0SXQbYWuWW/agGQ5pNrKd+aEd02Z2z+w9M7WjFZ6clEY
ZCBqvSpSwAwgbxIMjyMO/3cxzZwJSwpyYXTuMfOsWPwzBs0+qxqcX73CzW6RZ3HhSAcj4NiP6nAV
lYIBhiOB2gyn2OCmXFoqrJ49yU2DfUVldLUX91eLlWo35wCaxd3CJNFfUnDdmglWLFtQ7rmEKnFM
+1MdGuebzip3ShdpD24O6DGPO6RCMMnhu4aFr2NaZDVjduyUM/lB4FHTyW5oFQPBg0ctaG0sRgMU
aHR/Y6IdDKeBy8ZDtmn04o636KiFfbttZ4P0Bqi9c9aCfiOFNKYzAwKcqxeRyaI0yrEnQxTvumA7
5PhcoIrbG5BUt7lBe6VAVgdQDs5RmP8aTsoqHj4SF+fpCQ22qoHzZ3fTQjb6u6IMtNyIbj+45bgl
o52sMmziycG1IBsXzlL57uDu3BaowhTEL0LFFNsjOkc5XvVwhcleNJ7NuhGvVZY/WSI/D2iK2fK2
o0uCStxXEH+tatNO87MTq0/AVL/rGVKB1i0nK1b33AbZttORWGE782j9sCRjdkGD/KCiZ9aU4b0Y
g495gihtD2GxbU0V03xUeIujZzsF9Dzb42MsQO1VgfqKzHs4zFlyqELMk0uLPoFcMaz+NTWjcUxG
2YYnDHRf8V0LKHiFWv8kehNvofsvWQmqAkJ0ZPbvAD6AehsGKLeeU2jYea+6GxfXcb6GeQF+KtY5
fKSsorbb0LEOmTBYEOOjJj9kmSl80sQo5ynUCAW6Mg77nIduny8AdNX9MkfZEwo2HhTyP5qR+YOu
gdZTXfggbnUSWdvu9B1nSshJLqTt3BzfCdemGuvKtyG5D8eQknlhK2bQL/UDWo77O4tUGblog4kQ
r23DDVlVwytdsZ+uaWCMB3uC6ufBfYLZxrohUedV+mrODiE0ReZVZkTLV7aibJrdffch2r5hOO+A
Pa+qSzBOPjpOl/24t89aBElaG+ZNGhmXuTEVdqTiQQuXG6kzWGUbFG70TCIGyM6OwdF2gnHo5PEr
6NOGybH1Ucr1ssno8pcVnTMK3CW0WbYS6zAg1UdoBVK8GDIQ+9GHyy1Y2xLkWc7b2XlYKnRaKoMD
BNXQI8qa8AGUFpy9BDB/mVEPKLxubgO5dBUBYxzc8X+piktHK0EKkb80VffrwAezyyjxKmzse+G2
8xZgI0YIGZcDzQN55t1BHahMumZrAHdPAAxgmanaff6UEQ7N82HcbPqeflvM89FMzpYJ85MZQdWq
jxxlEwLk+xdg6S9MF4t9SvDfXhnqzzYykfMzMKS8tTc8Pc5p7tTyTSz2VUOFcks6mfwXgDz5f39Q
vDckeZARrITLc10H+bFtxAHcln0uohAmHqIFL8tnFXaImh+WeDjHs051U9ffiaASMKgqIMM3e+xu
D/bIekCfWxzCpbhUAFqPnP0QrUBzTuz3ACnAfYCQ08omkqoQ+pmq8mdqqcJdNH6PDY2nhSnB1kqT
bWwv5Dc3O5QBz5FKncPGfk5MahEBhthrNB1sSVN8Mek+pKV1BXHzhzmZI6BNaWjYryWkO1+HVwoO
evhmQW88RdCjKLLsATovyWx6cczpyHvONH+SBsMq1tdA/1QL+kt3x8H/r7BLYNfRPloWTsMMouLo
LYD5ETC7BaxDWT1do6U8V4i0aRfYCFTs+6rUTL9vGAw3YXKsEmAyOkYFDUlmrsuBmf5Be//IVblM
+VvbxV/zUD8spfbc4LtnNvyWdsAttVy9A1GK80qjG50rH2Zifg514M1T8K/q6M0b1m+fjZ/L3GE9
1EjkIxZ1tPK/MmeOFzu6nw8cE6qJJtNSBN+wan9L+Q+rZW2LNEjzdPmNSKGDn+Y/IjIvhIzNYOKZ
fjn6fFzs5j5P9A97Nj9o39zsorwrw/DJZHXxI9IqXIcuITEd+8Iofscw/ouM+apG1nuXpXctflqV
4PFNVP40KgMLOrO7itvPdUq8IFSCfWcQMlxxzRszO2ZGqe0cHd2UNtGkFiaKsYBhDF1h3R97Y9+T
AhUqzOKK+ahlWX+Kc/xSheEcs078dY37MxsvYADV7dDUF64l1Y6pPJthAu4ut2YvITHcp//uUR8P
for2xhMaPyrUrWmnx/V7kQ60Epizds3r1GdiQwoPk4dm9ENk0J6tlD8wYFgVLeVzAUGoMJMopPU8
LPQTTRIKJrrP+1ZTHi19jn3kdQyzU3qac8aSG2XRnRtF1yjDBCwjgOYIFTm5nXYBMMGJoMsEKkVk
lPxShd0SEwBNbN+yWDPPRr3sRTL+BjG3huNmrJQjQmaxjPBpzfpcVKrplTpyhWEZQu4Rpjk1ENoe
vM0xilB9CQ5vcWa+qsXQHYawXny0nNtScdT7dHwPs7q8VA/MI+eLrUjxVOfuyKr+nRIe4XjuD2ky
KntzKGmBCC3AsdFexGS9lXbDnmMhkl5cOF8kBJK4d0SK4k1RZ6NXL/dFG2ONH747mc4kmvDchOV4
LFUckE2k+PZkMqFw4z+3ruK9GaFJVWpGwogUslZHorkIl0hzatqxLJ/6SnynAo24prW4BxPIg1Hl
cABOnmIQnaxFQhzMjgGfE4j3lFknu/PsR5bI9inzIsPCaJQaj47SgZfiLvPCpbxr+zI99RyRyW+B
IdNnB2v5Z+KylAPmn2rRAshlJtH21s1SgZ4SAvoJ+eCi63XutU5wtSY8Ro4THwhfQa1aPNczPghB
kQZ0yNX2qTVQzdoLUhRufL197ZqskWXmq0CW0mBqChMQ5VjISaC8/B9357HkOJJl0V8Zmz3KADjk
YjbUIhhab2DBYCS0dOivn+OsrrbqKrNum+2sKiozkgRBh/sT953rBHT7Qg3QJRGILIuTllW3XiXv
3Mr4hKOPPTeqPGj4aAVeap/KGej/D2EU2gJleLFNUvgsRbjsQYe3tQmc2LLPUZOtfe3BA+9JnSan
vhml7n6og1NufVilfpPSHNqgeHkZU30ERz/eyCj+1AsEL3XebWdbPkOEWUcxbHfqMVtmYr7MuZTr
yRgAPZjIxuVrVYBp4WeHZGGjNclLnMyPjYynTRLIS2Hj/qLp3UNVUmCcBmWg7jfWxmqHYxGUK5xc
ADetu5x9g5BfbvQx3USJ3FrV+G6qoS2pVXsbyounuS9O4H6EqIRoYTv1KUzjHUr8x6G1+oMyqcXo
OG5q5AWleCdixmyADk9XotXBuAiZBH7jGxnmWzekwBexpQl5EWr2UdTTDi+4DzeImC0FAuRJHheG
cV99+sUUV401XsjaSgob773WIzr4YJD41tKq51KCxzKnN70hTER2v+r6wlx7hrOzXTo5OWqwriSn
17HiQfsNiqZ/on3y1aQ0fy2rurUbCgPplBBWTu7bEBLJDA1aIn+Myn0zPHQ9IXPI7wxN9OiZ/RPz
qmjrjroXqG9CCKgE9XqQUHzSq7gimV6DMMGQbMvqfhG8IPQO+iMhT0LZiQdZmt6Th3tFKPxF31T9
xsGp1mrseDN28ibgoXKRAcNXSd7i4rntp7ewy8ulSf1RNqT+WtivjTLfTjf4E5xxrkcbsABAN9IX
N+/DJt7DFCVEr3ZhkEEPme0lKupwNZrJ66BXJD6zfPc6nM8N813q1YREj2q3o3XbsZRw3JKB9raw
xmWWCaJC4zmc6hOcqUOvqfM1PVmVC0+naeaVkLTRMIptVmxF5a4wK5LQzne2aMU3WA6ena46SVLK
Ret3wEP69IVmJx3vmYZ83PnoZmXfKWHMU28550GQ+2YZrUaHWs+2F2zjep5Wh4ajf92UEmHP2HV8
VWHxCtf2R+ICu7YioZQ4w205T8nSaKFLUBh7wv5ozy6CvUU3Vqs08HQER9hOaJeQwJJqd5uQQxkx
O15YLzF3+6IS4ayjbjoko6xWSBE/EWmWB2laz5KZsn2Om93amEqEDHN+27vOdJCefLL0YFjDY6tJ
PEGXY6R+rMd0TyXytWyweKgdnBXIQLBiHi/OVNBNbdpO4Z2Bts2jAAjbPQxuMB+otlD/M4xj7YBA
Hj3CHFyLzZ053WWoVQyjRm9dP4VPWBA4/vzUuOAy0uoNPPpzCx6dkAGLyWrc/3s8paFQqL9zTBUB
lMjGMBViU7dMnRXt+X9BpWqFZY9TUVGqzZrpGUPeamFJuabTWiBwAarrhd0tVWy3RbXZ9w9N7X6A
2TL+Ax/2b5BOw7RBtRrCYAodXOZfIJ2hJr3cQxDKsQL+uGbVmWIeOYczbHLH8t0zJnGoyX/Woh0f
/8M9+Bucljd3dcuyDc+0CFQUwPNPhFBr8kZPbzmdm0p/LGrL3VZzWOwiL3roMdRdtH0wrz3Pl+vb
mAiNIoBdORbziD1qpEJJk9LgYMzN6d9f19/vCZxc21RXJnxbv351f7osKuAOZgcpZUQ7+dEiHV3E
YIMGDrgAPXaBJ9IWhHFjMHf6n5bF35ilhmXYROq2b5t0Pv7K66UM2o0exitLreDgj+k1Pem4Pmii
QC+YVILTzt/YHrInst5mP+Teoi8BEv+HO6C+9n9dnXx2gdzA8B0XWqz65v58C3pyJS8uxNKpFCaf
aXkLYHoFr40xgILcT9BX9PPqEE/4KSkU4eRQx0klteUc9tJeVuF9MCF/aHRb7ErtsY1glIaq9cPW
x1eMJ5dpWHKhS/cWAvVN7sBe8fVpY1Oo9Ob5UBvdkoo7rQpRPFk5XcLr++Ra4+47HfC2q9/phZFQ
cjTqZeWJF9qJ01IGE8KAAfpc6c4oybrxO0jdFFcbsYeGLFdgO+YN9qwNFi89PFTHfk8sogzVhQtK
zsRRoVCTIqt2yby25XArxsh6EYF+70nkglZimlsqKED6qCBxhmEZkCby3i9hN9pudwqQKVUtRtqU
4jCFrNfzRG9B5KrB0Et0XVq0aYfxW4zYzMzqatzaqXZxWNKMCxJzHYGow/W4fHEnxoKS8m6Os/ht
AqG+E/7sqe6tc+yUXa0FURqzRtBSrQGUb9aTddJuYA3a9wCDF9dF8f8Vsgzy1/73kOWfRgGf/kxY
/se/+fmSLahk4fxm6cJnvtr0HFy4PV7uH4Rl4f2m9k3Xh4XvOK7vsIf8QVj2f7MRPNi6LoTtML9i
83d/EJYN4zebvd/RmXERpuM4/yfAsqH/62Nq67bte8CkfQfRp2Pof9lAC3xSrATJAa0wfZ/MmMqn
Re8crz+RFw7bqiHrE070RR9txRhftRoJDA6abE6WXz2M4kk04lMY+LDFEwTkyinIEeJu29uIiUtP
fyMAfwuj8rtv0VF3cyi2bSeXehDJdUjLglAS96OqO8za1ByyuCCo90iLHASEgiaCE1XbEl1MojHT
NEnn2G9mCi77omoOAY8UvX5v54x9tJVd9E6hl9q41Zy0dLhrJcKIlpF6m8quK/CpthFfSVnTXDEo
Mgbu+KJzZaM5rwLalxqDe0Hj30X0LPAsPuqp+Kjb6jSP71MV7gt/+PLH+GE0tFWDFLltzRavu/Yw
+dRURtdEVm+uooEBG2yrblu7H07OnKLj0eFfSuK12WMWPU9p+cT5pC2m3G6PiD9xnVcTdLPjMcpY
bNGodyjuhvCYjz6GvrR0cMtEpNnOXrLtujpeDqMl9wXoVcKqQFJq8yaBmJXhPTfxf2rYQYz8kVIO
tY5/k1OKRSJKKmORaa1lPr7hX8oYlvHUAKqFdqdv9UxLntoMOw582UHmyngvranDPl4/ijIIyKns
+TvL8mVv4H6SWqY46ZPALMSa20XplvOWjWTMZm05915LuYdq34wim0rGhKIfh0wTUyDyypKbP9j6
tmtDKNlsp1GLfJy6NAlwRUbgadoLStt37ICynWYiZRKd4S6dqGtvHTW40SCeQHOXr6Wmi71RGuXK
nYdnHYzKrya96VKzZN01fFo9FzvYMDdl03cfQbprZrp1HmosJA8g+Cg23EjNAGqDwH2Z1zh8JyOY
VgMVWZPae2Nm5A5W3EpjbGAxTR7OBXi5GrijFkX+WTF3ljupvUMOCfCXj6oFqbEa+77Z021LPPcr
KZv7cir0XRSQZ5DH3AkJIoOYgYtrNlEhvxrXKpE/i6OrbIXcBHWSZgf3RAf3lWve68Jrb6IkAd4h
amNpwVkZNDs/9Tp6kSkR9cYIkggPMM5GIx/k3vZKbQ1n2FuNw1Mbut49OWWzmzTqE+De21tdMw6m
rmbmqLruA1vQkwhQ52kOIxQlZt6QCT8dVcUkPOA5crGvMhtJIy1H6Y18ZatP8Rm/xVNTU4fRzRCW
YIDDBkKNu86raZPhVhth8eSXjlx7DomqJadfLgWNJaBlJaGEpaVDtp48uvXN7JzKhG9rpFHv0l5f
9B4Y6dbd196MGb3BU0tjU6sxmQBgi996XP6aS1yeQ22gHkLLe7BTb2XiRgAMMKpXU2T52xCPnDxG
ox2YPljdUX6b9GRWltXRQMC7b4eOu0TUdK+F6JFMB8tRy24wpgvISBI1S+90w6ErnDc/g1XgN4+l
hmHLEKCPBO5eSU7tsSiAqjF3FlBzGtsGi1dIdketV4aVDCRmMtqE1B63kgw8plSwSTvcOKCsM71x
cLjby6qqSCdmliyQrXUdJy+eM++7CaelBsM3L5/0Fch7924WJaJ3kR0pFj7g1xq1mramD4zPUlDd
ZrEv9/O0ioXAqaLB5G408qOg6ibsob6v/JlC4tTw5eT9iep6uEvsuxJSAINAGDU3GFEWKy/H2yHN
sNDNveg+cQOQYmO2sSMn2/czzhnSli++Td5mkQkdyBMpb4RpkG6KEr2anjLcEvcjedggVgZV9UCQ
lJWRuXTz3F0kVrxy7UPajMaSxnV8pEWm73SkWdoc3zK2Gq7cbnKfq0p/S7Ap/24M7VI5sXhqNW9V
6VgNU4ijuW+O5WEUebpJMZA39e6zruMfGWlbM9f3QRcwm19AS0owtAa9zkhmERqQ3KgQ1EwWb0TP
w4yyYY9ImEZF8mCYVr9WibOJMdMizeV9gUsx8jCEq2GGEFkY2tdYm+4iHspq2zv4Kg80YjS6w2PF
iWhNk1yNbawhUTLxEG0mbesM7jEh29qMNnpWQemydmD31CTiO3LMbGebzkugu/2hy9u9600x3jyI
RnC/7HnrGB/pKqHo63UnpG0oxuHU3fcu/XwWJng3TJk3EgHlIeqHdgnwn8wizHCSj5rN0BT1hk2W
Z3xhMae3dqYoPrixcyRQwbOYYkwX4ksQdSgrnCSMEN71b5oZuxt8PZ86stftaFSPBhPgtDFu7Zir
hxDWgvPyJ1WHacoYtW3NYElEXyibeyoUQ4VraVKtcH/dubUb3DmoMgGGT/W+dG9yxiwXCe0QglmU
HQGvsBSylWvN/DQ6HnDPHh7HJn+m1I14pJ1PaVm+2TH1SviMcEiNr3QOE1zecYcxPbDWvm8t8R66
9HKQ22Zu4m05mv7KhNbUdw3dFitiKwgxqTXYla14E+KysqjwSUM0O7WAMnOESmKO6FxbR013N20k
P2SE7GJ01ORctGlm79Pwu88JC7TcbLFVtYZjxlTHnNVng/b6MDEiNUj/qPv9HYXYb7dyOI4MJGoc
MF4zvLpV8N0gFlecTIQUHo3OiAkSkFj3MzLvBUyurWYZoPdNfdvErGrmIZKyptjS31Uh1eCiNbqt
ILldRTSuNy0G9HsXFCJ+m7bY21nx3QnsJLWY8mjkfM9dz7OoO3KR1PybxnPvbdnW616mj2Mf9MjL
pmBT1uaDFmVLhN3trdGPCZw2sS8l5ZfSlcHNVKfbihRzLXRYKWhxln4KeEMykIo7HiNhOU5znl26
y94ttiETAiiZ6Qm52nLyOyY9BX6YUVWzCfsf7di3G9+dqXPn+oOs8pMxo8vOCheZyoiVE43XjdnN
4I+kOHh2Ig6Y7BEittF+cNGeZib3RyTEbezT0FkYll96lf/jaF5MhR779bHHmjtFRVgFEjyl0Fd5
W9argFo35y0jcbM54OfTMEWWQE/mgQU/YuLcBWN0bdLrp1lELjdrhsZgJlatcOjGgx6EA85t8zY2
qmqXhVXINN2wQePPJF7LsKVeE7qYdnJAX31feMlZSY+laP1dFug/VUIiN+v0rjK6WkVLr5QX7Pe9
38JNNZM3FIo3nddOEB/lbVrwyXwyTrsGSyl6HYRgnuJ0FifOgvo5hZ5OUuWcs5PhW8baSSTzg9OT
H3J6xJRMYcF2yQaNZL7Gysdco97TyOay52bCbG7iyFxU885HsrlvylQsdACzh465vSVioHUsvew0
YY2mE0I8wIU/sFsGe2hvQySVohIvNw3pBUrUsmhOEeCNkz7grZFGb5EPss5H/VPl+xZW4Z4BuDjd
M0E9r00aAItmjoJFZ4ZcWe0gO6t1uTGr7l0ntDm4xLcQA/uNiTQSPVj546dzsZ2b7i5Cb7gIQyY6
0L1GWz/rEJLPFKIhR9AIp9prTbP3PNjoRId63sWmudcnNpLAsLYg5emO+BOtoM5VLOxITR3QXNMG
Bo8Qp61Sm5EVt93UQcg0pw9V1x1OWDRhGhHk96DlaR0kzX7GvZqeacwoP0yFGKrMofIqD7V4/FEc
Rhk/xczgLAdNdAvfWnTE78vWrq1bu7DXeO5lq8yIUHzo3owFCMrCccdN+tW7Le9K/7F3c2S2UU8p
vkzDW9NpkQuiobOYXeHUxHaS8npNv1i25iXx3SdTcdbZB7umitcaspTDHPElDTbV0DTYB/34VCeb
UUzppspDuQwNtnx0/JGZHQQqCHS/cBpyJlCYph2XiVt0q1p33gGl3s+SE0qPmHzzWSimSDjoPGq5
CUKaVWPh010506bBCcMb3eTYBeFTUrGn3mQV/qAR+gyvC78jQ4UHVs8gZjGcAEpTM3byaFPbqHqC
KhuXSFFXjQ9jteyjvYUIbSGShJQn6AgjRgsIz3DBH29ce7OLqlHEp9CrHiiFthid49lWOh0EqJIK
SRVu9RqZJQ7Cd0aYBKyJu0SEKER9w1wJVJh2oBQj8Sbw6TgGjbnrU5/wGdeeqkeqWIKU9eddV1ln
OtProa0fW89cGeVT3ZJ6BC2baRpYB8HnWJPQf80NDuHKr5SlAMyOtvkomRouKlgXAG1AONK89z8c
tARlUtu3qVLMRbQ99TJmwQUFUnOYV2Ds8w69LWT4td86Px7wOwqUGyx73wtP3lVGuUEUHd3jqDr6
VbjurHBaIcT/7BKljtSTlVe90ddCStK6PqgBDnXJBCl2uu5TLTXakjAWLSt7d83ul9dKkCG1IATt
7yYWxmJMVtVc+r+Xef7FSuu/ii6/L+Oilf/z34b7t6ICZk2WbjmqRCFs7y8lYay3/R5fUxJAbXAX
pZy2KYcWoc2u7bXXxG5f22RYDLJ840l5r/z4JpThLaSPGzjopMpOcKpIkcfw9f93/UnYwv5T2fVv
Jl/P5fcXbmGF/JcK1O//6h8VKMv+zaX4qruObkEitFSZ6Q+PL/03lwKK65kI+13cv3C3+qMCZf9m
2L5OkYnnyRWmT1nonwUo8Ru0PBcnZ9PAOcwyrP9LBcqyDFVi+nOlWHc816RiY9BAYJL5ry5fJaMF
uIZiU9XqDGVF4t2MzKPTv3AOIS6Wx0TzDzSRINVweFtx/l7juoDyG3VZFlOTcqulbiBAmKg8Layu
e0s8ZE3BNOMZ+QS3EFyFlzsMsqWp8vbBLhIiITxHeDSFs8AJVV/5po1po2y2QxnecEQ7KznET8TC
H3Dc0fuae8lUxoaaPoCm1h1I1swZlwuX2RWjI73NYalPzgxkeNjGI5Wlsp/XpVNFyxDrLItKH638
xsGLY34gKFCkXJs8l5TH6+JHX9TmlsoywZAVbFCDweK3KNLk9JVphqHByPIOwS/kjSqVl7SviqXJ
/Pyql9OPF6TslXUMQxBQFAzBGxPuwja2NjAH5gPWQqRjOiYhtLO6vtqUzrEqapezD5GwWZT5JmQi
yS6a1yynt2zk2SEymhI3npt6AlJa04OGm+M++HgCrZiDR38zb928Gjh+ZL+MtfKBbI3edYUtVFuU
h8AvH5yKoy9yLHQt3vhkF21y6s1f8TQA+OvyzTAEj2Yc3FQRZXHvNkWGUjNKNTr+J1Wdy4z2Sue9
U//QtuVrgRvF1G/byfswZ/GeGHd+kv4o6rtCgSaudfbCjEhl3PV58G0rRwzhwIwq4tdpJZtnok14
LMnZVL4VzH5fIpfai/8mrlTe2vmpyn6Puu8YJ+4t++cTojP8hL8BqmqLJpA/2JnsBV88BymT3FqN
5S0DLo9aMacr98JpwIj6yFGVeNGG4K9d0v2Otkl2Lhl3k2Xi3LS5Ctg12tZGMCK8ad64Xf5yyJtn
k6oGsyI4qc8VGr9KD7clTrER9t29y+Zchd6qs3Ras40z4xCBsXOMglFDGrtM6uA4g+5KJLTXvHtO
4gr7VqKoOq2tZRhn2ZqALnLf3ZozwGP4IZ1JHJGPM71zjEJMB9qGn0RIVlql3cHp8uc6cFYUp9GU
ecG5KGMUgA0WNnbt24dueoQw9pRPgGqQL4qlHXjtysRKaDMYPFyVsdG8ANx7XRxwqMH4G74VPYuE
uYSxYCK+v03kTFlIlK8SAYke1j9BUJLtJvXJw9RgZZCnZ7gVLoIcF7wsSLxtUjc7VB/u1kcUZ49K
2UWDY1FXWnFAErlvcq/bwmBocRAbV4PlHuLO8VayxhzezQ2Ev0QtTMrIfUWklr6ZabkNYmbR89y5
A8pjSG1nDznfNaVQQDYTA5jSeBsNcafV3qkShcdpJeS6MZm3H6OvsVdVKrtmAN1IFmq/mkAOLrNB
zakSiAhKZWKYy3UQ9t4hqwsaQe1b78jvAljRehRusU4aek34WN3kgRM9N/MHkQL+xETMWoMnJFs3
S6Uc94UJgCZDaG220VuuszJnfAWywIqXrp28dCPxY8rgYBoGVJSD+ki5uVu4pOthOKxp7dmbJhcL
HKAPkvXJOID3XnmgP0VnLuYSp/p44Ccwv8T0hbVBHzIZdr8bLHSGg2M+18OLZbbf8UQoYejOYbDh
FPP2+h7+wgnnSk1DYudYU7F1oTlbnRiPtcDtZ8CeHsBJcAmHVqPn5DBIKF+tGvoKeuAXGNfenoou
cs+u29UtMBZXjRqldoyDUOjeENhe3Kh8SNL7ykqf3UgmS92G5xQwr6K7915W/WhGG60A668j9KKL
umhfGSWqVzTFFhWz7qs+bX7Qbi4TgeqnrcZ7NvItpfDd1AloWOO2rclpmlH/6IQNvSbcdXibcPvM
nT3VzqKgRmc49dscUjuwKm5BO0Wv7SZGf8NHSt7wouzXpfgY6LGaGatB5zHYUJyI8M9KKPhkPpBM
bTo6elksieh7CvorFwUedVCKqqYAy+fYy6gawlVrrDI/CxHoFad4ZnTcnbEU7OPxaAUFs4otgqEh
t/aQQEtmbE28JAVirTmYM+boO/bpMGDDwBtzGcdgzlyd+nrjwwUZe4bmLbttWdlQ1tJCP7tFQ3Za
Gy/maE8nuslM8cicitZk7yk972nZ2ysGSL76xAoY5t0Zkrexc1qWRhq/iMG9hG1rkQrZ0a5nKGCZ
FOhXTKxDKM8aN15vIvdiG1sRZxDghvpd6LT1qk7beQMO7mYwuT9TpeNvXjAuUbxZiWLIaIYDd2eL
dkoee1eTN8QGTN9YOEyIXH8xOhSxuaM2IVR9eVAdgtB3mERD/Z/O85cHoHNRd9oLaugSXRqKeXRz
DI540VaLyg0Qu3yZFjBNNESRJOWPaQoX1C1WTc5elSb5+9Tk1B2Q8UjuJinDfajzdCeIb2Wuhksx
KIxK/xHFOtMxI1A/YN0LZlF2sy9hhIXDkYFnLMOz3l6mPrWfRLYhM3HlPTwxXNk0wDmZ3bxlVviR
TVDocsmMYzVY65BEMwx1Ku51mu1bsKnA7F6mlpZPzoVBxFz0BbUvtnvuONry4C3JbJrlCPMVq1U3
3rF8erbAfCzsLjsropYNXCPuPxTcCwsTApg8vMkCnJkUNHAG1jVyfmTNQwPSRx2dRmcybTf8ShEb
Ra5757ceujIs7DhnglpHpQXkI62TCyK6F6NkVnMOLzFd6gziy1KBGvOgPAcZ8Ar5VfBifmZeHF7Q
Y9i5duy72IKFIMZTSIhmgGtFP3hWvzOj0/ceSsAGaHZvFCKMsavL4GG5Y7Q3lRkBg+H61OdKe/dj
dgiOx6cW/mGX6JexCQ40v8mmzAuo9C+3zz+Edu7q+atpjIvimhEMbrM23U63imtnuBnQg+8U564s
076rof5BtrHWkg4NMPWCNvpAT/NCweDiJtRSwZD8ig0cWofszkuLc2kpblnifQuASYFtv/iCq/P6
7lcutCcdH6DicP03MdBTxYoUWPDwZOpR8JkjFm4gTVdB8G06xcnTtTXaxu/Beqvd6p14+GzCd0sU
WL7PaeVYN4pEmThiAZ2G6cniTHgMjkG/IKn/Ylh8Euc8Ls8K21ba/juTKTPE05aqUYZXiwkOHjFl
gcPZXWj0VEHnI3qdKw2TaJHxwGBdZvqlMudf6r+JQqSxzs85c6KLgHplVn8oKuHVJa2Mbgchl3kw
/Jod7rYF5AdXQDgFfXUeme6IJvCPLYz10b6YlfZosxv+87u7/lB9VEn0PYv5l/q+sC3D/Ch6bAMJ
MGlnafOlCdPbiGNSrVIpK9YTN3eOh7UM8sMVGVcMIRxT66JF+VlPImih8ghR8yN6Jvf/yTAaoet2
tlXtSOse9Gy+UCnjkkriQPGmd1+iHr8yOVDemXfqRTI7uxhZDo76I/OS96HB08nHq6JBD97oj2r9
Iyu5KCTqbIlDVZubyaXr4BY79XdabV7UkhZGeKkIEDB9VezjsLoEnUferSKk8jwrR5imNr8Kn0WZ
WMu0dG/Vz5WdnS0/vlShwmeGW7MlQc/Zb5CVqb833fEuDpEW83vXF6EG/BU31U8RNQ/gaRboWSly
xSOZyEhTIbloPFPqcwV+9ay1bDCxeUnz+YI+Cx8lfNFmAENLt4hf1G//bkbXZ2c7BMOLjUVWI7N1
zu1ITaKNnzOwvYoyGEGN8Rr/dGXkhsH0pRDXpWW+4d2o/AK0x6jsz1fytlrwioWIBGGVe+FJ/X8f
4VdVsBpdWPrmeewvvZu9RTNrj2cBOAIPHsoaXvQ+G5tfUwCutZqeR/cpMuIL2dhPGI9f0qi2jFYy
4gytXBkk9DFGYem4c/C11aP2F+M9n7AojNQ643y7nprmturHtUYIG6mHyk+vGMgqc84xPk66KmRP
1A+ZbtfMidPmd45mMc87o6u2KMQxFmHf43T67MXKkWo1sjRrvXhyve9aRPcCQ3sfexS1FtR2ptaK
giBqZKNJqT9GWsYEDRZkifcxFuFFfakyNB/nacRaCDg7f66c0AZMdfv4BcjoAfjaddFcQe6DPX9d
f7DHDSfl+3Wx8Pkzi9dJD73pv/6xjjy/PMaZt6lZdH4z7Ctj+qV19odEzaKxbNpsE+GOoFa4utJS
xowiRqcp6IEsoedv7Vt1JS4be8/fqxMhtaxVl1ZI+sxfVRZdhFs96XjqktmflZ+UgmqqrUltUYmT
ntX37mRq59MuRdU/j559LsH6Dzbbba0tWzgAmoGIITR3aic0a3Fx8vh8/ZngHpvdpyvbXS0NtXtm
AHZH1uUwTtBHQCGo31Qryu11nr2nZu5e8SUBOFCzT1/33OqzqrMXn7ll+gbdL0DID4b7PDD4qv5a
/V6ouLW8jm/u5rEGygPktuA1UvULCXN8euc+XTd6q4kusdE/GN64VLt6GwEold4F8y9RpuffwbPz
eDH5XtN15xW3TLtcqDKwNnMuKFnNQfJ9fd3RoCUk88fSB6BYcF02v6Re03uexulHvVOUR2RBhlgU
zXEI6GdaR3Ufrv8ckfQlCJ2VxmBgZW9nbuxcuD950n+qpa2ONiYdV44hbxTJOTbct2TGCtQ5K/J2
6d/Qz31lxPJSt+6HjgmFOfmM4oZHGhGXeTC+KhG/J/GHekZ8nMGgi+yi5C5v3ev9UY/pgMhmnL7U
j1frrE7n5viSTkF/UEfblJLxJvZKfT0xW0SnLDK71Fm5HGTq0OJwWPp6ceMrviysU3W0yCTZ65a+
UYd3o2i42tx8g5shPBkAn6tIounhh4bPmmU/1wK7qKXfyB/RYE4YDyebVo+iv9PSu6hfvhKq/dzd
MKG6y/gDzF5hEXa3Kt64GgUOUX1jmyju2SSlqeqhZrPryH3UDql2SoQFDw7GcuowGRCccGhcn9QS
koRv3l9PIGKdrsUet8dDRlkkquvF2qxwftJK/ypDzs+807+i0t2E0Xz0MpuvBPopv2Z076Ed7sMq
Xak/Al53aQMQ4m78Zo0v1xfis6n/Bln3jU9ZRv1fhWzKsaJsLn5uPOdoWyNPAP6KnrO+RBkDnkK9
BydRYS2l1n47c/WjArfOYSo3/YFgQmQpt3+8fgu9HeTNZ17fqngrTpnwv9f7ZqUOtCudXCDxjmKO
pKy/7nDqYFExntrdnI6NN6/2CSKiur2B9/eG8/J1W1HHXc9GF1nOImm1u+uGp25zhH14HH2q2+4z
wDshVBR/nH78N3UDhnq4eGMOPkwrvsgshhVBL1Cfv2jmXerGfq8oOGnpyrScGydOrucaOqhLVOTn
Ihf3SsrkWuaT1TOZRNwzeQYaePOB5PVceDqBrL3R5uKgoiy1INsS5jD/TdNXw+leE8oUVk+h4Pe/
VbFXOxlfs9NsfRvBBK+obpuKcQa93Vii3Ic2Y+JhebqefFqrX2xl10fk/Tx3l6bWL5baDdUO45bJ
DuXo9oq79cPL7LG6OnmaGgNvae6Z2nKJQ4ZMuw0wEqoUuVp9SFroIDaDG3WD1ZGddvFyNsUdyIBv
FQ1cTwf1r9MuXKdfVOAP6oFQX5FplWfP5d6bsvwAGoHIbmd3NsIEYjyCKLVsFDtX5O7Zk/IIMHrT
yOK+T+mWJ/GrWurqqJC8lnqr1O32DOmMUlupr1h9tWBfrkGNzQSFF55VjJM2+BiOvGsdTS+DsdWH
7DGyMG9NErz9WKC86vWhMfCtHWqInfxB4GXHCKPT69nJElTphVqKVHHxzhH3qIo3LkgOdTkqpOmt
6Zdf6EfHzVbX8IYVExMrRMWAuhlC5UAgWnQvavVEers3y2ELuGoa2w91r9RijofoUT3YUa+/Bpih
cBUaUDWvPaeWvZnT8tAE2Tk2tRdQxCPJl/q8avleP5zkXlRA8vq6ehrdMxPmzOfxEjb3Eq7PE5pG
eAQcsz4HuFr/7dju65yrmKJb0+b+ymVcrJkR/tQ8MM42ZHTeLrSYDpYKeUwcz2dUL8cQzg6RxC7w
ETS63VbdxEz+45tX11hCCzOC/lHdPPX8eTo0wYbSDs8FltOfvI+6b+ry1L1T7ORADQ+J4tGvTfpd
LcMcv+9OajMovAsmri+K+t8I7pNTPMEjQsP+vySd2XKjSLtFn4iIZIZbSaDR8jyUb4iq6jLzkAxJ
wtOfxX9uHF3V3bYsAfkNe6/d/hkFVxb1/Yyefnb61+0j2j6q7UlbeJse56UdGLtBwN3+1fYTt/Jj
e5Sq7m0J2vetCOLRyJpc7M3AfSZUEjYorfA+8VCI9kbRHxNHPuEX2TsZYFdmkdNuSk5eu/w2ZTcx
NW0IcLTHp1QiPsktkm766RVmGxUXcjkWkHYbVQ0OK0mkHMoHnDCaQUUoJjbUThDPDYN1Rx8dm2Cm
MJEoVov2qpbyXwViNZ/dB/pzZtihvzf6vj/DnULIpRkuVeM169VylALOg4M09DjYpGUixgOrUdVx
kHjL2QcYuo75t1lK+2R7BdW2mh8yjMYHEWByyQP8WW2ucCRk6FxIE88dHL5lT0fhXTx2w2+dUoAx
zbfZsn+je6f9lRq8gIPBvk++mkQDVzYBmfWFC+qmSvecwwwcjAKTo/+m86SJpf4aXBuZhY8ytxBW
3FOm7vw5/FS9hQNbq6MKyj9lzw4ks/rdpE3SdsPur06X+grZL3pjfKz4pkl1FP6E7MZFqg82BoCw
zzSpRrFKX8IxK/UY6z4AFjix17bbYkJyq4kR4Ka4dvAMi/I588AgSshphyUnQ9dIvB6WRnaZmU7A
+VxIxIBP5GX3brWD4+p9rL1BnHoIoT1cB/KVS+IvbSCxPCuxJAZojLwOlYIHVcIiYs1v1AtBG8cS
evRTU1lcV+MdbioKyiX9gqbk7grh/p00vHvHFSxm66U4TeMMvz0dnlciqTvAqW8l3um2NvGg1Q+4
iVFVOti1FUQzU6fiwc25MIBgnIdAQ9MsAW748p+1ylcTKQ37+RDbUSLEfsSLWnheEXlNxzfDs10J
J0ISCyY6DUkEDliVW437W5iSEVfbfNbLcvSENQJhchMMl1BOWwDedjO1e8MqHizs2FDPhsM4KkVs
fWifxxCo1JDvpyH9dFy+YePB6Kobs8QbABuZqeyuwKmwq5HhMtt1v+rA3U/0JdGqBcoCI7gu+EVE
7frk0ukCXVb+sqp4qoPknPe/0TtooJ7lXzewLiQS9rdCbXegmTFvKL+0IqzeKBT+7eYbDyqYTap9
fu9uBTVXB3gLH9bKQ2fVNjfPwiptTvgnSmyAE40ym8skJmw7j+AKrgsHJ1ttepcEk17VkpVWpAmu
nY04EM4ATVbn3lll84p4E7evNNhrZ6N9rdr6wR2ycz/azqNStPXhUNxY2F2SOXwoYHHcu+zbduS2
/O+qQ9g65LOX7amSS4Qdr8C2akV9abH0r9xln/ZPk7NSPg/9LisHxuqOuCa+c5HsCFARVbG1orfp
bXFp3OldbVmKhWjYjLVec2Ml8BU4NqoN2GsQnoqXOi+fVdERpNMt6raBmU3Xwdkh/pjV8DNk7bqX
ztrupAuSOiXYrEXXdoAyusNoiC3DsTB9yoPdTuGx4QFlIkEKC9hUItOnhZH8zhPrk0N7s5898yFv
ylMwZwTnltiHF+MfeWw1ZJOeeZU15YeiecAh/umyjQqXXEShtqeX3pPQ6441KJzHb3CNzQUXJMj1
GRtvuX6T5eucxwXcjZn0Xmzb0OKcajwadlIf58771kbymlB/Yznlcu361N2bLVyExnjCc1cRoQCg
Ss/2V2WoD/JJ3yFz/mqRLaKJB7JKuez0JE6MaQLIaO0+Z1ZCWfCVoSPcMr6Wg6vVk1dgJ1yJKsIi
s9HpQZmvyDpMJv22TdiZ9tePcFXRJGF32Nsn0uWLj2mHRgtH9wHsJ49V7uyuuaa4fxewi8yK2XiA
9DyGK4L9wHycXf7WN8P2tNTrBeubcQoN7xWgCsbaOt2Xwlki1r0b7oK43LkPTyxUSaAtFufoDyRg
+j3gG1lseb3YKOYqsfAUG1tSrGaxGBRnu9dIYBmIe0liI+Dpg13X4l9dPEHuGA007KXhH9ju5jAs
Y4XCbqSX4cRxENomNLY2Bi/c31V1sITEYldQ2tm8BCwMOSuEc0JIU9ZTmyYLJLYGbhx4R6GNMA6K
8X1OcVhUQd/BtcHyPMCnGof7YHPTQO0Qon3OGvNTtQ0n1xz8JlGdGXWyqAsYtpPPvvhgTNbfqpc7
juxqv6YBNILFv5otm1ErAfuUBiI2WfDvU9pKRibjfVy7BL8eYjQWgTvUIwc9jEjp0H8gnQqRHYIT
RHL7Bz85Q/q2PFZhEh517ZP9alWRx2W6G2ogTyHdUoTh+nFBaO6maQ7uCFihU8M7Sf3Lilywbax9
m4JSgkx+T6QJ8I73OnPkc50jXhrWaGrF71GtzN1DDcWa7WiVzHG6dsYtC8Ufq5KXxfOOeRbIuzMg
yjPx2KPbGQ8rHpUd0QrzrpEqB1SILYQT81QbgNwC8csqSKpNLhaldauKV2PD0psrSBizSyEyLo44
tg2ozoQtrNshOLKN4KUQxm2QvhWJGqIXpxIwGbTpMggeiww2ku9MlGi+2UWTt35b6fgWLAX0QF24
F7d1nVNJakc0zZw7LgOphJicaO2c7uT2IVvf1p6joNZv09I0O9dY/ph56kXLlPEcgQNQ+Hgxyu34
0C77HImknEvqgjYQ3bHpAr0qsXtnPmwscnUpG6urUc1Iv8Hjqe53CEDe8BEptpsHNTee625SL4Fy
ImUuRzFNZEeI55ESEW0WJ9poEAFaikPqsRZaxw6yoP04YG88tAu3uyL/0HTOfI+zvcH7FgX2uzbf
ayLwQDCzVjqZxsgoCkd06kM1xCYaD0P75CeHIGgb7Bn1vZiBaDLORS9XIwTkrWq4q+kv4dM48DuS
EJg3fFtDCk4wuipvYhxjdCB0XcRWwr403Soic+WGm2R7qYC+47NGMFLrLIbbt/d96E9y6f8a6wyb
1Ek2ifgvb24fRd9+ts7dAQMBkLCHNBIKkMpoGbGer7vObUVc5shCwzbtDqDV5sB+tvXI1QaeCiII
Qt5in9Tt51TYx7ryiwhnj6/G9NDN3HQWJlPwcMm/Imu/Ro8ro0O2NY8eVO+6pjvov6akg1z3GRad
tdd5cEfk9jwa1Ue2NJC89M2UCEFTUG1FQwFs3EGQMDYNul+QoLYIJ0BLMiI58ddKoByv2Dk7K6hx
syAZvlo+kfKhpB0+AjN4zqFCLgZNV7apECwsIbghEOpO/qUYJ2DrhjzQ5MQJdTyGH+eYuD4Y1y4F
yReWBGH60w8u+2DnYkWBHR+h7aOGHUrYOOX8jMjgP/xQh5KgF05IfR3D7pwl86tDLtPeScs3t5RP
RV6Q7fhpA7JzjYYaHjm/L9WzKwICMDYHC/7HcPmTetWjb83nymQ16bxYPkb4Fp3h9JaipAv0zA0K
N9rN0zsBEM952sPfb5/wYQk89JDbEQOeFqo9G12q5pfJpGfu0Fn3/a+lQupD4kYcgJLJj05XIkjF
3a5M7ptKNId6acFE1rECmxik6HJdxNEsrDeoee/HOqD73KaWsIb2UzfhiH/KczThbbVhjufvMYUq
KKqrzcx/11PkQX+4es3wITezhSU/BmWynwiuKrBqQNbFJwY9uDqOJr/Qq/aY0XZ99a6r5G0prUsn
anXAGvwsRceSHsTyrvfK/ywZfmX6tla8LKfNf7EDJ0mVhqO1qN06vA21InuqsX2OzvzHGkP/QoUb
0kfMjnipxb0c0fEZNOh3P3+kzmMM8Wr0IAUmCAvNMnwWPgQQTCYY2HT5Fjo1ynk5LgcfJGuKYYBJ
UD45l7zDNkULC0jJXjAgwngrF/eBaFKLhtE9as9+bObGOoYO/lpg6FcJlD7HnFiQhRf3noGoDFUH
ldSTF+T5cfTe0jz/kTWTbz/Dx7E9Vvr1pe7b3+D6UVFWKj+QmMSZVm5NjE98EHhdpF6o0iAn4ZFJ
3X9dpsp9sZgPRdoRGwbogF3SLxFUjx0ceYSjDyQ6NMcxK34Jk/9U6hblyQJ4M09hMWgxPMvafWkD
D3Zq21PHNSQBlGVxD6p+RLqEp78oSM1AMZ69JLTd+FXqP0s/yyhYBmjUCDZCy2wQ3ga/GfBnIs4T
237otmmO3Vza4r9preMumXAQ1cyToWD4O7DQwT5fk/5gBqNArjKRvmGjMW7n4pOVygJK0rvo0A0u
cy72zhJXJXixkBiTqxIGKoPFPLdlUkW7RGX4rxj9xFYqB1TatdrPA2wv1yqItoQRE9ftdJ4VSSey
AnquahnXYKTJL0H5orBuhs0RUXDJ8TC+pRo0hEjnLHb68KjmtLouTMa48/YTCNxdqIAjtxnmgKpX
doT7BMD1zjzXYnrxicXjqpwOpr2oF9nhXPLr+8KrOcFz55GxkaOD0QD6UyjjVkMXQX7OZFOy+fa9
llSKDKrS4JnXqRmfMnNEaWa3xzVPw93g8yGoosfvSVg4MN7YNB5kKMqzAJB+EtabDfX02wOLJ0o0
Qqim9qrDtiot3fOyJS67RhwTxRpFth6MGqTbuxmxwl5lYQ54JB6m7bOgASOtegT9EdgeYgiBhmIU
Nj0C1yR2inJa5gPQ5bTsy8Ps5b8kaR8X+CdvmLLShzHtzWNSCdiIptvdTIADk6ZekwaVfxd2WawM
VscmwvkJB6o3tuCCzPHHJ0gtLl2gzPD6xMMseYn4j35PK6e5D761aHpxrHR+SftRcSGrKsbTkGUp
fyj8kOaURxEFEbvlqkAhMsG3Y/CFesZx9cGoib/IQi+yAv9n6PWTRRBUHPIssariYk70ysDi1mjo
h0thh8lp2IVEtMVbWmEb+OiBpHXhCauuKhm/FF4GulnXxUZYUDRqS8WG95OPNeHAIh3OKB/PYzJ2
F7dHA8Qz0Hz4X+ZEL5wLBwQe3EYhoczG7oCAqIzCAEVlH76h88C0UnVPKxUB7SzPu5aEs6ZsDxMV
7R7WCTgeAArnIHS+UtAP6CUloRlkXwJ184n0sB6zuUwiO4daqBBPrCWyMkX4hbDLKWLZS54J57qd
ogCSVuPvIZ40hFtjG2L+/MuwaMZ7ERicuwy3DQT8Ls3n6Aw/ZMKE+BdA96KHqXa9PQdMI7IPOVZf
ul7KW6W9K7PK4qB8pup1WPw0bvMYdrJ4ADC3awdtXMbAgS404zYIq/fOIV/LDbLwXBNHArP/3mug
VRNEe0IrUPkTW8EbUlnHopPMkYLupadsasYSjlziijNr0scFM+WDRthzbNcwPQyDDXIymbj8y97l
804ute1D4jAzBImrwDo01MsD5IESfdyK+XvHweBelTO80pnNT0Cp8gM8ZRIzv70Ao7DM0HtNXfjS
pMQ3FCpT0QJCzXLpNRSe16NK7fmAA9yLOy4B4jtVnGJoO3szJ5PjwawKFY25wHEHrui1IpLyAkp1
BM0TSvZ+9ZsxpD+D2TxDQkLCWGyaPhdwL9mc1o4kES71TbezCs+Iy8EjR8R+RJbiHHD0Wi8M3A4D
bEl6uYl1ZzO+ZPCejpod7XXrOoauhSvTNprpFCTYGcNXmTbtI6Xi1Di4cMij8PNwy5CDLzNDFnfn
GT/muqWiiyTBj/Bgm30Qk7/y3qYmToauMOJFcrZqI9pPJFiTVpYJyGv+fyONoD271wQ4BE4THDrY
ZVbOwnH92Dgqsb22PIfWxd6DeOPgKDpGdl0EXL46Z1KLfcalGxFeVhwKnWJQQxl2WpqXrhgS9I4G
wRwLTsfZ7GnsDa5f0wYrVTUIMw2aIznEugFnKZYenl/AlA67MyrMLgQzQb5K0hfRMph/pS+9mIkv
tVAlbqFAMGFnYbh5E/Y4SZpHo/jk57QHB0s2gPvkNW3HL6vTF0OClxmyAUSssPAtB+rEnPHBwcm2
72XSM5gQIhp8+dCupjr5XvgYQsXEK4hCy4Eadesc5zWwyJAt48nQw7OA+QWmZN3VQnA5zuQXOL8Y
AfpHYYtT6GyneficE72ESIueNZkJawNJh2w3rw7JzKfB6CrbL13eR3O/MlhoVwbtcqZjBOfmJixS
wSC3K9wh0EkR2SskERfF32GuOja4sLf4zX6Ssf/p40GXf1SL0Ug7y7POvLfSdP9L6y0BYEB47Kxb
Phtez6dqRgMfPi1rOZyC3kH5NLGKys3sUHq2iZ1Xu6iJ880ICCfEd7owwktiJlN6VIv+hN1uMUas
h512J+9YLxw/qTZxuTpNHVcNzyIZvlkiuxvWOsVOSGhQaa/31gfW0pYPPp0jQK+eStV/cS10iGGD
0rDg/l/Wpb8a8wz9r+mAhsFN7lL2ZqWc0HdV/ktQvS3d9JQGNSFClQvGtAvuXWo+ZiM6ad9v5o/J
HC/9li6Wpdh0HRDC9ykr/46BV19WeCaobSnnW4a8VF5GEw+da1zwE+0aQ0IudyHUqYBY7qIUQWyW
7kz/MZ6cNbsAj1ux+abd3jQNe7N6tcCcEvfgYsOL0rBhR6VqjFKrTUNGis2SmCMSQQbhRAdoJG5t
ddRZ89XAlY8WO/P3vHkZ6lXoKTk4F0z41ABYjgY2l0di3cjp1BEiTQcVNMPvitmOUbukjLyrTJMZ
xNwy8oKSNVc4gkz2P0sn1/8FjD6Klj6uN+V0GmZubcKT5uxPCDM9GlTCmH1e1wcLgOGusiaiiIL8
Fq6WQ70qPKpdjVCx9kmYtBgGm4Z5DRbT2cpmoF8GoRwNYLV85HzRGOEOttKf+YIEziyCKRqhuZMK
GFWz5T9NDZkf0ImbKAgBka1UeDEwxRHLZdKyy+Le6adWHgcf6G55IyzXjqnA4A4XgXXLYMmzB6FO
MkpJZzSX+jyu7S9jJjVErMy2ML4K9lSRldWMUldc9p3xgdzUvubjOjNawQAKTNfaiy5Bh7Kw0HeZ
mtgEZR3clu4orOpdmC0mwQvoWJkgRmlL5p8tepdlISXYvBDSwEWmbbaDCV4qXBjzXhEfxgdD5vU4
ZScTeyo+Pwjca9u3e23SA1iIyG/lrD7qaa4R5kNBRE/Xmav3KO0+O3nZ8C9ttvsevOKtm3V7m5vq
0hokJGZQZb8dhdeiyYHa81i+e/U6nQvLllx77LIQ/X5bofo1dJ4XE5CAxz8cqzNzP0nAs2s9VZn7
2Pku/mfGOtBRDHjnIYk7PQyRaabs4NGUvARbOE5O1AoxOhh7MNClNXL/cXrPFu8ByS6cQF8dkF5P
tw5gZ9ItN7NJfndtuXAqTSRA586v7J6HaI4ghz56ofdnKUM+2qBZ7qNFnKSeTLI97EkcyA4tImFq
+6UxaqrAxjuHg7/PXGZ6qMqbE6QuK4IVI+NkVBWGcAKewEcjJLQhNGNHetvgCt/zQPJjL1f/mjtC
vS5e+jrNrD5gAtJs5Ok7KM0Id4IJLdA6B73fv9Kbf7Rcnt+u3Gd6+aVJoqAvQjRXjlej6Qhd8Ff3
TMrEztdVH+WdrrCh1Pru98yGsJphzy/Q2ZsDUpX/fUnlmSFGe0NGV2JW2YZ4RALcynpKbrbbkrhW
iewg/Go99M32AdWFeyu85jBZ5Nis3viNmVLGjjcqai6CtaZ2YBQRtn8a1f0bnMB7nzI+LD/I/k5O
QN6ttspXxCrE4lLuXiWmy9tSmU7UVyU8UWZoO7Mz7j06zTfWK4TBpdODUl0ZzyX678ytczooKmCv
C4yrb+H5AznT0zhjGU1F9W+c19sw+MlTh8GBod+chE/djGc0qwKIiw11aI+SkKVWtldyyI794gc3
iL0Oh6WN91o6+ORxDcbZnCDILicDFVoxxSsDmoQGaS99ws/mTOQPiuaUjYw6g500dTxreJW5q5ad
WqbwUgbiQ8l/rsUGfNQFKyiKmhY96US1ZCyIImuWMFounOJipwDQv68+66DZKdIYY6/JYex6QGOC
uzE/TFMxRMrwHQaTy3Rj1fEzlFW/d1azRrbrvwM4h78693+glPzBEqeuutI8WzS2Wybet9Exw1uJ
3FVUk3G1HTeqK22+mSKfXyf5aJnLbeiK6Zp3jfX4/1/8trvT5LP9WazH2UJPt4BJALeT9ud6mO4l
GKeoIlY3Hjb84UIC3aFh1llXnnsxyYjjQW9Xj9hiGZQo/73dfmBuOKhnq6GPIdMBg9P1zWA3yWQZ
55kd8tCVDMv35ZjV93EqfpmIQAqzES995XNxLM5ro5hh2uQZPuCxZ5lcSvNcjR2pP6mSkWtb3ZXZ
V8dP/Qj8v24H+FyJdLqYWMvpPbgA07b+5RW0paFVmPFqdqwAFhHe+pkGQ4ekxeFDe8gg8RObJuZr
0AhqD5w0u3Zx1QETWIG5RLQPA96uYzga367A3KWz/nEWXKZ+lnuXAE0uAyfFTdEwuwR+cSGJSz5R
0rNPKAu8NHbzOLArUlbFSFQVxDctRKSEKc4Mx0hxA/lQNl29Arie/YtZe7i5+3rdQ2StT43ZvLKa
sdCMAUqqJG8FN1d+lk0AHHOjimd1fxyCFp60hsILAE2ewpBJbjZW3e1/8Vh41hjD/vRE8ZBbYTbZ
fIXrZL+tGOIwOVO3B+8iNQgqXOw7hyFkmJABTtm1LisZ/XskJPnEqP9g1qX7jDr2QyVTZDqQtZUR
wBCgPd53tsH21CeVyCCkObLANPS47gIePFGbeetTECTg6UZgUnNm79uZ03kwecdX2Pvw7igjFK8u
I/D3Wmxf8qpg/GCtz+sHeW3uLTQYFfnpgtB4mdvYDjP5zIdi0+SSj7nCw0hSAXPGSgIuLnZ92Hcj
r8f/T4V2p18B4unyBDP7xnqydEfWwmhc+s5MYZMUv7yGjnNapu6iJ6leu+a11S6D5aJyblVtgQOT
03nciHeECpAdO7o3rpLggfUlwfKs1FZ2gY3L5BdPm8XiOuVcrgdZPdCX/Cm7Hsi5SyVhb6fTkOG7
Nybv4HDhnXmchqcM4wQQ43E6NWmPuS1AzMXoJISgdSoqlaFXY2+kk4ck4JnoAVZdhQovGrj/QdTs
+MeWYteZk2vNc+GYElLMmqP4bqoT1onPdEXgMfr3pXYeA+apeMDwruRWm8R1UGgWrw4dDcqUZ2aF
A4JC/PCD4FeitoOEPo3f1cpszrLZBS3MsR6X5KhDa3lgzRiyDLaxBlojedO0dHk13cEng9zuVRu7
x6kGvV/MzZsXIMwFUhYtjbxnWdOyXE6svYTr+tJnmIF6LLqkRhe4xAh57Dv3r2d0kZ7+Y0o5SssA
Z6rzB6t8Lxelv/L/QknsUpbcUxdALR0WSWshU2huRbxh5iNXo77nZWEextIdo3pYBCN99EOdx6wo
rO4EWb1w+VubVRSl2LAgy8jD7Bw4/5pVdCcgYAXLLkWEfd42XE3pg4U/nWTKe1gJhDdKXdZhLV9o
1XtyvhhKDLr/IPT7NDbDWXVj+Gk23T8G6KqrmQDN1MJb8trCgu6SIOxwbIEvAysFGzgelA3NMHbU
5eJX07tHf3FK6Q73weCue2Mcb7aVmlEgGY6nfdlGcnAhzKvhHUbFYfVq+VVgpCdexoU1SURUU+oU
OV9mP3ozsaHVwJkLBQ9uK4OVLJ+vjuuAcidTaFbdIS+cAPVGMV8HlBfYFbMH2yXqO69jWDbmb0cl
Pxnn6h5nIS9znUTU5Smw9ak3IS9k5KisxURCdZ8/0kq4+5o0DUpZ04qkw8YzzJyzqI3ltNYu4U7M
mGot/3Q6y+7ShN3gaA9uAZQIxhJp/eI3w7uR/Weo2UcRxhu3wHMfVuWQHG5OMVw3crecrToK8RrY
862r5vXFLzqgQ9ippmaWR6ytTPqJvjokycA2QrX/EPoARipg7y5QMQ+EQ9dHJiPfAsD3To0JOHa5
wmYus/pa2vVdM5A94Lqtaca9OBjn7lAgw/JXkh/cwTexNuVvPC//mUh0jDoJwXfAUpiWw8SKF3dH
uRLvCXRSZuEplOznu7Um1LQ11mMl0rOJGFBg1YTpa2dsZzj2Z2s+ptVmYkuGES3Md6JJBOgXehat
q/QWuusfmRr1WfcFT4A2YeHJVY36jqxAswOvs9beSbTFczBDEdvo75G2pg4cIJeB5bF4U8k74kwO
vvFMKeawUknenDJ5Llxu22KDDIWlHfEAiccEZFRS8QL8GnhQW1gHQ46f/mYaget4TmVw7nF9E4UI
q62ssx/Jxv440nyAJwOBUbqtBLmzXqXp5TeBCHdla3bmDS0ah4jMYTmGfu3sR2cKjhlToFUgTKio
I0c7Z4az9A7CsaGMpWDiqvyOjWzJlYR+jYketvKk/Zr5AgMDWRXrwbObMx1mDumxtfFvYsiRGDY+
mRUtgURY2/CgseMvz0R4rugQiueiDuZNJsN7oY2dMUA2G0EATSVGIoQeTHzp//br4N20KD6ynDnB
ioQuDiU5NQ7LfscFTiILWK2D6tN92gw/9UTqF4PbCLBMEa8hKKYJxCFHHa+rt9AehElHTCTVl7kg
jSyciKPhn2vDkbDZfu+9unoEhyHPxMTGTmuDI9P/GKkcPOxlHFWgx0apoD+XknTfxXou2bEsVfZe
FsYdAutVFIy+CUREcOEH3wUsz71cN4uGHp6YajBxlx/p4H16OXSQjH3IWq/4N9DZcLpdkyS5Kc1F
WPXhejSrlnVxC+ludUMKZppYO1fPOu3kwVoXVFt98KDSozRguo/aLeOa7o8VMFB/prLMlUVcSOs+
quZ55pY72S32emkCzIOWdBAyAXPbYylcOvO6mb8tDEq7sCsZ+LIuwU6gFap4GhLYgKRFm8GtMudd
q7oHM7C6WLfNb7FsYg5mBr06rpoyQHnZrh77KbbE/G2sxcMwO6/IovrtbXpLfJzedcmmt04i0ii+
MwNWjuonAiT5tbOGW0ctDuHmLO8sy9gx5IlnCOG8Rzvrp+5Mhp6bL3ma/XeDgp4NAVblVHtn0hif
s4A97+TYJ8q1g5VuC+sEWAxaNLZQlv9OdOkxH4H/JMQSW1lza4kE3vWzX7HYYHPNEgJ1R/mTD91L
rsRN8cDfD1ZBpJLnvSoBhjrx239LErxWZfK6KoMYYVCBMn/m2l4gk4BdLIjgrJT12mhNnUak9Vx8
FWwZj8WMyXUc2stMuEGshuA0ACQLiABm29c+WkzuYF8u56D0XsR64Eb45DCvd63RvWh/epdMKiYz
+Td15KvPi40eA5VBLasXE6amATMT+z6FAy2xUQT7drqZAQmeSn5S0qmoXP2oqsN7UnwOQxgc7RoL
EQESCCa8/pt4D4mtmLN3DrH5VbomfOLTaSjO8mFLf66ng+exi0r/KCcxY6LsELd5uKHsBorAnHUE
HhlUgKFnnGujOWOeY6IYGl/D4CQnxz2P5H2QUKTOHfgPRIT/2Wt/ahLjdZ35oBxP/Ecz8rtjiW8/
6kyjKQhOdkqhXVmvqw7XO8CLR5eZmd8b34okWO5HlsLQaQoyTnMDKrXFGi8YlkOerFeXWngXzt3v
DhWtk6WR/afMrNhZuOfn2r84NXkREK1pf9S/odCSVRoyMYqWc2aj5iyb5m4aTKpCcfcciBpzRE91
qsGCpSOySKfyfhZWQzKf7qGarxpFJfTL4MmYHMW0k4GW6xlYMPhYUBG+EsP70U1DcWhXppvONixs
Zo08zf7HJ1Pv4Vdea+PQiXLZb9S/nRMonGnbYnJi+0xk7L5IUQ/2o/lcly2iykSgLp6bgzMlr6Xe
siTG5Bn/kYj62viA0WLvSItpG5cJy7ickEr9JEACd9lzOLCBmSb73RjKhyBwn5pGvzOTJevHBG7S
62ufwevwrGuR/5UlrNyc/MDCJ2HTBMYb+GRnje14mNWPr5IHOFVIA5krpptkKmDqKwKL2BWkHc0i
vnP2A8yPP7U0n/pSYJbmhFJL+FVNNrkPVFIrMzVOVBshspfHjMv3srYPlkJHHBTEf7js/I7DuD18
Uo21AzEJPuKPlpoeS3r7V7bm2ZrCV7F61d2iFEWlAeFTlAw3u9YrTqRVcTB562WV9nUqO2NnGcbH
SgC2P2IWSIsOTF9NpiQo0lvTD9Xtf/9ktT7SZ/7IMBWQ42x77tEj1JqmcPpqBx8gTKpSGkv3R48s
oYCa9JHYqkojgJjIVmKkIsm/Bpm/pWy94HOX/1FO3MyKCLW68Z4GTSGjDBErgpiV7N1DVTCOLfLx
0xuYN65P5Np0BAh8TIaqIgwJPnyMnQqymoUsZYOqLrK/riwQIpq1DuKFgUwdRkvMhnO/ZvZ4HIu6
32tC4Lri6hj6WauznzlZbPHzePYTa2Rqh3IG4Y9lYv0AROOo/mi07JU0nMAjOImV7fmhsiXJS406
2Fn55IaegtUSfLqMbPamz8B/a1tsO+O3H06hLz5G6vZyg3Qh3fH5n5i3G/uyDzapP4aFIpFnFSz0
kPRTtYXbiV5yXIZ1l/o06ZVL2KxfvSVioHetenrhAt0HEPelZ/KQlEIgzYLTi7aj4+d5r/pGfpI8
B2pBTcKMMDamoI5z1PolG3eB7+Y2kRZshswbSoTkQS6v5f9xd2bLbSNLGn4Vx9yDU9iBiDMdcUQt
1mJZq235BgGKFAECBEAAxMK3OTHX527ewC82X5JStyh3e7oPHTOMuXC3TYKFQiIrKyuX/8eL12DO
oIcrpsiurR96uqvOcoi38oq9XANt7oRO8NXQNi9mbTnOuraExD59dLN5ezNLzaumJjbve6ubZW5x
wCbsM61BBeIn85we1WC18I6V7cADyq58CDNec2Ab6qyLEu90Cb0UfDoFxM08EwAFBVwsBw3M68At
X85TwzgMKJoH/rDCKsxj8grOeR5Z2nFgqi/ZPA6Gvs4J3sTnKUjipWAsgAOr3KFpU5edgTSraf3V
Uiuaw5WPwwqqxxkIFROYePLDjGjMQdsZ9xEoAT18RvGCYtU27Z5KWscXHgW7+B3RURkQaKqB8RtS
NhjOalARV3QtCQ/SDZnL0dyk4mVOdU60IIijiAc6bZPg/9tXlDl9shP93OXkABIpxFDUEL8vFwkN
cw4FALNLIwU8L1ZucVSL2hGYNyrqwDSHNKYHsv+BIlZA5wWUQUuCCUfzHmxP7X1UTSHc8gP3tK7b
9KD3vXiYAmpDDGB+ulAWRe8U5dO4AG6SaQdHEH4A5s2/SqIjZUeRf6yaFSjI+QlgcpzetekFfA9X
YFB3h3rkxiAtERCawaBoJn6BXxRd161GJs00biNFfB/s3BIGgfZjtiIV0J8WVbo8shvr2oinD21h
ZRBMr7STvmhozKQgjvCaTdiaAEeH+UXP2dUzslmmVg3prh/aGKeh3eOVGcKgNHPmpJ/6p6qh2NFa
dSfTwvpQgZp90pParDsSANSAHXR9/9msGqk+Xn3WpzTPUmHBUbIqTj2DQK9hoXROo9PF7bj1IXjT
7xfSO2BrJBl10Gz1HFAbGA2GWfvRMCp8rtw/pZsiAVgFvrvporxT3iLjjAxQ63JGTeWyuXMB2HWS
svl/juVPmhfgsX//5W8bGLvvsNS+4gK/g6GJwqu8CrcA1TY/fQFUUwNQA2GY9QBHszzPANzuGVDN
0geWpTu2B6Kl0n3b5IYvgGrmAJhp2/Q98PZJvpm6+Ruimj2gAAICAI+goILMwtX/CqIa1bBvANU8
x3c9G1oB07eYp23w/SvqDdDbwIBtKOXB+7xsu46yfWy4tKvlsQrbbvUhc1cQ4z33/C9Ue+k96fNj
3Zm0XX09BRTYWKmwo729S7LJGt5hDSaxKEPoy1NAjBb3gjgicADSNClwFD5934Qfr7t+MVoKTIeM
j0M3BCHpUpoVg6pYA4M0RnZEzctFZS4+plEPh6A+7utgaCv/RFqfa7+XBs8HC+4Qo8g/uu0qlLZ/
UuIP4CrbdFKuaKB2DCA6ZoBF1Kl27CytCXmfERTO8OzFN3FKlSyTg3j2amFy4qRfU5AxPApv9SAj
th+PlWq+6vBIy+eCjdJkzX1h+5exuoI2eFj3FoAQs1GRAVySV3f68mYG2EK0UBeRTZlLQZGwR7ub
4IpZbv1U+B4gH7MrQSSD8Hds9vOvlDgtzQ4mssXZsurGdhePYVW8oTnxwFimIwPcjwACak16zSv7
qO4h7K6d0YzZtSWzL1cHqu6vaJIZR3zmt9JqP2cDti68XnucN+nInK/A53kyZvWtSwc+WGIjTcd/
9gmeaRXNegsS4Hj3XXs+pc+65e1YVXICMuh7zu9jT+fARAnUmRFEPE+aj+aKd5e6bbj0gZtLCBWY
iupZbT4qpU391RK72oD8vUaKNL/XVahQ0HmPrKTroa8CDvhKV/uUiuhgsaC1n1hAVMPK1s1PRXV6
ZAjE7I21WpzQinNKPOZB2m07Q3sk/0ek806wSBZu9QgP7ujOQhBtm0+UlT0Eyv8Abv6hDe6L5bdP
RWSGqUnvVtnerCFupHdXo/N2Zi1AHXSvKRScyGddOh/rZneWRWDCrjVYpuEbQCHEPdS9tOUCQ7co
J16TPVQ0nB2AdHhEbex55UyvFCBpHe9NtGsGo/jc8i/aAMyVBDQeUbOgso/7nDgXkl+VbTibMb8C
dSeISXE3QUftcL7oaTunvViakvlT5YujjGZAaUGWNSe/BRWKrLdz3sf5SQG4/7o9mWubihZlEkR6
BaKSdlfy8gWWQUAuLFBaA+9Oeu0hmz1dJdax6YKdwCKRS2SEfK6uWqJzco1OvLNWX9fwGDyNYLQI
xk5uxSM/06nUIG+EBtIlPJoZeigTpjAi8enLbLQ1LI2aArGSHE+d5S2VUtegOB+0K+ieBS2Ew1HY
WWrcNgp6jvpMlu2Edi663+2RqYpHrzbHlNscrJLmo2AamOAIKB9uOJfzjsA1CPRymp8LxEJtFSPL
6sa+hwbXtb5u49bT4FaBhcRjEWRYCxKg5xBgh9R8xMWBibGxfeJ1m/5uaDAfbYNTUuF/0Dl7VNXy
SDB4BLBC5kKZ80hp3Zg6KbpxP6+CoczId+nvABs/Wp14fvEg68vj7ciSnDrg4OF9yppUevB+NqWU
hO+b2nw03gvEoR6tQlmBJVMoNf8GCa7AYpAf+/w9JaIHPta5SXq5TGg50un45vd81VXGh7bvOHSB
5sCrVfxfPu+X53rbfSItDsBGfmlbVOKijXYHcmBNmIjLxJLINPFCP+fVicwh5iMZPRfxxISnF91H
k8/XBkj/UoImNRNaVlvCSbCxcUN5KBmFuAGo0csLsUvymUwi0YOPi2A5XFkH1vPlcOiMafwaeUYy
zobyN/kj0wEjloI5nU6luQ3banIoozjaAoiCNkyq/rqAxCFafiXBfCuWTeYpwlnN+/c1oHoirMUC
XAvmq0C+UPA+FfmhzI0KmRsRc4pqzaA1bcEcp5k/zbKHTKWnWpOfyq9kJnN4IBAIp3eY36nXd7un
VeI+yNtY9RWtl2w6ufsA+8PKce7kY5leGqQXcZseZ+x9RW2ObJ5yDr6GFpSXftAPCWWPSIOKTEQp
KNkOeym4LpwLeUp5SzJPJnLlUiryIlc3S7807Qea0UMqIE7jhsQyjyEjvwxD1zi978H6c9OmuqbK
DuXZLD8ZyeMmnUFkqz/+sammov2tW0FXj2tZlmm4joH7I9+/MtUQZdG4HJPBMjlFzohIUet+sqTH
XDropZm80BaPhlmczbUrauCGFogFkF1MoqwjVgRoRdV/sWsQJldjaQgnQ7YEHwx8Agq5RsSRx82s
faibE8HvwLc69AKoKsDTkYujNOBYfStfTTuG5f8CSgOVAcBx1LK4XTgtiAl5BvhkBefF8t72xqSa
8UOwyrVyrjUFfUcHRhHNuWRvzhM/G1UgnkCnfVdV92L1BABFbGwjfy+C48KMzmYsITF/elRh2E8E
TkxwtgD4HJcFNOr1MAftnTK/8apNR1lrfS2XR7JRWQpDjvXvq+KCBoejEkWV3WHFBuYZ6UnfNO/F
hopvInMptBI9+7KYAV+PwgSymJT3mMdA3rjL85Ym8VUc3Mo8X8wWSdEwiSdAIN7LVmE0yyPeyVkJ
0GBWzq/ks8JaHWVsFeKiyXDrbQUjmUfU2k0JYcPgUlDZu/oiVwAw8bjkxkRIJV9w4mT5RLYH2bzq
pfahduG1FBgkwQ6h2m3ck0AlhfVedmy6utaYR8asGIEnRuqgP24AZte8U408OWW/wLYBKcBl0+hL
Gsw/yeYqIEq1hWtKIGC6mKxFHdsPi45ngc1HZuXFeG7MQnabVRNxDDKu/Kl/l0Sc7qbnK3KPMsEF
zTd5o50LPtwaY8zR9etEuaQnzA14Ew2X44UaUhE3FmwzWARo1+UvCS9TEJ6CZXfvlOGs8S6jur1f
Y+MgYreoz6m4pfdNZydoxoXSQ3kNyxScpuZTvoxHCcHVLp3IC6FH/64FgVV+LVfJ/ijTM9vLmefd
Q70+ErfTyqYXht8fixsCGMlYNL2aLm6EKuJFvaOovFTWlIwSIkuN84ycvUh6Yc5G8tkaOkN8eudM
NfH7DPKFaTEx5reFFUO71YWaDRSFLBrVHVpB8EVuJjgOWa99nkuetX0iqwh6lDU2OcjmXnIp7jj+
xkhgezTTvQGtlsA1xoo9e66DIUl3TtM59Fawh2GVohnZIiHXjJqnrPMfBCassJRIRC4BJ2CRq69a
nk5enxgsbHCTFkfToiL1N78UED7ZUlMtGWkghMnfg2Rk0mPEAQYINp0OttPetB+mRAELnj9Pv2am
cZ8LNorl2Q/zWCjvexLa0cgFeWshKIVTs4Bk0DmrTfNCj7ShWeAjKBSQxOzYcqbjZBUdBZpUDWJz
8NwNwHXyeXoxM5IjgmZagTNs0Ct4IF9AU3Poxh0IxoxS4S4SPGL/AnzSrNLrJUpstHJTT93bUjI0
TUYdEpZ7tTAjxZ8jmjzS5loHB9F3/ccIiB7Pa8dzoDEMD32mzBeYDp0cquGzrYLqUgpcCK2+YRLo
66NIcZDcNQVJANWCsgE4XYz68vf5PDh3TAgkivYJbvvjBZh2gFuMAKUYdyiAiISeosvEnQTumLIb
ImTZoexCshulpvXFqzES1kMjUE0rE4gpfJ5oqY5VX5/Jv0l9jSEDJpIcfMxy/L4yHkWgF2BkZBfV
LJDgNMpSV/XlixdUBdXXWb26lLSx3CrHBBIMuqv66KBc5NfmHBoNsXUgPpGawHxPXRjWWbGauXZI
ErGjWnwJzuNQ5Au+6JMNOGDsPtXT+Z0DsstUq59MGwOBk54X3bgqwOQq6LNV4UrnPck1kQmo/xis
vvWRiSrLkXwqHo4co8SjUMv02DL707zADgV4g7OkuFjiEc7BCpLNFSX+kABU0eEVyr+dwrleUN/q
4872YGZBtvnJXdyTQXxcb+sY/srWQ5raWU8vBzqvx4EyhrXf3XXlvdxfvhU/rkkfgQu+lalUqrmb
fjSyL+ISiO8Uf0yc4rEom8uEpmqg3ML1O1qw3ctMiRmfAQJ8DBDQuAKbL+iyC5GfOEfL6CKl46zK
6dpOlk/y1MCbHRPPO5W7V6DcNZyZYuqV2uWoTzmjIt1Mq+/jaES71lpmGs8SwP3iJtFlzfYnv5SR
gqB+6opCp0BbEjzN9drzRLhu7t3O0wfocKh+AHbTdOAoce9MNkTRAIKbgJaeiC9ql82TTKLT9bN6
Zh5r8W1STm/lI/H3ABgYUqP1UcSixeta0csoYSPw53d+mgCIjaXnT45BFr+spg1dOaESE4RL5mbO
vR98EhfMBk4tXjV3jhUDP4VpW5m9cbj2kP4Su+WH+LEk2PxU/01+9pgXPRUfUb2OOv32rz+8autH
1S/rQaaTXIJVW/84AvW/7q+Xk7K/mVTLlBs8T1Mu/e5bRvot6rVmbbiDT+TNEH/qoh8P9G6yHpTS
/cl//Fs4hmX9MK5qEKDr1/E06nsJfm1F4tZzWj/Oj4ZIQ6a8HDO2phsDC4x9ChltpRuGgoEizbPp
y9dE4nBWYSM2oc/0IJaFfZYbvpLRH0nhxw/4IuwfSXPrCR7zJYlwXhJRxey1EEyCcn9GBG8GeC0C
6Bts0KE93yboiFAJRL6WgW0OlKcbugdAheVRob254/++DP5QEQj8MOc/I4U3Q7ySAlSpOsFUQxFu
5WXrEkB6LQUYWB3DcnXXhcVNGWuSi/8TTXjzCJuVsiHyhpJjVyGsA77KAoLENm3dRt1fC8FxB56u
e7Q+0Efo2q6HkPZLCD5FT7iDuwrCsAeE0C3Xh+yEcklHmGleC8LyB9DtkmoEQYA1o6uN6PdoTfim
w/l6Z/toDoimmrov5OPKdL8zDrAPA6ziA9mh+8BTmM+5kT0SBCt553VhDtgbDOiXsQ6+7rA6ttXB
UQOl0xatQ37j6BvjsV/rwjRZz7uuCl2h9Qp+Y9ezMIKQMm2LwfIGJmknFAJeH/aLzQ33SBckPbar
beBVm47FlkNqTvZN13lrJW19QELP8JVBIzB5OgvjsV/aYEDUvTHdbxyQv+I6GeaArVLSjdBz2Gq9
9LdspOyYaIKH4YBmZQ93TJ/9fuc1AS8WwBi6Ip7JdoBj8GZNsGWKZSRnQ20/XtTGU9mjRSFT310M
+E+u5WIjcRIxNv5bMagBJgEZ+aZvKIji+X7f1oSj7ywGwx3YPg+ndEwEDsJbt4Hdks8NQQjQDXEw
9k0K7HPe7vsEK9/HW1DUKDg+R4u3+wTek+2Z1HahCFCiuXu3JuAS3X1N2AOFnYXZAaHiFTgGfsiW
gbSp5eBwaXINriTHq33TBgOvbtf9UqOYhWd0FL26mEDPkbPalhi8gUWpHhUwOO/47lLtsmemQQgM
15PaYbvU7YGjW5hHR86Rtu29OVvZDuoCy6VuKNGFPfSeDNvxNgZrBzHgIqIGbIc+SECOi33Y1gbT
HeBn+74DUPPGbdg/baDEZFdtMNSA4yM1KdLCjiDerAnbQllIK22CTjZRmX2TgrjSO2+Xuk8NnOew
XcIfulH5LctgDnxqVrnENDmHK3Eq9ssyiBQ2k/rXl4QxkKAa2wQlgCY1dW9PVRwuHXwrfExMg6P2
8ThB7fJmC//XpaC5csamIMBQ8ME6tm288Z0IwCEefArOVQr7sH8hF1GGnQMu7kAqQqlj4+BIu4Zv
vNkmLGOAzaRwFBEpg9Td3rmQBmHBnbXB4DFxDzlj44P8TlyeiIzvIB75L2ISyuH9sgxIwdjVMmj2
gKMEERXi70iBDQOL+9pASlCanMSzDAjP7aMUdj5OmBJyARwM2mllrSMN21Ig3oLF8E1lApanrD1c
Er5pMqudBeENXNwinCOLfIx4iW/UwWG/VFzh+Q74L3uoDrwie+e4E1FIDo8uC8x0OEx44pNuLQqX
6nmTkLRyNq70XzhW/YmwzK/pTcGvG6+zn/GkepVC/R8veEkNfj/Ac8pPsjlEprauk1zoZuTfcqO/
bOWC1lnJV1++ZCnXt3n++fPzfX/nrXu9PNTLh+/jSRmWlJGsv+ifZ3kZzsmg/v2xnLzORzoW4v5t
Ft+lb7HSGyfhh4Om4TQPq5eBRB6bHN/OA89DqrjejLxOEOw68kEYxeHrCW+y07sOezwZI/v03e/l
vzfhy13vcFQV3/5ZxnX+7haa0/z1IzxHBne9w0kef/vH9svcRJl2HfhDWIZZ9O0/tyb9HLrZfWwk
ckINRpW/GyObZfpaMkTwxPH6iTd5GUx0Xdx84g27jn4Vlt/+8TLMetxNOOcnjBvGozfKvj4B7Dzy
pMzC+Wj5uP1GN3GHXQe/iXmTk3dnYTaJy+0bbDzWn3GDEzSSm6Axl3lZb1nGZ4/w597lrV7ideJm
7HoPsQThuyElQGWcbb9oAjN4HbvfIH93FdJv+jLUWj03Wamdx55QzFZsif7Z79h15Lv8EcGANf16
1s+Z1V3H/vs8LLZXqxwnf4IVWLcihvVk/I7OxG2pcAP95VF+t9bqT23WwFaH1bsTtql4WzAM/xNU
5SoOl9/++TJN0ZPnc/auEr/JmfF8S7ufwzm7j5yNv/1Xtu0P/HoG2HV0zHqYbavKr1Uvu449nLzd
M36tI/nx0L/nWP5aJ/e9u/lS//Z7P9t2peWKx5Rp/fLfAAAA//8=</cx:binary>
              </cx:geoCache>
            </cx:geography>
          </cx:layoutPr>
        </cx:series>
      </cx:plotAreaRegion>
    </cx:plotArea>
    <cx:legend pos="r" align="min" overlay="0"/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13" Type="http://schemas.openxmlformats.org/officeDocument/2006/relationships/image" Target="../media/image8.png"/><Relationship Id="rId18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4.png"/><Relationship Id="rId12" Type="http://schemas.openxmlformats.org/officeDocument/2006/relationships/chart" Target="../charts/chart4.xml"/><Relationship Id="rId17" Type="http://schemas.openxmlformats.org/officeDocument/2006/relationships/image" Target="../media/image11.svg"/><Relationship Id="rId2" Type="http://schemas.microsoft.com/office/2007/relationships/hdphoto" Target="../media/hdphoto1.wdp"/><Relationship Id="rId16" Type="http://schemas.openxmlformats.org/officeDocument/2006/relationships/image" Target="../media/image10.png"/><Relationship Id="rId20" Type="http://schemas.openxmlformats.org/officeDocument/2006/relationships/image" Target="../media/image14.sv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11" Type="http://schemas.openxmlformats.org/officeDocument/2006/relationships/image" Target="../media/image7.svg"/><Relationship Id="rId5" Type="http://schemas.openxmlformats.org/officeDocument/2006/relationships/image" Target="../media/image3.svg"/><Relationship Id="rId15" Type="http://schemas.microsoft.com/office/2014/relationships/chartEx" Target="../charts/chartEx1.xml"/><Relationship Id="rId10" Type="http://schemas.openxmlformats.org/officeDocument/2006/relationships/image" Target="../media/image6.png"/><Relationship Id="rId19" Type="http://schemas.openxmlformats.org/officeDocument/2006/relationships/image" Target="../media/image13.svg"/><Relationship Id="rId4" Type="http://schemas.openxmlformats.org/officeDocument/2006/relationships/image" Target="../media/image2.png"/><Relationship Id="rId9" Type="http://schemas.openxmlformats.org/officeDocument/2006/relationships/chart" Target="../charts/chart3.xml"/><Relationship Id="rId14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411480</xdr:colOff>
      <xdr:row>10</xdr:row>
      <xdr:rowOff>129540</xdr:rowOff>
    </xdr:from>
    <xdr:to>
      <xdr:col>14</xdr:col>
      <xdr:colOff>243480</xdr:colOff>
      <xdr:row>22</xdr:row>
      <xdr:rowOff>94980</xdr:rowOff>
    </xdr:to>
    <xdr:sp macro="" textlink="">
      <xdr:nvSpPr>
        <xdr:cNvPr id="12" name="Retângulo: Cantos Arredondados 35">
          <a:extLst>
            <a:ext uri="{FF2B5EF4-FFF2-40B4-BE49-F238E27FC236}">
              <a16:creationId xmlns:a16="http://schemas.microsoft.com/office/drawing/2014/main" id="{00000000-0008-0000-0100-00000C000000}"/>
            </a:ext>
            <a:ext uri="{147F2762-F138-4A5C-976F-8EAC2B608ADB}">
              <a16:predDERef xmlns:a16="http://schemas.microsoft.com/office/drawing/2014/main" pred="{00000000-0008-0000-0100-000016000000}"/>
            </a:ext>
          </a:extLst>
        </xdr:cNvPr>
        <xdr:cNvSpPr/>
      </xdr:nvSpPr>
      <xdr:spPr>
        <a:xfrm>
          <a:off x="5897880" y="1958340"/>
          <a:ext cx="2880000" cy="2160000"/>
        </a:xfrm>
        <a:prstGeom prst="roundRect">
          <a:avLst>
            <a:gd name="adj" fmla="val 3755"/>
          </a:avLst>
        </a:prstGeom>
        <a:solidFill>
          <a:sysClr val="window" lastClr="FFFFFF">
            <a:alpha val="70000"/>
          </a:sys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0</xdr:colOff>
      <xdr:row>35</xdr:row>
      <xdr:rowOff>144780</xdr:rowOff>
    </xdr:to>
    <xdr:pic>
      <xdr:nvPicPr>
        <xdr:cNvPr id="5" name="Imagem 4" descr="TI-header-background - Huntsville Digital Marketin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bright="-1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020800" cy="6420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99060</xdr:colOff>
      <xdr:row>23</xdr:row>
      <xdr:rowOff>30480</xdr:rowOff>
    </xdr:from>
    <xdr:to>
      <xdr:col>9</xdr:col>
      <xdr:colOff>372660</xdr:colOff>
      <xdr:row>35</xdr:row>
      <xdr:rowOff>41640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99060" y="4236720"/>
          <a:ext cx="5760000" cy="2205720"/>
        </a:xfrm>
        <a:prstGeom prst="roundRect">
          <a:avLst>
            <a:gd name="adj" fmla="val 3755"/>
          </a:avLst>
        </a:prstGeom>
        <a:solidFill>
          <a:sysClr val="window" lastClr="FFFFFF">
            <a:alpha val="70000"/>
          </a:sys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297146</xdr:colOff>
      <xdr:row>25</xdr:row>
      <xdr:rowOff>60550</xdr:rowOff>
    </xdr:from>
    <xdr:to>
      <xdr:col>9</xdr:col>
      <xdr:colOff>155611</xdr:colOff>
      <xdr:row>35</xdr:row>
      <xdr:rowOff>13020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297974</xdr:colOff>
      <xdr:row>23</xdr:row>
      <xdr:rowOff>156599</xdr:rowOff>
    </xdr:from>
    <xdr:to>
      <xdr:col>4</xdr:col>
      <xdr:colOff>99060</xdr:colOff>
      <xdr:row>25</xdr:row>
      <xdr:rowOff>53340</xdr:rowOff>
    </xdr:to>
    <xdr:sp macro="" textlink="">
      <xdr:nvSpPr>
        <xdr:cNvPr id="18" name="Retângulo: Cantos Arredondados 17" descr="Histórico de Faturamento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297974" y="4362839"/>
          <a:ext cx="2239486" cy="262501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Satisfação</a:t>
          </a:r>
          <a:r>
            <a:rPr lang="pt-BR" sz="1200" b="1" baseline="0"/>
            <a:t> do Cliente</a:t>
          </a:r>
        </a:p>
      </xdr:txBody>
    </xdr:sp>
    <xdr:clientData/>
  </xdr:twoCellAnchor>
  <xdr:twoCellAnchor>
    <xdr:from>
      <xdr:col>0</xdr:col>
      <xdr:colOff>514927</xdr:colOff>
      <xdr:row>23</xdr:row>
      <xdr:rowOff>156599</xdr:rowOff>
    </xdr:from>
    <xdr:to>
      <xdr:col>1</xdr:col>
      <xdr:colOff>305636</xdr:colOff>
      <xdr:row>25</xdr:row>
      <xdr:rowOff>53340</xdr:rowOff>
    </xdr:to>
    <xdr:pic>
      <xdr:nvPicPr>
        <xdr:cNvPr id="20" name="Gráfico 19" descr="Usuários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14927" y="4362839"/>
          <a:ext cx="400309" cy="262501"/>
        </a:xfrm>
        <a:prstGeom prst="rect">
          <a:avLst/>
        </a:prstGeom>
      </xdr:spPr>
    </xdr:pic>
    <xdr:clientData/>
  </xdr:twoCellAnchor>
  <xdr:twoCellAnchor>
    <xdr:from>
      <xdr:col>0</xdr:col>
      <xdr:colOff>99060</xdr:colOff>
      <xdr:row>10</xdr:row>
      <xdr:rowOff>129540</xdr:rowOff>
    </xdr:from>
    <xdr:to>
      <xdr:col>9</xdr:col>
      <xdr:colOff>372660</xdr:colOff>
      <xdr:row>22</xdr:row>
      <xdr:rowOff>94980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9060" y="1958340"/>
          <a:ext cx="5760000" cy="2160000"/>
        </a:xfrm>
        <a:prstGeom prst="roundRect">
          <a:avLst>
            <a:gd name="adj" fmla="val 3755"/>
          </a:avLst>
        </a:prstGeom>
        <a:solidFill>
          <a:sysClr val="window" lastClr="FFFFFF">
            <a:alpha val="70000"/>
          </a:sys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164208</xdr:colOff>
      <xdr:row>13</xdr:row>
      <xdr:rowOff>7620</xdr:rowOff>
    </xdr:from>
    <xdr:to>
      <xdr:col>9</xdr:col>
      <xdr:colOff>320040</xdr:colOff>
      <xdr:row>22</xdr:row>
      <xdr:rowOff>30479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365760</xdr:colOff>
      <xdr:row>11</xdr:row>
      <xdr:rowOff>28800</xdr:rowOff>
    </xdr:from>
    <xdr:to>
      <xdr:col>4</xdr:col>
      <xdr:colOff>198120</xdr:colOff>
      <xdr:row>12</xdr:row>
      <xdr:rowOff>133920</xdr:rowOff>
    </xdr:to>
    <xdr:sp macro="" textlink="">
      <xdr:nvSpPr>
        <xdr:cNvPr id="8" name="Retângulo: Cantos Arredondados 7" descr="Histórico de Faturament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5760" y="2040480"/>
          <a:ext cx="2270760" cy="288000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Histórico de Faturamento</a:t>
          </a:r>
        </a:p>
      </xdr:txBody>
    </xdr:sp>
    <xdr:clientData/>
  </xdr:twoCellAnchor>
  <xdr:twoCellAnchor>
    <xdr:from>
      <xdr:col>6</xdr:col>
      <xdr:colOff>411480</xdr:colOff>
      <xdr:row>11</xdr:row>
      <xdr:rowOff>28800</xdr:rowOff>
    </xdr:from>
    <xdr:to>
      <xdr:col>9</xdr:col>
      <xdr:colOff>238863</xdr:colOff>
      <xdr:row>12</xdr:row>
      <xdr:rowOff>133920</xdr:rowOff>
    </xdr:to>
    <xdr:sp macro="" textlink="Dados!V11">
      <xdr:nvSpPr>
        <xdr:cNvPr id="11" name="Retângulo: Cantos Arredondados 10" descr="Histórico de Faturament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069080" y="2040480"/>
          <a:ext cx="1656183" cy="288000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2A0F2BC-9D41-4B3C-90C7-67A89FB1ED24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R$ 10.456.051,00 </a:t>
          </a:fld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495300</xdr:colOff>
      <xdr:row>11</xdr:row>
      <xdr:rowOff>28800</xdr:rowOff>
    </xdr:from>
    <xdr:to>
      <xdr:col>1</xdr:col>
      <xdr:colOff>205740</xdr:colOff>
      <xdr:row>12</xdr:row>
      <xdr:rowOff>119361</xdr:rowOff>
    </xdr:to>
    <xdr:pic>
      <xdr:nvPicPr>
        <xdr:cNvPr id="22" name="Gráfico 21" descr="Dinheiro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5300" y="2040480"/>
          <a:ext cx="320040" cy="273441"/>
        </a:xfrm>
        <a:prstGeom prst="rect">
          <a:avLst/>
        </a:prstGeom>
      </xdr:spPr>
    </xdr:pic>
    <xdr:clientData/>
  </xdr:twoCellAnchor>
  <xdr:twoCellAnchor>
    <xdr:from>
      <xdr:col>9</xdr:col>
      <xdr:colOff>411480</xdr:colOff>
      <xdr:row>10</xdr:row>
      <xdr:rowOff>129540</xdr:rowOff>
    </xdr:from>
    <xdr:to>
      <xdr:col>14</xdr:col>
      <xdr:colOff>243480</xdr:colOff>
      <xdr:row>22</xdr:row>
      <xdr:rowOff>94980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5897880" y="1958340"/>
          <a:ext cx="2880000" cy="2160000"/>
        </a:xfrm>
        <a:prstGeom prst="roundRect">
          <a:avLst>
            <a:gd name="adj" fmla="val 3755"/>
          </a:avLst>
        </a:prstGeom>
        <a:solidFill>
          <a:sysClr val="window" lastClr="FFFFFF">
            <a:alpha val="70000"/>
          </a:sys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60960</xdr:colOff>
      <xdr:row>13</xdr:row>
      <xdr:rowOff>7620</xdr:rowOff>
    </xdr:from>
    <xdr:to>
      <xdr:col>14</xdr:col>
      <xdr:colOff>495300</xdr:colOff>
      <xdr:row>22</xdr:row>
      <xdr:rowOff>22860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183005</xdr:colOff>
      <xdr:row>11</xdr:row>
      <xdr:rowOff>28800</xdr:rowOff>
    </xdr:from>
    <xdr:to>
      <xdr:col>13</xdr:col>
      <xdr:colOff>262332</xdr:colOff>
      <xdr:row>12</xdr:row>
      <xdr:rowOff>133920</xdr:rowOff>
    </xdr:to>
    <xdr:sp macro="" textlink="">
      <xdr:nvSpPr>
        <xdr:cNvPr id="38" name="Retângulo: Cantos Arredondados 37" descr="Histórico de Faturamento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6279005" y="2040480"/>
          <a:ext cx="1908127" cy="288000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Entregas no Prazo</a:t>
          </a:r>
        </a:p>
      </xdr:txBody>
    </xdr:sp>
    <xdr:clientData/>
  </xdr:twoCellAnchor>
  <xdr:twoCellAnchor>
    <xdr:from>
      <xdr:col>10</xdr:col>
      <xdr:colOff>326499</xdr:colOff>
      <xdr:row>11</xdr:row>
      <xdr:rowOff>28800</xdr:rowOff>
    </xdr:from>
    <xdr:to>
      <xdr:col>11</xdr:col>
      <xdr:colOff>110969</xdr:colOff>
      <xdr:row>12</xdr:row>
      <xdr:rowOff>133920</xdr:rowOff>
    </xdr:to>
    <xdr:pic>
      <xdr:nvPicPr>
        <xdr:cNvPr id="40" name="Gráfico 39" descr="Caminhão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422499" y="2040480"/>
          <a:ext cx="394070" cy="288000"/>
        </a:xfrm>
        <a:prstGeom prst="rect">
          <a:avLst/>
        </a:prstGeom>
      </xdr:spPr>
    </xdr:pic>
    <xdr:clientData/>
  </xdr:twoCellAnchor>
  <xdr:twoCellAnchor>
    <xdr:from>
      <xdr:col>11</xdr:col>
      <xdr:colOff>336418</xdr:colOff>
      <xdr:row>15</xdr:row>
      <xdr:rowOff>170160</xdr:rowOff>
    </xdr:from>
    <xdr:to>
      <xdr:col>12</xdr:col>
      <xdr:colOff>604557</xdr:colOff>
      <xdr:row>19</xdr:row>
      <xdr:rowOff>14640</xdr:rowOff>
    </xdr:to>
    <xdr:sp macro="" textlink="Dados!AG2">
      <xdr:nvSpPr>
        <xdr:cNvPr id="42" name="Retângulo: Cantos Arredondados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7042018" y="2913360"/>
          <a:ext cx="877739" cy="576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772A233-9926-4A5A-8C7A-3ECBEB1F68C6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80%</a:t>
          </a:fld>
          <a:endParaRPr lang="pt-BR" sz="2800"/>
        </a:p>
      </xdr:txBody>
    </xdr:sp>
    <xdr:clientData/>
  </xdr:twoCellAnchor>
  <xdr:twoCellAnchor>
    <xdr:from>
      <xdr:col>9</xdr:col>
      <xdr:colOff>411480</xdr:colOff>
      <xdr:row>23</xdr:row>
      <xdr:rowOff>30480</xdr:rowOff>
    </xdr:from>
    <xdr:to>
      <xdr:col>14</xdr:col>
      <xdr:colOff>243480</xdr:colOff>
      <xdr:row>35</xdr:row>
      <xdr:rowOff>41640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5897880" y="4236720"/>
          <a:ext cx="2880000" cy="2205720"/>
        </a:xfrm>
        <a:prstGeom prst="roundRect">
          <a:avLst>
            <a:gd name="adj" fmla="val 3755"/>
          </a:avLst>
        </a:prstGeom>
        <a:solidFill>
          <a:sysClr val="window" lastClr="FFFFFF">
            <a:alpha val="70000"/>
          </a:sys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441960</xdr:colOff>
      <xdr:row>24</xdr:row>
      <xdr:rowOff>167640</xdr:rowOff>
    </xdr:from>
    <xdr:to>
      <xdr:col>16</xdr:col>
      <xdr:colOff>457200</xdr:colOff>
      <xdr:row>42</xdr:row>
      <xdr:rowOff>60960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41910</xdr:colOff>
      <xdr:row>23</xdr:row>
      <xdr:rowOff>146340</xdr:rowOff>
    </xdr:from>
    <xdr:to>
      <xdr:col>12</xdr:col>
      <xdr:colOff>495300</xdr:colOff>
      <xdr:row>25</xdr:row>
      <xdr:rowOff>68580</xdr:rowOff>
    </xdr:to>
    <xdr:sp macro="" textlink="">
      <xdr:nvSpPr>
        <xdr:cNvPr id="46" name="Retângulo: Cantos Arredondados 45" descr="Histórico de Faturamento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6137910" y="4352580"/>
          <a:ext cx="1672590" cy="288000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Meta</a:t>
          </a:r>
          <a:r>
            <a:rPr lang="pt-BR" sz="1200" b="1" baseline="0"/>
            <a:t> /Resultado</a:t>
          </a:r>
          <a:endParaRPr lang="pt-BR" sz="1200" b="1"/>
        </a:p>
      </xdr:txBody>
    </xdr:sp>
    <xdr:clientData/>
  </xdr:twoCellAnchor>
  <xdr:twoCellAnchor>
    <xdr:from>
      <xdr:col>10</xdr:col>
      <xdr:colOff>209550</xdr:colOff>
      <xdr:row>23</xdr:row>
      <xdr:rowOff>180104</xdr:rowOff>
    </xdr:from>
    <xdr:to>
      <xdr:col>10</xdr:col>
      <xdr:colOff>418033</xdr:colOff>
      <xdr:row>25</xdr:row>
      <xdr:rowOff>30480</xdr:rowOff>
    </xdr:to>
    <xdr:pic>
      <xdr:nvPicPr>
        <xdr:cNvPr id="49" name="Gráfico 48" descr="Na mosca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305550" y="4386344"/>
          <a:ext cx="208483" cy="216136"/>
        </a:xfrm>
        <a:prstGeom prst="rect">
          <a:avLst/>
        </a:prstGeom>
      </xdr:spPr>
    </xdr:pic>
    <xdr:clientData/>
  </xdr:twoCellAnchor>
  <xdr:twoCellAnchor>
    <xdr:from>
      <xdr:col>14</xdr:col>
      <xdr:colOff>304800</xdr:colOff>
      <xdr:row>10</xdr:row>
      <xdr:rowOff>121920</xdr:rowOff>
    </xdr:from>
    <xdr:to>
      <xdr:col>22</xdr:col>
      <xdr:colOff>586740</xdr:colOff>
      <xdr:row>35</xdr:row>
      <xdr:rowOff>53340</xdr:rowOff>
    </xdr:to>
    <xdr:sp macro="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8839200" y="1914861"/>
          <a:ext cx="5158740" cy="4413773"/>
        </a:xfrm>
        <a:prstGeom prst="roundRect">
          <a:avLst>
            <a:gd name="adj" fmla="val 3755"/>
          </a:avLst>
        </a:prstGeom>
        <a:solidFill>
          <a:sysClr val="window" lastClr="FFFFFF">
            <a:alpha val="70000"/>
          </a:sys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496358</xdr:colOff>
      <xdr:row>13</xdr:row>
      <xdr:rowOff>146697</xdr:rowOff>
    </xdr:from>
    <xdr:to>
      <xdr:col>22</xdr:col>
      <xdr:colOff>505311</xdr:colOff>
      <xdr:row>34</xdr:row>
      <xdr:rowOff>166291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8" name="Gráfico 67">
              <a:extLst>
                <a:ext uri="{FF2B5EF4-FFF2-40B4-BE49-F238E27FC236}">
                  <a16:creationId xmlns:a16="http://schemas.microsoft.com/office/drawing/2014/main" id="{167972C8-04A1-46ED-9872-EECC1728C7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30758" y="2524137"/>
              <a:ext cx="4885753" cy="3860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14</xdr:col>
      <xdr:colOff>591358</xdr:colOff>
      <xdr:row>11</xdr:row>
      <xdr:rowOff>28800</xdr:rowOff>
    </xdr:from>
    <xdr:to>
      <xdr:col>18</xdr:col>
      <xdr:colOff>259079</xdr:colOff>
      <xdr:row>12</xdr:row>
      <xdr:rowOff>133920</xdr:rowOff>
    </xdr:to>
    <xdr:sp macro="" textlink="">
      <xdr:nvSpPr>
        <xdr:cNvPr id="69" name="Retângulo: Cantos Arredondados 68" descr="Histórico de Faturamento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9125758" y="2040480"/>
          <a:ext cx="2106121" cy="288000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Faturamento por Região</a:t>
          </a:r>
        </a:p>
      </xdr:txBody>
    </xdr:sp>
    <xdr:clientData/>
  </xdr:twoCellAnchor>
  <xdr:twoCellAnchor>
    <xdr:from>
      <xdr:col>15</xdr:col>
      <xdr:colOff>97951</xdr:colOff>
      <xdr:row>11</xdr:row>
      <xdr:rowOff>44040</xdr:rowOff>
    </xdr:from>
    <xdr:to>
      <xdr:col>15</xdr:col>
      <xdr:colOff>342239</xdr:colOff>
      <xdr:row>12</xdr:row>
      <xdr:rowOff>112904</xdr:rowOff>
    </xdr:to>
    <xdr:pic>
      <xdr:nvPicPr>
        <xdr:cNvPr id="71" name="Gráfico 70" descr="Globo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241951" y="2055720"/>
          <a:ext cx="244288" cy="251744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2</xdr:row>
      <xdr:rowOff>144780</xdr:rowOff>
    </xdr:from>
    <xdr:to>
      <xdr:col>1</xdr:col>
      <xdr:colOff>434340</xdr:colOff>
      <xdr:row>10</xdr:row>
      <xdr:rowOff>13740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3" name="Ano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" y="510540"/>
              <a:ext cx="944880" cy="133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240699</xdr:colOff>
      <xdr:row>2</xdr:row>
      <xdr:rowOff>144780</xdr:rowOff>
    </xdr:from>
    <xdr:to>
      <xdr:col>19</xdr:col>
      <xdr:colOff>587409</xdr:colOff>
      <xdr:row>10</xdr:row>
      <xdr:rowOff>13740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5" name="Produto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94299" y="503368"/>
              <a:ext cx="2194560" cy="1303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519049</xdr:colOff>
      <xdr:row>2</xdr:row>
      <xdr:rowOff>144780</xdr:rowOff>
    </xdr:from>
    <xdr:to>
      <xdr:col>16</xdr:col>
      <xdr:colOff>277906</xdr:colOff>
      <xdr:row>10</xdr:row>
      <xdr:rowOff>13740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6" name="Loja">
              <a:extLst>
                <a:ext uri="{FF2B5EF4-FFF2-40B4-BE49-F238E27FC236}">
                  <a16:creationId xmlns:a16="http://schemas.microsoft.com/office/drawing/2014/main" id="{00000000-0008-0000-0100-00004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j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95849" y="503368"/>
              <a:ext cx="4635657" cy="1303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97710</xdr:colOff>
      <xdr:row>2</xdr:row>
      <xdr:rowOff>144780</xdr:rowOff>
    </xdr:from>
    <xdr:to>
      <xdr:col>8</xdr:col>
      <xdr:colOff>516810</xdr:colOff>
      <xdr:row>10</xdr:row>
      <xdr:rowOff>13740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7" name="Região">
              <a:extLst>
                <a:ext uri="{FF2B5EF4-FFF2-40B4-BE49-F238E27FC236}">
                  <a16:creationId xmlns:a16="http://schemas.microsoft.com/office/drawing/2014/main" id="{00000000-0008-0000-0100-00004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5710" y="503368"/>
              <a:ext cx="2247900" cy="1303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441060</xdr:colOff>
      <xdr:row>2</xdr:row>
      <xdr:rowOff>144780</xdr:rowOff>
    </xdr:from>
    <xdr:to>
      <xdr:col>5</xdr:col>
      <xdr:colOff>90540</xdr:colOff>
      <xdr:row>10</xdr:row>
      <xdr:rowOff>13740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8" name="Mês">
              <a:extLst>
                <a:ext uri="{FF2B5EF4-FFF2-40B4-BE49-F238E27FC236}">
                  <a16:creationId xmlns:a16="http://schemas.microsoft.com/office/drawing/2014/main" id="{00000000-0008-0000-0100-00004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0660" y="503368"/>
              <a:ext cx="2087880" cy="1303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91440</xdr:colOff>
      <xdr:row>0</xdr:row>
      <xdr:rowOff>83820</xdr:rowOff>
    </xdr:from>
    <xdr:to>
      <xdr:col>22</xdr:col>
      <xdr:colOff>556260</xdr:colOff>
      <xdr:row>2</xdr:row>
      <xdr:rowOff>38100</xdr:rowOff>
    </xdr:to>
    <xdr:sp macro="" textlink="">
      <xdr:nvSpPr>
        <xdr:cNvPr id="89" name="Retângulo: Cantos Arredondados 88" descr="Histórico de Faturamento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91440" y="83820"/>
          <a:ext cx="13876020" cy="320040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DASHBOARD</a:t>
          </a:r>
          <a:r>
            <a:rPr lang="pt-BR" sz="1800" b="1" baseline="0"/>
            <a:t> FATURAMENTO / LOGÍSTICA</a:t>
          </a:r>
          <a:endParaRPr lang="pt-BR" sz="1800" b="1"/>
        </a:p>
      </xdr:txBody>
    </xdr:sp>
    <xdr:clientData/>
  </xdr:twoCellAnchor>
  <xdr:twoCellAnchor editAs="oneCell">
    <xdr:from>
      <xdr:col>20</xdr:col>
      <xdr:colOff>188258</xdr:colOff>
      <xdr:row>2</xdr:row>
      <xdr:rowOff>80682</xdr:rowOff>
    </xdr:from>
    <xdr:to>
      <xdr:col>22</xdr:col>
      <xdr:colOff>502023</xdr:colOff>
      <xdr:row>7</xdr:row>
      <xdr:rowOff>85955</xdr:rowOff>
    </xdr:to>
    <xdr:pic macro="[0]!janelaCheia">
      <xdr:nvPicPr>
        <xdr:cNvPr id="3" name="Gráfico 2" descr="Janela do navegador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380258" y="439270"/>
          <a:ext cx="1532965" cy="901744"/>
        </a:xfrm>
        <a:prstGeom prst="rect">
          <a:avLst/>
        </a:prstGeom>
      </xdr:spPr>
    </xdr:pic>
    <xdr:clientData/>
  </xdr:twoCellAnchor>
  <xdr:twoCellAnchor editAs="oneCell">
    <xdr:from>
      <xdr:col>20</xdr:col>
      <xdr:colOff>430306</xdr:colOff>
      <xdr:row>7</xdr:row>
      <xdr:rowOff>3162</xdr:rowOff>
    </xdr:from>
    <xdr:to>
      <xdr:col>22</xdr:col>
      <xdr:colOff>206188</xdr:colOff>
      <xdr:row>10</xdr:row>
      <xdr:rowOff>76989</xdr:rowOff>
    </xdr:to>
    <xdr:pic macro="[0]!janelaNormal">
      <xdr:nvPicPr>
        <xdr:cNvPr id="34" name="Gráfico 33" descr="Janela do navegador">
          <a:extLst>
            <a:ext uri="{FF2B5EF4-FFF2-40B4-BE49-F238E27FC236}">
              <a16:creationId xmlns:a16="http://schemas.microsoft.com/office/drawing/2014/main" id="{00000000-0008-0000-0100-0000220000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241306" y="1269987"/>
          <a:ext cx="956982" cy="61675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Monma" refreshedDate="43992.012066782409" createdVersion="6" refreshedVersion="6" minRefreshableVersion="3" recordCount="405" xr:uid="{C7D2B6A3-9DEF-4F37-A683-3A35FCC54005}">
  <cacheSource type="worksheet">
    <worksheetSource name="Tabela2"/>
  </cacheSource>
  <cacheFields count="20">
    <cacheField name="Produto" numFmtId="0">
      <sharedItems count="5">
        <s v="Produto 1"/>
        <s v="Produto 2"/>
        <s v="Produto 3"/>
        <s v="Produto 4"/>
        <s v="Produto 5"/>
      </sharedItems>
    </cacheField>
    <cacheField name="Endereço" numFmtId="0">
      <sharedItems containsSemiMixedTypes="0" containsString="0" containsNumber="1" containsInteger="1" minValue="1" maxValue="27"/>
    </cacheField>
    <cacheField name="Loja" numFmtId="0">
      <sharedItems count="27">
        <s v="Pernambuco"/>
        <s v="Amazonas"/>
        <s v="Pará"/>
        <s v="Goiás"/>
        <s v="Bahia"/>
        <s v="Acre"/>
        <s v="Amapá"/>
        <s v="Espírito Santo"/>
        <s v="Sergipe"/>
        <s v="Maranhão"/>
        <s v="Ceará"/>
        <s v="Alagoas"/>
        <s v="Rio de Janeiro"/>
        <s v="Rondônia"/>
        <s v="Paraná"/>
        <s v="Mato Grosso do Sul"/>
        <s v="Roraima"/>
        <s v="Paraíba"/>
        <s v="Minas Gerais"/>
        <s v="Tocantins"/>
        <s v="Santa Catarina"/>
        <s v="Piauí"/>
        <s v="Mato Grosso"/>
        <s v="Rio Grande do Sul"/>
        <s v="Distrito Federal"/>
        <s v="Rio Grande do Norte"/>
        <s v="São Paulo"/>
      </sharedItems>
    </cacheField>
    <cacheField name="Região" numFmtId="0">
      <sharedItems count="5">
        <s v="Nordeste"/>
        <s v="Norte"/>
        <s v="Centro-Oeste"/>
        <s v="Sudeste"/>
        <s v="Sul"/>
      </sharedItems>
    </cacheField>
    <cacheField name="Data Completa" numFmtId="14">
      <sharedItems containsSemiMixedTypes="0" containsNonDate="0" containsDate="1" containsString="0" minDate="2018-01-01T00:00:00" maxDate="2020-03-02T00:00:00"/>
    </cacheField>
    <cacheField name="Ano" numFmtId="0">
      <sharedItems containsSemiMixedTypes="0" containsString="0" containsNumber="1" containsInteger="1" minValue="2018" maxValue="2020" count="3">
        <n v="2018"/>
        <n v="2019"/>
        <n v="2020"/>
      </sharedItems>
    </cacheField>
    <cacheField name="Mês" numFmtId="0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Estoque da Loja" numFmtId="9">
      <sharedItems containsSemiMixedTypes="0" containsString="0" containsNumber="1" minValue="0" maxValue="0.8"/>
    </cacheField>
    <cacheField name="Transparência" numFmtId="9">
      <sharedItems containsSemiMixedTypes="0" containsString="0" containsNumber="1" minValue="0.19999999999999996" maxValue="1"/>
    </cacheField>
    <cacheField name="Resultado_Meta" numFmtId="9">
      <sharedItems containsSemiMixedTypes="0" containsString="0" containsNumber="1" minValue="0.7" maxValue="1"/>
    </cacheField>
    <cacheField name="Entregue no Prazo" numFmtId="9">
      <sharedItems containsSemiMixedTypes="0" containsString="0" containsNumber="1" minValue="0.6" maxValue="1"/>
    </cacheField>
    <cacheField name="Totalmente Satisfeito" numFmtId="9">
      <sharedItems containsSemiMixedTypes="0" containsString="0" containsNumber="1" minValue="0.1" maxValue="0.25" count="16">
        <n v="0.17"/>
        <n v="0.1"/>
        <n v="0.23"/>
        <n v="0.22"/>
        <n v="0.25"/>
        <n v="0.15"/>
        <n v="0.21"/>
        <n v="0.24"/>
        <n v="0.11"/>
        <n v="0.18"/>
        <n v="0.19"/>
        <n v="0.14000000000000001"/>
        <n v="0.2"/>
        <n v="0.16"/>
        <n v="0.13"/>
        <n v="0.12"/>
      </sharedItems>
    </cacheField>
    <cacheField name="Satisfeito" numFmtId="9">
      <sharedItems containsSemiMixedTypes="0" containsString="0" containsNumber="1" minValue="0.1" maxValue="0.28000000000000003" count="19">
        <n v="0.17"/>
        <n v="0.21"/>
        <n v="0.11"/>
        <n v="0.15"/>
        <n v="0.22"/>
        <n v="0.14000000000000001"/>
        <n v="0.23"/>
        <n v="0.12"/>
        <n v="0.27"/>
        <n v="0.2"/>
        <n v="0.24"/>
        <n v="0.26"/>
        <n v="0.1"/>
        <n v="0.18"/>
        <n v="0.25"/>
        <n v="0.28000000000000003"/>
        <n v="0.19"/>
        <n v="0.13"/>
        <n v="0.16"/>
      </sharedItems>
    </cacheField>
    <cacheField name="Neutro" numFmtId="9">
      <sharedItems containsSemiMixedTypes="0" containsString="0" containsNumber="1" minValue="2.0000000000000018E-2" maxValue="0.64"/>
    </cacheField>
    <cacheField name="Insatisfeito" numFmtId="9">
      <sharedItems containsSemiMixedTypes="0" containsString="0" containsNumber="1" minValue="0.1" maxValue="0.28999999999999998"/>
    </cacheField>
    <cacheField name="Totalmente Insatisfeito" numFmtId="9">
      <sharedItems containsSemiMixedTypes="0" containsString="0" containsNumber="1" minValue="0" maxValue="0.2"/>
    </cacheField>
    <cacheField name="Venda" numFmtId="44">
      <sharedItems containsSemiMixedTypes="0" containsString="0" containsNumber="1" containsInteger="1" minValue="44175" maxValue="72991"/>
    </cacheField>
    <cacheField name="ParteDeBaixo" numFmtId="0" formula=" 0.1" databaseField="0"/>
    <cacheField name="ParteDeCima" numFmtId="0" formula=" 0.07" databaseField="0"/>
    <cacheField name="RotuloEtiqueta" numFmtId="0" formula=" 0.3" databaseField="0"/>
  </cacheFields>
  <extLst>
    <ext xmlns:x14="http://schemas.microsoft.com/office/spreadsheetml/2009/9/main" uri="{725AE2AE-9491-48be-B2B4-4EB974FC3084}">
      <x14:pivotCacheDefinition pivotCacheId="11265466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5">
  <r>
    <x v="0"/>
    <n v="17"/>
    <x v="0"/>
    <x v="0"/>
    <d v="2018-01-01T00:00:00"/>
    <x v="0"/>
    <x v="0"/>
    <n v="0.77"/>
    <n v="0.22999999999999998"/>
    <n v="0.81"/>
    <n v="0.8"/>
    <x v="0"/>
    <x v="0"/>
    <n v="0.41999999999999993"/>
    <n v="0.1"/>
    <n v="0.14000000000000001"/>
    <n v="54108"/>
  </r>
  <r>
    <x v="0"/>
    <n v="4"/>
    <x v="1"/>
    <x v="1"/>
    <d v="2018-02-01T00:00:00"/>
    <x v="0"/>
    <x v="1"/>
    <n v="0.77"/>
    <n v="0.22999999999999998"/>
    <n v="0.9"/>
    <n v="0.92"/>
    <x v="1"/>
    <x v="1"/>
    <n v="0.48"/>
    <n v="0.17"/>
    <n v="0.04"/>
    <n v="54328"/>
  </r>
  <r>
    <x v="0"/>
    <n v="14"/>
    <x v="2"/>
    <x v="1"/>
    <d v="2018-03-01T00:00:00"/>
    <x v="0"/>
    <x v="2"/>
    <n v="0.5"/>
    <n v="0.5"/>
    <n v="0.74"/>
    <n v="0.78"/>
    <x v="2"/>
    <x v="2"/>
    <n v="0.35999999999999988"/>
    <n v="0.26"/>
    <n v="0.04"/>
    <n v="55887"/>
  </r>
  <r>
    <x v="0"/>
    <n v="9"/>
    <x v="3"/>
    <x v="2"/>
    <d v="2018-04-01T00:00:00"/>
    <x v="0"/>
    <x v="3"/>
    <n v="0.69"/>
    <n v="0.31000000000000005"/>
    <n v="0.73"/>
    <n v="0.76"/>
    <x v="3"/>
    <x v="3"/>
    <n v="0.39999999999999991"/>
    <n v="0.19"/>
    <n v="0.04"/>
    <n v="69945"/>
  </r>
  <r>
    <x v="0"/>
    <n v="5"/>
    <x v="4"/>
    <x v="0"/>
    <d v="2018-05-01T00:00:00"/>
    <x v="0"/>
    <x v="4"/>
    <n v="0.8"/>
    <n v="0.19999999999999996"/>
    <n v="0.8"/>
    <n v="0.74"/>
    <x v="4"/>
    <x v="4"/>
    <n v="0.10999999999999999"/>
    <n v="0.26"/>
    <n v="0.16"/>
    <n v="61977"/>
  </r>
  <r>
    <x v="0"/>
    <n v="1"/>
    <x v="5"/>
    <x v="1"/>
    <d v="2018-06-01T00:00:00"/>
    <x v="0"/>
    <x v="5"/>
    <n v="0.04"/>
    <n v="0.96"/>
    <n v="0.95"/>
    <n v="1"/>
    <x v="5"/>
    <x v="5"/>
    <n v="0.42999999999999994"/>
    <n v="0.22"/>
    <n v="0.06"/>
    <n v="62527"/>
  </r>
  <r>
    <x v="0"/>
    <n v="3"/>
    <x v="6"/>
    <x v="1"/>
    <d v="2018-07-01T00:00:00"/>
    <x v="0"/>
    <x v="6"/>
    <n v="0.41"/>
    <n v="0.59000000000000008"/>
    <n v="0.95"/>
    <n v="0.98"/>
    <x v="6"/>
    <x v="2"/>
    <n v="0.36999999999999988"/>
    <n v="0.27"/>
    <n v="0.04"/>
    <n v="54594"/>
  </r>
  <r>
    <x v="0"/>
    <n v="8"/>
    <x v="7"/>
    <x v="3"/>
    <d v="2018-08-01T00:00:00"/>
    <x v="0"/>
    <x v="7"/>
    <n v="0.63"/>
    <n v="0.37"/>
    <n v="0.89"/>
    <n v="0.76"/>
    <x v="3"/>
    <x v="6"/>
    <n v="0.37"/>
    <n v="0.1"/>
    <n v="0.08"/>
    <n v="44389"/>
  </r>
  <r>
    <x v="0"/>
    <n v="26"/>
    <x v="8"/>
    <x v="0"/>
    <d v="2018-09-01T00:00:00"/>
    <x v="0"/>
    <x v="8"/>
    <n v="0.8"/>
    <n v="0.19999999999999996"/>
    <n v="0.72"/>
    <n v="0.75"/>
    <x v="7"/>
    <x v="7"/>
    <n v="0.35"/>
    <n v="0.14000000000000001"/>
    <n v="0.15"/>
    <n v="47775"/>
  </r>
  <r>
    <x v="0"/>
    <n v="1"/>
    <x v="5"/>
    <x v="1"/>
    <d v="2018-10-01T00:00:00"/>
    <x v="0"/>
    <x v="9"/>
    <n v="0.16"/>
    <n v="0.84"/>
    <n v="0.76"/>
    <n v="0.93"/>
    <x v="2"/>
    <x v="8"/>
    <n v="2.0000000000000018E-2"/>
    <n v="0.28999999999999998"/>
    <n v="0.19"/>
    <n v="51594"/>
  </r>
  <r>
    <x v="0"/>
    <n v="10"/>
    <x v="9"/>
    <x v="0"/>
    <d v="2018-11-01T00:00:00"/>
    <x v="0"/>
    <x v="10"/>
    <n v="0.42"/>
    <n v="0.58000000000000007"/>
    <n v="0.71"/>
    <n v="0.77"/>
    <x v="8"/>
    <x v="9"/>
    <n v="0.27"/>
    <n v="0.24"/>
    <n v="0.18"/>
    <n v="68413"/>
  </r>
  <r>
    <x v="0"/>
    <n v="6"/>
    <x v="10"/>
    <x v="0"/>
    <d v="2018-12-01T00:00:00"/>
    <x v="0"/>
    <x v="11"/>
    <n v="0.22"/>
    <n v="0.78"/>
    <n v="0.85"/>
    <n v="1"/>
    <x v="2"/>
    <x v="10"/>
    <n v="0.20999999999999996"/>
    <n v="0.25"/>
    <n v="7.0000000000000007E-2"/>
    <n v="66918"/>
  </r>
  <r>
    <x v="0"/>
    <n v="2"/>
    <x v="11"/>
    <x v="0"/>
    <d v="2019-01-01T00:00:00"/>
    <x v="1"/>
    <x v="0"/>
    <n v="0.38"/>
    <n v="0.62"/>
    <n v="0.7"/>
    <n v="0.61"/>
    <x v="9"/>
    <x v="4"/>
    <n v="0.37"/>
    <n v="0.15"/>
    <n v="0.08"/>
    <n v="65475"/>
  </r>
  <r>
    <x v="0"/>
    <n v="19"/>
    <x v="12"/>
    <x v="3"/>
    <d v="2019-02-01T00:00:00"/>
    <x v="1"/>
    <x v="1"/>
    <n v="0.35"/>
    <n v="0.65"/>
    <n v="0.85"/>
    <n v="0.66"/>
    <x v="0"/>
    <x v="1"/>
    <n v="0.45999999999999996"/>
    <n v="0.16"/>
    <n v="0"/>
    <n v="67796"/>
  </r>
  <r>
    <x v="0"/>
    <n v="22"/>
    <x v="13"/>
    <x v="1"/>
    <d v="2019-03-01T00:00:00"/>
    <x v="1"/>
    <x v="2"/>
    <n v="0.38"/>
    <n v="0.62"/>
    <n v="0.85"/>
    <n v="0.93"/>
    <x v="10"/>
    <x v="11"/>
    <n v="0.24"/>
    <n v="0.28999999999999998"/>
    <n v="0.02"/>
    <n v="64444"/>
  </r>
  <r>
    <x v="0"/>
    <n v="16"/>
    <x v="14"/>
    <x v="4"/>
    <d v="2019-04-01T00:00:00"/>
    <x v="1"/>
    <x v="3"/>
    <n v="0.48"/>
    <n v="0.52"/>
    <n v="0.98"/>
    <n v="0.93"/>
    <x v="8"/>
    <x v="12"/>
    <n v="0.48"/>
    <n v="0.19"/>
    <n v="0.12"/>
    <n v="51746"/>
  </r>
  <r>
    <x v="0"/>
    <n v="12"/>
    <x v="15"/>
    <x v="2"/>
    <d v="2019-05-01T00:00:00"/>
    <x v="1"/>
    <x v="4"/>
    <n v="0.72"/>
    <n v="0.28000000000000003"/>
    <n v="0.72"/>
    <n v="0.68"/>
    <x v="8"/>
    <x v="7"/>
    <n v="0.32999999999999996"/>
    <n v="0.28000000000000003"/>
    <n v="0.16"/>
    <n v="54194"/>
  </r>
  <r>
    <x v="0"/>
    <n v="23"/>
    <x v="16"/>
    <x v="1"/>
    <d v="2019-06-01T00:00:00"/>
    <x v="1"/>
    <x v="5"/>
    <n v="0.65"/>
    <n v="0.35"/>
    <n v="0.95"/>
    <n v="0.91"/>
    <x v="4"/>
    <x v="13"/>
    <n v="0.37999999999999989"/>
    <n v="0.14000000000000001"/>
    <n v="0.05"/>
    <n v="71317"/>
  </r>
  <r>
    <x v="0"/>
    <n v="15"/>
    <x v="17"/>
    <x v="0"/>
    <d v="2019-07-01T00:00:00"/>
    <x v="1"/>
    <x v="6"/>
    <n v="0.2"/>
    <n v="0.8"/>
    <n v="0.87"/>
    <n v="0.8"/>
    <x v="3"/>
    <x v="13"/>
    <n v="0.30000000000000004"/>
    <n v="0.11"/>
    <n v="0.19"/>
    <n v="67599"/>
  </r>
  <r>
    <x v="0"/>
    <n v="19"/>
    <x v="12"/>
    <x v="3"/>
    <d v="2019-08-01T00:00:00"/>
    <x v="1"/>
    <x v="7"/>
    <n v="0.56999999999999995"/>
    <n v="0.43000000000000005"/>
    <n v="0.71"/>
    <n v="0.71"/>
    <x v="11"/>
    <x v="13"/>
    <n v="0.38"/>
    <n v="0.18"/>
    <n v="0.12"/>
    <n v="60318"/>
  </r>
  <r>
    <x v="0"/>
    <n v="13"/>
    <x v="18"/>
    <x v="3"/>
    <d v="2019-09-01T00:00:00"/>
    <x v="1"/>
    <x v="8"/>
    <n v="0.7"/>
    <n v="0.30000000000000004"/>
    <n v="0.78"/>
    <n v="0.91"/>
    <x v="6"/>
    <x v="14"/>
    <n v="0.42000000000000004"/>
    <n v="0.12"/>
    <n v="0"/>
    <n v="47419"/>
  </r>
  <r>
    <x v="0"/>
    <n v="9"/>
    <x v="3"/>
    <x v="2"/>
    <d v="2019-10-01T00:00:00"/>
    <x v="1"/>
    <x v="9"/>
    <n v="0.11"/>
    <n v="0.89"/>
    <n v="0.89"/>
    <n v="0.83"/>
    <x v="12"/>
    <x v="12"/>
    <n v="0.35"/>
    <n v="0.23"/>
    <n v="0.12"/>
    <n v="52032"/>
  </r>
  <r>
    <x v="0"/>
    <n v="1"/>
    <x v="5"/>
    <x v="1"/>
    <d v="2019-11-01T00:00:00"/>
    <x v="1"/>
    <x v="10"/>
    <n v="0.72"/>
    <n v="0.28000000000000003"/>
    <n v="0.8"/>
    <n v="0.64"/>
    <x v="13"/>
    <x v="11"/>
    <n v="0.44999999999999996"/>
    <n v="0.13"/>
    <n v="0"/>
    <n v="59043"/>
  </r>
  <r>
    <x v="0"/>
    <n v="1"/>
    <x v="5"/>
    <x v="1"/>
    <d v="2019-12-01T00:00:00"/>
    <x v="1"/>
    <x v="11"/>
    <n v="7.0000000000000007E-2"/>
    <n v="0.92999999999999994"/>
    <n v="0.91"/>
    <n v="0.84"/>
    <x v="7"/>
    <x v="9"/>
    <n v="0.25"/>
    <n v="0.22"/>
    <n v="0.09"/>
    <n v="54485"/>
  </r>
  <r>
    <x v="0"/>
    <n v="27"/>
    <x v="19"/>
    <x v="1"/>
    <d v="2020-01-01T00:00:00"/>
    <x v="2"/>
    <x v="0"/>
    <n v="0.21"/>
    <n v="0.79"/>
    <n v="0.91"/>
    <n v="0.79"/>
    <x v="14"/>
    <x v="15"/>
    <n v="0.19000000000000006"/>
    <n v="0.28999999999999998"/>
    <n v="0.11"/>
    <n v="68764"/>
  </r>
  <r>
    <x v="0"/>
    <n v="24"/>
    <x v="20"/>
    <x v="4"/>
    <d v="2020-02-01T00:00:00"/>
    <x v="2"/>
    <x v="1"/>
    <n v="0.1"/>
    <n v="0.9"/>
    <n v="0.81"/>
    <n v="0.61"/>
    <x v="1"/>
    <x v="8"/>
    <n v="0.26"/>
    <n v="0.19"/>
    <n v="0.18"/>
    <n v="64987"/>
  </r>
  <r>
    <x v="0"/>
    <n v="18"/>
    <x v="21"/>
    <x v="0"/>
    <d v="2020-03-01T00:00:00"/>
    <x v="2"/>
    <x v="2"/>
    <n v="0.7"/>
    <n v="0.30000000000000004"/>
    <n v="0.7"/>
    <n v="0.85"/>
    <x v="9"/>
    <x v="7"/>
    <n v="0.4"/>
    <n v="0.14000000000000001"/>
    <n v="0.16"/>
    <n v="67793"/>
  </r>
  <r>
    <x v="1"/>
    <n v="3"/>
    <x v="6"/>
    <x v="1"/>
    <d v="2018-01-01T00:00:00"/>
    <x v="0"/>
    <x v="0"/>
    <n v="0.51"/>
    <n v="0.49"/>
    <n v="0.87"/>
    <n v="0.93"/>
    <x v="3"/>
    <x v="15"/>
    <n v="0.17000000000000004"/>
    <n v="0.24"/>
    <n v="0.09"/>
    <n v="63508"/>
  </r>
  <r>
    <x v="1"/>
    <n v="27"/>
    <x v="19"/>
    <x v="1"/>
    <d v="2018-02-01T00:00:00"/>
    <x v="0"/>
    <x v="1"/>
    <n v="0.4"/>
    <n v="0.6"/>
    <n v="0.94"/>
    <n v="0.74"/>
    <x v="8"/>
    <x v="11"/>
    <n v="0.36"/>
    <n v="0.12"/>
    <n v="0.15"/>
    <n v="72604"/>
  </r>
  <r>
    <x v="1"/>
    <n v="12"/>
    <x v="15"/>
    <x v="2"/>
    <d v="2018-03-01T00:00:00"/>
    <x v="0"/>
    <x v="2"/>
    <n v="0.65"/>
    <n v="0.35"/>
    <n v="1"/>
    <n v="0.77"/>
    <x v="14"/>
    <x v="9"/>
    <n v="0.33999999999999997"/>
    <n v="0.24"/>
    <n v="0.09"/>
    <n v="49182"/>
  </r>
  <r>
    <x v="1"/>
    <n v="22"/>
    <x v="13"/>
    <x v="1"/>
    <d v="2018-04-01T00:00:00"/>
    <x v="0"/>
    <x v="3"/>
    <n v="0.48"/>
    <n v="0.52"/>
    <n v="0.83"/>
    <n v="0.81"/>
    <x v="10"/>
    <x v="5"/>
    <n v="0.37"/>
    <n v="0.14000000000000001"/>
    <n v="0.16"/>
    <n v="47572"/>
  </r>
  <r>
    <x v="1"/>
    <n v="18"/>
    <x v="21"/>
    <x v="0"/>
    <d v="2018-05-01T00:00:00"/>
    <x v="0"/>
    <x v="4"/>
    <n v="0.28000000000000003"/>
    <n v="0.72"/>
    <n v="0.79"/>
    <n v="0.9"/>
    <x v="5"/>
    <x v="16"/>
    <n v="0.19999999999999996"/>
    <n v="0.27"/>
    <n v="0.19"/>
    <n v="63095"/>
  </r>
  <r>
    <x v="1"/>
    <n v="27"/>
    <x v="19"/>
    <x v="1"/>
    <d v="2018-06-01T00:00:00"/>
    <x v="0"/>
    <x v="5"/>
    <n v="0.56999999999999995"/>
    <n v="0.43000000000000005"/>
    <n v="0.86"/>
    <n v="0.71"/>
    <x v="11"/>
    <x v="8"/>
    <n v="0.39"/>
    <n v="0.1"/>
    <n v="0.1"/>
    <n v="66844"/>
  </r>
  <r>
    <x v="1"/>
    <n v="19"/>
    <x v="12"/>
    <x v="3"/>
    <d v="2018-07-01T00:00:00"/>
    <x v="0"/>
    <x v="6"/>
    <n v="0.63"/>
    <n v="0.37"/>
    <n v="0.8"/>
    <n v="0.8"/>
    <x v="0"/>
    <x v="6"/>
    <n v="0.35999999999999988"/>
    <n v="0.2"/>
    <n v="0.04"/>
    <n v="72341"/>
  </r>
  <r>
    <x v="1"/>
    <n v="26"/>
    <x v="8"/>
    <x v="0"/>
    <d v="2018-08-01T00:00:00"/>
    <x v="0"/>
    <x v="7"/>
    <n v="0.02"/>
    <n v="0.98"/>
    <n v="0.7"/>
    <n v="0.69"/>
    <x v="7"/>
    <x v="6"/>
    <n v="0.28000000000000003"/>
    <n v="0.21"/>
    <n v="0.04"/>
    <n v="49192"/>
  </r>
  <r>
    <x v="1"/>
    <n v="9"/>
    <x v="3"/>
    <x v="2"/>
    <d v="2018-09-01T00:00:00"/>
    <x v="0"/>
    <x v="8"/>
    <n v="0.05"/>
    <n v="0.95"/>
    <n v="0.79"/>
    <n v="0.72"/>
    <x v="0"/>
    <x v="4"/>
    <n v="0.29000000000000004"/>
    <n v="0.21"/>
    <n v="0.11"/>
    <n v="67730"/>
  </r>
  <r>
    <x v="1"/>
    <n v="24"/>
    <x v="20"/>
    <x v="4"/>
    <d v="2018-10-01T00:00:00"/>
    <x v="0"/>
    <x v="9"/>
    <n v="0.16"/>
    <n v="0.84"/>
    <n v="0.78"/>
    <n v="0.64"/>
    <x v="12"/>
    <x v="2"/>
    <n v="0.33999999999999997"/>
    <n v="0.18"/>
    <n v="0.17"/>
    <n v="48872"/>
  </r>
  <r>
    <x v="1"/>
    <n v="8"/>
    <x v="7"/>
    <x v="3"/>
    <d v="2018-11-01T00:00:00"/>
    <x v="0"/>
    <x v="10"/>
    <n v="0.64"/>
    <n v="0.36"/>
    <n v="0.85"/>
    <n v="0.78"/>
    <x v="14"/>
    <x v="14"/>
    <n v="0.4"/>
    <n v="0.21"/>
    <n v="0.01"/>
    <n v="61841"/>
  </r>
  <r>
    <x v="1"/>
    <n v="11"/>
    <x v="22"/>
    <x v="2"/>
    <d v="2018-12-01T00:00:00"/>
    <x v="0"/>
    <x v="11"/>
    <n v="0.67"/>
    <n v="0.32999999999999996"/>
    <n v="0.75"/>
    <n v="0.97"/>
    <x v="4"/>
    <x v="0"/>
    <n v="0.31999999999999984"/>
    <n v="0.19"/>
    <n v="7.0000000000000007E-2"/>
    <n v="55991"/>
  </r>
  <r>
    <x v="1"/>
    <n v="18"/>
    <x v="21"/>
    <x v="0"/>
    <d v="2019-01-01T00:00:00"/>
    <x v="1"/>
    <x v="0"/>
    <n v="0.54"/>
    <n v="0.45999999999999996"/>
    <n v="0.71"/>
    <n v="0.72"/>
    <x v="3"/>
    <x v="2"/>
    <n v="0.5"/>
    <n v="0.11"/>
    <n v="0.06"/>
    <n v="58401"/>
  </r>
  <r>
    <x v="1"/>
    <n v="21"/>
    <x v="23"/>
    <x v="4"/>
    <d v="2019-02-01T00:00:00"/>
    <x v="1"/>
    <x v="1"/>
    <n v="0.72"/>
    <n v="0.28000000000000003"/>
    <n v="0.75"/>
    <n v="0.96"/>
    <x v="7"/>
    <x v="4"/>
    <n v="0.25"/>
    <n v="0.27"/>
    <n v="0.02"/>
    <n v="45003"/>
  </r>
  <r>
    <x v="1"/>
    <n v="7"/>
    <x v="24"/>
    <x v="2"/>
    <d v="2019-03-01T00:00:00"/>
    <x v="1"/>
    <x v="2"/>
    <n v="0.64"/>
    <n v="0.36"/>
    <n v="0.99"/>
    <n v="0.76"/>
    <x v="5"/>
    <x v="15"/>
    <n v="0.39999999999999991"/>
    <n v="0.13"/>
    <n v="0.04"/>
    <n v="63817"/>
  </r>
  <r>
    <x v="1"/>
    <n v="24"/>
    <x v="20"/>
    <x v="4"/>
    <d v="2019-04-01T00:00:00"/>
    <x v="1"/>
    <x v="3"/>
    <n v="0.77"/>
    <n v="0.22999999999999998"/>
    <n v="0.99"/>
    <n v="0.74"/>
    <x v="11"/>
    <x v="4"/>
    <n v="0.43999999999999995"/>
    <n v="0.16"/>
    <n v="0.04"/>
    <n v="45376"/>
  </r>
  <r>
    <x v="1"/>
    <n v="2"/>
    <x v="11"/>
    <x v="0"/>
    <d v="2019-05-01T00:00:00"/>
    <x v="1"/>
    <x v="4"/>
    <n v="0.12"/>
    <n v="0.88"/>
    <n v="0.79"/>
    <n v="0.61"/>
    <x v="7"/>
    <x v="14"/>
    <n v="0.12"/>
    <n v="0.25"/>
    <n v="0.14000000000000001"/>
    <n v="53167"/>
  </r>
  <r>
    <x v="1"/>
    <n v="6"/>
    <x v="10"/>
    <x v="0"/>
    <d v="2019-06-01T00:00:00"/>
    <x v="1"/>
    <x v="5"/>
    <n v="0.55000000000000004"/>
    <n v="0.44999999999999996"/>
    <n v="0.7"/>
    <n v="0.85"/>
    <x v="15"/>
    <x v="3"/>
    <n v="0.57000000000000006"/>
    <n v="0.11"/>
    <n v="0.05"/>
    <n v="56766"/>
  </r>
  <r>
    <x v="1"/>
    <n v="24"/>
    <x v="20"/>
    <x v="4"/>
    <d v="2019-07-01T00:00:00"/>
    <x v="1"/>
    <x v="6"/>
    <n v="0.22"/>
    <n v="0.78"/>
    <n v="0.98"/>
    <n v="0.97"/>
    <x v="1"/>
    <x v="3"/>
    <n v="0.45999999999999996"/>
    <n v="0.14000000000000001"/>
    <n v="0.15"/>
    <n v="45301"/>
  </r>
  <r>
    <x v="1"/>
    <n v="24"/>
    <x v="20"/>
    <x v="4"/>
    <d v="2019-08-01T00:00:00"/>
    <x v="1"/>
    <x v="7"/>
    <n v="0.08"/>
    <n v="0.92"/>
    <n v="0.94"/>
    <n v="0.91"/>
    <x v="9"/>
    <x v="1"/>
    <n v="0.2599999999999999"/>
    <n v="0.19"/>
    <n v="0.16"/>
    <n v="50944"/>
  </r>
  <r>
    <x v="1"/>
    <n v="1"/>
    <x v="5"/>
    <x v="1"/>
    <d v="2019-09-01T00:00:00"/>
    <x v="1"/>
    <x v="8"/>
    <n v="0.74"/>
    <n v="0.26"/>
    <n v="0.99"/>
    <n v="0.7"/>
    <x v="8"/>
    <x v="15"/>
    <n v="0.30000000000000004"/>
    <n v="0.24"/>
    <n v="7.0000000000000007E-2"/>
    <n v="71916"/>
  </r>
  <r>
    <x v="1"/>
    <n v="18"/>
    <x v="21"/>
    <x v="0"/>
    <d v="2019-10-01T00:00:00"/>
    <x v="1"/>
    <x v="9"/>
    <n v="0.45"/>
    <n v="0.55000000000000004"/>
    <n v="0.76"/>
    <n v="0.67"/>
    <x v="5"/>
    <x v="3"/>
    <n v="0.43000000000000005"/>
    <n v="0.17"/>
    <n v="0.1"/>
    <n v="63908"/>
  </r>
  <r>
    <x v="1"/>
    <n v="27"/>
    <x v="19"/>
    <x v="1"/>
    <d v="2019-11-01T00:00:00"/>
    <x v="1"/>
    <x v="10"/>
    <n v="0.18"/>
    <n v="0.82000000000000006"/>
    <n v="0.92"/>
    <n v="0.65"/>
    <x v="3"/>
    <x v="11"/>
    <n v="0.14000000000000001"/>
    <n v="0.27"/>
    <n v="0.11"/>
    <n v="46190"/>
  </r>
  <r>
    <x v="1"/>
    <n v="8"/>
    <x v="7"/>
    <x v="3"/>
    <d v="2019-12-01T00:00:00"/>
    <x v="1"/>
    <x v="11"/>
    <n v="0.55000000000000004"/>
    <n v="0.44999999999999996"/>
    <n v="0.9"/>
    <n v="0.78"/>
    <x v="11"/>
    <x v="5"/>
    <n v="0.3899999999999999"/>
    <n v="0.26"/>
    <n v="7.0000000000000007E-2"/>
    <n v="49523"/>
  </r>
  <r>
    <x v="1"/>
    <n v="1"/>
    <x v="5"/>
    <x v="1"/>
    <d v="2020-01-01T00:00:00"/>
    <x v="2"/>
    <x v="0"/>
    <n v="0.39"/>
    <n v="0.61"/>
    <n v="0.76"/>
    <n v="0.98"/>
    <x v="3"/>
    <x v="9"/>
    <n v="0.31999999999999984"/>
    <n v="0.2"/>
    <n v="0.06"/>
    <n v="55861"/>
  </r>
  <r>
    <x v="1"/>
    <n v="15"/>
    <x v="17"/>
    <x v="0"/>
    <d v="2020-02-01T00:00:00"/>
    <x v="2"/>
    <x v="1"/>
    <n v="0.11"/>
    <n v="0.89"/>
    <n v="0.83"/>
    <n v="0.91"/>
    <x v="13"/>
    <x v="7"/>
    <n v="0.39"/>
    <n v="0.23"/>
    <n v="0.1"/>
    <n v="59788"/>
  </r>
  <r>
    <x v="1"/>
    <n v="27"/>
    <x v="19"/>
    <x v="1"/>
    <d v="2020-03-01T00:00:00"/>
    <x v="2"/>
    <x v="2"/>
    <n v="0.42"/>
    <n v="0.58000000000000007"/>
    <n v="0.77"/>
    <n v="0.63"/>
    <x v="11"/>
    <x v="10"/>
    <n v="0.24"/>
    <n v="0.28000000000000003"/>
    <n v="0.1"/>
    <n v="57698"/>
  </r>
  <r>
    <x v="2"/>
    <n v="2"/>
    <x v="11"/>
    <x v="0"/>
    <d v="2018-01-01T00:00:00"/>
    <x v="0"/>
    <x v="0"/>
    <n v="0.59"/>
    <n v="0.41000000000000003"/>
    <n v="0.81"/>
    <n v="0.83"/>
    <x v="6"/>
    <x v="2"/>
    <n v="0.30999999999999994"/>
    <n v="0.24"/>
    <n v="0.13"/>
    <n v="55956"/>
  </r>
  <r>
    <x v="2"/>
    <n v="20"/>
    <x v="25"/>
    <x v="0"/>
    <d v="2018-02-01T00:00:00"/>
    <x v="0"/>
    <x v="1"/>
    <n v="0.32"/>
    <n v="0.67999999999999994"/>
    <n v="0.74"/>
    <n v="0.84"/>
    <x v="9"/>
    <x v="11"/>
    <n v="0.17999999999999994"/>
    <n v="0.23"/>
    <n v="0.15"/>
    <n v="51103"/>
  </r>
  <r>
    <x v="2"/>
    <n v="11"/>
    <x v="22"/>
    <x v="2"/>
    <d v="2018-03-01T00:00:00"/>
    <x v="0"/>
    <x v="2"/>
    <n v="0.77"/>
    <n v="0.22999999999999998"/>
    <n v="0.86"/>
    <n v="0.86"/>
    <x v="7"/>
    <x v="17"/>
    <n v="0.44999999999999996"/>
    <n v="0.18"/>
    <n v="0"/>
    <n v="48051"/>
  </r>
  <r>
    <x v="2"/>
    <n v="12"/>
    <x v="15"/>
    <x v="2"/>
    <d v="2018-04-01T00:00:00"/>
    <x v="0"/>
    <x v="3"/>
    <n v="0.69"/>
    <n v="0.31000000000000005"/>
    <n v="0.75"/>
    <n v="0.95"/>
    <x v="9"/>
    <x v="7"/>
    <n v="0.31999999999999995"/>
    <n v="0.27"/>
    <n v="0.11"/>
    <n v="62095"/>
  </r>
  <r>
    <x v="2"/>
    <n v="9"/>
    <x v="3"/>
    <x v="2"/>
    <d v="2018-05-01T00:00:00"/>
    <x v="0"/>
    <x v="4"/>
    <n v="0.08"/>
    <n v="0.92"/>
    <n v="0.8"/>
    <n v="0.66"/>
    <x v="3"/>
    <x v="4"/>
    <n v="0.18000000000000005"/>
    <n v="0.28999999999999998"/>
    <n v="0.09"/>
    <n v="70035"/>
  </r>
  <r>
    <x v="2"/>
    <n v="17"/>
    <x v="0"/>
    <x v="0"/>
    <d v="2018-06-01T00:00:00"/>
    <x v="0"/>
    <x v="5"/>
    <n v="0.5"/>
    <n v="0.5"/>
    <n v="0.89"/>
    <n v="0.81"/>
    <x v="9"/>
    <x v="6"/>
    <n v="0.26"/>
    <n v="0.28999999999999998"/>
    <n v="0.04"/>
    <n v="61506"/>
  </r>
  <r>
    <x v="2"/>
    <n v="3"/>
    <x v="6"/>
    <x v="1"/>
    <d v="2018-07-01T00:00:00"/>
    <x v="0"/>
    <x v="6"/>
    <n v="0.5"/>
    <n v="0.5"/>
    <n v="0.78"/>
    <n v="0.95"/>
    <x v="7"/>
    <x v="1"/>
    <n v="0.15000000000000002"/>
    <n v="0.23"/>
    <n v="0.17"/>
    <n v="65936"/>
  </r>
  <r>
    <x v="2"/>
    <n v="12"/>
    <x v="15"/>
    <x v="2"/>
    <d v="2018-08-01T00:00:00"/>
    <x v="0"/>
    <x v="7"/>
    <n v="0.02"/>
    <n v="0.98"/>
    <n v="0.93"/>
    <n v="0.75"/>
    <x v="8"/>
    <x v="2"/>
    <n v="0.56000000000000005"/>
    <n v="0.16"/>
    <n v="0.06"/>
    <n v="56498"/>
  </r>
  <r>
    <x v="2"/>
    <n v="1"/>
    <x v="5"/>
    <x v="1"/>
    <d v="2018-09-01T00:00:00"/>
    <x v="0"/>
    <x v="8"/>
    <n v="0.37"/>
    <n v="0.63"/>
    <n v="0.78"/>
    <n v="0.89"/>
    <x v="5"/>
    <x v="9"/>
    <n v="0.37"/>
    <n v="0.25"/>
    <n v="0.03"/>
    <n v="45140"/>
  </r>
  <r>
    <x v="2"/>
    <n v="26"/>
    <x v="8"/>
    <x v="0"/>
    <d v="2018-10-01T00:00:00"/>
    <x v="0"/>
    <x v="9"/>
    <n v="0.28000000000000003"/>
    <n v="0.72"/>
    <n v="0.87"/>
    <n v="0.7"/>
    <x v="12"/>
    <x v="10"/>
    <n v="0.14000000000000001"/>
    <n v="0.27"/>
    <n v="0.15"/>
    <n v="62185"/>
  </r>
  <r>
    <x v="2"/>
    <n v="10"/>
    <x v="9"/>
    <x v="0"/>
    <d v="2018-11-01T00:00:00"/>
    <x v="0"/>
    <x v="10"/>
    <n v="0.37"/>
    <n v="0.63"/>
    <n v="0.88"/>
    <n v="0.66"/>
    <x v="14"/>
    <x v="0"/>
    <n v="0.43999999999999995"/>
    <n v="0.11"/>
    <n v="0.15"/>
    <n v="54061"/>
  </r>
  <r>
    <x v="2"/>
    <n v="1"/>
    <x v="5"/>
    <x v="1"/>
    <d v="2018-12-01T00:00:00"/>
    <x v="0"/>
    <x v="11"/>
    <n v="0.17"/>
    <n v="0.83"/>
    <n v="0.95"/>
    <n v="0.82"/>
    <x v="0"/>
    <x v="1"/>
    <n v="0.41000000000000003"/>
    <n v="0.21"/>
    <n v="0"/>
    <n v="65416"/>
  </r>
  <r>
    <x v="2"/>
    <n v="21"/>
    <x v="23"/>
    <x v="4"/>
    <d v="2019-01-01T00:00:00"/>
    <x v="1"/>
    <x v="0"/>
    <n v="0.28999999999999998"/>
    <n v="0.71"/>
    <n v="0.94"/>
    <n v="0.83"/>
    <x v="9"/>
    <x v="0"/>
    <n v="0.30000000000000004"/>
    <n v="0.24"/>
    <n v="0.11"/>
    <n v="65961"/>
  </r>
  <r>
    <x v="2"/>
    <n v="21"/>
    <x v="23"/>
    <x v="4"/>
    <d v="2019-02-01T00:00:00"/>
    <x v="1"/>
    <x v="1"/>
    <n v="0.38"/>
    <n v="0.62"/>
    <n v="0.73"/>
    <n v="0.99"/>
    <x v="10"/>
    <x v="6"/>
    <n v="0.2599999999999999"/>
    <n v="0.16"/>
    <n v="0.16"/>
    <n v="56688"/>
  </r>
  <r>
    <x v="2"/>
    <n v="26"/>
    <x v="8"/>
    <x v="0"/>
    <d v="2019-03-01T00:00:00"/>
    <x v="1"/>
    <x v="2"/>
    <n v="0.52"/>
    <n v="0.48"/>
    <n v="0.91"/>
    <n v="0.63"/>
    <x v="15"/>
    <x v="10"/>
    <n v="0.43999999999999995"/>
    <n v="0.2"/>
    <n v="0"/>
    <n v="63831"/>
  </r>
  <r>
    <x v="2"/>
    <n v="20"/>
    <x v="25"/>
    <x v="0"/>
    <d v="2019-04-01T00:00:00"/>
    <x v="1"/>
    <x v="3"/>
    <n v="0.51"/>
    <n v="0.49"/>
    <n v="0.92"/>
    <n v="0.62"/>
    <x v="14"/>
    <x v="9"/>
    <n v="0.52"/>
    <n v="0.11"/>
    <n v="0.04"/>
    <n v="57665"/>
  </r>
  <r>
    <x v="2"/>
    <n v="19"/>
    <x v="12"/>
    <x v="3"/>
    <d v="2019-05-01T00:00:00"/>
    <x v="1"/>
    <x v="4"/>
    <n v="0.75"/>
    <n v="0.25"/>
    <n v="0.8"/>
    <n v="0.77"/>
    <x v="6"/>
    <x v="3"/>
    <n v="0.47"/>
    <n v="0.15"/>
    <n v="0.02"/>
    <n v="52476"/>
  </r>
  <r>
    <x v="2"/>
    <n v="20"/>
    <x v="25"/>
    <x v="0"/>
    <d v="2019-06-01T00:00:00"/>
    <x v="1"/>
    <x v="5"/>
    <n v="0.73"/>
    <n v="0.27"/>
    <n v="0.75"/>
    <n v="0.77"/>
    <x v="13"/>
    <x v="15"/>
    <n v="0.22999999999999987"/>
    <n v="0.16"/>
    <n v="0.17"/>
    <n v="72811"/>
  </r>
  <r>
    <x v="2"/>
    <n v="3"/>
    <x v="6"/>
    <x v="1"/>
    <d v="2019-07-01T00:00:00"/>
    <x v="1"/>
    <x v="6"/>
    <n v="0.08"/>
    <n v="0.92"/>
    <n v="0.78"/>
    <n v="0.88"/>
    <x v="7"/>
    <x v="5"/>
    <n v="0.42999999999999994"/>
    <n v="0.19"/>
    <n v="0"/>
    <n v="71948"/>
  </r>
  <r>
    <x v="2"/>
    <n v="12"/>
    <x v="15"/>
    <x v="2"/>
    <d v="2019-08-01T00:00:00"/>
    <x v="1"/>
    <x v="7"/>
    <n v="0.32"/>
    <n v="0.67999999999999994"/>
    <n v="0.78"/>
    <n v="0.77"/>
    <x v="10"/>
    <x v="11"/>
    <n v="0.29000000000000004"/>
    <n v="0.17"/>
    <n v="0.09"/>
    <n v="62010"/>
  </r>
  <r>
    <x v="2"/>
    <n v="3"/>
    <x v="6"/>
    <x v="1"/>
    <d v="2019-09-01T00:00:00"/>
    <x v="1"/>
    <x v="8"/>
    <n v="0.79"/>
    <n v="0.20999999999999996"/>
    <n v="0.89"/>
    <n v="0.9"/>
    <x v="3"/>
    <x v="17"/>
    <n v="0.49"/>
    <n v="0.12"/>
    <n v="0.04"/>
    <n v="45277"/>
  </r>
  <r>
    <x v="2"/>
    <n v="3"/>
    <x v="6"/>
    <x v="1"/>
    <d v="2019-10-01T00:00:00"/>
    <x v="1"/>
    <x v="9"/>
    <n v="0.6"/>
    <n v="0.4"/>
    <n v="0.8"/>
    <n v="0.8"/>
    <x v="13"/>
    <x v="17"/>
    <n v="0.54"/>
    <n v="0.12"/>
    <n v="0.05"/>
    <n v="52539"/>
  </r>
  <r>
    <x v="2"/>
    <n v="19"/>
    <x v="12"/>
    <x v="3"/>
    <d v="2019-11-01T00:00:00"/>
    <x v="1"/>
    <x v="10"/>
    <n v="0.56000000000000005"/>
    <n v="0.43999999999999995"/>
    <n v="0.71"/>
    <n v="0.86"/>
    <x v="9"/>
    <x v="0"/>
    <n v="0.37"/>
    <n v="0.18"/>
    <n v="0.1"/>
    <n v="52911"/>
  </r>
  <r>
    <x v="2"/>
    <n v="25"/>
    <x v="26"/>
    <x v="3"/>
    <d v="2019-12-01T00:00:00"/>
    <x v="1"/>
    <x v="11"/>
    <n v="0.7"/>
    <n v="0.30000000000000004"/>
    <n v="0.74"/>
    <n v="0.79"/>
    <x v="5"/>
    <x v="0"/>
    <n v="0.30000000000000004"/>
    <n v="0.19"/>
    <n v="0.19"/>
    <n v="65413"/>
  </r>
  <r>
    <x v="2"/>
    <n v="15"/>
    <x v="17"/>
    <x v="0"/>
    <d v="2020-01-01T00:00:00"/>
    <x v="2"/>
    <x v="0"/>
    <n v="0.28999999999999998"/>
    <n v="0.71"/>
    <n v="0.7"/>
    <n v="0.89"/>
    <x v="1"/>
    <x v="14"/>
    <n v="0.35"/>
    <n v="0.27"/>
    <n v="0.03"/>
    <n v="44434"/>
  </r>
  <r>
    <x v="2"/>
    <n v="11"/>
    <x v="22"/>
    <x v="2"/>
    <d v="2020-02-01T00:00:00"/>
    <x v="2"/>
    <x v="1"/>
    <n v="0.63"/>
    <n v="0.37"/>
    <n v="0.95"/>
    <n v="0.74"/>
    <x v="9"/>
    <x v="15"/>
    <n v="0.34999999999999987"/>
    <n v="0.12"/>
    <n v="7.0000000000000007E-2"/>
    <n v="63748"/>
  </r>
  <r>
    <x v="2"/>
    <n v="27"/>
    <x v="19"/>
    <x v="1"/>
    <d v="2020-03-01T00:00:00"/>
    <x v="2"/>
    <x v="2"/>
    <n v="0.65"/>
    <n v="0.35"/>
    <n v="1"/>
    <n v="0.67"/>
    <x v="0"/>
    <x v="11"/>
    <n v="0.23999999999999988"/>
    <n v="0.2"/>
    <n v="0.13"/>
    <n v="46801"/>
  </r>
  <r>
    <x v="3"/>
    <n v="6"/>
    <x v="10"/>
    <x v="0"/>
    <d v="2018-01-01T00:00:00"/>
    <x v="0"/>
    <x v="0"/>
    <n v="0.18"/>
    <n v="0.82000000000000006"/>
    <n v="0.71"/>
    <n v="0.95"/>
    <x v="14"/>
    <x v="5"/>
    <n v="0.39999999999999991"/>
    <n v="0.19"/>
    <n v="0.14000000000000001"/>
    <n v="54397"/>
  </r>
  <r>
    <x v="3"/>
    <n v="24"/>
    <x v="20"/>
    <x v="4"/>
    <d v="2018-02-01T00:00:00"/>
    <x v="0"/>
    <x v="1"/>
    <n v="0.33"/>
    <n v="0.66999999999999993"/>
    <n v="0.7"/>
    <n v="0.82"/>
    <x v="7"/>
    <x v="6"/>
    <n v="6.0000000000000053E-2"/>
    <n v="0.28999999999999998"/>
    <n v="0.18"/>
    <n v="64144"/>
  </r>
  <r>
    <x v="3"/>
    <n v="1"/>
    <x v="5"/>
    <x v="1"/>
    <d v="2018-03-01T00:00:00"/>
    <x v="0"/>
    <x v="2"/>
    <n v="0.11"/>
    <n v="0.89"/>
    <n v="0.71"/>
    <n v="0.68"/>
    <x v="2"/>
    <x v="6"/>
    <n v="0.28000000000000003"/>
    <n v="0.18"/>
    <n v="0.08"/>
    <n v="66434"/>
  </r>
  <r>
    <x v="3"/>
    <n v="25"/>
    <x v="26"/>
    <x v="3"/>
    <d v="2018-04-01T00:00:00"/>
    <x v="0"/>
    <x v="3"/>
    <n v="0.56000000000000005"/>
    <n v="0.43999999999999995"/>
    <n v="0.74"/>
    <n v="0.82"/>
    <x v="12"/>
    <x v="9"/>
    <n v="0.31999999999999995"/>
    <n v="0.2"/>
    <n v="0.08"/>
    <n v="63553"/>
  </r>
  <r>
    <x v="3"/>
    <n v="27"/>
    <x v="19"/>
    <x v="1"/>
    <d v="2018-05-01T00:00:00"/>
    <x v="0"/>
    <x v="4"/>
    <n v="0.41"/>
    <n v="0.59000000000000008"/>
    <n v="0.83"/>
    <n v="0.67"/>
    <x v="11"/>
    <x v="2"/>
    <n v="0.58000000000000007"/>
    <n v="0.11"/>
    <n v="0.06"/>
    <n v="59791"/>
  </r>
  <r>
    <x v="3"/>
    <n v="10"/>
    <x v="9"/>
    <x v="0"/>
    <d v="2018-06-01T00:00:00"/>
    <x v="0"/>
    <x v="5"/>
    <n v="0.76"/>
    <n v="0.24"/>
    <n v="0.75"/>
    <n v="0.89"/>
    <x v="4"/>
    <x v="6"/>
    <n v="0.32000000000000006"/>
    <n v="0.14000000000000001"/>
    <n v="0.06"/>
    <n v="48802"/>
  </r>
  <r>
    <x v="3"/>
    <n v="15"/>
    <x v="17"/>
    <x v="0"/>
    <d v="2018-07-01T00:00:00"/>
    <x v="0"/>
    <x v="6"/>
    <n v="0.24"/>
    <n v="0.76"/>
    <n v="0.84"/>
    <n v="0.61"/>
    <x v="3"/>
    <x v="0"/>
    <n v="0.24"/>
    <n v="0.26"/>
    <n v="0.11"/>
    <n v="55074"/>
  </r>
  <r>
    <x v="3"/>
    <n v="22"/>
    <x v="13"/>
    <x v="1"/>
    <d v="2018-08-01T00:00:00"/>
    <x v="0"/>
    <x v="7"/>
    <n v="0.2"/>
    <n v="0.8"/>
    <n v="0.92"/>
    <n v="0.84"/>
    <x v="7"/>
    <x v="7"/>
    <n v="0.3899999999999999"/>
    <n v="0.18"/>
    <n v="7.0000000000000007E-2"/>
    <n v="72925"/>
  </r>
  <r>
    <x v="3"/>
    <n v="5"/>
    <x v="4"/>
    <x v="0"/>
    <d v="2018-09-01T00:00:00"/>
    <x v="0"/>
    <x v="8"/>
    <n v="0.06"/>
    <n v="0.94"/>
    <n v="0.86"/>
    <n v="0.8"/>
    <x v="4"/>
    <x v="15"/>
    <n v="0.10999999999999999"/>
    <n v="0.26"/>
    <n v="0.1"/>
    <n v="58406"/>
  </r>
  <r>
    <x v="3"/>
    <n v="12"/>
    <x v="15"/>
    <x v="2"/>
    <d v="2018-10-01T00:00:00"/>
    <x v="0"/>
    <x v="9"/>
    <n v="0.77"/>
    <n v="0.22999999999999998"/>
    <n v="0.94"/>
    <n v="0.74"/>
    <x v="13"/>
    <x v="9"/>
    <n v="0.4"/>
    <n v="0.14000000000000001"/>
    <n v="0.1"/>
    <n v="62447"/>
  </r>
  <r>
    <x v="3"/>
    <n v="19"/>
    <x v="12"/>
    <x v="3"/>
    <d v="2018-11-01T00:00:00"/>
    <x v="0"/>
    <x v="10"/>
    <n v="0.33"/>
    <n v="0.66999999999999993"/>
    <n v="0.8"/>
    <n v="0.66"/>
    <x v="15"/>
    <x v="7"/>
    <n v="0.53"/>
    <n v="0.15"/>
    <n v="0.08"/>
    <n v="49127"/>
  </r>
  <r>
    <x v="3"/>
    <n v="24"/>
    <x v="20"/>
    <x v="4"/>
    <d v="2018-12-01T00:00:00"/>
    <x v="0"/>
    <x v="11"/>
    <n v="0.73"/>
    <n v="0.27"/>
    <n v="0.74"/>
    <n v="0.61"/>
    <x v="9"/>
    <x v="3"/>
    <n v="0.43000000000000005"/>
    <n v="0.14000000000000001"/>
    <n v="0.1"/>
    <n v="66181"/>
  </r>
  <r>
    <x v="3"/>
    <n v="5"/>
    <x v="4"/>
    <x v="0"/>
    <d v="2019-01-01T00:00:00"/>
    <x v="1"/>
    <x v="0"/>
    <n v="0.68"/>
    <n v="0.31999999999999995"/>
    <n v="0.96"/>
    <n v="0.72"/>
    <x v="6"/>
    <x v="15"/>
    <n v="0.12"/>
    <n v="0.24"/>
    <n v="0.15"/>
    <n v="51752"/>
  </r>
  <r>
    <x v="3"/>
    <n v="10"/>
    <x v="9"/>
    <x v="0"/>
    <d v="2019-02-01T00:00:00"/>
    <x v="1"/>
    <x v="1"/>
    <n v="0.6"/>
    <n v="0.4"/>
    <n v="0.71"/>
    <n v="0.76"/>
    <x v="7"/>
    <x v="13"/>
    <n v="0.14000000000000012"/>
    <n v="0.25"/>
    <n v="0.19"/>
    <n v="63051"/>
  </r>
  <r>
    <x v="3"/>
    <n v="10"/>
    <x v="9"/>
    <x v="0"/>
    <d v="2019-03-01T00:00:00"/>
    <x v="1"/>
    <x v="2"/>
    <n v="0.09"/>
    <n v="0.91"/>
    <n v="0.74"/>
    <n v="0.9"/>
    <x v="5"/>
    <x v="4"/>
    <n v="0.40999999999999992"/>
    <n v="0.17"/>
    <n v="0.05"/>
    <n v="64392"/>
  </r>
  <r>
    <x v="3"/>
    <n v="1"/>
    <x v="5"/>
    <x v="1"/>
    <d v="2019-04-01T00:00:00"/>
    <x v="1"/>
    <x v="3"/>
    <n v="0.77"/>
    <n v="0.22999999999999998"/>
    <n v="0.98"/>
    <n v="0.76"/>
    <x v="9"/>
    <x v="2"/>
    <n v="0.56000000000000005"/>
    <n v="0.1"/>
    <n v="0.05"/>
    <n v="66101"/>
  </r>
  <r>
    <x v="3"/>
    <n v="16"/>
    <x v="14"/>
    <x v="4"/>
    <d v="2019-05-01T00:00:00"/>
    <x v="1"/>
    <x v="4"/>
    <n v="0.8"/>
    <n v="0.19999999999999996"/>
    <n v="0.76"/>
    <n v="0.62"/>
    <x v="13"/>
    <x v="9"/>
    <n v="0.30999999999999994"/>
    <n v="0.2"/>
    <n v="0.13"/>
    <n v="70734"/>
  </r>
  <r>
    <x v="3"/>
    <n v="16"/>
    <x v="14"/>
    <x v="4"/>
    <d v="2019-06-01T00:00:00"/>
    <x v="1"/>
    <x v="5"/>
    <n v="0.64"/>
    <n v="0.36"/>
    <n v="0.99"/>
    <n v="0.95"/>
    <x v="3"/>
    <x v="11"/>
    <n v="0.19999999999999996"/>
    <n v="0.27"/>
    <n v="0.05"/>
    <n v="49371"/>
  </r>
  <r>
    <x v="3"/>
    <n v="11"/>
    <x v="22"/>
    <x v="2"/>
    <d v="2019-07-01T00:00:00"/>
    <x v="1"/>
    <x v="6"/>
    <n v="0.24"/>
    <n v="0.76"/>
    <n v="0.89"/>
    <n v="0.86"/>
    <x v="4"/>
    <x v="5"/>
    <n v="0.17000000000000004"/>
    <n v="0.28999999999999998"/>
    <n v="0.15"/>
    <n v="65273"/>
  </r>
  <r>
    <x v="3"/>
    <n v="21"/>
    <x v="23"/>
    <x v="4"/>
    <d v="2019-08-01T00:00:00"/>
    <x v="1"/>
    <x v="7"/>
    <n v="0.72"/>
    <n v="0.28000000000000003"/>
    <n v="0.95"/>
    <n v="0.96"/>
    <x v="10"/>
    <x v="18"/>
    <n v="0.19999999999999996"/>
    <n v="0.27"/>
    <n v="0.18"/>
    <n v="70957"/>
  </r>
  <r>
    <x v="3"/>
    <n v="16"/>
    <x v="14"/>
    <x v="4"/>
    <d v="2019-09-01T00:00:00"/>
    <x v="1"/>
    <x v="8"/>
    <n v="0.1"/>
    <n v="0.9"/>
    <n v="0.87"/>
    <n v="0.76"/>
    <x v="6"/>
    <x v="8"/>
    <n v="0.13"/>
    <n v="0.22"/>
    <n v="0.17"/>
    <n v="72689"/>
  </r>
  <r>
    <x v="3"/>
    <n v="18"/>
    <x v="21"/>
    <x v="0"/>
    <d v="2019-10-01T00:00:00"/>
    <x v="1"/>
    <x v="9"/>
    <n v="0.25"/>
    <n v="0.75"/>
    <n v="0.84"/>
    <n v="0.81"/>
    <x v="3"/>
    <x v="3"/>
    <n v="0.25"/>
    <n v="0.25"/>
    <n v="0.13"/>
    <n v="49882"/>
  </r>
  <r>
    <x v="3"/>
    <n v="26"/>
    <x v="8"/>
    <x v="0"/>
    <d v="2019-11-01T00:00:00"/>
    <x v="1"/>
    <x v="10"/>
    <n v="0.11"/>
    <n v="0.89"/>
    <n v="0.84"/>
    <n v="0.85"/>
    <x v="0"/>
    <x v="1"/>
    <n v="0.28999999999999992"/>
    <n v="0.19"/>
    <n v="0.14000000000000001"/>
    <n v="72891"/>
  </r>
  <r>
    <x v="3"/>
    <n v="26"/>
    <x v="8"/>
    <x v="0"/>
    <d v="2019-12-01T00:00:00"/>
    <x v="1"/>
    <x v="11"/>
    <n v="0.75"/>
    <n v="0.25"/>
    <n v="0.82"/>
    <n v="0.83"/>
    <x v="13"/>
    <x v="15"/>
    <n v="0.28999999999999992"/>
    <n v="0.26"/>
    <n v="0.01"/>
    <n v="62033"/>
  </r>
  <r>
    <x v="3"/>
    <n v="25"/>
    <x v="26"/>
    <x v="3"/>
    <d v="2020-01-01T00:00:00"/>
    <x v="2"/>
    <x v="0"/>
    <n v="0.05"/>
    <n v="0.95"/>
    <n v="0.84"/>
    <n v="0.84"/>
    <x v="0"/>
    <x v="4"/>
    <n v="0.22000000000000008"/>
    <n v="0.28999999999999998"/>
    <n v="0.1"/>
    <n v="56380"/>
  </r>
  <r>
    <x v="3"/>
    <n v="23"/>
    <x v="16"/>
    <x v="1"/>
    <d v="2020-02-01T00:00:00"/>
    <x v="2"/>
    <x v="1"/>
    <n v="0.56999999999999995"/>
    <n v="0.43000000000000005"/>
    <n v="0.9"/>
    <n v="0.84"/>
    <x v="3"/>
    <x v="3"/>
    <n v="0.38"/>
    <n v="0.17"/>
    <n v="0.08"/>
    <n v="55537"/>
  </r>
  <r>
    <x v="3"/>
    <n v="19"/>
    <x v="12"/>
    <x v="3"/>
    <d v="2020-03-01T00:00:00"/>
    <x v="2"/>
    <x v="2"/>
    <n v="0.65"/>
    <n v="0.35"/>
    <n v="0.77"/>
    <n v="0.98"/>
    <x v="10"/>
    <x v="15"/>
    <n v="0.14999999999999991"/>
    <n v="0.23"/>
    <n v="0.15"/>
    <n v="57765"/>
  </r>
  <r>
    <x v="4"/>
    <n v="15"/>
    <x v="17"/>
    <x v="0"/>
    <d v="2018-01-01T00:00:00"/>
    <x v="0"/>
    <x v="0"/>
    <n v="0.34"/>
    <n v="0.65999999999999992"/>
    <n v="0.78"/>
    <n v="0.77"/>
    <x v="6"/>
    <x v="4"/>
    <n v="0.29000000000000004"/>
    <n v="0.26"/>
    <n v="0.02"/>
    <n v="48738"/>
  </r>
  <r>
    <x v="4"/>
    <n v="9"/>
    <x v="3"/>
    <x v="2"/>
    <d v="2018-02-01T00:00:00"/>
    <x v="0"/>
    <x v="1"/>
    <n v="0.66"/>
    <n v="0.33999999999999997"/>
    <n v="0.77"/>
    <n v="0.83"/>
    <x v="7"/>
    <x v="2"/>
    <n v="0.48"/>
    <n v="0.1"/>
    <n v="7.0000000000000007E-2"/>
    <n v="67733"/>
  </r>
  <r>
    <x v="4"/>
    <n v="2"/>
    <x v="11"/>
    <x v="0"/>
    <d v="2018-03-01T00:00:00"/>
    <x v="0"/>
    <x v="2"/>
    <n v="0.42"/>
    <n v="0.58000000000000007"/>
    <n v="0.86"/>
    <n v="0.76"/>
    <x v="6"/>
    <x v="3"/>
    <n v="0.30999999999999994"/>
    <n v="0.2"/>
    <n v="0.13"/>
    <n v="59722"/>
  </r>
  <r>
    <x v="4"/>
    <n v="13"/>
    <x v="18"/>
    <x v="3"/>
    <d v="2018-04-01T00:00:00"/>
    <x v="0"/>
    <x v="3"/>
    <n v="0.14000000000000001"/>
    <n v="0.86"/>
    <n v="0.88"/>
    <n v="0.96"/>
    <x v="7"/>
    <x v="12"/>
    <n v="0.41000000000000003"/>
    <n v="0.14000000000000001"/>
    <n v="0.11"/>
    <n v="54278"/>
  </r>
  <r>
    <x v="4"/>
    <n v="9"/>
    <x v="3"/>
    <x v="2"/>
    <d v="2018-05-01T00:00:00"/>
    <x v="0"/>
    <x v="4"/>
    <n v="0.75"/>
    <n v="0.25"/>
    <n v="0.82"/>
    <n v="0.86"/>
    <x v="9"/>
    <x v="6"/>
    <n v="0.37"/>
    <n v="0.22"/>
    <n v="0"/>
    <n v="46740"/>
  </r>
  <r>
    <x v="4"/>
    <n v="16"/>
    <x v="14"/>
    <x v="4"/>
    <d v="2018-06-01T00:00:00"/>
    <x v="0"/>
    <x v="5"/>
    <n v="0.6"/>
    <n v="0.4"/>
    <n v="0.93"/>
    <n v="0.82"/>
    <x v="0"/>
    <x v="8"/>
    <n v="0.41999999999999993"/>
    <n v="0.12"/>
    <n v="0.02"/>
    <n v="72588"/>
  </r>
  <r>
    <x v="4"/>
    <n v="15"/>
    <x v="17"/>
    <x v="0"/>
    <d v="2018-07-01T00:00:00"/>
    <x v="0"/>
    <x v="6"/>
    <n v="0.64"/>
    <n v="0.36"/>
    <n v="0.91"/>
    <n v="0.99"/>
    <x v="12"/>
    <x v="4"/>
    <n v="0.34999999999999987"/>
    <n v="0.19"/>
    <n v="0.04"/>
    <n v="64649"/>
  </r>
  <r>
    <x v="4"/>
    <n v="23"/>
    <x v="16"/>
    <x v="1"/>
    <d v="2018-08-01T00:00:00"/>
    <x v="0"/>
    <x v="7"/>
    <n v="0.54"/>
    <n v="0.45999999999999996"/>
    <n v="0.81"/>
    <n v="0.63"/>
    <x v="3"/>
    <x v="6"/>
    <n v="0.26"/>
    <n v="0.25"/>
    <n v="0.04"/>
    <n v="48839"/>
  </r>
  <r>
    <x v="4"/>
    <n v="24"/>
    <x v="20"/>
    <x v="4"/>
    <d v="2018-09-01T00:00:00"/>
    <x v="0"/>
    <x v="8"/>
    <n v="0.59"/>
    <n v="0.41000000000000003"/>
    <n v="0.95"/>
    <n v="0.8"/>
    <x v="4"/>
    <x v="6"/>
    <n v="0.31000000000000005"/>
    <n v="0.15"/>
    <n v="0.06"/>
    <n v="56451"/>
  </r>
  <r>
    <x v="4"/>
    <n v="5"/>
    <x v="4"/>
    <x v="0"/>
    <d v="2018-10-01T00:00:00"/>
    <x v="0"/>
    <x v="9"/>
    <n v="0.18"/>
    <n v="0.82000000000000006"/>
    <n v="0.91"/>
    <n v="0.94"/>
    <x v="3"/>
    <x v="12"/>
    <n v="0.47"/>
    <n v="0.13"/>
    <n v="0.08"/>
    <n v="52300"/>
  </r>
  <r>
    <x v="4"/>
    <n v="17"/>
    <x v="0"/>
    <x v="0"/>
    <d v="2018-11-01T00:00:00"/>
    <x v="0"/>
    <x v="10"/>
    <n v="0.53"/>
    <n v="0.47"/>
    <n v="0.88"/>
    <n v="0.8"/>
    <x v="5"/>
    <x v="14"/>
    <n v="0.18999999999999995"/>
    <n v="0.27"/>
    <n v="0.14000000000000001"/>
    <n v="54803"/>
  </r>
  <r>
    <x v="4"/>
    <n v="3"/>
    <x v="6"/>
    <x v="1"/>
    <d v="2018-12-01T00:00:00"/>
    <x v="0"/>
    <x v="11"/>
    <n v="0.76"/>
    <n v="0.24"/>
    <n v="0.88"/>
    <n v="0.83"/>
    <x v="14"/>
    <x v="10"/>
    <n v="0.35"/>
    <n v="0.2"/>
    <n v="0.08"/>
    <n v="71435"/>
  </r>
  <r>
    <x v="4"/>
    <n v="3"/>
    <x v="6"/>
    <x v="1"/>
    <d v="2019-01-01T00:00:00"/>
    <x v="1"/>
    <x v="0"/>
    <n v="0.54"/>
    <n v="0.45999999999999996"/>
    <n v="0.7"/>
    <n v="0.67"/>
    <x v="7"/>
    <x v="2"/>
    <n v="0.41000000000000003"/>
    <n v="0.14000000000000001"/>
    <n v="0.1"/>
    <n v="47371"/>
  </r>
  <r>
    <x v="4"/>
    <n v="7"/>
    <x v="24"/>
    <x v="2"/>
    <d v="2019-02-01T00:00:00"/>
    <x v="1"/>
    <x v="1"/>
    <n v="0.49"/>
    <n v="0.51"/>
    <n v="0.78"/>
    <n v="0.68"/>
    <x v="14"/>
    <x v="6"/>
    <n v="0.32999999999999996"/>
    <n v="0.19"/>
    <n v="0.12"/>
    <n v="53377"/>
  </r>
  <r>
    <x v="4"/>
    <n v="26"/>
    <x v="8"/>
    <x v="0"/>
    <d v="2019-03-01T00:00:00"/>
    <x v="1"/>
    <x v="2"/>
    <n v="0.48"/>
    <n v="0.52"/>
    <n v="0.85"/>
    <n v="0.79"/>
    <x v="8"/>
    <x v="5"/>
    <n v="0.41999999999999993"/>
    <n v="0.17"/>
    <n v="0.16"/>
    <n v="64619"/>
  </r>
  <r>
    <x v="4"/>
    <n v="7"/>
    <x v="24"/>
    <x v="2"/>
    <d v="2019-04-01T00:00:00"/>
    <x v="1"/>
    <x v="3"/>
    <n v="0.17"/>
    <n v="0.83"/>
    <n v="0.88"/>
    <n v="0.62"/>
    <x v="7"/>
    <x v="1"/>
    <n v="0.42000000000000004"/>
    <n v="0.13"/>
    <n v="0"/>
    <n v="60807"/>
  </r>
  <r>
    <x v="4"/>
    <n v="15"/>
    <x v="17"/>
    <x v="0"/>
    <d v="2019-05-01T00:00:00"/>
    <x v="1"/>
    <x v="4"/>
    <n v="0.46"/>
    <n v="0.54"/>
    <n v="0.89"/>
    <n v="0.97"/>
    <x v="8"/>
    <x v="5"/>
    <n v="0.52"/>
    <n v="0.15"/>
    <n v="0.08"/>
    <n v="45022"/>
  </r>
  <r>
    <x v="4"/>
    <n v="19"/>
    <x v="12"/>
    <x v="3"/>
    <d v="2019-06-01T00:00:00"/>
    <x v="1"/>
    <x v="5"/>
    <n v="0.33"/>
    <n v="0.66999999999999993"/>
    <n v="0.76"/>
    <n v="0.69"/>
    <x v="13"/>
    <x v="9"/>
    <n v="0.38"/>
    <n v="0.15"/>
    <n v="0.11"/>
    <n v="55531"/>
  </r>
  <r>
    <x v="4"/>
    <n v="7"/>
    <x v="24"/>
    <x v="2"/>
    <d v="2019-07-01T00:00:00"/>
    <x v="1"/>
    <x v="6"/>
    <n v="0.25"/>
    <n v="0.75"/>
    <n v="0.85"/>
    <n v="0.64"/>
    <x v="4"/>
    <x v="10"/>
    <n v="0.16000000000000003"/>
    <n v="0.21"/>
    <n v="0.14000000000000001"/>
    <n v="48788"/>
  </r>
  <r>
    <x v="4"/>
    <n v="6"/>
    <x v="10"/>
    <x v="0"/>
    <d v="2019-08-01T00:00:00"/>
    <x v="1"/>
    <x v="7"/>
    <n v="0.22"/>
    <n v="0.78"/>
    <n v="0.92"/>
    <n v="0.94"/>
    <x v="5"/>
    <x v="15"/>
    <n v="0.24"/>
    <n v="0.28999999999999998"/>
    <n v="0.04"/>
    <n v="62132"/>
  </r>
  <r>
    <x v="4"/>
    <n v="5"/>
    <x v="4"/>
    <x v="0"/>
    <d v="2019-09-01T00:00:00"/>
    <x v="1"/>
    <x v="8"/>
    <n v="0.34"/>
    <n v="0.65999999999999992"/>
    <n v="0.87"/>
    <n v="0.64"/>
    <x v="15"/>
    <x v="10"/>
    <n v="0.37"/>
    <n v="0.14000000000000001"/>
    <n v="0.13"/>
    <n v="53058"/>
  </r>
  <r>
    <x v="4"/>
    <n v="5"/>
    <x v="4"/>
    <x v="0"/>
    <d v="2019-10-01T00:00:00"/>
    <x v="1"/>
    <x v="9"/>
    <n v="0.28999999999999998"/>
    <n v="0.71"/>
    <n v="0.78"/>
    <n v="0.83"/>
    <x v="12"/>
    <x v="0"/>
    <n v="0.22999999999999998"/>
    <n v="0.25"/>
    <n v="0.15"/>
    <n v="56687"/>
  </r>
  <r>
    <x v="4"/>
    <n v="16"/>
    <x v="14"/>
    <x v="4"/>
    <d v="2019-11-01T00:00:00"/>
    <x v="1"/>
    <x v="10"/>
    <n v="0.09"/>
    <n v="0.91"/>
    <n v="0.7"/>
    <n v="0.84"/>
    <x v="6"/>
    <x v="14"/>
    <n v="0.43000000000000005"/>
    <n v="0.11"/>
    <n v="0"/>
    <n v="63046"/>
  </r>
  <r>
    <x v="4"/>
    <n v="1"/>
    <x v="5"/>
    <x v="1"/>
    <d v="2019-12-01T00:00:00"/>
    <x v="1"/>
    <x v="11"/>
    <n v="0.57999999999999996"/>
    <n v="0.42000000000000004"/>
    <n v="0.74"/>
    <n v="0.85"/>
    <x v="14"/>
    <x v="4"/>
    <n v="0.36"/>
    <n v="0.17"/>
    <n v="0.12"/>
    <n v="50348"/>
  </r>
  <r>
    <x v="4"/>
    <n v="23"/>
    <x v="16"/>
    <x v="1"/>
    <d v="2020-01-01T00:00:00"/>
    <x v="2"/>
    <x v="0"/>
    <n v="0.44"/>
    <n v="0.56000000000000005"/>
    <n v="0.74"/>
    <n v="0.7"/>
    <x v="3"/>
    <x v="2"/>
    <n v="0.41999999999999993"/>
    <n v="0.1"/>
    <n v="0.15"/>
    <n v="65223"/>
  </r>
  <r>
    <x v="4"/>
    <n v="8"/>
    <x v="7"/>
    <x v="3"/>
    <d v="2020-02-01T00:00:00"/>
    <x v="2"/>
    <x v="1"/>
    <n v="0.52"/>
    <n v="0.48"/>
    <n v="0.8"/>
    <n v="0.91"/>
    <x v="4"/>
    <x v="16"/>
    <n v="0.35999999999999988"/>
    <n v="0.14000000000000001"/>
    <n v="0.06"/>
    <n v="68933"/>
  </r>
  <r>
    <x v="4"/>
    <n v="12"/>
    <x v="15"/>
    <x v="2"/>
    <d v="2020-03-01T00:00:00"/>
    <x v="2"/>
    <x v="2"/>
    <n v="0.23"/>
    <n v="0.77"/>
    <n v="0.86"/>
    <n v="0.91"/>
    <x v="0"/>
    <x v="5"/>
    <n v="0.51"/>
    <n v="0.18"/>
    <n v="0"/>
    <n v="69957"/>
  </r>
  <r>
    <x v="0"/>
    <n v="26"/>
    <x v="8"/>
    <x v="0"/>
    <d v="2018-01-01T00:00:00"/>
    <x v="0"/>
    <x v="0"/>
    <n v="0.3"/>
    <n v="0.7"/>
    <n v="0.88"/>
    <n v="0.68"/>
    <x v="0"/>
    <x v="3"/>
    <n v="0.41999999999999993"/>
    <n v="0.22"/>
    <n v="0.04"/>
    <n v="58984"/>
  </r>
  <r>
    <x v="0"/>
    <n v="22"/>
    <x v="13"/>
    <x v="1"/>
    <d v="2018-02-01T00:00:00"/>
    <x v="0"/>
    <x v="1"/>
    <n v="7.0000000000000007E-2"/>
    <n v="0.92999999999999994"/>
    <n v="0.78"/>
    <n v="0.96"/>
    <x v="14"/>
    <x v="14"/>
    <n v="0.21999999999999997"/>
    <n v="0.23"/>
    <n v="0.17"/>
    <n v="46993"/>
  </r>
  <r>
    <x v="0"/>
    <n v="14"/>
    <x v="2"/>
    <x v="1"/>
    <d v="2018-03-01T00:00:00"/>
    <x v="0"/>
    <x v="2"/>
    <n v="0.54"/>
    <n v="0.45999999999999996"/>
    <n v="0.73"/>
    <n v="0.66"/>
    <x v="0"/>
    <x v="8"/>
    <n v="0.31999999999999995"/>
    <n v="0.13"/>
    <n v="0.11"/>
    <n v="45934"/>
  </r>
  <r>
    <x v="0"/>
    <n v="20"/>
    <x v="25"/>
    <x v="0"/>
    <d v="2018-04-01T00:00:00"/>
    <x v="0"/>
    <x v="3"/>
    <n v="0.41"/>
    <n v="0.59000000000000008"/>
    <n v="0.73"/>
    <n v="0.61"/>
    <x v="6"/>
    <x v="13"/>
    <n v="0.38"/>
    <n v="0.14000000000000001"/>
    <n v="0.09"/>
    <n v="49931"/>
  </r>
  <r>
    <x v="0"/>
    <n v="13"/>
    <x v="18"/>
    <x v="3"/>
    <d v="2018-05-01T00:00:00"/>
    <x v="0"/>
    <x v="4"/>
    <n v="0.33"/>
    <n v="0.66999999999999993"/>
    <n v="1"/>
    <n v="0.97"/>
    <x v="8"/>
    <x v="17"/>
    <n v="0.49"/>
    <n v="0.16"/>
    <n v="0.11"/>
    <n v="49590"/>
  </r>
  <r>
    <x v="0"/>
    <n v="20"/>
    <x v="25"/>
    <x v="0"/>
    <d v="2018-06-01T00:00:00"/>
    <x v="0"/>
    <x v="5"/>
    <n v="0.63"/>
    <n v="0.37"/>
    <n v="0.9"/>
    <n v="0.8"/>
    <x v="7"/>
    <x v="6"/>
    <n v="0.29000000000000004"/>
    <n v="0.11"/>
    <n v="0.13"/>
    <n v="70608"/>
  </r>
  <r>
    <x v="0"/>
    <n v="24"/>
    <x v="20"/>
    <x v="4"/>
    <d v="2018-07-01T00:00:00"/>
    <x v="0"/>
    <x v="6"/>
    <n v="0.11"/>
    <n v="0.89"/>
    <n v="0.97"/>
    <n v="0.69"/>
    <x v="1"/>
    <x v="4"/>
    <n v="0.28999999999999992"/>
    <n v="0.22"/>
    <n v="0.17"/>
    <n v="44314"/>
  </r>
  <r>
    <x v="0"/>
    <n v="21"/>
    <x v="23"/>
    <x v="4"/>
    <d v="2018-08-01T00:00:00"/>
    <x v="0"/>
    <x v="7"/>
    <n v="0.27"/>
    <n v="0.73"/>
    <n v="0.92"/>
    <n v="0.87"/>
    <x v="12"/>
    <x v="10"/>
    <n v="0.12"/>
    <n v="0.28000000000000003"/>
    <n v="0.16"/>
    <n v="58493"/>
  </r>
  <r>
    <x v="0"/>
    <n v="26"/>
    <x v="8"/>
    <x v="0"/>
    <d v="2018-09-01T00:00:00"/>
    <x v="0"/>
    <x v="8"/>
    <n v="0.33"/>
    <n v="0.66999999999999993"/>
    <n v="0.83"/>
    <n v="0.9"/>
    <x v="6"/>
    <x v="8"/>
    <n v="0.20999999999999996"/>
    <n v="0.15"/>
    <n v="0.16"/>
    <n v="65050"/>
  </r>
  <r>
    <x v="0"/>
    <n v="2"/>
    <x v="11"/>
    <x v="0"/>
    <d v="2018-10-01T00:00:00"/>
    <x v="0"/>
    <x v="9"/>
    <n v="0.61"/>
    <n v="0.39"/>
    <n v="0.96"/>
    <n v="0.61"/>
    <x v="12"/>
    <x v="7"/>
    <n v="0.49"/>
    <n v="0.18"/>
    <n v="0.01"/>
    <n v="70897"/>
  </r>
  <r>
    <x v="0"/>
    <n v="2"/>
    <x v="11"/>
    <x v="0"/>
    <d v="2018-11-01T00:00:00"/>
    <x v="0"/>
    <x v="10"/>
    <n v="0.03"/>
    <n v="0.97"/>
    <n v="0.95"/>
    <n v="0.72"/>
    <x v="7"/>
    <x v="4"/>
    <n v="0.18999999999999995"/>
    <n v="0.28999999999999998"/>
    <n v="0.06"/>
    <n v="59895"/>
  </r>
  <r>
    <x v="0"/>
    <n v="17"/>
    <x v="0"/>
    <x v="0"/>
    <d v="2018-12-01T00:00:00"/>
    <x v="0"/>
    <x v="11"/>
    <n v="0.44"/>
    <n v="0.56000000000000005"/>
    <n v="0.95"/>
    <n v="0.87"/>
    <x v="6"/>
    <x v="3"/>
    <n v="0.35"/>
    <n v="0.16"/>
    <n v="0.13"/>
    <n v="46398"/>
  </r>
  <r>
    <x v="0"/>
    <n v="11"/>
    <x v="22"/>
    <x v="2"/>
    <d v="2019-01-01T00:00:00"/>
    <x v="1"/>
    <x v="0"/>
    <n v="0.64"/>
    <n v="0.36"/>
    <n v="0.94"/>
    <n v="0.85"/>
    <x v="4"/>
    <x v="5"/>
    <n v="0.27"/>
    <n v="0.21"/>
    <n v="0.13"/>
    <n v="53251"/>
  </r>
  <r>
    <x v="0"/>
    <n v="4"/>
    <x v="1"/>
    <x v="1"/>
    <d v="2019-02-01T00:00:00"/>
    <x v="1"/>
    <x v="1"/>
    <n v="0.61"/>
    <n v="0.39"/>
    <n v="0.8"/>
    <n v="0.88"/>
    <x v="11"/>
    <x v="10"/>
    <n v="0.43000000000000005"/>
    <n v="0.1"/>
    <n v="0.09"/>
    <n v="58120"/>
  </r>
  <r>
    <x v="0"/>
    <n v="26"/>
    <x v="8"/>
    <x v="0"/>
    <d v="2019-03-01T00:00:00"/>
    <x v="1"/>
    <x v="2"/>
    <n v="0.3"/>
    <n v="0.7"/>
    <n v="0.7"/>
    <n v="0.73"/>
    <x v="3"/>
    <x v="10"/>
    <n v="0.18000000000000005"/>
    <n v="0.19"/>
    <n v="0.17"/>
    <n v="57686"/>
  </r>
  <r>
    <x v="0"/>
    <n v="16"/>
    <x v="14"/>
    <x v="4"/>
    <d v="2019-04-01T00:00:00"/>
    <x v="1"/>
    <x v="3"/>
    <n v="0.78"/>
    <n v="0.21999999999999997"/>
    <n v="0.88"/>
    <n v="0.82"/>
    <x v="0"/>
    <x v="1"/>
    <n v="0.19000000000000006"/>
    <n v="0.28999999999999998"/>
    <n v="0.14000000000000001"/>
    <n v="45268"/>
  </r>
  <r>
    <x v="0"/>
    <n v="24"/>
    <x v="20"/>
    <x v="4"/>
    <d v="2019-05-01T00:00:00"/>
    <x v="1"/>
    <x v="4"/>
    <n v="0.42"/>
    <n v="0.58000000000000007"/>
    <n v="0.87"/>
    <n v="0.92"/>
    <x v="7"/>
    <x v="16"/>
    <n v="0.27"/>
    <n v="0.17"/>
    <n v="0.13"/>
    <n v="49798"/>
  </r>
  <r>
    <x v="0"/>
    <n v="14"/>
    <x v="2"/>
    <x v="1"/>
    <d v="2019-06-01T00:00:00"/>
    <x v="1"/>
    <x v="5"/>
    <n v="0.21"/>
    <n v="0.79"/>
    <n v="0.81"/>
    <n v="1"/>
    <x v="7"/>
    <x v="14"/>
    <n v="0.19999999999999996"/>
    <n v="0.13"/>
    <n v="0.18"/>
    <n v="72150"/>
  </r>
  <r>
    <x v="0"/>
    <n v="3"/>
    <x v="6"/>
    <x v="1"/>
    <d v="2019-07-01T00:00:00"/>
    <x v="1"/>
    <x v="6"/>
    <n v="0.69"/>
    <n v="0.31000000000000005"/>
    <n v="0.71"/>
    <n v="0.68"/>
    <x v="9"/>
    <x v="4"/>
    <n v="0.45999999999999996"/>
    <n v="0.11"/>
    <n v="0.03"/>
    <n v="55441"/>
  </r>
  <r>
    <x v="0"/>
    <n v="15"/>
    <x v="17"/>
    <x v="0"/>
    <d v="2019-08-01T00:00:00"/>
    <x v="1"/>
    <x v="7"/>
    <n v="0.57999999999999996"/>
    <n v="0.42000000000000004"/>
    <n v="0.73"/>
    <n v="0.94"/>
    <x v="10"/>
    <x v="12"/>
    <n v="0.57999999999999996"/>
    <n v="0.1"/>
    <n v="0.03"/>
    <n v="60212"/>
  </r>
  <r>
    <x v="0"/>
    <n v="27"/>
    <x v="19"/>
    <x v="1"/>
    <d v="2019-09-01T00:00:00"/>
    <x v="1"/>
    <x v="8"/>
    <n v="0.1"/>
    <n v="0.9"/>
    <n v="0.71"/>
    <n v="0.65"/>
    <x v="0"/>
    <x v="17"/>
    <n v="0.43999999999999995"/>
    <n v="0.25"/>
    <n v="0.01"/>
    <n v="45500"/>
  </r>
  <r>
    <x v="0"/>
    <n v="3"/>
    <x v="6"/>
    <x v="1"/>
    <d v="2019-10-01T00:00:00"/>
    <x v="1"/>
    <x v="9"/>
    <n v="0.15"/>
    <n v="0.85"/>
    <n v="0.99"/>
    <n v="0.61"/>
    <x v="4"/>
    <x v="16"/>
    <n v="0.27999999999999992"/>
    <n v="0.23"/>
    <n v="0.05"/>
    <n v="70190"/>
  </r>
  <r>
    <x v="0"/>
    <n v="9"/>
    <x v="3"/>
    <x v="2"/>
    <d v="2019-11-01T00:00:00"/>
    <x v="1"/>
    <x v="10"/>
    <n v="0.12"/>
    <n v="0.88"/>
    <n v="0.91"/>
    <n v="0.78"/>
    <x v="14"/>
    <x v="7"/>
    <n v="0.42999999999999994"/>
    <n v="0.26"/>
    <n v="0.06"/>
    <n v="71746"/>
  </r>
  <r>
    <x v="0"/>
    <n v="4"/>
    <x v="1"/>
    <x v="1"/>
    <d v="2019-12-01T00:00:00"/>
    <x v="1"/>
    <x v="11"/>
    <n v="0.43"/>
    <n v="0.57000000000000006"/>
    <n v="1"/>
    <n v="0.6"/>
    <x v="14"/>
    <x v="5"/>
    <n v="0.52"/>
    <n v="0.19"/>
    <n v="0.02"/>
    <n v="67884"/>
  </r>
  <r>
    <x v="0"/>
    <n v="25"/>
    <x v="26"/>
    <x v="3"/>
    <d v="2020-01-01T00:00:00"/>
    <x v="2"/>
    <x v="0"/>
    <n v="0.71"/>
    <n v="0.29000000000000004"/>
    <n v="0.77"/>
    <n v="0.76"/>
    <x v="7"/>
    <x v="14"/>
    <n v="0.21999999999999997"/>
    <n v="0.16"/>
    <n v="0.13"/>
    <n v="59159"/>
  </r>
  <r>
    <x v="0"/>
    <n v="4"/>
    <x v="1"/>
    <x v="1"/>
    <d v="2020-02-01T00:00:00"/>
    <x v="2"/>
    <x v="1"/>
    <n v="0.06"/>
    <n v="0.94"/>
    <n v="0.92"/>
    <n v="0.62"/>
    <x v="6"/>
    <x v="15"/>
    <n v="0.17999999999999994"/>
    <n v="0.17"/>
    <n v="0.16"/>
    <n v="59384"/>
  </r>
  <r>
    <x v="0"/>
    <n v="5"/>
    <x v="4"/>
    <x v="0"/>
    <d v="2020-03-01T00:00:00"/>
    <x v="2"/>
    <x v="2"/>
    <n v="0.02"/>
    <n v="0.98"/>
    <n v="0.8"/>
    <n v="0.63"/>
    <x v="7"/>
    <x v="8"/>
    <n v="8.9999999999999969E-2"/>
    <n v="0.28000000000000003"/>
    <n v="0.12"/>
    <n v="68128"/>
  </r>
  <r>
    <x v="1"/>
    <n v="22"/>
    <x v="13"/>
    <x v="1"/>
    <d v="2018-01-01T00:00:00"/>
    <x v="0"/>
    <x v="0"/>
    <n v="0.52"/>
    <n v="0.48"/>
    <n v="0.99"/>
    <n v="0.9"/>
    <x v="3"/>
    <x v="18"/>
    <n v="0.29999999999999993"/>
    <n v="0.28000000000000003"/>
    <n v="0.04"/>
    <n v="59330"/>
  </r>
  <r>
    <x v="1"/>
    <n v="8"/>
    <x v="7"/>
    <x v="3"/>
    <d v="2018-02-01T00:00:00"/>
    <x v="0"/>
    <x v="1"/>
    <n v="0.16"/>
    <n v="0.84"/>
    <n v="0.99"/>
    <n v="0.85"/>
    <x v="10"/>
    <x v="17"/>
    <n v="0.40999999999999992"/>
    <n v="0.26"/>
    <n v="0.01"/>
    <n v="71664"/>
  </r>
  <r>
    <x v="1"/>
    <n v="9"/>
    <x v="3"/>
    <x v="2"/>
    <d v="2018-03-01T00:00:00"/>
    <x v="0"/>
    <x v="2"/>
    <n v="0.17"/>
    <n v="0.83"/>
    <n v="0.97"/>
    <n v="0.81"/>
    <x v="3"/>
    <x v="11"/>
    <n v="0.28000000000000003"/>
    <n v="0.1"/>
    <n v="0.14000000000000001"/>
    <n v="71434"/>
  </r>
  <r>
    <x v="1"/>
    <n v="27"/>
    <x v="19"/>
    <x v="1"/>
    <d v="2018-04-01T00:00:00"/>
    <x v="0"/>
    <x v="3"/>
    <n v="0.41"/>
    <n v="0.59000000000000008"/>
    <n v="0.9"/>
    <n v="0.82"/>
    <x v="5"/>
    <x v="8"/>
    <n v="0.22999999999999998"/>
    <n v="0.15"/>
    <n v="0.2"/>
    <n v="47860"/>
  </r>
  <r>
    <x v="1"/>
    <n v="24"/>
    <x v="20"/>
    <x v="4"/>
    <d v="2018-05-01T00:00:00"/>
    <x v="0"/>
    <x v="4"/>
    <n v="0.48"/>
    <n v="0.52"/>
    <n v="0.99"/>
    <n v="0.84"/>
    <x v="2"/>
    <x v="11"/>
    <n v="0.27"/>
    <n v="0.1"/>
    <n v="0.14000000000000001"/>
    <n v="57413"/>
  </r>
  <r>
    <x v="1"/>
    <n v="6"/>
    <x v="10"/>
    <x v="0"/>
    <d v="2018-06-01T00:00:00"/>
    <x v="0"/>
    <x v="5"/>
    <n v="0.63"/>
    <n v="0.37"/>
    <n v="0.97"/>
    <n v="0.61"/>
    <x v="4"/>
    <x v="6"/>
    <n v="0.29000000000000004"/>
    <n v="0.11"/>
    <n v="0.12"/>
    <n v="49192"/>
  </r>
  <r>
    <x v="1"/>
    <n v="2"/>
    <x v="11"/>
    <x v="0"/>
    <d v="2018-07-01T00:00:00"/>
    <x v="0"/>
    <x v="6"/>
    <n v="0.71"/>
    <n v="0.29000000000000004"/>
    <n v="0.82"/>
    <n v="0.6"/>
    <x v="7"/>
    <x v="14"/>
    <n v="0.18999999999999995"/>
    <n v="0.28000000000000003"/>
    <n v="0.04"/>
    <n v="57958"/>
  </r>
  <r>
    <x v="1"/>
    <n v="2"/>
    <x v="11"/>
    <x v="0"/>
    <d v="2018-08-01T00:00:00"/>
    <x v="0"/>
    <x v="7"/>
    <n v="0.2"/>
    <n v="0.8"/>
    <n v="0.79"/>
    <n v="0.85"/>
    <x v="8"/>
    <x v="14"/>
    <n v="0.43999999999999995"/>
    <n v="0.2"/>
    <n v="0"/>
    <n v="61159"/>
  </r>
  <r>
    <x v="1"/>
    <n v="17"/>
    <x v="0"/>
    <x v="0"/>
    <d v="2018-09-01T00:00:00"/>
    <x v="0"/>
    <x v="8"/>
    <n v="0.76"/>
    <n v="0.24"/>
    <n v="0.73"/>
    <n v="0.67"/>
    <x v="1"/>
    <x v="13"/>
    <n v="0.32999999999999996"/>
    <n v="0.26"/>
    <n v="0.13"/>
    <n v="62106"/>
  </r>
  <r>
    <x v="1"/>
    <n v="16"/>
    <x v="14"/>
    <x v="4"/>
    <d v="2018-10-01T00:00:00"/>
    <x v="0"/>
    <x v="9"/>
    <n v="0.36"/>
    <n v="0.64"/>
    <n v="0.76"/>
    <n v="0.85"/>
    <x v="4"/>
    <x v="0"/>
    <n v="0.35"/>
    <n v="0.23"/>
    <n v="0"/>
    <n v="70449"/>
  </r>
  <r>
    <x v="1"/>
    <n v="2"/>
    <x v="11"/>
    <x v="0"/>
    <d v="2018-11-01T00:00:00"/>
    <x v="0"/>
    <x v="10"/>
    <n v="0.28999999999999998"/>
    <n v="0.71"/>
    <n v="0.97"/>
    <n v="0.71"/>
    <x v="5"/>
    <x v="15"/>
    <n v="0.32999999999999985"/>
    <n v="0.17"/>
    <n v="7.0000000000000007E-2"/>
    <n v="62969"/>
  </r>
  <r>
    <x v="1"/>
    <n v="12"/>
    <x v="15"/>
    <x v="2"/>
    <d v="2018-12-01T00:00:00"/>
    <x v="0"/>
    <x v="11"/>
    <n v="0.65"/>
    <n v="0.35"/>
    <n v="0.98"/>
    <n v="0.63"/>
    <x v="1"/>
    <x v="4"/>
    <n v="0.42999999999999994"/>
    <n v="0.13"/>
    <n v="0.12"/>
    <n v="70298"/>
  </r>
  <r>
    <x v="1"/>
    <n v="19"/>
    <x v="12"/>
    <x v="3"/>
    <d v="2019-01-01T00:00:00"/>
    <x v="1"/>
    <x v="0"/>
    <n v="0.34"/>
    <n v="0.65999999999999992"/>
    <n v="0.78"/>
    <n v="0.94"/>
    <x v="0"/>
    <x v="10"/>
    <n v="0.24999999999999989"/>
    <n v="0.17"/>
    <n v="0.17"/>
    <n v="44175"/>
  </r>
  <r>
    <x v="1"/>
    <n v="16"/>
    <x v="14"/>
    <x v="4"/>
    <d v="2019-02-01T00:00:00"/>
    <x v="1"/>
    <x v="1"/>
    <n v="0.56000000000000005"/>
    <n v="0.43999999999999995"/>
    <n v="0.89"/>
    <n v="0.81"/>
    <x v="15"/>
    <x v="6"/>
    <n v="0.39999999999999991"/>
    <n v="0.18"/>
    <n v="7.0000000000000007E-2"/>
    <n v="57961"/>
  </r>
  <r>
    <x v="1"/>
    <n v="12"/>
    <x v="15"/>
    <x v="2"/>
    <d v="2019-03-01T00:00:00"/>
    <x v="1"/>
    <x v="2"/>
    <n v="0.78"/>
    <n v="0.21999999999999997"/>
    <n v="0.73"/>
    <n v="0.62"/>
    <x v="6"/>
    <x v="6"/>
    <n v="0.35"/>
    <n v="0.16"/>
    <n v="0.05"/>
    <n v="69918"/>
  </r>
  <r>
    <x v="1"/>
    <n v="3"/>
    <x v="6"/>
    <x v="1"/>
    <d v="2019-04-01T00:00:00"/>
    <x v="1"/>
    <x v="3"/>
    <n v="0.51"/>
    <n v="0.49"/>
    <n v="0.81"/>
    <n v="0.65"/>
    <x v="14"/>
    <x v="12"/>
    <n v="0.53"/>
    <n v="0.12"/>
    <n v="0.12"/>
    <n v="46669"/>
  </r>
  <r>
    <x v="1"/>
    <n v="27"/>
    <x v="19"/>
    <x v="1"/>
    <d v="2019-05-01T00:00:00"/>
    <x v="1"/>
    <x v="4"/>
    <n v="0.67"/>
    <n v="0.32999999999999996"/>
    <n v="0.98"/>
    <n v="0.98"/>
    <x v="3"/>
    <x v="3"/>
    <n v="0.17000000000000004"/>
    <n v="0.28999999999999998"/>
    <n v="0.17"/>
    <n v="72342"/>
  </r>
  <r>
    <x v="1"/>
    <n v="11"/>
    <x v="22"/>
    <x v="2"/>
    <d v="2019-06-01T00:00:00"/>
    <x v="1"/>
    <x v="5"/>
    <n v="0.17"/>
    <n v="0.83"/>
    <n v="0.96"/>
    <n v="0.87"/>
    <x v="2"/>
    <x v="17"/>
    <n v="0.47"/>
    <n v="0.16"/>
    <n v="0.01"/>
    <n v="50970"/>
  </r>
  <r>
    <x v="1"/>
    <n v="17"/>
    <x v="0"/>
    <x v="0"/>
    <d v="2019-07-01T00:00:00"/>
    <x v="1"/>
    <x v="6"/>
    <n v="0.49"/>
    <n v="0.51"/>
    <n v="0.97"/>
    <n v="0.82"/>
    <x v="8"/>
    <x v="4"/>
    <n v="0.36"/>
    <n v="0.11"/>
    <n v="0.2"/>
    <n v="67620"/>
  </r>
  <r>
    <x v="1"/>
    <n v="22"/>
    <x v="13"/>
    <x v="1"/>
    <d v="2019-08-01T00:00:00"/>
    <x v="1"/>
    <x v="7"/>
    <n v="0.47"/>
    <n v="0.53"/>
    <n v="0.86"/>
    <n v="0.94"/>
    <x v="12"/>
    <x v="8"/>
    <n v="0.19999999999999996"/>
    <n v="0.2"/>
    <n v="0.13"/>
    <n v="48612"/>
  </r>
  <r>
    <x v="1"/>
    <n v="5"/>
    <x v="4"/>
    <x v="0"/>
    <d v="2019-09-01T00:00:00"/>
    <x v="1"/>
    <x v="8"/>
    <n v="0.22"/>
    <n v="0.78"/>
    <n v="0.96"/>
    <n v="0.62"/>
    <x v="12"/>
    <x v="9"/>
    <n v="0.28999999999999992"/>
    <n v="0.27"/>
    <n v="0.04"/>
    <n v="52490"/>
  </r>
  <r>
    <x v="1"/>
    <n v="7"/>
    <x v="24"/>
    <x v="2"/>
    <d v="2019-10-01T00:00:00"/>
    <x v="1"/>
    <x v="9"/>
    <n v="0.73"/>
    <n v="0.27"/>
    <n v="0.91"/>
    <n v="0.92"/>
    <x v="4"/>
    <x v="6"/>
    <n v="0.25"/>
    <n v="0.27"/>
    <n v="0"/>
    <n v="50952"/>
  </r>
  <r>
    <x v="1"/>
    <n v="9"/>
    <x v="3"/>
    <x v="2"/>
    <d v="2019-11-01T00:00:00"/>
    <x v="1"/>
    <x v="10"/>
    <n v="0.03"/>
    <n v="0.97"/>
    <n v="0.91"/>
    <n v="0.83"/>
    <x v="13"/>
    <x v="18"/>
    <n v="0.29000000000000004"/>
    <n v="0.21"/>
    <n v="0.18"/>
    <n v="60717"/>
  </r>
  <r>
    <x v="1"/>
    <n v="26"/>
    <x v="8"/>
    <x v="0"/>
    <d v="2019-12-01T00:00:00"/>
    <x v="1"/>
    <x v="11"/>
    <n v="0.59"/>
    <n v="0.41000000000000003"/>
    <n v="0.95"/>
    <n v="0.96"/>
    <x v="5"/>
    <x v="12"/>
    <n v="0.5"/>
    <n v="0.16"/>
    <n v="0.09"/>
    <n v="50733"/>
  </r>
  <r>
    <x v="1"/>
    <n v="20"/>
    <x v="25"/>
    <x v="0"/>
    <d v="2020-01-01T00:00:00"/>
    <x v="2"/>
    <x v="0"/>
    <n v="0.2"/>
    <n v="0.8"/>
    <n v="0.85"/>
    <n v="0.76"/>
    <x v="5"/>
    <x v="15"/>
    <n v="0.37999999999999989"/>
    <n v="0.15"/>
    <n v="0.04"/>
    <n v="71412"/>
  </r>
  <r>
    <x v="1"/>
    <n v="27"/>
    <x v="19"/>
    <x v="1"/>
    <d v="2020-02-01T00:00:00"/>
    <x v="2"/>
    <x v="1"/>
    <n v="0.01"/>
    <n v="0.99"/>
    <n v="0.79"/>
    <n v="0.72"/>
    <x v="14"/>
    <x v="1"/>
    <n v="0.4"/>
    <n v="0.12"/>
    <n v="0.14000000000000001"/>
    <n v="61538"/>
  </r>
  <r>
    <x v="1"/>
    <n v="4"/>
    <x v="1"/>
    <x v="1"/>
    <d v="2020-03-01T00:00:00"/>
    <x v="2"/>
    <x v="2"/>
    <n v="0.74"/>
    <n v="0.26"/>
    <n v="0.73"/>
    <n v="0.86"/>
    <x v="8"/>
    <x v="14"/>
    <n v="0.30000000000000004"/>
    <n v="0.28999999999999998"/>
    <n v="0.05"/>
    <n v="57818"/>
  </r>
  <r>
    <x v="2"/>
    <n v="26"/>
    <x v="8"/>
    <x v="0"/>
    <d v="2018-01-01T00:00:00"/>
    <x v="0"/>
    <x v="0"/>
    <n v="0.3"/>
    <n v="0.7"/>
    <n v="0.88"/>
    <n v="0.61"/>
    <x v="3"/>
    <x v="10"/>
    <n v="0.12000000000000011"/>
    <n v="0.22"/>
    <n v="0.2"/>
    <n v="70208"/>
  </r>
  <r>
    <x v="2"/>
    <n v="11"/>
    <x v="22"/>
    <x v="2"/>
    <d v="2018-02-01T00:00:00"/>
    <x v="0"/>
    <x v="1"/>
    <n v="0.11"/>
    <n v="0.89"/>
    <n v="0.82"/>
    <n v="0.95"/>
    <x v="0"/>
    <x v="9"/>
    <n v="0.35"/>
    <n v="0.19"/>
    <n v="0.09"/>
    <n v="49360"/>
  </r>
  <r>
    <x v="2"/>
    <n v="8"/>
    <x v="7"/>
    <x v="3"/>
    <d v="2018-03-01T00:00:00"/>
    <x v="0"/>
    <x v="2"/>
    <n v="0.17"/>
    <n v="0.83"/>
    <n v="0.73"/>
    <n v="0.87"/>
    <x v="1"/>
    <x v="8"/>
    <n v="0.36"/>
    <n v="0.13"/>
    <n v="0.14000000000000001"/>
    <n v="55243"/>
  </r>
  <r>
    <x v="2"/>
    <n v="20"/>
    <x v="25"/>
    <x v="0"/>
    <d v="2018-04-01T00:00:00"/>
    <x v="0"/>
    <x v="3"/>
    <n v="0.56000000000000005"/>
    <n v="0.43999999999999995"/>
    <n v="0.99"/>
    <n v="0.67"/>
    <x v="1"/>
    <x v="10"/>
    <n v="0.51"/>
    <n v="0.13"/>
    <n v="0.02"/>
    <n v="64550"/>
  </r>
  <r>
    <x v="2"/>
    <n v="4"/>
    <x v="1"/>
    <x v="1"/>
    <d v="2018-05-01T00:00:00"/>
    <x v="0"/>
    <x v="4"/>
    <n v="0.52"/>
    <n v="0.48"/>
    <n v="0.9"/>
    <n v="0.87"/>
    <x v="7"/>
    <x v="0"/>
    <n v="0.37"/>
    <n v="0.11"/>
    <n v="0.11"/>
    <n v="70735"/>
  </r>
  <r>
    <x v="2"/>
    <n v="23"/>
    <x v="16"/>
    <x v="1"/>
    <d v="2018-06-01T00:00:00"/>
    <x v="0"/>
    <x v="5"/>
    <n v="0.55000000000000004"/>
    <n v="0.44999999999999996"/>
    <n v="1"/>
    <n v="0.75"/>
    <x v="11"/>
    <x v="13"/>
    <n v="0.41000000000000003"/>
    <n v="0.16"/>
    <n v="0.11"/>
    <n v="47657"/>
  </r>
  <r>
    <x v="2"/>
    <n v="23"/>
    <x v="16"/>
    <x v="1"/>
    <d v="2018-07-01T00:00:00"/>
    <x v="0"/>
    <x v="6"/>
    <n v="0"/>
    <n v="1"/>
    <n v="0.72"/>
    <n v="0.84"/>
    <x v="2"/>
    <x v="17"/>
    <n v="0.3899999999999999"/>
    <n v="0.18"/>
    <n v="7.0000000000000007E-2"/>
    <n v="65671"/>
  </r>
  <r>
    <x v="2"/>
    <n v="14"/>
    <x v="2"/>
    <x v="1"/>
    <d v="2018-08-01T00:00:00"/>
    <x v="0"/>
    <x v="7"/>
    <n v="0.52"/>
    <n v="0.48"/>
    <n v="0.95"/>
    <n v="0.78"/>
    <x v="1"/>
    <x v="11"/>
    <n v="0.49"/>
    <n v="0.15"/>
    <n v="0"/>
    <n v="47903"/>
  </r>
  <r>
    <x v="2"/>
    <n v="19"/>
    <x v="12"/>
    <x v="3"/>
    <d v="2018-09-01T00:00:00"/>
    <x v="0"/>
    <x v="8"/>
    <n v="0.49"/>
    <n v="0.51"/>
    <n v="0.99"/>
    <n v="0.77"/>
    <x v="6"/>
    <x v="6"/>
    <n v="0.12"/>
    <n v="0.28999999999999998"/>
    <n v="0.15"/>
    <n v="46078"/>
  </r>
  <r>
    <x v="2"/>
    <n v="27"/>
    <x v="19"/>
    <x v="1"/>
    <d v="2018-10-01T00:00:00"/>
    <x v="0"/>
    <x v="9"/>
    <n v="0.31"/>
    <n v="0.69"/>
    <n v="0.91"/>
    <n v="0.62"/>
    <x v="10"/>
    <x v="17"/>
    <n v="0.30999999999999994"/>
    <n v="0.22"/>
    <n v="0.15"/>
    <n v="59072"/>
  </r>
  <r>
    <x v="2"/>
    <n v="8"/>
    <x v="7"/>
    <x v="3"/>
    <d v="2018-11-01T00:00:00"/>
    <x v="0"/>
    <x v="10"/>
    <n v="0.33"/>
    <n v="0.66999999999999993"/>
    <n v="0.84"/>
    <n v="0.62"/>
    <x v="12"/>
    <x v="11"/>
    <n v="0.10000000000000009"/>
    <n v="0.25"/>
    <n v="0.19"/>
    <n v="69690"/>
  </r>
  <r>
    <x v="2"/>
    <n v="4"/>
    <x v="1"/>
    <x v="1"/>
    <d v="2018-12-01T00:00:00"/>
    <x v="0"/>
    <x v="11"/>
    <n v="0.41"/>
    <n v="0.59000000000000008"/>
    <n v="0.86"/>
    <n v="0.79"/>
    <x v="15"/>
    <x v="2"/>
    <n v="0.5"/>
    <n v="0.11"/>
    <n v="0.16"/>
    <n v="54665"/>
  </r>
  <r>
    <x v="2"/>
    <n v="25"/>
    <x v="26"/>
    <x v="3"/>
    <d v="2019-01-01T00:00:00"/>
    <x v="1"/>
    <x v="0"/>
    <n v="0.39"/>
    <n v="0.61"/>
    <n v="0.8"/>
    <n v="0.69"/>
    <x v="6"/>
    <x v="12"/>
    <n v="0.45999999999999996"/>
    <n v="0.13"/>
    <n v="0.1"/>
    <n v="64471"/>
  </r>
  <r>
    <x v="2"/>
    <n v="21"/>
    <x v="23"/>
    <x v="4"/>
    <d v="2019-02-01T00:00:00"/>
    <x v="1"/>
    <x v="1"/>
    <n v="0.17"/>
    <n v="0.83"/>
    <n v="0.94"/>
    <n v="0.9"/>
    <x v="15"/>
    <x v="13"/>
    <n v="0.48"/>
    <n v="0.14000000000000001"/>
    <n v="0.08"/>
    <n v="69406"/>
  </r>
  <r>
    <x v="2"/>
    <n v="25"/>
    <x v="26"/>
    <x v="3"/>
    <d v="2019-03-01T00:00:00"/>
    <x v="1"/>
    <x v="2"/>
    <n v="0.09"/>
    <n v="0.91"/>
    <n v="0.89"/>
    <n v="0.65"/>
    <x v="13"/>
    <x v="6"/>
    <n v="0.26"/>
    <n v="0.24"/>
    <n v="0.11"/>
    <n v="47113"/>
  </r>
  <r>
    <x v="2"/>
    <n v="19"/>
    <x v="12"/>
    <x v="3"/>
    <d v="2019-04-01T00:00:00"/>
    <x v="1"/>
    <x v="3"/>
    <n v="0.53"/>
    <n v="0.47"/>
    <n v="0.76"/>
    <n v="0.94"/>
    <x v="7"/>
    <x v="1"/>
    <n v="0.23000000000000009"/>
    <n v="0.2"/>
    <n v="0.12"/>
    <n v="53832"/>
  </r>
  <r>
    <x v="2"/>
    <n v="20"/>
    <x v="25"/>
    <x v="0"/>
    <d v="2019-05-01T00:00:00"/>
    <x v="1"/>
    <x v="4"/>
    <n v="0.55000000000000004"/>
    <n v="0.44999999999999996"/>
    <n v="0.76"/>
    <n v="0.95"/>
    <x v="4"/>
    <x v="14"/>
    <n v="0.26"/>
    <n v="0.14000000000000001"/>
    <n v="0.1"/>
    <n v="48204"/>
  </r>
  <r>
    <x v="2"/>
    <n v="13"/>
    <x v="18"/>
    <x v="3"/>
    <d v="2019-06-01T00:00:00"/>
    <x v="1"/>
    <x v="5"/>
    <n v="0.59"/>
    <n v="0.41000000000000003"/>
    <n v="0.78"/>
    <n v="0.84"/>
    <x v="1"/>
    <x v="17"/>
    <n v="0.62"/>
    <n v="0.1"/>
    <n v="0.05"/>
    <n v="57075"/>
  </r>
  <r>
    <x v="2"/>
    <n v="6"/>
    <x v="10"/>
    <x v="0"/>
    <d v="2019-07-01T00:00:00"/>
    <x v="1"/>
    <x v="6"/>
    <n v="0.16"/>
    <n v="0.84"/>
    <n v="1"/>
    <n v="0.77"/>
    <x v="4"/>
    <x v="10"/>
    <n v="0.22999999999999998"/>
    <n v="0.16"/>
    <n v="0.12"/>
    <n v="55310"/>
  </r>
  <r>
    <x v="2"/>
    <n v="10"/>
    <x v="9"/>
    <x v="0"/>
    <d v="2019-08-01T00:00:00"/>
    <x v="1"/>
    <x v="7"/>
    <n v="0.2"/>
    <n v="0.8"/>
    <n v="0.86"/>
    <n v="0.72"/>
    <x v="3"/>
    <x v="3"/>
    <n v="0.44999999999999996"/>
    <n v="0.12"/>
    <n v="0.06"/>
    <n v="68118"/>
  </r>
  <r>
    <x v="2"/>
    <n v="5"/>
    <x v="4"/>
    <x v="0"/>
    <d v="2019-09-01T00:00:00"/>
    <x v="1"/>
    <x v="8"/>
    <n v="0.74"/>
    <n v="0.26"/>
    <n v="0.7"/>
    <n v="1"/>
    <x v="15"/>
    <x v="3"/>
    <n v="0.52"/>
    <n v="0.13"/>
    <n v="0.08"/>
    <n v="68612"/>
  </r>
  <r>
    <x v="2"/>
    <n v="22"/>
    <x v="13"/>
    <x v="1"/>
    <d v="2019-10-01T00:00:00"/>
    <x v="1"/>
    <x v="9"/>
    <n v="0.01"/>
    <n v="0.99"/>
    <n v="0.89"/>
    <n v="0.65"/>
    <x v="0"/>
    <x v="0"/>
    <n v="0.42999999999999994"/>
    <n v="0.22"/>
    <n v="0.01"/>
    <n v="50234"/>
  </r>
  <r>
    <x v="2"/>
    <n v="25"/>
    <x v="26"/>
    <x v="3"/>
    <d v="2019-11-01T00:00:00"/>
    <x v="1"/>
    <x v="10"/>
    <n v="0.36"/>
    <n v="0.64"/>
    <n v="0.77"/>
    <n v="0.8"/>
    <x v="13"/>
    <x v="12"/>
    <n v="0.27"/>
    <n v="0.27"/>
    <n v="0.2"/>
    <n v="51346"/>
  </r>
  <r>
    <x v="2"/>
    <n v="10"/>
    <x v="9"/>
    <x v="0"/>
    <d v="2019-12-01T00:00:00"/>
    <x v="1"/>
    <x v="11"/>
    <n v="0.74"/>
    <n v="0.26"/>
    <n v="0.8"/>
    <n v="0.95"/>
    <x v="6"/>
    <x v="11"/>
    <n v="0.21999999999999997"/>
    <n v="0.27"/>
    <n v="0.04"/>
    <n v="64607"/>
  </r>
  <r>
    <x v="2"/>
    <n v="17"/>
    <x v="0"/>
    <x v="0"/>
    <d v="2020-01-01T00:00:00"/>
    <x v="2"/>
    <x v="0"/>
    <n v="0.05"/>
    <n v="0.95"/>
    <n v="0.93"/>
    <n v="0.79"/>
    <x v="13"/>
    <x v="6"/>
    <n v="0.37"/>
    <n v="0.22"/>
    <n v="0.02"/>
    <n v="62629"/>
  </r>
  <r>
    <x v="2"/>
    <n v="10"/>
    <x v="9"/>
    <x v="0"/>
    <d v="2020-02-01T00:00:00"/>
    <x v="2"/>
    <x v="1"/>
    <n v="0.4"/>
    <n v="0.6"/>
    <n v="0.83"/>
    <n v="0.79"/>
    <x v="11"/>
    <x v="6"/>
    <n v="0.32000000000000006"/>
    <n v="0.22"/>
    <n v="0.09"/>
    <n v="55601"/>
  </r>
  <r>
    <x v="2"/>
    <n v="9"/>
    <x v="3"/>
    <x v="2"/>
    <d v="2020-03-01T00:00:00"/>
    <x v="2"/>
    <x v="2"/>
    <n v="0.71"/>
    <n v="0.29000000000000004"/>
    <n v="0.74"/>
    <n v="0.9"/>
    <x v="2"/>
    <x v="0"/>
    <n v="0.24"/>
    <n v="0.18"/>
    <n v="0.18"/>
    <n v="63767"/>
  </r>
  <r>
    <x v="3"/>
    <n v="25"/>
    <x v="26"/>
    <x v="3"/>
    <d v="2018-01-01T00:00:00"/>
    <x v="0"/>
    <x v="0"/>
    <n v="0.41"/>
    <n v="0.59000000000000008"/>
    <n v="0.81"/>
    <n v="0.87"/>
    <x v="12"/>
    <x v="6"/>
    <n v="0.20999999999999996"/>
    <n v="0.28999999999999998"/>
    <n v="7.0000000000000007E-2"/>
    <n v="50094"/>
  </r>
  <r>
    <x v="3"/>
    <n v="17"/>
    <x v="0"/>
    <x v="0"/>
    <d v="2018-02-01T00:00:00"/>
    <x v="0"/>
    <x v="1"/>
    <n v="0.53"/>
    <n v="0.47"/>
    <n v="0.85"/>
    <n v="0.81"/>
    <x v="5"/>
    <x v="0"/>
    <n v="0.39"/>
    <n v="0.28999999999999998"/>
    <n v="0"/>
    <n v="52285"/>
  </r>
  <r>
    <x v="3"/>
    <n v="21"/>
    <x v="23"/>
    <x v="4"/>
    <d v="2018-03-01T00:00:00"/>
    <x v="0"/>
    <x v="2"/>
    <n v="0.57999999999999996"/>
    <n v="0.42000000000000004"/>
    <n v="0.95"/>
    <n v="0.77"/>
    <x v="8"/>
    <x v="17"/>
    <n v="0.64"/>
    <n v="0.1"/>
    <n v="0.02"/>
    <n v="48969"/>
  </r>
  <r>
    <x v="3"/>
    <n v="24"/>
    <x v="20"/>
    <x v="4"/>
    <d v="2018-04-01T00:00:00"/>
    <x v="0"/>
    <x v="3"/>
    <n v="0.1"/>
    <n v="0.9"/>
    <n v="0.88"/>
    <n v="0.74"/>
    <x v="2"/>
    <x v="7"/>
    <n v="0.4"/>
    <n v="0.25"/>
    <n v="0"/>
    <n v="50290"/>
  </r>
  <r>
    <x v="3"/>
    <n v="10"/>
    <x v="9"/>
    <x v="0"/>
    <d v="2018-05-01T00:00:00"/>
    <x v="0"/>
    <x v="4"/>
    <n v="0.11"/>
    <n v="0.89"/>
    <n v="0.93"/>
    <n v="0.93"/>
    <x v="5"/>
    <x v="2"/>
    <n v="0.43999999999999995"/>
    <n v="0.27"/>
    <n v="0.03"/>
    <n v="58969"/>
  </r>
  <r>
    <x v="3"/>
    <n v="8"/>
    <x v="7"/>
    <x v="3"/>
    <d v="2018-06-01T00:00:00"/>
    <x v="0"/>
    <x v="5"/>
    <n v="0.26"/>
    <n v="0.74"/>
    <n v="0.78"/>
    <n v="0.72"/>
    <x v="4"/>
    <x v="3"/>
    <n v="0.31000000000000005"/>
    <n v="0.28999999999999998"/>
    <n v="0"/>
    <n v="60169"/>
  </r>
  <r>
    <x v="3"/>
    <n v="16"/>
    <x v="14"/>
    <x v="4"/>
    <d v="2018-07-01T00:00:00"/>
    <x v="0"/>
    <x v="6"/>
    <n v="0.64"/>
    <n v="0.36"/>
    <n v="0.84"/>
    <n v="0.72"/>
    <x v="15"/>
    <x v="4"/>
    <n v="0.41999999999999993"/>
    <n v="0.18"/>
    <n v="0.06"/>
    <n v="58431"/>
  </r>
  <r>
    <x v="3"/>
    <n v="3"/>
    <x v="6"/>
    <x v="1"/>
    <d v="2018-08-01T00:00:00"/>
    <x v="0"/>
    <x v="7"/>
    <n v="0.74"/>
    <n v="0.26"/>
    <n v="0.99"/>
    <n v="0.69"/>
    <x v="3"/>
    <x v="6"/>
    <n v="0.2599999999999999"/>
    <n v="0.14000000000000001"/>
    <n v="0.15"/>
    <n v="47125"/>
  </r>
  <r>
    <x v="3"/>
    <n v="12"/>
    <x v="15"/>
    <x v="2"/>
    <d v="2018-09-01T00:00:00"/>
    <x v="0"/>
    <x v="8"/>
    <n v="0.56999999999999995"/>
    <n v="0.43000000000000005"/>
    <n v="0.87"/>
    <n v="0.75"/>
    <x v="3"/>
    <x v="8"/>
    <n v="3.0000000000000027E-2"/>
    <n v="0.28000000000000003"/>
    <n v="0.2"/>
    <n v="59106"/>
  </r>
  <r>
    <x v="3"/>
    <n v="17"/>
    <x v="0"/>
    <x v="0"/>
    <d v="2018-10-01T00:00:00"/>
    <x v="0"/>
    <x v="9"/>
    <n v="0.49"/>
    <n v="0.51"/>
    <n v="0.96"/>
    <n v="0.86"/>
    <x v="2"/>
    <x v="16"/>
    <n v="0.21000000000000008"/>
    <n v="0.28999999999999998"/>
    <n v="0.08"/>
    <n v="68171"/>
  </r>
  <r>
    <x v="3"/>
    <n v="20"/>
    <x v="25"/>
    <x v="0"/>
    <d v="2018-11-01T00:00:00"/>
    <x v="0"/>
    <x v="10"/>
    <n v="0.28000000000000003"/>
    <n v="0.72"/>
    <n v="0.8"/>
    <n v="0.92"/>
    <x v="9"/>
    <x v="2"/>
    <n v="0.59000000000000008"/>
    <n v="0.11"/>
    <n v="0.01"/>
    <n v="52448"/>
  </r>
  <r>
    <x v="3"/>
    <n v="1"/>
    <x v="5"/>
    <x v="1"/>
    <d v="2018-12-01T00:00:00"/>
    <x v="0"/>
    <x v="11"/>
    <n v="0.12"/>
    <n v="0.88"/>
    <n v="0.92"/>
    <n v="0.79"/>
    <x v="7"/>
    <x v="5"/>
    <n v="0.38"/>
    <n v="0.22"/>
    <n v="0.02"/>
    <n v="69633"/>
  </r>
  <r>
    <x v="3"/>
    <n v="20"/>
    <x v="25"/>
    <x v="0"/>
    <d v="2019-01-01T00:00:00"/>
    <x v="1"/>
    <x v="0"/>
    <n v="0.77"/>
    <n v="0.22999999999999998"/>
    <n v="0.75"/>
    <n v="1"/>
    <x v="9"/>
    <x v="16"/>
    <n v="0.39999999999999991"/>
    <n v="0.18"/>
    <n v="0.05"/>
    <n v="62080"/>
  </r>
  <r>
    <x v="3"/>
    <n v="4"/>
    <x v="1"/>
    <x v="1"/>
    <d v="2019-02-01T00:00:00"/>
    <x v="1"/>
    <x v="1"/>
    <n v="0.57999999999999996"/>
    <n v="0.42000000000000004"/>
    <n v="0.96"/>
    <n v="0.61"/>
    <x v="6"/>
    <x v="6"/>
    <n v="0.2599999999999999"/>
    <n v="0.14000000000000001"/>
    <n v="0.16"/>
    <n v="49867"/>
  </r>
  <r>
    <x v="3"/>
    <n v="27"/>
    <x v="19"/>
    <x v="1"/>
    <d v="2019-03-01T00:00:00"/>
    <x v="1"/>
    <x v="2"/>
    <n v="0.79"/>
    <n v="0.20999999999999996"/>
    <n v="0.8"/>
    <n v="0.79"/>
    <x v="9"/>
    <x v="10"/>
    <n v="0.36"/>
    <n v="0.19"/>
    <n v="0.03"/>
    <n v="51533"/>
  </r>
  <r>
    <x v="3"/>
    <n v="4"/>
    <x v="1"/>
    <x v="1"/>
    <d v="2019-04-01T00:00:00"/>
    <x v="1"/>
    <x v="3"/>
    <n v="0.01"/>
    <n v="0.99"/>
    <n v="0.84"/>
    <n v="0.92"/>
    <x v="7"/>
    <x v="6"/>
    <n v="0.30999999999999994"/>
    <n v="0.17"/>
    <n v="0.05"/>
    <n v="45117"/>
  </r>
  <r>
    <x v="3"/>
    <n v="3"/>
    <x v="6"/>
    <x v="1"/>
    <d v="2019-05-01T00:00:00"/>
    <x v="1"/>
    <x v="4"/>
    <n v="0.61"/>
    <n v="0.39"/>
    <n v="0.97"/>
    <n v="0.61"/>
    <x v="14"/>
    <x v="12"/>
    <n v="0.4"/>
    <n v="0.24"/>
    <n v="0.13"/>
    <n v="68802"/>
  </r>
  <r>
    <x v="3"/>
    <n v="19"/>
    <x v="12"/>
    <x v="3"/>
    <d v="2019-06-01T00:00:00"/>
    <x v="1"/>
    <x v="5"/>
    <n v="0.16"/>
    <n v="0.84"/>
    <n v="0.75"/>
    <n v="0.66"/>
    <x v="11"/>
    <x v="8"/>
    <n v="0.33999999999999997"/>
    <n v="0.14000000000000001"/>
    <n v="0.11"/>
    <n v="45403"/>
  </r>
  <r>
    <x v="3"/>
    <n v="26"/>
    <x v="8"/>
    <x v="0"/>
    <d v="2019-07-01T00:00:00"/>
    <x v="1"/>
    <x v="6"/>
    <n v="0.57999999999999996"/>
    <n v="0.42000000000000004"/>
    <n v="0.8"/>
    <n v="0.71"/>
    <x v="7"/>
    <x v="6"/>
    <n v="9.9999999999999978E-2"/>
    <n v="0.28999999999999998"/>
    <n v="0.14000000000000001"/>
    <n v="71509"/>
  </r>
  <r>
    <x v="3"/>
    <n v="24"/>
    <x v="20"/>
    <x v="4"/>
    <d v="2019-08-01T00:00:00"/>
    <x v="1"/>
    <x v="7"/>
    <n v="0.53"/>
    <n v="0.47"/>
    <n v="0.84"/>
    <n v="0.64"/>
    <x v="1"/>
    <x v="9"/>
    <n v="0.45999999999999996"/>
    <n v="0.22"/>
    <n v="0.02"/>
    <n v="55572"/>
  </r>
  <r>
    <x v="3"/>
    <n v="12"/>
    <x v="15"/>
    <x v="2"/>
    <d v="2019-09-01T00:00:00"/>
    <x v="1"/>
    <x v="8"/>
    <n v="0.09"/>
    <n v="0.91"/>
    <n v="0.76"/>
    <n v="0.99"/>
    <x v="12"/>
    <x v="4"/>
    <n v="0.40999999999999992"/>
    <n v="0.14000000000000001"/>
    <n v="0.03"/>
    <n v="62758"/>
  </r>
  <r>
    <x v="3"/>
    <n v="19"/>
    <x v="12"/>
    <x v="3"/>
    <d v="2019-10-01T00:00:00"/>
    <x v="1"/>
    <x v="9"/>
    <n v="0.02"/>
    <n v="0.98"/>
    <n v="0.91"/>
    <n v="0.67"/>
    <x v="6"/>
    <x v="1"/>
    <n v="0.14000000000000001"/>
    <n v="0.28000000000000003"/>
    <n v="0.16"/>
    <n v="51042"/>
  </r>
  <r>
    <x v="3"/>
    <n v="1"/>
    <x v="5"/>
    <x v="1"/>
    <d v="2019-11-01T00:00:00"/>
    <x v="1"/>
    <x v="10"/>
    <n v="0.18"/>
    <n v="0.82000000000000006"/>
    <n v="0.8"/>
    <n v="0.77"/>
    <x v="11"/>
    <x v="15"/>
    <n v="0.18999999999999995"/>
    <n v="0.21"/>
    <n v="0.18"/>
    <n v="67049"/>
  </r>
  <r>
    <x v="3"/>
    <n v="12"/>
    <x v="15"/>
    <x v="2"/>
    <d v="2019-12-01T00:00:00"/>
    <x v="1"/>
    <x v="11"/>
    <n v="0.18"/>
    <n v="0.82000000000000006"/>
    <n v="0.92"/>
    <n v="0.68"/>
    <x v="5"/>
    <x v="3"/>
    <n v="0.42000000000000004"/>
    <n v="0.19"/>
    <n v="0.09"/>
    <n v="58801"/>
  </r>
  <r>
    <x v="3"/>
    <n v="5"/>
    <x v="4"/>
    <x v="0"/>
    <d v="2020-01-01T00:00:00"/>
    <x v="2"/>
    <x v="0"/>
    <n v="0.61"/>
    <n v="0.39"/>
    <n v="0.96"/>
    <n v="0.77"/>
    <x v="4"/>
    <x v="7"/>
    <n v="0.37"/>
    <n v="0.17"/>
    <n v="0.09"/>
    <n v="72157"/>
  </r>
  <r>
    <x v="3"/>
    <n v="27"/>
    <x v="19"/>
    <x v="1"/>
    <d v="2020-02-01T00:00:00"/>
    <x v="2"/>
    <x v="1"/>
    <n v="0.3"/>
    <n v="0.7"/>
    <n v="0.72"/>
    <n v="0.86"/>
    <x v="14"/>
    <x v="18"/>
    <n v="0.31000000000000005"/>
    <n v="0.21"/>
    <n v="0.19"/>
    <n v="61959"/>
  </r>
  <r>
    <x v="3"/>
    <n v="17"/>
    <x v="0"/>
    <x v="0"/>
    <d v="2020-03-01T00:00:00"/>
    <x v="2"/>
    <x v="2"/>
    <n v="0.73"/>
    <n v="0.27"/>
    <n v="0.74"/>
    <n v="0.62"/>
    <x v="11"/>
    <x v="13"/>
    <n v="0.5"/>
    <n v="0.18"/>
    <n v="0"/>
    <n v="46498"/>
  </r>
  <r>
    <x v="4"/>
    <n v="16"/>
    <x v="14"/>
    <x v="4"/>
    <d v="2018-01-01T00:00:00"/>
    <x v="0"/>
    <x v="0"/>
    <n v="0.56999999999999995"/>
    <n v="0.43000000000000005"/>
    <n v="0.78"/>
    <n v="0.6"/>
    <x v="9"/>
    <x v="18"/>
    <n v="0.30000000000000004"/>
    <n v="0.21"/>
    <n v="0.15"/>
    <n v="56172"/>
  </r>
  <r>
    <x v="4"/>
    <n v="19"/>
    <x v="12"/>
    <x v="3"/>
    <d v="2018-02-01T00:00:00"/>
    <x v="0"/>
    <x v="1"/>
    <n v="0.48"/>
    <n v="0.52"/>
    <n v="0.78"/>
    <n v="0.95"/>
    <x v="10"/>
    <x v="14"/>
    <n v="0.25"/>
    <n v="0.28999999999999998"/>
    <n v="0.02"/>
    <n v="62869"/>
  </r>
  <r>
    <x v="4"/>
    <n v="23"/>
    <x v="16"/>
    <x v="1"/>
    <d v="2018-03-01T00:00:00"/>
    <x v="0"/>
    <x v="2"/>
    <n v="0.69"/>
    <n v="0.31000000000000005"/>
    <n v="0.88"/>
    <n v="0.79"/>
    <x v="9"/>
    <x v="1"/>
    <n v="0.27"/>
    <n v="0.23"/>
    <n v="0.11"/>
    <n v="69203"/>
  </r>
  <r>
    <x v="4"/>
    <n v="17"/>
    <x v="0"/>
    <x v="0"/>
    <d v="2018-04-01T00:00:00"/>
    <x v="0"/>
    <x v="3"/>
    <n v="0.26"/>
    <n v="0.74"/>
    <n v="0.94"/>
    <n v="0.74"/>
    <x v="7"/>
    <x v="8"/>
    <n v="0.12"/>
    <n v="0.28000000000000003"/>
    <n v="0.09"/>
    <n v="52472"/>
  </r>
  <r>
    <x v="4"/>
    <n v="26"/>
    <x v="8"/>
    <x v="0"/>
    <d v="2018-05-01T00:00:00"/>
    <x v="0"/>
    <x v="4"/>
    <n v="0.26"/>
    <n v="0.74"/>
    <n v="0.84"/>
    <n v="0.67"/>
    <x v="4"/>
    <x v="13"/>
    <n v="0.17999999999999994"/>
    <n v="0.19"/>
    <n v="0.2"/>
    <n v="72933"/>
  </r>
  <r>
    <x v="4"/>
    <n v="4"/>
    <x v="1"/>
    <x v="1"/>
    <d v="2018-06-01T00:00:00"/>
    <x v="0"/>
    <x v="5"/>
    <n v="0.28999999999999998"/>
    <n v="0.71"/>
    <n v="0.96"/>
    <n v="0.61"/>
    <x v="6"/>
    <x v="14"/>
    <n v="0.28000000000000003"/>
    <n v="0.25"/>
    <n v="0.01"/>
    <n v="44219"/>
  </r>
  <r>
    <x v="4"/>
    <n v="2"/>
    <x v="11"/>
    <x v="0"/>
    <d v="2018-07-01T00:00:00"/>
    <x v="0"/>
    <x v="6"/>
    <n v="0.46"/>
    <n v="0.54"/>
    <n v="0.82"/>
    <n v="0.65"/>
    <x v="14"/>
    <x v="15"/>
    <n v="0.26999999999999991"/>
    <n v="0.28000000000000003"/>
    <n v="0.04"/>
    <n v="60011"/>
  </r>
  <r>
    <x v="4"/>
    <n v="17"/>
    <x v="0"/>
    <x v="0"/>
    <d v="2018-08-01T00:00:00"/>
    <x v="0"/>
    <x v="7"/>
    <n v="7.0000000000000007E-2"/>
    <n v="0.92999999999999994"/>
    <n v="0.9"/>
    <n v="0.61"/>
    <x v="12"/>
    <x v="13"/>
    <n v="0.38"/>
    <n v="0.16"/>
    <n v="0.08"/>
    <n v="66878"/>
  </r>
  <r>
    <x v="4"/>
    <n v="19"/>
    <x v="12"/>
    <x v="3"/>
    <d v="2018-09-01T00:00:00"/>
    <x v="0"/>
    <x v="8"/>
    <n v="0.34"/>
    <n v="0.65999999999999992"/>
    <n v="0.77"/>
    <n v="0.83"/>
    <x v="5"/>
    <x v="9"/>
    <n v="0.25"/>
    <n v="0.23"/>
    <n v="0.17"/>
    <n v="70200"/>
  </r>
  <r>
    <x v="4"/>
    <n v="2"/>
    <x v="11"/>
    <x v="0"/>
    <d v="2018-10-01T00:00:00"/>
    <x v="0"/>
    <x v="9"/>
    <n v="0"/>
    <n v="1"/>
    <n v="0.82"/>
    <n v="0.74"/>
    <x v="11"/>
    <x v="8"/>
    <n v="0.26999999999999991"/>
    <n v="0.17"/>
    <n v="0.15"/>
    <n v="63059"/>
  </r>
  <r>
    <x v="4"/>
    <n v="1"/>
    <x v="5"/>
    <x v="1"/>
    <d v="2018-11-01T00:00:00"/>
    <x v="0"/>
    <x v="10"/>
    <n v="0.05"/>
    <n v="0.95"/>
    <n v="1"/>
    <n v="0.73"/>
    <x v="5"/>
    <x v="11"/>
    <n v="0.36999999999999988"/>
    <n v="0.18"/>
    <n v="0.04"/>
    <n v="44500"/>
  </r>
  <r>
    <x v="4"/>
    <n v="3"/>
    <x v="6"/>
    <x v="1"/>
    <d v="2018-12-01T00:00:00"/>
    <x v="0"/>
    <x v="11"/>
    <n v="0.63"/>
    <n v="0.37"/>
    <n v="0.77"/>
    <n v="0.89"/>
    <x v="4"/>
    <x v="12"/>
    <n v="0.45000000000000007"/>
    <n v="0.1"/>
    <n v="0.1"/>
    <n v="48149"/>
  </r>
  <r>
    <x v="4"/>
    <n v="4"/>
    <x v="1"/>
    <x v="1"/>
    <d v="2019-01-01T00:00:00"/>
    <x v="1"/>
    <x v="0"/>
    <n v="0.27"/>
    <n v="0.73"/>
    <n v="0.72"/>
    <n v="0.68"/>
    <x v="10"/>
    <x v="6"/>
    <n v="0.19999999999999996"/>
    <n v="0.28000000000000003"/>
    <n v="0.1"/>
    <n v="48714"/>
  </r>
  <r>
    <x v="4"/>
    <n v="14"/>
    <x v="2"/>
    <x v="1"/>
    <d v="2019-02-01T00:00:00"/>
    <x v="1"/>
    <x v="1"/>
    <n v="0.33"/>
    <n v="0.66999999999999993"/>
    <n v="0.84"/>
    <n v="0.93"/>
    <x v="13"/>
    <x v="11"/>
    <n v="0.21999999999999986"/>
    <n v="0.19"/>
    <n v="0.17"/>
    <n v="68648"/>
  </r>
  <r>
    <x v="4"/>
    <n v="15"/>
    <x v="17"/>
    <x v="0"/>
    <d v="2019-03-01T00:00:00"/>
    <x v="1"/>
    <x v="2"/>
    <n v="0.46"/>
    <n v="0.54"/>
    <n v="0.94"/>
    <n v="0.63"/>
    <x v="15"/>
    <x v="1"/>
    <n v="0.36"/>
    <n v="0.2"/>
    <n v="0.11"/>
    <n v="55923"/>
  </r>
  <r>
    <x v="4"/>
    <n v="22"/>
    <x v="13"/>
    <x v="1"/>
    <d v="2019-04-01T00:00:00"/>
    <x v="1"/>
    <x v="3"/>
    <n v="0.55000000000000004"/>
    <n v="0.44999999999999996"/>
    <n v="0.9"/>
    <n v="0.98"/>
    <x v="14"/>
    <x v="14"/>
    <n v="0.20000000000000007"/>
    <n v="0.28999999999999998"/>
    <n v="0.13"/>
    <n v="67603"/>
  </r>
  <r>
    <x v="4"/>
    <n v="22"/>
    <x v="13"/>
    <x v="1"/>
    <d v="2019-05-01T00:00:00"/>
    <x v="1"/>
    <x v="4"/>
    <n v="0.11"/>
    <n v="0.89"/>
    <n v="0.99"/>
    <n v="0.69"/>
    <x v="0"/>
    <x v="11"/>
    <n v="0.32999999999999985"/>
    <n v="0.2"/>
    <n v="0.04"/>
    <n v="71158"/>
  </r>
  <r>
    <x v="4"/>
    <n v="25"/>
    <x v="26"/>
    <x v="3"/>
    <d v="2019-06-01T00:00:00"/>
    <x v="1"/>
    <x v="5"/>
    <n v="0.69"/>
    <n v="0.31000000000000005"/>
    <n v="0.71"/>
    <n v="0.85"/>
    <x v="4"/>
    <x v="16"/>
    <n v="0.15000000000000002"/>
    <n v="0.28000000000000003"/>
    <n v="0.13"/>
    <n v="55021"/>
  </r>
  <r>
    <x v="4"/>
    <n v="21"/>
    <x v="23"/>
    <x v="4"/>
    <d v="2019-07-01T00:00:00"/>
    <x v="1"/>
    <x v="6"/>
    <n v="0.67"/>
    <n v="0.32999999999999996"/>
    <n v="0.94"/>
    <n v="0.75"/>
    <x v="7"/>
    <x v="2"/>
    <n v="0.24"/>
    <n v="0.23"/>
    <n v="0.18"/>
    <n v="58290"/>
  </r>
  <r>
    <x v="4"/>
    <n v="24"/>
    <x v="20"/>
    <x v="4"/>
    <d v="2019-08-01T00:00:00"/>
    <x v="1"/>
    <x v="7"/>
    <n v="0.08"/>
    <n v="0.92"/>
    <n v="0.84"/>
    <n v="0.89"/>
    <x v="2"/>
    <x v="13"/>
    <n v="0.35999999999999988"/>
    <n v="0.18"/>
    <n v="0.05"/>
    <n v="64194"/>
  </r>
  <r>
    <x v="4"/>
    <n v="13"/>
    <x v="18"/>
    <x v="3"/>
    <d v="2019-09-01T00:00:00"/>
    <x v="1"/>
    <x v="8"/>
    <n v="0.59"/>
    <n v="0.41000000000000003"/>
    <n v="0.79"/>
    <n v="0.65"/>
    <x v="2"/>
    <x v="9"/>
    <n v="0.35"/>
    <n v="0.11"/>
    <n v="0.11"/>
    <n v="62577"/>
  </r>
  <r>
    <x v="4"/>
    <n v="3"/>
    <x v="6"/>
    <x v="1"/>
    <d v="2019-10-01T00:00:00"/>
    <x v="1"/>
    <x v="9"/>
    <n v="0.45"/>
    <n v="0.55000000000000004"/>
    <n v="0.84"/>
    <n v="0.62"/>
    <x v="8"/>
    <x v="6"/>
    <n v="0.33000000000000007"/>
    <n v="0.15"/>
    <n v="0.18"/>
    <n v="44287"/>
  </r>
  <r>
    <x v="4"/>
    <n v="8"/>
    <x v="7"/>
    <x v="3"/>
    <d v="2019-11-01T00:00:00"/>
    <x v="1"/>
    <x v="10"/>
    <n v="0.42"/>
    <n v="0.58000000000000007"/>
    <n v="0.74"/>
    <n v="0.7"/>
    <x v="11"/>
    <x v="18"/>
    <n v="0.45999999999999996"/>
    <n v="0.21"/>
    <n v="0.03"/>
    <n v="61650"/>
  </r>
  <r>
    <x v="4"/>
    <n v="22"/>
    <x v="13"/>
    <x v="1"/>
    <d v="2019-12-01T00:00:00"/>
    <x v="1"/>
    <x v="11"/>
    <n v="0.39"/>
    <n v="0.61"/>
    <n v="0.85"/>
    <n v="0.97"/>
    <x v="13"/>
    <x v="2"/>
    <n v="0.57999999999999996"/>
    <n v="0.14000000000000001"/>
    <n v="0.01"/>
    <n v="53557"/>
  </r>
  <r>
    <x v="4"/>
    <n v="9"/>
    <x v="3"/>
    <x v="2"/>
    <d v="2020-01-01T00:00:00"/>
    <x v="2"/>
    <x v="0"/>
    <n v="0.18"/>
    <n v="0.82000000000000006"/>
    <n v="0.79"/>
    <n v="0.9"/>
    <x v="12"/>
    <x v="11"/>
    <n v="0.24"/>
    <n v="0.26"/>
    <n v="0.04"/>
    <n v="54772"/>
  </r>
  <r>
    <x v="4"/>
    <n v="26"/>
    <x v="8"/>
    <x v="0"/>
    <d v="2020-02-01T00:00:00"/>
    <x v="2"/>
    <x v="1"/>
    <n v="0.09"/>
    <n v="0.91"/>
    <n v="0.86"/>
    <n v="0.76"/>
    <x v="8"/>
    <x v="14"/>
    <n v="0.36"/>
    <n v="0.19"/>
    <n v="0.09"/>
    <n v="45120"/>
  </r>
  <r>
    <x v="4"/>
    <n v="13"/>
    <x v="18"/>
    <x v="3"/>
    <d v="2020-03-01T00:00:00"/>
    <x v="2"/>
    <x v="2"/>
    <n v="0.56999999999999995"/>
    <n v="0.43000000000000005"/>
    <n v="0.91"/>
    <n v="0.72"/>
    <x v="12"/>
    <x v="7"/>
    <n v="0.30999999999999994"/>
    <n v="0.21"/>
    <n v="0.16"/>
    <n v="46376"/>
  </r>
  <r>
    <x v="0"/>
    <n v="5"/>
    <x v="4"/>
    <x v="0"/>
    <d v="2018-01-01T00:00:00"/>
    <x v="0"/>
    <x v="0"/>
    <n v="0.32"/>
    <n v="0.67999999999999994"/>
    <n v="0.94"/>
    <n v="0.6"/>
    <x v="3"/>
    <x v="17"/>
    <n v="0.32000000000000006"/>
    <n v="0.21"/>
    <n v="0.12"/>
    <n v="49202"/>
  </r>
  <r>
    <x v="0"/>
    <n v="16"/>
    <x v="14"/>
    <x v="4"/>
    <d v="2018-02-01T00:00:00"/>
    <x v="0"/>
    <x v="1"/>
    <n v="0.76"/>
    <n v="0.24"/>
    <n v="0.98"/>
    <n v="0.75"/>
    <x v="9"/>
    <x v="4"/>
    <n v="0.31999999999999995"/>
    <n v="0.28000000000000003"/>
    <n v="0"/>
    <n v="57591"/>
  </r>
  <r>
    <x v="0"/>
    <n v="3"/>
    <x v="6"/>
    <x v="1"/>
    <d v="2018-03-01T00:00:00"/>
    <x v="0"/>
    <x v="2"/>
    <n v="0.34"/>
    <n v="0.65999999999999992"/>
    <n v="0.87"/>
    <n v="0.89"/>
    <x v="5"/>
    <x v="10"/>
    <n v="0.38"/>
    <n v="0.14000000000000001"/>
    <n v="0.09"/>
    <n v="54677"/>
  </r>
  <r>
    <x v="0"/>
    <n v="3"/>
    <x v="6"/>
    <x v="1"/>
    <d v="2018-04-01T00:00:00"/>
    <x v="0"/>
    <x v="3"/>
    <n v="0.5"/>
    <n v="0.5"/>
    <n v="0.78"/>
    <n v="0.84"/>
    <x v="2"/>
    <x v="6"/>
    <n v="0.21999999999999997"/>
    <n v="0.27"/>
    <n v="0.05"/>
    <n v="65454"/>
  </r>
  <r>
    <x v="0"/>
    <n v="15"/>
    <x v="17"/>
    <x v="0"/>
    <d v="2018-05-01T00:00:00"/>
    <x v="0"/>
    <x v="4"/>
    <n v="0.27"/>
    <n v="0.73"/>
    <n v="0.73"/>
    <n v="0.86"/>
    <x v="4"/>
    <x v="1"/>
    <n v="0.30000000000000004"/>
    <n v="0.22"/>
    <n v="0.02"/>
    <n v="71192"/>
  </r>
  <r>
    <x v="0"/>
    <n v="23"/>
    <x v="16"/>
    <x v="1"/>
    <d v="2018-06-01T00:00:00"/>
    <x v="0"/>
    <x v="5"/>
    <n v="0.79"/>
    <n v="0.20999999999999996"/>
    <n v="0.8"/>
    <n v="0.68"/>
    <x v="9"/>
    <x v="8"/>
    <n v="0.27999999999999992"/>
    <n v="0.13"/>
    <n v="0.14000000000000001"/>
    <n v="66839"/>
  </r>
  <r>
    <x v="0"/>
    <n v="15"/>
    <x v="17"/>
    <x v="0"/>
    <d v="2018-07-01T00:00:00"/>
    <x v="0"/>
    <x v="6"/>
    <n v="0.77"/>
    <n v="0.22999999999999998"/>
    <n v="0.73"/>
    <n v="0.91"/>
    <x v="12"/>
    <x v="15"/>
    <n v="0.31999999999999995"/>
    <n v="0.15"/>
    <n v="0.05"/>
    <n v="65862"/>
  </r>
  <r>
    <x v="0"/>
    <n v="8"/>
    <x v="7"/>
    <x v="3"/>
    <d v="2018-08-01T00:00:00"/>
    <x v="0"/>
    <x v="7"/>
    <n v="0.1"/>
    <n v="0.9"/>
    <n v="0.97"/>
    <n v="0.67"/>
    <x v="10"/>
    <x v="6"/>
    <n v="9.9999999999999867E-2"/>
    <n v="0.28000000000000003"/>
    <n v="0.2"/>
    <n v="71970"/>
  </r>
  <r>
    <x v="0"/>
    <n v="19"/>
    <x v="12"/>
    <x v="3"/>
    <d v="2018-09-01T00:00:00"/>
    <x v="0"/>
    <x v="8"/>
    <n v="0.12"/>
    <n v="0.88"/>
    <n v="0.95"/>
    <n v="0.69"/>
    <x v="12"/>
    <x v="10"/>
    <n v="0.4"/>
    <n v="0.15"/>
    <n v="0.01"/>
    <n v="51400"/>
  </r>
  <r>
    <x v="0"/>
    <n v="2"/>
    <x v="11"/>
    <x v="0"/>
    <d v="2018-10-01T00:00:00"/>
    <x v="0"/>
    <x v="9"/>
    <n v="0.56999999999999995"/>
    <n v="0.43000000000000005"/>
    <n v="0.86"/>
    <n v="0.93"/>
    <x v="6"/>
    <x v="2"/>
    <n v="0.34999999999999987"/>
    <n v="0.28000000000000003"/>
    <n v="0.05"/>
    <n v="69410"/>
  </r>
  <r>
    <x v="0"/>
    <n v="16"/>
    <x v="14"/>
    <x v="4"/>
    <d v="2018-11-01T00:00:00"/>
    <x v="0"/>
    <x v="10"/>
    <n v="0.09"/>
    <n v="0.91"/>
    <n v="0.71"/>
    <n v="0.87"/>
    <x v="0"/>
    <x v="11"/>
    <n v="0.3899999999999999"/>
    <n v="0.16"/>
    <n v="0.02"/>
    <n v="45243"/>
  </r>
  <r>
    <x v="0"/>
    <n v="8"/>
    <x v="7"/>
    <x v="3"/>
    <d v="2018-12-01T00:00:00"/>
    <x v="0"/>
    <x v="11"/>
    <n v="0"/>
    <n v="1"/>
    <n v="0.71"/>
    <n v="0.67"/>
    <x v="8"/>
    <x v="8"/>
    <n v="0.44999999999999996"/>
    <n v="0.15"/>
    <n v="0.02"/>
    <n v="57004"/>
  </r>
  <r>
    <x v="0"/>
    <n v="22"/>
    <x v="13"/>
    <x v="1"/>
    <d v="2019-01-01T00:00:00"/>
    <x v="1"/>
    <x v="0"/>
    <n v="0.53"/>
    <n v="0.47"/>
    <n v="0.87"/>
    <n v="0.97"/>
    <x v="0"/>
    <x v="18"/>
    <n v="0.3899999999999999"/>
    <n v="0.27"/>
    <n v="0.01"/>
    <n v="64523"/>
  </r>
  <r>
    <x v="0"/>
    <n v="2"/>
    <x v="11"/>
    <x v="0"/>
    <d v="2019-02-01T00:00:00"/>
    <x v="1"/>
    <x v="1"/>
    <n v="0.36"/>
    <n v="0.64"/>
    <n v="0.79"/>
    <n v="0.75"/>
    <x v="12"/>
    <x v="15"/>
    <n v="0.18000000000000005"/>
    <n v="0.25"/>
    <n v="0.09"/>
    <n v="66005"/>
  </r>
  <r>
    <x v="0"/>
    <n v="1"/>
    <x v="5"/>
    <x v="1"/>
    <d v="2019-03-01T00:00:00"/>
    <x v="1"/>
    <x v="2"/>
    <n v="0.24"/>
    <n v="0.76"/>
    <n v="0.91"/>
    <n v="0.93"/>
    <x v="1"/>
    <x v="4"/>
    <n v="0.55000000000000004"/>
    <n v="0.13"/>
    <n v="0"/>
    <n v="71542"/>
  </r>
  <r>
    <x v="0"/>
    <n v="21"/>
    <x v="23"/>
    <x v="4"/>
    <d v="2019-04-01T00:00:00"/>
    <x v="1"/>
    <x v="3"/>
    <n v="0.67"/>
    <n v="0.32999999999999996"/>
    <n v="0.78"/>
    <n v="0.98"/>
    <x v="4"/>
    <x v="16"/>
    <n v="0.18000000000000005"/>
    <n v="0.27"/>
    <n v="0.11"/>
    <n v="50858"/>
  </r>
  <r>
    <x v="0"/>
    <n v="17"/>
    <x v="0"/>
    <x v="0"/>
    <d v="2019-05-01T00:00:00"/>
    <x v="1"/>
    <x v="4"/>
    <n v="0.09"/>
    <n v="0.91"/>
    <n v="0.97"/>
    <n v="0.98"/>
    <x v="6"/>
    <x v="13"/>
    <n v="0.31000000000000005"/>
    <n v="0.23"/>
    <n v="7.0000000000000007E-2"/>
    <n v="58497"/>
  </r>
  <r>
    <x v="0"/>
    <n v="14"/>
    <x v="2"/>
    <x v="1"/>
    <d v="2019-06-01T00:00:00"/>
    <x v="1"/>
    <x v="5"/>
    <n v="0.17"/>
    <n v="0.83"/>
    <n v="0.71"/>
    <n v="0.78"/>
    <x v="15"/>
    <x v="17"/>
    <n v="0.52"/>
    <n v="0.19"/>
    <n v="0.04"/>
    <n v="67227"/>
  </r>
  <r>
    <x v="0"/>
    <n v="9"/>
    <x v="3"/>
    <x v="2"/>
    <d v="2019-07-01T00:00:00"/>
    <x v="1"/>
    <x v="6"/>
    <n v="0.5"/>
    <n v="0.5"/>
    <n v="0.71"/>
    <n v="0.92"/>
    <x v="7"/>
    <x v="11"/>
    <n v="0.16000000000000003"/>
    <n v="0.26"/>
    <n v="0.08"/>
    <n v="49651"/>
  </r>
  <r>
    <x v="0"/>
    <n v="21"/>
    <x v="23"/>
    <x v="4"/>
    <d v="2019-08-01T00:00:00"/>
    <x v="1"/>
    <x v="7"/>
    <n v="0.41"/>
    <n v="0.59000000000000008"/>
    <n v="0.87"/>
    <n v="0.85"/>
    <x v="2"/>
    <x v="17"/>
    <n v="0.39999999999999991"/>
    <n v="0.19"/>
    <n v="0.05"/>
    <n v="61067"/>
  </r>
  <r>
    <x v="0"/>
    <n v="6"/>
    <x v="10"/>
    <x v="0"/>
    <d v="2019-09-01T00:00:00"/>
    <x v="1"/>
    <x v="8"/>
    <n v="0.09"/>
    <n v="0.91"/>
    <n v="0.72"/>
    <n v="0.73"/>
    <x v="1"/>
    <x v="0"/>
    <n v="0.35"/>
    <n v="0.22"/>
    <n v="0.16"/>
    <n v="72146"/>
  </r>
  <r>
    <x v="0"/>
    <n v="6"/>
    <x v="10"/>
    <x v="0"/>
    <d v="2019-10-01T00:00:00"/>
    <x v="1"/>
    <x v="9"/>
    <n v="0.68"/>
    <n v="0.31999999999999995"/>
    <n v="0.91"/>
    <n v="0.71"/>
    <x v="0"/>
    <x v="4"/>
    <n v="0.31999999999999995"/>
    <n v="0.24"/>
    <n v="0.05"/>
    <n v="61263"/>
  </r>
  <r>
    <x v="0"/>
    <n v="4"/>
    <x v="1"/>
    <x v="1"/>
    <d v="2019-11-01T00:00:00"/>
    <x v="1"/>
    <x v="10"/>
    <n v="0.43"/>
    <n v="0.57000000000000006"/>
    <n v="0.79"/>
    <n v="0.93"/>
    <x v="8"/>
    <x v="5"/>
    <n v="0.38"/>
    <n v="0.21"/>
    <n v="0.16"/>
    <n v="44267"/>
  </r>
  <r>
    <x v="0"/>
    <n v="11"/>
    <x v="22"/>
    <x v="2"/>
    <d v="2019-12-01T00:00:00"/>
    <x v="1"/>
    <x v="11"/>
    <n v="0.6"/>
    <n v="0.4"/>
    <n v="0.9"/>
    <n v="0.69"/>
    <x v="3"/>
    <x v="4"/>
    <n v="0.22999999999999998"/>
    <n v="0.16"/>
    <n v="0.17"/>
    <n v="72523"/>
  </r>
  <r>
    <x v="0"/>
    <n v="14"/>
    <x v="2"/>
    <x v="1"/>
    <d v="2020-01-01T00:00:00"/>
    <x v="2"/>
    <x v="0"/>
    <n v="0.06"/>
    <n v="0.94"/>
    <n v="0.73"/>
    <n v="0.71"/>
    <x v="12"/>
    <x v="0"/>
    <n v="0.26"/>
    <n v="0.28000000000000003"/>
    <n v="0.09"/>
    <n v="51817"/>
  </r>
  <r>
    <x v="0"/>
    <n v="12"/>
    <x v="15"/>
    <x v="2"/>
    <d v="2020-02-01T00:00:00"/>
    <x v="2"/>
    <x v="1"/>
    <n v="0.79"/>
    <n v="0.20999999999999996"/>
    <n v="0.74"/>
    <n v="0.85"/>
    <x v="1"/>
    <x v="7"/>
    <n v="0.55000000000000004"/>
    <n v="0.15"/>
    <n v="0.08"/>
    <n v="52504"/>
  </r>
  <r>
    <x v="0"/>
    <n v="6"/>
    <x v="10"/>
    <x v="0"/>
    <d v="2020-03-01T00:00:00"/>
    <x v="2"/>
    <x v="2"/>
    <n v="0.36"/>
    <n v="0.64"/>
    <n v="0.92"/>
    <n v="0.65"/>
    <x v="1"/>
    <x v="9"/>
    <n v="0.47"/>
    <n v="0.22"/>
    <n v="0.01"/>
    <n v="52967"/>
  </r>
  <r>
    <x v="1"/>
    <n v="7"/>
    <x v="24"/>
    <x v="2"/>
    <d v="2018-01-01T00:00:00"/>
    <x v="0"/>
    <x v="0"/>
    <n v="0.41"/>
    <n v="0.59000000000000008"/>
    <n v="0.8"/>
    <n v="1"/>
    <x v="2"/>
    <x v="3"/>
    <n v="0.36"/>
    <n v="0.17"/>
    <n v="0.09"/>
    <n v="53858"/>
  </r>
  <r>
    <x v="1"/>
    <n v="4"/>
    <x v="1"/>
    <x v="1"/>
    <d v="2018-02-01T00:00:00"/>
    <x v="0"/>
    <x v="1"/>
    <n v="0.03"/>
    <n v="0.97"/>
    <n v="0.83"/>
    <n v="0.79"/>
    <x v="14"/>
    <x v="9"/>
    <n v="0.33999999999999997"/>
    <n v="0.2"/>
    <n v="0.13"/>
    <n v="49411"/>
  </r>
  <r>
    <x v="1"/>
    <n v="21"/>
    <x v="23"/>
    <x v="4"/>
    <d v="2018-03-01T00:00:00"/>
    <x v="0"/>
    <x v="2"/>
    <n v="0.8"/>
    <n v="0.19999999999999996"/>
    <n v="0.81"/>
    <n v="0.66"/>
    <x v="1"/>
    <x v="2"/>
    <n v="0.44999999999999996"/>
    <n v="0.24"/>
    <n v="0.1"/>
    <n v="61412"/>
  </r>
  <r>
    <x v="1"/>
    <n v="20"/>
    <x v="25"/>
    <x v="0"/>
    <d v="2018-04-01T00:00:00"/>
    <x v="0"/>
    <x v="3"/>
    <n v="0.78"/>
    <n v="0.21999999999999997"/>
    <n v="0.92"/>
    <n v="0.9"/>
    <x v="15"/>
    <x v="12"/>
    <n v="0.53"/>
    <n v="0.25"/>
    <n v="0"/>
    <n v="72991"/>
  </r>
  <r>
    <x v="1"/>
    <n v="21"/>
    <x v="23"/>
    <x v="4"/>
    <d v="2018-05-01T00:00:00"/>
    <x v="0"/>
    <x v="4"/>
    <n v="0.7"/>
    <n v="0.30000000000000004"/>
    <n v="0.76"/>
    <n v="0.63"/>
    <x v="13"/>
    <x v="7"/>
    <n v="0.44999999999999996"/>
    <n v="0.2"/>
    <n v="7.0000000000000007E-2"/>
    <n v="70466"/>
  </r>
  <r>
    <x v="1"/>
    <n v="24"/>
    <x v="20"/>
    <x v="4"/>
    <d v="2018-06-01T00:00:00"/>
    <x v="0"/>
    <x v="5"/>
    <n v="0.19"/>
    <n v="0.81"/>
    <n v="0.91"/>
    <n v="0.69"/>
    <x v="5"/>
    <x v="4"/>
    <n v="0.31000000000000005"/>
    <n v="0.28999999999999998"/>
    <n v="0.03"/>
    <n v="46185"/>
  </r>
  <r>
    <x v="1"/>
    <n v="11"/>
    <x v="22"/>
    <x v="2"/>
    <d v="2018-07-01T00:00:00"/>
    <x v="0"/>
    <x v="6"/>
    <n v="0.28000000000000003"/>
    <n v="0.72"/>
    <n v="0.78"/>
    <n v="0.61"/>
    <x v="8"/>
    <x v="14"/>
    <n v="0.30999999999999994"/>
    <n v="0.28000000000000003"/>
    <n v="0.05"/>
    <n v="45282"/>
  </r>
  <r>
    <x v="1"/>
    <n v="27"/>
    <x v="19"/>
    <x v="1"/>
    <d v="2018-08-01T00:00:00"/>
    <x v="0"/>
    <x v="7"/>
    <n v="0.42"/>
    <n v="0.58000000000000007"/>
    <n v="0.87"/>
    <n v="0.66"/>
    <x v="1"/>
    <x v="9"/>
    <n v="0.37999999999999989"/>
    <n v="0.12"/>
    <n v="0.2"/>
    <n v="68380"/>
  </r>
  <r>
    <x v="1"/>
    <n v="25"/>
    <x v="26"/>
    <x v="3"/>
    <d v="2018-09-01T00:00:00"/>
    <x v="0"/>
    <x v="8"/>
    <n v="0.75"/>
    <n v="0.25"/>
    <n v="0.92"/>
    <n v="0.91"/>
    <x v="0"/>
    <x v="15"/>
    <n v="0.30999999999999994"/>
    <n v="0.15"/>
    <n v="0.09"/>
    <n v="45688"/>
  </r>
  <r>
    <x v="1"/>
    <n v="16"/>
    <x v="14"/>
    <x v="4"/>
    <d v="2018-10-01T00:00:00"/>
    <x v="0"/>
    <x v="9"/>
    <n v="0.35"/>
    <n v="0.65"/>
    <n v="0.97"/>
    <n v="0.76"/>
    <x v="5"/>
    <x v="9"/>
    <n v="0.21000000000000008"/>
    <n v="0.28999999999999998"/>
    <n v="0.15"/>
    <n v="63052"/>
  </r>
  <r>
    <x v="1"/>
    <n v="16"/>
    <x v="14"/>
    <x v="4"/>
    <d v="2018-11-01T00:00:00"/>
    <x v="0"/>
    <x v="10"/>
    <n v="0.04"/>
    <n v="0.96"/>
    <n v="0.96"/>
    <n v="0.62"/>
    <x v="13"/>
    <x v="4"/>
    <n v="0.45999999999999996"/>
    <n v="0.11"/>
    <n v="0.05"/>
    <n v="67632"/>
  </r>
  <r>
    <x v="1"/>
    <n v="26"/>
    <x v="8"/>
    <x v="0"/>
    <d v="2018-12-01T00:00:00"/>
    <x v="0"/>
    <x v="11"/>
    <n v="0.57999999999999996"/>
    <n v="0.42000000000000004"/>
    <n v="0.72"/>
    <n v="0.85"/>
    <x v="2"/>
    <x v="11"/>
    <n v="0.30000000000000004"/>
    <n v="0.13"/>
    <n v="0.08"/>
    <n v="63027"/>
  </r>
  <r>
    <x v="1"/>
    <n v="14"/>
    <x v="2"/>
    <x v="1"/>
    <d v="2019-01-01T00:00:00"/>
    <x v="1"/>
    <x v="0"/>
    <n v="0.34"/>
    <n v="0.65999999999999992"/>
    <n v="0.93"/>
    <n v="0.95"/>
    <x v="14"/>
    <x v="16"/>
    <n v="0.43000000000000005"/>
    <n v="0.16"/>
    <n v="0.09"/>
    <n v="51371"/>
  </r>
  <r>
    <x v="1"/>
    <n v="26"/>
    <x v="8"/>
    <x v="0"/>
    <d v="2019-02-01T00:00:00"/>
    <x v="1"/>
    <x v="1"/>
    <n v="0.13"/>
    <n v="0.87"/>
    <n v="0.92"/>
    <n v="0.69"/>
    <x v="1"/>
    <x v="12"/>
    <n v="0.32000000000000006"/>
    <n v="0.28999999999999998"/>
    <n v="0.19"/>
    <n v="64581"/>
  </r>
  <r>
    <x v="1"/>
    <n v="3"/>
    <x v="6"/>
    <x v="1"/>
    <d v="2019-03-01T00:00:00"/>
    <x v="1"/>
    <x v="2"/>
    <n v="0.38"/>
    <n v="0.62"/>
    <n v="0.97"/>
    <n v="0.61"/>
    <x v="4"/>
    <x v="2"/>
    <n v="0.45999999999999996"/>
    <n v="0.17"/>
    <n v="0.01"/>
    <n v="52263"/>
  </r>
  <r>
    <x v="1"/>
    <n v="22"/>
    <x v="13"/>
    <x v="1"/>
    <d v="2019-04-01T00:00:00"/>
    <x v="1"/>
    <x v="3"/>
    <n v="0.69"/>
    <n v="0.31000000000000005"/>
    <n v="0.79"/>
    <n v="0.76"/>
    <x v="2"/>
    <x v="11"/>
    <n v="8.9999999999999969E-2"/>
    <n v="0.28000000000000003"/>
    <n v="0.14000000000000001"/>
    <n v="54010"/>
  </r>
  <r>
    <x v="1"/>
    <n v="4"/>
    <x v="1"/>
    <x v="1"/>
    <d v="2019-05-01T00:00:00"/>
    <x v="1"/>
    <x v="4"/>
    <n v="0.16"/>
    <n v="0.84"/>
    <n v="0.98"/>
    <n v="0.69"/>
    <x v="14"/>
    <x v="7"/>
    <n v="0.49"/>
    <n v="0.21"/>
    <n v="0.05"/>
    <n v="60133"/>
  </r>
  <r>
    <x v="1"/>
    <n v="1"/>
    <x v="5"/>
    <x v="1"/>
    <d v="2019-06-01T00:00:00"/>
    <x v="1"/>
    <x v="5"/>
    <n v="0.41"/>
    <n v="0.59000000000000008"/>
    <n v="0.98"/>
    <n v="0.78"/>
    <x v="6"/>
    <x v="7"/>
    <n v="0.44000000000000006"/>
    <n v="0.1"/>
    <n v="0.13"/>
    <n v="59755"/>
  </r>
  <r>
    <x v="1"/>
    <n v="6"/>
    <x v="10"/>
    <x v="0"/>
    <d v="2019-07-01T00:00:00"/>
    <x v="1"/>
    <x v="6"/>
    <n v="0.62"/>
    <n v="0.38"/>
    <n v="0.74"/>
    <n v="0.93"/>
    <x v="9"/>
    <x v="9"/>
    <n v="0.37"/>
    <n v="0.23"/>
    <n v="0.02"/>
    <n v="49507"/>
  </r>
  <r>
    <x v="1"/>
    <n v="4"/>
    <x v="1"/>
    <x v="1"/>
    <d v="2019-08-01T00:00:00"/>
    <x v="1"/>
    <x v="7"/>
    <n v="0.06"/>
    <n v="0.94"/>
    <n v="0.99"/>
    <n v="0.94"/>
    <x v="6"/>
    <x v="13"/>
    <n v="0.21999999999999997"/>
    <n v="0.27"/>
    <n v="0.12"/>
    <n v="52222"/>
  </r>
  <r>
    <x v="1"/>
    <n v="9"/>
    <x v="3"/>
    <x v="2"/>
    <d v="2019-09-01T00:00:00"/>
    <x v="1"/>
    <x v="8"/>
    <n v="0.22"/>
    <n v="0.78"/>
    <n v="0.98"/>
    <n v="0.92"/>
    <x v="13"/>
    <x v="8"/>
    <n v="0.28999999999999992"/>
    <n v="0.16"/>
    <n v="0.12"/>
    <n v="70612"/>
  </r>
  <r>
    <x v="1"/>
    <n v="9"/>
    <x v="3"/>
    <x v="2"/>
    <d v="2019-10-01T00:00:00"/>
    <x v="1"/>
    <x v="9"/>
    <n v="0.15"/>
    <n v="0.85"/>
    <n v="0.74"/>
    <n v="0.79"/>
    <x v="13"/>
    <x v="2"/>
    <n v="0.44999999999999996"/>
    <n v="0.15"/>
    <n v="0.13"/>
    <n v="66539"/>
  </r>
  <r>
    <x v="1"/>
    <n v="14"/>
    <x v="2"/>
    <x v="1"/>
    <d v="2019-11-01T00:00:00"/>
    <x v="1"/>
    <x v="10"/>
    <n v="0.28000000000000003"/>
    <n v="0.72"/>
    <n v="0.88"/>
    <n v="0.86"/>
    <x v="6"/>
    <x v="14"/>
    <n v="0.33000000000000007"/>
    <n v="0.11"/>
    <n v="0.1"/>
    <n v="48578"/>
  </r>
  <r>
    <x v="1"/>
    <n v="1"/>
    <x v="5"/>
    <x v="1"/>
    <d v="2019-12-01T00:00:00"/>
    <x v="1"/>
    <x v="11"/>
    <n v="0.21"/>
    <n v="0.79"/>
    <n v="0.93"/>
    <n v="0.78"/>
    <x v="12"/>
    <x v="18"/>
    <n v="0.30999999999999994"/>
    <n v="0.17"/>
    <n v="0.16"/>
    <n v="44953"/>
  </r>
  <r>
    <x v="1"/>
    <n v="3"/>
    <x v="6"/>
    <x v="1"/>
    <d v="2020-01-01T00:00:00"/>
    <x v="2"/>
    <x v="0"/>
    <n v="7.0000000000000007E-2"/>
    <n v="0.92999999999999994"/>
    <n v="0.77"/>
    <n v="0.64"/>
    <x v="12"/>
    <x v="5"/>
    <n v="0.26"/>
    <n v="0.28999999999999998"/>
    <n v="0.11"/>
    <n v="52852"/>
  </r>
  <r>
    <x v="1"/>
    <n v="25"/>
    <x v="26"/>
    <x v="3"/>
    <d v="2020-02-01T00:00:00"/>
    <x v="2"/>
    <x v="1"/>
    <n v="0.42"/>
    <n v="0.58000000000000007"/>
    <n v="0.73"/>
    <n v="0.71"/>
    <x v="9"/>
    <x v="16"/>
    <n v="0.41000000000000003"/>
    <n v="0.21"/>
    <n v="0.01"/>
    <n v="62752"/>
  </r>
  <r>
    <x v="1"/>
    <n v="13"/>
    <x v="18"/>
    <x v="3"/>
    <d v="2020-03-01T00:00:00"/>
    <x v="2"/>
    <x v="2"/>
    <n v="0.09"/>
    <n v="0.91"/>
    <n v="0.87"/>
    <n v="0.61"/>
    <x v="15"/>
    <x v="13"/>
    <n v="0.49"/>
    <n v="0.2"/>
    <n v="0.01"/>
    <n v="61689"/>
  </r>
  <r>
    <x v="2"/>
    <n v="4"/>
    <x v="1"/>
    <x v="1"/>
    <d v="2018-01-01T00:00:00"/>
    <x v="0"/>
    <x v="0"/>
    <n v="0.66"/>
    <n v="0.33999999999999997"/>
    <n v="0.93"/>
    <n v="0.73"/>
    <x v="14"/>
    <x v="7"/>
    <n v="0.58000000000000007"/>
    <n v="0.1"/>
    <n v="7.0000000000000007E-2"/>
    <n v="59842"/>
  </r>
  <r>
    <x v="2"/>
    <n v="17"/>
    <x v="0"/>
    <x v="0"/>
    <d v="2018-02-01T00:00:00"/>
    <x v="0"/>
    <x v="1"/>
    <n v="0.8"/>
    <n v="0.19999999999999996"/>
    <n v="0.96"/>
    <n v="0.85"/>
    <x v="8"/>
    <x v="2"/>
    <n v="0.49"/>
    <n v="0.15"/>
    <n v="0.14000000000000001"/>
    <n v="54650"/>
  </r>
  <r>
    <x v="2"/>
    <n v="8"/>
    <x v="7"/>
    <x v="3"/>
    <d v="2018-03-01T00:00:00"/>
    <x v="0"/>
    <x v="2"/>
    <n v="0.7"/>
    <n v="0.30000000000000004"/>
    <n v="0.73"/>
    <n v="1"/>
    <x v="6"/>
    <x v="8"/>
    <n v="0.16999999999999993"/>
    <n v="0.16"/>
    <n v="0.19"/>
    <n v="69615"/>
  </r>
  <r>
    <x v="2"/>
    <n v="16"/>
    <x v="14"/>
    <x v="4"/>
    <d v="2018-04-01T00:00:00"/>
    <x v="0"/>
    <x v="3"/>
    <n v="0.05"/>
    <n v="0.95"/>
    <n v="0.92"/>
    <n v="0.74"/>
    <x v="13"/>
    <x v="8"/>
    <n v="0.29000000000000004"/>
    <n v="0.22"/>
    <n v="0.06"/>
    <n v="60594"/>
  </r>
  <r>
    <x v="2"/>
    <n v="16"/>
    <x v="14"/>
    <x v="4"/>
    <d v="2018-05-01T00:00:00"/>
    <x v="0"/>
    <x v="4"/>
    <n v="0.61"/>
    <n v="0.39"/>
    <n v="0.8"/>
    <n v="0.69"/>
    <x v="11"/>
    <x v="17"/>
    <n v="0.56999999999999995"/>
    <n v="0.13"/>
    <n v="0.03"/>
    <n v="67453"/>
  </r>
  <r>
    <x v="2"/>
    <n v="23"/>
    <x v="16"/>
    <x v="1"/>
    <d v="2018-06-01T00:00:00"/>
    <x v="0"/>
    <x v="5"/>
    <n v="0.1"/>
    <n v="0.9"/>
    <n v="0.94"/>
    <n v="0.66"/>
    <x v="10"/>
    <x v="9"/>
    <n v="0.5"/>
    <n v="0.1"/>
    <n v="0.01"/>
    <n v="46170"/>
  </r>
  <r>
    <x v="2"/>
    <n v="15"/>
    <x v="17"/>
    <x v="0"/>
    <d v="2018-07-01T00:00:00"/>
    <x v="0"/>
    <x v="6"/>
    <n v="0.65"/>
    <n v="0.35"/>
    <n v="0.91"/>
    <n v="0.75"/>
    <x v="1"/>
    <x v="11"/>
    <n v="0.22999999999999998"/>
    <n v="0.22"/>
    <n v="0.19"/>
    <n v="58126"/>
  </r>
  <r>
    <x v="2"/>
    <n v="20"/>
    <x v="25"/>
    <x v="0"/>
    <d v="2018-08-01T00:00:00"/>
    <x v="0"/>
    <x v="7"/>
    <n v="0.68"/>
    <n v="0.31999999999999995"/>
    <n v="0.88"/>
    <n v="0.83"/>
    <x v="11"/>
    <x v="10"/>
    <n v="0.4"/>
    <n v="0.21"/>
    <n v="0.01"/>
    <n v="71479"/>
  </r>
  <r>
    <x v="2"/>
    <n v="6"/>
    <x v="10"/>
    <x v="0"/>
    <d v="2018-09-01T00:00:00"/>
    <x v="0"/>
    <x v="8"/>
    <n v="0.41"/>
    <n v="0.59000000000000008"/>
    <n v="0.81"/>
    <n v="0.91"/>
    <x v="8"/>
    <x v="13"/>
    <n v="0.57000000000000006"/>
    <n v="0.12"/>
    <n v="0.02"/>
    <n v="55181"/>
  </r>
  <r>
    <x v="2"/>
    <n v="19"/>
    <x v="12"/>
    <x v="3"/>
    <d v="2018-10-01T00:00:00"/>
    <x v="0"/>
    <x v="9"/>
    <n v="0.36"/>
    <n v="0.64"/>
    <n v="0.7"/>
    <n v="0.82"/>
    <x v="11"/>
    <x v="2"/>
    <n v="0.39"/>
    <n v="0.24"/>
    <n v="0.12"/>
    <n v="68325"/>
  </r>
  <r>
    <x v="2"/>
    <n v="21"/>
    <x v="23"/>
    <x v="4"/>
    <d v="2018-11-01T00:00:00"/>
    <x v="0"/>
    <x v="10"/>
    <n v="0.46"/>
    <n v="0.54"/>
    <n v="0.77"/>
    <n v="0.86"/>
    <x v="6"/>
    <x v="10"/>
    <n v="0.25"/>
    <n v="0.14000000000000001"/>
    <n v="0.16"/>
    <n v="50424"/>
  </r>
  <r>
    <x v="2"/>
    <n v="8"/>
    <x v="7"/>
    <x v="3"/>
    <d v="2018-12-01T00:00:00"/>
    <x v="0"/>
    <x v="11"/>
    <n v="0.06"/>
    <n v="0.94"/>
    <n v="0.8"/>
    <n v="0.95"/>
    <x v="8"/>
    <x v="12"/>
    <n v="0.5"/>
    <n v="0.15"/>
    <n v="0.14000000000000001"/>
    <n v="69528"/>
  </r>
  <r>
    <x v="2"/>
    <n v="27"/>
    <x v="19"/>
    <x v="1"/>
    <d v="2019-01-01T00:00:00"/>
    <x v="1"/>
    <x v="0"/>
    <n v="0.52"/>
    <n v="0.48"/>
    <n v="0.75"/>
    <n v="0.89"/>
    <x v="9"/>
    <x v="3"/>
    <n v="0.28000000000000003"/>
    <n v="0.22"/>
    <n v="0.17"/>
    <n v="51086"/>
  </r>
  <r>
    <x v="2"/>
    <n v="17"/>
    <x v="0"/>
    <x v="0"/>
    <d v="2019-02-01T00:00:00"/>
    <x v="1"/>
    <x v="1"/>
    <n v="0.44"/>
    <n v="0.56000000000000005"/>
    <n v="0.84"/>
    <n v="0.77"/>
    <x v="2"/>
    <x v="7"/>
    <n v="0.36"/>
    <n v="0.16"/>
    <n v="0.13"/>
    <n v="58547"/>
  </r>
  <r>
    <x v="2"/>
    <n v="16"/>
    <x v="14"/>
    <x v="4"/>
    <d v="2019-03-01T00:00:00"/>
    <x v="1"/>
    <x v="2"/>
    <n v="0.59"/>
    <n v="0.41000000000000003"/>
    <n v="0.85"/>
    <n v="0.79"/>
    <x v="12"/>
    <x v="12"/>
    <n v="0.21999999999999997"/>
    <n v="0.28000000000000003"/>
    <n v="0.2"/>
    <n v="55919"/>
  </r>
  <r>
    <x v="2"/>
    <n v="17"/>
    <x v="0"/>
    <x v="0"/>
    <d v="2019-04-01T00:00:00"/>
    <x v="1"/>
    <x v="3"/>
    <n v="0.65"/>
    <n v="0.35"/>
    <n v="0.84"/>
    <n v="0.83"/>
    <x v="13"/>
    <x v="9"/>
    <n v="0.26"/>
    <n v="0.21"/>
    <n v="0.17"/>
    <n v="65121"/>
  </r>
  <r>
    <x v="2"/>
    <n v="26"/>
    <x v="8"/>
    <x v="0"/>
    <d v="2019-05-01T00:00:00"/>
    <x v="1"/>
    <x v="4"/>
    <n v="0.12"/>
    <n v="0.88"/>
    <n v="0.72"/>
    <n v="0.62"/>
    <x v="11"/>
    <x v="17"/>
    <n v="0.35"/>
    <n v="0.22"/>
    <n v="0.16"/>
    <n v="60669"/>
  </r>
  <r>
    <x v="2"/>
    <n v="15"/>
    <x v="17"/>
    <x v="0"/>
    <d v="2019-06-01T00:00:00"/>
    <x v="1"/>
    <x v="5"/>
    <n v="0.01"/>
    <n v="0.99"/>
    <n v="0.71"/>
    <n v="0.66"/>
    <x v="14"/>
    <x v="17"/>
    <n v="0.36"/>
    <n v="0.23"/>
    <n v="0.15"/>
    <n v="45588"/>
  </r>
  <r>
    <x v="2"/>
    <n v="21"/>
    <x v="23"/>
    <x v="4"/>
    <d v="2019-07-01T00:00:00"/>
    <x v="1"/>
    <x v="6"/>
    <n v="0.14000000000000001"/>
    <n v="0.86"/>
    <n v="0.79"/>
    <n v="0.88"/>
    <x v="11"/>
    <x v="10"/>
    <n v="0.25"/>
    <n v="0.22"/>
    <n v="0.15"/>
    <n v="70121"/>
  </r>
  <r>
    <x v="2"/>
    <n v="27"/>
    <x v="19"/>
    <x v="1"/>
    <d v="2019-08-01T00:00:00"/>
    <x v="1"/>
    <x v="7"/>
    <n v="0.8"/>
    <n v="0.19999999999999996"/>
    <n v="0.94"/>
    <n v="0.76"/>
    <x v="5"/>
    <x v="0"/>
    <n v="0.3899999999999999"/>
    <n v="0.22"/>
    <n v="7.0000000000000007E-2"/>
    <n v="66585"/>
  </r>
  <r>
    <x v="2"/>
    <n v="25"/>
    <x v="26"/>
    <x v="3"/>
    <d v="2019-09-01T00:00:00"/>
    <x v="1"/>
    <x v="8"/>
    <n v="0.5"/>
    <n v="0.5"/>
    <n v="0.77"/>
    <n v="1"/>
    <x v="15"/>
    <x v="6"/>
    <n v="0.32000000000000006"/>
    <n v="0.15"/>
    <n v="0.18"/>
    <n v="64133"/>
  </r>
  <r>
    <x v="2"/>
    <n v="7"/>
    <x v="24"/>
    <x v="2"/>
    <d v="2019-10-01T00:00:00"/>
    <x v="1"/>
    <x v="9"/>
    <n v="0.56999999999999995"/>
    <n v="0.43000000000000005"/>
    <n v="0.78"/>
    <n v="0.91"/>
    <x v="8"/>
    <x v="14"/>
    <n v="0.49"/>
    <n v="0.1"/>
    <n v="0.05"/>
    <n v="72115"/>
  </r>
  <r>
    <x v="2"/>
    <n v="7"/>
    <x v="24"/>
    <x v="2"/>
    <d v="2019-11-01T00:00:00"/>
    <x v="1"/>
    <x v="10"/>
    <n v="0.1"/>
    <n v="0.9"/>
    <n v="0.89"/>
    <n v="0.61"/>
    <x v="9"/>
    <x v="16"/>
    <n v="0.25"/>
    <n v="0.21"/>
    <n v="0.17"/>
    <n v="64267"/>
  </r>
  <r>
    <x v="2"/>
    <n v="1"/>
    <x v="5"/>
    <x v="1"/>
    <d v="2019-12-01T00:00:00"/>
    <x v="1"/>
    <x v="11"/>
    <n v="0.48"/>
    <n v="0.52"/>
    <n v="0.93"/>
    <n v="0.8"/>
    <x v="6"/>
    <x v="16"/>
    <n v="0.22999999999999998"/>
    <n v="0.22"/>
    <n v="0.15"/>
    <n v="60305"/>
  </r>
  <r>
    <x v="2"/>
    <n v="15"/>
    <x v="17"/>
    <x v="0"/>
    <d v="2020-01-01T00:00:00"/>
    <x v="2"/>
    <x v="0"/>
    <n v="0.69"/>
    <n v="0.31000000000000005"/>
    <n v="1"/>
    <n v="0.61"/>
    <x v="12"/>
    <x v="14"/>
    <n v="0.17999999999999994"/>
    <n v="0.22"/>
    <n v="0.15"/>
    <n v="50329"/>
  </r>
  <r>
    <x v="2"/>
    <n v="5"/>
    <x v="4"/>
    <x v="0"/>
    <d v="2020-02-01T00:00:00"/>
    <x v="2"/>
    <x v="1"/>
    <n v="0"/>
    <n v="1"/>
    <n v="0.76"/>
    <n v="0.77"/>
    <x v="12"/>
    <x v="0"/>
    <n v="0.36"/>
    <n v="0.22"/>
    <n v="0.05"/>
    <n v="49628"/>
  </r>
  <r>
    <x v="2"/>
    <n v="27"/>
    <x v="19"/>
    <x v="1"/>
    <d v="2020-03-01T00:00:00"/>
    <x v="2"/>
    <x v="2"/>
    <n v="0.56999999999999995"/>
    <n v="0.43000000000000005"/>
    <n v="0.88"/>
    <n v="0.83"/>
    <x v="11"/>
    <x v="4"/>
    <n v="0.47"/>
    <n v="0.1"/>
    <n v="7.0000000000000007E-2"/>
    <n v="54942"/>
  </r>
  <r>
    <x v="3"/>
    <n v="19"/>
    <x v="12"/>
    <x v="3"/>
    <d v="2018-01-01T00:00:00"/>
    <x v="0"/>
    <x v="0"/>
    <n v="0.24"/>
    <n v="0.76"/>
    <n v="0.9"/>
    <n v="0.85"/>
    <x v="4"/>
    <x v="15"/>
    <n v="0.16000000000000003"/>
    <n v="0.19"/>
    <n v="0.12"/>
    <n v="61055"/>
  </r>
  <r>
    <x v="3"/>
    <n v="17"/>
    <x v="0"/>
    <x v="0"/>
    <d v="2018-02-01T00:00:00"/>
    <x v="0"/>
    <x v="1"/>
    <n v="0.59"/>
    <n v="0.41000000000000003"/>
    <n v="0.86"/>
    <n v="0.88"/>
    <x v="15"/>
    <x v="17"/>
    <n v="0.58000000000000007"/>
    <n v="0.11"/>
    <n v="0.06"/>
    <n v="60429"/>
  </r>
  <r>
    <x v="3"/>
    <n v="7"/>
    <x v="24"/>
    <x v="2"/>
    <d v="2018-03-01T00:00:00"/>
    <x v="0"/>
    <x v="2"/>
    <n v="0.19"/>
    <n v="0.81"/>
    <n v="0.82"/>
    <n v="0.67"/>
    <x v="1"/>
    <x v="4"/>
    <n v="0.42999999999999994"/>
    <n v="0.23"/>
    <n v="0.02"/>
    <n v="48893"/>
  </r>
  <r>
    <x v="3"/>
    <n v="3"/>
    <x v="6"/>
    <x v="1"/>
    <d v="2018-04-01T00:00:00"/>
    <x v="0"/>
    <x v="3"/>
    <n v="0.74"/>
    <n v="0.26"/>
    <n v="0.7"/>
    <n v="0.79"/>
    <x v="14"/>
    <x v="13"/>
    <n v="0.36999999999999988"/>
    <n v="0.25"/>
    <n v="7.0000000000000007E-2"/>
    <n v="53735"/>
  </r>
  <r>
    <x v="3"/>
    <n v="16"/>
    <x v="14"/>
    <x v="4"/>
    <d v="2018-05-01T00:00:00"/>
    <x v="0"/>
    <x v="4"/>
    <n v="0.48"/>
    <n v="0.52"/>
    <n v="0.92"/>
    <n v="0.77"/>
    <x v="5"/>
    <x v="4"/>
    <n v="0.38"/>
    <n v="0.11"/>
    <n v="0.14000000000000001"/>
    <n v="63071"/>
  </r>
  <r>
    <x v="3"/>
    <n v="7"/>
    <x v="24"/>
    <x v="2"/>
    <d v="2018-06-01T00:00:00"/>
    <x v="0"/>
    <x v="5"/>
    <n v="0.78"/>
    <n v="0.21999999999999997"/>
    <n v="0.95"/>
    <n v="0.63"/>
    <x v="7"/>
    <x v="6"/>
    <n v="0.29000000000000004"/>
    <n v="0.16"/>
    <n v="0.08"/>
    <n v="71958"/>
  </r>
  <r>
    <x v="3"/>
    <n v="7"/>
    <x v="24"/>
    <x v="2"/>
    <d v="2018-07-01T00:00:00"/>
    <x v="0"/>
    <x v="6"/>
    <n v="0.67"/>
    <n v="0.32999999999999996"/>
    <n v="0.79"/>
    <n v="0.8"/>
    <x v="13"/>
    <x v="0"/>
    <n v="0.3899999999999999"/>
    <n v="0.22"/>
    <n v="0.06"/>
    <n v="69080"/>
  </r>
  <r>
    <x v="3"/>
    <n v="19"/>
    <x v="12"/>
    <x v="3"/>
    <d v="2018-08-01T00:00:00"/>
    <x v="0"/>
    <x v="7"/>
    <n v="0.74"/>
    <n v="0.26"/>
    <n v="0.87"/>
    <n v="0.96"/>
    <x v="7"/>
    <x v="8"/>
    <n v="0.19999999999999996"/>
    <n v="0.23"/>
    <n v="0.06"/>
    <n v="72416"/>
  </r>
  <r>
    <x v="3"/>
    <n v="21"/>
    <x v="23"/>
    <x v="4"/>
    <d v="2018-09-01T00:00:00"/>
    <x v="0"/>
    <x v="8"/>
    <n v="0.01"/>
    <n v="0.99"/>
    <n v="0.87"/>
    <n v="0.88"/>
    <x v="6"/>
    <x v="6"/>
    <n v="0.27"/>
    <n v="0.2"/>
    <n v="0.09"/>
    <n v="65089"/>
  </r>
  <r>
    <x v="3"/>
    <n v="9"/>
    <x v="3"/>
    <x v="2"/>
    <d v="2018-10-01T00:00:00"/>
    <x v="0"/>
    <x v="9"/>
    <n v="0.56999999999999995"/>
    <n v="0.43000000000000005"/>
    <n v="0.7"/>
    <n v="0.92"/>
    <x v="5"/>
    <x v="3"/>
    <n v="0.26"/>
    <n v="0.25"/>
    <n v="0.19"/>
    <n v="68843"/>
  </r>
  <r>
    <x v="3"/>
    <n v="16"/>
    <x v="14"/>
    <x v="4"/>
    <d v="2018-11-01T00:00:00"/>
    <x v="0"/>
    <x v="10"/>
    <n v="0.12"/>
    <n v="0.88"/>
    <n v="0.99"/>
    <n v="0.85"/>
    <x v="5"/>
    <x v="3"/>
    <n v="0.33999999999999997"/>
    <n v="0.25"/>
    <n v="0.11"/>
    <n v="62768"/>
  </r>
  <r>
    <x v="3"/>
    <n v="8"/>
    <x v="7"/>
    <x v="3"/>
    <d v="2018-12-01T00:00:00"/>
    <x v="0"/>
    <x v="11"/>
    <n v="0.66"/>
    <n v="0.33999999999999997"/>
    <n v="0.82"/>
    <n v="0.74"/>
    <x v="6"/>
    <x v="11"/>
    <n v="0.33000000000000007"/>
    <n v="0.11"/>
    <n v="0.09"/>
    <n v="61727"/>
  </r>
  <r>
    <x v="3"/>
    <n v="9"/>
    <x v="3"/>
    <x v="2"/>
    <d v="2019-01-01T00:00:00"/>
    <x v="1"/>
    <x v="0"/>
    <n v="0.17"/>
    <n v="0.83"/>
    <n v="0.95"/>
    <n v="0.92"/>
    <x v="14"/>
    <x v="12"/>
    <n v="0.43999999999999995"/>
    <n v="0.14000000000000001"/>
    <n v="0.19"/>
    <n v="64278"/>
  </r>
  <r>
    <x v="3"/>
    <n v="23"/>
    <x v="16"/>
    <x v="1"/>
    <d v="2019-02-01T00:00:00"/>
    <x v="1"/>
    <x v="1"/>
    <n v="0.54"/>
    <n v="0.45999999999999996"/>
    <n v="0.8"/>
    <n v="0.68"/>
    <x v="6"/>
    <x v="14"/>
    <n v="0.3600000000000001"/>
    <n v="0.18"/>
    <n v="0"/>
    <n v="70758"/>
  </r>
  <r>
    <x v="3"/>
    <n v="8"/>
    <x v="7"/>
    <x v="3"/>
    <d v="2019-03-01T00:00:00"/>
    <x v="1"/>
    <x v="2"/>
    <n v="0.28000000000000003"/>
    <n v="0.72"/>
    <n v="0.91"/>
    <n v="0.89"/>
    <x v="11"/>
    <x v="11"/>
    <n v="0.20999999999999996"/>
    <n v="0.23"/>
    <n v="0.16"/>
    <n v="56075"/>
  </r>
  <r>
    <x v="3"/>
    <n v="19"/>
    <x v="12"/>
    <x v="3"/>
    <d v="2019-04-01T00:00:00"/>
    <x v="1"/>
    <x v="3"/>
    <n v="0.24"/>
    <n v="0.76"/>
    <n v="0.91"/>
    <n v="0.87"/>
    <x v="2"/>
    <x v="15"/>
    <n v="7.999999999999996E-2"/>
    <n v="0.24"/>
    <n v="0.17"/>
    <n v="67898"/>
  </r>
  <r>
    <x v="3"/>
    <n v="23"/>
    <x v="16"/>
    <x v="1"/>
    <d v="2019-05-01T00:00:00"/>
    <x v="1"/>
    <x v="4"/>
    <n v="0.73"/>
    <n v="0.27"/>
    <n v="0.75"/>
    <n v="0.71"/>
    <x v="1"/>
    <x v="16"/>
    <n v="0.32999999999999996"/>
    <n v="0.25"/>
    <n v="0.13"/>
    <n v="57339"/>
  </r>
  <r>
    <x v="3"/>
    <n v="9"/>
    <x v="3"/>
    <x v="2"/>
    <d v="2019-06-01T00:00:00"/>
    <x v="1"/>
    <x v="5"/>
    <n v="0.27"/>
    <n v="0.73"/>
    <n v="0.95"/>
    <n v="0.66"/>
    <x v="0"/>
    <x v="17"/>
    <n v="0.44999999999999996"/>
    <n v="0.18"/>
    <n v="7.0000000000000007E-2"/>
    <n v="56620"/>
  </r>
  <r>
    <x v="3"/>
    <n v="24"/>
    <x v="20"/>
    <x v="4"/>
    <d v="2019-07-01T00:00:00"/>
    <x v="1"/>
    <x v="6"/>
    <n v="0.27"/>
    <n v="0.73"/>
    <n v="0.78"/>
    <n v="0.6"/>
    <x v="10"/>
    <x v="15"/>
    <n v="0.15999999999999992"/>
    <n v="0.23"/>
    <n v="0.14000000000000001"/>
    <n v="50657"/>
  </r>
  <r>
    <x v="3"/>
    <n v="5"/>
    <x v="4"/>
    <x v="0"/>
    <d v="2019-08-01T00:00:00"/>
    <x v="1"/>
    <x v="7"/>
    <n v="0.12"/>
    <n v="0.88"/>
    <n v="0.94"/>
    <n v="0.9"/>
    <x v="1"/>
    <x v="2"/>
    <n v="0.52"/>
    <n v="0.23"/>
    <n v="0.04"/>
    <n v="46864"/>
  </r>
  <r>
    <x v="3"/>
    <n v="15"/>
    <x v="17"/>
    <x v="0"/>
    <d v="2019-09-01T00:00:00"/>
    <x v="1"/>
    <x v="8"/>
    <n v="0.11"/>
    <n v="0.89"/>
    <n v="0.96"/>
    <n v="0.72"/>
    <x v="2"/>
    <x v="6"/>
    <n v="0.33999999999999997"/>
    <n v="0.17"/>
    <n v="0.03"/>
    <n v="46754"/>
  </r>
  <r>
    <x v="3"/>
    <n v="22"/>
    <x v="13"/>
    <x v="1"/>
    <d v="2019-10-01T00:00:00"/>
    <x v="1"/>
    <x v="9"/>
    <n v="0.72"/>
    <n v="0.28000000000000003"/>
    <n v="0.87"/>
    <n v="0.69"/>
    <x v="5"/>
    <x v="10"/>
    <n v="0.35"/>
    <n v="0.17"/>
    <n v="0.09"/>
    <n v="54406"/>
  </r>
  <r>
    <x v="3"/>
    <n v="20"/>
    <x v="25"/>
    <x v="0"/>
    <d v="2019-11-01T00:00:00"/>
    <x v="1"/>
    <x v="10"/>
    <n v="0.55000000000000004"/>
    <n v="0.44999999999999996"/>
    <n v="0.73"/>
    <n v="0.67"/>
    <x v="6"/>
    <x v="6"/>
    <n v="0.22999999999999998"/>
    <n v="0.21"/>
    <n v="0.12"/>
    <n v="53833"/>
  </r>
  <r>
    <x v="3"/>
    <n v="19"/>
    <x v="12"/>
    <x v="3"/>
    <d v="2019-12-01T00:00:00"/>
    <x v="1"/>
    <x v="11"/>
    <n v="0.24"/>
    <n v="0.76"/>
    <n v="0.75"/>
    <n v="0.72"/>
    <x v="12"/>
    <x v="0"/>
    <n v="0.28999999999999992"/>
    <n v="0.19"/>
    <n v="0.15"/>
    <n v="44245"/>
  </r>
  <r>
    <x v="3"/>
    <n v="21"/>
    <x v="23"/>
    <x v="4"/>
    <d v="2020-01-01T00:00:00"/>
    <x v="2"/>
    <x v="0"/>
    <n v="7.0000000000000007E-2"/>
    <n v="0.92999999999999994"/>
    <n v="0.85"/>
    <n v="0.6"/>
    <x v="14"/>
    <x v="9"/>
    <n v="0.35"/>
    <n v="0.23"/>
    <n v="0.09"/>
    <n v="48255"/>
  </r>
  <r>
    <x v="3"/>
    <n v="12"/>
    <x v="15"/>
    <x v="2"/>
    <d v="2020-02-01T00:00:00"/>
    <x v="2"/>
    <x v="1"/>
    <n v="0.03"/>
    <n v="0.97"/>
    <n v="0.73"/>
    <n v="0.6"/>
    <x v="6"/>
    <x v="2"/>
    <n v="0.51"/>
    <n v="0.12"/>
    <n v="0.05"/>
    <n v="49905"/>
  </r>
  <r>
    <x v="3"/>
    <n v="12"/>
    <x v="15"/>
    <x v="2"/>
    <d v="2020-03-01T00:00:00"/>
    <x v="2"/>
    <x v="2"/>
    <n v="0.4"/>
    <n v="0.6"/>
    <n v="0.9"/>
    <n v="0.72"/>
    <x v="3"/>
    <x v="5"/>
    <n v="0.22999999999999998"/>
    <n v="0.27"/>
    <n v="0.14000000000000001"/>
    <n v="65176"/>
  </r>
  <r>
    <x v="4"/>
    <n v="1"/>
    <x v="5"/>
    <x v="1"/>
    <d v="2018-01-01T00:00:00"/>
    <x v="0"/>
    <x v="0"/>
    <n v="0.41"/>
    <n v="0.59000000000000008"/>
    <n v="0.93"/>
    <n v="0.93"/>
    <x v="15"/>
    <x v="16"/>
    <n v="0.36999999999999988"/>
    <n v="0.25"/>
    <n v="7.0000000000000007E-2"/>
    <n v="46731"/>
  </r>
  <r>
    <x v="4"/>
    <n v="21"/>
    <x v="23"/>
    <x v="4"/>
    <d v="2018-02-01T00:00:00"/>
    <x v="0"/>
    <x v="1"/>
    <n v="0.31"/>
    <n v="0.69"/>
    <n v="0.93"/>
    <n v="0.86"/>
    <x v="1"/>
    <x v="1"/>
    <n v="0.55000000000000004"/>
    <n v="0.12"/>
    <n v="0.02"/>
    <n v="62871"/>
  </r>
  <r>
    <x v="4"/>
    <n v="5"/>
    <x v="4"/>
    <x v="0"/>
    <d v="2018-03-01T00:00:00"/>
    <x v="0"/>
    <x v="2"/>
    <n v="0.15"/>
    <n v="0.85"/>
    <n v="0.76"/>
    <n v="0.93"/>
    <x v="8"/>
    <x v="1"/>
    <n v="0.51"/>
    <n v="0.13"/>
    <n v="0.04"/>
    <n v="60787"/>
  </r>
  <r>
    <x v="4"/>
    <n v="2"/>
    <x v="11"/>
    <x v="0"/>
    <d v="2018-04-01T00:00:00"/>
    <x v="0"/>
    <x v="3"/>
    <n v="0.43"/>
    <n v="0.57000000000000006"/>
    <n v="0.85"/>
    <n v="0.87"/>
    <x v="13"/>
    <x v="1"/>
    <n v="0.31999999999999995"/>
    <n v="0.16"/>
    <n v="0.15"/>
    <n v="65685"/>
  </r>
  <r>
    <x v="4"/>
    <n v="23"/>
    <x v="16"/>
    <x v="1"/>
    <d v="2018-05-01T00:00:00"/>
    <x v="0"/>
    <x v="4"/>
    <n v="0.35"/>
    <n v="0.65"/>
    <n v="0.97"/>
    <n v="0.95"/>
    <x v="1"/>
    <x v="17"/>
    <n v="0.44999999999999996"/>
    <n v="0.27"/>
    <n v="0.05"/>
    <n v="69314"/>
  </r>
  <r>
    <x v="4"/>
    <n v="20"/>
    <x v="25"/>
    <x v="0"/>
    <d v="2018-06-01T00:00:00"/>
    <x v="0"/>
    <x v="5"/>
    <n v="0.31"/>
    <n v="0.69"/>
    <n v="0.86"/>
    <n v="0.61"/>
    <x v="0"/>
    <x v="7"/>
    <n v="0.35"/>
    <n v="0.2"/>
    <n v="0.16"/>
    <n v="60379"/>
  </r>
  <r>
    <x v="4"/>
    <n v="4"/>
    <x v="1"/>
    <x v="1"/>
    <d v="2018-07-01T00:00:00"/>
    <x v="0"/>
    <x v="6"/>
    <n v="0.35"/>
    <n v="0.65"/>
    <n v="0.94"/>
    <n v="0.93"/>
    <x v="14"/>
    <x v="10"/>
    <n v="0.22999999999999998"/>
    <n v="0.28000000000000003"/>
    <n v="0.12"/>
    <n v="71635"/>
  </r>
  <r>
    <x v="4"/>
    <n v="20"/>
    <x v="25"/>
    <x v="0"/>
    <d v="2018-08-01T00:00:00"/>
    <x v="0"/>
    <x v="7"/>
    <n v="0.73"/>
    <n v="0.27"/>
    <n v="0.93"/>
    <n v="0.75"/>
    <x v="12"/>
    <x v="18"/>
    <n v="0.45999999999999996"/>
    <n v="0.13"/>
    <n v="0.05"/>
    <n v="68916"/>
  </r>
  <r>
    <x v="4"/>
    <n v="5"/>
    <x v="4"/>
    <x v="0"/>
    <d v="2018-09-01T00:00:00"/>
    <x v="0"/>
    <x v="8"/>
    <n v="0.51"/>
    <n v="0.49"/>
    <n v="0.83"/>
    <n v="0.72"/>
    <x v="4"/>
    <x v="16"/>
    <n v="0.15000000000000002"/>
    <n v="0.25"/>
    <n v="0.16"/>
    <n v="62654"/>
  </r>
  <r>
    <x v="4"/>
    <n v="12"/>
    <x v="15"/>
    <x v="2"/>
    <d v="2018-10-01T00:00:00"/>
    <x v="0"/>
    <x v="9"/>
    <n v="0.37"/>
    <n v="0.63"/>
    <n v="0.87"/>
    <n v="0.63"/>
    <x v="8"/>
    <x v="15"/>
    <n v="0.32999999999999996"/>
    <n v="0.25"/>
    <n v="0.03"/>
    <n v="47630"/>
  </r>
  <r>
    <x v="4"/>
    <n v="18"/>
    <x v="21"/>
    <x v="0"/>
    <d v="2018-11-01T00:00:00"/>
    <x v="0"/>
    <x v="10"/>
    <n v="0.16"/>
    <n v="0.84"/>
    <n v="0.71"/>
    <n v="0.99"/>
    <x v="0"/>
    <x v="8"/>
    <n v="9.9999999999999867E-2"/>
    <n v="0.27"/>
    <n v="0.19"/>
    <n v="62661"/>
  </r>
  <r>
    <x v="4"/>
    <n v="21"/>
    <x v="23"/>
    <x v="4"/>
    <d v="2018-12-01T00:00:00"/>
    <x v="0"/>
    <x v="11"/>
    <n v="0.77"/>
    <n v="0.22999999999999998"/>
    <n v="0.78"/>
    <n v="0.75"/>
    <x v="9"/>
    <x v="16"/>
    <n v="0.28000000000000003"/>
    <n v="0.25"/>
    <n v="0.1"/>
    <n v="66295"/>
  </r>
  <r>
    <x v="4"/>
    <n v="7"/>
    <x v="24"/>
    <x v="2"/>
    <d v="2019-01-01T00:00:00"/>
    <x v="1"/>
    <x v="0"/>
    <n v="0.28999999999999998"/>
    <n v="0.71"/>
    <n v="0.8"/>
    <n v="0.61"/>
    <x v="5"/>
    <x v="3"/>
    <n v="0.27999999999999992"/>
    <n v="0.26"/>
    <n v="0.16"/>
    <n v="54170"/>
  </r>
  <r>
    <x v="4"/>
    <n v="19"/>
    <x v="12"/>
    <x v="3"/>
    <d v="2019-02-01T00:00:00"/>
    <x v="1"/>
    <x v="1"/>
    <n v="0.19"/>
    <n v="0.81"/>
    <n v="0.94"/>
    <n v="0.92"/>
    <x v="14"/>
    <x v="13"/>
    <n v="0.34999999999999987"/>
    <n v="0.28000000000000003"/>
    <n v="0.06"/>
    <n v="47883"/>
  </r>
  <r>
    <x v="4"/>
    <n v="3"/>
    <x v="6"/>
    <x v="1"/>
    <d v="2019-03-01T00:00:00"/>
    <x v="1"/>
    <x v="2"/>
    <n v="0.47"/>
    <n v="0.53"/>
    <n v="0.77"/>
    <n v="0.82"/>
    <x v="0"/>
    <x v="16"/>
    <n v="0.22000000000000008"/>
    <n v="0.28999999999999998"/>
    <n v="0.13"/>
    <n v="71732"/>
  </r>
  <r>
    <x v="4"/>
    <n v="3"/>
    <x v="6"/>
    <x v="1"/>
    <d v="2019-04-01T00:00:00"/>
    <x v="1"/>
    <x v="3"/>
    <n v="0.42"/>
    <n v="0.58000000000000007"/>
    <n v="0.72"/>
    <n v="0.81"/>
    <x v="3"/>
    <x v="9"/>
    <n v="0.26"/>
    <n v="0.21"/>
    <n v="0.11"/>
    <n v="49540"/>
  </r>
  <r>
    <x v="4"/>
    <n v="27"/>
    <x v="19"/>
    <x v="1"/>
    <d v="2019-05-01T00:00:00"/>
    <x v="1"/>
    <x v="4"/>
    <n v="0.13"/>
    <n v="0.87"/>
    <n v="0.96"/>
    <n v="0.73"/>
    <x v="8"/>
    <x v="5"/>
    <n v="0.43999999999999995"/>
    <n v="0.12"/>
    <n v="0.19"/>
    <n v="63683"/>
  </r>
  <r>
    <x v="4"/>
    <n v="27"/>
    <x v="19"/>
    <x v="1"/>
    <d v="2019-06-01T00:00:00"/>
    <x v="1"/>
    <x v="5"/>
    <n v="0.76"/>
    <n v="0.24"/>
    <n v="0.76"/>
    <n v="0.93"/>
    <x v="0"/>
    <x v="4"/>
    <n v="0.30999999999999994"/>
    <n v="0.13"/>
    <n v="0.17"/>
    <n v="45624"/>
  </r>
  <r>
    <x v="4"/>
    <n v="16"/>
    <x v="14"/>
    <x v="4"/>
    <d v="2019-07-01T00:00:00"/>
    <x v="1"/>
    <x v="6"/>
    <n v="0.35"/>
    <n v="0.65"/>
    <n v="0.89"/>
    <n v="0.69"/>
    <x v="14"/>
    <x v="13"/>
    <n v="0.35"/>
    <n v="0.18"/>
    <n v="0.16"/>
    <n v="58678"/>
  </r>
  <r>
    <x v="4"/>
    <n v="3"/>
    <x v="6"/>
    <x v="1"/>
    <d v="2019-08-01T00:00:00"/>
    <x v="1"/>
    <x v="7"/>
    <n v="0.33"/>
    <n v="0.66999999999999993"/>
    <n v="0.81"/>
    <n v="0.9"/>
    <x v="2"/>
    <x v="17"/>
    <n v="0.33000000000000007"/>
    <n v="0.21"/>
    <n v="0.1"/>
    <n v="44612"/>
  </r>
  <r>
    <x v="4"/>
    <n v="24"/>
    <x v="20"/>
    <x v="4"/>
    <d v="2019-09-01T00:00:00"/>
    <x v="1"/>
    <x v="8"/>
    <n v="0.39"/>
    <n v="0.61"/>
    <n v="0.96"/>
    <n v="0.64"/>
    <x v="11"/>
    <x v="18"/>
    <n v="0.6"/>
    <n v="0.1"/>
    <n v="0"/>
    <n v="56834"/>
  </r>
  <r>
    <x v="4"/>
    <n v="1"/>
    <x v="5"/>
    <x v="1"/>
    <d v="2019-10-01T00:00:00"/>
    <x v="1"/>
    <x v="9"/>
    <n v="0.31"/>
    <n v="0.69"/>
    <n v="0.72"/>
    <n v="0.79"/>
    <x v="4"/>
    <x v="8"/>
    <n v="5.9999999999999942E-2"/>
    <n v="0.27"/>
    <n v="0.15"/>
    <n v="49961"/>
  </r>
  <r>
    <x v="4"/>
    <n v="18"/>
    <x v="21"/>
    <x v="0"/>
    <d v="2019-11-01T00:00:00"/>
    <x v="1"/>
    <x v="10"/>
    <n v="0.39"/>
    <n v="0.61"/>
    <n v="0.75"/>
    <n v="0.91"/>
    <x v="9"/>
    <x v="9"/>
    <n v="0.27"/>
    <n v="0.22"/>
    <n v="0.13"/>
    <n v="61000"/>
  </r>
  <r>
    <x v="4"/>
    <n v="25"/>
    <x v="26"/>
    <x v="3"/>
    <d v="2019-12-01T00:00:00"/>
    <x v="1"/>
    <x v="11"/>
    <n v="0.38"/>
    <n v="0.62"/>
    <n v="0.93"/>
    <n v="0.97"/>
    <x v="8"/>
    <x v="11"/>
    <n v="0.29999999999999993"/>
    <n v="0.19"/>
    <n v="0.14000000000000001"/>
    <n v="48548"/>
  </r>
  <r>
    <x v="4"/>
    <n v="22"/>
    <x v="13"/>
    <x v="1"/>
    <d v="2020-01-01T00:00:00"/>
    <x v="2"/>
    <x v="0"/>
    <n v="0.39"/>
    <n v="0.61"/>
    <n v="0.96"/>
    <n v="0.74"/>
    <x v="6"/>
    <x v="16"/>
    <n v="0.21999999999999997"/>
    <n v="0.28000000000000003"/>
    <n v="0.1"/>
    <n v="64297"/>
  </r>
  <r>
    <x v="4"/>
    <n v="8"/>
    <x v="7"/>
    <x v="3"/>
    <d v="2020-02-01T00:00:00"/>
    <x v="2"/>
    <x v="1"/>
    <n v="0.35"/>
    <n v="0.65"/>
    <n v="0.99"/>
    <n v="0.93"/>
    <x v="13"/>
    <x v="2"/>
    <n v="0.37"/>
    <n v="0.26"/>
    <n v="0.1"/>
    <n v="72187"/>
  </r>
  <r>
    <x v="4"/>
    <n v="6"/>
    <x v="10"/>
    <x v="0"/>
    <d v="2020-03-01T00:00:00"/>
    <x v="2"/>
    <x v="2"/>
    <n v="0.22"/>
    <n v="0.78"/>
    <n v="0.94"/>
    <n v="0.84"/>
    <x v="8"/>
    <x v="2"/>
    <n v="0.37"/>
    <n v="0.27"/>
    <n v="0.14000000000000001"/>
    <n v="581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027596-9902-4C9F-B9A8-1D9F4C218476}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D2:AD3" firstHeaderRow="1" firstDataRow="1" firstDataCol="0"/>
  <pivotFields count="20"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>
      <items count="28">
        <item x="5"/>
        <item x="11"/>
        <item x="6"/>
        <item x="1"/>
        <item x="4"/>
        <item x="10"/>
        <item x="24"/>
        <item x="7"/>
        <item x="3"/>
        <item x="9"/>
        <item x="22"/>
        <item x="15"/>
        <item x="18"/>
        <item x="2"/>
        <item x="17"/>
        <item x="14"/>
        <item x="0"/>
        <item x="21"/>
        <item x="12"/>
        <item x="25"/>
        <item x="23"/>
        <item x="13"/>
        <item x="16"/>
        <item x="20"/>
        <item x="26"/>
        <item x="8"/>
        <item x="19"/>
        <item t="default"/>
      </items>
    </pivotField>
    <pivotField showAll="0">
      <items count="6">
        <item x="2"/>
        <item x="0"/>
        <item x="1"/>
        <item x="3"/>
        <item x="4"/>
        <item t="default"/>
      </items>
    </pivotField>
    <pivotField numFmtId="14" showAll="0"/>
    <pivotField showAll="0">
      <items count="4">
        <item h="1" x="0"/>
        <item x="1"/>
        <item h="1"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9" showAll="0"/>
    <pivotField numFmtId="9" showAll="0"/>
    <pivotField numFmtId="9" showAll="0"/>
    <pivotField dataField="1" numFmtId="9" showAll="0"/>
    <pivotField numFmtId="9" showAll="0"/>
    <pivotField numFmtId="9" showAll="0"/>
    <pivotField numFmtId="9" showAll="0"/>
    <pivotField numFmtId="9" showAll="0"/>
    <pivotField numFmtId="9"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Média de Entregue no Prazo" fld="10" subtotal="average" baseField="0" baseItem="0" numFmtId="9"/>
  </dataFields>
  <formats count="6">
    <format dxfId="74">
      <pivotArea type="all" dataOnly="0" outline="0" fieldPosition="0"/>
    </format>
    <format dxfId="73">
      <pivotArea outline="0" collapsedLevelsAreSubtotals="1" fieldPosition="0"/>
    </format>
    <format dxfId="72">
      <pivotArea dataOnly="0" labelOnly="1" outline="0" axis="axisValues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DBA16B-3C8C-4610-825A-51C9EEE6831C}" name="SatisfacaoDeCliente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W2:AB8" firstHeaderRow="0" firstDataRow="1" firstDataCol="1"/>
  <pivotFields count="20">
    <pivotField axis="axisRow" showAll="0" sortType="descending">
      <items count="6">
        <item x="4"/>
        <item x="3"/>
        <item x="2"/>
        <item x="1"/>
        <item x="0"/>
        <item t="default"/>
      </items>
    </pivotField>
    <pivotField showAll="0"/>
    <pivotField showAll="0">
      <items count="28">
        <item x="5"/>
        <item x="11"/>
        <item x="6"/>
        <item x="1"/>
        <item x="4"/>
        <item x="10"/>
        <item x="24"/>
        <item x="7"/>
        <item x="3"/>
        <item x="9"/>
        <item x="22"/>
        <item x="15"/>
        <item x="18"/>
        <item x="2"/>
        <item x="17"/>
        <item x="14"/>
        <item x="0"/>
        <item x="21"/>
        <item x="12"/>
        <item x="25"/>
        <item x="23"/>
        <item x="13"/>
        <item x="16"/>
        <item x="20"/>
        <item x="26"/>
        <item x="8"/>
        <item x="19"/>
        <item t="default"/>
      </items>
    </pivotField>
    <pivotField showAll="0">
      <items count="6">
        <item x="2"/>
        <item x="0"/>
        <item x="1"/>
        <item x="3"/>
        <item x="4"/>
        <item t="default"/>
      </items>
    </pivotField>
    <pivotField numFmtId="14" showAll="0"/>
    <pivotField showAll="0">
      <items count="4">
        <item h="1" x="0"/>
        <item x="1"/>
        <item h="1"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9" showAll="0"/>
    <pivotField numFmtId="9" showAll="0"/>
    <pivotField numFmtId="9" showAll="0"/>
    <pivotField numFmtId="9" showAll="0"/>
    <pivotField dataField="1" numFmtId="9" showAll="0">
      <items count="17">
        <item x="1"/>
        <item x="8"/>
        <item x="15"/>
        <item x="14"/>
        <item x="11"/>
        <item x="5"/>
        <item x="13"/>
        <item x="0"/>
        <item x="9"/>
        <item x="10"/>
        <item x="12"/>
        <item x="6"/>
        <item x="3"/>
        <item x="2"/>
        <item x="7"/>
        <item x="4"/>
        <item t="default"/>
      </items>
    </pivotField>
    <pivotField dataField="1" numFmtId="9" showAll="0">
      <items count="20">
        <item x="12"/>
        <item x="2"/>
        <item x="7"/>
        <item x="17"/>
        <item x="5"/>
        <item x="3"/>
        <item x="18"/>
        <item x="0"/>
        <item x="13"/>
        <item x="16"/>
        <item x="9"/>
        <item x="1"/>
        <item x="4"/>
        <item x="6"/>
        <item x="10"/>
        <item x="14"/>
        <item x="11"/>
        <item x="8"/>
        <item x="15"/>
        <item t="default"/>
      </items>
    </pivotField>
    <pivotField dataField="1" numFmtId="9" showAll="0"/>
    <pivotField dataField="1" numFmtId="9" showAll="0"/>
    <pivotField dataField="1" numFmtId="9"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mente Satisfeito " fld="11" subtotal="average" baseField="0" baseItem="0"/>
    <dataField name="Satisfeito " fld="12" subtotal="average" baseField="0" baseItem="0"/>
    <dataField name="Neutro " fld="13" subtotal="average" baseField="0" baseItem="0"/>
    <dataField name="Insatisfeito " fld="14" subtotal="average" baseField="0" baseItem="0"/>
    <dataField name="Totalmente Insatisfeito " fld="15" subtotal="average" baseField="0" baseItem="0"/>
  </dataFields>
  <formats count="13">
    <format dxfId="75">
      <pivotArea outline="0" collapsedLevelsAreSubtotals="1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0" type="button" dataOnly="0" labelOnly="1" outline="0" axis="axisRow" fieldPosition="0"/>
    </format>
    <format dxfId="21">
      <pivotArea dataOnly="0" labelOnly="1" fieldPosition="0">
        <references count="1">
          <reference field="0" count="0"/>
        </references>
      </pivotArea>
    </format>
    <format dxfId="20">
      <pivotArea dataOnly="0" labelOnly="1" grandRow="1" outline="0" fieldPosition="0"/>
    </format>
    <format dxfId="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5"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E44707-BCEB-4784-B8D2-4B019837ECD5}" name="DinamicaHistoricoFaturamento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2">
  <location ref="S2:T16" firstHeaderRow="1" firstDataRow="1" firstDataCol="1"/>
  <pivotFields count="20"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>
      <items count="28">
        <item x="5"/>
        <item x="11"/>
        <item x="6"/>
        <item x="1"/>
        <item x="4"/>
        <item x="10"/>
        <item x="24"/>
        <item x="7"/>
        <item x="3"/>
        <item x="9"/>
        <item x="22"/>
        <item x="15"/>
        <item x="18"/>
        <item x="2"/>
        <item x="17"/>
        <item x="14"/>
        <item x="0"/>
        <item x="21"/>
        <item x="12"/>
        <item x="25"/>
        <item x="23"/>
        <item x="13"/>
        <item x="16"/>
        <item x="20"/>
        <item x="26"/>
        <item x="8"/>
        <item x="19"/>
        <item t="default"/>
      </items>
    </pivotField>
    <pivotField showAll="0">
      <items count="6">
        <item x="2"/>
        <item x="0"/>
        <item x="1"/>
        <item x="3"/>
        <item x="4"/>
        <item t="default"/>
      </items>
    </pivotField>
    <pivotField numFmtId="14" showAll="0"/>
    <pivotField axis="axisRow" showAll="0">
      <items count="4">
        <item h="1" x="0"/>
        <item x="1"/>
        <item h="1" x="2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dataField="1"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5"/>
    <field x="6"/>
  </rowFields>
  <rowItems count="14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Items count="1">
    <i/>
  </colItems>
  <dataFields count="1">
    <dataField name="Soma de Venda" fld="16" baseField="5" baseItem="0" numFmtId="164"/>
  </dataFields>
  <formats count="14"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5" type="button" dataOnly="0" labelOnly="1" outline="0" axis="axisRow" fieldPosition="0"/>
    </format>
    <format dxfId="62">
      <pivotArea dataOnly="0" labelOnly="1" fieldPosition="0">
        <references count="1">
          <reference field="5" count="0"/>
        </references>
      </pivotArea>
    </format>
    <format dxfId="61">
      <pivotArea dataOnly="0" labelOnly="1" grandRow="1" outline="0" fieldPosition="0"/>
    </format>
    <format dxfId="60">
      <pivotArea dataOnly="0" labelOnly="1" fieldPosition="0">
        <references count="2">
          <reference field="5" count="0" selected="0"/>
          <reference field="6" count="0"/>
        </references>
      </pivotArea>
    </format>
    <format dxfId="5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5" type="button" dataOnly="0" labelOnly="1" outline="0" axis="axisRow" fieldPosition="0"/>
    </format>
    <format dxfId="15">
      <pivotArea dataOnly="0" labelOnly="1" fieldPosition="0">
        <references count="1">
          <reference field="5" count="0"/>
        </references>
      </pivotArea>
    </format>
    <format dxfId="14">
      <pivotArea dataOnly="0" labelOnly="1" grandRow="1" outline="0" fieldPosition="0"/>
    </format>
    <format dxfId="13">
      <pivotArea dataOnly="0" labelOnly="1" fieldPosition="0">
        <references count="2">
          <reference field="5" count="0" selected="0"/>
          <reference field="6" count="0"/>
        </references>
      </pivotArea>
    </format>
    <format dxfId="12">
      <pivotArea dataOnly="0" labelOnly="1" outline="0" axis="axisValues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344719-C0FD-4B34-B90F-7118E5575533}" name="FaturamentoRegiao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T2:AU30" firstHeaderRow="1" firstDataRow="1" firstDataCol="1"/>
  <pivotFields count="20">
    <pivotField showAll="0">
      <items count="6">
        <item x="0"/>
        <item x="1"/>
        <item x="2"/>
        <item x="3"/>
        <item x="4"/>
        <item t="default"/>
      </items>
    </pivotField>
    <pivotField showAll="0"/>
    <pivotField axis="axisRow" showAll="0">
      <items count="28">
        <item x="5"/>
        <item x="11"/>
        <item x="6"/>
        <item x="1"/>
        <item x="4"/>
        <item x="10"/>
        <item x="24"/>
        <item x="7"/>
        <item x="3"/>
        <item x="9"/>
        <item x="22"/>
        <item x="15"/>
        <item x="18"/>
        <item x="2"/>
        <item x="17"/>
        <item x="14"/>
        <item x="0"/>
        <item x="21"/>
        <item x="12"/>
        <item x="25"/>
        <item x="23"/>
        <item x="13"/>
        <item x="16"/>
        <item x="20"/>
        <item x="26"/>
        <item x="8"/>
        <item x="19"/>
        <item t="default"/>
      </items>
    </pivotField>
    <pivotField showAll="0">
      <items count="6">
        <item x="2"/>
        <item x="0"/>
        <item x="1"/>
        <item x="3"/>
        <item x="4"/>
        <item t="default"/>
      </items>
    </pivotField>
    <pivotField numFmtId="14" showAll="0"/>
    <pivotField showAll="0">
      <items count="4">
        <item h="1" x="0"/>
        <item x="1"/>
        <item h="1"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dataField="1"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a de Venda" fld="16" baseField="2" baseItem="0" numFmtId="166"/>
  </dataFields>
  <formats count="12"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2" type="button" dataOnly="0" labelOnly="1" outline="0" axis="axisRow" fieldPosition="0"/>
    </format>
    <format dxfId="55">
      <pivotArea dataOnly="0" labelOnly="1" fieldPosition="0">
        <references count="1">
          <reference field="2" count="0"/>
        </references>
      </pivotArea>
    </format>
    <format dxfId="54">
      <pivotArea dataOnly="0" labelOnly="1" grandRow="1" outline="0" fieldPosition="0"/>
    </format>
    <format dxfId="53">
      <pivotArea dataOnly="0" labelOnly="1" outline="0" axis="axisValues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2" type="button" dataOnly="0" labelOnly="1" outline="0" axis="axisRow" fieldPosition="0"/>
    </format>
    <format dxfId="8">
      <pivotArea dataOnly="0" labelOnly="1" fieldPosition="0">
        <references count="1">
          <reference field="2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EBECED-1E63-4773-A9A5-A78B26DE150D}" name="Tabela dinâ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AN2:AR3" firstHeaderRow="0" firstDataRow="1" firstDataCol="0"/>
  <pivotFields count="20"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>
      <items count="28">
        <item x="5"/>
        <item x="11"/>
        <item x="6"/>
        <item x="1"/>
        <item x="4"/>
        <item x="10"/>
        <item x="24"/>
        <item x="7"/>
        <item x="3"/>
        <item x="9"/>
        <item x="22"/>
        <item x="15"/>
        <item x="18"/>
        <item x="2"/>
        <item x="17"/>
        <item x="14"/>
        <item x="0"/>
        <item x="21"/>
        <item x="12"/>
        <item x="25"/>
        <item x="23"/>
        <item x="13"/>
        <item x="16"/>
        <item x="20"/>
        <item x="26"/>
        <item x="8"/>
        <item x="19"/>
        <item t="default"/>
      </items>
    </pivotField>
    <pivotField showAll="0">
      <items count="6">
        <item x="2"/>
        <item x="0"/>
        <item x="1"/>
        <item x="3"/>
        <item x="4"/>
        <item t="default"/>
      </items>
    </pivotField>
    <pivotField numFmtId="14" showAll="0"/>
    <pivotField showAll="0">
      <items count="4">
        <item h="1" x="0"/>
        <item x="1"/>
        <item h="1"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numFmtId="9" showAll="0"/>
    <pivotField dataField="1"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44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de ParteDeBaixo" fld="17" baseField="0" baseItem="0" numFmtId="9"/>
    <dataField name="Soma de RotuloEtiqueta" fld="19" baseField="0" baseItem="1" numFmtId="9"/>
    <dataField name="Média de Estoque da Loja" fld="7" subtotal="average" baseField="0" baseItem="0" numFmtId="10"/>
    <dataField name="Média de Transparência" fld="8" subtotal="average" baseField="0" baseItem="1" numFmtId="9"/>
    <dataField name="Soma de ParteDeCima" fld="18" baseField="0" baseItem="0" numFmtId="9"/>
  </dataFields>
  <formats count="7">
    <format dxfId="76">
      <pivotArea outline="0" collapsedLevelsAreSubtotals="1" fieldPosition="0">
        <references count="1">
          <reference field="4294967294" count="4" selected="0">
            <x v="0"/>
            <x v="1"/>
            <x v="3"/>
            <x v="4"/>
          </reference>
        </references>
      </pivotArea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1E553-F087-40C9-B36A-D10BAFB6CCE1}" name="Tabela dinâ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I2:AI3" firstHeaderRow="1" firstDataRow="1" firstDataCol="0"/>
  <pivotFields count="20"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>
      <items count="28">
        <item x="5"/>
        <item x="11"/>
        <item x="6"/>
        <item x="1"/>
        <item x="4"/>
        <item x="10"/>
        <item x="24"/>
        <item x="7"/>
        <item x="3"/>
        <item x="9"/>
        <item x="22"/>
        <item x="15"/>
        <item x="18"/>
        <item x="2"/>
        <item x="17"/>
        <item x="14"/>
        <item x="0"/>
        <item x="21"/>
        <item x="12"/>
        <item x="25"/>
        <item x="23"/>
        <item x="13"/>
        <item x="16"/>
        <item x="20"/>
        <item x="26"/>
        <item x="8"/>
        <item x="19"/>
        <item t="default"/>
      </items>
    </pivotField>
    <pivotField showAll="0">
      <items count="6">
        <item x="2"/>
        <item x="0"/>
        <item x="1"/>
        <item x="3"/>
        <item x="4"/>
        <item t="default"/>
      </items>
    </pivotField>
    <pivotField numFmtId="14" showAll="0"/>
    <pivotField showAll="0">
      <items count="4">
        <item h="1" x="0"/>
        <item x="1"/>
        <item h="1"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9" showAll="0"/>
    <pivotField numFmtId="9" showAll="0"/>
    <pivotField dataField="1"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Média de Resultado_Meta" fld="9" subtotal="average" baseField="0" baseItem="0" numFmtId="10"/>
  </dataFields>
  <formats count="6">
    <format dxfId="49">
      <pivotArea type="all" dataOnly="0" outline="0" fieldPosition="0"/>
    </format>
    <format dxfId="48">
      <pivotArea outline="0" collapsedLevelsAreSubtotals="1" fieldPosition="0"/>
    </format>
    <format dxfId="47">
      <pivotArea dataOnly="0" labelOnly="1" outline="0" axis="axisValues" fieldPosition="0"/>
    </format>
    <format dxfId="2">
      <pivotArea type="all" dataOnly="0" outline="0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1E0B8606-88D0-45AB-B562-88BC1A328DD4}" sourceName="Ano">
  <pivotTables>
    <pivotTable tabId="1" name="DinamicaHistoricoFaturamento"/>
    <pivotTable tabId="1" name="FaturamentoRegiao"/>
    <pivotTable tabId="1" name="SatisfacaoDeCliente"/>
    <pivotTable tabId="1" name="Tabela dinâmica3"/>
    <pivotTable tabId="1" name="Tabela dinâmica6"/>
    <pivotTable tabId="1" name="Tabela dinâmica7"/>
  </pivotTables>
  <data>
    <tabular pivotCacheId="1126546637">
      <items count="3">
        <i x="0"/>
        <i x="1" s="1"/>
        <i x="2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B4C5A954-488F-4922-9046-006A9BC322AC}" sourceName="Produto">
  <pivotTables>
    <pivotTable tabId="1" name="DinamicaHistoricoFaturamento"/>
    <pivotTable tabId="1" name="FaturamentoRegiao"/>
    <pivotTable tabId="1" name="SatisfacaoDeCliente"/>
    <pivotTable tabId="1" name="Tabela dinâmica3"/>
    <pivotTable tabId="1" name="Tabela dinâmica6"/>
    <pivotTable tabId="1" name="Tabela dinâmica7"/>
  </pivotTables>
  <data>
    <tabular pivotCacheId="1126546637">
      <items count="5">
        <i x="0" s="1"/>
        <i x="1" s="1"/>
        <i x="2" s="1"/>
        <i x="3" s="1"/>
        <i x="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oja" xr10:uid="{BE7F5290-24D8-40E3-A23B-F89B39675EED}" sourceName="Loja">
  <pivotTables>
    <pivotTable tabId="1" name="DinamicaHistoricoFaturamento"/>
    <pivotTable tabId="1" name="FaturamentoRegiao"/>
    <pivotTable tabId="1" name="SatisfacaoDeCliente"/>
    <pivotTable tabId="1" name="Tabela dinâmica3"/>
    <pivotTable tabId="1" name="Tabela dinâmica6"/>
    <pivotTable tabId="1" name="Tabela dinâmica7"/>
  </pivotTables>
  <data>
    <tabular pivotCacheId="1126546637">
      <items count="27">
        <i x="5" s="1"/>
        <i x="11" s="1"/>
        <i x="6" s="1"/>
        <i x="1" s="1"/>
        <i x="4" s="1"/>
        <i x="10" s="1"/>
        <i x="24" s="1"/>
        <i x="7" s="1"/>
        <i x="3" s="1"/>
        <i x="9" s="1"/>
        <i x="22" s="1"/>
        <i x="15" s="1"/>
        <i x="18" s="1"/>
        <i x="2" s="1"/>
        <i x="17" s="1"/>
        <i x="14" s="1"/>
        <i x="0" s="1"/>
        <i x="21" s="1"/>
        <i x="12" s="1"/>
        <i x="25" s="1"/>
        <i x="23" s="1"/>
        <i x="13" s="1"/>
        <i x="16" s="1"/>
        <i x="20" s="1"/>
        <i x="26" s="1"/>
        <i x="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gião" xr10:uid="{76F04E44-3A83-459F-AA94-2E9DD0303EC0}" sourceName="Região">
  <pivotTables>
    <pivotTable tabId="1" name="DinamicaHistoricoFaturamento"/>
    <pivotTable tabId="1" name="FaturamentoRegiao"/>
    <pivotTable tabId="1" name="SatisfacaoDeCliente"/>
    <pivotTable tabId="1" name="Tabela dinâmica3"/>
    <pivotTable tabId="1" name="Tabela dinâmica6"/>
    <pivotTable tabId="1" name="Tabela dinâmica7"/>
  </pivotTables>
  <data>
    <tabular pivotCacheId="1126546637">
      <items count="5">
        <i x="2" s="1"/>
        <i x="0" s="1"/>
        <i x="1" s="1"/>
        <i x="3" s="1"/>
        <i x="4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1227C096-202A-4F57-851B-8939FE557387}" sourceName="Mês">
  <pivotTables>
    <pivotTable tabId="1" name="DinamicaHistoricoFaturamento"/>
    <pivotTable tabId="1" name="FaturamentoRegiao"/>
    <pivotTable tabId="1" name="SatisfacaoDeCliente"/>
    <pivotTable tabId="1" name="Tabela dinâmica3"/>
    <pivotTable tabId="1" name="Tabela dinâmica6"/>
    <pivotTable tabId="1" name="Tabela dinâmica7"/>
  </pivotTables>
  <data>
    <tabular pivotCacheId="1126546637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3FC959CF-FD2A-4B57-97A5-E4476578F60D}" cache="SegmentaçãodeDados_Ano" caption="Ano" rowHeight="234950"/>
  <slicer name="Produto" xr10:uid="{68FDECF7-4BF6-4380-8F3D-84E6BBB7E12D}" cache="SegmentaçãodeDados_Produto" caption="Produto" columnCount="2" rowHeight="234950"/>
  <slicer name="Loja" xr10:uid="{9A2E7477-2F6D-41FF-80E9-1223823558ED}" cache="SegmentaçãodeDados_Loja" caption="Loja" columnCount="3" rowHeight="234950"/>
  <slicer name="Região" xr10:uid="{A6FD4B47-03D5-4467-A365-314004B19ABB}" cache="SegmentaçãodeDados_Região" caption="Região" columnCount="2" rowHeight="234950"/>
  <slicer name="Mês" xr10:uid="{21F84ACE-DDC1-4131-8FA7-9800DDDB00A2}" cache="SegmentaçãodeDados_Mês" caption="Mês" startItem="3" columnCount="3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EFED56-C193-434A-831A-AE67843F0806}" name="Tabela2" displayName="Tabela2" ref="A1:Q406" totalsRowShown="0" headerRowDxfId="29" dataDxfId="28" headerRowCellStyle="Porcentagem" dataCellStyle="Porcentagem">
  <autoFilter ref="A1:Q406" xr:uid="{67F3BD50-D522-4309-B711-BEA5553F11E1}"/>
  <tableColumns count="17">
    <tableColumn id="1" xr3:uid="{631E57AA-1791-452E-9546-BD5D6C04E513}" name="Produto" dataDxfId="46"/>
    <tableColumn id="2" xr3:uid="{EE003AE0-3FFA-4838-B449-D23376899817}" name="Endereço" dataDxfId="45"/>
    <tableColumn id="3" xr3:uid="{0A726FB8-1F56-4FDA-AFED-7E6B61CF5008}" name="Loja" dataDxfId="44"/>
    <tableColumn id="4" xr3:uid="{DE0C62B6-71CA-4D1F-A57E-B831C726DB76}" name="Região" dataDxfId="43"/>
    <tableColumn id="5" xr3:uid="{A6FBAD17-A61A-4D1C-990C-992C8B257293}" name="Data Completa" dataDxfId="42"/>
    <tableColumn id="6" xr3:uid="{CDD39D10-32E1-492C-AB09-F7EB39D7CE38}" name="Ano" dataDxfId="41"/>
    <tableColumn id="7" xr3:uid="{5BB2A744-3DDC-4EB3-A0E6-18600E2D643B}" name="Mês" dataDxfId="40"/>
    <tableColumn id="8" xr3:uid="{D27697A5-1DAF-4792-AF66-34BF493CBF71}" name="Estoque da Loja" dataDxfId="39" dataCellStyle="Porcentagem"/>
    <tableColumn id="9" xr3:uid="{8BC8C0A0-DD8A-46B2-85CA-FC0D1180C5AD}" name="Transparência" dataDxfId="38" dataCellStyle="Porcentagem"/>
    <tableColumn id="10" xr3:uid="{7E356966-D67D-4A63-9EFF-E018E2823D24}" name="Resultado_Meta" dataDxfId="37" dataCellStyle="Porcentagem"/>
    <tableColumn id="11" xr3:uid="{72CE4CA6-EBBB-4BA3-A94B-CE979F723D0A}" name="Entregue no Prazo" dataDxfId="36" dataCellStyle="Porcentagem"/>
    <tableColumn id="12" xr3:uid="{08079590-6E42-4A71-8978-83A8F6421129}" name="Totalmente Satisfeito" dataDxfId="35" dataCellStyle="Porcentagem"/>
    <tableColumn id="13" xr3:uid="{7BE08CCA-D274-40FE-8628-9FA0B13E01AE}" name="Satisfeito" dataDxfId="34" dataCellStyle="Porcentagem"/>
    <tableColumn id="14" xr3:uid="{AA4DF839-ABAB-40F8-8651-D0F157A8A1B2}" name="Neutro" dataDxfId="33" dataCellStyle="Porcentagem"/>
    <tableColumn id="15" xr3:uid="{3E429093-EB25-4126-9431-4D796B381A51}" name="Insatisfeito" dataDxfId="32" dataCellStyle="Porcentagem"/>
    <tableColumn id="16" xr3:uid="{4770084C-63AF-4E79-B0D0-3EAB1437E93F}" name="Totalmente Insatisfeito" dataDxfId="31" dataCellStyle="Porcentagem"/>
    <tableColumn id="17" xr3:uid="{F2A66927-683C-4E17-803E-B4AC5D72C287}" name="Venda" dataDxfId="30" dataCellStyle="Moed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8218A-48D6-4312-A672-7C15FE5BEBEB}">
  <sheetPr codeName="Planilha1"/>
  <dimension ref="A1:AX406"/>
  <sheetViews>
    <sheetView topLeftCell="E379" workbookViewId="0">
      <selection sqref="A1:Q406"/>
    </sheetView>
  </sheetViews>
  <sheetFormatPr defaultRowHeight="14.4" x14ac:dyDescent="0.3"/>
  <cols>
    <col min="1" max="1" width="10.44140625" style="2" bestFit="1" customWidth="1"/>
    <col min="2" max="2" width="11.5546875" style="2" bestFit="1" customWidth="1"/>
    <col min="3" max="3" width="19.33203125" style="2" bestFit="1" customWidth="1"/>
    <col min="4" max="4" width="13" style="2" bestFit="1" customWidth="1"/>
    <col min="5" max="5" width="16.44140625" style="3" bestFit="1" customWidth="1"/>
    <col min="6" max="6" width="6.88671875" style="4" bestFit="1" customWidth="1"/>
    <col min="7" max="7" width="7.109375" style="2" bestFit="1" customWidth="1"/>
    <col min="8" max="8" width="17.109375" style="5" bestFit="1" customWidth="1"/>
    <col min="9" max="9" width="15.5546875" style="5" bestFit="1" customWidth="1"/>
    <col min="10" max="10" width="18" style="5" bestFit="1" customWidth="1"/>
    <col min="11" max="11" width="19.5546875" style="5" bestFit="1" customWidth="1"/>
    <col min="12" max="12" width="22.5546875" style="5" bestFit="1" customWidth="1"/>
    <col min="13" max="13" width="11.6640625" style="5" bestFit="1" customWidth="1"/>
    <col min="14" max="14" width="9.5546875" style="5" bestFit="1" customWidth="1"/>
    <col min="15" max="15" width="13.33203125" style="5" bestFit="1" customWidth="1"/>
    <col min="16" max="16" width="24.44140625" style="5" bestFit="1" customWidth="1"/>
    <col min="17" max="17" width="13.33203125" style="6" bestFit="1" customWidth="1"/>
    <col min="18" max="18" width="13.33203125" style="6" customWidth="1"/>
    <col min="19" max="19" width="17.21875" style="2" bestFit="1" customWidth="1"/>
    <col min="20" max="20" width="14.44140625" style="2" bestFit="1" customWidth="1"/>
    <col min="21" max="21" width="8.88671875" style="2"/>
    <col min="22" max="22" width="16.5546875" style="2" bestFit="1" customWidth="1"/>
    <col min="23" max="23" width="17.21875" style="2" bestFit="1" customWidth="1"/>
    <col min="24" max="24" width="19.5546875" style="2" bestFit="1" customWidth="1"/>
    <col min="25" max="25" width="9.33203125" style="2" bestFit="1" customWidth="1"/>
    <col min="26" max="26" width="7.21875" style="2" bestFit="1" customWidth="1"/>
    <col min="27" max="27" width="10.6640625" style="2" bestFit="1" customWidth="1"/>
    <col min="28" max="28" width="21" style="2" bestFit="1" customWidth="1"/>
    <col min="29" max="29" width="8.88671875" style="2"/>
    <col min="30" max="30" width="25" style="2" bestFit="1" customWidth="1"/>
    <col min="31" max="31" width="8.88671875" style="2"/>
    <col min="32" max="32" width="13.6640625" style="2" bestFit="1" customWidth="1"/>
    <col min="33" max="34" width="8.88671875" style="2"/>
    <col min="35" max="35" width="23.44140625" style="2" bestFit="1" customWidth="1"/>
    <col min="36" max="39" width="8.88671875" style="2"/>
    <col min="40" max="40" width="20.21875" style="2" bestFit="1" customWidth="1"/>
    <col min="41" max="41" width="21.6640625" style="2" bestFit="1" customWidth="1"/>
    <col min="42" max="42" width="23" style="2" bestFit="1" customWidth="1"/>
    <col min="43" max="43" width="21.33203125" style="2" bestFit="1" customWidth="1"/>
    <col min="44" max="44" width="19.88671875" style="2" bestFit="1" customWidth="1"/>
    <col min="45" max="45" width="8.88671875" style="2"/>
    <col min="46" max="46" width="18" style="2" bestFit="1" customWidth="1"/>
    <col min="47" max="47" width="15.33203125" style="2" bestFit="1" customWidth="1"/>
    <col min="48" max="48" width="8.88671875" style="2"/>
    <col min="49" max="49" width="18" style="2" bestFit="1" customWidth="1"/>
    <col min="50" max="50" width="15.5546875" style="2" bestFit="1" customWidth="1"/>
    <col min="51" max="16384" width="8.88671875" style="2"/>
  </cols>
  <sheetData>
    <row r="1" spans="1:50" x14ac:dyDescent="0.3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2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6" t="s">
        <v>16</v>
      </c>
      <c r="S1" s="2" t="s">
        <v>17</v>
      </c>
      <c r="AK1" s="2" t="s">
        <v>18</v>
      </c>
      <c r="AL1" s="5">
        <v>0.5</v>
      </c>
      <c r="AT1" s="2" t="s">
        <v>19</v>
      </c>
    </row>
    <row r="2" spans="1:50" x14ac:dyDescent="0.3">
      <c r="A2" s="2" t="s">
        <v>20</v>
      </c>
      <c r="B2" s="2">
        <v>17</v>
      </c>
      <c r="C2" s="2" t="s">
        <v>21</v>
      </c>
      <c r="D2" s="2" t="s">
        <v>22</v>
      </c>
      <c r="E2" s="3">
        <v>43101</v>
      </c>
      <c r="F2" s="4">
        <v>2018</v>
      </c>
      <c r="G2" s="2" t="s">
        <v>23</v>
      </c>
      <c r="H2" s="5">
        <v>0.77</v>
      </c>
      <c r="I2" s="5">
        <v>0.22999999999999998</v>
      </c>
      <c r="J2" s="5">
        <v>0.81</v>
      </c>
      <c r="K2" s="5">
        <v>0.8</v>
      </c>
      <c r="L2" s="5">
        <v>0.17</v>
      </c>
      <c r="M2" s="5">
        <v>0.17</v>
      </c>
      <c r="N2" s="5">
        <v>0.41999999999999993</v>
      </c>
      <c r="O2" s="5">
        <v>0.1</v>
      </c>
      <c r="P2" s="5">
        <v>0.14000000000000001</v>
      </c>
      <c r="Q2" s="6">
        <v>54108</v>
      </c>
      <c r="S2" s="2" t="s">
        <v>24</v>
      </c>
      <c r="T2" s="2" t="s">
        <v>25</v>
      </c>
      <c r="W2" s="2" t="s">
        <v>24</v>
      </c>
      <c r="X2" s="2" t="s">
        <v>26</v>
      </c>
      <c r="Y2" s="2" t="s">
        <v>27</v>
      </c>
      <c r="Z2" s="2" t="s">
        <v>28</v>
      </c>
      <c r="AA2" s="2" t="s">
        <v>29</v>
      </c>
      <c r="AB2" s="2" t="s">
        <v>30</v>
      </c>
      <c r="AD2" s="2" t="s">
        <v>31</v>
      </c>
      <c r="AF2" s="2" t="s">
        <v>32</v>
      </c>
      <c r="AG2" s="5">
        <f>GETPIVOTDATA("Entregue no Prazo",$AD$2)</f>
        <v>0.79544444444444484</v>
      </c>
      <c r="AI2" s="2" t="s">
        <v>33</v>
      </c>
      <c r="AK2" s="2" t="s">
        <v>34</v>
      </c>
      <c r="AL2" s="5">
        <v>0.25</v>
      </c>
      <c r="AN2" s="2" t="s">
        <v>35</v>
      </c>
      <c r="AO2" s="2" t="s">
        <v>36</v>
      </c>
      <c r="AP2" s="2" t="s">
        <v>37</v>
      </c>
      <c r="AQ2" s="2" t="s">
        <v>38</v>
      </c>
      <c r="AR2" s="2" t="s">
        <v>39</v>
      </c>
      <c r="AT2" s="2" t="s">
        <v>24</v>
      </c>
      <c r="AU2" s="2" t="s">
        <v>25</v>
      </c>
      <c r="AW2" s="2" t="s">
        <v>40</v>
      </c>
      <c r="AX2" s="2" t="s">
        <v>16</v>
      </c>
    </row>
    <row r="3" spans="1:50" x14ac:dyDescent="0.3">
      <c r="A3" s="2" t="s">
        <v>20</v>
      </c>
      <c r="B3" s="2">
        <v>4</v>
      </c>
      <c r="C3" s="2" t="s">
        <v>41</v>
      </c>
      <c r="D3" s="2" t="s">
        <v>42</v>
      </c>
      <c r="E3" s="3">
        <v>43132</v>
      </c>
      <c r="F3" s="4">
        <v>2018</v>
      </c>
      <c r="G3" s="2" t="s">
        <v>43</v>
      </c>
      <c r="H3" s="5">
        <v>0.77</v>
      </c>
      <c r="I3" s="5">
        <v>0.22999999999999998</v>
      </c>
      <c r="J3" s="5">
        <v>0.9</v>
      </c>
      <c r="K3" s="5">
        <v>0.92</v>
      </c>
      <c r="L3" s="5">
        <v>0.1</v>
      </c>
      <c r="M3" s="5">
        <v>0.21</v>
      </c>
      <c r="N3" s="5">
        <v>0.48</v>
      </c>
      <c r="O3" s="5">
        <v>0.17</v>
      </c>
      <c r="P3" s="5">
        <v>0.04</v>
      </c>
      <c r="Q3" s="6">
        <v>54328</v>
      </c>
      <c r="S3" s="7">
        <v>2019</v>
      </c>
      <c r="T3" s="8">
        <v>10456051</v>
      </c>
      <c r="W3" s="7" t="s">
        <v>94</v>
      </c>
      <c r="X3" s="9">
        <v>0.17138888888888892</v>
      </c>
      <c r="Y3" s="9">
        <v>0.19722222222222224</v>
      </c>
      <c r="Z3" s="9">
        <v>0.32833333333333337</v>
      </c>
      <c r="AA3" s="9">
        <v>0.19500000000000003</v>
      </c>
      <c r="AB3" s="9">
        <v>0.10805555555555557</v>
      </c>
      <c r="AD3" s="9">
        <v>0.79544444444444484</v>
      </c>
      <c r="AF3" s="2" t="s">
        <v>45</v>
      </c>
      <c r="AG3" s="2">
        <f>1-AG2</f>
        <v>0.20455555555555516</v>
      </c>
      <c r="AI3" s="10">
        <v>0.84466666666666645</v>
      </c>
      <c r="AK3" s="2" t="s">
        <v>46</v>
      </c>
      <c r="AL3" s="5">
        <v>0.15</v>
      </c>
      <c r="AN3" s="9">
        <v>0.1</v>
      </c>
      <c r="AO3" s="9">
        <v>0.3</v>
      </c>
      <c r="AP3" s="10">
        <v>0.40961111111111137</v>
      </c>
      <c r="AQ3" s="9">
        <v>0.59038888888888863</v>
      </c>
      <c r="AR3" s="9">
        <v>7.0000000000000007E-2</v>
      </c>
      <c r="AT3" s="7" t="s">
        <v>47</v>
      </c>
      <c r="AU3" s="11">
        <v>655458</v>
      </c>
      <c r="AW3" s="2" t="s">
        <v>47</v>
      </c>
      <c r="AX3" s="12">
        <f>GETPIVOTDATA("Venda",$AT$2,"Loja",AW3)</f>
        <v>655458</v>
      </c>
    </row>
    <row r="4" spans="1:50" x14ac:dyDescent="0.3">
      <c r="A4" s="2" t="s">
        <v>20</v>
      </c>
      <c r="B4" s="2">
        <v>14</v>
      </c>
      <c r="C4" s="2" t="s">
        <v>48</v>
      </c>
      <c r="D4" s="2" t="s">
        <v>42</v>
      </c>
      <c r="E4" s="3">
        <v>43160</v>
      </c>
      <c r="F4" s="4">
        <v>2018</v>
      </c>
      <c r="G4" s="2" t="s">
        <v>49</v>
      </c>
      <c r="H4" s="5">
        <v>0.5</v>
      </c>
      <c r="I4" s="5">
        <v>0.5</v>
      </c>
      <c r="J4" s="5">
        <v>0.74</v>
      </c>
      <c r="K4" s="5">
        <v>0.78</v>
      </c>
      <c r="L4" s="5">
        <v>0.23</v>
      </c>
      <c r="M4" s="5">
        <v>0.11</v>
      </c>
      <c r="N4" s="5">
        <v>0.35999999999999988</v>
      </c>
      <c r="O4" s="5">
        <v>0.26</v>
      </c>
      <c r="P4" s="5">
        <v>0.04</v>
      </c>
      <c r="Q4" s="6">
        <v>55887</v>
      </c>
      <c r="S4" s="13" t="s">
        <v>23</v>
      </c>
      <c r="T4" s="8">
        <v>847079</v>
      </c>
      <c r="W4" s="7" t="s">
        <v>44</v>
      </c>
      <c r="X4" s="9">
        <v>0.18166666666666664</v>
      </c>
      <c r="Y4" s="9">
        <v>0.20777777777777787</v>
      </c>
      <c r="Z4" s="9">
        <v>0.29499999999999998</v>
      </c>
      <c r="AA4" s="9">
        <v>0.2088888888888889</v>
      </c>
      <c r="AB4" s="9">
        <v>0.10666666666666665</v>
      </c>
      <c r="AK4" s="2" t="s">
        <v>51</v>
      </c>
      <c r="AL4" s="5">
        <v>0.1</v>
      </c>
      <c r="AT4" s="7" t="s">
        <v>53</v>
      </c>
      <c r="AU4" s="11">
        <v>184647</v>
      </c>
      <c r="AW4" s="2" t="s">
        <v>53</v>
      </c>
      <c r="AX4" s="12">
        <f t="shared" ref="AX4:AX29" si="0">GETPIVOTDATA("Venda",$AT$2,"Loja",AW4)</f>
        <v>184647</v>
      </c>
    </row>
    <row r="5" spans="1:50" x14ac:dyDescent="0.3">
      <c r="A5" s="2" t="s">
        <v>20</v>
      </c>
      <c r="B5" s="2">
        <v>9</v>
      </c>
      <c r="C5" s="2" t="s">
        <v>54</v>
      </c>
      <c r="D5" s="2" t="s">
        <v>55</v>
      </c>
      <c r="E5" s="3">
        <v>43191</v>
      </c>
      <c r="F5" s="4">
        <v>2018</v>
      </c>
      <c r="G5" s="2" t="s">
        <v>56</v>
      </c>
      <c r="H5" s="5">
        <v>0.69</v>
      </c>
      <c r="I5" s="5">
        <v>0.31000000000000005</v>
      </c>
      <c r="J5" s="5">
        <v>0.73</v>
      </c>
      <c r="K5" s="5">
        <v>0.76</v>
      </c>
      <c r="L5" s="5">
        <v>0.22</v>
      </c>
      <c r="M5" s="5">
        <v>0.15</v>
      </c>
      <c r="N5" s="5">
        <v>0.39999999999999991</v>
      </c>
      <c r="O5" s="5">
        <v>0.19</v>
      </c>
      <c r="P5" s="5">
        <v>0.04</v>
      </c>
      <c r="Q5" s="6">
        <v>69945</v>
      </c>
      <c r="S5" s="13" t="s">
        <v>43</v>
      </c>
      <c r="T5" s="8">
        <v>897691</v>
      </c>
      <c r="W5" s="7" t="s">
        <v>93</v>
      </c>
      <c r="X5" s="9">
        <v>0.17472222222222222</v>
      </c>
      <c r="Y5" s="9">
        <v>0.18166666666666664</v>
      </c>
      <c r="Z5" s="9">
        <v>0.35638888888888887</v>
      </c>
      <c r="AA5" s="9">
        <v>0.18194444444444444</v>
      </c>
      <c r="AB5" s="9">
        <v>0.10527777777777778</v>
      </c>
      <c r="AK5" s="2" t="s">
        <v>57</v>
      </c>
      <c r="AL5" s="5">
        <v>1</v>
      </c>
      <c r="AT5" s="7" t="s">
        <v>52</v>
      </c>
      <c r="AU5" s="11">
        <v>720671</v>
      </c>
      <c r="AW5" s="2" t="s">
        <v>52</v>
      </c>
      <c r="AX5" s="12">
        <f t="shared" si="0"/>
        <v>720671</v>
      </c>
    </row>
    <row r="6" spans="1:50" x14ac:dyDescent="0.3">
      <c r="A6" s="2" t="s">
        <v>20</v>
      </c>
      <c r="B6" s="2">
        <v>5</v>
      </c>
      <c r="C6" s="2" t="s">
        <v>58</v>
      </c>
      <c r="D6" s="2" t="s">
        <v>22</v>
      </c>
      <c r="E6" s="3">
        <v>43221</v>
      </c>
      <c r="F6" s="4">
        <v>2018</v>
      </c>
      <c r="G6" s="2" t="s">
        <v>59</v>
      </c>
      <c r="H6" s="5">
        <v>0.8</v>
      </c>
      <c r="I6" s="5">
        <v>0.19999999999999996</v>
      </c>
      <c r="J6" s="5">
        <v>0.8</v>
      </c>
      <c r="K6" s="5">
        <v>0.74</v>
      </c>
      <c r="L6" s="5">
        <v>0.25</v>
      </c>
      <c r="M6" s="5">
        <v>0.22</v>
      </c>
      <c r="N6" s="5">
        <v>0.10999999999999999</v>
      </c>
      <c r="O6" s="5">
        <v>0.26</v>
      </c>
      <c r="P6" s="5">
        <v>0.16</v>
      </c>
      <c r="Q6" s="6">
        <v>61977</v>
      </c>
      <c r="S6" s="13" t="s">
        <v>49</v>
      </c>
      <c r="T6" s="8">
        <v>910807</v>
      </c>
      <c r="W6" s="7" t="s">
        <v>92</v>
      </c>
      <c r="X6" s="9">
        <v>0.17583333333333337</v>
      </c>
      <c r="Y6" s="9">
        <v>0.18750000000000006</v>
      </c>
      <c r="Z6" s="9">
        <v>0.34777777777777774</v>
      </c>
      <c r="AA6" s="9">
        <v>0.19166666666666668</v>
      </c>
      <c r="AB6" s="9">
        <v>9.722222222222221E-2</v>
      </c>
      <c r="AT6" s="7" t="s">
        <v>41</v>
      </c>
      <c r="AU6" s="11">
        <v>426324</v>
      </c>
      <c r="AW6" s="2" t="s">
        <v>41</v>
      </c>
      <c r="AX6" s="12">
        <f t="shared" si="0"/>
        <v>426324</v>
      </c>
    </row>
    <row r="7" spans="1:50" x14ac:dyDescent="0.3">
      <c r="A7" s="2" t="s">
        <v>20</v>
      </c>
      <c r="B7" s="2">
        <v>1</v>
      </c>
      <c r="C7" s="2" t="s">
        <v>47</v>
      </c>
      <c r="D7" s="2" t="s">
        <v>42</v>
      </c>
      <c r="E7" s="3">
        <v>43252</v>
      </c>
      <c r="F7" s="4">
        <v>2018</v>
      </c>
      <c r="G7" s="2" t="s">
        <v>60</v>
      </c>
      <c r="H7" s="5">
        <v>0.04</v>
      </c>
      <c r="I7" s="5">
        <v>0.96</v>
      </c>
      <c r="J7" s="5">
        <v>0.95</v>
      </c>
      <c r="K7" s="5">
        <v>1</v>
      </c>
      <c r="L7" s="5">
        <v>0.15</v>
      </c>
      <c r="M7" s="5">
        <v>0.14000000000000001</v>
      </c>
      <c r="N7" s="5">
        <v>0.42999999999999994</v>
      </c>
      <c r="O7" s="5">
        <v>0.22</v>
      </c>
      <c r="P7" s="5">
        <v>0.06</v>
      </c>
      <c r="Q7" s="6">
        <v>62527</v>
      </c>
      <c r="S7" s="13" t="s">
        <v>56</v>
      </c>
      <c r="T7" s="8">
        <v>827611</v>
      </c>
      <c r="W7" s="7" t="s">
        <v>20</v>
      </c>
      <c r="X7" s="9">
        <v>0.18361111111111109</v>
      </c>
      <c r="Y7" s="9">
        <v>0.18694444444444447</v>
      </c>
      <c r="Z7" s="9">
        <v>0.35083333333333316</v>
      </c>
      <c r="AA7" s="9">
        <v>0.19583333333333336</v>
      </c>
      <c r="AB7" s="9">
        <v>8.277777777777777E-2</v>
      </c>
      <c r="AK7" s="2" t="s">
        <v>61</v>
      </c>
      <c r="AT7" s="7" t="s">
        <v>58</v>
      </c>
      <c r="AU7" s="11">
        <v>329463</v>
      </c>
      <c r="AW7" s="2" t="s">
        <v>58</v>
      </c>
      <c r="AX7" s="12">
        <f t="shared" si="0"/>
        <v>329463</v>
      </c>
    </row>
    <row r="8" spans="1:50" x14ac:dyDescent="0.3">
      <c r="A8" s="2" t="s">
        <v>20</v>
      </c>
      <c r="B8" s="2">
        <v>3</v>
      </c>
      <c r="C8" s="2" t="s">
        <v>52</v>
      </c>
      <c r="D8" s="2" t="s">
        <v>42</v>
      </c>
      <c r="E8" s="3">
        <v>43282</v>
      </c>
      <c r="F8" s="4">
        <v>2018</v>
      </c>
      <c r="G8" s="2" t="s">
        <v>63</v>
      </c>
      <c r="H8" s="5">
        <v>0.41</v>
      </c>
      <c r="I8" s="5">
        <v>0.59000000000000008</v>
      </c>
      <c r="J8" s="5">
        <v>0.95</v>
      </c>
      <c r="K8" s="5">
        <v>0.98</v>
      </c>
      <c r="L8" s="5">
        <v>0.21</v>
      </c>
      <c r="M8" s="5">
        <v>0.11</v>
      </c>
      <c r="N8" s="5">
        <v>0.36999999999999988</v>
      </c>
      <c r="O8" s="5">
        <v>0.27</v>
      </c>
      <c r="P8" s="5">
        <v>0.04</v>
      </c>
      <c r="Q8" s="6">
        <v>54594</v>
      </c>
      <c r="S8" s="13" t="s">
        <v>59</v>
      </c>
      <c r="T8" s="8">
        <v>886218</v>
      </c>
      <c r="W8" s="7" t="s">
        <v>50</v>
      </c>
      <c r="X8" s="9">
        <v>0.17744444444444452</v>
      </c>
      <c r="Y8" s="9">
        <v>0.19222222222222227</v>
      </c>
      <c r="Z8" s="9">
        <v>0.33566666666666661</v>
      </c>
      <c r="AA8" s="9">
        <v>0.19466666666666674</v>
      </c>
      <c r="AB8" s="9">
        <v>9.9999999999999978E-2</v>
      </c>
      <c r="AK8" s="2" t="s">
        <v>64</v>
      </c>
      <c r="AL8" s="2" t="s">
        <v>65</v>
      </c>
      <c r="AT8" s="7" t="s">
        <v>62</v>
      </c>
      <c r="AU8" s="11">
        <v>357124</v>
      </c>
      <c r="AW8" s="2" t="s">
        <v>62</v>
      </c>
      <c r="AX8" s="12">
        <f t="shared" si="0"/>
        <v>357124</v>
      </c>
    </row>
    <row r="9" spans="1:50" x14ac:dyDescent="0.3">
      <c r="A9" s="2" t="s">
        <v>20</v>
      </c>
      <c r="B9" s="2">
        <v>8</v>
      </c>
      <c r="C9" s="2" t="s">
        <v>67</v>
      </c>
      <c r="D9" s="2" t="s">
        <v>68</v>
      </c>
      <c r="E9" s="3">
        <v>43313</v>
      </c>
      <c r="F9" s="4">
        <v>2018</v>
      </c>
      <c r="G9" s="2" t="s">
        <v>69</v>
      </c>
      <c r="H9" s="5">
        <v>0.63</v>
      </c>
      <c r="I9" s="5">
        <v>0.37</v>
      </c>
      <c r="J9" s="5">
        <v>0.89</v>
      </c>
      <c r="K9" s="5">
        <v>0.76</v>
      </c>
      <c r="L9" s="5">
        <v>0.22</v>
      </c>
      <c r="M9" s="5">
        <v>0.23</v>
      </c>
      <c r="N9" s="5">
        <v>0.37</v>
      </c>
      <c r="O9" s="5">
        <v>0.1</v>
      </c>
      <c r="P9" s="5">
        <v>0.08</v>
      </c>
      <c r="Q9" s="6">
        <v>44389</v>
      </c>
      <c r="S9" s="13" t="s">
        <v>60</v>
      </c>
      <c r="T9" s="8">
        <v>861229</v>
      </c>
      <c r="AK9" s="2">
        <v>0</v>
      </c>
      <c r="AL9" s="2">
        <v>0</v>
      </c>
      <c r="AT9" s="7" t="s">
        <v>66</v>
      </c>
      <c r="AU9" s="11">
        <v>468293</v>
      </c>
      <c r="AW9" s="2" t="s">
        <v>66</v>
      </c>
      <c r="AX9" s="12">
        <f t="shared" si="0"/>
        <v>468293</v>
      </c>
    </row>
    <row r="10" spans="1:50" x14ac:dyDescent="0.3">
      <c r="A10" s="2" t="s">
        <v>20</v>
      </c>
      <c r="B10" s="2">
        <v>26</v>
      </c>
      <c r="C10" s="2" t="s">
        <v>70</v>
      </c>
      <c r="D10" s="2" t="s">
        <v>22</v>
      </c>
      <c r="E10" s="3">
        <v>43344</v>
      </c>
      <c r="F10" s="4">
        <v>2018</v>
      </c>
      <c r="G10" s="2" t="s">
        <v>71</v>
      </c>
      <c r="H10" s="5">
        <v>0.8</v>
      </c>
      <c r="I10" s="5">
        <v>0.19999999999999996</v>
      </c>
      <c r="J10" s="5">
        <v>0.72</v>
      </c>
      <c r="K10" s="5">
        <v>0.75</v>
      </c>
      <c r="L10" s="5">
        <v>0.24</v>
      </c>
      <c r="M10" s="5">
        <v>0.12</v>
      </c>
      <c r="N10" s="5">
        <v>0.35</v>
      </c>
      <c r="O10" s="5">
        <v>0.14000000000000001</v>
      </c>
      <c r="P10" s="5">
        <v>0.15</v>
      </c>
      <c r="Q10" s="6">
        <v>47775</v>
      </c>
      <c r="S10" s="13" t="s">
        <v>63</v>
      </c>
      <c r="T10" s="8">
        <v>885693</v>
      </c>
      <c r="AK10" s="2">
        <f>-COS(PI()*ABS(GETPIVOTDATA("Resultado_Meta",$AI$2)/AL5))</f>
        <v>0.88327513064394136</v>
      </c>
      <c r="AL10" s="2">
        <f>SIN(PI()*ABS(GETPIVOTDATA("Resultado_Meta",$AI$2)/AL5))</f>
        <v>0.46885503472387752</v>
      </c>
      <c r="AT10" s="7" t="s">
        <v>67</v>
      </c>
      <c r="AU10" s="11">
        <v>167248</v>
      </c>
      <c r="AW10" s="2" t="s">
        <v>67</v>
      </c>
      <c r="AX10" s="12">
        <f t="shared" si="0"/>
        <v>167248</v>
      </c>
    </row>
    <row r="11" spans="1:50" x14ac:dyDescent="0.3">
      <c r="A11" s="2" t="s">
        <v>20</v>
      </c>
      <c r="B11" s="2">
        <v>1</v>
      </c>
      <c r="C11" s="2" t="s">
        <v>47</v>
      </c>
      <c r="D11" s="2" t="s">
        <v>42</v>
      </c>
      <c r="E11" s="3">
        <v>43374</v>
      </c>
      <c r="F11" s="4">
        <v>2018</v>
      </c>
      <c r="G11" s="2" t="s">
        <v>72</v>
      </c>
      <c r="H11" s="5">
        <v>0.16</v>
      </c>
      <c r="I11" s="5">
        <v>0.84</v>
      </c>
      <c r="J11" s="5">
        <v>0.76</v>
      </c>
      <c r="K11" s="5">
        <v>0.93</v>
      </c>
      <c r="L11" s="5">
        <v>0.23</v>
      </c>
      <c r="M11" s="5">
        <v>0.27</v>
      </c>
      <c r="N11" s="5">
        <v>2.0000000000000018E-2</v>
      </c>
      <c r="O11" s="5">
        <v>0.28999999999999998</v>
      </c>
      <c r="P11" s="5">
        <v>0.19</v>
      </c>
      <c r="Q11" s="6">
        <v>51594</v>
      </c>
      <c r="S11" s="13" t="s">
        <v>69</v>
      </c>
      <c r="T11" s="8">
        <v>874419</v>
      </c>
      <c r="U11" s="13" t="s">
        <v>73</v>
      </c>
      <c r="V11" s="14">
        <f>GETPIVOTDATA("Venda",$S$2)</f>
        <v>10456051</v>
      </c>
      <c r="AT11" s="7" t="s">
        <v>54</v>
      </c>
      <c r="AU11" s="11">
        <v>492195</v>
      </c>
      <c r="AW11" s="2" t="s">
        <v>54</v>
      </c>
      <c r="AX11" s="12">
        <f t="shared" si="0"/>
        <v>492195</v>
      </c>
    </row>
    <row r="12" spans="1:50" x14ac:dyDescent="0.3">
      <c r="A12" s="2" t="s">
        <v>20</v>
      </c>
      <c r="B12" s="2">
        <v>10</v>
      </c>
      <c r="C12" s="2" t="s">
        <v>74</v>
      </c>
      <c r="D12" s="2" t="s">
        <v>22</v>
      </c>
      <c r="E12" s="3">
        <v>43405</v>
      </c>
      <c r="F12" s="4">
        <v>2018</v>
      </c>
      <c r="G12" s="2" t="s">
        <v>75</v>
      </c>
      <c r="H12" s="5">
        <v>0.42</v>
      </c>
      <c r="I12" s="5">
        <v>0.58000000000000007</v>
      </c>
      <c r="J12" s="5">
        <v>0.71</v>
      </c>
      <c r="K12" s="5">
        <v>0.77</v>
      </c>
      <c r="L12" s="5">
        <v>0.11</v>
      </c>
      <c r="M12" s="5">
        <v>0.2</v>
      </c>
      <c r="N12" s="5">
        <v>0.27</v>
      </c>
      <c r="O12" s="5">
        <v>0.24</v>
      </c>
      <c r="P12" s="5">
        <v>0.18</v>
      </c>
      <c r="Q12" s="6">
        <v>68413</v>
      </c>
      <c r="S12" s="13" t="s">
        <v>71</v>
      </c>
      <c r="T12" s="8">
        <v>892775</v>
      </c>
      <c r="AT12" s="7" t="s">
        <v>74</v>
      </c>
      <c r="AU12" s="11">
        <v>260168</v>
      </c>
      <c r="AW12" s="2" t="s">
        <v>74</v>
      </c>
      <c r="AX12" s="12">
        <f t="shared" si="0"/>
        <v>260168</v>
      </c>
    </row>
    <row r="13" spans="1:50" x14ac:dyDescent="0.3">
      <c r="A13" s="2" t="s">
        <v>20</v>
      </c>
      <c r="B13" s="2">
        <v>6</v>
      </c>
      <c r="C13" s="2" t="s">
        <v>62</v>
      </c>
      <c r="D13" s="2" t="s">
        <v>22</v>
      </c>
      <c r="E13" s="3">
        <v>43435</v>
      </c>
      <c r="F13" s="4">
        <v>2018</v>
      </c>
      <c r="G13" s="2" t="s">
        <v>77</v>
      </c>
      <c r="H13" s="5">
        <v>0.22</v>
      </c>
      <c r="I13" s="5">
        <v>0.78</v>
      </c>
      <c r="J13" s="5">
        <v>0.85</v>
      </c>
      <c r="K13" s="5">
        <v>1</v>
      </c>
      <c r="L13" s="5">
        <v>0.23</v>
      </c>
      <c r="M13" s="5">
        <v>0.24</v>
      </c>
      <c r="N13" s="5">
        <v>0.20999999999999996</v>
      </c>
      <c r="O13" s="5">
        <v>0.25</v>
      </c>
      <c r="P13" s="5">
        <v>7.0000000000000007E-2</v>
      </c>
      <c r="Q13" s="6">
        <v>66918</v>
      </c>
      <c r="S13" s="13" t="s">
        <v>72</v>
      </c>
      <c r="T13" s="8">
        <v>846037</v>
      </c>
      <c r="AT13" s="7" t="s">
        <v>76</v>
      </c>
      <c r="AU13" s="11">
        <v>242017</v>
      </c>
      <c r="AW13" s="2" t="s">
        <v>76</v>
      </c>
      <c r="AX13" s="12">
        <f t="shared" si="0"/>
        <v>242017</v>
      </c>
    </row>
    <row r="14" spans="1:50" x14ac:dyDescent="0.3">
      <c r="A14" s="2" t="s">
        <v>20</v>
      </c>
      <c r="B14" s="2">
        <v>2</v>
      </c>
      <c r="C14" s="2" t="s">
        <v>53</v>
      </c>
      <c r="D14" s="2" t="s">
        <v>22</v>
      </c>
      <c r="E14" s="3">
        <v>43466</v>
      </c>
      <c r="F14" s="4">
        <v>2019</v>
      </c>
      <c r="G14" s="2" t="s">
        <v>23</v>
      </c>
      <c r="H14" s="5">
        <v>0.38</v>
      </c>
      <c r="I14" s="5">
        <v>0.62</v>
      </c>
      <c r="J14" s="5">
        <v>0.7</v>
      </c>
      <c r="K14" s="5">
        <v>0.61</v>
      </c>
      <c r="L14" s="5">
        <v>0.18</v>
      </c>
      <c r="M14" s="5">
        <v>0.22</v>
      </c>
      <c r="N14" s="5">
        <v>0.37</v>
      </c>
      <c r="O14" s="5">
        <v>0.15</v>
      </c>
      <c r="P14" s="5">
        <v>0.08</v>
      </c>
      <c r="Q14" s="6">
        <v>65475</v>
      </c>
      <c r="S14" s="13" t="s">
        <v>75</v>
      </c>
      <c r="T14" s="8">
        <v>878534</v>
      </c>
      <c r="AT14" s="7" t="s">
        <v>78</v>
      </c>
      <c r="AU14" s="11">
        <v>307681</v>
      </c>
      <c r="AW14" s="2" t="s">
        <v>78</v>
      </c>
      <c r="AX14" s="12">
        <f t="shared" si="0"/>
        <v>307681</v>
      </c>
    </row>
    <row r="15" spans="1:50" x14ac:dyDescent="0.3">
      <c r="A15" s="2" t="s">
        <v>20</v>
      </c>
      <c r="B15" s="2">
        <v>19</v>
      </c>
      <c r="C15" s="2" t="s">
        <v>80</v>
      </c>
      <c r="D15" s="2" t="s">
        <v>68</v>
      </c>
      <c r="E15" s="3">
        <v>43497</v>
      </c>
      <c r="F15" s="4">
        <v>2019</v>
      </c>
      <c r="G15" s="2" t="s">
        <v>43</v>
      </c>
      <c r="H15" s="5">
        <v>0.35</v>
      </c>
      <c r="I15" s="5">
        <v>0.65</v>
      </c>
      <c r="J15" s="5">
        <v>0.85</v>
      </c>
      <c r="K15" s="5">
        <v>0.66</v>
      </c>
      <c r="L15" s="5">
        <v>0.17</v>
      </c>
      <c r="M15" s="5">
        <v>0.21</v>
      </c>
      <c r="N15" s="5">
        <v>0.45999999999999996</v>
      </c>
      <c r="O15" s="5">
        <v>0.16</v>
      </c>
      <c r="P15" s="5">
        <v>0</v>
      </c>
      <c r="Q15" s="6">
        <v>67796</v>
      </c>
      <c r="S15" s="13" t="s">
        <v>77</v>
      </c>
      <c r="T15" s="8">
        <v>847958</v>
      </c>
      <c r="AT15" s="7" t="s">
        <v>82</v>
      </c>
      <c r="AU15" s="11">
        <v>167071</v>
      </c>
      <c r="AW15" s="2" t="s">
        <v>82</v>
      </c>
      <c r="AX15" s="12">
        <f t="shared" si="0"/>
        <v>167071</v>
      </c>
    </row>
    <row r="16" spans="1:50" x14ac:dyDescent="0.3">
      <c r="A16" s="2" t="s">
        <v>20</v>
      </c>
      <c r="B16" s="2">
        <v>22</v>
      </c>
      <c r="C16" s="2" t="s">
        <v>83</v>
      </c>
      <c r="D16" s="2" t="s">
        <v>42</v>
      </c>
      <c r="E16" s="3">
        <v>43525</v>
      </c>
      <c r="F16" s="4">
        <v>2019</v>
      </c>
      <c r="G16" s="2" t="s">
        <v>49</v>
      </c>
      <c r="H16" s="5">
        <v>0.38</v>
      </c>
      <c r="I16" s="5">
        <v>0.62</v>
      </c>
      <c r="J16" s="5">
        <v>0.85</v>
      </c>
      <c r="K16" s="5">
        <v>0.93</v>
      </c>
      <c r="L16" s="5">
        <v>0.19</v>
      </c>
      <c r="M16" s="5">
        <v>0.26</v>
      </c>
      <c r="N16" s="5">
        <v>0.24</v>
      </c>
      <c r="O16" s="5">
        <v>0.28999999999999998</v>
      </c>
      <c r="P16" s="5">
        <v>0.02</v>
      </c>
      <c r="Q16" s="6">
        <v>64444</v>
      </c>
      <c r="S16" s="7" t="s">
        <v>50</v>
      </c>
      <c r="T16" s="8">
        <v>10456051</v>
      </c>
      <c r="AT16" s="7" t="s">
        <v>48</v>
      </c>
      <c r="AU16" s="11">
        <v>307974</v>
      </c>
      <c r="AW16" s="2" t="s">
        <v>48</v>
      </c>
      <c r="AX16" s="12">
        <f t="shared" si="0"/>
        <v>307974</v>
      </c>
    </row>
    <row r="17" spans="1:50" x14ac:dyDescent="0.3">
      <c r="A17" s="2" t="s">
        <v>20</v>
      </c>
      <c r="B17" s="2">
        <v>16</v>
      </c>
      <c r="C17" s="2" t="s">
        <v>81</v>
      </c>
      <c r="D17" s="2" t="s">
        <v>84</v>
      </c>
      <c r="E17" s="3">
        <v>43556</v>
      </c>
      <c r="F17" s="4">
        <v>2019</v>
      </c>
      <c r="G17" s="2" t="s">
        <v>56</v>
      </c>
      <c r="H17" s="5">
        <v>0.48</v>
      </c>
      <c r="I17" s="5">
        <v>0.52</v>
      </c>
      <c r="J17" s="5">
        <v>0.98</v>
      </c>
      <c r="K17" s="5">
        <v>0.93</v>
      </c>
      <c r="L17" s="5">
        <v>0.11</v>
      </c>
      <c r="M17" s="5">
        <v>0.1</v>
      </c>
      <c r="N17" s="5">
        <v>0.48</v>
      </c>
      <c r="O17" s="5">
        <v>0.19</v>
      </c>
      <c r="P17" s="5">
        <v>0.12</v>
      </c>
      <c r="Q17" s="6">
        <v>51746</v>
      </c>
      <c r="AT17" s="7" t="s">
        <v>79</v>
      </c>
      <c r="AU17" s="11">
        <v>321098</v>
      </c>
      <c r="AW17" s="2" t="s">
        <v>79</v>
      </c>
      <c r="AX17" s="12">
        <f t="shared" si="0"/>
        <v>321098</v>
      </c>
    </row>
    <row r="18" spans="1:50" x14ac:dyDescent="0.3">
      <c r="A18" s="2" t="s">
        <v>20</v>
      </c>
      <c r="B18" s="2">
        <v>12</v>
      </c>
      <c r="C18" s="2" t="s">
        <v>78</v>
      </c>
      <c r="D18" s="2" t="s">
        <v>55</v>
      </c>
      <c r="E18" s="3">
        <v>43586</v>
      </c>
      <c r="F18" s="4">
        <v>2019</v>
      </c>
      <c r="G18" s="2" t="s">
        <v>59</v>
      </c>
      <c r="H18" s="5">
        <v>0.72</v>
      </c>
      <c r="I18" s="5">
        <v>0.28000000000000003</v>
      </c>
      <c r="J18" s="5">
        <v>0.72</v>
      </c>
      <c r="K18" s="5">
        <v>0.68</v>
      </c>
      <c r="L18" s="5">
        <v>0.11</v>
      </c>
      <c r="M18" s="5">
        <v>0.12</v>
      </c>
      <c r="N18" s="5">
        <v>0.32999999999999996</v>
      </c>
      <c r="O18" s="5">
        <v>0.28000000000000003</v>
      </c>
      <c r="P18" s="5">
        <v>0.16</v>
      </c>
      <c r="Q18" s="6">
        <v>54194</v>
      </c>
      <c r="AT18" s="7" t="s">
        <v>81</v>
      </c>
      <c r="AU18" s="11">
        <v>525412</v>
      </c>
      <c r="AW18" s="2" t="s">
        <v>81</v>
      </c>
      <c r="AX18" s="12">
        <f t="shared" si="0"/>
        <v>525412</v>
      </c>
    </row>
    <row r="19" spans="1:50" x14ac:dyDescent="0.3">
      <c r="A19" s="2" t="s">
        <v>20</v>
      </c>
      <c r="B19" s="2">
        <v>23</v>
      </c>
      <c r="C19" s="2" t="s">
        <v>86</v>
      </c>
      <c r="D19" s="2" t="s">
        <v>42</v>
      </c>
      <c r="E19" s="3">
        <v>43617</v>
      </c>
      <c r="F19" s="4">
        <v>2019</v>
      </c>
      <c r="G19" s="2" t="s">
        <v>60</v>
      </c>
      <c r="H19" s="5">
        <v>0.65</v>
      </c>
      <c r="I19" s="5">
        <v>0.35</v>
      </c>
      <c r="J19" s="5">
        <v>0.95</v>
      </c>
      <c r="K19" s="5">
        <v>0.91</v>
      </c>
      <c r="L19" s="5">
        <v>0.25</v>
      </c>
      <c r="M19" s="5">
        <v>0.18</v>
      </c>
      <c r="N19" s="5">
        <v>0.37999999999999989</v>
      </c>
      <c r="O19" s="5">
        <v>0.14000000000000001</v>
      </c>
      <c r="P19" s="5">
        <v>0.05</v>
      </c>
      <c r="Q19" s="6">
        <v>71317</v>
      </c>
      <c r="AT19" s="7" t="s">
        <v>21</v>
      </c>
      <c r="AU19" s="11">
        <v>249785</v>
      </c>
      <c r="AW19" s="2" t="s">
        <v>21</v>
      </c>
      <c r="AX19" s="12">
        <f t="shared" si="0"/>
        <v>249785</v>
      </c>
    </row>
    <row r="20" spans="1:50" x14ac:dyDescent="0.3">
      <c r="A20" s="2" t="s">
        <v>20</v>
      </c>
      <c r="B20" s="2">
        <v>15</v>
      </c>
      <c r="C20" s="2" t="s">
        <v>79</v>
      </c>
      <c r="D20" s="2" t="s">
        <v>22</v>
      </c>
      <c r="E20" s="3">
        <v>43647</v>
      </c>
      <c r="F20" s="4">
        <v>2019</v>
      </c>
      <c r="G20" s="2" t="s">
        <v>63</v>
      </c>
      <c r="H20" s="5">
        <v>0.2</v>
      </c>
      <c r="I20" s="5">
        <v>0.8</v>
      </c>
      <c r="J20" s="5">
        <v>0.87</v>
      </c>
      <c r="K20" s="5">
        <v>0.8</v>
      </c>
      <c r="L20" s="5">
        <v>0.22</v>
      </c>
      <c r="M20" s="5">
        <v>0.18</v>
      </c>
      <c r="N20" s="5">
        <v>0.30000000000000004</v>
      </c>
      <c r="O20" s="5">
        <v>0.11</v>
      </c>
      <c r="P20" s="5">
        <v>0.19</v>
      </c>
      <c r="Q20" s="6">
        <v>67599</v>
      </c>
      <c r="AT20" s="7" t="s">
        <v>85</v>
      </c>
      <c r="AU20" s="11">
        <v>233191</v>
      </c>
      <c r="AW20" s="2" t="s">
        <v>85</v>
      </c>
      <c r="AX20" s="12">
        <f t="shared" si="0"/>
        <v>233191</v>
      </c>
    </row>
    <row r="21" spans="1:50" x14ac:dyDescent="0.3">
      <c r="A21" s="2" t="s">
        <v>20</v>
      </c>
      <c r="B21" s="2">
        <v>19</v>
      </c>
      <c r="C21" s="2" t="s">
        <v>80</v>
      </c>
      <c r="D21" s="2" t="s">
        <v>68</v>
      </c>
      <c r="E21" s="3">
        <v>43678</v>
      </c>
      <c r="F21" s="4">
        <v>2019</v>
      </c>
      <c r="G21" s="2" t="s">
        <v>69</v>
      </c>
      <c r="H21" s="5">
        <v>0.56999999999999995</v>
      </c>
      <c r="I21" s="5">
        <v>0.43000000000000005</v>
      </c>
      <c r="J21" s="5">
        <v>0.71</v>
      </c>
      <c r="K21" s="5">
        <v>0.71</v>
      </c>
      <c r="L21" s="5">
        <v>0.14000000000000001</v>
      </c>
      <c r="M21" s="5">
        <v>0.18</v>
      </c>
      <c r="N21" s="5">
        <v>0.38</v>
      </c>
      <c r="O21" s="5">
        <v>0.18</v>
      </c>
      <c r="P21" s="5">
        <v>0.12</v>
      </c>
      <c r="Q21" s="6">
        <v>60318</v>
      </c>
      <c r="AT21" s="7" t="s">
        <v>80</v>
      </c>
      <c r="AU21" s="11">
        <v>643510</v>
      </c>
      <c r="AW21" s="2" t="s">
        <v>80</v>
      </c>
      <c r="AX21" s="12">
        <f t="shared" si="0"/>
        <v>643510</v>
      </c>
    </row>
    <row r="22" spans="1:50" x14ac:dyDescent="0.3">
      <c r="A22" s="2" t="s">
        <v>20</v>
      </c>
      <c r="B22" s="2">
        <v>13</v>
      </c>
      <c r="C22" s="2" t="s">
        <v>82</v>
      </c>
      <c r="D22" s="2" t="s">
        <v>68</v>
      </c>
      <c r="E22" s="3">
        <v>43709</v>
      </c>
      <c r="F22" s="4">
        <v>2019</v>
      </c>
      <c r="G22" s="2" t="s">
        <v>71</v>
      </c>
      <c r="H22" s="5">
        <v>0.7</v>
      </c>
      <c r="I22" s="5">
        <v>0.30000000000000004</v>
      </c>
      <c r="J22" s="5">
        <v>0.78</v>
      </c>
      <c r="K22" s="5">
        <v>0.91</v>
      </c>
      <c r="L22" s="5">
        <v>0.21</v>
      </c>
      <c r="M22" s="5">
        <v>0.25</v>
      </c>
      <c r="N22" s="5">
        <v>0.42000000000000004</v>
      </c>
      <c r="O22" s="5">
        <v>0.12</v>
      </c>
      <c r="P22" s="5">
        <v>0</v>
      </c>
      <c r="Q22" s="6">
        <v>47419</v>
      </c>
      <c r="AT22" s="7" t="s">
        <v>87</v>
      </c>
      <c r="AU22" s="11">
        <v>294593</v>
      </c>
      <c r="AW22" s="2" t="s">
        <v>87</v>
      </c>
      <c r="AX22" s="12">
        <f t="shared" si="0"/>
        <v>294593</v>
      </c>
    </row>
    <row r="23" spans="1:50" x14ac:dyDescent="0.3">
      <c r="A23" s="2" t="s">
        <v>20</v>
      </c>
      <c r="B23" s="2">
        <v>9</v>
      </c>
      <c r="C23" s="2" t="s">
        <v>54</v>
      </c>
      <c r="D23" s="2" t="s">
        <v>55</v>
      </c>
      <c r="E23" s="3">
        <v>43739</v>
      </c>
      <c r="F23" s="4">
        <v>2019</v>
      </c>
      <c r="G23" s="2" t="s">
        <v>72</v>
      </c>
      <c r="H23" s="5">
        <v>0.11</v>
      </c>
      <c r="I23" s="5">
        <v>0.89</v>
      </c>
      <c r="J23" s="5">
        <v>0.89</v>
      </c>
      <c r="K23" s="5">
        <v>0.83</v>
      </c>
      <c r="L23" s="5">
        <v>0.2</v>
      </c>
      <c r="M23" s="5">
        <v>0.1</v>
      </c>
      <c r="N23" s="5">
        <v>0.35</v>
      </c>
      <c r="O23" s="5">
        <v>0.23</v>
      </c>
      <c r="P23" s="5">
        <v>0.12</v>
      </c>
      <c r="Q23" s="6">
        <v>52032</v>
      </c>
      <c r="AT23" s="7" t="s">
        <v>88</v>
      </c>
      <c r="AU23" s="11">
        <v>548351</v>
      </c>
      <c r="AW23" s="2" t="s">
        <v>88</v>
      </c>
      <c r="AX23" s="12">
        <f t="shared" si="0"/>
        <v>548351</v>
      </c>
    </row>
    <row r="24" spans="1:50" x14ac:dyDescent="0.3">
      <c r="A24" s="2" t="s">
        <v>20</v>
      </c>
      <c r="B24" s="2">
        <v>1</v>
      </c>
      <c r="C24" s="2" t="s">
        <v>47</v>
      </c>
      <c r="D24" s="2" t="s">
        <v>42</v>
      </c>
      <c r="E24" s="3">
        <v>43770</v>
      </c>
      <c r="F24" s="4">
        <v>2019</v>
      </c>
      <c r="G24" s="2" t="s">
        <v>75</v>
      </c>
      <c r="H24" s="5">
        <v>0.72</v>
      </c>
      <c r="I24" s="5">
        <v>0.28000000000000003</v>
      </c>
      <c r="J24" s="5">
        <v>0.8</v>
      </c>
      <c r="K24" s="5">
        <v>0.64</v>
      </c>
      <c r="L24" s="5">
        <v>0.16</v>
      </c>
      <c r="M24" s="5">
        <v>0.26</v>
      </c>
      <c r="N24" s="5">
        <v>0.44999999999999996</v>
      </c>
      <c r="O24" s="5">
        <v>0.13</v>
      </c>
      <c r="P24" s="5">
        <v>0</v>
      </c>
      <c r="Q24" s="6">
        <v>59043</v>
      </c>
      <c r="AT24" s="7" t="s">
        <v>83</v>
      </c>
      <c r="AU24" s="11">
        <v>528547</v>
      </c>
      <c r="AW24" s="2" t="s">
        <v>83</v>
      </c>
      <c r="AX24" s="12">
        <f t="shared" si="0"/>
        <v>528547</v>
      </c>
    </row>
    <row r="25" spans="1:50" x14ac:dyDescent="0.3">
      <c r="A25" s="2" t="s">
        <v>20</v>
      </c>
      <c r="B25" s="2">
        <v>1</v>
      </c>
      <c r="C25" s="2" t="s">
        <v>47</v>
      </c>
      <c r="D25" s="2" t="s">
        <v>42</v>
      </c>
      <c r="E25" s="3">
        <v>43800</v>
      </c>
      <c r="F25" s="4">
        <v>2019</v>
      </c>
      <c r="G25" s="2" t="s">
        <v>77</v>
      </c>
      <c r="H25" s="5">
        <v>7.0000000000000007E-2</v>
      </c>
      <c r="I25" s="5">
        <v>0.92999999999999994</v>
      </c>
      <c r="J25" s="5">
        <v>0.91</v>
      </c>
      <c r="K25" s="5">
        <v>0.84</v>
      </c>
      <c r="L25" s="5">
        <v>0.24</v>
      </c>
      <c r="M25" s="5">
        <v>0.2</v>
      </c>
      <c r="N25" s="5">
        <v>0.25</v>
      </c>
      <c r="O25" s="5">
        <v>0.22</v>
      </c>
      <c r="P25" s="5">
        <v>0.09</v>
      </c>
      <c r="Q25" s="6">
        <v>54485</v>
      </c>
      <c r="AT25" s="7" t="s">
        <v>86</v>
      </c>
      <c r="AU25" s="11">
        <v>199414</v>
      </c>
      <c r="AW25" s="2" t="s">
        <v>86</v>
      </c>
      <c r="AX25" s="12">
        <f t="shared" si="0"/>
        <v>199414</v>
      </c>
    </row>
    <row r="26" spans="1:50" x14ac:dyDescent="0.3">
      <c r="A26" s="2" t="s">
        <v>20</v>
      </c>
      <c r="B26" s="2">
        <v>27</v>
      </c>
      <c r="C26" s="2" t="s">
        <v>91</v>
      </c>
      <c r="D26" s="2" t="s">
        <v>42</v>
      </c>
      <c r="E26" s="3">
        <v>43831</v>
      </c>
      <c r="F26" s="4">
        <v>2020</v>
      </c>
      <c r="G26" s="2" t="s">
        <v>23</v>
      </c>
      <c r="H26" s="5">
        <v>0.21</v>
      </c>
      <c r="I26" s="5">
        <v>0.79</v>
      </c>
      <c r="J26" s="5">
        <v>0.91</v>
      </c>
      <c r="K26" s="5">
        <v>0.79</v>
      </c>
      <c r="L26" s="5">
        <v>0.13</v>
      </c>
      <c r="M26" s="5">
        <v>0.28000000000000003</v>
      </c>
      <c r="N26" s="5">
        <v>0.19000000000000006</v>
      </c>
      <c r="O26" s="5">
        <v>0.28999999999999998</v>
      </c>
      <c r="P26" s="5">
        <v>0.11</v>
      </c>
      <c r="Q26" s="6">
        <v>68764</v>
      </c>
      <c r="AT26" s="7" t="s">
        <v>89</v>
      </c>
      <c r="AU26" s="11">
        <v>418676</v>
      </c>
      <c r="AW26" s="2" t="s">
        <v>89</v>
      </c>
      <c r="AX26" s="12">
        <f t="shared" si="0"/>
        <v>418676</v>
      </c>
    </row>
    <row r="27" spans="1:50" x14ac:dyDescent="0.3">
      <c r="A27" s="2" t="s">
        <v>20</v>
      </c>
      <c r="B27" s="2">
        <v>24</v>
      </c>
      <c r="C27" s="2" t="s">
        <v>89</v>
      </c>
      <c r="D27" s="2" t="s">
        <v>84</v>
      </c>
      <c r="E27" s="3">
        <v>43862</v>
      </c>
      <c r="F27" s="4">
        <v>2020</v>
      </c>
      <c r="G27" s="2" t="s">
        <v>43</v>
      </c>
      <c r="H27" s="5">
        <v>0.1</v>
      </c>
      <c r="I27" s="5">
        <v>0.9</v>
      </c>
      <c r="J27" s="5">
        <v>0.81</v>
      </c>
      <c r="K27" s="5">
        <v>0.61</v>
      </c>
      <c r="L27" s="5">
        <v>0.1</v>
      </c>
      <c r="M27" s="5">
        <v>0.27</v>
      </c>
      <c r="N27" s="5">
        <v>0.26</v>
      </c>
      <c r="O27" s="5">
        <v>0.19</v>
      </c>
      <c r="P27" s="5">
        <v>0.18</v>
      </c>
      <c r="Q27" s="6">
        <v>64987</v>
      </c>
      <c r="AT27" s="7" t="s">
        <v>90</v>
      </c>
      <c r="AU27" s="11">
        <v>396045</v>
      </c>
      <c r="AW27" s="2" t="s">
        <v>90</v>
      </c>
      <c r="AX27" s="12">
        <f t="shared" si="0"/>
        <v>396045</v>
      </c>
    </row>
    <row r="28" spans="1:50" x14ac:dyDescent="0.3">
      <c r="A28" s="2" t="s">
        <v>20</v>
      </c>
      <c r="B28" s="2">
        <v>18</v>
      </c>
      <c r="C28" s="2" t="s">
        <v>85</v>
      </c>
      <c r="D28" s="2" t="s">
        <v>22</v>
      </c>
      <c r="E28" s="3">
        <v>43891</v>
      </c>
      <c r="F28" s="4">
        <v>2020</v>
      </c>
      <c r="G28" s="2" t="s">
        <v>49</v>
      </c>
      <c r="H28" s="5">
        <v>0.7</v>
      </c>
      <c r="I28" s="5">
        <v>0.30000000000000004</v>
      </c>
      <c r="J28" s="5">
        <v>0.7</v>
      </c>
      <c r="K28" s="5">
        <v>0.85</v>
      </c>
      <c r="L28" s="5">
        <v>0.18</v>
      </c>
      <c r="M28" s="5">
        <v>0.12</v>
      </c>
      <c r="N28" s="5">
        <v>0.4</v>
      </c>
      <c r="O28" s="5">
        <v>0.14000000000000001</v>
      </c>
      <c r="P28" s="5">
        <v>0.16</v>
      </c>
      <c r="Q28" s="6">
        <v>67793</v>
      </c>
      <c r="AT28" s="7" t="s">
        <v>70</v>
      </c>
      <c r="AU28" s="11">
        <v>568552</v>
      </c>
      <c r="AW28" s="2" t="s">
        <v>70</v>
      </c>
      <c r="AX28" s="12">
        <f t="shared" si="0"/>
        <v>568552</v>
      </c>
    </row>
    <row r="29" spans="1:50" x14ac:dyDescent="0.3">
      <c r="A29" s="2" t="s">
        <v>92</v>
      </c>
      <c r="B29" s="2">
        <v>3</v>
      </c>
      <c r="C29" s="2" t="s">
        <v>52</v>
      </c>
      <c r="D29" s="2" t="s">
        <v>42</v>
      </c>
      <c r="E29" s="3">
        <v>43101</v>
      </c>
      <c r="F29" s="4">
        <v>2018</v>
      </c>
      <c r="G29" s="2" t="s">
        <v>23</v>
      </c>
      <c r="H29" s="5">
        <v>0.51</v>
      </c>
      <c r="I29" s="5">
        <v>0.49</v>
      </c>
      <c r="J29" s="5">
        <v>0.87</v>
      </c>
      <c r="K29" s="5">
        <v>0.93</v>
      </c>
      <c r="L29" s="5">
        <v>0.22</v>
      </c>
      <c r="M29" s="5">
        <v>0.28000000000000003</v>
      </c>
      <c r="N29" s="5">
        <v>0.17000000000000004</v>
      </c>
      <c r="O29" s="5">
        <v>0.24</v>
      </c>
      <c r="P29" s="5">
        <v>0.09</v>
      </c>
      <c r="Q29" s="6">
        <v>63508</v>
      </c>
      <c r="AT29" s="7" t="s">
        <v>91</v>
      </c>
      <c r="AU29" s="11">
        <v>442543</v>
      </c>
      <c r="AW29" s="2" t="s">
        <v>91</v>
      </c>
      <c r="AX29" s="12">
        <f t="shared" si="0"/>
        <v>442543</v>
      </c>
    </row>
    <row r="30" spans="1:50" x14ac:dyDescent="0.3">
      <c r="A30" s="2" t="s">
        <v>92</v>
      </c>
      <c r="B30" s="2">
        <v>27</v>
      </c>
      <c r="C30" s="2" t="s">
        <v>91</v>
      </c>
      <c r="D30" s="2" t="s">
        <v>42</v>
      </c>
      <c r="E30" s="3">
        <v>43132</v>
      </c>
      <c r="F30" s="4">
        <v>2018</v>
      </c>
      <c r="G30" s="2" t="s">
        <v>43</v>
      </c>
      <c r="H30" s="5">
        <v>0.4</v>
      </c>
      <c r="I30" s="5">
        <v>0.6</v>
      </c>
      <c r="J30" s="5">
        <v>0.94</v>
      </c>
      <c r="K30" s="5">
        <v>0.74</v>
      </c>
      <c r="L30" s="5">
        <v>0.11</v>
      </c>
      <c r="M30" s="5">
        <v>0.26</v>
      </c>
      <c r="N30" s="5">
        <v>0.36</v>
      </c>
      <c r="O30" s="5">
        <v>0.12</v>
      </c>
      <c r="P30" s="5">
        <v>0.15</v>
      </c>
      <c r="Q30" s="6">
        <v>72604</v>
      </c>
      <c r="AT30" s="7" t="s">
        <v>50</v>
      </c>
      <c r="AU30" s="11">
        <v>10456051</v>
      </c>
    </row>
    <row r="31" spans="1:50" x14ac:dyDescent="0.3">
      <c r="A31" s="2" t="s">
        <v>92</v>
      </c>
      <c r="B31" s="2">
        <v>12</v>
      </c>
      <c r="C31" s="2" t="s">
        <v>78</v>
      </c>
      <c r="D31" s="2" t="s">
        <v>55</v>
      </c>
      <c r="E31" s="3">
        <v>43160</v>
      </c>
      <c r="F31" s="4">
        <v>2018</v>
      </c>
      <c r="G31" s="2" t="s">
        <v>49</v>
      </c>
      <c r="H31" s="5">
        <v>0.65</v>
      </c>
      <c r="I31" s="5">
        <v>0.35</v>
      </c>
      <c r="J31" s="5">
        <v>1</v>
      </c>
      <c r="K31" s="5">
        <v>0.77</v>
      </c>
      <c r="L31" s="5">
        <v>0.13</v>
      </c>
      <c r="M31" s="5">
        <v>0.2</v>
      </c>
      <c r="N31" s="5">
        <v>0.33999999999999997</v>
      </c>
      <c r="O31" s="5">
        <v>0.24</v>
      </c>
      <c r="P31" s="5">
        <v>0.09</v>
      </c>
      <c r="Q31" s="6">
        <v>49182</v>
      </c>
    </row>
    <row r="32" spans="1:50" x14ac:dyDescent="0.3">
      <c r="A32" s="2" t="s">
        <v>92</v>
      </c>
      <c r="B32" s="2">
        <v>22</v>
      </c>
      <c r="C32" s="2" t="s">
        <v>83</v>
      </c>
      <c r="D32" s="2" t="s">
        <v>42</v>
      </c>
      <c r="E32" s="3">
        <v>43191</v>
      </c>
      <c r="F32" s="4">
        <v>2018</v>
      </c>
      <c r="G32" s="2" t="s">
        <v>56</v>
      </c>
      <c r="H32" s="5">
        <v>0.48</v>
      </c>
      <c r="I32" s="5">
        <v>0.52</v>
      </c>
      <c r="J32" s="5">
        <v>0.83</v>
      </c>
      <c r="K32" s="5">
        <v>0.81</v>
      </c>
      <c r="L32" s="5">
        <v>0.19</v>
      </c>
      <c r="M32" s="5">
        <v>0.14000000000000001</v>
      </c>
      <c r="N32" s="5">
        <v>0.37</v>
      </c>
      <c r="O32" s="5">
        <v>0.14000000000000001</v>
      </c>
      <c r="P32" s="5">
        <v>0.16</v>
      </c>
      <c r="Q32" s="6">
        <v>47572</v>
      </c>
    </row>
    <row r="33" spans="1:17" x14ac:dyDescent="0.3">
      <c r="A33" s="2" t="s">
        <v>92</v>
      </c>
      <c r="B33" s="2">
        <v>18</v>
      </c>
      <c r="C33" s="2" t="s">
        <v>85</v>
      </c>
      <c r="D33" s="2" t="s">
        <v>22</v>
      </c>
      <c r="E33" s="3">
        <v>43221</v>
      </c>
      <c r="F33" s="4">
        <v>2018</v>
      </c>
      <c r="G33" s="2" t="s">
        <v>59</v>
      </c>
      <c r="H33" s="5">
        <v>0.28000000000000003</v>
      </c>
      <c r="I33" s="5">
        <v>0.72</v>
      </c>
      <c r="J33" s="5">
        <v>0.79</v>
      </c>
      <c r="K33" s="5">
        <v>0.9</v>
      </c>
      <c r="L33" s="5">
        <v>0.15</v>
      </c>
      <c r="M33" s="5">
        <v>0.19</v>
      </c>
      <c r="N33" s="5">
        <v>0.19999999999999996</v>
      </c>
      <c r="O33" s="5">
        <v>0.27</v>
      </c>
      <c r="P33" s="5">
        <v>0.19</v>
      </c>
      <c r="Q33" s="6">
        <v>63095</v>
      </c>
    </row>
    <row r="34" spans="1:17" x14ac:dyDescent="0.3">
      <c r="A34" s="2" t="s">
        <v>92</v>
      </c>
      <c r="B34" s="2">
        <v>27</v>
      </c>
      <c r="C34" s="2" t="s">
        <v>91</v>
      </c>
      <c r="D34" s="2" t="s">
        <v>42</v>
      </c>
      <c r="E34" s="3">
        <v>43252</v>
      </c>
      <c r="F34" s="4">
        <v>2018</v>
      </c>
      <c r="G34" s="2" t="s">
        <v>60</v>
      </c>
      <c r="H34" s="5">
        <v>0.56999999999999995</v>
      </c>
      <c r="I34" s="5">
        <v>0.43000000000000005</v>
      </c>
      <c r="J34" s="5">
        <v>0.86</v>
      </c>
      <c r="K34" s="5">
        <v>0.71</v>
      </c>
      <c r="L34" s="5">
        <v>0.14000000000000001</v>
      </c>
      <c r="M34" s="5">
        <v>0.27</v>
      </c>
      <c r="N34" s="5">
        <v>0.39</v>
      </c>
      <c r="O34" s="5">
        <v>0.1</v>
      </c>
      <c r="P34" s="5">
        <v>0.1</v>
      </c>
      <c r="Q34" s="6">
        <v>66844</v>
      </c>
    </row>
    <row r="35" spans="1:17" x14ac:dyDescent="0.3">
      <c r="A35" s="2" t="s">
        <v>92</v>
      </c>
      <c r="B35" s="2">
        <v>19</v>
      </c>
      <c r="C35" s="2" t="s">
        <v>80</v>
      </c>
      <c r="D35" s="2" t="s">
        <v>68</v>
      </c>
      <c r="E35" s="3">
        <v>43282</v>
      </c>
      <c r="F35" s="4">
        <v>2018</v>
      </c>
      <c r="G35" s="2" t="s">
        <v>63</v>
      </c>
      <c r="H35" s="5">
        <v>0.63</v>
      </c>
      <c r="I35" s="5">
        <v>0.37</v>
      </c>
      <c r="J35" s="5">
        <v>0.8</v>
      </c>
      <c r="K35" s="5">
        <v>0.8</v>
      </c>
      <c r="L35" s="5">
        <v>0.17</v>
      </c>
      <c r="M35" s="5">
        <v>0.23</v>
      </c>
      <c r="N35" s="5">
        <v>0.35999999999999988</v>
      </c>
      <c r="O35" s="5">
        <v>0.2</v>
      </c>
      <c r="P35" s="5">
        <v>0.04</v>
      </c>
      <c r="Q35" s="6">
        <v>72341</v>
      </c>
    </row>
    <row r="36" spans="1:17" x14ac:dyDescent="0.3">
      <c r="A36" s="2" t="s">
        <v>92</v>
      </c>
      <c r="B36" s="2">
        <v>26</v>
      </c>
      <c r="C36" s="2" t="s">
        <v>70</v>
      </c>
      <c r="D36" s="2" t="s">
        <v>22</v>
      </c>
      <c r="E36" s="3">
        <v>43313</v>
      </c>
      <c r="F36" s="4">
        <v>2018</v>
      </c>
      <c r="G36" s="2" t="s">
        <v>69</v>
      </c>
      <c r="H36" s="5">
        <v>0.02</v>
      </c>
      <c r="I36" s="5">
        <v>0.98</v>
      </c>
      <c r="J36" s="5">
        <v>0.7</v>
      </c>
      <c r="K36" s="5">
        <v>0.69</v>
      </c>
      <c r="L36" s="5">
        <v>0.24</v>
      </c>
      <c r="M36" s="5">
        <v>0.23</v>
      </c>
      <c r="N36" s="5">
        <v>0.28000000000000003</v>
      </c>
      <c r="O36" s="5">
        <v>0.21</v>
      </c>
      <c r="P36" s="5">
        <v>0.04</v>
      </c>
      <c r="Q36" s="6">
        <v>49192</v>
      </c>
    </row>
    <row r="37" spans="1:17" x14ac:dyDescent="0.3">
      <c r="A37" s="2" t="s">
        <v>92</v>
      </c>
      <c r="B37" s="2">
        <v>9</v>
      </c>
      <c r="C37" s="2" t="s">
        <v>54</v>
      </c>
      <c r="D37" s="2" t="s">
        <v>55</v>
      </c>
      <c r="E37" s="3">
        <v>43344</v>
      </c>
      <c r="F37" s="4">
        <v>2018</v>
      </c>
      <c r="G37" s="2" t="s">
        <v>71</v>
      </c>
      <c r="H37" s="5">
        <v>0.05</v>
      </c>
      <c r="I37" s="5">
        <v>0.95</v>
      </c>
      <c r="J37" s="5">
        <v>0.79</v>
      </c>
      <c r="K37" s="5">
        <v>0.72</v>
      </c>
      <c r="L37" s="5">
        <v>0.17</v>
      </c>
      <c r="M37" s="5">
        <v>0.22</v>
      </c>
      <c r="N37" s="5">
        <v>0.29000000000000004</v>
      </c>
      <c r="O37" s="5">
        <v>0.21</v>
      </c>
      <c r="P37" s="5">
        <v>0.11</v>
      </c>
      <c r="Q37" s="6">
        <v>67730</v>
      </c>
    </row>
    <row r="38" spans="1:17" x14ac:dyDescent="0.3">
      <c r="A38" s="2" t="s">
        <v>92</v>
      </c>
      <c r="B38" s="2">
        <v>24</v>
      </c>
      <c r="C38" s="2" t="s">
        <v>89</v>
      </c>
      <c r="D38" s="2" t="s">
        <v>84</v>
      </c>
      <c r="E38" s="3">
        <v>43374</v>
      </c>
      <c r="F38" s="4">
        <v>2018</v>
      </c>
      <c r="G38" s="2" t="s">
        <v>72</v>
      </c>
      <c r="H38" s="5">
        <v>0.16</v>
      </c>
      <c r="I38" s="5">
        <v>0.84</v>
      </c>
      <c r="J38" s="5">
        <v>0.78</v>
      </c>
      <c r="K38" s="5">
        <v>0.64</v>
      </c>
      <c r="L38" s="5">
        <v>0.2</v>
      </c>
      <c r="M38" s="5">
        <v>0.11</v>
      </c>
      <c r="N38" s="5">
        <v>0.33999999999999997</v>
      </c>
      <c r="O38" s="5">
        <v>0.18</v>
      </c>
      <c r="P38" s="5">
        <v>0.17</v>
      </c>
      <c r="Q38" s="6">
        <v>48872</v>
      </c>
    </row>
    <row r="39" spans="1:17" x14ac:dyDescent="0.3">
      <c r="A39" s="2" t="s">
        <v>92</v>
      </c>
      <c r="B39" s="2">
        <v>8</v>
      </c>
      <c r="C39" s="2" t="s">
        <v>67</v>
      </c>
      <c r="D39" s="2" t="s">
        <v>68</v>
      </c>
      <c r="E39" s="3">
        <v>43405</v>
      </c>
      <c r="F39" s="4">
        <v>2018</v>
      </c>
      <c r="G39" s="2" t="s">
        <v>75</v>
      </c>
      <c r="H39" s="5">
        <v>0.64</v>
      </c>
      <c r="I39" s="5">
        <v>0.36</v>
      </c>
      <c r="J39" s="5">
        <v>0.85</v>
      </c>
      <c r="K39" s="5">
        <v>0.78</v>
      </c>
      <c r="L39" s="5">
        <v>0.13</v>
      </c>
      <c r="M39" s="5">
        <v>0.25</v>
      </c>
      <c r="N39" s="5">
        <v>0.4</v>
      </c>
      <c r="O39" s="5">
        <v>0.21</v>
      </c>
      <c r="P39" s="5">
        <v>0.01</v>
      </c>
      <c r="Q39" s="6">
        <v>61841</v>
      </c>
    </row>
    <row r="40" spans="1:17" x14ac:dyDescent="0.3">
      <c r="A40" s="2" t="s">
        <v>92</v>
      </c>
      <c r="B40" s="2">
        <v>11</v>
      </c>
      <c r="C40" s="2" t="s">
        <v>76</v>
      </c>
      <c r="D40" s="2" t="s">
        <v>55</v>
      </c>
      <c r="E40" s="3">
        <v>43435</v>
      </c>
      <c r="F40" s="4">
        <v>2018</v>
      </c>
      <c r="G40" s="2" t="s">
        <v>77</v>
      </c>
      <c r="H40" s="5">
        <v>0.67</v>
      </c>
      <c r="I40" s="5">
        <v>0.32999999999999996</v>
      </c>
      <c r="J40" s="5">
        <v>0.75</v>
      </c>
      <c r="K40" s="5">
        <v>0.97</v>
      </c>
      <c r="L40" s="5">
        <v>0.25</v>
      </c>
      <c r="M40" s="5">
        <v>0.17</v>
      </c>
      <c r="N40" s="5">
        <v>0.31999999999999984</v>
      </c>
      <c r="O40" s="5">
        <v>0.19</v>
      </c>
      <c r="P40" s="5">
        <v>7.0000000000000007E-2</v>
      </c>
      <c r="Q40" s="6">
        <v>55991</v>
      </c>
    </row>
    <row r="41" spans="1:17" x14ac:dyDescent="0.3">
      <c r="A41" s="2" t="s">
        <v>92</v>
      </c>
      <c r="B41" s="2">
        <v>18</v>
      </c>
      <c r="C41" s="2" t="s">
        <v>85</v>
      </c>
      <c r="D41" s="2" t="s">
        <v>22</v>
      </c>
      <c r="E41" s="3">
        <v>43466</v>
      </c>
      <c r="F41" s="4">
        <v>2019</v>
      </c>
      <c r="G41" s="2" t="s">
        <v>23</v>
      </c>
      <c r="H41" s="5">
        <v>0.54</v>
      </c>
      <c r="I41" s="5">
        <v>0.45999999999999996</v>
      </c>
      <c r="J41" s="5">
        <v>0.71</v>
      </c>
      <c r="K41" s="5">
        <v>0.72</v>
      </c>
      <c r="L41" s="5">
        <v>0.22</v>
      </c>
      <c r="M41" s="5">
        <v>0.11</v>
      </c>
      <c r="N41" s="5">
        <v>0.5</v>
      </c>
      <c r="O41" s="5">
        <v>0.11</v>
      </c>
      <c r="P41" s="5">
        <v>0.06</v>
      </c>
      <c r="Q41" s="6">
        <v>58401</v>
      </c>
    </row>
    <row r="42" spans="1:17" x14ac:dyDescent="0.3">
      <c r="A42" s="2" t="s">
        <v>92</v>
      </c>
      <c r="B42" s="2">
        <v>21</v>
      </c>
      <c r="C42" s="2" t="s">
        <v>88</v>
      </c>
      <c r="D42" s="2" t="s">
        <v>84</v>
      </c>
      <c r="E42" s="3">
        <v>43497</v>
      </c>
      <c r="F42" s="4">
        <v>2019</v>
      </c>
      <c r="G42" s="2" t="s">
        <v>43</v>
      </c>
      <c r="H42" s="5">
        <v>0.72</v>
      </c>
      <c r="I42" s="5">
        <v>0.28000000000000003</v>
      </c>
      <c r="J42" s="5">
        <v>0.75</v>
      </c>
      <c r="K42" s="5">
        <v>0.96</v>
      </c>
      <c r="L42" s="5">
        <v>0.24</v>
      </c>
      <c r="M42" s="5">
        <v>0.22</v>
      </c>
      <c r="N42" s="5">
        <v>0.25</v>
      </c>
      <c r="O42" s="5">
        <v>0.27</v>
      </c>
      <c r="P42" s="5">
        <v>0.02</v>
      </c>
      <c r="Q42" s="6">
        <v>45003</v>
      </c>
    </row>
    <row r="43" spans="1:17" x14ac:dyDescent="0.3">
      <c r="A43" s="2" t="s">
        <v>92</v>
      </c>
      <c r="B43" s="2">
        <v>7</v>
      </c>
      <c r="C43" s="2" t="s">
        <v>66</v>
      </c>
      <c r="D43" s="2" t="s">
        <v>55</v>
      </c>
      <c r="E43" s="3">
        <v>43525</v>
      </c>
      <c r="F43" s="4">
        <v>2019</v>
      </c>
      <c r="G43" s="2" t="s">
        <v>49</v>
      </c>
      <c r="H43" s="5">
        <v>0.64</v>
      </c>
      <c r="I43" s="5">
        <v>0.36</v>
      </c>
      <c r="J43" s="5">
        <v>0.99</v>
      </c>
      <c r="K43" s="5">
        <v>0.76</v>
      </c>
      <c r="L43" s="5">
        <v>0.15</v>
      </c>
      <c r="M43" s="5">
        <v>0.28000000000000003</v>
      </c>
      <c r="N43" s="5">
        <v>0.39999999999999991</v>
      </c>
      <c r="O43" s="5">
        <v>0.13</v>
      </c>
      <c r="P43" s="5">
        <v>0.04</v>
      </c>
      <c r="Q43" s="6">
        <v>63817</v>
      </c>
    </row>
    <row r="44" spans="1:17" x14ac:dyDescent="0.3">
      <c r="A44" s="2" t="s">
        <v>92</v>
      </c>
      <c r="B44" s="2">
        <v>24</v>
      </c>
      <c r="C44" s="2" t="s">
        <v>89</v>
      </c>
      <c r="D44" s="2" t="s">
        <v>84</v>
      </c>
      <c r="E44" s="3">
        <v>43556</v>
      </c>
      <c r="F44" s="4">
        <v>2019</v>
      </c>
      <c r="G44" s="2" t="s">
        <v>56</v>
      </c>
      <c r="H44" s="5">
        <v>0.77</v>
      </c>
      <c r="I44" s="5">
        <v>0.22999999999999998</v>
      </c>
      <c r="J44" s="5">
        <v>0.99</v>
      </c>
      <c r="K44" s="5">
        <v>0.74</v>
      </c>
      <c r="L44" s="5">
        <v>0.14000000000000001</v>
      </c>
      <c r="M44" s="5">
        <v>0.22</v>
      </c>
      <c r="N44" s="5">
        <v>0.43999999999999995</v>
      </c>
      <c r="O44" s="5">
        <v>0.16</v>
      </c>
      <c r="P44" s="5">
        <v>0.04</v>
      </c>
      <c r="Q44" s="6">
        <v>45376</v>
      </c>
    </row>
    <row r="45" spans="1:17" x14ac:dyDescent="0.3">
      <c r="A45" s="2" t="s">
        <v>92</v>
      </c>
      <c r="B45" s="2">
        <v>2</v>
      </c>
      <c r="C45" s="2" t="s">
        <v>53</v>
      </c>
      <c r="D45" s="2" t="s">
        <v>22</v>
      </c>
      <c r="E45" s="3">
        <v>43586</v>
      </c>
      <c r="F45" s="4">
        <v>2019</v>
      </c>
      <c r="G45" s="2" t="s">
        <v>59</v>
      </c>
      <c r="H45" s="5">
        <v>0.12</v>
      </c>
      <c r="I45" s="5">
        <v>0.88</v>
      </c>
      <c r="J45" s="5">
        <v>0.79</v>
      </c>
      <c r="K45" s="5">
        <v>0.61</v>
      </c>
      <c r="L45" s="5">
        <v>0.24</v>
      </c>
      <c r="M45" s="5">
        <v>0.25</v>
      </c>
      <c r="N45" s="5">
        <v>0.12</v>
      </c>
      <c r="O45" s="5">
        <v>0.25</v>
      </c>
      <c r="P45" s="5">
        <v>0.14000000000000001</v>
      </c>
      <c r="Q45" s="6">
        <v>53167</v>
      </c>
    </row>
    <row r="46" spans="1:17" x14ac:dyDescent="0.3">
      <c r="A46" s="2" t="s">
        <v>92</v>
      </c>
      <c r="B46" s="2">
        <v>6</v>
      </c>
      <c r="C46" s="2" t="s">
        <v>62</v>
      </c>
      <c r="D46" s="2" t="s">
        <v>22</v>
      </c>
      <c r="E46" s="3">
        <v>43617</v>
      </c>
      <c r="F46" s="4">
        <v>2019</v>
      </c>
      <c r="G46" s="2" t="s">
        <v>60</v>
      </c>
      <c r="H46" s="5">
        <v>0.55000000000000004</v>
      </c>
      <c r="I46" s="5">
        <v>0.44999999999999996</v>
      </c>
      <c r="J46" s="5">
        <v>0.7</v>
      </c>
      <c r="K46" s="5">
        <v>0.85</v>
      </c>
      <c r="L46" s="5">
        <v>0.12</v>
      </c>
      <c r="M46" s="5">
        <v>0.15</v>
      </c>
      <c r="N46" s="5">
        <v>0.57000000000000006</v>
      </c>
      <c r="O46" s="5">
        <v>0.11</v>
      </c>
      <c r="P46" s="5">
        <v>0.05</v>
      </c>
      <c r="Q46" s="6">
        <v>56766</v>
      </c>
    </row>
    <row r="47" spans="1:17" x14ac:dyDescent="0.3">
      <c r="A47" s="2" t="s">
        <v>92</v>
      </c>
      <c r="B47" s="2">
        <v>24</v>
      </c>
      <c r="C47" s="2" t="s">
        <v>89</v>
      </c>
      <c r="D47" s="2" t="s">
        <v>84</v>
      </c>
      <c r="E47" s="3">
        <v>43647</v>
      </c>
      <c r="F47" s="4">
        <v>2019</v>
      </c>
      <c r="G47" s="2" t="s">
        <v>63</v>
      </c>
      <c r="H47" s="5">
        <v>0.22</v>
      </c>
      <c r="I47" s="5">
        <v>0.78</v>
      </c>
      <c r="J47" s="5">
        <v>0.98</v>
      </c>
      <c r="K47" s="5">
        <v>0.97</v>
      </c>
      <c r="L47" s="5">
        <v>0.1</v>
      </c>
      <c r="M47" s="5">
        <v>0.15</v>
      </c>
      <c r="N47" s="5">
        <v>0.45999999999999996</v>
      </c>
      <c r="O47" s="5">
        <v>0.14000000000000001</v>
      </c>
      <c r="P47" s="5">
        <v>0.15</v>
      </c>
      <c r="Q47" s="6">
        <v>45301</v>
      </c>
    </row>
    <row r="48" spans="1:17" x14ac:dyDescent="0.3">
      <c r="A48" s="2" t="s">
        <v>92</v>
      </c>
      <c r="B48" s="2">
        <v>24</v>
      </c>
      <c r="C48" s="2" t="s">
        <v>89</v>
      </c>
      <c r="D48" s="2" t="s">
        <v>84</v>
      </c>
      <c r="E48" s="3">
        <v>43678</v>
      </c>
      <c r="F48" s="4">
        <v>2019</v>
      </c>
      <c r="G48" s="2" t="s">
        <v>69</v>
      </c>
      <c r="H48" s="5">
        <v>0.08</v>
      </c>
      <c r="I48" s="5">
        <v>0.92</v>
      </c>
      <c r="J48" s="5">
        <v>0.94</v>
      </c>
      <c r="K48" s="5">
        <v>0.91</v>
      </c>
      <c r="L48" s="5">
        <v>0.18</v>
      </c>
      <c r="M48" s="5">
        <v>0.21</v>
      </c>
      <c r="N48" s="5">
        <v>0.2599999999999999</v>
      </c>
      <c r="O48" s="5">
        <v>0.19</v>
      </c>
      <c r="P48" s="5">
        <v>0.16</v>
      </c>
      <c r="Q48" s="6">
        <v>50944</v>
      </c>
    </row>
    <row r="49" spans="1:17" x14ac:dyDescent="0.3">
      <c r="A49" s="2" t="s">
        <v>92</v>
      </c>
      <c r="B49" s="2">
        <v>1</v>
      </c>
      <c r="C49" s="2" t="s">
        <v>47</v>
      </c>
      <c r="D49" s="2" t="s">
        <v>42</v>
      </c>
      <c r="E49" s="3">
        <v>43709</v>
      </c>
      <c r="F49" s="4">
        <v>2019</v>
      </c>
      <c r="G49" s="2" t="s">
        <v>71</v>
      </c>
      <c r="H49" s="5">
        <v>0.74</v>
      </c>
      <c r="I49" s="5">
        <v>0.26</v>
      </c>
      <c r="J49" s="5">
        <v>0.99</v>
      </c>
      <c r="K49" s="5">
        <v>0.7</v>
      </c>
      <c r="L49" s="5">
        <v>0.11</v>
      </c>
      <c r="M49" s="5">
        <v>0.28000000000000003</v>
      </c>
      <c r="N49" s="5">
        <v>0.30000000000000004</v>
      </c>
      <c r="O49" s="5">
        <v>0.24</v>
      </c>
      <c r="P49" s="5">
        <v>7.0000000000000007E-2</v>
      </c>
      <c r="Q49" s="6">
        <v>71916</v>
      </c>
    </row>
    <row r="50" spans="1:17" x14ac:dyDescent="0.3">
      <c r="A50" s="2" t="s">
        <v>92</v>
      </c>
      <c r="B50" s="2">
        <v>18</v>
      </c>
      <c r="C50" s="2" t="s">
        <v>85</v>
      </c>
      <c r="D50" s="2" t="s">
        <v>22</v>
      </c>
      <c r="E50" s="3">
        <v>43739</v>
      </c>
      <c r="F50" s="4">
        <v>2019</v>
      </c>
      <c r="G50" s="2" t="s">
        <v>72</v>
      </c>
      <c r="H50" s="5">
        <v>0.45</v>
      </c>
      <c r="I50" s="5">
        <v>0.55000000000000004</v>
      </c>
      <c r="J50" s="5">
        <v>0.76</v>
      </c>
      <c r="K50" s="5">
        <v>0.67</v>
      </c>
      <c r="L50" s="5">
        <v>0.15</v>
      </c>
      <c r="M50" s="5">
        <v>0.15</v>
      </c>
      <c r="N50" s="5">
        <v>0.43000000000000005</v>
      </c>
      <c r="O50" s="5">
        <v>0.17</v>
      </c>
      <c r="P50" s="5">
        <v>0.1</v>
      </c>
      <c r="Q50" s="6">
        <v>63908</v>
      </c>
    </row>
    <row r="51" spans="1:17" x14ac:dyDescent="0.3">
      <c r="A51" s="2" t="s">
        <v>92</v>
      </c>
      <c r="B51" s="2">
        <v>27</v>
      </c>
      <c r="C51" s="2" t="s">
        <v>91</v>
      </c>
      <c r="D51" s="2" t="s">
        <v>42</v>
      </c>
      <c r="E51" s="3">
        <v>43770</v>
      </c>
      <c r="F51" s="4">
        <v>2019</v>
      </c>
      <c r="G51" s="2" t="s">
        <v>75</v>
      </c>
      <c r="H51" s="5">
        <v>0.18</v>
      </c>
      <c r="I51" s="5">
        <v>0.82000000000000006</v>
      </c>
      <c r="J51" s="5">
        <v>0.92</v>
      </c>
      <c r="K51" s="5">
        <v>0.65</v>
      </c>
      <c r="L51" s="5">
        <v>0.22</v>
      </c>
      <c r="M51" s="5">
        <v>0.26</v>
      </c>
      <c r="N51" s="5">
        <v>0.14000000000000001</v>
      </c>
      <c r="O51" s="5">
        <v>0.27</v>
      </c>
      <c r="P51" s="5">
        <v>0.11</v>
      </c>
      <c r="Q51" s="6">
        <v>46190</v>
      </c>
    </row>
    <row r="52" spans="1:17" x14ac:dyDescent="0.3">
      <c r="A52" s="2" t="s">
        <v>92</v>
      </c>
      <c r="B52" s="2">
        <v>8</v>
      </c>
      <c r="C52" s="2" t="s">
        <v>67</v>
      </c>
      <c r="D52" s="2" t="s">
        <v>68</v>
      </c>
      <c r="E52" s="3">
        <v>43800</v>
      </c>
      <c r="F52" s="4">
        <v>2019</v>
      </c>
      <c r="G52" s="2" t="s">
        <v>77</v>
      </c>
      <c r="H52" s="5">
        <v>0.55000000000000004</v>
      </c>
      <c r="I52" s="5">
        <v>0.44999999999999996</v>
      </c>
      <c r="J52" s="5">
        <v>0.9</v>
      </c>
      <c r="K52" s="5">
        <v>0.78</v>
      </c>
      <c r="L52" s="5">
        <v>0.14000000000000001</v>
      </c>
      <c r="M52" s="5">
        <v>0.14000000000000001</v>
      </c>
      <c r="N52" s="5">
        <v>0.3899999999999999</v>
      </c>
      <c r="O52" s="5">
        <v>0.26</v>
      </c>
      <c r="P52" s="5">
        <v>7.0000000000000007E-2</v>
      </c>
      <c r="Q52" s="6">
        <v>49523</v>
      </c>
    </row>
    <row r="53" spans="1:17" x14ac:dyDescent="0.3">
      <c r="A53" s="2" t="s">
        <v>92</v>
      </c>
      <c r="B53" s="2">
        <v>1</v>
      </c>
      <c r="C53" s="2" t="s">
        <v>47</v>
      </c>
      <c r="D53" s="2" t="s">
        <v>42</v>
      </c>
      <c r="E53" s="3">
        <v>43831</v>
      </c>
      <c r="F53" s="4">
        <v>2020</v>
      </c>
      <c r="G53" s="2" t="s">
        <v>23</v>
      </c>
      <c r="H53" s="5">
        <v>0.39</v>
      </c>
      <c r="I53" s="5">
        <v>0.61</v>
      </c>
      <c r="J53" s="5">
        <v>0.76</v>
      </c>
      <c r="K53" s="5">
        <v>0.98</v>
      </c>
      <c r="L53" s="5">
        <v>0.22</v>
      </c>
      <c r="M53" s="5">
        <v>0.2</v>
      </c>
      <c r="N53" s="5">
        <v>0.31999999999999984</v>
      </c>
      <c r="O53" s="5">
        <v>0.2</v>
      </c>
      <c r="P53" s="5">
        <v>0.06</v>
      </c>
      <c r="Q53" s="6">
        <v>55861</v>
      </c>
    </row>
    <row r="54" spans="1:17" x14ac:dyDescent="0.3">
      <c r="A54" s="2" t="s">
        <v>92</v>
      </c>
      <c r="B54" s="2">
        <v>15</v>
      </c>
      <c r="C54" s="2" t="s">
        <v>79</v>
      </c>
      <c r="D54" s="2" t="s">
        <v>22</v>
      </c>
      <c r="E54" s="3">
        <v>43862</v>
      </c>
      <c r="F54" s="4">
        <v>2020</v>
      </c>
      <c r="G54" s="2" t="s">
        <v>43</v>
      </c>
      <c r="H54" s="5">
        <v>0.11</v>
      </c>
      <c r="I54" s="5">
        <v>0.89</v>
      </c>
      <c r="J54" s="5">
        <v>0.83</v>
      </c>
      <c r="K54" s="5">
        <v>0.91</v>
      </c>
      <c r="L54" s="5">
        <v>0.16</v>
      </c>
      <c r="M54" s="5">
        <v>0.12</v>
      </c>
      <c r="N54" s="5">
        <v>0.39</v>
      </c>
      <c r="O54" s="5">
        <v>0.23</v>
      </c>
      <c r="P54" s="5">
        <v>0.1</v>
      </c>
      <c r="Q54" s="6">
        <v>59788</v>
      </c>
    </row>
    <row r="55" spans="1:17" x14ac:dyDescent="0.3">
      <c r="A55" s="2" t="s">
        <v>92</v>
      </c>
      <c r="B55" s="2">
        <v>27</v>
      </c>
      <c r="C55" s="2" t="s">
        <v>91</v>
      </c>
      <c r="D55" s="2" t="s">
        <v>42</v>
      </c>
      <c r="E55" s="3">
        <v>43891</v>
      </c>
      <c r="F55" s="4">
        <v>2020</v>
      </c>
      <c r="G55" s="2" t="s">
        <v>49</v>
      </c>
      <c r="H55" s="5">
        <v>0.42</v>
      </c>
      <c r="I55" s="5">
        <v>0.58000000000000007</v>
      </c>
      <c r="J55" s="5">
        <v>0.77</v>
      </c>
      <c r="K55" s="5">
        <v>0.63</v>
      </c>
      <c r="L55" s="5">
        <v>0.14000000000000001</v>
      </c>
      <c r="M55" s="5">
        <v>0.24</v>
      </c>
      <c r="N55" s="5">
        <v>0.24</v>
      </c>
      <c r="O55" s="5">
        <v>0.28000000000000003</v>
      </c>
      <c r="P55" s="5">
        <v>0.1</v>
      </c>
      <c r="Q55" s="6">
        <v>57698</v>
      </c>
    </row>
    <row r="56" spans="1:17" x14ac:dyDescent="0.3">
      <c r="A56" s="2" t="s">
        <v>93</v>
      </c>
      <c r="B56" s="2">
        <v>2</v>
      </c>
      <c r="C56" s="2" t="s">
        <v>53</v>
      </c>
      <c r="D56" s="2" t="s">
        <v>22</v>
      </c>
      <c r="E56" s="3">
        <v>43101</v>
      </c>
      <c r="F56" s="4">
        <v>2018</v>
      </c>
      <c r="G56" s="2" t="s">
        <v>23</v>
      </c>
      <c r="H56" s="5">
        <v>0.59</v>
      </c>
      <c r="I56" s="5">
        <v>0.41000000000000003</v>
      </c>
      <c r="J56" s="5">
        <v>0.81</v>
      </c>
      <c r="K56" s="5">
        <v>0.83</v>
      </c>
      <c r="L56" s="5">
        <v>0.21</v>
      </c>
      <c r="M56" s="5">
        <v>0.11</v>
      </c>
      <c r="N56" s="5">
        <v>0.30999999999999994</v>
      </c>
      <c r="O56" s="5">
        <v>0.24</v>
      </c>
      <c r="P56" s="5">
        <v>0.13</v>
      </c>
      <c r="Q56" s="6">
        <v>55956</v>
      </c>
    </row>
    <row r="57" spans="1:17" x14ac:dyDescent="0.3">
      <c r="A57" s="2" t="s">
        <v>93</v>
      </c>
      <c r="B57" s="2">
        <v>20</v>
      </c>
      <c r="C57" s="2" t="s">
        <v>87</v>
      </c>
      <c r="D57" s="2" t="s">
        <v>22</v>
      </c>
      <c r="E57" s="3">
        <v>43132</v>
      </c>
      <c r="F57" s="4">
        <v>2018</v>
      </c>
      <c r="G57" s="2" t="s">
        <v>43</v>
      </c>
      <c r="H57" s="5">
        <v>0.32</v>
      </c>
      <c r="I57" s="5">
        <v>0.67999999999999994</v>
      </c>
      <c r="J57" s="5">
        <v>0.74</v>
      </c>
      <c r="K57" s="5">
        <v>0.84</v>
      </c>
      <c r="L57" s="5">
        <v>0.18</v>
      </c>
      <c r="M57" s="5">
        <v>0.26</v>
      </c>
      <c r="N57" s="5">
        <v>0.17999999999999994</v>
      </c>
      <c r="O57" s="5">
        <v>0.23</v>
      </c>
      <c r="P57" s="5">
        <v>0.15</v>
      </c>
      <c r="Q57" s="6">
        <v>51103</v>
      </c>
    </row>
    <row r="58" spans="1:17" x14ac:dyDescent="0.3">
      <c r="A58" s="2" t="s">
        <v>93</v>
      </c>
      <c r="B58" s="2">
        <v>11</v>
      </c>
      <c r="C58" s="2" t="s">
        <v>76</v>
      </c>
      <c r="D58" s="2" t="s">
        <v>55</v>
      </c>
      <c r="E58" s="3">
        <v>43160</v>
      </c>
      <c r="F58" s="4">
        <v>2018</v>
      </c>
      <c r="G58" s="2" t="s">
        <v>49</v>
      </c>
      <c r="H58" s="5">
        <v>0.77</v>
      </c>
      <c r="I58" s="5">
        <v>0.22999999999999998</v>
      </c>
      <c r="J58" s="5">
        <v>0.86</v>
      </c>
      <c r="K58" s="5">
        <v>0.86</v>
      </c>
      <c r="L58" s="5">
        <v>0.24</v>
      </c>
      <c r="M58" s="5">
        <v>0.13</v>
      </c>
      <c r="N58" s="5">
        <v>0.44999999999999996</v>
      </c>
      <c r="O58" s="5">
        <v>0.18</v>
      </c>
      <c r="P58" s="5">
        <v>0</v>
      </c>
      <c r="Q58" s="6">
        <v>48051</v>
      </c>
    </row>
    <row r="59" spans="1:17" x14ac:dyDescent="0.3">
      <c r="A59" s="2" t="s">
        <v>93</v>
      </c>
      <c r="B59" s="2">
        <v>12</v>
      </c>
      <c r="C59" s="2" t="s">
        <v>78</v>
      </c>
      <c r="D59" s="2" t="s">
        <v>55</v>
      </c>
      <c r="E59" s="3">
        <v>43191</v>
      </c>
      <c r="F59" s="4">
        <v>2018</v>
      </c>
      <c r="G59" s="2" t="s">
        <v>56</v>
      </c>
      <c r="H59" s="5">
        <v>0.69</v>
      </c>
      <c r="I59" s="5">
        <v>0.31000000000000005</v>
      </c>
      <c r="J59" s="5">
        <v>0.75</v>
      </c>
      <c r="K59" s="5">
        <v>0.95</v>
      </c>
      <c r="L59" s="5">
        <v>0.18</v>
      </c>
      <c r="M59" s="5">
        <v>0.12</v>
      </c>
      <c r="N59" s="5">
        <v>0.31999999999999995</v>
      </c>
      <c r="O59" s="5">
        <v>0.27</v>
      </c>
      <c r="P59" s="5">
        <v>0.11</v>
      </c>
      <c r="Q59" s="6">
        <v>62095</v>
      </c>
    </row>
    <row r="60" spans="1:17" x14ac:dyDescent="0.3">
      <c r="A60" s="2" t="s">
        <v>93</v>
      </c>
      <c r="B60" s="2">
        <v>9</v>
      </c>
      <c r="C60" s="2" t="s">
        <v>54</v>
      </c>
      <c r="D60" s="2" t="s">
        <v>55</v>
      </c>
      <c r="E60" s="3">
        <v>43221</v>
      </c>
      <c r="F60" s="4">
        <v>2018</v>
      </c>
      <c r="G60" s="2" t="s">
        <v>59</v>
      </c>
      <c r="H60" s="5">
        <v>0.08</v>
      </c>
      <c r="I60" s="5">
        <v>0.92</v>
      </c>
      <c r="J60" s="5">
        <v>0.8</v>
      </c>
      <c r="K60" s="5">
        <v>0.66</v>
      </c>
      <c r="L60" s="5">
        <v>0.22</v>
      </c>
      <c r="M60" s="5">
        <v>0.22</v>
      </c>
      <c r="N60" s="5">
        <v>0.18000000000000005</v>
      </c>
      <c r="O60" s="5">
        <v>0.28999999999999998</v>
      </c>
      <c r="P60" s="5">
        <v>0.09</v>
      </c>
      <c r="Q60" s="6">
        <v>70035</v>
      </c>
    </row>
    <row r="61" spans="1:17" x14ac:dyDescent="0.3">
      <c r="A61" s="2" t="s">
        <v>93</v>
      </c>
      <c r="B61" s="2">
        <v>17</v>
      </c>
      <c r="C61" s="2" t="s">
        <v>21</v>
      </c>
      <c r="D61" s="2" t="s">
        <v>22</v>
      </c>
      <c r="E61" s="3">
        <v>43252</v>
      </c>
      <c r="F61" s="4">
        <v>2018</v>
      </c>
      <c r="G61" s="2" t="s">
        <v>60</v>
      </c>
      <c r="H61" s="5">
        <v>0.5</v>
      </c>
      <c r="I61" s="5">
        <v>0.5</v>
      </c>
      <c r="J61" s="5">
        <v>0.89</v>
      </c>
      <c r="K61" s="5">
        <v>0.81</v>
      </c>
      <c r="L61" s="5">
        <v>0.18</v>
      </c>
      <c r="M61" s="5">
        <v>0.23</v>
      </c>
      <c r="N61" s="5">
        <v>0.26</v>
      </c>
      <c r="O61" s="5">
        <v>0.28999999999999998</v>
      </c>
      <c r="P61" s="5">
        <v>0.04</v>
      </c>
      <c r="Q61" s="6">
        <v>61506</v>
      </c>
    </row>
    <row r="62" spans="1:17" x14ac:dyDescent="0.3">
      <c r="A62" s="2" t="s">
        <v>93</v>
      </c>
      <c r="B62" s="2">
        <v>3</v>
      </c>
      <c r="C62" s="2" t="s">
        <v>52</v>
      </c>
      <c r="D62" s="2" t="s">
        <v>42</v>
      </c>
      <c r="E62" s="3">
        <v>43282</v>
      </c>
      <c r="F62" s="4">
        <v>2018</v>
      </c>
      <c r="G62" s="2" t="s">
        <v>63</v>
      </c>
      <c r="H62" s="5">
        <v>0.5</v>
      </c>
      <c r="I62" s="5">
        <v>0.5</v>
      </c>
      <c r="J62" s="5">
        <v>0.78</v>
      </c>
      <c r="K62" s="5">
        <v>0.95</v>
      </c>
      <c r="L62" s="5">
        <v>0.24</v>
      </c>
      <c r="M62" s="5">
        <v>0.21</v>
      </c>
      <c r="N62" s="5">
        <v>0.15000000000000002</v>
      </c>
      <c r="O62" s="5">
        <v>0.23</v>
      </c>
      <c r="P62" s="5">
        <v>0.17</v>
      </c>
      <c r="Q62" s="6">
        <v>65936</v>
      </c>
    </row>
    <row r="63" spans="1:17" x14ac:dyDescent="0.3">
      <c r="A63" s="2" t="s">
        <v>93</v>
      </c>
      <c r="B63" s="2">
        <v>12</v>
      </c>
      <c r="C63" s="2" t="s">
        <v>78</v>
      </c>
      <c r="D63" s="2" t="s">
        <v>55</v>
      </c>
      <c r="E63" s="3">
        <v>43313</v>
      </c>
      <c r="F63" s="4">
        <v>2018</v>
      </c>
      <c r="G63" s="2" t="s">
        <v>69</v>
      </c>
      <c r="H63" s="5">
        <v>0.02</v>
      </c>
      <c r="I63" s="5">
        <v>0.98</v>
      </c>
      <c r="J63" s="5">
        <v>0.93</v>
      </c>
      <c r="K63" s="5">
        <v>0.75</v>
      </c>
      <c r="L63" s="5">
        <v>0.11</v>
      </c>
      <c r="M63" s="5">
        <v>0.11</v>
      </c>
      <c r="N63" s="5">
        <v>0.56000000000000005</v>
      </c>
      <c r="O63" s="5">
        <v>0.16</v>
      </c>
      <c r="P63" s="5">
        <v>0.06</v>
      </c>
      <c r="Q63" s="6">
        <v>56498</v>
      </c>
    </row>
    <row r="64" spans="1:17" x14ac:dyDescent="0.3">
      <c r="A64" s="2" t="s">
        <v>93</v>
      </c>
      <c r="B64" s="2">
        <v>1</v>
      </c>
      <c r="C64" s="2" t="s">
        <v>47</v>
      </c>
      <c r="D64" s="2" t="s">
        <v>42</v>
      </c>
      <c r="E64" s="3">
        <v>43344</v>
      </c>
      <c r="F64" s="4">
        <v>2018</v>
      </c>
      <c r="G64" s="2" t="s">
        <v>71</v>
      </c>
      <c r="H64" s="5">
        <v>0.37</v>
      </c>
      <c r="I64" s="5">
        <v>0.63</v>
      </c>
      <c r="J64" s="5">
        <v>0.78</v>
      </c>
      <c r="K64" s="5">
        <v>0.89</v>
      </c>
      <c r="L64" s="5">
        <v>0.15</v>
      </c>
      <c r="M64" s="5">
        <v>0.2</v>
      </c>
      <c r="N64" s="5">
        <v>0.37</v>
      </c>
      <c r="O64" s="5">
        <v>0.25</v>
      </c>
      <c r="P64" s="5">
        <v>0.03</v>
      </c>
      <c r="Q64" s="6">
        <v>45140</v>
      </c>
    </row>
    <row r="65" spans="1:17" x14ac:dyDescent="0.3">
      <c r="A65" s="2" t="s">
        <v>93</v>
      </c>
      <c r="B65" s="2">
        <v>26</v>
      </c>
      <c r="C65" s="2" t="s">
        <v>70</v>
      </c>
      <c r="D65" s="2" t="s">
        <v>22</v>
      </c>
      <c r="E65" s="3">
        <v>43374</v>
      </c>
      <c r="F65" s="4">
        <v>2018</v>
      </c>
      <c r="G65" s="2" t="s">
        <v>72</v>
      </c>
      <c r="H65" s="5">
        <v>0.28000000000000003</v>
      </c>
      <c r="I65" s="5">
        <v>0.72</v>
      </c>
      <c r="J65" s="5">
        <v>0.87</v>
      </c>
      <c r="K65" s="5">
        <v>0.7</v>
      </c>
      <c r="L65" s="5">
        <v>0.2</v>
      </c>
      <c r="M65" s="5">
        <v>0.24</v>
      </c>
      <c r="N65" s="5">
        <v>0.14000000000000001</v>
      </c>
      <c r="O65" s="5">
        <v>0.27</v>
      </c>
      <c r="P65" s="5">
        <v>0.15</v>
      </c>
      <c r="Q65" s="6">
        <v>62185</v>
      </c>
    </row>
    <row r="66" spans="1:17" x14ac:dyDescent="0.3">
      <c r="A66" s="2" t="s">
        <v>93</v>
      </c>
      <c r="B66" s="2">
        <v>10</v>
      </c>
      <c r="C66" s="2" t="s">
        <v>74</v>
      </c>
      <c r="D66" s="2" t="s">
        <v>22</v>
      </c>
      <c r="E66" s="3">
        <v>43405</v>
      </c>
      <c r="F66" s="4">
        <v>2018</v>
      </c>
      <c r="G66" s="2" t="s">
        <v>75</v>
      </c>
      <c r="H66" s="5">
        <v>0.37</v>
      </c>
      <c r="I66" s="5">
        <v>0.63</v>
      </c>
      <c r="J66" s="5">
        <v>0.88</v>
      </c>
      <c r="K66" s="5">
        <v>0.66</v>
      </c>
      <c r="L66" s="5">
        <v>0.13</v>
      </c>
      <c r="M66" s="5">
        <v>0.17</v>
      </c>
      <c r="N66" s="5">
        <v>0.43999999999999995</v>
      </c>
      <c r="O66" s="5">
        <v>0.11</v>
      </c>
      <c r="P66" s="5">
        <v>0.15</v>
      </c>
      <c r="Q66" s="6">
        <v>54061</v>
      </c>
    </row>
    <row r="67" spans="1:17" x14ac:dyDescent="0.3">
      <c r="A67" s="2" t="s">
        <v>93</v>
      </c>
      <c r="B67" s="2">
        <v>1</v>
      </c>
      <c r="C67" s="2" t="s">
        <v>47</v>
      </c>
      <c r="D67" s="2" t="s">
        <v>42</v>
      </c>
      <c r="E67" s="3">
        <v>43435</v>
      </c>
      <c r="F67" s="4">
        <v>2018</v>
      </c>
      <c r="G67" s="2" t="s">
        <v>77</v>
      </c>
      <c r="H67" s="5">
        <v>0.17</v>
      </c>
      <c r="I67" s="5">
        <v>0.83</v>
      </c>
      <c r="J67" s="5">
        <v>0.95</v>
      </c>
      <c r="K67" s="5">
        <v>0.82</v>
      </c>
      <c r="L67" s="5">
        <v>0.17</v>
      </c>
      <c r="M67" s="5">
        <v>0.21</v>
      </c>
      <c r="N67" s="5">
        <v>0.41000000000000003</v>
      </c>
      <c r="O67" s="5">
        <v>0.21</v>
      </c>
      <c r="P67" s="5">
        <v>0</v>
      </c>
      <c r="Q67" s="6">
        <v>65416</v>
      </c>
    </row>
    <row r="68" spans="1:17" x14ac:dyDescent="0.3">
      <c r="A68" s="2" t="s">
        <v>93</v>
      </c>
      <c r="B68" s="2">
        <v>21</v>
      </c>
      <c r="C68" s="2" t="s">
        <v>88</v>
      </c>
      <c r="D68" s="2" t="s">
        <v>84</v>
      </c>
      <c r="E68" s="3">
        <v>43466</v>
      </c>
      <c r="F68" s="4">
        <v>2019</v>
      </c>
      <c r="G68" s="2" t="s">
        <v>23</v>
      </c>
      <c r="H68" s="5">
        <v>0.28999999999999998</v>
      </c>
      <c r="I68" s="5">
        <v>0.71</v>
      </c>
      <c r="J68" s="5">
        <v>0.94</v>
      </c>
      <c r="K68" s="5">
        <v>0.83</v>
      </c>
      <c r="L68" s="5">
        <v>0.18</v>
      </c>
      <c r="M68" s="5">
        <v>0.17</v>
      </c>
      <c r="N68" s="5">
        <v>0.30000000000000004</v>
      </c>
      <c r="O68" s="5">
        <v>0.24</v>
      </c>
      <c r="P68" s="5">
        <v>0.11</v>
      </c>
      <c r="Q68" s="6">
        <v>65961</v>
      </c>
    </row>
    <row r="69" spans="1:17" x14ac:dyDescent="0.3">
      <c r="A69" s="2" t="s">
        <v>93</v>
      </c>
      <c r="B69" s="2">
        <v>21</v>
      </c>
      <c r="C69" s="2" t="s">
        <v>88</v>
      </c>
      <c r="D69" s="2" t="s">
        <v>84</v>
      </c>
      <c r="E69" s="3">
        <v>43497</v>
      </c>
      <c r="F69" s="4">
        <v>2019</v>
      </c>
      <c r="G69" s="2" t="s">
        <v>43</v>
      </c>
      <c r="H69" s="5">
        <v>0.38</v>
      </c>
      <c r="I69" s="5">
        <v>0.62</v>
      </c>
      <c r="J69" s="5">
        <v>0.73</v>
      </c>
      <c r="K69" s="5">
        <v>0.99</v>
      </c>
      <c r="L69" s="5">
        <v>0.19</v>
      </c>
      <c r="M69" s="5">
        <v>0.23</v>
      </c>
      <c r="N69" s="5">
        <v>0.2599999999999999</v>
      </c>
      <c r="O69" s="5">
        <v>0.16</v>
      </c>
      <c r="P69" s="5">
        <v>0.16</v>
      </c>
      <c r="Q69" s="6">
        <v>56688</v>
      </c>
    </row>
    <row r="70" spans="1:17" x14ac:dyDescent="0.3">
      <c r="A70" s="2" t="s">
        <v>93</v>
      </c>
      <c r="B70" s="2">
        <v>26</v>
      </c>
      <c r="C70" s="2" t="s">
        <v>70</v>
      </c>
      <c r="D70" s="2" t="s">
        <v>22</v>
      </c>
      <c r="E70" s="3">
        <v>43525</v>
      </c>
      <c r="F70" s="4">
        <v>2019</v>
      </c>
      <c r="G70" s="2" t="s">
        <v>49</v>
      </c>
      <c r="H70" s="5">
        <v>0.52</v>
      </c>
      <c r="I70" s="5">
        <v>0.48</v>
      </c>
      <c r="J70" s="5">
        <v>0.91</v>
      </c>
      <c r="K70" s="5">
        <v>0.63</v>
      </c>
      <c r="L70" s="5">
        <v>0.12</v>
      </c>
      <c r="M70" s="5">
        <v>0.24</v>
      </c>
      <c r="N70" s="5">
        <v>0.43999999999999995</v>
      </c>
      <c r="O70" s="5">
        <v>0.2</v>
      </c>
      <c r="P70" s="5">
        <v>0</v>
      </c>
      <c r="Q70" s="6">
        <v>63831</v>
      </c>
    </row>
    <row r="71" spans="1:17" x14ac:dyDescent="0.3">
      <c r="A71" s="2" t="s">
        <v>93</v>
      </c>
      <c r="B71" s="2">
        <v>20</v>
      </c>
      <c r="C71" s="2" t="s">
        <v>87</v>
      </c>
      <c r="D71" s="2" t="s">
        <v>22</v>
      </c>
      <c r="E71" s="3">
        <v>43556</v>
      </c>
      <c r="F71" s="4">
        <v>2019</v>
      </c>
      <c r="G71" s="2" t="s">
        <v>56</v>
      </c>
      <c r="H71" s="5">
        <v>0.51</v>
      </c>
      <c r="I71" s="5">
        <v>0.49</v>
      </c>
      <c r="J71" s="5">
        <v>0.92</v>
      </c>
      <c r="K71" s="5">
        <v>0.62</v>
      </c>
      <c r="L71" s="5">
        <v>0.13</v>
      </c>
      <c r="M71" s="5">
        <v>0.2</v>
      </c>
      <c r="N71" s="5">
        <v>0.52</v>
      </c>
      <c r="O71" s="5">
        <v>0.11</v>
      </c>
      <c r="P71" s="5">
        <v>0.04</v>
      </c>
      <c r="Q71" s="6">
        <v>57665</v>
      </c>
    </row>
    <row r="72" spans="1:17" x14ac:dyDescent="0.3">
      <c r="A72" s="2" t="s">
        <v>93</v>
      </c>
      <c r="B72" s="2">
        <v>19</v>
      </c>
      <c r="C72" s="2" t="s">
        <v>80</v>
      </c>
      <c r="D72" s="2" t="s">
        <v>68</v>
      </c>
      <c r="E72" s="3">
        <v>43586</v>
      </c>
      <c r="F72" s="4">
        <v>2019</v>
      </c>
      <c r="G72" s="2" t="s">
        <v>59</v>
      </c>
      <c r="H72" s="5">
        <v>0.75</v>
      </c>
      <c r="I72" s="5">
        <v>0.25</v>
      </c>
      <c r="J72" s="5">
        <v>0.8</v>
      </c>
      <c r="K72" s="5">
        <v>0.77</v>
      </c>
      <c r="L72" s="5">
        <v>0.21</v>
      </c>
      <c r="M72" s="5">
        <v>0.15</v>
      </c>
      <c r="N72" s="5">
        <v>0.47</v>
      </c>
      <c r="O72" s="5">
        <v>0.15</v>
      </c>
      <c r="P72" s="5">
        <v>0.02</v>
      </c>
      <c r="Q72" s="6">
        <v>52476</v>
      </c>
    </row>
    <row r="73" spans="1:17" x14ac:dyDescent="0.3">
      <c r="A73" s="2" t="s">
        <v>93</v>
      </c>
      <c r="B73" s="2">
        <v>20</v>
      </c>
      <c r="C73" s="2" t="s">
        <v>87</v>
      </c>
      <c r="D73" s="2" t="s">
        <v>22</v>
      </c>
      <c r="E73" s="3">
        <v>43617</v>
      </c>
      <c r="F73" s="4">
        <v>2019</v>
      </c>
      <c r="G73" s="2" t="s">
        <v>60</v>
      </c>
      <c r="H73" s="5">
        <v>0.73</v>
      </c>
      <c r="I73" s="5">
        <v>0.27</v>
      </c>
      <c r="J73" s="5">
        <v>0.75</v>
      </c>
      <c r="K73" s="5">
        <v>0.77</v>
      </c>
      <c r="L73" s="5">
        <v>0.16</v>
      </c>
      <c r="M73" s="5">
        <v>0.28000000000000003</v>
      </c>
      <c r="N73" s="5">
        <v>0.22999999999999987</v>
      </c>
      <c r="O73" s="5">
        <v>0.16</v>
      </c>
      <c r="P73" s="5">
        <v>0.17</v>
      </c>
      <c r="Q73" s="6">
        <v>72811</v>
      </c>
    </row>
    <row r="74" spans="1:17" x14ac:dyDescent="0.3">
      <c r="A74" s="2" t="s">
        <v>93</v>
      </c>
      <c r="B74" s="2">
        <v>3</v>
      </c>
      <c r="C74" s="2" t="s">
        <v>52</v>
      </c>
      <c r="D74" s="2" t="s">
        <v>42</v>
      </c>
      <c r="E74" s="3">
        <v>43647</v>
      </c>
      <c r="F74" s="4">
        <v>2019</v>
      </c>
      <c r="G74" s="2" t="s">
        <v>63</v>
      </c>
      <c r="H74" s="5">
        <v>0.08</v>
      </c>
      <c r="I74" s="5">
        <v>0.92</v>
      </c>
      <c r="J74" s="5">
        <v>0.78</v>
      </c>
      <c r="K74" s="5">
        <v>0.88</v>
      </c>
      <c r="L74" s="5">
        <v>0.24</v>
      </c>
      <c r="M74" s="5">
        <v>0.14000000000000001</v>
      </c>
      <c r="N74" s="5">
        <v>0.42999999999999994</v>
      </c>
      <c r="O74" s="5">
        <v>0.19</v>
      </c>
      <c r="P74" s="5">
        <v>0</v>
      </c>
      <c r="Q74" s="6">
        <v>71948</v>
      </c>
    </row>
    <row r="75" spans="1:17" x14ac:dyDescent="0.3">
      <c r="A75" s="2" t="s">
        <v>93</v>
      </c>
      <c r="B75" s="2">
        <v>12</v>
      </c>
      <c r="C75" s="2" t="s">
        <v>78</v>
      </c>
      <c r="D75" s="2" t="s">
        <v>55</v>
      </c>
      <c r="E75" s="3">
        <v>43678</v>
      </c>
      <c r="F75" s="4">
        <v>2019</v>
      </c>
      <c r="G75" s="2" t="s">
        <v>69</v>
      </c>
      <c r="H75" s="5">
        <v>0.32</v>
      </c>
      <c r="I75" s="5">
        <v>0.67999999999999994</v>
      </c>
      <c r="J75" s="5">
        <v>0.78</v>
      </c>
      <c r="K75" s="5">
        <v>0.77</v>
      </c>
      <c r="L75" s="5">
        <v>0.19</v>
      </c>
      <c r="M75" s="5">
        <v>0.26</v>
      </c>
      <c r="N75" s="5">
        <v>0.29000000000000004</v>
      </c>
      <c r="O75" s="5">
        <v>0.17</v>
      </c>
      <c r="P75" s="5">
        <v>0.09</v>
      </c>
      <c r="Q75" s="6">
        <v>62010</v>
      </c>
    </row>
    <row r="76" spans="1:17" x14ac:dyDescent="0.3">
      <c r="A76" s="2" t="s">
        <v>93</v>
      </c>
      <c r="B76" s="2">
        <v>3</v>
      </c>
      <c r="C76" s="2" t="s">
        <v>52</v>
      </c>
      <c r="D76" s="2" t="s">
        <v>42</v>
      </c>
      <c r="E76" s="3">
        <v>43709</v>
      </c>
      <c r="F76" s="4">
        <v>2019</v>
      </c>
      <c r="G76" s="2" t="s">
        <v>71</v>
      </c>
      <c r="H76" s="5">
        <v>0.79</v>
      </c>
      <c r="I76" s="5">
        <v>0.20999999999999996</v>
      </c>
      <c r="J76" s="5">
        <v>0.89</v>
      </c>
      <c r="K76" s="5">
        <v>0.9</v>
      </c>
      <c r="L76" s="5">
        <v>0.22</v>
      </c>
      <c r="M76" s="5">
        <v>0.13</v>
      </c>
      <c r="N76" s="5">
        <v>0.49</v>
      </c>
      <c r="O76" s="5">
        <v>0.12</v>
      </c>
      <c r="P76" s="5">
        <v>0.04</v>
      </c>
      <c r="Q76" s="6">
        <v>45277</v>
      </c>
    </row>
    <row r="77" spans="1:17" x14ac:dyDescent="0.3">
      <c r="A77" s="2" t="s">
        <v>93</v>
      </c>
      <c r="B77" s="2">
        <v>3</v>
      </c>
      <c r="C77" s="2" t="s">
        <v>52</v>
      </c>
      <c r="D77" s="2" t="s">
        <v>42</v>
      </c>
      <c r="E77" s="3">
        <v>43739</v>
      </c>
      <c r="F77" s="4">
        <v>2019</v>
      </c>
      <c r="G77" s="2" t="s">
        <v>72</v>
      </c>
      <c r="H77" s="5">
        <v>0.6</v>
      </c>
      <c r="I77" s="5">
        <v>0.4</v>
      </c>
      <c r="J77" s="5">
        <v>0.8</v>
      </c>
      <c r="K77" s="5">
        <v>0.8</v>
      </c>
      <c r="L77" s="5">
        <v>0.16</v>
      </c>
      <c r="M77" s="5">
        <v>0.13</v>
      </c>
      <c r="N77" s="5">
        <v>0.54</v>
      </c>
      <c r="O77" s="5">
        <v>0.12</v>
      </c>
      <c r="P77" s="5">
        <v>0.05</v>
      </c>
      <c r="Q77" s="6">
        <v>52539</v>
      </c>
    </row>
    <row r="78" spans="1:17" x14ac:dyDescent="0.3">
      <c r="A78" s="2" t="s">
        <v>93</v>
      </c>
      <c r="B78" s="2">
        <v>19</v>
      </c>
      <c r="C78" s="2" t="s">
        <v>80</v>
      </c>
      <c r="D78" s="2" t="s">
        <v>68</v>
      </c>
      <c r="E78" s="3">
        <v>43770</v>
      </c>
      <c r="F78" s="4">
        <v>2019</v>
      </c>
      <c r="G78" s="2" t="s">
        <v>75</v>
      </c>
      <c r="H78" s="5">
        <v>0.56000000000000005</v>
      </c>
      <c r="I78" s="5">
        <v>0.43999999999999995</v>
      </c>
      <c r="J78" s="5">
        <v>0.71</v>
      </c>
      <c r="K78" s="5">
        <v>0.86</v>
      </c>
      <c r="L78" s="5">
        <v>0.18</v>
      </c>
      <c r="M78" s="5">
        <v>0.17</v>
      </c>
      <c r="N78" s="5">
        <v>0.37</v>
      </c>
      <c r="O78" s="5">
        <v>0.18</v>
      </c>
      <c r="P78" s="5">
        <v>0.1</v>
      </c>
      <c r="Q78" s="6">
        <v>52911</v>
      </c>
    </row>
    <row r="79" spans="1:17" x14ac:dyDescent="0.3">
      <c r="A79" s="2" t="s">
        <v>93</v>
      </c>
      <c r="B79" s="2">
        <v>25</v>
      </c>
      <c r="C79" s="2" t="s">
        <v>90</v>
      </c>
      <c r="D79" s="2" t="s">
        <v>68</v>
      </c>
      <c r="E79" s="3">
        <v>43800</v>
      </c>
      <c r="F79" s="4">
        <v>2019</v>
      </c>
      <c r="G79" s="2" t="s">
        <v>77</v>
      </c>
      <c r="H79" s="5">
        <v>0.7</v>
      </c>
      <c r="I79" s="5">
        <v>0.30000000000000004</v>
      </c>
      <c r="J79" s="5">
        <v>0.74</v>
      </c>
      <c r="K79" s="5">
        <v>0.79</v>
      </c>
      <c r="L79" s="5">
        <v>0.15</v>
      </c>
      <c r="M79" s="5">
        <v>0.17</v>
      </c>
      <c r="N79" s="5">
        <v>0.30000000000000004</v>
      </c>
      <c r="O79" s="5">
        <v>0.19</v>
      </c>
      <c r="P79" s="5">
        <v>0.19</v>
      </c>
      <c r="Q79" s="6">
        <v>65413</v>
      </c>
    </row>
    <row r="80" spans="1:17" x14ac:dyDescent="0.3">
      <c r="A80" s="2" t="s">
        <v>93</v>
      </c>
      <c r="B80" s="2">
        <v>15</v>
      </c>
      <c r="C80" s="2" t="s">
        <v>79</v>
      </c>
      <c r="D80" s="2" t="s">
        <v>22</v>
      </c>
      <c r="E80" s="3">
        <v>43831</v>
      </c>
      <c r="F80" s="4">
        <v>2020</v>
      </c>
      <c r="G80" s="2" t="s">
        <v>23</v>
      </c>
      <c r="H80" s="5">
        <v>0.28999999999999998</v>
      </c>
      <c r="I80" s="5">
        <v>0.71</v>
      </c>
      <c r="J80" s="5">
        <v>0.7</v>
      </c>
      <c r="K80" s="5">
        <v>0.89</v>
      </c>
      <c r="L80" s="5">
        <v>0.1</v>
      </c>
      <c r="M80" s="5">
        <v>0.25</v>
      </c>
      <c r="N80" s="5">
        <v>0.35</v>
      </c>
      <c r="O80" s="5">
        <v>0.27</v>
      </c>
      <c r="P80" s="5">
        <v>0.03</v>
      </c>
      <c r="Q80" s="6">
        <v>44434</v>
      </c>
    </row>
    <row r="81" spans="1:17" x14ac:dyDescent="0.3">
      <c r="A81" s="2" t="s">
        <v>93</v>
      </c>
      <c r="B81" s="2">
        <v>11</v>
      </c>
      <c r="C81" s="2" t="s">
        <v>76</v>
      </c>
      <c r="D81" s="2" t="s">
        <v>55</v>
      </c>
      <c r="E81" s="3">
        <v>43862</v>
      </c>
      <c r="F81" s="4">
        <v>2020</v>
      </c>
      <c r="G81" s="2" t="s">
        <v>43</v>
      </c>
      <c r="H81" s="5">
        <v>0.63</v>
      </c>
      <c r="I81" s="5">
        <v>0.37</v>
      </c>
      <c r="J81" s="5">
        <v>0.95</v>
      </c>
      <c r="K81" s="5">
        <v>0.74</v>
      </c>
      <c r="L81" s="5">
        <v>0.18</v>
      </c>
      <c r="M81" s="5">
        <v>0.28000000000000003</v>
      </c>
      <c r="N81" s="5">
        <v>0.34999999999999987</v>
      </c>
      <c r="O81" s="5">
        <v>0.12</v>
      </c>
      <c r="P81" s="5">
        <v>7.0000000000000007E-2</v>
      </c>
      <c r="Q81" s="6">
        <v>63748</v>
      </c>
    </row>
    <row r="82" spans="1:17" x14ac:dyDescent="0.3">
      <c r="A82" s="2" t="s">
        <v>93</v>
      </c>
      <c r="B82" s="2">
        <v>27</v>
      </c>
      <c r="C82" s="2" t="s">
        <v>91</v>
      </c>
      <c r="D82" s="2" t="s">
        <v>42</v>
      </c>
      <c r="E82" s="3">
        <v>43891</v>
      </c>
      <c r="F82" s="4">
        <v>2020</v>
      </c>
      <c r="G82" s="2" t="s">
        <v>49</v>
      </c>
      <c r="H82" s="5">
        <v>0.65</v>
      </c>
      <c r="I82" s="5">
        <v>0.35</v>
      </c>
      <c r="J82" s="5">
        <v>1</v>
      </c>
      <c r="K82" s="5">
        <v>0.67</v>
      </c>
      <c r="L82" s="5">
        <v>0.17</v>
      </c>
      <c r="M82" s="5">
        <v>0.26</v>
      </c>
      <c r="N82" s="5">
        <v>0.23999999999999988</v>
      </c>
      <c r="O82" s="5">
        <v>0.2</v>
      </c>
      <c r="P82" s="5">
        <v>0.13</v>
      </c>
      <c r="Q82" s="6">
        <v>46801</v>
      </c>
    </row>
    <row r="83" spans="1:17" x14ac:dyDescent="0.3">
      <c r="A83" s="2" t="s">
        <v>44</v>
      </c>
      <c r="B83" s="2">
        <v>6</v>
      </c>
      <c r="C83" s="2" t="s">
        <v>62</v>
      </c>
      <c r="D83" s="2" t="s">
        <v>22</v>
      </c>
      <c r="E83" s="3">
        <v>43101</v>
      </c>
      <c r="F83" s="4">
        <v>2018</v>
      </c>
      <c r="G83" s="2" t="s">
        <v>23</v>
      </c>
      <c r="H83" s="5">
        <v>0.18</v>
      </c>
      <c r="I83" s="5">
        <v>0.82000000000000006</v>
      </c>
      <c r="J83" s="5">
        <v>0.71</v>
      </c>
      <c r="K83" s="5">
        <v>0.95</v>
      </c>
      <c r="L83" s="5">
        <v>0.13</v>
      </c>
      <c r="M83" s="5">
        <v>0.14000000000000001</v>
      </c>
      <c r="N83" s="5">
        <v>0.39999999999999991</v>
      </c>
      <c r="O83" s="5">
        <v>0.19</v>
      </c>
      <c r="P83" s="5">
        <v>0.14000000000000001</v>
      </c>
      <c r="Q83" s="6">
        <v>54397</v>
      </c>
    </row>
    <row r="84" spans="1:17" x14ac:dyDescent="0.3">
      <c r="A84" s="2" t="s">
        <v>44</v>
      </c>
      <c r="B84" s="2">
        <v>24</v>
      </c>
      <c r="C84" s="2" t="s">
        <v>89</v>
      </c>
      <c r="D84" s="2" t="s">
        <v>84</v>
      </c>
      <c r="E84" s="3">
        <v>43132</v>
      </c>
      <c r="F84" s="4">
        <v>2018</v>
      </c>
      <c r="G84" s="2" t="s">
        <v>43</v>
      </c>
      <c r="H84" s="5">
        <v>0.33</v>
      </c>
      <c r="I84" s="5">
        <v>0.66999999999999993</v>
      </c>
      <c r="J84" s="5">
        <v>0.7</v>
      </c>
      <c r="K84" s="5">
        <v>0.82</v>
      </c>
      <c r="L84" s="5">
        <v>0.24</v>
      </c>
      <c r="M84" s="5">
        <v>0.23</v>
      </c>
      <c r="N84" s="5">
        <v>6.0000000000000053E-2</v>
      </c>
      <c r="O84" s="5">
        <v>0.28999999999999998</v>
      </c>
      <c r="P84" s="5">
        <v>0.18</v>
      </c>
      <c r="Q84" s="6">
        <v>64144</v>
      </c>
    </row>
    <row r="85" spans="1:17" x14ac:dyDescent="0.3">
      <c r="A85" s="2" t="s">
        <v>44</v>
      </c>
      <c r="B85" s="2">
        <v>1</v>
      </c>
      <c r="C85" s="2" t="s">
        <v>47</v>
      </c>
      <c r="D85" s="2" t="s">
        <v>42</v>
      </c>
      <c r="E85" s="3">
        <v>43160</v>
      </c>
      <c r="F85" s="4">
        <v>2018</v>
      </c>
      <c r="G85" s="2" t="s">
        <v>49</v>
      </c>
      <c r="H85" s="5">
        <v>0.11</v>
      </c>
      <c r="I85" s="5">
        <v>0.89</v>
      </c>
      <c r="J85" s="5">
        <v>0.71</v>
      </c>
      <c r="K85" s="5">
        <v>0.68</v>
      </c>
      <c r="L85" s="5">
        <v>0.23</v>
      </c>
      <c r="M85" s="5">
        <v>0.23</v>
      </c>
      <c r="N85" s="5">
        <v>0.28000000000000003</v>
      </c>
      <c r="O85" s="5">
        <v>0.18</v>
      </c>
      <c r="P85" s="5">
        <v>0.08</v>
      </c>
      <c r="Q85" s="6">
        <v>66434</v>
      </c>
    </row>
    <row r="86" spans="1:17" x14ac:dyDescent="0.3">
      <c r="A86" s="2" t="s">
        <v>44</v>
      </c>
      <c r="B86" s="2">
        <v>25</v>
      </c>
      <c r="C86" s="2" t="s">
        <v>90</v>
      </c>
      <c r="D86" s="2" t="s">
        <v>68</v>
      </c>
      <c r="E86" s="3">
        <v>43191</v>
      </c>
      <c r="F86" s="4">
        <v>2018</v>
      </c>
      <c r="G86" s="2" t="s">
        <v>56</v>
      </c>
      <c r="H86" s="5">
        <v>0.56000000000000005</v>
      </c>
      <c r="I86" s="5">
        <v>0.43999999999999995</v>
      </c>
      <c r="J86" s="5">
        <v>0.74</v>
      </c>
      <c r="K86" s="5">
        <v>0.82</v>
      </c>
      <c r="L86" s="5">
        <v>0.2</v>
      </c>
      <c r="M86" s="5">
        <v>0.2</v>
      </c>
      <c r="N86" s="5">
        <v>0.31999999999999995</v>
      </c>
      <c r="O86" s="5">
        <v>0.2</v>
      </c>
      <c r="P86" s="5">
        <v>0.08</v>
      </c>
      <c r="Q86" s="6">
        <v>63553</v>
      </c>
    </row>
    <row r="87" spans="1:17" x14ac:dyDescent="0.3">
      <c r="A87" s="2" t="s">
        <v>44</v>
      </c>
      <c r="B87" s="2">
        <v>27</v>
      </c>
      <c r="C87" s="2" t="s">
        <v>91</v>
      </c>
      <c r="D87" s="2" t="s">
        <v>42</v>
      </c>
      <c r="E87" s="3">
        <v>43221</v>
      </c>
      <c r="F87" s="4">
        <v>2018</v>
      </c>
      <c r="G87" s="2" t="s">
        <v>59</v>
      </c>
      <c r="H87" s="5">
        <v>0.41</v>
      </c>
      <c r="I87" s="5">
        <v>0.59000000000000008</v>
      </c>
      <c r="J87" s="5">
        <v>0.83</v>
      </c>
      <c r="K87" s="5">
        <v>0.67</v>
      </c>
      <c r="L87" s="5">
        <v>0.14000000000000001</v>
      </c>
      <c r="M87" s="5">
        <v>0.11</v>
      </c>
      <c r="N87" s="5">
        <v>0.58000000000000007</v>
      </c>
      <c r="O87" s="5">
        <v>0.11</v>
      </c>
      <c r="P87" s="5">
        <v>0.06</v>
      </c>
      <c r="Q87" s="6">
        <v>59791</v>
      </c>
    </row>
    <row r="88" spans="1:17" x14ac:dyDescent="0.3">
      <c r="A88" s="2" t="s">
        <v>44</v>
      </c>
      <c r="B88" s="2">
        <v>10</v>
      </c>
      <c r="C88" s="2" t="s">
        <v>74</v>
      </c>
      <c r="D88" s="2" t="s">
        <v>22</v>
      </c>
      <c r="E88" s="3">
        <v>43252</v>
      </c>
      <c r="F88" s="4">
        <v>2018</v>
      </c>
      <c r="G88" s="2" t="s">
        <v>60</v>
      </c>
      <c r="H88" s="5">
        <v>0.76</v>
      </c>
      <c r="I88" s="5">
        <v>0.24</v>
      </c>
      <c r="J88" s="5">
        <v>0.75</v>
      </c>
      <c r="K88" s="5">
        <v>0.89</v>
      </c>
      <c r="L88" s="5">
        <v>0.25</v>
      </c>
      <c r="M88" s="5">
        <v>0.23</v>
      </c>
      <c r="N88" s="5">
        <v>0.32000000000000006</v>
      </c>
      <c r="O88" s="5">
        <v>0.14000000000000001</v>
      </c>
      <c r="P88" s="5">
        <v>0.06</v>
      </c>
      <c r="Q88" s="6">
        <v>48802</v>
      </c>
    </row>
    <row r="89" spans="1:17" x14ac:dyDescent="0.3">
      <c r="A89" s="2" t="s">
        <v>44</v>
      </c>
      <c r="B89" s="2">
        <v>15</v>
      </c>
      <c r="C89" s="2" t="s">
        <v>79</v>
      </c>
      <c r="D89" s="2" t="s">
        <v>22</v>
      </c>
      <c r="E89" s="3">
        <v>43282</v>
      </c>
      <c r="F89" s="4">
        <v>2018</v>
      </c>
      <c r="G89" s="2" t="s">
        <v>63</v>
      </c>
      <c r="H89" s="5">
        <v>0.24</v>
      </c>
      <c r="I89" s="5">
        <v>0.76</v>
      </c>
      <c r="J89" s="5">
        <v>0.84</v>
      </c>
      <c r="K89" s="5">
        <v>0.61</v>
      </c>
      <c r="L89" s="5">
        <v>0.22</v>
      </c>
      <c r="M89" s="5">
        <v>0.17</v>
      </c>
      <c r="N89" s="5">
        <v>0.24</v>
      </c>
      <c r="O89" s="5">
        <v>0.26</v>
      </c>
      <c r="P89" s="5">
        <v>0.11</v>
      </c>
      <c r="Q89" s="6">
        <v>55074</v>
      </c>
    </row>
    <row r="90" spans="1:17" x14ac:dyDescent="0.3">
      <c r="A90" s="2" t="s">
        <v>44</v>
      </c>
      <c r="B90" s="2">
        <v>22</v>
      </c>
      <c r="C90" s="2" t="s">
        <v>83</v>
      </c>
      <c r="D90" s="2" t="s">
        <v>42</v>
      </c>
      <c r="E90" s="3">
        <v>43313</v>
      </c>
      <c r="F90" s="4">
        <v>2018</v>
      </c>
      <c r="G90" s="2" t="s">
        <v>69</v>
      </c>
      <c r="H90" s="5">
        <v>0.2</v>
      </c>
      <c r="I90" s="5">
        <v>0.8</v>
      </c>
      <c r="J90" s="5">
        <v>0.92</v>
      </c>
      <c r="K90" s="5">
        <v>0.84</v>
      </c>
      <c r="L90" s="5">
        <v>0.24</v>
      </c>
      <c r="M90" s="5">
        <v>0.12</v>
      </c>
      <c r="N90" s="5">
        <v>0.3899999999999999</v>
      </c>
      <c r="O90" s="5">
        <v>0.18</v>
      </c>
      <c r="P90" s="5">
        <v>7.0000000000000007E-2</v>
      </c>
      <c r="Q90" s="6">
        <v>72925</v>
      </c>
    </row>
    <row r="91" spans="1:17" x14ac:dyDescent="0.3">
      <c r="A91" s="2" t="s">
        <v>44</v>
      </c>
      <c r="B91" s="2">
        <v>5</v>
      </c>
      <c r="C91" s="2" t="s">
        <v>58</v>
      </c>
      <c r="D91" s="2" t="s">
        <v>22</v>
      </c>
      <c r="E91" s="3">
        <v>43344</v>
      </c>
      <c r="F91" s="4">
        <v>2018</v>
      </c>
      <c r="G91" s="2" t="s">
        <v>71</v>
      </c>
      <c r="H91" s="5">
        <v>0.06</v>
      </c>
      <c r="I91" s="5">
        <v>0.94</v>
      </c>
      <c r="J91" s="5">
        <v>0.86</v>
      </c>
      <c r="K91" s="5">
        <v>0.8</v>
      </c>
      <c r="L91" s="5">
        <v>0.25</v>
      </c>
      <c r="M91" s="5">
        <v>0.28000000000000003</v>
      </c>
      <c r="N91" s="5">
        <v>0.10999999999999999</v>
      </c>
      <c r="O91" s="5">
        <v>0.26</v>
      </c>
      <c r="P91" s="5">
        <v>0.1</v>
      </c>
      <c r="Q91" s="6">
        <v>58406</v>
      </c>
    </row>
    <row r="92" spans="1:17" x14ac:dyDescent="0.3">
      <c r="A92" s="2" t="s">
        <v>44</v>
      </c>
      <c r="B92" s="2">
        <v>12</v>
      </c>
      <c r="C92" s="2" t="s">
        <v>78</v>
      </c>
      <c r="D92" s="2" t="s">
        <v>55</v>
      </c>
      <c r="E92" s="3">
        <v>43374</v>
      </c>
      <c r="F92" s="4">
        <v>2018</v>
      </c>
      <c r="G92" s="2" t="s">
        <v>72</v>
      </c>
      <c r="H92" s="5">
        <v>0.77</v>
      </c>
      <c r="I92" s="5">
        <v>0.22999999999999998</v>
      </c>
      <c r="J92" s="5">
        <v>0.94</v>
      </c>
      <c r="K92" s="5">
        <v>0.74</v>
      </c>
      <c r="L92" s="5">
        <v>0.16</v>
      </c>
      <c r="M92" s="5">
        <v>0.2</v>
      </c>
      <c r="N92" s="5">
        <v>0.4</v>
      </c>
      <c r="O92" s="5">
        <v>0.14000000000000001</v>
      </c>
      <c r="P92" s="5">
        <v>0.1</v>
      </c>
      <c r="Q92" s="6">
        <v>62447</v>
      </c>
    </row>
    <row r="93" spans="1:17" x14ac:dyDescent="0.3">
      <c r="A93" s="2" t="s">
        <v>44</v>
      </c>
      <c r="B93" s="2">
        <v>19</v>
      </c>
      <c r="C93" s="2" t="s">
        <v>80</v>
      </c>
      <c r="D93" s="2" t="s">
        <v>68</v>
      </c>
      <c r="E93" s="3">
        <v>43405</v>
      </c>
      <c r="F93" s="4">
        <v>2018</v>
      </c>
      <c r="G93" s="2" t="s">
        <v>75</v>
      </c>
      <c r="H93" s="5">
        <v>0.33</v>
      </c>
      <c r="I93" s="5">
        <v>0.66999999999999993</v>
      </c>
      <c r="J93" s="5">
        <v>0.8</v>
      </c>
      <c r="K93" s="5">
        <v>0.66</v>
      </c>
      <c r="L93" s="5">
        <v>0.12</v>
      </c>
      <c r="M93" s="5">
        <v>0.12</v>
      </c>
      <c r="N93" s="5">
        <v>0.53</v>
      </c>
      <c r="O93" s="5">
        <v>0.15</v>
      </c>
      <c r="P93" s="5">
        <v>0.08</v>
      </c>
      <c r="Q93" s="6">
        <v>49127</v>
      </c>
    </row>
    <row r="94" spans="1:17" x14ac:dyDescent="0.3">
      <c r="A94" s="2" t="s">
        <v>44</v>
      </c>
      <c r="B94" s="2">
        <v>24</v>
      </c>
      <c r="C94" s="2" t="s">
        <v>89</v>
      </c>
      <c r="D94" s="2" t="s">
        <v>84</v>
      </c>
      <c r="E94" s="3">
        <v>43435</v>
      </c>
      <c r="F94" s="4">
        <v>2018</v>
      </c>
      <c r="G94" s="2" t="s">
        <v>77</v>
      </c>
      <c r="H94" s="5">
        <v>0.73</v>
      </c>
      <c r="I94" s="5">
        <v>0.27</v>
      </c>
      <c r="J94" s="5">
        <v>0.74</v>
      </c>
      <c r="K94" s="5">
        <v>0.61</v>
      </c>
      <c r="L94" s="5">
        <v>0.18</v>
      </c>
      <c r="M94" s="5">
        <v>0.15</v>
      </c>
      <c r="N94" s="5">
        <v>0.43000000000000005</v>
      </c>
      <c r="O94" s="5">
        <v>0.14000000000000001</v>
      </c>
      <c r="P94" s="5">
        <v>0.1</v>
      </c>
      <c r="Q94" s="6">
        <v>66181</v>
      </c>
    </row>
    <row r="95" spans="1:17" x14ac:dyDescent="0.3">
      <c r="A95" s="2" t="s">
        <v>44</v>
      </c>
      <c r="B95" s="2">
        <v>5</v>
      </c>
      <c r="C95" s="2" t="s">
        <v>58</v>
      </c>
      <c r="D95" s="2" t="s">
        <v>22</v>
      </c>
      <c r="E95" s="3">
        <v>43466</v>
      </c>
      <c r="F95" s="4">
        <v>2019</v>
      </c>
      <c r="G95" s="2" t="s">
        <v>23</v>
      </c>
      <c r="H95" s="5">
        <v>0.68</v>
      </c>
      <c r="I95" s="5">
        <v>0.31999999999999995</v>
      </c>
      <c r="J95" s="5">
        <v>0.96</v>
      </c>
      <c r="K95" s="5">
        <v>0.72</v>
      </c>
      <c r="L95" s="5">
        <v>0.21</v>
      </c>
      <c r="M95" s="5">
        <v>0.28000000000000003</v>
      </c>
      <c r="N95" s="5">
        <v>0.12</v>
      </c>
      <c r="O95" s="5">
        <v>0.24</v>
      </c>
      <c r="P95" s="5">
        <v>0.15</v>
      </c>
      <c r="Q95" s="6">
        <v>51752</v>
      </c>
    </row>
    <row r="96" spans="1:17" x14ac:dyDescent="0.3">
      <c r="A96" s="2" t="s">
        <v>44</v>
      </c>
      <c r="B96" s="2">
        <v>10</v>
      </c>
      <c r="C96" s="2" t="s">
        <v>74</v>
      </c>
      <c r="D96" s="2" t="s">
        <v>22</v>
      </c>
      <c r="E96" s="3">
        <v>43497</v>
      </c>
      <c r="F96" s="4">
        <v>2019</v>
      </c>
      <c r="G96" s="2" t="s">
        <v>43</v>
      </c>
      <c r="H96" s="5">
        <v>0.6</v>
      </c>
      <c r="I96" s="5">
        <v>0.4</v>
      </c>
      <c r="J96" s="5">
        <v>0.71</v>
      </c>
      <c r="K96" s="5">
        <v>0.76</v>
      </c>
      <c r="L96" s="5">
        <v>0.24</v>
      </c>
      <c r="M96" s="5">
        <v>0.18</v>
      </c>
      <c r="N96" s="5">
        <v>0.14000000000000012</v>
      </c>
      <c r="O96" s="5">
        <v>0.25</v>
      </c>
      <c r="P96" s="5">
        <v>0.19</v>
      </c>
      <c r="Q96" s="6">
        <v>63051</v>
      </c>
    </row>
    <row r="97" spans="1:17" x14ac:dyDescent="0.3">
      <c r="A97" s="2" t="s">
        <v>44</v>
      </c>
      <c r="B97" s="2">
        <v>10</v>
      </c>
      <c r="C97" s="2" t="s">
        <v>74</v>
      </c>
      <c r="D97" s="2" t="s">
        <v>22</v>
      </c>
      <c r="E97" s="3">
        <v>43525</v>
      </c>
      <c r="F97" s="4">
        <v>2019</v>
      </c>
      <c r="G97" s="2" t="s">
        <v>49</v>
      </c>
      <c r="H97" s="5">
        <v>0.09</v>
      </c>
      <c r="I97" s="5">
        <v>0.91</v>
      </c>
      <c r="J97" s="5">
        <v>0.74</v>
      </c>
      <c r="K97" s="5">
        <v>0.9</v>
      </c>
      <c r="L97" s="5">
        <v>0.15</v>
      </c>
      <c r="M97" s="5">
        <v>0.22</v>
      </c>
      <c r="N97" s="5">
        <v>0.40999999999999992</v>
      </c>
      <c r="O97" s="5">
        <v>0.17</v>
      </c>
      <c r="P97" s="5">
        <v>0.05</v>
      </c>
      <c r="Q97" s="6">
        <v>64392</v>
      </c>
    </row>
    <row r="98" spans="1:17" x14ac:dyDescent="0.3">
      <c r="A98" s="2" t="s">
        <v>44</v>
      </c>
      <c r="B98" s="2">
        <v>1</v>
      </c>
      <c r="C98" s="2" t="s">
        <v>47</v>
      </c>
      <c r="D98" s="2" t="s">
        <v>42</v>
      </c>
      <c r="E98" s="3">
        <v>43556</v>
      </c>
      <c r="F98" s="4">
        <v>2019</v>
      </c>
      <c r="G98" s="2" t="s">
        <v>56</v>
      </c>
      <c r="H98" s="5">
        <v>0.77</v>
      </c>
      <c r="I98" s="5">
        <v>0.22999999999999998</v>
      </c>
      <c r="J98" s="5">
        <v>0.98</v>
      </c>
      <c r="K98" s="5">
        <v>0.76</v>
      </c>
      <c r="L98" s="5">
        <v>0.18</v>
      </c>
      <c r="M98" s="5">
        <v>0.11</v>
      </c>
      <c r="N98" s="5">
        <v>0.56000000000000005</v>
      </c>
      <c r="O98" s="5">
        <v>0.1</v>
      </c>
      <c r="P98" s="5">
        <v>0.05</v>
      </c>
      <c r="Q98" s="6">
        <v>66101</v>
      </c>
    </row>
    <row r="99" spans="1:17" x14ac:dyDescent="0.3">
      <c r="A99" s="2" t="s">
        <v>44</v>
      </c>
      <c r="B99" s="2">
        <v>16</v>
      </c>
      <c r="C99" s="2" t="s">
        <v>81</v>
      </c>
      <c r="D99" s="2" t="s">
        <v>84</v>
      </c>
      <c r="E99" s="3">
        <v>43586</v>
      </c>
      <c r="F99" s="4">
        <v>2019</v>
      </c>
      <c r="G99" s="2" t="s">
        <v>59</v>
      </c>
      <c r="H99" s="5">
        <v>0.8</v>
      </c>
      <c r="I99" s="5">
        <v>0.19999999999999996</v>
      </c>
      <c r="J99" s="5">
        <v>0.76</v>
      </c>
      <c r="K99" s="5">
        <v>0.62</v>
      </c>
      <c r="L99" s="5">
        <v>0.16</v>
      </c>
      <c r="M99" s="5">
        <v>0.2</v>
      </c>
      <c r="N99" s="5">
        <v>0.30999999999999994</v>
      </c>
      <c r="O99" s="5">
        <v>0.2</v>
      </c>
      <c r="P99" s="5">
        <v>0.13</v>
      </c>
      <c r="Q99" s="6">
        <v>70734</v>
      </c>
    </row>
    <row r="100" spans="1:17" x14ac:dyDescent="0.3">
      <c r="A100" s="2" t="s">
        <v>44</v>
      </c>
      <c r="B100" s="2">
        <v>16</v>
      </c>
      <c r="C100" s="2" t="s">
        <v>81</v>
      </c>
      <c r="D100" s="2" t="s">
        <v>84</v>
      </c>
      <c r="E100" s="3">
        <v>43617</v>
      </c>
      <c r="F100" s="4">
        <v>2019</v>
      </c>
      <c r="G100" s="2" t="s">
        <v>60</v>
      </c>
      <c r="H100" s="5">
        <v>0.64</v>
      </c>
      <c r="I100" s="5">
        <v>0.36</v>
      </c>
      <c r="J100" s="5">
        <v>0.99</v>
      </c>
      <c r="K100" s="5">
        <v>0.95</v>
      </c>
      <c r="L100" s="5">
        <v>0.22</v>
      </c>
      <c r="M100" s="5">
        <v>0.26</v>
      </c>
      <c r="N100" s="5">
        <v>0.19999999999999996</v>
      </c>
      <c r="O100" s="5">
        <v>0.27</v>
      </c>
      <c r="P100" s="5">
        <v>0.05</v>
      </c>
      <c r="Q100" s="6">
        <v>49371</v>
      </c>
    </row>
    <row r="101" spans="1:17" x14ac:dyDescent="0.3">
      <c r="A101" s="2" t="s">
        <v>44</v>
      </c>
      <c r="B101" s="2">
        <v>11</v>
      </c>
      <c r="C101" s="2" t="s">
        <v>76</v>
      </c>
      <c r="D101" s="2" t="s">
        <v>55</v>
      </c>
      <c r="E101" s="3">
        <v>43647</v>
      </c>
      <c r="F101" s="4">
        <v>2019</v>
      </c>
      <c r="G101" s="2" t="s">
        <v>63</v>
      </c>
      <c r="H101" s="5">
        <v>0.24</v>
      </c>
      <c r="I101" s="5">
        <v>0.76</v>
      </c>
      <c r="J101" s="5">
        <v>0.89</v>
      </c>
      <c r="K101" s="5">
        <v>0.86</v>
      </c>
      <c r="L101" s="5">
        <v>0.25</v>
      </c>
      <c r="M101" s="5">
        <v>0.14000000000000001</v>
      </c>
      <c r="N101" s="5">
        <v>0.17000000000000004</v>
      </c>
      <c r="O101" s="5">
        <v>0.28999999999999998</v>
      </c>
      <c r="P101" s="5">
        <v>0.15</v>
      </c>
      <c r="Q101" s="6">
        <v>65273</v>
      </c>
    </row>
    <row r="102" spans="1:17" x14ac:dyDescent="0.3">
      <c r="A102" s="2" t="s">
        <v>44</v>
      </c>
      <c r="B102" s="2">
        <v>21</v>
      </c>
      <c r="C102" s="2" t="s">
        <v>88</v>
      </c>
      <c r="D102" s="2" t="s">
        <v>84</v>
      </c>
      <c r="E102" s="3">
        <v>43678</v>
      </c>
      <c r="F102" s="4">
        <v>2019</v>
      </c>
      <c r="G102" s="2" t="s">
        <v>69</v>
      </c>
      <c r="H102" s="5">
        <v>0.72</v>
      </c>
      <c r="I102" s="5">
        <v>0.28000000000000003</v>
      </c>
      <c r="J102" s="5">
        <v>0.95</v>
      </c>
      <c r="K102" s="5">
        <v>0.96</v>
      </c>
      <c r="L102" s="5">
        <v>0.19</v>
      </c>
      <c r="M102" s="5">
        <v>0.16</v>
      </c>
      <c r="N102" s="5">
        <v>0.19999999999999996</v>
      </c>
      <c r="O102" s="5">
        <v>0.27</v>
      </c>
      <c r="P102" s="5">
        <v>0.18</v>
      </c>
      <c r="Q102" s="6">
        <v>70957</v>
      </c>
    </row>
    <row r="103" spans="1:17" x14ac:dyDescent="0.3">
      <c r="A103" s="2" t="s">
        <v>44</v>
      </c>
      <c r="B103" s="2">
        <v>16</v>
      </c>
      <c r="C103" s="2" t="s">
        <v>81</v>
      </c>
      <c r="D103" s="2" t="s">
        <v>84</v>
      </c>
      <c r="E103" s="3">
        <v>43709</v>
      </c>
      <c r="F103" s="4">
        <v>2019</v>
      </c>
      <c r="G103" s="2" t="s">
        <v>71</v>
      </c>
      <c r="H103" s="5">
        <v>0.1</v>
      </c>
      <c r="I103" s="5">
        <v>0.9</v>
      </c>
      <c r="J103" s="5">
        <v>0.87</v>
      </c>
      <c r="K103" s="5">
        <v>0.76</v>
      </c>
      <c r="L103" s="5">
        <v>0.21</v>
      </c>
      <c r="M103" s="5">
        <v>0.27</v>
      </c>
      <c r="N103" s="5">
        <v>0.13</v>
      </c>
      <c r="O103" s="5">
        <v>0.22</v>
      </c>
      <c r="P103" s="5">
        <v>0.17</v>
      </c>
      <c r="Q103" s="6">
        <v>72689</v>
      </c>
    </row>
    <row r="104" spans="1:17" x14ac:dyDescent="0.3">
      <c r="A104" s="2" t="s">
        <v>44</v>
      </c>
      <c r="B104" s="2">
        <v>18</v>
      </c>
      <c r="C104" s="2" t="s">
        <v>85</v>
      </c>
      <c r="D104" s="2" t="s">
        <v>22</v>
      </c>
      <c r="E104" s="3">
        <v>43739</v>
      </c>
      <c r="F104" s="4">
        <v>2019</v>
      </c>
      <c r="G104" s="2" t="s">
        <v>72</v>
      </c>
      <c r="H104" s="5">
        <v>0.25</v>
      </c>
      <c r="I104" s="5">
        <v>0.75</v>
      </c>
      <c r="J104" s="5">
        <v>0.84</v>
      </c>
      <c r="K104" s="5">
        <v>0.81</v>
      </c>
      <c r="L104" s="5">
        <v>0.22</v>
      </c>
      <c r="M104" s="5">
        <v>0.15</v>
      </c>
      <c r="N104" s="5">
        <v>0.25</v>
      </c>
      <c r="O104" s="5">
        <v>0.25</v>
      </c>
      <c r="P104" s="5">
        <v>0.13</v>
      </c>
      <c r="Q104" s="6">
        <v>49882</v>
      </c>
    </row>
    <row r="105" spans="1:17" x14ac:dyDescent="0.3">
      <c r="A105" s="2" t="s">
        <v>44</v>
      </c>
      <c r="B105" s="2">
        <v>26</v>
      </c>
      <c r="C105" s="2" t="s">
        <v>70</v>
      </c>
      <c r="D105" s="2" t="s">
        <v>22</v>
      </c>
      <c r="E105" s="3">
        <v>43770</v>
      </c>
      <c r="F105" s="4">
        <v>2019</v>
      </c>
      <c r="G105" s="2" t="s">
        <v>75</v>
      </c>
      <c r="H105" s="5">
        <v>0.11</v>
      </c>
      <c r="I105" s="5">
        <v>0.89</v>
      </c>
      <c r="J105" s="5">
        <v>0.84</v>
      </c>
      <c r="K105" s="5">
        <v>0.85</v>
      </c>
      <c r="L105" s="5">
        <v>0.17</v>
      </c>
      <c r="M105" s="5">
        <v>0.21</v>
      </c>
      <c r="N105" s="5">
        <v>0.28999999999999992</v>
      </c>
      <c r="O105" s="5">
        <v>0.19</v>
      </c>
      <c r="P105" s="5">
        <v>0.14000000000000001</v>
      </c>
      <c r="Q105" s="6">
        <v>72891</v>
      </c>
    </row>
    <row r="106" spans="1:17" x14ac:dyDescent="0.3">
      <c r="A106" s="2" t="s">
        <v>44</v>
      </c>
      <c r="B106" s="2">
        <v>26</v>
      </c>
      <c r="C106" s="2" t="s">
        <v>70</v>
      </c>
      <c r="D106" s="2" t="s">
        <v>22</v>
      </c>
      <c r="E106" s="3">
        <v>43800</v>
      </c>
      <c r="F106" s="4">
        <v>2019</v>
      </c>
      <c r="G106" s="2" t="s">
        <v>77</v>
      </c>
      <c r="H106" s="5">
        <v>0.75</v>
      </c>
      <c r="I106" s="5">
        <v>0.25</v>
      </c>
      <c r="J106" s="5">
        <v>0.82</v>
      </c>
      <c r="K106" s="5">
        <v>0.83</v>
      </c>
      <c r="L106" s="5">
        <v>0.16</v>
      </c>
      <c r="M106" s="5">
        <v>0.28000000000000003</v>
      </c>
      <c r="N106" s="5">
        <v>0.28999999999999992</v>
      </c>
      <c r="O106" s="5">
        <v>0.26</v>
      </c>
      <c r="P106" s="5">
        <v>0.01</v>
      </c>
      <c r="Q106" s="6">
        <v>62033</v>
      </c>
    </row>
    <row r="107" spans="1:17" x14ac:dyDescent="0.3">
      <c r="A107" s="2" t="s">
        <v>44</v>
      </c>
      <c r="B107" s="2">
        <v>25</v>
      </c>
      <c r="C107" s="2" t="s">
        <v>90</v>
      </c>
      <c r="D107" s="2" t="s">
        <v>68</v>
      </c>
      <c r="E107" s="3">
        <v>43831</v>
      </c>
      <c r="F107" s="4">
        <v>2020</v>
      </c>
      <c r="G107" s="2" t="s">
        <v>23</v>
      </c>
      <c r="H107" s="5">
        <v>0.05</v>
      </c>
      <c r="I107" s="5">
        <v>0.95</v>
      </c>
      <c r="J107" s="5">
        <v>0.84</v>
      </c>
      <c r="K107" s="5">
        <v>0.84</v>
      </c>
      <c r="L107" s="5">
        <v>0.17</v>
      </c>
      <c r="M107" s="5">
        <v>0.22</v>
      </c>
      <c r="N107" s="5">
        <v>0.22000000000000008</v>
      </c>
      <c r="O107" s="5">
        <v>0.28999999999999998</v>
      </c>
      <c r="P107" s="5">
        <v>0.1</v>
      </c>
      <c r="Q107" s="6">
        <v>56380</v>
      </c>
    </row>
    <row r="108" spans="1:17" x14ac:dyDescent="0.3">
      <c r="A108" s="2" t="s">
        <v>44</v>
      </c>
      <c r="B108" s="2">
        <v>23</v>
      </c>
      <c r="C108" s="2" t="s">
        <v>86</v>
      </c>
      <c r="D108" s="2" t="s">
        <v>42</v>
      </c>
      <c r="E108" s="3">
        <v>43862</v>
      </c>
      <c r="F108" s="4">
        <v>2020</v>
      </c>
      <c r="G108" s="2" t="s">
        <v>43</v>
      </c>
      <c r="H108" s="5">
        <v>0.56999999999999995</v>
      </c>
      <c r="I108" s="5">
        <v>0.43000000000000005</v>
      </c>
      <c r="J108" s="5">
        <v>0.9</v>
      </c>
      <c r="K108" s="5">
        <v>0.84</v>
      </c>
      <c r="L108" s="5">
        <v>0.22</v>
      </c>
      <c r="M108" s="5">
        <v>0.15</v>
      </c>
      <c r="N108" s="5">
        <v>0.38</v>
      </c>
      <c r="O108" s="5">
        <v>0.17</v>
      </c>
      <c r="P108" s="5">
        <v>0.08</v>
      </c>
      <c r="Q108" s="6">
        <v>55537</v>
      </c>
    </row>
    <row r="109" spans="1:17" x14ac:dyDescent="0.3">
      <c r="A109" s="2" t="s">
        <v>44</v>
      </c>
      <c r="B109" s="2">
        <v>19</v>
      </c>
      <c r="C109" s="2" t="s">
        <v>80</v>
      </c>
      <c r="D109" s="2" t="s">
        <v>68</v>
      </c>
      <c r="E109" s="3">
        <v>43891</v>
      </c>
      <c r="F109" s="4">
        <v>2020</v>
      </c>
      <c r="G109" s="2" t="s">
        <v>49</v>
      </c>
      <c r="H109" s="5">
        <v>0.65</v>
      </c>
      <c r="I109" s="5">
        <v>0.35</v>
      </c>
      <c r="J109" s="5">
        <v>0.77</v>
      </c>
      <c r="K109" s="5">
        <v>0.98</v>
      </c>
      <c r="L109" s="5">
        <v>0.19</v>
      </c>
      <c r="M109" s="5">
        <v>0.28000000000000003</v>
      </c>
      <c r="N109" s="5">
        <v>0.14999999999999991</v>
      </c>
      <c r="O109" s="5">
        <v>0.23</v>
      </c>
      <c r="P109" s="5">
        <v>0.15</v>
      </c>
      <c r="Q109" s="6">
        <v>57765</v>
      </c>
    </row>
    <row r="110" spans="1:17" x14ac:dyDescent="0.3">
      <c r="A110" s="2" t="s">
        <v>94</v>
      </c>
      <c r="B110" s="2">
        <v>15</v>
      </c>
      <c r="C110" s="2" t="s">
        <v>79</v>
      </c>
      <c r="D110" s="2" t="s">
        <v>22</v>
      </c>
      <c r="E110" s="3">
        <v>43101</v>
      </c>
      <c r="F110" s="4">
        <v>2018</v>
      </c>
      <c r="G110" s="2" t="s">
        <v>23</v>
      </c>
      <c r="H110" s="5">
        <v>0.34</v>
      </c>
      <c r="I110" s="5">
        <v>0.65999999999999992</v>
      </c>
      <c r="J110" s="5">
        <v>0.78</v>
      </c>
      <c r="K110" s="5">
        <v>0.77</v>
      </c>
      <c r="L110" s="5">
        <v>0.21</v>
      </c>
      <c r="M110" s="5">
        <v>0.22</v>
      </c>
      <c r="N110" s="5">
        <v>0.29000000000000004</v>
      </c>
      <c r="O110" s="5">
        <v>0.26</v>
      </c>
      <c r="P110" s="5">
        <v>0.02</v>
      </c>
      <c r="Q110" s="6">
        <v>48738</v>
      </c>
    </row>
    <row r="111" spans="1:17" x14ac:dyDescent="0.3">
      <c r="A111" s="2" t="s">
        <v>94</v>
      </c>
      <c r="B111" s="2">
        <v>9</v>
      </c>
      <c r="C111" s="2" t="s">
        <v>54</v>
      </c>
      <c r="D111" s="2" t="s">
        <v>55</v>
      </c>
      <c r="E111" s="3">
        <v>43132</v>
      </c>
      <c r="F111" s="4">
        <v>2018</v>
      </c>
      <c r="G111" s="2" t="s">
        <v>43</v>
      </c>
      <c r="H111" s="5">
        <v>0.66</v>
      </c>
      <c r="I111" s="5">
        <v>0.33999999999999997</v>
      </c>
      <c r="J111" s="5">
        <v>0.77</v>
      </c>
      <c r="K111" s="5">
        <v>0.83</v>
      </c>
      <c r="L111" s="5">
        <v>0.24</v>
      </c>
      <c r="M111" s="5">
        <v>0.11</v>
      </c>
      <c r="N111" s="5">
        <v>0.48</v>
      </c>
      <c r="O111" s="5">
        <v>0.1</v>
      </c>
      <c r="P111" s="5">
        <v>7.0000000000000007E-2</v>
      </c>
      <c r="Q111" s="6">
        <v>67733</v>
      </c>
    </row>
    <row r="112" spans="1:17" x14ac:dyDescent="0.3">
      <c r="A112" s="2" t="s">
        <v>94</v>
      </c>
      <c r="B112" s="2">
        <v>2</v>
      </c>
      <c r="C112" s="2" t="s">
        <v>53</v>
      </c>
      <c r="D112" s="2" t="s">
        <v>22</v>
      </c>
      <c r="E112" s="3">
        <v>43160</v>
      </c>
      <c r="F112" s="4">
        <v>2018</v>
      </c>
      <c r="G112" s="2" t="s">
        <v>49</v>
      </c>
      <c r="H112" s="5">
        <v>0.42</v>
      </c>
      <c r="I112" s="5">
        <v>0.58000000000000007</v>
      </c>
      <c r="J112" s="5">
        <v>0.86</v>
      </c>
      <c r="K112" s="5">
        <v>0.76</v>
      </c>
      <c r="L112" s="5">
        <v>0.21</v>
      </c>
      <c r="M112" s="5">
        <v>0.15</v>
      </c>
      <c r="N112" s="5">
        <v>0.30999999999999994</v>
      </c>
      <c r="O112" s="5">
        <v>0.2</v>
      </c>
      <c r="P112" s="5">
        <v>0.13</v>
      </c>
      <c r="Q112" s="6">
        <v>59722</v>
      </c>
    </row>
    <row r="113" spans="1:17" x14ac:dyDescent="0.3">
      <c r="A113" s="2" t="s">
        <v>94</v>
      </c>
      <c r="B113" s="2">
        <v>13</v>
      </c>
      <c r="C113" s="2" t="s">
        <v>82</v>
      </c>
      <c r="D113" s="2" t="s">
        <v>68</v>
      </c>
      <c r="E113" s="3">
        <v>43191</v>
      </c>
      <c r="F113" s="4">
        <v>2018</v>
      </c>
      <c r="G113" s="2" t="s">
        <v>56</v>
      </c>
      <c r="H113" s="5">
        <v>0.14000000000000001</v>
      </c>
      <c r="I113" s="5">
        <v>0.86</v>
      </c>
      <c r="J113" s="5">
        <v>0.88</v>
      </c>
      <c r="K113" s="5">
        <v>0.96</v>
      </c>
      <c r="L113" s="5">
        <v>0.24</v>
      </c>
      <c r="M113" s="5">
        <v>0.1</v>
      </c>
      <c r="N113" s="5">
        <v>0.41000000000000003</v>
      </c>
      <c r="O113" s="5">
        <v>0.14000000000000001</v>
      </c>
      <c r="P113" s="5">
        <v>0.11</v>
      </c>
      <c r="Q113" s="6">
        <v>54278</v>
      </c>
    </row>
    <row r="114" spans="1:17" x14ac:dyDescent="0.3">
      <c r="A114" s="2" t="s">
        <v>94</v>
      </c>
      <c r="B114" s="2">
        <v>9</v>
      </c>
      <c r="C114" s="2" t="s">
        <v>54</v>
      </c>
      <c r="D114" s="2" t="s">
        <v>55</v>
      </c>
      <c r="E114" s="3">
        <v>43221</v>
      </c>
      <c r="F114" s="4">
        <v>2018</v>
      </c>
      <c r="G114" s="2" t="s">
        <v>59</v>
      </c>
      <c r="H114" s="5">
        <v>0.75</v>
      </c>
      <c r="I114" s="5">
        <v>0.25</v>
      </c>
      <c r="J114" s="5">
        <v>0.82</v>
      </c>
      <c r="K114" s="5">
        <v>0.86</v>
      </c>
      <c r="L114" s="5">
        <v>0.18</v>
      </c>
      <c r="M114" s="5">
        <v>0.23</v>
      </c>
      <c r="N114" s="5">
        <v>0.37</v>
      </c>
      <c r="O114" s="5">
        <v>0.22</v>
      </c>
      <c r="P114" s="5">
        <v>0</v>
      </c>
      <c r="Q114" s="6">
        <v>46740</v>
      </c>
    </row>
    <row r="115" spans="1:17" x14ac:dyDescent="0.3">
      <c r="A115" s="2" t="s">
        <v>94</v>
      </c>
      <c r="B115" s="2">
        <v>16</v>
      </c>
      <c r="C115" s="2" t="s">
        <v>81</v>
      </c>
      <c r="D115" s="2" t="s">
        <v>84</v>
      </c>
      <c r="E115" s="3">
        <v>43252</v>
      </c>
      <c r="F115" s="4">
        <v>2018</v>
      </c>
      <c r="G115" s="2" t="s">
        <v>60</v>
      </c>
      <c r="H115" s="5">
        <v>0.6</v>
      </c>
      <c r="I115" s="5">
        <v>0.4</v>
      </c>
      <c r="J115" s="5">
        <v>0.93</v>
      </c>
      <c r="K115" s="5">
        <v>0.82</v>
      </c>
      <c r="L115" s="5">
        <v>0.17</v>
      </c>
      <c r="M115" s="5">
        <v>0.27</v>
      </c>
      <c r="N115" s="5">
        <v>0.41999999999999993</v>
      </c>
      <c r="O115" s="5">
        <v>0.12</v>
      </c>
      <c r="P115" s="5">
        <v>0.02</v>
      </c>
      <c r="Q115" s="6">
        <v>72588</v>
      </c>
    </row>
    <row r="116" spans="1:17" x14ac:dyDescent="0.3">
      <c r="A116" s="2" t="s">
        <v>94</v>
      </c>
      <c r="B116" s="2">
        <v>15</v>
      </c>
      <c r="C116" s="2" t="s">
        <v>79</v>
      </c>
      <c r="D116" s="2" t="s">
        <v>22</v>
      </c>
      <c r="E116" s="3">
        <v>43282</v>
      </c>
      <c r="F116" s="4">
        <v>2018</v>
      </c>
      <c r="G116" s="2" t="s">
        <v>63</v>
      </c>
      <c r="H116" s="5">
        <v>0.64</v>
      </c>
      <c r="I116" s="5">
        <v>0.36</v>
      </c>
      <c r="J116" s="5">
        <v>0.91</v>
      </c>
      <c r="K116" s="5">
        <v>0.99</v>
      </c>
      <c r="L116" s="5">
        <v>0.2</v>
      </c>
      <c r="M116" s="5">
        <v>0.22</v>
      </c>
      <c r="N116" s="5">
        <v>0.34999999999999987</v>
      </c>
      <c r="O116" s="5">
        <v>0.19</v>
      </c>
      <c r="P116" s="5">
        <v>0.04</v>
      </c>
      <c r="Q116" s="6">
        <v>64649</v>
      </c>
    </row>
    <row r="117" spans="1:17" x14ac:dyDescent="0.3">
      <c r="A117" s="2" t="s">
        <v>94</v>
      </c>
      <c r="B117" s="2">
        <v>23</v>
      </c>
      <c r="C117" s="2" t="s">
        <v>86</v>
      </c>
      <c r="D117" s="2" t="s">
        <v>42</v>
      </c>
      <c r="E117" s="3">
        <v>43313</v>
      </c>
      <c r="F117" s="4">
        <v>2018</v>
      </c>
      <c r="G117" s="2" t="s">
        <v>69</v>
      </c>
      <c r="H117" s="5">
        <v>0.54</v>
      </c>
      <c r="I117" s="5">
        <v>0.45999999999999996</v>
      </c>
      <c r="J117" s="5">
        <v>0.81</v>
      </c>
      <c r="K117" s="5">
        <v>0.63</v>
      </c>
      <c r="L117" s="5">
        <v>0.22</v>
      </c>
      <c r="M117" s="5">
        <v>0.23</v>
      </c>
      <c r="N117" s="5">
        <v>0.26</v>
      </c>
      <c r="O117" s="5">
        <v>0.25</v>
      </c>
      <c r="P117" s="5">
        <v>0.04</v>
      </c>
      <c r="Q117" s="6">
        <v>48839</v>
      </c>
    </row>
    <row r="118" spans="1:17" x14ac:dyDescent="0.3">
      <c r="A118" s="2" t="s">
        <v>94</v>
      </c>
      <c r="B118" s="2">
        <v>24</v>
      </c>
      <c r="C118" s="2" t="s">
        <v>89</v>
      </c>
      <c r="D118" s="2" t="s">
        <v>84</v>
      </c>
      <c r="E118" s="3">
        <v>43344</v>
      </c>
      <c r="F118" s="4">
        <v>2018</v>
      </c>
      <c r="G118" s="2" t="s">
        <v>71</v>
      </c>
      <c r="H118" s="5">
        <v>0.59</v>
      </c>
      <c r="I118" s="5">
        <v>0.41000000000000003</v>
      </c>
      <c r="J118" s="5">
        <v>0.95</v>
      </c>
      <c r="K118" s="5">
        <v>0.8</v>
      </c>
      <c r="L118" s="5">
        <v>0.25</v>
      </c>
      <c r="M118" s="5">
        <v>0.23</v>
      </c>
      <c r="N118" s="5">
        <v>0.31000000000000005</v>
      </c>
      <c r="O118" s="5">
        <v>0.15</v>
      </c>
      <c r="P118" s="5">
        <v>0.06</v>
      </c>
      <c r="Q118" s="6">
        <v>56451</v>
      </c>
    </row>
    <row r="119" spans="1:17" x14ac:dyDescent="0.3">
      <c r="A119" s="2" t="s">
        <v>94</v>
      </c>
      <c r="B119" s="2">
        <v>5</v>
      </c>
      <c r="C119" s="2" t="s">
        <v>58</v>
      </c>
      <c r="D119" s="2" t="s">
        <v>22</v>
      </c>
      <c r="E119" s="3">
        <v>43374</v>
      </c>
      <c r="F119" s="4">
        <v>2018</v>
      </c>
      <c r="G119" s="2" t="s">
        <v>72</v>
      </c>
      <c r="H119" s="5">
        <v>0.18</v>
      </c>
      <c r="I119" s="5">
        <v>0.82000000000000006</v>
      </c>
      <c r="J119" s="5">
        <v>0.91</v>
      </c>
      <c r="K119" s="5">
        <v>0.94</v>
      </c>
      <c r="L119" s="5">
        <v>0.22</v>
      </c>
      <c r="M119" s="5">
        <v>0.1</v>
      </c>
      <c r="N119" s="5">
        <v>0.47</v>
      </c>
      <c r="O119" s="5">
        <v>0.13</v>
      </c>
      <c r="P119" s="5">
        <v>0.08</v>
      </c>
      <c r="Q119" s="6">
        <v>52300</v>
      </c>
    </row>
    <row r="120" spans="1:17" x14ac:dyDescent="0.3">
      <c r="A120" s="2" t="s">
        <v>94</v>
      </c>
      <c r="B120" s="2">
        <v>17</v>
      </c>
      <c r="C120" s="2" t="s">
        <v>21</v>
      </c>
      <c r="D120" s="2" t="s">
        <v>22</v>
      </c>
      <c r="E120" s="3">
        <v>43405</v>
      </c>
      <c r="F120" s="4">
        <v>2018</v>
      </c>
      <c r="G120" s="2" t="s">
        <v>75</v>
      </c>
      <c r="H120" s="5">
        <v>0.53</v>
      </c>
      <c r="I120" s="5">
        <v>0.47</v>
      </c>
      <c r="J120" s="5">
        <v>0.88</v>
      </c>
      <c r="K120" s="5">
        <v>0.8</v>
      </c>
      <c r="L120" s="5">
        <v>0.15</v>
      </c>
      <c r="M120" s="5">
        <v>0.25</v>
      </c>
      <c r="N120" s="5">
        <v>0.18999999999999995</v>
      </c>
      <c r="O120" s="5">
        <v>0.27</v>
      </c>
      <c r="P120" s="5">
        <v>0.14000000000000001</v>
      </c>
      <c r="Q120" s="6">
        <v>54803</v>
      </c>
    </row>
    <row r="121" spans="1:17" x14ac:dyDescent="0.3">
      <c r="A121" s="2" t="s">
        <v>94</v>
      </c>
      <c r="B121" s="2">
        <v>3</v>
      </c>
      <c r="C121" s="2" t="s">
        <v>52</v>
      </c>
      <c r="D121" s="2" t="s">
        <v>42</v>
      </c>
      <c r="E121" s="3">
        <v>43435</v>
      </c>
      <c r="F121" s="4">
        <v>2018</v>
      </c>
      <c r="G121" s="2" t="s">
        <v>77</v>
      </c>
      <c r="H121" s="5">
        <v>0.76</v>
      </c>
      <c r="I121" s="5">
        <v>0.24</v>
      </c>
      <c r="J121" s="5">
        <v>0.88</v>
      </c>
      <c r="K121" s="5">
        <v>0.83</v>
      </c>
      <c r="L121" s="5">
        <v>0.13</v>
      </c>
      <c r="M121" s="5">
        <v>0.24</v>
      </c>
      <c r="N121" s="5">
        <v>0.35</v>
      </c>
      <c r="O121" s="5">
        <v>0.2</v>
      </c>
      <c r="P121" s="5">
        <v>0.08</v>
      </c>
      <c r="Q121" s="6">
        <v>71435</v>
      </c>
    </row>
    <row r="122" spans="1:17" x14ac:dyDescent="0.3">
      <c r="A122" s="2" t="s">
        <v>94</v>
      </c>
      <c r="B122" s="2">
        <v>3</v>
      </c>
      <c r="C122" s="2" t="s">
        <v>52</v>
      </c>
      <c r="D122" s="2" t="s">
        <v>42</v>
      </c>
      <c r="E122" s="3">
        <v>43466</v>
      </c>
      <c r="F122" s="4">
        <v>2019</v>
      </c>
      <c r="G122" s="2" t="s">
        <v>23</v>
      </c>
      <c r="H122" s="5">
        <v>0.54</v>
      </c>
      <c r="I122" s="5">
        <v>0.45999999999999996</v>
      </c>
      <c r="J122" s="5">
        <v>0.7</v>
      </c>
      <c r="K122" s="5">
        <v>0.67</v>
      </c>
      <c r="L122" s="5">
        <v>0.24</v>
      </c>
      <c r="M122" s="5">
        <v>0.11</v>
      </c>
      <c r="N122" s="5">
        <v>0.41000000000000003</v>
      </c>
      <c r="O122" s="5">
        <v>0.14000000000000001</v>
      </c>
      <c r="P122" s="5">
        <v>0.1</v>
      </c>
      <c r="Q122" s="6">
        <v>47371</v>
      </c>
    </row>
    <row r="123" spans="1:17" x14ac:dyDescent="0.3">
      <c r="A123" s="2" t="s">
        <v>94</v>
      </c>
      <c r="B123" s="2">
        <v>7</v>
      </c>
      <c r="C123" s="2" t="s">
        <v>66</v>
      </c>
      <c r="D123" s="2" t="s">
        <v>55</v>
      </c>
      <c r="E123" s="3">
        <v>43497</v>
      </c>
      <c r="F123" s="4">
        <v>2019</v>
      </c>
      <c r="G123" s="2" t="s">
        <v>43</v>
      </c>
      <c r="H123" s="5">
        <v>0.49</v>
      </c>
      <c r="I123" s="5">
        <v>0.51</v>
      </c>
      <c r="J123" s="5">
        <v>0.78</v>
      </c>
      <c r="K123" s="5">
        <v>0.68</v>
      </c>
      <c r="L123" s="5">
        <v>0.13</v>
      </c>
      <c r="M123" s="5">
        <v>0.23</v>
      </c>
      <c r="N123" s="5">
        <v>0.32999999999999996</v>
      </c>
      <c r="O123" s="5">
        <v>0.19</v>
      </c>
      <c r="P123" s="5">
        <v>0.12</v>
      </c>
      <c r="Q123" s="6">
        <v>53377</v>
      </c>
    </row>
    <row r="124" spans="1:17" x14ac:dyDescent="0.3">
      <c r="A124" s="2" t="s">
        <v>94</v>
      </c>
      <c r="B124" s="2">
        <v>26</v>
      </c>
      <c r="C124" s="2" t="s">
        <v>70</v>
      </c>
      <c r="D124" s="2" t="s">
        <v>22</v>
      </c>
      <c r="E124" s="3">
        <v>43525</v>
      </c>
      <c r="F124" s="4">
        <v>2019</v>
      </c>
      <c r="G124" s="2" t="s">
        <v>49</v>
      </c>
      <c r="H124" s="5">
        <v>0.48</v>
      </c>
      <c r="I124" s="5">
        <v>0.52</v>
      </c>
      <c r="J124" s="5">
        <v>0.85</v>
      </c>
      <c r="K124" s="5">
        <v>0.79</v>
      </c>
      <c r="L124" s="5">
        <v>0.11</v>
      </c>
      <c r="M124" s="5">
        <v>0.14000000000000001</v>
      </c>
      <c r="N124" s="5">
        <v>0.41999999999999993</v>
      </c>
      <c r="O124" s="5">
        <v>0.17</v>
      </c>
      <c r="P124" s="5">
        <v>0.16</v>
      </c>
      <c r="Q124" s="6">
        <v>64619</v>
      </c>
    </row>
    <row r="125" spans="1:17" x14ac:dyDescent="0.3">
      <c r="A125" s="2" t="s">
        <v>94</v>
      </c>
      <c r="B125" s="2">
        <v>7</v>
      </c>
      <c r="C125" s="2" t="s">
        <v>66</v>
      </c>
      <c r="D125" s="2" t="s">
        <v>55</v>
      </c>
      <c r="E125" s="3">
        <v>43556</v>
      </c>
      <c r="F125" s="4">
        <v>2019</v>
      </c>
      <c r="G125" s="2" t="s">
        <v>56</v>
      </c>
      <c r="H125" s="5">
        <v>0.17</v>
      </c>
      <c r="I125" s="5">
        <v>0.83</v>
      </c>
      <c r="J125" s="5">
        <v>0.88</v>
      </c>
      <c r="K125" s="5">
        <v>0.62</v>
      </c>
      <c r="L125" s="5">
        <v>0.24</v>
      </c>
      <c r="M125" s="5">
        <v>0.21</v>
      </c>
      <c r="N125" s="5">
        <v>0.42000000000000004</v>
      </c>
      <c r="O125" s="5">
        <v>0.13</v>
      </c>
      <c r="P125" s="5">
        <v>0</v>
      </c>
      <c r="Q125" s="6">
        <v>60807</v>
      </c>
    </row>
    <row r="126" spans="1:17" x14ac:dyDescent="0.3">
      <c r="A126" s="2" t="s">
        <v>94</v>
      </c>
      <c r="B126" s="2">
        <v>15</v>
      </c>
      <c r="C126" s="2" t="s">
        <v>79</v>
      </c>
      <c r="D126" s="2" t="s">
        <v>22</v>
      </c>
      <c r="E126" s="3">
        <v>43586</v>
      </c>
      <c r="F126" s="4">
        <v>2019</v>
      </c>
      <c r="G126" s="2" t="s">
        <v>59</v>
      </c>
      <c r="H126" s="5">
        <v>0.46</v>
      </c>
      <c r="I126" s="5">
        <v>0.54</v>
      </c>
      <c r="J126" s="5">
        <v>0.89</v>
      </c>
      <c r="K126" s="5">
        <v>0.97</v>
      </c>
      <c r="L126" s="5">
        <v>0.11</v>
      </c>
      <c r="M126" s="5">
        <v>0.14000000000000001</v>
      </c>
      <c r="N126" s="5">
        <v>0.52</v>
      </c>
      <c r="O126" s="5">
        <v>0.15</v>
      </c>
      <c r="P126" s="5">
        <v>0.08</v>
      </c>
      <c r="Q126" s="6">
        <v>45022</v>
      </c>
    </row>
    <row r="127" spans="1:17" x14ac:dyDescent="0.3">
      <c r="A127" s="2" t="s">
        <v>94</v>
      </c>
      <c r="B127" s="2">
        <v>19</v>
      </c>
      <c r="C127" s="2" t="s">
        <v>80</v>
      </c>
      <c r="D127" s="2" t="s">
        <v>68</v>
      </c>
      <c r="E127" s="3">
        <v>43617</v>
      </c>
      <c r="F127" s="4">
        <v>2019</v>
      </c>
      <c r="G127" s="2" t="s">
        <v>60</v>
      </c>
      <c r="H127" s="5">
        <v>0.33</v>
      </c>
      <c r="I127" s="5">
        <v>0.66999999999999993</v>
      </c>
      <c r="J127" s="5">
        <v>0.76</v>
      </c>
      <c r="K127" s="5">
        <v>0.69</v>
      </c>
      <c r="L127" s="5">
        <v>0.16</v>
      </c>
      <c r="M127" s="5">
        <v>0.2</v>
      </c>
      <c r="N127" s="5">
        <v>0.38</v>
      </c>
      <c r="O127" s="5">
        <v>0.15</v>
      </c>
      <c r="P127" s="5">
        <v>0.11</v>
      </c>
      <c r="Q127" s="6">
        <v>55531</v>
      </c>
    </row>
    <row r="128" spans="1:17" x14ac:dyDescent="0.3">
      <c r="A128" s="2" t="s">
        <v>94</v>
      </c>
      <c r="B128" s="2">
        <v>7</v>
      </c>
      <c r="C128" s="2" t="s">
        <v>66</v>
      </c>
      <c r="D128" s="2" t="s">
        <v>55</v>
      </c>
      <c r="E128" s="3">
        <v>43647</v>
      </c>
      <c r="F128" s="4">
        <v>2019</v>
      </c>
      <c r="G128" s="2" t="s">
        <v>63</v>
      </c>
      <c r="H128" s="5">
        <v>0.25</v>
      </c>
      <c r="I128" s="5">
        <v>0.75</v>
      </c>
      <c r="J128" s="5">
        <v>0.85</v>
      </c>
      <c r="K128" s="5">
        <v>0.64</v>
      </c>
      <c r="L128" s="5">
        <v>0.25</v>
      </c>
      <c r="M128" s="5">
        <v>0.24</v>
      </c>
      <c r="N128" s="5">
        <v>0.16000000000000003</v>
      </c>
      <c r="O128" s="5">
        <v>0.21</v>
      </c>
      <c r="P128" s="5">
        <v>0.14000000000000001</v>
      </c>
      <c r="Q128" s="6">
        <v>48788</v>
      </c>
    </row>
    <row r="129" spans="1:17" x14ac:dyDescent="0.3">
      <c r="A129" s="2" t="s">
        <v>94</v>
      </c>
      <c r="B129" s="2">
        <v>6</v>
      </c>
      <c r="C129" s="2" t="s">
        <v>62</v>
      </c>
      <c r="D129" s="2" t="s">
        <v>22</v>
      </c>
      <c r="E129" s="3">
        <v>43678</v>
      </c>
      <c r="F129" s="4">
        <v>2019</v>
      </c>
      <c r="G129" s="2" t="s">
        <v>69</v>
      </c>
      <c r="H129" s="5">
        <v>0.22</v>
      </c>
      <c r="I129" s="5">
        <v>0.78</v>
      </c>
      <c r="J129" s="5">
        <v>0.92</v>
      </c>
      <c r="K129" s="5">
        <v>0.94</v>
      </c>
      <c r="L129" s="5">
        <v>0.15</v>
      </c>
      <c r="M129" s="5">
        <v>0.28000000000000003</v>
      </c>
      <c r="N129" s="5">
        <v>0.24</v>
      </c>
      <c r="O129" s="5">
        <v>0.28999999999999998</v>
      </c>
      <c r="P129" s="5">
        <v>0.04</v>
      </c>
      <c r="Q129" s="6">
        <v>62132</v>
      </c>
    </row>
    <row r="130" spans="1:17" x14ac:dyDescent="0.3">
      <c r="A130" s="2" t="s">
        <v>94</v>
      </c>
      <c r="B130" s="2">
        <v>5</v>
      </c>
      <c r="C130" s="2" t="s">
        <v>58</v>
      </c>
      <c r="D130" s="2" t="s">
        <v>22</v>
      </c>
      <c r="E130" s="3">
        <v>43709</v>
      </c>
      <c r="F130" s="4">
        <v>2019</v>
      </c>
      <c r="G130" s="2" t="s">
        <v>71</v>
      </c>
      <c r="H130" s="5">
        <v>0.34</v>
      </c>
      <c r="I130" s="5">
        <v>0.65999999999999992</v>
      </c>
      <c r="J130" s="5">
        <v>0.87</v>
      </c>
      <c r="K130" s="5">
        <v>0.64</v>
      </c>
      <c r="L130" s="5">
        <v>0.12</v>
      </c>
      <c r="M130" s="5">
        <v>0.24</v>
      </c>
      <c r="N130" s="5">
        <v>0.37</v>
      </c>
      <c r="O130" s="5">
        <v>0.14000000000000001</v>
      </c>
      <c r="P130" s="5">
        <v>0.13</v>
      </c>
      <c r="Q130" s="6">
        <v>53058</v>
      </c>
    </row>
    <row r="131" spans="1:17" x14ac:dyDescent="0.3">
      <c r="A131" s="2" t="s">
        <v>94</v>
      </c>
      <c r="B131" s="2">
        <v>5</v>
      </c>
      <c r="C131" s="2" t="s">
        <v>58</v>
      </c>
      <c r="D131" s="2" t="s">
        <v>22</v>
      </c>
      <c r="E131" s="3">
        <v>43739</v>
      </c>
      <c r="F131" s="4">
        <v>2019</v>
      </c>
      <c r="G131" s="2" t="s">
        <v>72</v>
      </c>
      <c r="H131" s="5">
        <v>0.28999999999999998</v>
      </c>
      <c r="I131" s="5">
        <v>0.71</v>
      </c>
      <c r="J131" s="5">
        <v>0.78</v>
      </c>
      <c r="K131" s="5">
        <v>0.83</v>
      </c>
      <c r="L131" s="5">
        <v>0.2</v>
      </c>
      <c r="M131" s="5">
        <v>0.17</v>
      </c>
      <c r="N131" s="5">
        <v>0.22999999999999998</v>
      </c>
      <c r="O131" s="5">
        <v>0.25</v>
      </c>
      <c r="P131" s="5">
        <v>0.15</v>
      </c>
      <c r="Q131" s="6">
        <v>56687</v>
      </c>
    </row>
    <row r="132" spans="1:17" x14ac:dyDescent="0.3">
      <c r="A132" s="2" t="s">
        <v>94</v>
      </c>
      <c r="B132" s="2">
        <v>16</v>
      </c>
      <c r="C132" s="2" t="s">
        <v>81</v>
      </c>
      <c r="D132" s="2" t="s">
        <v>84</v>
      </c>
      <c r="E132" s="3">
        <v>43770</v>
      </c>
      <c r="F132" s="4">
        <v>2019</v>
      </c>
      <c r="G132" s="2" t="s">
        <v>75</v>
      </c>
      <c r="H132" s="5">
        <v>0.09</v>
      </c>
      <c r="I132" s="5">
        <v>0.91</v>
      </c>
      <c r="J132" s="5">
        <v>0.7</v>
      </c>
      <c r="K132" s="5">
        <v>0.84</v>
      </c>
      <c r="L132" s="5">
        <v>0.21</v>
      </c>
      <c r="M132" s="5">
        <v>0.25</v>
      </c>
      <c r="N132" s="5">
        <v>0.43000000000000005</v>
      </c>
      <c r="O132" s="5">
        <v>0.11</v>
      </c>
      <c r="P132" s="5">
        <v>0</v>
      </c>
      <c r="Q132" s="6">
        <v>63046</v>
      </c>
    </row>
    <row r="133" spans="1:17" x14ac:dyDescent="0.3">
      <c r="A133" s="2" t="s">
        <v>94</v>
      </c>
      <c r="B133" s="2">
        <v>1</v>
      </c>
      <c r="C133" s="2" t="s">
        <v>47</v>
      </c>
      <c r="D133" s="2" t="s">
        <v>42</v>
      </c>
      <c r="E133" s="3">
        <v>43800</v>
      </c>
      <c r="F133" s="4">
        <v>2019</v>
      </c>
      <c r="G133" s="2" t="s">
        <v>77</v>
      </c>
      <c r="H133" s="5">
        <v>0.57999999999999996</v>
      </c>
      <c r="I133" s="5">
        <v>0.42000000000000004</v>
      </c>
      <c r="J133" s="5">
        <v>0.74</v>
      </c>
      <c r="K133" s="5">
        <v>0.85</v>
      </c>
      <c r="L133" s="5">
        <v>0.13</v>
      </c>
      <c r="M133" s="5">
        <v>0.22</v>
      </c>
      <c r="N133" s="5">
        <v>0.36</v>
      </c>
      <c r="O133" s="5">
        <v>0.17</v>
      </c>
      <c r="P133" s="5">
        <v>0.12</v>
      </c>
      <c r="Q133" s="6">
        <v>50348</v>
      </c>
    </row>
    <row r="134" spans="1:17" x14ac:dyDescent="0.3">
      <c r="A134" s="2" t="s">
        <v>94</v>
      </c>
      <c r="B134" s="2">
        <v>23</v>
      </c>
      <c r="C134" s="2" t="s">
        <v>86</v>
      </c>
      <c r="D134" s="2" t="s">
        <v>42</v>
      </c>
      <c r="E134" s="3">
        <v>43831</v>
      </c>
      <c r="F134" s="4">
        <v>2020</v>
      </c>
      <c r="G134" s="2" t="s">
        <v>23</v>
      </c>
      <c r="H134" s="5">
        <v>0.44</v>
      </c>
      <c r="I134" s="5">
        <v>0.56000000000000005</v>
      </c>
      <c r="J134" s="5">
        <v>0.74</v>
      </c>
      <c r="K134" s="5">
        <v>0.7</v>
      </c>
      <c r="L134" s="5">
        <v>0.22</v>
      </c>
      <c r="M134" s="5">
        <v>0.11</v>
      </c>
      <c r="N134" s="5">
        <v>0.41999999999999993</v>
      </c>
      <c r="O134" s="5">
        <v>0.1</v>
      </c>
      <c r="P134" s="5">
        <v>0.15</v>
      </c>
      <c r="Q134" s="6">
        <v>65223</v>
      </c>
    </row>
    <row r="135" spans="1:17" x14ac:dyDescent="0.3">
      <c r="A135" s="2" t="s">
        <v>94</v>
      </c>
      <c r="B135" s="2">
        <v>8</v>
      </c>
      <c r="C135" s="2" t="s">
        <v>67</v>
      </c>
      <c r="D135" s="2" t="s">
        <v>68</v>
      </c>
      <c r="E135" s="3">
        <v>43862</v>
      </c>
      <c r="F135" s="4">
        <v>2020</v>
      </c>
      <c r="G135" s="2" t="s">
        <v>43</v>
      </c>
      <c r="H135" s="5">
        <v>0.52</v>
      </c>
      <c r="I135" s="5">
        <v>0.48</v>
      </c>
      <c r="J135" s="5">
        <v>0.8</v>
      </c>
      <c r="K135" s="5">
        <v>0.91</v>
      </c>
      <c r="L135" s="5">
        <v>0.25</v>
      </c>
      <c r="M135" s="5">
        <v>0.19</v>
      </c>
      <c r="N135" s="5">
        <v>0.35999999999999988</v>
      </c>
      <c r="O135" s="5">
        <v>0.14000000000000001</v>
      </c>
      <c r="P135" s="5">
        <v>0.06</v>
      </c>
      <c r="Q135" s="6">
        <v>68933</v>
      </c>
    </row>
    <row r="136" spans="1:17" x14ac:dyDescent="0.3">
      <c r="A136" s="2" t="s">
        <v>94</v>
      </c>
      <c r="B136" s="2">
        <v>12</v>
      </c>
      <c r="C136" s="2" t="s">
        <v>78</v>
      </c>
      <c r="D136" s="2" t="s">
        <v>55</v>
      </c>
      <c r="E136" s="3">
        <v>43891</v>
      </c>
      <c r="F136" s="4">
        <v>2020</v>
      </c>
      <c r="G136" s="2" t="s">
        <v>49</v>
      </c>
      <c r="H136" s="5">
        <v>0.23</v>
      </c>
      <c r="I136" s="5">
        <v>0.77</v>
      </c>
      <c r="J136" s="5">
        <v>0.86</v>
      </c>
      <c r="K136" s="5">
        <v>0.91</v>
      </c>
      <c r="L136" s="5">
        <v>0.17</v>
      </c>
      <c r="M136" s="5">
        <v>0.14000000000000001</v>
      </c>
      <c r="N136" s="5">
        <v>0.51</v>
      </c>
      <c r="O136" s="5">
        <v>0.18</v>
      </c>
      <c r="P136" s="5">
        <v>0</v>
      </c>
      <c r="Q136" s="6">
        <v>69957</v>
      </c>
    </row>
    <row r="137" spans="1:17" x14ac:dyDescent="0.3">
      <c r="A137" s="2" t="s">
        <v>20</v>
      </c>
      <c r="B137" s="2">
        <v>26</v>
      </c>
      <c r="C137" s="2" t="s">
        <v>70</v>
      </c>
      <c r="D137" s="2" t="s">
        <v>22</v>
      </c>
      <c r="E137" s="3">
        <v>43101</v>
      </c>
      <c r="F137" s="4">
        <v>2018</v>
      </c>
      <c r="G137" s="2" t="s">
        <v>23</v>
      </c>
      <c r="H137" s="5">
        <v>0.3</v>
      </c>
      <c r="I137" s="5">
        <v>0.7</v>
      </c>
      <c r="J137" s="5">
        <v>0.88</v>
      </c>
      <c r="K137" s="5">
        <v>0.68</v>
      </c>
      <c r="L137" s="5">
        <v>0.17</v>
      </c>
      <c r="M137" s="5">
        <v>0.15</v>
      </c>
      <c r="N137" s="5">
        <v>0.41999999999999993</v>
      </c>
      <c r="O137" s="5">
        <v>0.22</v>
      </c>
      <c r="P137" s="5">
        <v>0.04</v>
      </c>
      <c r="Q137" s="6">
        <v>58984</v>
      </c>
    </row>
    <row r="138" spans="1:17" x14ac:dyDescent="0.3">
      <c r="A138" s="2" t="s">
        <v>20</v>
      </c>
      <c r="B138" s="2">
        <v>22</v>
      </c>
      <c r="C138" s="2" t="s">
        <v>83</v>
      </c>
      <c r="D138" s="2" t="s">
        <v>42</v>
      </c>
      <c r="E138" s="3">
        <v>43132</v>
      </c>
      <c r="F138" s="4">
        <v>2018</v>
      </c>
      <c r="G138" s="2" t="s">
        <v>43</v>
      </c>
      <c r="H138" s="5">
        <v>7.0000000000000007E-2</v>
      </c>
      <c r="I138" s="5">
        <v>0.92999999999999994</v>
      </c>
      <c r="J138" s="5">
        <v>0.78</v>
      </c>
      <c r="K138" s="5">
        <v>0.96</v>
      </c>
      <c r="L138" s="5">
        <v>0.13</v>
      </c>
      <c r="M138" s="5">
        <v>0.25</v>
      </c>
      <c r="N138" s="5">
        <v>0.21999999999999997</v>
      </c>
      <c r="O138" s="5">
        <v>0.23</v>
      </c>
      <c r="P138" s="5">
        <v>0.17</v>
      </c>
      <c r="Q138" s="6">
        <v>46993</v>
      </c>
    </row>
    <row r="139" spans="1:17" x14ac:dyDescent="0.3">
      <c r="A139" s="2" t="s">
        <v>20</v>
      </c>
      <c r="B139" s="2">
        <v>14</v>
      </c>
      <c r="C139" s="2" t="s">
        <v>48</v>
      </c>
      <c r="D139" s="2" t="s">
        <v>42</v>
      </c>
      <c r="E139" s="3">
        <v>43160</v>
      </c>
      <c r="F139" s="4">
        <v>2018</v>
      </c>
      <c r="G139" s="2" t="s">
        <v>49</v>
      </c>
      <c r="H139" s="5">
        <v>0.54</v>
      </c>
      <c r="I139" s="5">
        <v>0.45999999999999996</v>
      </c>
      <c r="J139" s="5">
        <v>0.73</v>
      </c>
      <c r="K139" s="5">
        <v>0.66</v>
      </c>
      <c r="L139" s="5">
        <v>0.17</v>
      </c>
      <c r="M139" s="5">
        <v>0.27</v>
      </c>
      <c r="N139" s="5">
        <v>0.31999999999999995</v>
      </c>
      <c r="O139" s="5">
        <v>0.13</v>
      </c>
      <c r="P139" s="5">
        <v>0.11</v>
      </c>
      <c r="Q139" s="6">
        <v>45934</v>
      </c>
    </row>
    <row r="140" spans="1:17" x14ac:dyDescent="0.3">
      <c r="A140" s="2" t="s">
        <v>20</v>
      </c>
      <c r="B140" s="2">
        <v>20</v>
      </c>
      <c r="C140" s="2" t="s">
        <v>87</v>
      </c>
      <c r="D140" s="2" t="s">
        <v>22</v>
      </c>
      <c r="E140" s="3">
        <v>43191</v>
      </c>
      <c r="F140" s="4">
        <v>2018</v>
      </c>
      <c r="G140" s="2" t="s">
        <v>56</v>
      </c>
      <c r="H140" s="5">
        <v>0.41</v>
      </c>
      <c r="I140" s="5">
        <v>0.59000000000000008</v>
      </c>
      <c r="J140" s="5">
        <v>0.73</v>
      </c>
      <c r="K140" s="5">
        <v>0.61</v>
      </c>
      <c r="L140" s="5">
        <v>0.21</v>
      </c>
      <c r="M140" s="5">
        <v>0.18</v>
      </c>
      <c r="N140" s="5">
        <v>0.38</v>
      </c>
      <c r="O140" s="5">
        <v>0.14000000000000001</v>
      </c>
      <c r="P140" s="5">
        <v>0.09</v>
      </c>
      <c r="Q140" s="6">
        <v>49931</v>
      </c>
    </row>
    <row r="141" spans="1:17" x14ac:dyDescent="0.3">
      <c r="A141" s="2" t="s">
        <v>20</v>
      </c>
      <c r="B141" s="2">
        <v>13</v>
      </c>
      <c r="C141" s="2" t="s">
        <v>82</v>
      </c>
      <c r="D141" s="2" t="s">
        <v>68</v>
      </c>
      <c r="E141" s="3">
        <v>43221</v>
      </c>
      <c r="F141" s="4">
        <v>2018</v>
      </c>
      <c r="G141" s="2" t="s">
        <v>59</v>
      </c>
      <c r="H141" s="5">
        <v>0.33</v>
      </c>
      <c r="I141" s="5">
        <v>0.66999999999999993</v>
      </c>
      <c r="J141" s="5">
        <v>1</v>
      </c>
      <c r="K141" s="5">
        <v>0.97</v>
      </c>
      <c r="L141" s="5">
        <v>0.11</v>
      </c>
      <c r="M141" s="5">
        <v>0.13</v>
      </c>
      <c r="N141" s="5">
        <v>0.49</v>
      </c>
      <c r="O141" s="5">
        <v>0.16</v>
      </c>
      <c r="P141" s="5">
        <v>0.11</v>
      </c>
      <c r="Q141" s="6">
        <v>49590</v>
      </c>
    </row>
    <row r="142" spans="1:17" x14ac:dyDescent="0.3">
      <c r="A142" s="2" t="s">
        <v>20</v>
      </c>
      <c r="B142" s="2">
        <v>20</v>
      </c>
      <c r="C142" s="2" t="s">
        <v>87</v>
      </c>
      <c r="D142" s="2" t="s">
        <v>22</v>
      </c>
      <c r="E142" s="3">
        <v>43252</v>
      </c>
      <c r="F142" s="4">
        <v>2018</v>
      </c>
      <c r="G142" s="2" t="s">
        <v>60</v>
      </c>
      <c r="H142" s="5">
        <v>0.63</v>
      </c>
      <c r="I142" s="5">
        <v>0.37</v>
      </c>
      <c r="J142" s="5">
        <v>0.9</v>
      </c>
      <c r="K142" s="5">
        <v>0.8</v>
      </c>
      <c r="L142" s="5">
        <v>0.24</v>
      </c>
      <c r="M142" s="5">
        <v>0.23</v>
      </c>
      <c r="N142" s="5">
        <v>0.29000000000000004</v>
      </c>
      <c r="O142" s="5">
        <v>0.11</v>
      </c>
      <c r="P142" s="5">
        <v>0.13</v>
      </c>
      <c r="Q142" s="6">
        <v>70608</v>
      </c>
    </row>
    <row r="143" spans="1:17" x14ac:dyDescent="0.3">
      <c r="A143" s="2" t="s">
        <v>20</v>
      </c>
      <c r="B143" s="2">
        <v>24</v>
      </c>
      <c r="C143" s="2" t="s">
        <v>89</v>
      </c>
      <c r="D143" s="2" t="s">
        <v>84</v>
      </c>
      <c r="E143" s="3">
        <v>43282</v>
      </c>
      <c r="F143" s="4">
        <v>2018</v>
      </c>
      <c r="G143" s="2" t="s">
        <v>63</v>
      </c>
      <c r="H143" s="5">
        <v>0.11</v>
      </c>
      <c r="I143" s="5">
        <v>0.89</v>
      </c>
      <c r="J143" s="5">
        <v>0.97</v>
      </c>
      <c r="K143" s="5">
        <v>0.69</v>
      </c>
      <c r="L143" s="5">
        <v>0.1</v>
      </c>
      <c r="M143" s="5">
        <v>0.22</v>
      </c>
      <c r="N143" s="5">
        <v>0.28999999999999992</v>
      </c>
      <c r="O143" s="5">
        <v>0.22</v>
      </c>
      <c r="P143" s="5">
        <v>0.17</v>
      </c>
      <c r="Q143" s="6">
        <v>44314</v>
      </c>
    </row>
    <row r="144" spans="1:17" x14ac:dyDescent="0.3">
      <c r="A144" s="2" t="s">
        <v>20</v>
      </c>
      <c r="B144" s="2">
        <v>21</v>
      </c>
      <c r="C144" s="2" t="s">
        <v>88</v>
      </c>
      <c r="D144" s="2" t="s">
        <v>84</v>
      </c>
      <c r="E144" s="3">
        <v>43313</v>
      </c>
      <c r="F144" s="4">
        <v>2018</v>
      </c>
      <c r="G144" s="2" t="s">
        <v>69</v>
      </c>
      <c r="H144" s="5">
        <v>0.27</v>
      </c>
      <c r="I144" s="5">
        <v>0.73</v>
      </c>
      <c r="J144" s="5">
        <v>0.92</v>
      </c>
      <c r="K144" s="5">
        <v>0.87</v>
      </c>
      <c r="L144" s="5">
        <v>0.2</v>
      </c>
      <c r="M144" s="5">
        <v>0.24</v>
      </c>
      <c r="N144" s="5">
        <v>0.12</v>
      </c>
      <c r="O144" s="5">
        <v>0.28000000000000003</v>
      </c>
      <c r="P144" s="5">
        <v>0.16</v>
      </c>
      <c r="Q144" s="6">
        <v>58493</v>
      </c>
    </row>
    <row r="145" spans="1:17" x14ac:dyDescent="0.3">
      <c r="A145" s="2" t="s">
        <v>20</v>
      </c>
      <c r="B145" s="2">
        <v>26</v>
      </c>
      <c r="C145" s="2" t="s">
        <v>70</v>
      </c>
      <c r="D145" s="2" t="s">
        <v>22</v>
      </c>
      <c r="E145" s="3">
        <v>43344</v>
      </c>
      <c r="F145" s="4">
        <v>2018</v>
      </c>
      <c r="G145" s="2" t="s">
        <v>71</v>
      </c>
      <c r="H145" s="5">
        <v>0.33</v>
      </c>
      <c r="I145" s="5">
        <v>0.66999999999999993</v>
      </c>
      <c r="J145" s="5">
        <v>0.83</v>
      </c>
      <c r="K145" s="5">
        <v>0.9</v>
      </c>
      <c r="L145" s="5">
        <v>0.21</v>
      </c>
      <c r="M145" s="5">
        <v>0.27</v>
      </c>
      <c r="N145" s="5">
        <v>0.20999999999999996</v>
      </c>
      <c r="O145" s="5">
        <v>0.15</v>
      </c>
      <c r="P145" s="5">
        <v>0.16</v>
      </c>
      <c r="Q145" s="6">
        <v>65050</v>
      </c>
    </row>
    <row r="146" spans="1:17" x14ac:dyDescent="0.3">
      <c r="A146" s="2" t="s">
        <v>20</v>
      </c>
      <c r="B146" s="2">
        <v>2</v>
      </c>
      <c r="C146" s="2" t="s">
        <v>53</v>
      </c>
      <c r="D146" s="2" t="s">
        <v>22</v>
      </c>
      <c r="E146" s="3">
        <v>43374</v>
      </c>
      <c r="F146" s="4">
        <v>2018</v>
      </c>
      <c r="G146" s="2" t="s">
        <v>72</v>
      </c>
      <c r="H146" s="5">
        <v>0.61</v>
      </c>
      <c r="I146" s="5">
        <v>0.39</v>
      </c>
      <c r="J146" s="5">
        <v>0.96</v>
      </c>
      <c r="K146" s="5">
        <v>0.61</v>
      </c>
      <c r="L146" s="5">
        <v>0.2</v>
      </c>
      <c r="M146" s="5">
        <v>0.12</v>
      </c>
      <c r="N146" s="5">
        <v>0.49</v>
      </c>
      <c r="O146" s="5">
        <v>0.18</v>
      </c>
      <c r="P146" s="5">
        <v>0.01</v>
      </c>
      <c r="Q146" s="6">
        <v>70897</v>
      </c>
    </row>
    <row r="147" spans="1:17" x14ac:dyDescent="0.3">
      <c r="A147" s="2" t="s">
        <v>20</v>
      </c>
      <c r="B147" s="2">
        <v>2</v>
      </c>
      <c r="C147" s="2" t="s">
        <v>53</v>
      </c>
      <c r="D147" s="2" t="s">
        <v>22</v>
      </c>
      <c r="E147" s="3">
        <v>43405</v>
      </c>
      <c r="F147" s="4">
        <v>2018</v>
      </c>
      <c r="G147" s="2" t="s">
        <v>75</v>
      </c>
      <c r="H147" s="5">
        <v>0.03</v>
      </c>
      <c r="I147" s="5">
        <v>0.97</v>
      </c>
      <c r="J147" s="5">
        <v>0.95</v>
      </c>
      <c r="K147" s="5">
        <v>0.72</v>
      </c>
      <c r="L147" s="5">
        <v>0.24</v>
      </c>
      <c r="M147" s="5">
        <v>0.22</v>
      </c>
      <c r="N147" s="5">
        <v>0.18999999999999995</v>
      </c>
      <c r="O147" s="5">
        <v>0.28999999999999998</v>
      </c>
      <c r="P147" s="5">
        <v>0.06</v>
      </c>
      <c r="Q147" s="6">
        <v>59895</v>
      </c>
    </row>
    <row r="148" spans="1:17" x14ac:dyDescent="0.3">
      <c r="A148" s="2" t="s">
        <v>20</v>
      </c>
      <c r="B148" s="2">
        <v>17</v>
      </c>
      <c r="C148" s="2" t="s">
        <v>21</v>
      </c>
      <c r="D148" s="2" t="s">
        <v>22</v>
      </c>
      <c r="E148" s="3">
        <v>43435</v>
      </c>
      <c r="F148" s="4">
        <v>2018</v>
      </c>
      <c r="G148" s="2" t="s">
        <v>77</v>
      </c>
      <c r="H148" s="5">
        <v>0.44</v>
      </c>
      <c r="I148" s="5">
        <v>0.56000000000000005</v>
      </c>
      <c r="J148" s="5">
        <v>0.95</v>
      </c>
      <c r="K148" s="5">
        <v>0.87</v>
      </c>
      <c r="L148" s="5">
        <v>0.21</v>
      </c>
      <c r="M148" s="5">
        <v>0.15</v>
      </c>
      <c r="N148" s="5">
        <v>0.35</v>
      </c>
      <c r="O148" s="5">
        <v>0.16</v>
      </c>
      <c r="P148" s="5">
        <v>0.13</v>
      </c>
      <c r="Q148" s="6">
        <v>46398</v>
      </c>
    </row>
    <row r="149" spans="1:17" x14ac:dyDescent="0.3">
      <c r="A149" s="2" t="s">
        <v>20</v>
      </c>
      <c r="B149" s="2">
        <v>11</v>
      </c>
      <c r="C149" s="2" t="s">
        <v>76</v>
      </c>
      <c r="D149" s="2" t="s">
        <v>55</v>
      </c>
      <c r="E149" s="3">
        <v>43466</v>
      </c>
      <c r="F149" s="4">
        <v>2019</v>
      </c>
      <c r="G149" s="2" t="s">
        <v>23</v>
      </c>
      <c r="H149" s="5">
        <v>0.64</v>
      </c>
      <c r="I149" s="5">
        <v>0.36</v>
      </c>
      <c r="J149" s="5">
        <v>0.94</v>
      </c>
      <c r="K149" s="5">
        <v>0.85</v>
      </c>
      <c r="L149" s="5">
        <v>0.25</v>
      </c>
      <c r="M149" s="5">
        <v>0.14000000000000001</v>
      </c>
      <c r="N149" s="5">
        <v>0.27</v>
      </c>
      <c r="O149" s="5">
        <v>0.21</v>
      </c>
      <c r="P149" s="5">
        <v>0.13</v>
      </c>
      <c r="Q149" s="6">
        <v>53251</v>
      </c>
    </row>
    <row r="150" spans="1:17" x14ac:dyDescent="0.3">
      <c r="A150" s="2" t="s">
        <v>20</v>
      </c>
      <c r="B150" s="2">
        <v>4</v>
      </c>
      <c r="C150" s="2" t="s">
        <v>41</v>
      </c>
      <c r="D150" s="2" t="s">
        <v>42</v>
      </c>
      <c r="E150" s="3">
        <v>43497</v>
      </c>
      <c r="F150" s="4">
        <v>2019</v>
      </c>
      <c r="G150" s="2" t="s">
        <v>43</v>
      </c>
      <c r="H150" s="5">
        <v>0.61</v>
      </c>
      <c r="I150" s="5">
        <v>0.39</v>
      </c>
      <c r="J150" s="5">
        <v>0.8</v>
      </c>
      <c r="K150" s="5">
        <v>0.88</v>
      </c>
      <c r="L150" s="5">
        <v>0.14000000000000001</v>
      </c>
      <c r="M150" s="5">
        <v>0.24</v>
      </c>
      <c r="N150" s="5">
        <v>0.43000000000000005</v>
      </c>
      <c r="O150" s="5">
        <v>0.1</v>
      </c>
      <c r="P150" s="5">
        <v>0.09</v>
      </c>
      <c r="Q150" s="6">
        <v>58120</v>
      </c>
    </row>
    <row r="151" spans="1:17" x14ac:dyDescent="0.3">
      <c r="A151" s="2" t="s">
        <v>20</v>
      </c>
      <c r="B151" s="2">
        <v>26</v>
      </c>
      <c r="C151" s="2" t="s">
        <v>70</v>
      </c>
      <c r="D151" s="2" t="s">
        <v>22</v>
      </c>
      <c r="E151" s="3">
        <v>43525</v>
      </c>
      <c r="F151" s="4">
        <v>2019</v>
      </c>
      <c r="G151" s="2" t="s">
        <v>49</v>
      </c>
      <c r="H151" s="5">
        <v>0.3</v>
      </c>
      <c r="I151" s="5">
        <v>0.7</v>
      </c>
      <c r="J151" s="5">
        <v>0.7</v>
      </c>
      <c r="K151" s="5">
        <v>0.73</v>
      </c>
      <c r="L151" s="5">
        <v>0.22</v>
      </c>
      <c r="M151" s="5">
        <v>0.24</v>
      </c>
      <c r="N151" s="5">
        <v>0.18000000000000005</v>
      </c>
      <c r="O151" s="5">
        <v>0.19</v>
      </c>
      <c r="P151" s="5">
        <v>0.17</v>
      </c>
      <c r="Q151" s="6">
        <v>57686</v>
      </c>
    </row>
    <row r="152" spans="1:17" x14ac:dyDescent="0.3">
      <c r="A152" s="2" t="s">
        <v>20</v>
      </c>
      <c r="B152" s="2">
        <v>16</v>
      </c>
      <c r="C152" s="2" t="s">
        <v>81</v>
      </c>
      <c r="D152" s="2" t="s">
        <v>84</v>
      </c>
      <c r="E152" s="3">
        <v>43556</v>
      </c>
      <c r="F152" s="4">
        <v>2019</v>
      </c>
      <c r="G152" s="2" t="s">
        <v>56</v>
      </c>
      <c r="H152" s="5">
        <v>0.78</v>
      </c>
      <c r="I152" s="5">
        <v>0.21999999999999997</v>
      </c>
      <c r="J152" s="5">
        <v>0.88</v>
      </c>
      <c r="K152" s="5">
        <v>0.82</v>
      </c>
      <c r="L152" s="5">
        <v>0.17</v>
      </c>
      <c r="M152" s="5">
        <v>0.21</v>
      </c>
      <c r="N152" s="5">
        <v>0.19000000000000006</v>
      </c>
      <c r="O152" s="5">
        <v>0.28999999999999998</v>
      </c>
      <c r="P152" s="5">
        <v>0.14000000000000001</v>
      </c>
      <c r="Q152" s="6">
        <v>45268</v>
      </c>
    </row>
    <row r="153" spans="1:17" x14ac:dyDescent="0.3">
      <c r="A153" s="2" t="s">
        <v>20</v>
      </c>
      <c r="B153" s="2">
        <v>24</v>
      </c>
      <c r="C153" s="2" t="s">
        <v>89</v>
      </c>
      <c r="D153" s="2" t="s">
        <v>84</v>
      </c>
      <c r="E153" s="3">
        <v>43586</v>
      </c>
      <c r="F153" s="4">
        <v>2019</v>
      </c>
      <c r="G153" s="2" t="s">
        <v>59</v>
      </c>
      <c r="H153" s="5">
        <v>0.42</v>
      </c>
      <c r="I153" s="5">
        <v>0.58000000000000007</v>
      </c>
      <c r="J153" s="5">
        <v>0.87</v>
      </c>
      <c r="K153" s="5">
        <v>0.92</v>
      </c>
      <c r="L153" s="5">
        <v>0.24</v>
      </c>
      <c r="M153" s="5">
        <v>0.19</v>
      </c>
      <c r="N153" s="5">
        <v>0.27</v>
      </c>
      <c r="O153" s="5">
        <v>0.17</v>
      </c>
      <c r="P153" s="5">
        <v>0.13</v>
      </c>
      <c r="Q153" s="6">
        <v>49798</v>
      </c>
    </row>
    <row r="154" spans="1:17" x14ac:dyDescent="0.3">
      <c r="A154" s="2" t="s">
        <v>20</v>
      </c>
      <c r="B154" s="2">
        <v>14</v>
      </c>
      <c r="C154" s="2" t="s">
        <v>48</v>
      </c>
      <c r="D154" s="2" t="s">
        <v>42</v>
      </c>
      <c r="E154" s="3">
        <v>43617</v>
      </c>
      <c r="F154" s="4">
        <v>2019</v>
      </c>
      <c r="G154" s="2" t="s">
        <v>60</v>
      </c>
      <c r="H154" s="5">
        <v>0.21</v>
      </c>
      <c r="I154" s="5">
        <v>0.79</v>
      </c>
      <c r="J154" s="5">
        <v>0.81</v>
      </c>
      <c r="K154" s="5">
        <v>1</v>
      </c>
      <c r="L154" s="5">
        <v>0.24</v>
      </c>
      <c r="M154" s="5">
        <v>0.25</v>
      </c>
      <c r="N154" s="5">
        <v>0.19999999999999996</v>
      </c>
      <c r="O154" s="5">
        <v>0.13</v>
      </c>
      <c r="P154" s="5">
        <v>0.18</v>
      </c>
      <c r="Q154" s="6">
        <v>72150</v>
      </c>
    </row>
    <row r="155" spans="1:17" x14ac:dyDescent="0.3">
      <c r="A155" s="2" t="s">
        <v>20</v>
      </c>
      <c r="B155" s="2">
        <v>3</v>
      </c>
      <c r="C155" s="2" t="s">
        <v>52</v>
      </c>
      <c r="D155" s="2" t="s">
        <v>42</v>
      </c>
      <c r="E155" s="3">
        <v>43647</v>
      </c>
      <c r="F155" s="4">
        <v>2019</v>
      </c>
      <c r="G155" s="2" t="s">
        <v>63</v>
      </c>
      <c r="H155" s="5">
        <v>0.69</v>
      </c>
      <c r="I155" s="5">
        <v>0.31000000000000005</v>
      </c>
      <c r="J155" s="5">
        <v>0.71</v>
      </c>
      <c r="K155" s="5">
        <v>0.68</v>
      </c>
      <c r="L155" s="5">
        <v>0.18</v>
      </c>
      <c r="M155" s="5">
        <v>0.22</v>
      </c>
      <c r="N155" s="5">
        <v>0.45999999999999996</v>
      </c>
      <c r="O155" s="5">
        <v>0.11</v>
      </c>
      <c r="P155" s="5">
        <v>0.03</v>
      </c>
      <c r="Q155" s="6">
        <v>55441</v>
      </c>
    </row>
    <row r="156" spans="1:17" x14ac:dyDescent="0.3">
      <c r="A156" s="2" t="s">
        <v>20</v>
      </c>
      <c r="B156" s="2">
        <v>15</v>
      </c>
      <c r="C156" s="2" t="s">
        <v>79</v>
      </c>
      <c r="D156" s="2" t="s">
        <v>22</v>
      </c>
      <c r="E156" s="3">
        <v>43678</v>
      </c>
      <c r="F156" s="4">
        <v>2019</v>
      </c>
      <c r="G156" s="2" t="s">
        <v>69</v>
      </c>
      <c r="H156" s="5">
        <v>0.57999999999999996</v>
      </c>
      <c r="I156" s="5">
        <v>0.42000000000000004</v>
      </c>
      <c r="J156" s="5">
        <v>0.73</v>
      </c>
      <c r="K156" s="5">
        <v>0.94</v>
      </c>
      <c r="L156" s="5">
        <v>0.19</v>
      </c>
      <c r="M156" s="5">
        <v>0.1</v>
      </c>
      <c r="N156" s="5">
        <v>0.57999999999999996</v>
      </c>
      <c r="O156" s="5">
        <v>0.1</v>
      </c>
      <c r="P156" s="5">
        <v>0.03</v>
      </c>
      <c r="Q156" s="6">
        <v>60212</v>
      </c>
    </row>
    <row r="157" spans="1:17" x14ac:dyDescent="0.3">
      <c r="A157" s="2" t="s">
        <v>20</v>
      </c>
      <c r="B157" s="2">
        <v>27</v>
      </c>
      <c r="C157" s="2" t="s">
        <v>91</v>
      </c>
      <c r="D157" s="2" t="s">
        <v>42</v>
      </c>
      <c r="E157" s="3">
        <v>43709</v>
      </c>
      <c r="F157" s="4">
        <v>2019</v>
      </c>
      <c r="G157" s="2" t="s">
        <v>71</v>
      </c>
      <c r="H157" s="5">
        <v>0.1</v>
      </c>
      <c r="I157" s="5">
        <v>0.9</v>
      </c>
      <c r="J157" s="5">
        <v>0.71</v>
      </c>
      <c r="K157" s="5">
        <v>0.65</v>
      </c>
      <c r="L157" s="5">
        <v>0.17</v>
      </c>
      <c r="M157" s="5">
        <v>0.13</v>
      </c>
      <c r="N157" s="5">
        <v>0.43999999999999995</v>
      </c>
      <c r="O157" s="5">
        <v>0.25</v>
      </c>
      <c r="P157" s="5">
        <v>0.01</v>
      </c>
      <c r="Q157" s="6">
        <v>45500</v>
      </c>
    </row>
    <row r="158" spans="1:17" x14ac:dyDescent="0.3">
      <c r="A158" s="2" t="s">
        <v>20</v>
      </c>
      <c r="B158" s="2">
        <v>3</v>
      </c>
      <c r="C158" s="2" t="s">
        <v>52</v>
      </c>
      <c r="D158" s="2" t="s">
        <v>42</v>
      </c>
      <c r="E158" s="3">
        <v>43739</v>
      </c>
      <c r="F158" s="4">
        <v>2019</v>
      </c>
      <c r="G158" s="2" t="s">
        <v>72</v>
      </c>
      <c r="H158" s="5">
        <v>0.15</v>
      </c>
      <c r="I158" s="5">
        <v>0.85</v>
      </c>
      <c r="J158" s="5">
        <v>0.99</v>
      </c>
      <c r="K158" s="5">
        <v>0.61</v>
      </c>
      <c r="L158" s="5">
        <v>0.25</v>
      </c>
      <c r="M158" s="5">
        <v>0.19</v>
      </c>
      <c r="N158" s="5">
        <v>0.27999999999999992</v>
      </c>
      <c r="O158" s="5">
        <v>0.23</v>
      </c>
      <c r="P158" s="5">
        <v>0.05</v>
      </c>
      <c r="Q158" s="6">
        <v>70190</v>
      </c>
    </row>
    <row r="159" spans="1:17" x14ac:dyDescent="0.3">
      <c r="A159" s="2" t="s">
        <v>20</v>
      </c>
      <c r="B159" s="2">
        <v>9</v>
      </c>
      <c r="C159" s="2" t="s">
        <v>54</v>
      </c>
      <c r="D159" s="2" t="s">
        <v>55</v>
      </c>
      <c r="E159" s="3">
        <v>43770</v>
      </c>
      <c r="F159" s="4">
        <v>2019</v>
      </c>
      <c r="G159" s="2" t="s">
        <v>75</v>
      </c>
      <c r="H159" s="5">
        <v>0.12</v>
      </c>
      <c r="I159" s="5">
        <v>0.88</v>
      </c>
      <c r="J159" s="5">
        <v>0.91</v>
      </c>
      <c r="K159" s="5">
        <v>0.78</v>
      </c>
      <c r="L159" s="5">
        <v>0.13</v>
      </c>
      <c r="M159" s="5">
        <v>0.12</v>
      </c>
      <c r="N159" s="5">
        <v>0.42999999999999994</v>
      </c>
      <c r="O159" s="5">
        <v>0.26</v>
      </c>
      <c r="P159" s="5">
        <v>0.06</v>
      </c>
      <c r="Q159" s="6">
        <v>71746</v>
      </c>
    </row>
    <row r="160" spans="1:17" x14ac:dyDescent="0.3">
      <c r="A160" s="2" t="s">
        <v>20</v>
      </c>
      <c r="B160" s="2">
        <v>4</v>
      </c>
      <c r="C160" s="2" t="s">
        <v>41</v>
      </c>
      <c r="D160" s="2" t="s">
        <v>42</v>
      </c>
      <c r="E160" s="3">
        <v>43800</v>
      </c>
      <c r="F160" s="4">
        <v>2019</v>
      </c>
      <c r="G160" s="2" t="s">
        <v>77</v>
      </c>
      <c r="H160" s="5">
        <v>0.43</v>
      </c>
      <c r="I160" s="5">
        <v>0.57000000000000006</v>
      </c>
      <c r="J160" s="5">
        <v>1</v>
      </c>
      <c r="K160" s="5">
        <v>0.6</v>
      </c>
      <c r="L160" s="5">
        <v>0.13</v>
      </c>
      <c r="M160" s="5">
        <v>0.14000000000000001</v>
      </c>
      <c r="N160" s="5">
        <v>0.52</v>
      </c>
      <c r="O160" s="5">
        <v>0.19</v>
      </c>
      <c r="P160" s="5">
        <v>0.02</v>
      </c>
      <c r="Q160" s="6">
        <v>67884</v>
      </c>
    </row>
    <row r="161" spans="1:17" x14ac:dyDescent="0.3">
      <c r="A161" s="2" t="s">
        <v>20</v>
      </c>
      <c r="B161" s="2">
        <v>25</v>
      </c>
      <c r="C161" s="2" t="s">
        <v>90</v>
      </c>
      <c r="D161" s="2" t="s">
        <v>68</v>
      </c>
      <c r="E161" s="3">
        <v>43831</v>
      </c>
      <c r="F161" s="4">
        <v>2020</v>
      </c>
      <c r="G161" s="2" t="s">
        <v>23</v>
      </c>
      <c r="H161" s="5">
        <v>0.71</v>
      </c>
      <c r="I161" s="5">
        <v>0.29000000000000004</v>
      </c>
      <c r="J161" s="5">
        <v>0.77</v>
      </c>
      <c r="K161" s="5">
        <v>0.76</v>
      </c>
      <c r="L161" s="5">
        <v>0.24</v>
      </c>
      <c r="M161" s="5">
        <v>0.25</v>
      </c>
      <c r="N161" s="5">
        <v>0.21999999999999997</v>
      </c>
      <c r="O161" s="5">
        <v>0.16</v>
      </c>
      <c r="P161" s="5">
        <v>0.13</v>
      </c>
      <c r="Q161" s="6">
        <v>59159</v>
      </c>
    </row>
    <row r="162" spans="1:17" x14ac:dyDescent="0.3">
      <c r="A162" s="2" t="s">
        <v>20</v>
      </c>
      <c r="B162" s="2">
        <v>4</v>
      </c>
      <c r="C162" s="2" t="s">
        <v>41</v>
      </c>
      <c r="D162" s="2" t="s">
        <v>42</v>
      </c>
      <c r="E162" s="3">
        <v>43862</v>
      </c>
      <c r="F162" s="4">
        <v>2020</v>
      </c>
      <c r="G162" s="2" t="s">
        <v>43</v>
      </c>
      <c r="H162" s="5">
        <v>0.06</v>
      </c>
      <c r="I162" s="5">
        <v>0.94</v>
      </c>
      <c r="J162" s="5">
        <v>0.92</v>
      </c>
      <c r="K162" s="5">
        <v>0.62</v>
      </c>
      <c r="L162" s="5">
        <v>0.21</v>
      </c>
      <c r="M162" s="5">
        <v>0.28000000000000003</v>
      </c>
      <c r="N162" s="5">
        <v>0.17999999999999994</v>
      </c>
      <c r="O162" s="5">
        <v>0.17</v>
      </c>
      <c r="P162" s="5">
        <v>0.16</v>
      </c>
      <c r="Q162" s="6">
        <v>59384</v>
      </c>
    </row>
    <row r="163" spans="1:17" x14ac:dyDescent="0.3">
      <c r="A163" s="2" t="s">
        <v>20</v>
      </c>
      <c r="B163" s="2">
        <v>5</v>
      </c>
      <c r="C163" s="2" t="s">
        <v>58</v>
      </c>
      <c r="D163" s="2" t="s">
        <v>22</v>
      </c>
      <c r="E163" s="3">
        <v>43891</v>
      </c>
      <c r="F163" s="4">
        <v>2020</v>
      </c>
      <c r="G163" s="2" t="s">
        <v>49</v>
      </c>
      <c r="H163" s="5">
        <v>0.02</v>
      </c>
      <c r="I163" s="5">
        <v>0.98</v>
      </c>
      <c r="J163" s="5">
        <v>0.8</v>
      </c>
      <c r="K163" s="5">
        <v>0.63</v>
      </c>
      <c r="L163" s="5">
        <v>0.24</v>
      </c>
      <c r="M163" s="5">
        <v>0.27</v>
      </c>
      <c r="N163" s="5">
        <v>8.9999999999999969E-2</v>
      </c>
      <c r="O163" s="5">
        <v>0.28000000000000003</v>
      </c>
      <c r="P163" s="5">
        <v>0.12</v>
      </c>
      <c r="Q163" s="6">
        <v>68128</v>
      </c>
    </row>
    <row r="164" spans="1:17" x14ac:dyDescent="0.3">
      <c r="A164" s="2" t="s">
        <v>92</v>
      </c>
      <c r="B164" s="2">
        <v>22</v>
      </c>
      <c r="C164" s="2" t="s">
        <v>83</v>
      </c>
      <c r="D164" s="2" t="s">
        <v>42</v>
      </c>
      <c r="E164" s="3">
        <v>43101</v>
      </c>
      <c r="F164" s="4">
        <v>2018</v>
      </c>
      <c r="G164" s="2" t="s">
        <v>23</v>
      </c>
      <c r="H164" s="5">
        <v>0.52</v>
      </c>
      <c r="I164" s="5">
        <v>0.48</v>
      </c>
      <c r="J164" s="5">
        <v>0.99</v>
      </c>
      <c r="K164" s="5">
        <v>0.9</v>
      </c>
      <c r="L164" s="5">
        <v>0.22</v>
      </c>
      <c r="M164" s="5">
        <v>0.16</v>
      </c>
      <c r="N164" s="5">
        <v>0.29999999999999993</v>
      </c>
      <c r="O164" s="5">
        <v>0.28000000000000003</v>
      </c>
      <c r="P164" s="5">
        <v>0.04</v>
      </c>
      <c r="Q164" s="6">
        <v>59330</v>
      </c>
    </row>
    <row r="165" spans="1:17" x14ac:dyDescent="0.3">
      <c r="A165" s="2" t="s">
        <v>92</v>
      </c>
      <c r="B165" s="2">
        <v>8</v>
      </c>
      <c r="C165" s="2" t="s">
        <v>67</v>
      </c>
      <c r="D165" s="2" t="s">
        <v>68</v>
      </c>
      <c r="E165" s="3">
        <v>43132</v>
      </c>
      <c r="F165" s="4">
        <v>2018</v>
      </c>
      <c r="G165" s="2" t="s">
        <v>43</v>
      </c>
      <c r="H165" s="5">
        <v>0.16</v>
      </c>
      <c r="I165" s="5">
        <v>0.84</v>
      </c>
      <c r="J165" s="5">
        <v>0.99</v>
      </c>
      <c r="K165" s="5">
        <v>0.85</v>
      </c>
      <c r="L165" s="5">
        <v>0.19</v>
      </c>
      <c r="M165" s="5">
        <v>0.13</v>
      </c>
      <c r="N165" s="5">
        <v>0.40999999999999992</v>
      </c>
      <c r="O165" s="5">
        <v>0.26</v>
      </c>
      <c r="P165" s="5">
        <v>0.01</v>
      </c>
      <c r="Q165" s="6">
        <v>71664</v>
      </c>
    </row>
    <row r="166" spans="1:17" x14ac:dyDescent="0.3">
      <c r="A166" s="2" t="s">
        <v>92</v>
      </c>
      <c r="B166" s="2">
        <v>9</v>
      </c>
      <c r="C166" s="2" t="s">
        <v>54</v>
      </c>
      <c r="D166" s="2" t="s">
        <v>55</v>
      </c>
      <c r="E166" s="3">
        <v>43160</v>
      </c>
      <c r="F166" s="4">
        <v>2018</v>
      </c>
      <c r="G166" s="2" t="s">
        <v>49</v>
      </c>
      <c r="H166" s="5">
        <v>0.17</v>
      </c>
      <c r="I166" s="5">
        <v>0.83</v>
      </c>
      <c r="J166" s="5">
        <v>0.97</v>
      </c>
      <c r="K166" s="5">
        <v>0.81</v>
      </c>
      <c r="L166" s="5">
        <v>0.22</v>
      </c>
      <c r="M166" s="5">
        <v>0.26</v>
      </c>
      <c r="N166" s="5">
        <v>0.28000000000000003</v>
      </c>
      <c r="O166" s="5">
        <v>0.1</v>
      </c>
      <c r="P166" s="5">
        <v>0.14000000000000001</v>
      </c>
      <c r="Q166" s="6">
        <v>71434</v>
      </c>
    </row>
    <row r="167" spans="1:17" x14ac:dyDescent="0.3">
      <c r="A167" s="2" t="s">
        <v>92</v>
      </c>
      <c r="B167" s="2">
        <v>27</v>
      </c>
      <c r="C167" s="2" t="s">
        <v>91</v>
      </c>
      <c r="D167" s="2" t="s">
        <v>42</v>
      </c>
      <c r="E167" s="3">
        <v>43191</v>
      </c>
      <c r="F167" s="4">
        <v>2018</v>
      </c>
      <c r="G167" s="2" t="s">
        <v>56</v>
      </c>
      <c r="H167" s="5">
        <v>0.41</v>
      </c>
      <c r="I167" s="5">
        <v>0.59000000000000008</v>
      </c>
      <c r="J167" s="5">
        <v>0.9</v>
      </c>
      <c r="K167" s="5">
        <v>0.82</v>
      </c>
      <c r="L167" s="5">
        <v>0.15</v>
      </c>
      <c r="M167" s="5">
        <v>0.27</v>
      </c>
      <c r="N167" s="5">
        <v>0.22999999999999998</v>
      </c>
      <c r="O167" s="5">
        <v>0.15</v>
      </c>
      <c r="P167" s="5">
        <v>0.2</v>
      </c>
      <c r="Q167" s="6">
        <v>47860</v>
      </c>
    </row>
    <row r="168" spans="1:17" x14ac:dyDescent="0.3">
      <c r="A168" s="2" t="s">
        <v>92</v>
      </c>
      <c r="B168" s="2">
        <v>24</v>
      </c>
      <c r="C168" s="2" t="s">
        <v>89</v>
      </c>
      <c r="D168" s="2" t="s">
        <v>84</v>
      </c>
      <c r="E168" s="3">
        <v>43221</v>
      </c>
      <c r="F168" s="4">
        <v>2018</v>
      </c>
      <c r="G168" s="2" t="s">
        <v>59</v>
      </c>
      <c r="H168" s="5">
        <v>0.48</v>
      </c>
      <c r="I168" s="5">
        <v>0.52</v>
      </c>
      <c r="J168" s="5">
        <v>0.99</v>
      </c>
      <c r="K168" s="5">
        <v>0.84</v>
      </c>
      <c r="L168" s="5">
        <v>0.23</v>
      </c>
      <c r="M168" s="5">
        <v>0.26</v>
      </c>
      <c r="N168" s="5">
        <v>0.27</v>
      </c>
      <c r="O168" s="5">
        <v>0.1</v>
      </c>
      <c r="P168" s="5">
        <v>0.14000000000000001</v>
      </c>
      <c r="Q168" s="6">
        <v>57413</v>
      </c>
    </row>
    <row r="169" spans="1:17" x14ac:dyDescent="0.3">
      <c r="A169" s="2" t="s">
        <v>92</v>
      </c>
      <c r="B169" s="2">
        <v>6</v>
      </c>
      <c r="C169" s="2" t="s">
        <v>62</v>
      </c>
      <c r="D169" s="2" t="s">
        <v>22</v>
      </c>
      <c r="E169" s="3">
        <v>43252</v>
      </c>
      <c r="F169" s="4">
        <v>2018</v>
      </c>
      <c r="G169" s="2" t="s">
        <v>60</v>
      </c>
      <c r="H169" s="5">
        <v>0.63</v>
      </c>
      <c r="I169" s="5">
        <v>0.37</v>
      </c>
      <c r="J169" s="5">
        <v>0.97</v>
      </c>
      <c r="K169" s="5">
        <v>0.61</v>
      </c>
      <c r="L169" s="5">
        <v>0.25</v>
      </c>
      <c r="M169" s="5">
        <v>0.23</v>
      </c>
      <c r="N169" s="5">
        <v>0.29000000000000004</v>
      </c>
      <c r="O169" s="5">
        <v>0.11</v>
      </c>
      <c r="P169" s="5">
        <v>0.12</v>
      </c>
      <c r="Q169" s="6">
        <v>49192</v>
      </c>
    </row>
    <row r="170" spans="1:17" x14ac:dyDescent="0.3">
      <c r="A170" s="2" t="s">
        <v>92</v>
      </c>
      <c r="B170" s="2">
        <v>2</v>
      </c>
      <c r="C170" s="2" t="s">
        <v>53</v>
      </c>
      <c r="D170" s="2" t="s">
        <v>22</v>
      </c>
      <c r="E170" s="3">
        <v>43282</v>
      </c>
      <c r="F170" s="4">
        <v>2018</v>
      </c>
      <c r="G170" s="2" t="s">
        <v>63</v>
      </c>
      <c r="H170" s="5">
        <v>0.71</v>
      </c>
      <c r="I170" s="5">
        <v>0.29000000000000004</v>
      </c>
      <c r="J170" s="5">
        <v>0.82</v>
      </c>
      <c r="K170" s="5">
        <v>0.6</v>
      </c>
      <c r="L170" s="5">
        <v>0.24</v>
      </c>
      <c r="M170" s="5">
        <v>0.25</v>
      </c>
      <c r="N170" s="5">
        <v>0.18999999999999995</v>
      </c>
      <c r="O170" s="5">
        <v>0.28000000000000003</v>
      </c>
      <c r="P170" s="5">
        <v>0.04</v>
      </c>
      <c r="Q170" s="6">
        <v>57958</v>
      </c>
    </row>
    <row r="171" spans="1:17" x14ac:dyDescent="0.3">
      <c r="A171" s="2" t="s">
        <v>92</v>
      </c>
      <c r="B171" s="2">
        <v>2</v>
      </c>
      <c r="C171" s="2" t="s">
        <v>53</v>
      </c>
      <c r="D171" s="2" t="s">
        <v>22</v>
      </c>
      <c r="E171" s="3">
        <v>43313</v>
      </c>
      <c r="F171" s="4">
        <v>2018</v>
      </c>
      <c r="G171" s="2" t="s">
        <v>69</v>
      </c>
      <c r="H171" s="5">
        <v>0.2</v>
      </c>
      <c r="I171" s="5">
        <v>0.8</v>
      </c>
      <c r="J171" s="5">
        <v>0.79</v>
      </c>
      <c r="K171" s="5">
        <v>0.85</v>
      </c>
      <c r="L171" s="5">
        <v>0.11</v>
      </c>
      <c r="M171" s="5">
        <v>0.25</v>
      </c>
      <c r="N171" s="5">
        <v>0.43999999999999995</v>
      </c>
      <c r="O171" s="5">
        <v>0.2</v>
      </c>
      <c r="P171" s="5">
        <v>0</v>
      </c>
      <c r="Q171" s="6">
        <v>61159</v>
      </c>
    </row>
    <row r="172" spans="1:17" x14ac:dyDescent="0.3">
      <c r="A172" s="2" t="s">
        <v>92</v>
      </c>
      <c r="B172" s="2">
        <v>17</v>
      </c>
      <c r="C172" s="2" t="s">
        <v>21</v>
      </c>
      <c r="D172" s="2" t="s">
        <v>22</v>
      </c>
      <c r="E172" s="3">
        <v>43344</v>
      </c>
      <c r="F172" s="4">
        <v>2018</v>
      </c>
      <c r="G172" s="2" t="s">
        <v>71</v>
      </c>
      <c r="H172" s="5">
        <v>0.76</v>
      </c>
      <c r="I172" s="5">
        <v>0.24</v>
      </c>
      <c r="J172" s="5">
        <v>0.73</v>
      </c>
      <c r="K172" s="5">
        <v>0.67</v>
      </c>
      <c r="L172" s="5">
        <v>0.1</v>
      </c>
      <c r="M172" s="5">
        <v>0.18</v>
      </c>
      <c r="N172" s="5">
        <v>0.32999999999999996</v>
      </c>
      <c r="O172" s="5">
        <v>0.26</v>
      </c>
      <c r="P172" s="5">
        <v>0.13</v>
      </c>
      <c r="Q172" s="6">
        <v>62106</v>
      </c>
    </row>
    <row r="173" spans="1:17" x14ac:dyDescent="0.3">
      <c r="A173" s="2" t="s">
        <v>92</v>
      </c>
      <c r="B173" s="2">
        <v>16</v>
      </c>
      <c r="C173" s="2" t="s">
        <v>81</v>
      </c>
      <c r="D173" s="2" t="s">
        <v>84</v>
      </c>
      <c r="E173" s="3">
        <v>43374</v>
      </c>
      <c r="F173" s="4">
        <v>2018</v>
      </c>
      <c r="G173" s="2" t="s">
        <v>72</v>
      </c>
      <c r="H173" s="5">
        <v>0.36</v>
      </c>
      <c r="I173" s="5">
        <v>0.64</v>
      </c>
      <c r="J173" s="5">
        <v>0.76</v>
      </c>
      <c r="K173" s="5">
        <v>0.85</v>
      </c>
      <c r="L173" s="5">
        <v>0.25</v>
      </c>
      <c r="M173" s="5">
        <v>0.17</v>
      </c>
      <c r="N173" s="5">
        <v>0.35</v>
      </c>
      <c r="O173" s="5">
        <v>0.23</v>
      </c>
      <c r="P173" s="5">
        <v>0</v>
      </c>
      <c r="Q173" s="6">
        <v>70449</v>
      </c>
    </row>
    <row r="174" spans="1:17" x14ac:dyDescent="0.3">
      <c r="A174" s="2" t="s">
        <v>92</v>
      </c>
      <c r="B174" s="2">
        <v>2</v>
      </c>
      <c r="C174" s="2" t="s">
        <v>53</v>
      </c>
      <c r="D174" s="2" t="s">
        <v>22</v>
      </c>
      <c r="E174" s="3">
        <v>43405</v>
      </c>
      <c r="F174" s="4">
        <v>2018</v>
      </c>
      <c r="G174" s="2" t="s">
        <v>75</v>
      </c>
      <c r="H174" s="5">
        <v>0.28999999999999998</v>
      </c>
      <c r="I174" s="5">
        <v>0.71</v>
      </c>
      <c r="J174" s="5">
        <v>0.97</v>
      </c>
      <c r="K174" s="5">
        <v>0.71</v>
      </c>
      <c r="L174" s="5">
        <v>0.15</v>
      </c>
      <c r="M174" s="5">
        <v>0.28000000000000003</v>
      </c>
      <c r="N174" s="5">
        <v>0.32999999999999985</v>
      </c>
      <c r="O174" s="5">
        <v>0.17</v>
      </c>
      <c r="P174" s="5">
        <v>7.0000000000000007E-2</v>
      </c>
      <c r="Q174" s="6">
        <v>62969</v>
      </c>
    </row>
    <row r="175" spans="1:17" x14ac:dyDescent="0.3">
      <c r="A175" s="2" t="s">
        <v>92</v>
      </c>
      <c r="B175" s="2">
        <v>12</v>
      </c>
      <c r="C175" s="2" t="s">
        <v>78</v>
      </c>
      <c r="D175" s="2" t="s">
        <v>55</v>
      </c>
      <c r="E175" s="3">
        <v>43435</v>
      </c>
      <c r="F175" s="4">
        <v>2018</v>
      </c>
      <c r="G175" s="2" t="s">
        <v>77</v>
      </c>
      <c r="H175" s="5">
        <v>0.65</v>
      </c>
      <c r="I175" s="5">
        <v>0.35</v>
      </c>
      <c r="J175" s="5">
        <v>0.98</v>
      </c>
      <c r="K175" s="5">
        <v>0.63</v>
      </c>
      <c r="L175" s="5">
        <v>0.1</v>
      </c>
      <c r="M175" s="5">
        <v>0.22</v>
      </c>
      <c r="N175" s="5">
        <v>0.42999999999999994</v>
      </c>
      <c r="O175" s="5">
        <v>0.13</v>
      </c>
      <c r="P175" s="5">
        <v>0.12</v>
      </c>
      <c r="Q175" s="6">
        <v>70298</v>
      </c>
    </row>
    <row r="176" spans="1:17" x14ac:dyDescent="0.3">
      <c r="A176" s="2" t="s">
        <v>92</v>
      </c>
      <c r="B176" s="2">
        <v>19</v>
      </c>
      <c r="C176" s="2" t="s">
        <v>80</v>
      </c>
      <c r="D176" s="2" t="s">
        <v>68</v>
      </c>
      <c r="E176" s="3">
        <v>43466</v>
      </c>
      <c r="F176" s="4">
        <v>2019</v>
      </c>
      <c r="G176" s="2" t="s">
        <v>23</v>
      </c>
      <c r="H176" s="5">
        <v>0.34</v>
      </c>
      <c r="I176" s="5">
        <v>0.65999999999999992</v>
      </c>
      <c r="J176" s="5">
        <v>0.78</v>
      </c>
      <c r="K176" s="5">
        <v>0.94</v>
      </c>
      <c r="L176" s="5">
        <v>0.17</v>
      </c>
      <c r="M176" s="5">
        <v>0.24</v>
      </c>
      <c r="N176" s="5">
        <v>0.24999999999999989</v>
      </c>
      <c r="O176" s="5">
        <v>0.17</v>
      </c>
      <c r="P176" s="5">
        <v>0.17</v>
      </c>
      <c r="Q176" s="6">
        <v>44175</v>
      </c>
    </row>
    <row r="177" spans="1:17" x14ac:dyDescent="0.3">
      <c r="A177" s="2" t="s">
        <v>92</v>
      </c>
      <c r="B177" s="2">
        <v>16</v>
      </c>
      <c r="C177" s="2" t="s">
        <v>81</v>
      </c>
      <c r="D177" s="2" t="s">
        <v>84</v>
      </c>
      <c r="E177" s="3">
        <v>43497</v>
      </c>
      <c r="F177" s="4">
        <v>2019</v>
      </c>
      <c r="G177" s="2" t="s">
        <v>43</v>
      </c>
      <c r="H177" s="5">
        <v>0.56000000000000005</v>
      </c>
      <c r="I177" s="5">
        <v>0.43999999999999995</v>
      </c>
      <c r="J177" s="5">
        <v>0.89</v>
      </c>
      <c r="K177" s="5">
        <v>0.81</v>
      </c>
      <c r="L177" s="5">
        <v>0.12</v>
      </c>
      <c r="M177" s="5">
        <v>0.23</v>
      </c>
      <c r="N177" s="5">
        <v>0.39999999999999991</v>
      </c>
      <c r="O177" s="5">
        <v>0.18</v>
      </c>
      <c r="P177" s="5">
        <v>7.0000000000000007E-2</v>
      </c>
      <c r="Q177" s="6">
        <v>57961</v>
      </c>
    </row>
    <row r="178" spans="1:17" x14ac:dyDescent="0.3">
      <c r="A178" s="2" t="s">
        <v>92</v>
      </c>
      <c r="B178" s="2">
        <v>12</v>
      </c>
      <c r="C178" s="2" t="s">
        <v>78</v>
      </c>
      <c r="D178" s="2" t="s">
        <v>55</v>
      </c>
      <c r="E178" s="3">
        <v>43525</v>
      </c>
      <c r="F178" s="4">
        <v>2019</v>
      </c>
      <c r="G178" s="2" t="s">
        <v>49</v>
      </c>
      <c r="H178" s="5">
        <v>0.78</v>
      </c>
      <c r="I178" s="5">
        <v>0.21999999999999997</v>
      </c>
      <c r="J178" s="5">
        <v>0.73</v>
      </c>
      <c r="K178" s="5">
        <v>0.62</v>
      </c>
      <c r="L178" s="5">
        <v>0.21</v>
      </c>
      <c r="M178" s="5">
        <v>0.23</v>
      </c>
      <c r="N178" s="5">
        <v>0.35</v>
      </c>
      <c r="O178" s="5">
        <v>0.16</v>
      </c>
      <c r="P178" s="5">
        <v>0.05</v>
      </c>
      <c r="Q178" s="6">
        <v>69918</v>
      </c>
    </row>
    <row r="179" spans="1:17" x14ac:dyDescent="0.3">
      <c r="A179" s="2" t="s">
        <v>92</v>
      </c>
      <c r="B179" s="2">
        <v>3</v>
      </c>
      <c r="C179" s="2" t="s">
        <v>52</v>
      </c>
      <c r="D179" s="2" t="s">
        <v>42</v>
      </c>
      <c r="E179" s="3">
        <v>43556</v>
      </c>
      <c r="F179" s="4">
        <v>2019</v>
      </c>
      <c r="G179" s="2" t="s">
        <v>56</v>
      </c>
      <c r="H179" s="5">
        <v>0.51</v>
      </c>
      <c r="I179" s="5">
        <v>0.49</v>
      </c>
      <c r="J179" s="5">
        <v>0.81</v>
      </c>
      <c r="K179" s="5">
        <v>0.65</v>
      </c>
      <c r="L179" s="5">
        <v>0.13</v>
      </c>
      <c r="M179" s="5">
        <v>0.1</v>
      </c>
      <c r="N179" s="5">
        <v>0.53</v>
      </c>
      <c r="O179" s="5">
        <v>0.12</v>
      </c>
      <c r="P179" s="5">
        <v>0.12</v>
      </c>
      <c r="Q179" s="6">
        <v>46669</v>
      </c>
    </row>
    <row r="180" spans="1:17" x14ac:dyDescent="0.3">
      <c r="A180" s="2" t="s">
        <v>92</v>
      </c>
      <c r="B180" s="2">
        <v>27</v>
      </c>
      <c r="C180" s="2" t="s">
        <v>91</v>
      </c>
      <c r="D180" s="2" t="s">
        <v>42</v>
      </c>
      <c r="E180" s="3">
        <v>43586</v>
      </c>
      <c r="F180" s="4">
        <v>2019</v>
      </c>
      <c r="G180" s="2" t="s">
        <v>59</v>
      </c>
      <c r="H180" s="5">
        <v>0.67</v>
      </c>
      <c r="I180" s="5">
        <v>0.32999999999999996</v>
      </c>
      <c r="J180" s="5">
        <v>0.98</v>
      </c>
      <c r="K180" s="5">
        <v>0.98</v>
      </c>
      <c r="L180" s="5">
        <v>0.22</v>
      </c>
      <c r="M180" s="5">
        <v>0.15</v>
      </c>
      <c r="N180" s="5">
        <v>0.17000000000000004</v>
      </c>
      <c r="O180" s="5">
        <v>0.28999999999999998</v>
      </c>
      <c r="P180" s="5">
        <v>0.17</v>
      </c>
      <c r="Q180" s="6">
        <v>72342</v>
      </c>
    </row>
    <row r="181" spans="1:17" x14ac:dyDescent="0.3">
      <c r="A181" s="2" t="s">
        <v>92</v>
      </c>
      <c r="B181" s="2">
        <v>11</v>
      </c>
      <c r="C181" s="2" t="s">
        <v>76</v>
      </c>
      <c r="D181" s="2" t="s">
        <v>55</v>
      </c>
      <c r="E181" s="3">
        <v>43617</v>
      </c>
      <c r="F181" s="4">
        <v>2019</v>
      </c>
      <c r="G181" s="2" t="s">
        <v>60</v>
      </c>
      <c r="H181" s="5">
        <v>0.17</v>
      </c>
      <c r="I181" s="5">
        <v>0.83</v>
      </c>
      <c r="J181" s="5">
        <v>0.96</v>
      </c>
      <c r="K181" s="5">
        <v>0.87</v>
      </c>
      <c r="L181" s="5">
        <v>0.23</v>
      </c>
      <c r="M181" s="5">
        <v>0.13</v>
      </c>
      <c r="N181" s="5">
        <v>0.47</v>
      </c>
      <c r="O181" s="5">
        <v>0.16</v>
      </c>
      <c r="P181" s="5">
        <v>0.01</v>
      </c>
      <c r="Q181" s="6">
        <v>50970</v>
      </c>
    </row>
    <row r="182" spans="1:17" x14ac:dyDescent="0.3">
      <c r="A182" s="2" t="s">
        <v>92</v>
      </c>
      <c r="B182" s="2">
        <v>17</v>
      </c>
      <c r="C182" s="2" t="s">
        <v>21</v>
      </c>
      <c r="D182" s="2" t="s">
        <v>22</v>
      </c>
      <c r="E182" s="3">
        <v>43647</v>
      </c>
      <c r="F182" s="4">
        <v>2019</v>
      </c>
      <c r="G182" s="2" t="s">
        <v>63</v>
      </c>
      <c r="H182" s="5">
        <v>0.49</v>
      </c>
      <c r="I182" s="5">
        <v>0.51</v>
      </c>
      <c r="J182" s="5">
        <v>0.97</v>
      </c>
      <c r="K182" s="5">
        <v>0.82</v>
      </c>
      <c r="L182" s="5">
        <v>0.11</v>
      </c>
      <c r="M182" s="5">
        <v>0.22</v>
      </c>
      <c r="N182" s="5">
        <v>0.36</v>
      </c>
      <c r="O182" s="5">
        <v>0.11</v>
      </c>
      <c r="P182" s="5">
        <v>0.2</v>
      </c>
      <c r="Q182" s="6">
        <v>67620</v>
      </c>
    </row>
    <row r="183" spans="1:17" x14ac:dyDescent="0.3">
      <c r="A183" s="2" t="s">
        <v>92</v>
      </c>
      <c r="B183" s="2">
        <v>22</v>
      </c>
      <c r="C183" s="2" t="s">
        <v>83</v>
      </c>
      <c r="D183" s="2" t="s">
        <v>42</v>
      </c>
      <c r="E183" s="3">
        <v>43678</v>
      </c>
      <c r="F183" s="4">
        <v>2019</v>
      </c>
      <c r="G183" s="2" t="s">
        <v>69</v>
      </c>
      <c r="H183" s="5">
        <v>0.47</v>
      </c>
      <c r="I183" s="5">
        <v>0.53</v>
      </c>
      <c r="J183" s="5">
        <v>0.86</v>
      </c>
      <c r="K183" s="5">
        <v>0.94</v>
      </c>
      <c r="L183" s="5">
        <v>0.2</v>
      </c>
      <c r="M183" s="5">
        <v>0.27</v>
      </c>
      <c r="N183" s="5">
        <v>0.19999999999999996</v>
      </c>
      <c r="O183" s="5">
        <v>0.2</v>
      </c>
      <c r="P183" s="5">
        <v>0.13</v>
      </c>
      <c r="Q183" s="6">
        <v>48612</v>
      </c>
    </row>
    <row r="184" spans="1:17" x14ac:dyDescent="0.3">
      <c r="A184" s="2" t="s">
        <v>92</v>
      </c>
      <c r="B184" s="2">
        <v>5</v>
      </c>
      <c r="C184" s="2" t="s">
        <v>58</v>
      </c>
      <c r="D184" s="2" t="s">
        <v>22</v>
      </c>
      <c r="E184" s="3">
        <v>43709</v>
      </c>
      <c r="F184" s="4">
        <v>2019</v>
      </c>
      <c r="G184" s="2" t="s">
        <v>71</v>
      </c>
      <c r="H184" s="5">
        <v>0.22</v>
      </c>
      <c r="I184" s="5">
        <v>0.78</v>
      </c>
      <c r="J184" s="5">
        <v>0.96</v>
      </c>
      <c r="K184" s="5">
        <v>0.62</v>
      </c>
      <c r="L184" s="5">
        <v>0.2</v>
      </c>
      <c r="M184" s="5">
        <v>0.2</v>
      </c>
      <c r="N184" s="5">
        <v>0.28999999999999992</v>
      </c>
      <c r="O184" s="5">
        <v>0.27</v>
      </c>
      <c r="P184" s="5">
        <v>0.04</v>
      </c>
      <c r="Q184" s="6">
        <v>52490</v>
      </c>
    </row>
    <row r="185" spans="1:17" x14ac:dyDescent="0.3">
      <c r="A185" s="2" t="s">
        <v>92</v>
      </c>
      <c r="B185" s="2">
        <v>7</v>
      </c>
      <c r="C185" s="2" t="s">
        <v>66</v>
      </c>
      <c r="D185" s="2" t="s">
        <v>55</v>
      </c>
      <c r="E185" s="3">
        <v>43739</v>
      </c>
      <c r="F185" s="4">
        <v>2019</v>
      </c>
      <c r="G185" s="2" t="s">
        <v>72</v>
      </c>
      <c r="H185" s="5">
        <v>0.73</v>
      </c>
      <c r="I185" s="5">
        <v>0.27</v>
      </c>
      <c r="J185" s="5">
        <v>0.91</v>
      </c>
      <c r="K185" s="5">
        <v>0.92</v>
      </c>
      <c r="L185" s="5">
        <v>0.25</v>
      </c>
      <c r="M185" s="5">
        <v>0.23</v>
      </c>
      <c r="N185" s="5">
        <v>0.25</v>
      </c>
      <c r="O185" s="5">
        <v>0.27</v>
      </c>
      <c r="P185" s="5">
        <v>0</v>
      </c>
      <c r="Q185" s="6">
        <v>50952</v>
      </c>
    </row>
    <row r="186" spans="1:17" x14ac:dyDescent="0.3">
      <c r="A186" s="2" t="s">
        <v>92</v>
      </c>
      <c r="B186" s="2">
        <v>9</v>
      </c>
      <c r="C186" s="2" t="s">
        <v>54</v>
      </c>
      <c r="D186" s="2" t="s">
        <v>55</v>
      </c>
      <c r="E186" s="3">
        <v>43770</v>
      </c>
      <c r="F186" s="4">
        <v>2019</v>
      </c>
      <c r="G186" s="2" t="s">
        <v>75</v>
      </c>
      <c r="H186" s="5">
        <v>0.03</v>
      </c>
      <c r="I186" s="5">
        <v>0.97</v>
      </c>
      <c r="J186" s="5">
        <v>0.91</v>
      </c>
      <c r="K186" s="5">
        <v>0.83</v>
      </c>
      <c r="L186" s="5">
        <v>0.16</v>
      </c>
      <c r="M186" s="5">
        <v>0.16</v>
      </c>
      <c r="N186" s="5">
        <v>0.29000000000000004</v>
      </c>
      <c r="O186" s="5">
        <v>0.21</v>
      </c>
      <c r="P186" s="5">
        <v>0.18</v>
      </c>
      <c r="Q186" s="6">
        <v>60717</v>
      </c>
    </row>
    <row r="187" spans="1:17" x14ac:dyDescent="0.3">
      <c r="A187" s="2" t="s">
        <v>92</v>
      </c>
      <c r="B187" s="2">
        <v>26</v>
      </c>
      <c r="C187" s="2" t="s">
        <v>70</v>
      </c>
      <c r="D187" s="2" t="s">
        <v>22</v>
      </c>
      <c r="E187" s="3">
        <v>43800</v>
      </c>
      <c r="F187" s="4">
        <v>2019</v>
      </c>
      <c r="G187" s="2" t="s">
        <v>77</v>
      </c>
      <c r="H187" s="5">
        <v>0.59</v>
      </c>
      <c r="I187" s="5">
        <v>0.41000000000000003</v>
      </c>
      <c r="J187" s="5">
        <v>0.95</v>
      </c>
      <c r="K187" s="5">
        <v>0.96</v>
      </c>
      <c r="L187" s="5">
        <v>0.15</v>
      </c>
      <c r="M187" s="5">
        <v>0.1</v>
      </c>
      <c r="N187" s="5">
        <v>0.5</v>
      </c>
      <c r="O187" s="5">
        <v>0.16</v>
      </c>
      <c r="P187" s="5">
        <v>0.09</v>
      </c>
      <c r="Q187" s="6">
        <v>50733</v>
      </c>
    </row>
    <row r="188" spans="1:17" x14ac:dyDescent="0.3">
      <c r="A188" s="2" t="s">
        <v>92</v>
      </c>
      <c r="B188" s="2">
        <v>20</v>
      </c>
      <c r="C188" s="2" t="s">
        <v>87</v>
      </c>
      <c r="D188" s="2" t="s">
        <v>22</v>
      </c>
      <c r="E188" s="3">
        <v>43831</v>
      </c>
      <c r="F188" s="4">
        <v>2020</v>
      </c>
      <c r="G188" s="2" t="s">
        <v>23</v>
      </c>
      <c r="H188" s="5">
        <v>0.2</v>
      </c>
      <c r="I188" s="5">
        <v>0.8</v>
      </c>
      <c r="J188" s="5">
        <v>0.85</v>
      </c>
      <c r="K188" s="5">
        <v>0.76</v>
      </c>
      <c r="L188" s="5">
        <v>0.15</v>
      </c>
      <c r="M188" s="5">
        <v>0.28000000000000003</v>
      </c>
      <c r="N188" s="5">
        <v>0.37999999999999989</v>
      </c>
      <c r="O188" s="5">
        <v>0.15</v>
      </c>
      <c r="P188" s="5">
        <v>0.04</v>
      </c>
      <c r="Q188" s="6">
        <v>71412</v>
      </c>
    </row>
    <row r="189" spans="1:17" x14ac:dyDescent="0.3">
      <c r="A189" s="2" t="s">
        <v>92</v>
      </c>
      <c r="B189" s="2">
        <v>27</v>
      </c>
      <c r="C189" s="2" t="s">
        <v>91</v>
      </c>
      <c r="D189" s="2" t="s">
        <v>42</v>
      </c>
      <c r="E189" s="3">
        <v>43862</v>
      </c>
      <c r="F189" s="4">
        <v>2020</v>
      </c>
      <c r="G189" s="2" t="s">
        <v>43</v>
      </c>
      <c r="H189" s="5">
        <v>0.01</v>
      </c>
      <c r="I189" s="5">
        <v>0.99</v>
      </c>
      <c r="J189" s="5">
        <v>0.79</v>
      </c>
      <c r="K189" s="5">
        <v>0.72</v>
      </c>
      <c r="L189" s="5">
        <v>0.13</v>
      </c>
      <c r="M189" s="5">
        <v>0.21</v>
      </c>
      <c r="N189" s="5">
        <v>0.4</v>
      </c>
      <c r="O189" s="5">
        <v>0.12</v>
      </c>
      <c r="P189" s="5">
        <v>0.14000000000000001</v>
      </c>
      <c r="Q189" s="6">
        <v>61538</v>
      </c>
    </row>
    <row r="190" spans="1:17" x14ac:dyDescent="0.3">
      <c r="A190" s="2" t="s">
        <v>92</v>
      </c>
      <c r="B190" s="2">
        <v>4</v>
      </c>
      <c r="C190" s="2" t="s">
        <v>41</v>
      </c>
      <c r="D190" s="2" t="s">
        <v>42</v>
      </c>
      <c r="E190" s="3">
        <v>43891</v>
      </c>
      <c r="F190" s="4">
        <v>2020</v>
      </c>
      <c r="G190" s="2" t="s">
        <v>49</v>
      </c>
      <c r="H190" s="5">
        <v>0.74</v>
      </c>
      <c r="I190" s="5">
        <v>0.26</v>
      </c>
      <c r="J190" s="5">
        <v>0.73</v>
      </c>
      <c r="K190" s="5">
        <v>0.86</v>
      </c>
      <c r="L190" s="5">
        <v>0.11</v>
      </c>
      <c r="M190" s="5">
        <v>0.25</v>
      </c>
      <c r="N190" s="5">
        <v>0.30000000000000004</v>
      </c>
      <c r="O190" s="5">
        <v>0.28999999999999998</v>
      </c>
      <c r="P190" s="5">
        <v>0.05</v>
      </c>
      <c r="Q190" s="6">
        <v>57818</v>
      </c>
    </row>
    <row r="191" spans="1:17" x14ac:dyDescent="0.3">
      <c r="A191" s="2" t="s">
        <v>93</v>
      </c>
      <c r="B191" s="2">
        <v>26</v>
      </c>
      <c r="C191" s="2" t="s">
        <v>70</v>
      </c>
      <c r="D191" s="2" t="s">
        <v>22</v>
      </c>
      <c r="E191" s="3">
        <v>43101</v>
      </c>
      <c r="F191" s="4">
        <v>2018</v>
      </c>
      <c r="G191" s="2" t="s">
        <v>23</v>
      </c>
      <c r="H191" s="5">
        <v>0.3</v>
      </c>
      <c r="I191" s="5">
        <v>0.7</v>
      </c>
      <c r="J191" s="5">
        <v>0.88</v>
      </c>
      <c r="K191" s="5">
        <v>0.61</v>
      </c>
      <c r="L191" s="5">
        <v>0.22</v>
      </c>
      <c r="M191" s="5">
        <v>0.24</v>
      </c>
      <c r="N191" s="5">
        <v>0.12000000000000011</v>
      </c>
      <c r="O191" s="5">
        <v>0.22</v>
      </c>
      <c r="P191" s="5">
        <v>0.2</v>
      </c>
      <c r="Q191" s="6">
        <v>70208</v>
      </c>
    </row>
    <row r="192" spans="1:17" x14ac:dyDescent="0.3">
      <c r="A192" s="2" t="s">
        <v>93</v>
      </c>
      <c r="B192" s="2">
        <v>11</v>
      </c>
      <c r="C192" s="2" t="s">
        <v>76</v>
      </c>
      <c r="D192" s="2" t="s">
        <v>55</v>
      </c>
      <c r="E192" s="3">
        <v>43132</v>
      </c>
      <c r="F192" s="4">
        <v>2018</v>
      </c>
      <c r="G192" s="2" t="s">
        <v>43</v>
      </c>
      <c r="H192" s="5">
        <v>0.11</v>
      </c>
      <c r="I192" s="5">
        <v>0.89</v>
      </c>
      <c r="J192" s="5">
        <v>0.82</v>
      </c>
      <c r="K192" s="5">
        <v>0.95</v>
      </c>
      <c r="L192" s="5">
        <v>0.17</v>
      </c>
      <c r="M192" s="5">
        <v>0.2</v>
      </c>
      <c r="N192" s="5">
        <v>0.35</v>
      </c>
      <c r="O192" s="5">
        <v>0.19</v>
      </c>
      <c r="P192" s="5">
        <v>0.09</v>
      </c>
      <c r="Q192" s="6">
        <v>49360</v>
      </c>
    </row>
    <row r="193" spans="1:17" x14ac:dyDescent="0.3">
      <c r="A193" s="2" t="s">
        <v>93</v>
      </c>
      <c r="B193" s="2">
        <v>8</v>
      </c>
      <c r="C193" s="2" t="s">
        <v>67</v>
      </c>
      <c r="D193" s="2" t="s">
        <v>68</v>
      </c>
      <c r="E193" s="3">
        <v>43160</v>
      </c>
      <c r="F193" s="4">
        <v>2018</v>
      </c>
      <c r="G193" s="2" t="s">
        <v>49</v>
      </c>
      <c r="H193" s="5">
        <v>0.17</v>
      </c>
      <c r="I193" s="5">
        <v>0.83</v>
      </c>
      <c r="J193" s="5">
        <v>0.73</v>
      </c>
      <c r="K193" s="5">
        <v>0.87</v>
      </c>
      <c r="L193" s="5">
        <v>0.1</v>
      </c>
      <c r="M193" s="5">
        <v>0.27</v>
      </c>
      <c r="N193" s="5">
        <v>0.36</v>
      </c>
      <c r="O193" s="5">
        <v>0.13</v>
      </c>
      <c r="P193" s="5">
        <v>0.14000000000000001</v>
      </c>
      <c r="Q193" s="6">
        <v>55243</v>
      </c>
    </row>
    <row r="194" spans="1:17" x14ac:dyDescent="0.3">
      <c r="A194" s="2" t="s">
        <v>93</v>
      </c>
      <c r="B194" s="2">
        <v>20</v>
      </c>
      <c r="C194" s="2" t="s">
        <v>87</v>
      </c>
      <c r="D194" s="2" t="s">
        <v>22</v>
      </c>
      <c r="E194" s="3">
        <v>43191</v>
      </c>
      <c r="F194" s="4">
        <v>2018</v>
      </c>
      <c r="G194" s="2" t="s">
        <v>56</v>
      </c>
      <c r="H194" s="5">
        <v>0.56000000000000005</v>
      </c>
      <c r="I194" s="5">
        <v>0.43999999999999995</v>
      </c>
      <c r="J194" s="5">
        <v>0.99</v>
      </c>
      <c r="K194" s="5">
        <v>0.67</v>
      </c>
      <c r="L194" s="5">
        <v>0.1</v>
      </c>
      <c r="M194" s="5">
        <v>0.24</v>
      </c>
      <c r="N194" s="5">
        <v>0.51</v>
      </c>
      <c r="O194" s="5">
        <v>0.13</v>
      </c>
      <c r="P194" s="5">
        <v>0.02</v>
      </c>
      <c r="Q194" s="6">
        <v>64550</v>
      </c>
    </row>
    <row r="195" spans="1:17" x14ac:dyDescent="0.3">
      <c r="A195" s="2" t="s">
        <v>93</v>
      </c>
      <c r="B195" s="2">
        <v>4</v>
      </c>
      <c r="C195" s="2" t="s">
        <v>41</v>
      </c>
      <c r="D195" s="2" t="s">
        <v>42</v>
      </c>
      <c r="E195" s="3">
        <v>43221</v>
      </c>
      <c r="F195" s="4">
        <v>2018</v>
      </c>
      <c r="G195" s="2" t="s">
        <v>59</v>
      </c>
      <c r="H195" s="5">
        <v>0.52</v>
      </c>
      <c r="I195" s="5">
        <v>0.48</v>
      </c>
      <c r="J195" s="5">
        <v>0.9</v>
      </c>
      <c r="K195" s="5">
        <v>0.87</v>
      </c>
      <c r="L195" s="5">
        <v>0.24</v>
      </c>
      <c r="M195" s="5">
        <v>0.17</v>
      </c>
      <c r="N195" s="5">
        <v>0.37</v>
      </c>
      <c r="O195" s="5">
        <v>0.11</v>
      </c>
      <c r="P195" s="5">
        <v>0.11</v>
      </c>
      <c r="Q195" s="6">
        <v>70735</v>
      </c>
    </row>
    <row r="196" spans="1:17" x14ac:dyDescent="0.3">
      <c r="A196" s="2" t="s">
        <v>93</v>
      </c>
      <c r="B196" s="2">
        <v>23</v>
      </c>
      <c r="C196" s="2" t="s">
        <v>86</v>
      </c>
      <c r="D196" s="2" t="s">
        <v>42</v>
      </c>
      <c r="E196" s="3">
        <v>43252</v>
      </c>
      <c r="F196" s="4">
        <v>2018</v>
      </c>
      <c r="G196" s="2" t="s">
        <v>60</v>
      </c>
      <c r="H196" s="5">
        <v>0.55000000000000004</v>
      </c>
      <c r="I196" s="5">
        <v>0.44999999999999996</v>
      </c>
      <c r="J196" s="5">
        <v>1</v>
      </c>
      <c r="K196" s="5">
        <v>0.75</v>
      </c>
      <c r="L196" s="5">
        <v>0.14000000000000001</v>
      </c>
      <c r="M196" s="5">
        <v>0.18</v>
      </c>
      <c r="N196" s="5">
        <v>0.41000000000000003</v>
      </c>
      <c r="O196" s="5">
        <v>0.16</v>
      </c>
      <c r="P196" s="5">
        <v>0.11</v>
      </c>
      <c r="Q196" s="6">
        <v>47657</v>
      </c>
    </row>
    <row r="197" spans="1:17" x14ac:dyDescent="0.3">
      <c r="A197" s="2" t="s">
        <v>93</v>
      </c>
      <c r="B197" s="2">
        <v>23</v>
      </c>
      <c r="C197" s="2" t="s">
        <v>86</v>
      </c>
      <c r="D197" s="2" t="s">
        <v>42</v>
      </c>
      <c r="E197" s="3">
        <v>43282</v>
      </c>
      <c r="F197" s="4">
        <v>2018</v>
      </c>
      <c r="G197" s="2" t="s">
        <v>63</v>
      </c>
      <c r="H197" s="5">
        <v>0</v>
      </c>
      <c r="I197" s="5">
        <v>1</v>
      </c>
      <c r="J197" s="5">
        <v>0.72</v>
      </c>
      <c r="K197" s="5">
        <v>0.84</v>
      </c>
      <c r="L197" s="5">
        <v>0.23</v>
      </c>
      <c r="M197" s="5">
        <v>0.13</v>
      </c>
      <c r="N197" s="5">
        <v>0.3899999999999999</v>
      </c>
      <c r="O197" s="5">
        <v>0.18</v>
      </c>
      <c r="P197" s="5">
        <v>7.0000000000000007E-2</v>
      </c>
      <c r="Q197" s="6">
        <v>65671</v>
      </c>
    </row>
    <row r="198" spans="1:17" x14ac:dyDescent="0.3">
      <c r="A198" s="2" t="s">
        <v>93</v>
      </c>
      <c r="B198" s="2">
        <v>14</v>
      </c>
      <c r="C198" s="2" t="s">
        <v>48</v>
      </c>
      <c r="D198" s="2" t="s">
        <v>42</v>
      </c>
      <c r="E198" s="3">
        <v>43313</v>
      </c>
      <c r="F198" s="4">
        <v>2018</v>
      </c>
      <c r="G198" s="2" t="s">
        <v>69</v>
      </c>
      <c r="H198" s="5">
        <v>0.52</v>
      </c>
      <c r="I198" s="5">
        <v>0.48</v>
      </c>
      <c r="J198" s="5">
        <v>0.95</v>
      </c>
      <c r="K198" s="5">
        <v>0.78</v>
      </c>
      <c r="L198" s="5">
        <v>0.1</v>
      </c>
      <c r="M198" s="5">
        <v>0.26</v>
      </c>
      <c r="N198" s="5">
        <v>0.49</v>
      </c>
      <c r="O198" s="5">
        <v>0.15</v>
      </c>
      <c r="P198" s="5">
        <v>0</v>
      </c>
      <c r="Q198" s="6">
        <v>47903</v>
      </c>
    </row>
    <row r="199" spans="1:17" x14ac:dyDescent="0.3">
      <c r="A199" s="2" t="s">
        <v>93</v>
      </c>
      <c r="B199" s="2">
        <v>19</v>
      </c>
      <c r="C199" s="2" t="s">
        <v>80</v>
      </c>
      <c r="D199" s="2" t="s">
        <v>68</v>
      </c>
      <c r="E199" s="3">
        <v>43344</v>
      </c>
      <c r="F199" s="4">
        <v>2018</v>
      </c>
      <c r="G199" s="2" t="s">
        <v>71</v>
      </c>
      <c r="H199" s="5">
        <v>0.49</v>
      </c>
      <c r="I199" s="5">
        <v>0.51</v>
      </c>
      <c r="J199" s="5">
        <v>0.99</v>
      </c>
      <c r="K199" s="5">
        <v>0.77</v>
      </c>
      <c r="L199" s="5">
        <v>0.21</v>
      </c>
      <c r="M199" s="5">
        <v>0.23</v>
      </c>
      <c r="N199" s="5">
        <v>0.12</v>
      </c>
      <c r="O199" s="5">
        <v>0.28999999999999998</v>
      </c>
      <c r="P199" s="5">
        <v>0.15</v>
      </c>
      <c r="Q199" s="6">
        <v>46078</v>
      </c>
    </row>
    <row r="200" spans="1:17" x14ac:dyDescent="0.3">
      <c r="A200" s="2" t="s">
        <v>93</v>
      </c>
      <c r="B200" s="2">
        <v>27</v>
      </c>
      <c r="C200" s="2" t="s">
        <v>91</v>
      </c>
      <c r="D200" s="2" t="s">
        <v>42</v>
      </c>
      <c r="E200" s="3">
        <v>43374</v>
      </c>
      <c r="F200" s="4">
        <v>2018</v>
      </c>
      <c r="G200" s="2" t="s">
        <v>72</v>
      </c>
      <c r="H200" s="5">
        <v>0.31</v>
      </c>
      <c r="I200" s="5">
        <v>0.69</v>
      </c>
      <c r="J200" s="5">
        <v>0.91</v>
      </c>
      <c r="K200" s="5">
        <v>0.62</v>
      </c>
      <c r="L200" s="5">
        <v>0.19</v>
      </c>
      <c r="M200" s="5">
        <v>0.13</v>
      </c>
      <c r="N200" s="5">
        <v>0.30999999999999994</v>
      </c>
      <c r="O200" s="5">
        <v>0.22</v>
      </c>
      <c r="P200" s="5">
        <v>0.15</v>
      </c>
      <c r="Q200" s="6">
        <v>59072</v>
      </c>
    </row>
    <row r="201" spans="1:17" x14ac:dyDescent="0.3">
      <c r="A201" s="2" t="s">
        <v>93</v>
      </c>
      <c r="B201" s="2">
        <v>8</v>
      </c>
      <c r="C201" s="2" t="s">
        <v>67</v>
      </c>
      <c r="D201" s="2" t="s">
        <v>68</v>
      </c>
      <c r="E201" s="3">
        <v>43405</v>
      </c>
      <c r="F201" s="4">
        <v>2018</v>
      </c>
      <c r="G201" s="2" t="s">
        <v>75</v>
      </c>
      <c r="H201" s="5">
        <v>0.33</v>
      </c>
      <c r="I201" s="5">
        <v>0.66999999999999993</v>
      </c>
      <c r="J201" s="5">
        <v>0.84</v>
      </c>
      <c r="K201" s="5">
        <v>0.62</v>
      </c>
      <c r="L201" s="5">
        <v>0.2</v>
      </c>
      <c r="M201" s="5">
        <v>0.26</v>
      </c>
      <c r="N201" s="5">
        <v>0.10000000000000009</v>
      </c>
      <c r="O201" s="5">
        <v>0.25</v>
      </c>
      <c r="P201" s="5">
        <v>0.19</v>
      </c>
      <c r="Q201" s="6">
        <v>69690</v>
      </c>
    </row>
    <row r="202" spans="1:17" x14ac:dyDescent="0.3">
      <c r="A202" s="2" t="s">
        <v>93</v>
      </c>
      <c r="B202" s="2">
        <v>4</v>
      </c>
      <c r="C202" s="2" t="s">
        <v>41</v>
      </c>
      <c r="D202" s="2" t="s">
        <v>42</v>
      </c>
      <c r="E202" s="3">
        <v>43435</v>
      </c>
      <c r="F202" s="4">
        <v>2018</v>
      </c>
      <c r="G202" s="2" t="s">
        <v>77</v>
      </c>
      <c r="H202" s="5">
        <v>0.41</v>
      </c>
      <c r="I202" s="5">
        <v>0.59000000000000008</v>
      </c>
      <c r="J202" s="5">
        <v>0.86</v>
      </c>
      <c r="K202" s="5">
        <v>0.79</v>
      </c>
      <c r="L202" s="5">
        <v>0.12</v>
      </c>
      <c r="M202" s="5">
        <v>0.11</v>
      </c>
      <c r="N202" s="5">
        <v>0.5</v>
      </c>
      <c r="O202" s="5">
        <v>0.11</v>
      </c>
      <c r="P202" s="5">
        <v>0.16</v>
      </c>
      <c r="Q202" s="6">
        <v>54665</v>
      </c>
    </row>
    <row r="203" spans="1:17" x14ac:dyDescent="0.3">
      <c r="A203" s="2" t="s">
        <v>93</v>
      </c>
      <c r="B203" s="2">
        <v>25</v>
      </c>
      <c r="C203" s="2" t="s">
        <v>90</v>
      </c>
      <c r="D203" s="2" t="s">
        <v>68</v>
      </c>
      <c r="E203" s="3">
        <v>43466</v>
      </c>
      <c r="F203" s="4">
        <v>2019</v>
      </c>
      <c r="G203" s="2" t="s">
        <v>23</v>
      </c>
      <c r="H203" s="5">
        <v>0.39</v>
      </c>
      <c r="I203" s="5">
        <v>0.61</v>
      </c>
      <c r="J203" s="5">
        <v>0.8</v>
      </c>
      <c r="K203" s="5">
        <v>0.69</v>
      </c>
      <c r="L203" s="5">
        <v>0.21</v>
      </c>
      <c r="M203" s="5">
        <v>0.1</v>
      </c>
      <c r="N203" s="5">
        <v>0.45999999999999996</v>
      </c>
      <c r="O203" s="5">
        <v>0.13</v>
      </c>
      <c r="P203" s="5">
        <v>0.1</v>
      </c>
      <c r="Q203" s="6">
        <v>64471</v>
      </c>
    </row>
    <row r="204" spans="1:17" x14ac:dyDescent="0.3">
      <c r="A204" s="2" t="s">
        <v>93</v>
      </c>
      <c r="B204" s="2">
        <v>21</v>
      </c>
      <c r="C204" s="2" t="s">
        <v>88</v>
      </c>
      <c r="D204" s="2" t="s">
        <v>84</v>
      </c>
      <c r="E204" s="3">
        <v>43497</v>
      </c>
      <c r="F204" s="4">
        <v>2019</v>
      </c>
      <c r="G204" s="2" t="s">
        <v>43</v>
      </c>
      <c r="H204" s="5">
        <v>0.17</v>
      </c>
      <c r="I204" s="5">
        <v>0.83</v>
      </c>
      <c r="J204" s="5">
        <v>0.94</v>
      </c>
      <c r="K204" s="5">
        <v>0.9</v>
      </c>
      <c r="L204" s="5">
        <v>0.12</v>
      </c>
      <c r="M204" s="5">
        <v>0.18</v>
      </c>
      <c r="N204" s="5">
        <v>0.48</v>
      </c>
      <c r="O204" s="5">
        <v>0.14000000000000001</v>
      </c>
      <c r="P204" s="5">
        <v>0.08</v>
      </c>
      <c r="Q204" s="6">
        <v>69406</v>
      </c>
    </row>
    <row r="205" spans="1:17" x14ac:dyDescent="0.3">
      <c r="A205" s="2" t="s">
        <v>93</v>
      </c>
      <c r="B205" s="2">
        <v>25</v>
      </c>
      <c r="C205" s="2" t="s">
        <v>90</v>
      </c>
      <c r="D205" s="2" t="s">
        <v>68</v>
      </c>
      <c r="E205" s="3">
        <v>43525</v>
      </c>
      <c r="F205" s="4">
        <v>2019</v>
      </c>
      <c r="G205" s="2" t="s">
        <v>49</v>
      </c>
      <c r="H205" s="5">
        <v>0.09</v>
      </c>
      <c r="I205" s="5">
        <v>0.91</v>
      </c>
      <c r="J205" s="5">
        <v>0.89</v>
      </c>
      <c r="K205" s="5">
        <v>0.65</v>
      </c>
      <c r="L205" s="5">
        <v>0.16</v>
      </c>
      <c r="M205" s="5">
        <v>0.23</v>
      </c>
      <c r="N205" s="5">
        <v>0.26</v>
      </c>
      <c r="O205" s="5">
        <v>0.24</v>
      </c>
      <c r="P205" s="5">
        <v>0.11</v>
      </c>
      <c r="Q205" s="6">
        <v>47113</v>
      </c>
    </row>
    <row r="206" spans="1:17" x14ac:dyDescent="0.3">
      <c r="A206" s="2" t="s">
        <v>93</v>
      </c>
      <c r="B206" s="2">
        <v>19</v>
      </c>
      <c r="C206" s="2" t="s">
        <v>80</v>
      </c>
      <c r="D206" s="2" t="s">
        <v>68</v>
      </c>
      <c r="E206" s="3">
        <v>43556</v>
      </c>
      <c r="F206" s="4">
        <v>2019</v>
      </c>
      <c r="G206" s="2" t="s">
        <v>56</v>
      </c>
      <c r="H206" s="5">
        <v>0.53</v>
      </c>
      <c r="I206" s="5">
        <v>0.47</v>
      </c>
      <c r="J206" s="5">
        <v>0.76</v>
      </c>
      <c r="K206" s="5">
        <v>0.94</v>
      </c>
      <c r="L206" s="5">
        <v>0.24</v>
      </c>
      <c r="M206" s="5">
        <v>0.21</v>
      </c>
      <c r="N206" s="5">
        <v>0.23000000000000009</v>
      </c>
      <c r="O206" s="5">
        <v>0.2</v>
      </c>
      <c r="P206" s="5">
        <v>0.12</v>
      </c>
      <c r="Q206" s="6">
        <v>53832</v>
      </c>
    </row>
    <row r="207" spans="1:17" x14ac:dyDescent="0.3">
      <c r="A207" s="2" t="s">
        <v>93</v>
      </c>
      <c r="B207" s="2">
        <v>20</v>
      </c>
      <c r="C207" s="2" t="s">
        <v>87</v>
      </c>
      <c r="D207" s="2" t="s">
        <v>22</v>
      </c>
      <c r="E207" s="3">
        <v>43586</v>
      </c>
      <c r="F207" s="4">
        <v>2019</v>
      </c>
      <c r="G207" s="2" t="s">
        <v>59</v>
      </c>
      <c r="H207" s="5">
        <v>0.55000000000000004</v>
      </c>
      <c r="I207" s="5">
        <v>0.44999999999999996</v>
      </c>
      <c r="J207" s="5">
        <v>0.76</v>
      </c>
      <c r="K207" s="5">
        <v>0.95</v>
      </c>
      <c r="L207" s="5">
        <v>0.25</v>
      </c>
      <c r="M207" s="5">
        <v>0.25</v>
      </c>
      <c r="N207" s="5">
        <v>0.26</v>
      </c>
      <c r="O207" s="5">
        <v>0.14000000000000001</v>
      </c>
      <c r="P207" s="5">
        <v>0.1</v>
      </c>
      <c r="Q207" s="6">
        <v>48204</v>
      </c>
    </row>
    <row r="208" spans="1:17" x14ac:dyDescent="0.3">
      <c r="A208" s="2" t="s">
        <v>93</v>
      </c>
      <c r="B208" s="2">
        <v>13</v>
      </c>
      <c r="C208" s="2" t="s">
        <v>82</v>
      </c>
      <c r="D208" s="2" t="s">
        <v>68</v>
      </c>
      <c r="E208" s="3">
        <v>43617</v>
      </c>
      <c r="F208" s="4">
        <v>2019</v>
      </c>
      <c r="G208" s="2" t="s">
        <v>60</v>
      </c>
      <c r="H208" s="5">
        <v>0.59</v>
      </c>
      <c r="I208" s="5">
        <v>0.41000000000000003</v>
      </c>
      <c r="J208" s="5">
        <v>0.78</v>
      </c>
      <c r="K208" s="5">
        <v>0.84</v>
      </c>
      <c r="L208" s="5">
        <v>0.1</v>
      </c>
      <c r="M208" s="5">
        <v>0.13</v>
      </c>
      <c r="N208" s="5">
        <v>0.62</v>
      </c>
      <c r="O208" s="5">
        <v>0.1</v>
      </c>
      <c r="P208" s="5">
        <v>0.05</v>
      </c>
      <c r="Q208" s="6">
        <v>57075</v>
      </c>
    </row>
    <row r="209" spans="1:17" x14ac:dyDescent="0.3">
      <c r="A209" s="2" t="s">
        <v>93</v>
      </c>
      <c r="B209" s="2">
        <v>6</v>
      </c>
      <c r="C209" s="2" t="s">
        <v>62</v>
      </c>
      <c r="D209" s="2" t="s">
        <v>22</v>
      </c>
      <c r="E209" s="3">
        <v>43647</v>
      </c>
      <c r="F209" s="4">
        <v>2019</v>
      </c>
      <c r="G209" s="2" t="s">
        <v>63</v>
      </c>
      <c r="H209" s="5">
        <v>0.16</v>
      </c>
      <c r="I209" s="5">
        <v>0.84</v>
      </c>
      <c r="J209" s="5">
        <v>1</v>
      </c>
      <c r="K209" s="5">
        <v>0.77</v>
      </c>
      <c r="L209" s="5">
        <v>0.25</v>
      </c>
      <c r="M209" s="5">
        <v>0.24</v>
      </c>
      <c r="N209" s="5">
        <v>0.22999999999999998</v>
      </c>
      <c r="O209" s="5">
        <v>0.16</v>
      </c>
      <c r="P209" s="5">
        <v>0.12</v>
      </c>
      <c r="Q209" s="6">
        <v>55310</v>
      </c>
    </row>
    <row r="210" spans="1:17" x14ac:dyDescent="0.3">
      <c r="A210" s="2" t="s">
        <v>93</v>
      </c>
      <c r="B210" s="2">
        <v>10</v>
      </c>
      <c r="C210" s="2" t="s">
        <v>74</v>
      </c>
      <c r="D210" s="2" t="s">
        <v>22</v>
      </c>
      <c r="E210" s="3">
        <v>43678</v>
      </c>
      <c r="F210" s="4">
        <v>2019</v>
      </c>
      <c r="G210" s="2" t="s">
        <v>69</v>
      </c>
      <c r="H210" s="5">
        <v>0.2</v>
      </c>
      <c r="I210" s="5">
        <v>0.8</v>
      </c>
      <c r="J210" s="5">
        <v>0.86</v>
      </c>
      <c r="K210" s="5">
        <v>0.72</v>
      </c>
      <c r="L210" s="5">
        <v>0.22</v>
      </c>
      <c r="M210" s="5">
        <v>0.15</v>
      </c>
      <c r="N210" s="5">
        <v>0.44999999999999996</v>
      </c>
      <c r="O210" s="5">
        <v>0.12</v>
      </c>
      <c r="P210" s="5">
        <v>0.06</v>
      </c>
      <c r="Q210" s="6">
        <v>68118</v>
      </c>
    </row>
    <row r="211" spans="1:17" x14ac:dyDescent="0.3">
      <c r="A211" s="2" t="s">
        <v>93</v>
      </c>
      <c r="B211" s="2">
        <v>5</v>
      </c>
      <c r="C211" s="2" t="s">
        <v>58</v>
      </c>
      <c r="D211" s="2" t="s">
        <v>22</v>
      </c>
      <c r="E211" s="3">
        <v>43709</v>
      </c>
      <c r="F211" s="4">
        <v>2019</v>
      </c>
      <c r="G211" s="2" t="s">
        <v>71</v>
      </c>
      <c r="H211" s="5">
        <v>0.74</v>
      </c>
      <c r="I211" s="5">
        <v>0.26</v>
      </c>
      <c r="J211" s="5">
        <v>0.7</v>
      </c>
      <c r="K211" s="5">
        <v>1</v>
      </c>
      <c r="L211" s="5">
        <v>0.12</v>
      </c>
      <c r="M211" s="5">
        <v>0.15</v>
      </c>
      <c r="N211" s="5">
        <v>0.52</v>
      </c>
      <c r="O211" s="5">
        <v>0.13</v>
      </c>
      <c r="P211" s="5">
        <v>0.08</v>
      </c>
      <c r="Q211" s="6">
        <v>68612</v>
      </c>
    </row>
    <row r="212" spans="1:17" x14ac:dyDescent="0.3">
      <c r="A212" s="2" t="s">
        <v>93</v>
      </c>
      <c r="B212" s="2">
        <v>22</v>
      </c>
      <c r="C212" s="2" t="s">
        <v>83</v>
      </c>
      <c r="D212" s="2" t="s">
        <v>42</v>
      </c>
      <c r="E212" s="3">
        <v>43739</v>
      </c>
      <c r="F212" s="4">
        <v>2019</v>
      </c>
      <c r="G212" s="2" t="s">
        <v>72</v>
      </c>
      <c r="H212" s="5">
        <v>0.01</v>
      </c>
      <c r="I212" s="5">
        <v>0.99</v>
      </c>
      <c r="J212" s="5">
        <v>0.89</v>
      </c>
      <c r="K212" s="5">
        <v>0.65</v>
      </c>
      <c r="L212" s="5">
        <v>0.17</v>
      </c>
      <c r="M212" s="5">
        <v>0.17</v>
      </c>
      <c r="N212" s="5">
        <v>0.42999999999999994</v>
      </c>
      <c r="O212" s="5">
        <v>0.22</v>
      </c>
      <c r="P212" s="5">
        <v>0.01</v>
      </c>
      <c r="Q212" s="6">
        <v>50234</v>
      </c>
    </row>
    <row r="213" spans="1:17" x14ac:dyDescent="0.3">
      <c r="A213" s="2" t="s">
        <v>93</v>
      </c>
      <c r="B213" s="2">
        <v>25</v>
      </c>
      <c r="C213" s="2" t="s">
        <v>90</v>
      </c>
      <c r="D213" s="2" t="s">
        <v>68</v>
      </c>
      <c r="E213" s="3">
        <v>43770</v>
      </c>
      <c r="F213" s="4">
        <v>2019</v>
      </c>
      <c r="G213" s="2" t="s">
        <v>75</v>
      </c>
      <c r="H213" s="5">
        <v>0.36</v>
      </c>
      <c r="I213" s="5">
        <v>0.64</v>
      </c>
      <c r="J213" s="5">
        <v>0.77</v>
      </c>
      <c r="K213" s="5">
        <v>0.8</v>
      </c>
      <c r="L213" s="5">
        <v>0.16</v>
      </c>
      <c r="M213" s="5">
        <v>0.1</v>
      </c>
      <c r="N213" s="5">
        <v>0.27</v>
      </c>
      <c r="O213" s="5">
        <v>0.27</v>
      </c>
      <c r="P213" s="5">
        <v>0.2</v>
      </c>
      <c r="Q213" s="6">
        <v>51346</v>
      </c>
    </row>
    <row r="214" spans="1:17" x14ac:dyDescent="0.3">
      <c r="A214" s="2" t="s">
        <v>93</v>
      </c>
      <c r="B214" s="2">
        <v>10</v>
      </c>
      <c r="C214" s="2" t="s">
        <v>74</v>
      </c>
      <c r="D214" s="2" t="s">
        <v>22</v>
      </c>
      <c r="E214" s="3">
        <v>43800</v>
      </c>
      <c r="F214" s="4">
        <v>2019</v>
      </c>
      <c r="G214" s="2" t="s">
        <v>77</v>
      </c>
      <c r="H214" s="5">
        <v>0.74</v>
      </c>
      <c r="I214" s="5">
        <v>0.26</v>
      </c>
      <c r="J214" s="5">
        <v>0.8</v>
      </c>
      <c r="K214" s="5">
        <v>0.95</v>
      </c>
      <c r="L214" s="5">
        <v>0.21</v>
      </c>
      <c r="M214" s="5">
        <v>0.26</v>
      </c>
      <c r="N214" s="5">
        <v>0.21999999999999997</v>
      </c>
      <c r="O214" s="5">
        <v>0.27</v>
      </c>
      <c r="P214" s="5">
        <v>0.04</v>
      </c>
      <c r="Q214" s="6">
        <v>64607</v>
      </c>
    </row>
    <row r="215" spans="1:17" x14ac:dyDescent="0.3">
      <c r="A215" s="2" t="s">
        <v>93</v>
      </c>
      <c r="B215" s="2">
        <v>17</v>
      </c>
      <c r="C215" s="2" t="s">
        <v>21</v>
      </c>
      <c r="D215" s="2" t="s">
        <v>22</v>
      </c>
      <c r="E215" s="3">
        <v>43831</v>
      </c>
      <c r="F215" s="4">
        <v>2020</v>
      </c>
      <c r="G215" s="2" t="s">
        <v>23</v>
      </c>
      <c r="H215" s="5">
        <v>0.05</v>
      </c>
      <c r="I215" s="5">
        <v>0.95</v>
      </c>
      <c r="J215" s="5">
        <v>0.93</v>
      </c>
      <c r="K215" s="5">
        <v>0.79</v>
      </c>
      <c r="L215" s="5">
        <v>0.16</v>
      </c>
      <c r="M215" s="5">
        <v>0.23</v>
      </c>
      <c r="N215" s="5">
        <v>0.37</v>
      </c>
      <c r="O215" s="5">
        <v>0.22</v>
      </c>
      <c r="P215" s="5">
        <v>0.02</v>
      </c>
      <c r="Q215" s="6">
        <v>62629</v>
      </c>
    </row>
    <row r="216" spans="1:17" x14ac:dyDescent="0.3">
      <c r="A216" s="2" t="s">
        <v>93</v>
      </c>
      <c r="B216" s="2">
        <v>10</v>
      </c>
      <c r="C216" s="2" t="s">
        <v>74</v>
      </c>
      <c r="D216" s="2" t="s">
        <v>22</v>
      </c>
      <c r="E216" s="3">
        <v>43862</v>
      </c>
      <c r="F216" s="4">
        <v>2020</v>
      </c>
      <c r="G216" s="2" t="s">
        <v>43</v>
      </c>
      <c r="H216" s="5">
        <v>0.4</v>
      </c>
      <c r="I216" s="5">
        <v>0.6</v>
      </c>
      <c r="J216" s="5">
        <v>0.83</v>
      </c>
      <c r="K216" s="5">
        <v>0.79</v>
      </c>
      <c r="L216" s="5">
        <v>0.14000000000000001</v>
      </c>
      <c r="M216" s="5">
        <v>0.23</v>
      </c>
      <c r="N216" s="5">
        <v>0.32000000000000006</v>
      </c>
      <c r="O216" s="5">
        <v>0.22</v>
      </c>
      <c r="P216" s="5">
        <v>0.09</v>
      </c>
      <c r="Q216" s="6">
        <v>55601</v>
      </c>
    </row>
    <row r="217" spans="1:17" x14ac:dyDescent="0.3">
      <c r="A217" s="2" t="s">
        <v>93</v>
      </c>
      <c r="B217" s="2">
        <v>9</v>
      </c>
      <c r="C217" s="2" t="s">
        <v>54</v>
      </c>
      <c r="D217" s="2" t="s">
        <v>55</v>
      </c>
      <c r="E217" s="3">
        <v>43891</v>
      </c>
      <c r="F217" s="4">
        <v>2020</v>
      </c>
      <c r="G217" s="2" t="s">
        <v>49</v>
      </c>
      <c r="H217" s="5">
        <v>0.71</v>
      </c>
      <c r="I217" s="5">
        <v>0.29000000000000004</v>
      </c>
      <c r="J217" s="5">
        <v>0.74</v>
      </c>
      <c r="K217" s="5">
        <v>0.9</v>
      </c>
      <c r="L217" s="5">
        <v>0.23</v>
      </c>
      <c r="M217" s="5">
        <v>0.17</v>
      </c>
      <c r="N217" s="5">
        <v>0.24</v>
      </c>
      <c r="O217" s="5">
        <v>0.18</v>
      </c>
      <c r="P217" s="5">
        <v>0.18</v>
      </c>
      <c r="Q217" s="6">
        <v>63767</v>
      </c>
    </row>
    <row r="218" spans="1:17" x14ac:dyDescent="0.3">
      <c r="A218" s="2" t="s">
        <v>44</v>
      </c>
      <c r="B218" s="2">
        <v>25</v>
      </c>
      <c r="C218" s="2" t="s">
        <v>90</v>
      </c>
      <c r="D218" s="2" t="s">
        <v>68</v>
      </c>
      <c r="E218" s="3">
        <v>43101</v>
      </c>
      <c r="F218" s="4">
        <v>2018</v>
      </c>
      <c r="G218" s="2" t="s">
        <v>23</v>
      </c>
      <c r="H218" s="5">
        <v>0.41</v>
      </c>
      <c r="I218" s="5">
        <v>0.59000000000000008</v>
      </c>
      <c r="J218" s="5">
        <v>0.81</v>
      </c>
      <c r="K218" s="5">
        <v>0.87</v>
      </c>
      <c r="L218" s="5">
        <v>0.2</v>
      </c>
      <c r="M218" s="5">
        <v>0.23</v>
      </c>
      <c r="N218" s="5">
        <v>0.20999999999999996</v>
      </c>
      <c r="O218" s="5">
        <v>0.28999999999999998</v>
      </c>
      <c r="P218" s="5">
        <v>7.0000000000000007E-2</v>
      </c>
      <c r="Q218" s="6">
        <v>50094</v>
      </c>
    </row>
    <row r="219" spans="1:17" x14ac:dyDescent="0.3">
      <c r="A219" s="2" t="s">
        <v>44</v>
      </c>
      <c r="B219" s="2">
        <v>17</v>
      </c>
      <c r="C219" s="2" t="s">
        <v>21</v>
      </c>
      <c r="D219" s="2" t="s">
        <v>22</v>
      </c>
      <c r="E219" s="3">
        <v>43132</v>
      </c>
      <c r="F219" s="4">
        <v>2018</v>
      </c>
      <c r="G219" s="2" t="s">
        <v>43</v>
      </c>
      <c r="H219" s="5">
        <v>0.53</v>
      </c>
      <c r="I219" s="5">
        <v>0.47</v>
      </c>
      <c r="J219" s="5">
        <v>0.85</v>
      </c>
      <c r="K219" s="5">
        <v>0.81</v>
      </c>
      <c r="L219" s="5">
        <v>0.15</v>
      </c>
      <c r="M219" s="5">
        <v>0.17</v>
      </c>
      <c r="N219" s="5">
        <v>0.39</v>
      </c>
      <c r="O219" s="5">
        <v>0.28999999999999998</v>
      </c>
      <c r="P219" s="5">
        <v>0</v>
      </c>
      <c r="Q219" s="6">
        <v>52285</v>
      </c>
    </row>
    <row r="220" spans="1:17" x14ac:dyDescent="0.3">
      <c r="A220" s="2" t="s">
        <v>44</v>
      </c>
      <c r="B220" s="2">
        <v>21</v>
      </c>
      <c r="C220" s="2" t="s">
        <v>88</v>
      </c>
      <c r="D220" s="2" t="s">
        <v>84</v>
      </c>
      <c r="E220" s="3">
        <v>43160</v>
      </c>
      <c r="F220" s="4">
        <v>2018</v>
      </c>
      <c r="G220" s="2" t="s">
        <v>49</v>
      </c>
      <c r="H220" s="5">
        <v>0.57999999999999996</v>
      </c>
      <c r="I220" s="5">
        <v>0.42000000000000004</v>
      </c>
      <c r="J220" s="5">
        <v>0.95</v>
      </c>
      <c r="K220" s="5">
        <v>0.77</v>
      </c>
      <c r="L220" s="5">
        <v>0.11</v>
      </c>
      <c r="M220" s="5">
        <v>0.13</v>
      </c>
      <c r="N220" s="5">
        <v>0.64</v>
      </c>
      <c r="O220" s="5">
        <v>0.1</v>
      </c>
      <c r="P220" s="5">
        <v>0.02</v>
      </c>
      <c r="Q220" s="6">
        <v>48969</v>
      </c>
    </row>
    <row r="221" spans="1:17" x14ac:dyDescent="0.3">
      <c r="A221" s="2" t="s">
        <v>44</v>
      </c>
      <c r="B221" s="2">
        <v>24</v>
      </c>
      <c r="C221" s="2" t="s">
        <v>89</v>
      </c>
      <c r="D221" s="2" t="s">
        <v>84</v>
      </c>
      <c r="E221" s="3">
        <v>43191</v>
      </c>
      <c r="F221" s="4">
        <v>2018</v>
      </c>
      <c r="G221" s="2" t="s">
        <v>56</v>
      </c>
      <c r="H221" s="5">
        <v>0.1</v>
      </c>
      <c r="I221" s="5">
        <v>0.9</v>
      </c>
      <c r="J221" s="5">
        <v>0.88</v>
      </c>
      <c r="K221" s="5">
        <v>0.74</v>
      </c>
      <c r="L221" s="5">
        <v>0.23</v>
      </c>
      <c r="M221" s="5">
        <v>0.12</v>
      </c>
      <c r="N221" s="5">
        <v>0.4</v>
      </c>
      <c r="O221" s="5">
        <v>0.25</v>
      </c>
      <c r="P221" s="5">
        <v>0</v>
      </c>
      <c r="Q221" s="6">
        <v>50290</v>
      </c>
    </row>
    <row r="222" spans="1:17" x14ac:dyDescent="0.3">
      <c r="A222" s="2" t="s">
        <v>44</v>
      </c>
      <c r="B222" s="2">
        <v>10</v>
      </c>
      <c r="C222" s="2" t="s">
        <v>74</v>
      </c>
      <c r="D222" s="2" t="s">
        <v>22</v>
      </c>
      <c r="E222" s="3">
        <v>43221</v>
      </c>
      <c r="F222" s="4">
        <v>2018</v>
      </c>
      <c r="G222" s="2" t="s">
        <v>59</v>
      </c>
      <c r="H222" s="5">
        <v>0.11</v>
      </c>
      <c r="I222" s="5">
        <v>0.89</v>
      </c>
      <c r="J222" s="5">
        <v>0.93</v>
      </c>
      <c r="K222" s="5">
        <v>0.93</v>
      </c>
      <c r="L222" s="5">
        <v>0.15</v>
      </c>
      <c r="M222" s="5">
        <v>0.11</v>
      </c>
      <c r="N222" s="5">
        <v>0.43999999999999995</v>
      </c>
      <c r="O222" s="5">
        <v>0.27</v>
      </c>
      <c r="P222" s="5">
        <v>0.03</v>
      </c>
      <c r="Q222" s="6">
        <v>58969</v>
      </c>
    </row>
    <row r="223" spans="1:17" x14ac:dyDescent="0.3">
      <c r="A223" s="2" t="s">
        <v>44</v>
      </c>
      <c r="B223" s="2">
        <v>8</v>
      </c>
      <c r="C223" s="2" t="s">
        <v>67</v>
      </c>
      <c r="D223" s="2" t="s">
        <v>68</v>
      </c>
      <c r="E223" s="3">
        <v>43252</v>
      </c>
      <c r="F223" s="4">
        <v>2018</v>
      </c>
      <c r="G223" s="2" t="s">
        <v>60</v>
      </c>
      <c r="H223" s="5">
        <v>0.26</v>
      </c>
      <c r="I223" s="5">
        <v>0.74</v>
      </c>
      <c r="J223" s="5">
        <v>0.78</v>
      </c>
      <c r="K223" s="5">
        <v>0.72</v>
      </c>
      <c r="L223" s="5">
        <v>0.25</v>
      </c>
      <c r="M223" s="5">
        <v>0.15</v>
      </c>
      <c r="N223" s="5">
        <v>0.31000000000000005</v>
      </c>
      <c r="O223" s="5">
        <v>0.28999999999999998</v>
      </c>
      <c r="P223" s="5">
        <v>0</v>
      </c>
      <c r="Q223" s="6">
        <v>60169</v>
      </c>
    </row>
    <row r="224" spans="1:17" x14ac:dyDescent="0.3">
      <c r="A224" s="2" t="s">
        <v>44</v>
      </c>
      <c r="B224" s="2">
        <v>16</v>
      </c>
      <c r="C224" s="2" t="s">
        <v>81</v>
      </c>
      <c r="D224" s="2" t="s">
        <v>84</v>
      </c>
      <c r="E224" s="3">
        <v>43282</v>
      </c>
      <c r="F224" s="4">
        <v>2018</v>
      </c>
      <c r="G224" s="2" t="s">
        <v>63</v>
      </c>
      <c r="H224" s="5">
        <v>0.64</v>
      </c>
      <c r="I224" s="5">
        <v>0.36</v>
      </c>
      <c r="J224" s="5">
        <v>0.84</v>
      </c>
      <c r="K224" s="5">
        <v>0.72</v>
      </c>
      <c r="L224" s="5">
        <v>0.12</v>
      </c>
      <c r="M224" s="5">
        <v>0.22</v>
      </c>
      <c r="N224" s="5">
        <v>0.41999999999999993</v>
      </c>
      <c r="O224" s="5">
        <v>0.18</v>
      </c>
      <c r="P224" s="5">
        <v>0.06</v>
      </c>
      <c r="Q224" s="6">
        <v>58431</v>
      </c>
    </row>
    <row r="225" spans="1:17" x14ac:dyDescent="0.3">
      <c r="A225" s="2" t="s">
        <v>44</v>
      </c>
      <c r="B225" s="2">
        <v>3</v>
      </c>
      <c r="C225" s="2" t="s">
        <v>52</v>
      </c>
      <c r="D225" s="2" t="s">
        <v>42</v>
      </c>
      <c r="E225" s="3">
        <v>43313</v>
      </c>
      <c r="F225" s="4">
        <v>2018</v>
      </c>
      <c r="G225" s="2" t="s">
        <v>69</v>
      </c>
      <c r="H225" s="5">
        <v>0.74</v>
      </c>
      <c r="I225" s="5">
        <v>0.26</v>
      </c>
      <c r="J225" s="5">
        <v>0.99</v>
      </c>
      <c r="K225" s="5">
        <v>0.69</v>
      </c>
      <c r="L225" s="5">
        <v>0.22</v>
      </c>
      <c r="M225" s="5">
        <v>0.23</v>
      </c>
      <c r="N225" s="5">
        <v>0.2599999999999999</v>
      </c>
      <c r="O225" s="5">
        <v>0.14000000000000001</v>
      </c>
      <c r="P225" s="5">
        <v>0.15</v>
      </c>
      <c r="Q225" s="6">
        <v>47125</v>
      </c>
    </row>
    <row r="226" spans="1:17" x14ac:dyDescent="0.3">
      <c r="A226" s="2" t="s">
        <v>44</v>
      </c>
      <c r="B226" s="2">
        <v>12</v>
      </c>
      <c r="C226" s="2" t="s">
        <v>78</v>
      </c>
      <c r="D226" s="2" t="s">
        <v>55</v>
      </c>
      <c r="E226" s="3">
        <v>43344</v>
      </c>
      <c r="F226" s="4">
        <v>2018</v>
      </c>
      <c r="G226" s="2" t="s">
        <v>71</v>
      </c>
      <c r="H226" s="5">
        <v>0.56999999999999995</v>
      </c>
      <c r="I226" s="5">
        <v>0.43000000000000005</v>
      </c>
      <c r="J226" s="5">
        <v>0.87</v>
      </c>
      <c r="K226" s="5">
        <v>0.75</v>
      </c>
      <c r="L226" s="5">
        <v>0.22</v>
      </c>
      <c r="M226" s="5">
        <v>0.27</v>
      </c>
      <c r="N226" s="5">
        <v>3.0000000000000027E-2</v>
      </c>
      <c r="O226" s="5">
        <v>0.28000000000000003</v>
      </c>
      <c r="P226" s="5">
        <v>0.2</v>
      </c>
      <c r="Q226" s="6">
        <v>59106</v>
      </c>
    </row>
    <row r="227" spans="1:17" x14ac:dyDescent="0.3">
      <c r="A227" s="2" t="s">
        <v>44</v>
      </c>
      <c r="B227" s="2">
        <v>17</v>
      </c>
      <c r="C227" s="2" t="s">
        <v>21</v>
      </c>
      <c r="D227" s="2" t="s">
        <v>22</v>
      </c>
      <c r="E227" s="3">
        <v>43374</v>
      </c>
      <c r="F227" s="4">
        <v>2018</v>
      </c>
      <c r="G227" s="2" t="s">
        <v>72</v>
      </c>
      <c r="H227" s="5">
        <v>0.49</v>
      </c>
      <c r="I227" s="5">
        <v>0.51</v>
      </c>
      <c r="J227" s="5">
        <v>0.96</v>
      </c>
      <c r="K227" s="5">
        <v>0.86</v>
      </c>
      <c r="L227" s="5">
        <v>0.23</v>
      </c>
      <c r="M227" s="5">
        <v>0.19</v>
      </c>
      <c r="N227" s="5">
        <v>0.21000000000000008</v>
      </c>
      <c r="O227" s="5">
        <v>0.28999999999999998</v>
      </c>
      <c r="P227" s="5">
        <v>0.08</v>
      </c>
      <c r="Q227" s="6">
        <v>68171</v>
      </c>
    </row>
    <row r="228" spans="1:17" x14ac:dyDescent="0.3">
      <c r="A228" s="2" t="s">
        <v>44</v>
      </c>
      <c r="B228" s="2">
        <v>20</v>
      </c>
      <c r="C228" s="2" t="s">
        <v>87</v>
      </c>
      <c r="D228" s="2" t="s">
        <v>22</v>
      </c>
      <c r="E228" s="3">
        <v>43405</v>
      </c>
      <c r="F228" s="4">
        <v>2018</v>
      </c>
      <c r="G228" s="2" t="s">
        <v>75</v>
      </c>
      <c r="H228" s="5">
        <v>0.28000000000000003</v>
      </c>
      <c r="I228" s="5">
        <v>0.72</v>
      </c>
      <c r="J228" s="5">
        <v>0.8</v>
      </c>
      <c r="K228" s="5">
        <v>0.92</v>
      </c>
      <c r="L228" s="5">
        <v>0.18</v>
      </c>
      <c r="M228" s="5">
        <v>0.11</v>
      </c>
      <c r="N228" s="5">
        <v>0.59000000000000008</v>
      </c>
      <c r="O228" s="5">
        <v>0.11</v>
      </c>
      <c r="P228" s="5">
        <v>0.01</v>
      </c>
      <c r="Q228" s="6">
        <v>52448</v>
      </c>
    </row>
    <row r="229" spans="1:17" x14ac:dyDescent="0.3">
      <c r="A229" s="2" t="s">
        <v>44</v>
      </c>
      <c r="B229" s="2">
        <v>1</v>
      </c>
      <c r="C229" s="2" t="s">
        <v>47</v>
      </c>
      <c r="D229" s="2" t="s">
        <v>42</v>
      </c>
      <c r="E229" s="3">
        <v>43435</v>
      </c>
      <c r="F229" s="4">
        <v>2018</v>
      </c>
      <c r="G229" s="2" t="s">
        <v>77</v>
      </c>
      <c r="H229" s="5">
        <v>0.12</v>
      </c>
      <c r="I229" s="5">
        <v>0.88</v>
      </c>
      <c r="J229" s="5">
        <v>0.92</v>
      </c>
      <c r="K229" s="5">
        <v>0.79</v>
      </c>
      <c r="L229" s="5">
        <v>0.24</v>
      </c>
      <c r="M229" s="5">
        <v>0.14000000000000001</v>
      </c>
      <c r="N229" s="5">
        <v>0.38</v>
      </c>
      <c r="O229" s="5">
        <v>0.22</v>
      </c>
      <c r="P229" s="5">
        <v>0.02</v>
      </c>
      <c r="Q229" s="6">
        <v>69633</v>
      </c>
    </row>
    <row r="230" spans="1:17" x14ac:dyDescent="0.3">
      <c r="A230" s="2" t="s">
        <v>44</v>
      </c>
      <c r="B230" s="2">
        <v>20</v>
      </c>
      <c r="C230" s="2" t="s">
        <v>87</v>
      </c>
      <c r="D230" s="2" t="s">
        <v>22</v>
      </c>
      <c r="E230" s="3">
        <v>43466</v>
      </c>
      <c r="F230" s="4">
        <v>2019</v>
      </c>
      <c r="G230" s="2" t="s">
        <v>23</v>
      </c>
      <c r="H230" s="5">
        <v>0.77</v>
      </c>
      <c r="I230" s="5">
        <v>0.22999999999999998</v>
      </c>
      <c r="J230" s="5">
        <v>0.75</v>
      </c>
      <c r="K230" s="5">
        <v>1</v>
      </c>
      <c r="L230" s="5">
        <v>0.18</v>
      </c>
      <c r="M230" s="5">
        <v>0.19</v>
      </c>
      <c r="N230" s="5">
        <v>0.39999999999999991</v>
      </c>
      <c r="O230" s="5">
        <v>0.18</v>
      </c>
      <c r="P230" s="5">
        <v>0.05</v>
      </c>
      <c r="Q230" s="6">
        <v>62080</v>
      </c>
    </row>
    <row r="231" spans="1:17" x14ac:dyDescent="0.3">
      <c r="A231" s="2" t="s">
        <v>44</v>
      </c>
      <c r="B231" s="2">
        <v>4</v>
      </c>
      <c r="C231" s="2" t="s">
        <v>41</v>
      </c>
      <c r="D231" s="2" t="s">
        <v>42</v>
      </c>
      <c r="E231" s="3">
        <v>43497</v>
      </c>
      <c r="F231" s="4">
        <v>2019</v>
      </c>
      <c r="G231" s="2" t="s">
        <v>43</v>
      </c>
      <c r="H231" s="5">
        <v>0.57999999999999996</v>
      </c>
      <c r="I231" s="5">
        <v>0.42000000000000004</v>
      </c>
      <c r="J231" s="5">
        <v>0.96</v>
      </c>
      <c r="K231" s="5">
        <v>0.61</v>
      </c>
      <c r="L231" s="5">
        <v>0.21</v>
      </c>
      <c r="M231" s="5">
        <v>0.23</v>
      </c>
      <c r="N231" s="5">
        <v>0.2599999999999999</v>
      </c>
      <c r="O231" s="5">
        <v>0.14000000000000001</v>
      </c>
      <c r="P231" s="5">
        <v>0.16</v>
      </c>
      <c r="Q231" s="6">
        <v>49867</v>
      </c>
    </row>
    <row r="232" spans="1:17" x14ac:dyDescent="0.3">
      <c r="A232" s="2" t="s">
        <v>44</v>
      </c>
      <c r="B232" s="2">
        <v>27</v>
      </c>
      <c r="C232" s="2" t="s">
        <v>91</v>
      </c>
      <c r="D232" s="2" t="s">
        <v>42</v>
      </c>
      <c r="E232" s="3">
        <v>43525</v>
      </c>
      <c r="F232" s="4">
        <v>2019</v>
      </c>
      <c r="G232" s="2" t="s">
        <v>49</v>
      </c>
      <c r="H232" s="5">
        <v>0.79</v>
      </c>
      <c r="I232" s="5">
        <v>0.20999999999999996</v>
      </c>
      <c r="J232" s="5">
        <v>0.8</v>
      </c>
      <c r="K232" s="5">
        <v>0.79</v>
      </c>
      <c r="L232" s="5">
        <v>0.18</v>
      </c>
      <c r="M232" s="5">
        <v>0.24</v>
      </c>
      <c r="N232" s="5">
        <v>0.36</v>
      </c>
      <c r="O232" s="5">
        <v>0.19</v>
      </c>
      <c r="P232" s="5">
        <v>0.03</v>
      </c>
      <c r="Q232" s="6">
        <v>51533</v>
      </c>
    </row>
    <row r="233" spans="1:17" x14ac:dyDescent="0.3">
      <c r="A233" s="2" t="s">
        <v>44</v>
      </c>
      <c r="B233" s="2">
        <v>4</v>
      </c>
      <c r="C233" s="2" t="s">
        <v>41</v>
      </c>
      <c r="D233" s="2" t="s">
        <v>42</v>
      </c>
      <c r="E233" s="3">
        <v>43556</v>
      </c>
      <c r="F233" s="4">
        <v>2019</v>
      </c>
      <c r="G233" s="2" t="s">
        <v>56</v>
      </c>
      <c r="H233" s="5">
        <v>0.01</v>
      </c>
      <c r="I233" s="5">
        <v>0.99</v>
      </c>
      <c r="J233" s="5">
        <v>0.84</v>
      </c>
      <c r="K233" s="5">
        <v>0.92</v>
      </c>
      <c r="L233" s="5">
        <v>0.24</v>
      </c>
      <c r="M233" s="5">
        <v>0.23</v>
      </c>
      <c r="N233" s="5">
        <v>0.30999999999999994</v>
      </c>
      <c r="O233" s="5">
        <v>0.17</v>
      </c>
      <c r="P233" s="5">
        <v>0.05</v>
      </c>
      <c r="Q233" s="6">
        <v>45117</v>
      </c>
    </row>
    <row r="234" spans="1:17" x14ac:dyDescent="0.3">
      <c r="A234" s="2" t="s">
        <v>44</v>
      </c>
      <c r="B234" s="2">
        <v>3</v>
      </c>
      <c r="C234" s="2" t="s">
        <v>52</v>
      </c>
      <c r="D234" s="2" t="s">
        <v>42</v>
      </c>
      <c r="E234" s="3">
        <v>43586</v>
      </c>
      <c r="F234" s="4">
        <v>2019</v>
      </c>
      <c r="G234" s="2" t="s">
        <v>59</v>
      </c>
      <c r="H234" s="5">
        <v>0.61</v>
      </c>
      <c r="I234" s="5">
        <v>0.39</v>
      </c>
      <c r="J234" s="5">
        <v>0.97</v>
      </c>
      <c r="K234" s="5">
        <v>0.61</v>
      </c>
      <c r="L234" s="5">
        <v>0.13</v>
      </c>
      <c r="M234" s="5">
        <v>0.1</v>
      </c>
      <c r="N234" s="5">
        <v>0.4</v>
      </c>
      <c r="O234" s="5">
        <v>0.24</v>
      </c>
      <c r="P234" s="5">
        <v>0.13</v>
      </c>
      <c r="Q234" s="6">
        <v>68802</v>
      </c>
    </row>
    <row r="235" spans="1:17" x14ac:dyDescent="0.3">
      <c r="A235" s="2" t="s">
        <v>44</v>
      </c>
      <c r="B235" s="2">
        <v>19</v>
      </c>
      <c r="C235" s="2" t="s">
        <v>80</v>
      </c>
      <c r="D235" s="2" t="s">
        <v>68</v>
      </c>
      <c r="E235" s="3">
        <v>43617</v>
      </c>
      <c r="F235" s="4">
        <v>2019</v>
      </c>
      <c r="G235" s="2" t="s">
        <v>60</v>
      </c>
      <c r="H235" s="5">
        <v>0.16</v>
      </c>
      <c r="I235" s="5">
        <v>0.84</v>
      </c>
      <c r="J235" s="5">
        <v>0.75</v>
      </c>
      <c r="K235" s="5">
        <v>0.66</v>
      </c>
      <c r="L235" s="5">
        <v>0.14000000000000001</v>
      </c>
      <c r="M235" s="5">
        <v>0.27</v>
      </c>
      <c r="N235" s="5">
        <v>0.33999999999999997</v>
      </c>
      <c r="O235" s="5">
        <v>0.14000000000000001</v>
      </c>
      <c r="P235" s="5">
        <v>0.11</v>
      </c>
      <c r="Q235" s="6">
        <v>45403</v>
      </c>
    </row>
    <row r="236" spans="1:17" x14ac:dyDescent="0.3">
      <c r="A236" s="2" t="s">
        <v>44</v>
      </c>
      <c r="B236" s="2">
        <v>26</v>
      </c>
      <c r="C236" s="2" t="s">
        <v>70</v>
      </c>
      <c r="D236" s="2" t="s">
        <v>22</v>
      </c>
      <c r="E236" s="3">
        <v>43647</v>
      </c>
      <c r="F236" s="4">
        <v>2019</v>
      </c>
      <c r="G236" s="2" t="s">
        <v>63</v>
      </c>
      <c r="H236" s="5">
        <v>0.57999999999999996</v>
      </c>
      <c r="I236" s="5">
        <v>0.42000000000000004</v>
      </c>
      <c r="J236" s="5">
        <v>0.8</v>
      </c>
      <c r="K236" s="5">
        <v>0.71</v>
      </c>
      <c r="L236" s="5">
        <v>0.24</v>
      </c>
      <c r="M236" s="5">
        <v>0.23</v>
      </c>
      <c r="N236" s="5">
        <v>9.9999999999999978E-2</v>
      </c>
      <c r="O236" s="5">
        <v>0.28999999999999998</v>
      </c>
      <c r="P236" s="5">
        <v>0.14000000000000001</v>
      </c>
      <c r="Q236" s="6">
        <v>71509</v>
      </c>
    </row>
    <row r="237" spans="1:17" x14ac:dyDescent="0.3">
      <c r="A237" s="2" t="s">
        <v>44</v>
      </c>
      <c r="B237" s="2">
        <v>24</v>
      </c>
      <c r="C237" s="2" t="s">
        <v>89</v>
      </c>
      <c r="D237" s="2" t="s">
        <v>84</v>
      </c>
      <c r="E237" s="3">
        <v>43678</v>
      </c>
      <c r="F237" s="4">
        <v>2019</v>
      </c>
      <c r="G237" s="2" t="s">
        <v>69</v>
      </c>
      <c r="H237" s="5">
        <v>0.53</v>
      </c>
      <c r="I237" s="5">
        <v>0.47</v>
      </c>
      <c r="J237" s="5">
        <v>0.84</v>
      </c>
      <c r="K237" s="5">
        <v>0.64</v>
      </c>
      <c r="L237" s="5">
        <v>0.1</v>
      </c>
      <c r="M237" s="5">
        <v>0.2</v>
      </c>
      <c r="N237" s="5">
        <v>0.45999999999999996</v>
      </c>
      <c r="O237" s="5">
        <v>0.22</v>
      </c>
      <c r="P237" s="5">
        <v>0.02</v>
      </c>
      <c r="Q237" s="6">
        <v>55572</v>
      </c>
    </row>
    <row r="238" spans="1:17" x14ac:dyDescent="0.3">
      <c r="A238" s="2" t="s">
        <v>44</v>
      </c>
      <c r="B238" s="2">
        <v>12</v>
      </c>
      <c r="C238" s="2" t="s">
        <v>78</v>
      </c>
      <c r="D238" s="2" t="s">
        <v>55</v>
      </c>
      <c r="E238" s="3">
        <v>43709</v>
      </c>
      <c r="F238" s="4">
        <v>2019</v>
      </c>
      <c r="G238" s="2" t="s">
        <v>71</v>
      </c>
      <c r="H238" s="5">
        <v>0.09</v>
      </c>
      <c r="I238" s="5">
        <v>0.91</v>
      </c>
      <c r="J238" s="5">
        <v>0.76</v>
      </c>
      <c r="K238" s="5">
        <v>0.99</v>
      </c>
      <c r="L238" s="5">
        <v>0.2</v>
      </c>
      <c r="M238" s="5">
        <v>0.22</v>
      </c>
      <c r="N238" s="5">
        <v>0.40999999999999992</v>
      </c>
      <c r="O238" s="5">
        <v>0.14000000000000001</v>
      </c>
      <c r="P238" s="5">
        <v>0.03</v>
      </c>
      <c r="Q238" s="6">
        <v>62758</v>
      </c>
    </row>
    <row r="239" spans="1:17" x14ac:dyDescent="0.3">
      <c r="A239" s="2" t="s">
        <v>44</v>
      </c>
      <c r="B239" s="2">
        <v>19</v>
      </c>
      <c r="C239" s="2" t="s">
        <v>80</v>
      </c>
      <c r="D239" s="2" t="s">
        <v>68</v>
      </c>
      <c r="E239" s="3">
        <v>43739</v>
      </c>
      <c r="F239" s="4">
        <v>2019</v>
      </c>
      <c r="G239" s="2" t="s">
        <v>72</v>
      </c>
      <c r="H239" s="5">
        <v>0.02</v>
      </c>
      <c r="I239" s="5">
        <v>0.98</v>
      </c>
      <c r="J239" s="5">
        <v>0.91</v>
      </c>
      <c r="K239" s="5">
        <v>0.67</v>
      </c>
      <c r="L239" s="5">
        <v>0.21</v>
      </c>
      <c r="M239" s="5">
        <v>0.21</v>
      </c>
      <c r="N239" s="5">
        <v>0.14000000000000001</v>
      </c>
      <c r="O239" s="5">
        <v>0.28000000000000003</v>
      </c>
      <c r="P239" s="5">
        <v>0.16</v>
      </c>
      <c r="Q239" s="6">
        <v>51042</v>
      </c>
    </row>
    <row r="240" spans="1:17" x14ac:dyDescent="0.3">
      <c r="A240" s="2" t="s">
        <v>44</v>
      </c>
      <c r="B240" s="2">
        <v>1</v>
      </c>
      <c r="C240" s="2" t="s">
        <v>47</v>
      </c>
      <c r="D240" s="2" t="s">
        <v>42</v>
      </c>
      <c r="E240" s="3">
        <v>43770</v>
      </c>
      <c r="F240" s="4">
        <v>2019</v>
      </c>
      <c r="G240" s="2" t="s">
        <v>75</v>
      </c>
      <c r="H240" s="5">
        <v>0.18</v>
      </c>
      <c r="I240" s="5">
        <v>0.82000000000000006</v>
      </c>
      <c r="J240" s="5">
        <v>0.8</v>
      </c>
      <c r="K240" s="5">
        <v>0.77</v>
      </c>
      <c r="L240" s="5">
        <v>0.14000000000000001</v>
      </c>
      <c r="M240" s="5">
        <v>0.28000000000000003</v>
      </c>
      <c r="N240" s="5">
        <v>0.18999999999999995</v>
      </c>
      <c r="O240" s="5">
        <v>0.21</v>
      </c>
      <c r="P240" s="5">
        <v>0.18</v>
      </c>
      <c r="Q240" s="6">
        <v>67049</v>
      </c>
    </row>
    <row r="241" spans="1:17" x14ac:dyDescent="0.3">
      <c r="A241" s="2" t="s">
        <v>44</v>
      </c>
      <c r="B241" s="2">
        <v>12</v>
      </c>
      <c r="C241" s="2" t="s">
        <v>78</v>
      </c>
      <c r="D241" s="2" t="s">
        <v>55</v>
      </c>
      <c r="E241" s="3">
        <v>43800</v>
      </c>
      <c r="F241" s="4">
        <v>2019</v>
      </c>
      <c r="G241" s="2" t="s">
        <v>77</v>
      </c>
      <c r="H241" s="5">
        <v>0.18</v>
      </c>
      <c r="I241" s="5">
        <v>0.82000000000000006</v>
      </c>
      <c r="J241" s="5">
        <v>0.92</v>
      </c>
      <c r="K241" s="5">
        <v>0.68</v>
      </c>
      <c r="L241" s="5">
        <v>0.15</v>
      </c>
      <c r="M241" s="5">
        <v>0.15</v>
      </c>
      <c r="N241" s="5">
        <v>0.42000000000000004</v>
      </c>
      <c r="O241" s="5">
        <v>0.19</v>
      </c>
      <c r="P241" s="5">
        <v>0.09</v>
      </c>
      <c r="Q241" s="6">
        <v>58801</v>
      </c>
    </row>
    <row r="242" spans="1:17" x14ac:dyDescent="0.3">
      <c r="A242" s="2" t="s">
        <v>44</v>
      </c>
      <c r="B242" s="2">
        <v>5</v>
      </c>
      <c r="C242" s="2" t="s">
        <v>58</v>
      </c>
      <c r="D242" s="2" t="s">
        <v>22</v>
      </c>
      <c r="E242" s="3">
        <v>43831</v>
      </c>
      <c r="F242" s="4">
        <v>2020</v>
      </c>
      <c r="G242" s="2" t="s">
        <v>23</v>
      </c>
      <c r="H242" s="5">
        <v>0.61</v>
      </c>
      <c r="I242" s="5">
        <v>0.39</v>
      </c>
      <c r="J242" s="5">
        <v>0.96</v>
      </c>
      <c r="K242" s="5">
        <v>0.77</v>
      </c>
      <c r="L242" s="5">
        <v>0.25</v>
      </c>
      <c r="M242" s="5">
        <v>0.12</v>
      </c>
      <c r="N242" s="5">
        <v>0.37</v>
      </c>
      <c r="O242" s="5">
        <v>0.17</v>
      </c>
      <c r="P242" s="5">
        <v>0.09</v>
      </c>
      <c r="Q242" s="6">
        <v>72157</v>
      </c>
    </row>
    <row r="243" spans="1:17" x14ac:dyDescent="0.3">
      <c r="A243" s="2" t="s">
        <v>44</v>
      </c>
      <c r="B243" s="2">
        <v>27</v>
      </c>
      <c r="C243" s="2" t="s">
        <v>91</v>
      </c>
      <c r="D243" s="2" t="s">
        <v>42</v>
      </c>
      <c r="E243" s="3">
        <v>43862</v>
      </c>
      <c r="F243" s="4">
        <v>2020</v>
      </c>
      <c r="G243" s="2" t="s">
        <v>43</v>
      </c>
      <c r="H243" s="5">
        <v>0.3</v>
      </c>
      <c r="I243" s="5">
        <v>0.7</v>
      </c>
      <c r="J243" s="5">
        <v>0.72</v>
      </c>
      <c r="K243" s="5">
        <v>0.86</v>
      </c>
      <c r="L243" s="5">
        <v>0.13</v>
      </c>
      <c r="M243" s="5">
        <v>0.16</v>
      </c>
      <c r="N243" s="5">
        <v>0.31000000000000005</v>
      </c>
      <c r="O243" s="5">
        <v>0.21</v>
      </c>
      <c r="P243" s="5">
        <v>0.19</v>
      </c>
      <c r="Q243" s="6">
        <v>61959</v>
      </c>
    </row>
    <row r="244" spans="1:17" x14ac:dyDescent="0.3">
      <c r="A244" s="2" t="s">
        <v>44</v>
      </c>
      <c r="B244" s="2">
        <v>17</v>
      </c>
      <c r="C244" s="2" t="s">
        <v>21</v>
      </c>
      <c r="D244" s="2" t="s">
        <v>22</v>
      </c>
      <c r="E244" s="3">
        <v>43891</v>
      </c>
      <c r="F244" s="4">
        <v>2020</v>
      </c>
      <c r="G244" s="2" t="s">
        <v>49</v>
      </c>
      <c r="H244" s="5">
        <v>0.73</v>
      </c>
      <c r="I244" s="5">
        <v>0.27</v>
      </c>
      <c r="J244" s="5">
        <v>0.74</v>
      </c>
      <c r="K244" s="5">
        <v>0.62</v>
      </c>
      <c r="L244" s="5">
        <v>0.14000000000000001</v>
      </c>
      <c r="M244" s="5">
        <v>0.18</v>
      </c>
      <c r="N244" s="5">
        <v>0.5</v>
      </c>
      <c r="O244" s="5">
        <v>0.18</v>
      </c>
      <c r="P244" s="5">
        <v>0</v>
      </c>
      <c r="Q244" s="6">
        <v>46498</v>
      </c>
    </row>
    <row r="245" spans="1:17" x14ac:dyDescent="0.3">
      <c r="A245" s="2" t="s">
        <v>94</v>
      </c>
      <c r="B245" s="2">
        <v>16</v>
      </c>
      <c r="C245" s="2" t="s">
        <v>81</v>
      </c>
      <c r="D245" s="2" t="s">
        <v>84</v>
      </c>
      <c r="E245" s="3">
        <v>43101</v>
      </c>
      <c r="F245" s="4">
        <v>2018</v>
      </c>
      <c r="G245" s="2" t="s">
        <v>23</v>
      </c>
      <c r="H245" s="5">
        <v>0.56999999999999995</v>
      </c>
      <c r="I245" s="5">
        <v>0.43000000000000005</v>
      </c>
      <c r="J245" s="5">
        <v>0.78</v>
      </c>
      <c r="K245" s="5">
        <v>0.6</v>
      </c>
      <c r="L245" s="5">
        <v>0.18</v>
      </c>
      <c r="M245" s="5">
        <v>0.16</v>
      </c>
      <c r="N245" s="5">
        <v>0.30000000000000004</v>
      </c>
      <c r="O245" s="5">
        <v>0.21</v>
      </c>
      <c r="P245" s="5">
        <v>0.15</v>
      </c>
      <c r="Q245" s="6">
        <v>56172</v>
      </c>
    </row>
    <row r="246" spans="1:17" x14ac:dyDescent="0.3">
      <c r="A246" s="2" t="s">
        <v>94</v>
      </c>
      <c r="B246" s="2">
        <v>19</v>
      </c>
      <c r="C246" s="2" t="s">
        <v>80</v>
      </c>
      <c r="D246" s="2" t="s">
        <v>68</v>
      </c>
      <c r="E246" s="3">
        <v>43132</v>
      </c>
      <c r="F246" s="4">
        <v>2018</v>
      </c>
      <c r="G246" s="2" t="s">
        <v>43</v>
      </c>
      <c r="H246" s="5">
        <v>0.48</v>
      </c>
      <c r="I246" s="5">
        <v>0.52</v>
      </c>
      <c r="J246" s="5">
        <v>0.78</v>
      </c>
      <c r="K246" s="5">
        <v>0.95</v>
      </c>
      <c r="L246" s="5">
        <v>0.19</v>
      </c>
      <c r="M246" s="5">
        <v>0.25</v>
      </c>
      <c r="N246" s="5">
        <v>0.25</v>
      </c>
      <c r="O246" s="5">
        <v>0.28999999999999998</v>
      </c>
      <c r="P246" s="5">
        <v>0.02</v>
      </c>
      <c r="Q246" s="6">
        <v>62869</v>
      </c>
    </row>
    <row r="247" spans="1:17" x14ac:dyDescent="0.3">
      <c r="A247" s="2" t="s">
        <v>94</v>
      </c>
      <c r="B247" s="2">
        <v>23</v>
      </c>
      <c r="C247" s="2" t="s">
        <v>86</v>
      </c>
      <c r="D247" s="2" t="s">
        <v>42</v>
      </c>
      <c r="E247" s="3">
        <v>43160</v>
      </c>
      <c r="F247" s="4">
        <v>2018</v>
      </c>
      <c r="G247" s="2" t="s">
        <v>49</v>
      </c>
      <c r="H247" s="5">
        <v>0.69</v>
      </c>
      <c r="I247" s="5">
        <v>0.31000000000000005</v>
      </c>
      <c r="J247" s="5">
        <v>0.88</v>
      </c>
      <c r="K247" s="5">
        <v>0.79</v>
      </c>
      <c r="L247" s="5">
        <v>0.18</v>
      </c>
      <c r="M247" s="5">
        <v>0.21</v>
      </c>
      <c r="N247" s="5">
        <v>0.27</v>
      </c>
      <c r="O247" s="5">
        <v>0.23</v>
      </c>
      <c r="P247" s="5">
        <v>0.11</v>
      </c>
      <c r="Q247" s="6">
        <v>69203</v>
      </c>
    </row>
    <row r="248" spans="1:17" x14ac:dyDescent="0.3">
      <c r="A248" s="2" t="s">
        <v>94</v>
      </c>
      <c r="B248" s="2">
        <v>17</v>
      </c>
      <c r="C248" s="2" t="s">
        <v>21</v>
      </c>
      <c r="D248" s="2" t="s">
        <v>22</v>
      </c>
      <c r="E248" s="3">
        <v>43191</v>
      </c>
      <c r="F248" s="4">
        <v>2018</v>
      </c>
      <c r="G248" s="2" t="s">
        <v>56</v>
      </c>
      <c r="H248" s="5">
        <v>0.26</v>
      </c>
      <c r="I248" s="5">
        <v>0.74</v>
      </c>
      <c r="J248" s="5">
        <v>0.94</v>
      </c>
      <c r="K248" s="5">
        <v>0.74</v>
      </c>
      <c r="L248" s="5">
        <v>0.24</v>
      </c>
      <c r="M248" s="5">
        <v>0.27</v>
      </c>
      <c r="N248" s="5">
        <v>0.12</v>
      </c>
      <c r="O248" s="5">
        <v>0.28000000000000003</v>
      </c>
      <c r="P248" s="5">
        <v>0.09</v>
      </c>
      <c r="Q248" s="6">
        <v>52472</v>
      </c>
    </row>
    <row r="249" spans="1:17" x14ac:dyDescent="0.3">
      <c r="A249" s="2" t="s">
        <v>94</v>
      </c>
      <c r="B249" s="2">
        <v>26</v>
      </c>
      <c r="C249" s="2" t="s">
        <v>70</v>
      </c>
      <c r="D249" s="2" t="s">
        <v>22</v>
      </c>
      <c r="E249" s="3">
        <v>43221</v>
      </c>
      <c r="F249" s="4">
        <v>2018</v>
      </c>
      <c r="G249" s="2" t="s">
        <v>59</v>
      </c>
      <c r="H249" s="5">
        <v>0.26</v>
      </c>
      <c r="I249" s="5">
        <v>0.74</v>
      </c>
      <c r="J249" s="5">
        <v>0.84</v>
      </c>
      <c r="K249" s="5">
        <v>0.67</v>
      </c>
      <c r="L249" s="5">
        <v>0.25</v>
      </c>
      <c r="M249" s="5">
        <v>0.18</v>
      </c>
      <c r="N249" s="5">
        <v>0.17999999999999994</v>
      </c>
      <c r="O249" s="5">
        <v>0.19</v>
      </c>
      <c r="P249" s="5">
        <v>0.2</v>
      </c>
      <c r="Q249" s="6">
        <v>72933</v>
      </c>
    </row>
    <row r="250" spans="1:17" x14ac:dyDescent="0.3">
      <c r="A250" s="2" t="s">
        <v>94</v>
      </c>
      <c r="B250" s="2">
        <v>4</v>
      </c>
      <c r="C250" s="2" t="s">
        <v>41</v>
      </c>
      <c r="D250" s="2" t="s">
        <v>42</v>
      </c>
      <c r="E250" s="3">
        <v>43252</v>
      </c>
      <c r="F250" s="4">
        <v>2018</v>
      </c>
      <c r="G250" s="2" t="s">
        <v>60</v>
      </c>
      <c r="H250" s="5">
        <v>0.28999999999999998</v>
      </c>
      <c r="I250" s="5">
        <v>0.71</v>
      </c>
      <c r="J250" s="5">
        <v>0.96</v>
      </c>
      <c r="K250" s="5">
        <v>0.61</v>
      </c>
      <c r="L250" s="5">
        <v>0.21</v>
      </c>
      <c r="M250" s="5">
        <v>0.25</v>
      </c>
      <c r="N250" s="5">
        <v>0.28000000000000003</v>
      </c>
      <c r="O250" s="5">
        <v>0.25</v>
      </c>
      <c r="P250" s="5">
        <v>0.01</v>
      </c>
      <c r="Q250" s="6">
        <v>44219</v>
      </c>
    </row>
    <row r="251" spans="1:17" x14ac:dyDescent="0.3">
      <c r="A251" s="2" t="s">
        <v>94</v>
      </c>
      <c r="B251" s="2">
        <v>2</v>
      </c>
      <c r="C251" s="2" t="s">
        <v>53</v>
      </c>
      <c r="D251" s="2" t="s">
        <v>22</v>
      </c>
      <c r="E251" s="3">
        <v>43282</v>
      </c>
      <c r="F251" s="4">
        <v>2018</v>
      </c>
      <c r="G251" s="2" t="s">
        <v>63</v>
      </c>
      <c r="H251" s="5">
        <v>0.46</v>
      </c>
      <c r="I251" s="5">
        <v>0.54</v>
      </c>
      <c r="J251" s="5">
        <v>0.82</v>
      </c>
      <c r="K251" s="5">
        <v>0.65</v>
      </c>
      <c r="L251" s="5">
        <v>0.13</v>
      </c>
      <c r="M251" s="5">
        <v>0.28000000000000003</v>
      </c>
      <c r="N251" s="5">
        <v>0.26999999999999991</v>
      </c>
      <c r="O251" s="5">
        <v>0.28000000000000003</v>
      </c>
      <c r="P251" s="5">
        <v>0.04</v>
      </c>
      <c r="Q251" s="6">
        <v>60011</v>
      </c>
    </row>
    <row r="252" spans="1:17" x14ac:dyDescent="0.3">
      <c r="A252" s="2" t="s">
        <v>94</v>
      </c>
      <c r="B252" s="2">
        <v>17</v>
      </c>
      <c r="C252" s="2" t="s">
        <v>21</v>
      </c>
      <c r="D252" s="2" t="s">
        <v>22</v>
      </c>
      <c r="E252" s="3">
        <v>43313</v>
      </c>
      <c r="F252" s="4">
        <v>2018</v>
      </c>
      <c r="G252" s="2" t="s">
        <v>69</v>
      </c>
      <c r="H252" s="5">
        <v>7.0000000000000007E-2</v>
      </c>
      <c r="I252" s="5">
        <v>0.92999999999999994</v>
      </c>
      <c r="J252" s="5">
        <v>0.9</v>
      </c>
      <c r="K252" s="5">
        <v>0.61</v>
      </c>
      <c r="L252" s="5">
        <v>0.2</v>
      </c>
      <c r="M252" s="5">
        <v>0.18</v>
      </c>
      <c r="N252" s="5">
        <v>0.38</v>
      </c>
      <c r="O252" s="5">
        <v>0.16</v>
      </c>
      <c r="P252" s="5">
        <v>0.08</v>
      </c>
      <c r="Q252" s="6">
        <v>66878</v>
      </c>
    </row>
    <row r="253" spans="1:17" x14ac:dyDescent="0.3">
      <c r="A253" s="2" t="s">
        <v>94</v>
      </c>
      <c r="B253" s="2">
        <v>19</v>
      </c>
      <c r="C253" s="2" t="s">
        <v>80</v>
      </c>
      <c r="D253" s="2" t="s">
        <v>68</v>
      </c>
      <c r="E253" s="3">
        <v>43344</v>
      </c>
      <c r="F253" s="4">
        <v>2018</v>
      </c>
      <c r="G253" s="2" t="s">
        <v>71</v>
      </c>
      <c r="H253" s="5">
        <v>0.34</v>
      </c>
      <c r="I253" s="5">
        <v>0.65999999999999992</v>
      </c>
      <c r="J253" s="5">
        <v>0.77</v>
      </c>
      <c r="K253" s="5">
        <v>0.83</v>
      </c>
      <c r="L253" s="5">
        <v>0.15</v>
      </c>
      <c r="M253" s="5">
        <v>0.2</v>
      </c>
      <c r="N253" s="5">
        <v>0.25</v>
      </c>
      <c r="O253" s="5">
        <v>0.23</v>
      </c>
      <c r="P253" s="5">
        <v>0.17</v>
      </c>
      <c r="Q253" s="6">
        <v>70200</v>
      </c>
    </row>
    <row r="254" spans="1:17" x14ac:dyDescent="0.3">
      <c r="A254" s="2" t="s">
        <v>94</v>
      </c>
      <c r="B254" s="2">
        <v>2</v>
      </c>
      <c r="C254" s="2" t="s">
        <v>53</v>
      </c>
      <c r="D254" s="2" t="s">
        <v>22</v>
      </c>
      <c r="E254" s="3">
        <v>43374</v>
      </c>
      <c r="F254" s="4">
        <v>2018</v>
      </c>
      <c r="G254" s="2" t="s">
        <v>72</v>
      </c>
      <c r="H254" s="5">
        <v>0</v>
      </c>
      <c r="I254" s="5">
        <v>1</v>
      </c>
      <c r="J254" s="5">
        <v>0.82</v>
      </c>
      <c r="K254" s="5">
        <v>0.74</v>
      </c>
      <c r="L254" s="5">
        <v>0.14000000000000001</v>
      </c>
      <c r="M254" s="5">
        <v>0.27</v>
      </c>
      <c r="N254" s="5">
        <v>0.26999999999999991</v>
      </c>
      <c r="O254" s="5">
        <v>0.17</v>
      </c>
      <c r="P254" s="5">
        <v>0.15</v>
      </c>
      <c r="Q254" s="6">
        <v>63059</v>
      </c>
    </row>
    <row r="255" spans="1:17" x14ac:dyDescent="0.3">
      <c r="A255" s="2" t="s">
        <v>94</v>
      </c>
      <c r="B255" s="2">
        <v>1</v>
      </c>
      <c r="C255" s="2" t="s">
        <v>47</v>
      </c>
      <c r="D255" s="2" t="s">
        <v>42</v>
      </c>
      <c r="E255" s="3">
        <v>43405</v>
      </c>
      <c r="F255" s="4">
        <v>2018</v>
      </c>
      <c r="G255" s="2" t="s">
        <v>75</v>
      </c>
      <c r="H255" s="5">
        <v>0.05</v>
      </c>
      <c r="I255" s="5">
        <v>0.95</v>
      </c>
      <c r="J255" s="5">
        <v>1</v>
      </c>
      <c r="K255" s="5">
        <v>0.73</v>
      </c>
      <c r="L255" s="5">
        <v>0.15</v>
      </c>
      <c r="M255" s="5">
        <v>0.26</v>
      </c>
      <c r="N255" s="5">
        <v>0.36999999999999988</v>
      </c>
      <c r="O255" s="5">
        <v>0.18</v>
      </c>
      <c r="P255" s="5">
        <v>0.04</v>
      </c>
      <c r="Q255" s="6">
        <v>44500</v>
      </c>
    </row>
    <row r="256" spans="1:17" x14ac:dyDescent="0.3">
      <c r="A256" s="2" t="s">
        <v>94</v>
      </c>
      <c r="B256" s="2">
        <v>3</v>
      </c>
      <c r="C256" s="2" t="s">
        <v>52</v>
      </c>
      <c r="D256" s="2" t="s">
        <v>42</v>
      </c>
      <c r="E256" s="3">
        <v>43435</v>
      </c>
      <c r="F256" s="4">
        <v>2018</v>
      </c>
      <c r="G256" s="2" t="s">
        <v>77</v>
      </c>
      <c r="H256" s="5">
        <v>0.63</v>
      </c>
      <c r="I256" s="5">
        <v>0.37</v>
      </c>
      <c r="J256" s="5">
        <v>0.77</v>
      </c>
      <c r="K256" s="5">
        <v>0.89</v>
      </c>
      <c r="L256" s="5">
        <v>0.25</v>
      </c>
      <c r="M256" s="5">
        <v>0.1</v>
      </c>
      <c r="N256" s="5">
        <v>0.45000000000000007</v>
      </c>
      <c r="O256" s="5">
        <v>0.1</v>
      </c>
      <c r="P256" s="5">
        <v>0.1</v>
      </c>
      <c r="Q256" s="6">
        <v>48149</v>
      </c>
    </row>
    <row r="257" spans="1:17" x14ac:dyDescent="0.3">
      <c r="A257" s="2" t="s">
        <v>94</v>
      </c>
      <c r="B257" s="2">
        <v>4</v>
      </c>
      <c r="C257" s="2" t="s">
        <v>41</v>
      </c>
      <c r="D257" s="2" t="s">
        <v>42</v>
      </c>
      <c r="E257" s="3">
        <v>43466</v>
      </c>
      <c r="F257" s="4">
        <v>2019</v>
      </c>
      <c r="G257" s="2" t="s">
        <v>23</v>
      </c>
      <c r="H257" s="5">
        <v>0.27</v>
      </c>
      <c r="I257" s="5">
        <v>0.73</v>
      </c>
      <c r="J257" s="5">
        <v>0.72</v>
      </c>
      <c r="K257" s="5">
        <v>0.68</v>
      </c>
      <c r="L257" s="5">
        <v>0.19</v>
      </c>
      <c r="M257" s="5">
        <v>0.23</v>
      </c>
      <c r="N257" s="5">
        <v>0.19999999999999996</v>
      </c>
      <c r="O257" s="5">
        <v>0.28000000000000003</v>
      </c>
      <c r="P257" s="5">
        <v>0.1</v>
      </c>
      <c r="Q257" s="6">
        <v>48714</v>
      </c>
    </row>
    <row r="258" spans="1:17" x14ac:dyDescent="0.3">
      <c r="A258" s="2" t="s">
        <v>94</v>
      </c>
      <c r="B258" s="2">
        <v>14</v>
      </c>
      <c r="C258" s="2" t="s">
        <v>48</v>
      </c>
      <c r="D258" s="2" t="s">
        <v>42</v>
      </c>
      <c r="E258" s="3">
        <v>43497</v>
      </c>
      <c r="F258" s="4">
        <v>2019</v>
      </c>
      <c r="G258" s="2" t="s">
        <v>43</v>
      </c>
      <c r="H258" s="5">
        <v>0.33</v>
      </c>
      <c r="I258" s="5">
        <v>0.66999999999999993</v>
      </c>
      <c r="J258" s="5">
        <v>0.84</v>
      </c>
      <c r="K258" s="5">
        <v>0.93</v>
      </c>
      <c r="L258" s="5">
        <v>0.16</v>
      </c>
      <c r="M258" s="5">
        <v>0.26</v>
      </c>
      <c r="N258" s="5">
        <v>0.21999999999999986</v>
      </c>
      <c r="O258" s="5">
        <v>0.19</v>
      </c>
      <c r="P258" s="5">
        <v>0.17</v>
      </c>
      <c r="Q258" s="6">
        <v>68648</v>
      </c>
    </row>
    <row r="259" spans="1:17" x14ac:dyDescent="0.3">
      <c r="A259" s="2" t="s">
        <v>94</v>
      </c>
      <c r="B259" s="2">
        <v>15</v>
      </c>
      <c r="C259" s="2" t="s">
        <v>79</v>
      </c>
      <c r="D259" s="2" t="s">
        <v>22</v>
      </c>
      <c r="E259" s="3">
        <v>43525</v>
      </c>
      <c r="F259" s="4">
        <v>2019</v>
      </c>
      <c r="G259" s="2" t="s">
        <v>49</v>
      </c>
      <c r="H259" s="5">
        <v>0.46</v>
      </c>
      <c r="I259" s="5">
        <v>0.54</v>
      </c>
      <c r="J259" s="5">
        <v>0.94</v>
      </c>
      <c r="K259" s="5">
        <v>0.63</v>
      </c>
      <c r="L259" s="5">
        <v>0.12</v>
      </c>
      <c r="M259" s="5">
        <v>0.21</v>
      </c>
      <c r="N259" s="5">
        <v>0.36</v>
      </c>
      <c r="O259" s="5">
        <v>0.2</v>
      </c>
      <c r="P259" s="5">
        <v>0.11</v>
      </c>
      <c r="Q259" s="6">
        <v>55923</v>
      </c>
    </row>
    <row r="260" spans="1:17" x14ac:dyDescent="0.3">
      <c r="A260" s="2" t="s">
        <v>94</v>
      </c>
      <c r="B260" s="2">
        <v>22</v>
      </c>
      <c r="C260" s="2" t="s">
        <v>83</v>
      </c>
      <c r="D260" s="2" t="s">
        <v>42</v>
      </c>
      <c r="E260" s="3">
        <v>43556</v>
      </c>
      <c r="F260" s="4">
        <v>2019</v>
      </c>
      <c r="G260" s="2" t="s">
        <v>56</v>
      </c>
      <c r="H260" s="5">
        <v>0.55000000000000004</v>
      </c>
      <c r="I260" s="5">
        <v>0.44999999999999996</v>
      </c>
      <c r="J260" s="5">
        <v>0.9</v>
      </c>
      <c r="K260" s="5">
        <v>0.98</v>
      </c>
      <c r="L260" s="5">
        <v>0.13</v>
      </c>
      <c r="M260" s="5">
        <v>0.25</v>
      </c>
      <c r="N260" s="5">
        <v>0.20000000000000007</v>
      </c>
      <c r="O260" s="5">
        <v>0.28999999999999998</v>
      </c>
      <c r="P260" s="5">
        <v>0.13</v>
      </c>
      <c r="Q260" s="6">
        <v>67603</v>
      </c>
    </row>
    <row r="261" spans="1:17" x14ac:dyDescent="0.3">
      <c r="A261" s="2" t="s">
        <v>94</v>
      </c>
      <c r="B261" s="2">
        <v>22</v>
      </c>
      <c r="C261" s="2" t="s">
        <v>83</v>
      </c>
      <c r="D261" s="2" t="s">
        <v>42</v>
      </c>
      <c r="E261" s="3">
        <v>43586</v>
      </c>
      <c r="F261" s="4">
        <v>2019</v>
      </c>
      <c r="G261" s="2" t="s">
        <v>59</v>
      </c>
      <c r="H261" s="5">
        <v>0.11</v>
      </c>
      <c r="I261" s="5">
        <v>0.89</v>
      </c>
      <c r="J261" s="5">
        <v>0.99</v>
      </c>
      <c r="K261" s="5">
        <v>0.69</v>
      </c>
      <c r="L261" s="5">
        <v>0.17</v>
      </c>
      <c r="M261" s="5">
        <v>0.26</v>
      </c>
      <c r="N261" s="5">
        <v>0.32999999999999985</v>
      </c>
      <c r="O261" s="5">
        <v>0.2</v>
      </c>
      <c r="P261" s="5">
        <v>0.04</v>
      </c>
      <c r="Q261" s="6">
        <v>71158</v>
      </c>
    </row>
    <row r="262" spans="1:17" x14ac:dyDescent="0.3">
      <c r="A262" s="2" t="s">
        <v>94</v>
      </c>
      <c r="B262" s="2">
        <v>25</v>
      </c>
      <c r="C262" s="2" t="s">
        <v>90</v>
      </c>
      <c r="D262" s="2" t="s">
        <v>68</v>
      </c>
      <c r="E262" s="3">
        <v>43617</v>
      </c>
      <c r="F262" s="4">
        <v>2019</v>
      </c>
      <c r="G262" s="2" t="s">
        <v>60</v>
      </c>
      <c r="H262" s="5">
        <v>0.69</v>
      </c>
      <c r="I262" s="5">
        <v>0.31000000000000005</v>
      </c>
      <c r="J262" s="5">
        <v>0.71</v>
      </c>
      <c r="K262" s="5">
        <v>0.85</v>
      </c>
      <c r="L262" s="5">
        <v>0.25</v>
      </c>
      <c r="M262" s="5">
        <v>0.19</v>
      </c>
      <c r="N262" s="5">
        <v>0.15000000000000002</v>
      </c>
      <c r="O262" s="5">
        <v>0.28000000000000003</v>
      </c>
      <c r="P262" s="5">
        <v>0.13</v>
      </c>
      <c r="Q262" s="6">
        <v>55021</v>
      </c>
    </row>
    <row r="263" spans="1:17" x14ac:dyDescent="0.3">
      <c r="A263" s="2" t="s">
        <v>94</v>
      </c>
      <c r="B263" s="2">
        <v>21</v>
      </c>
      <c r="C263" s="2" t="s">
        <v>88</v>
      </c>
      <c r="D263" s="2" t="s">
        <v>84</v>
      </c>
      <c r="E263" s="3">
        <v>43647</v>
      </c>
      <c r="F263" s="4">
        <v>2019</v>
      </c>
      <c r="G263" s="2" t="s">
        <v>63</v>
      </c>
      <c r="H263" s="5">
        <v>0.67</v>
      </c>
      <c r="I263" s="5">
        <v>0.32999999999999996</v>
      </c>
      <c r="J263" s="5">
        <v>0.94</v>
      </c>
      <c r="K263" s="5">
        <v>0.75</v>
      </c>
      <c r="L263" s="5">
        <v>0.24</v>
      </c>
      <c r="M263" s="5">
        <v>0.11</v>
      </c>
      <c r="N263" s="5">
        <v>0.24</v>
      </c>
      <c r="O263" s="5">
        <v>0.23</v>
      </c>
      <c r="P263" s="5">
        <v>0.18</v>
      </c>
      <c r="Q263" s="6">
        <v>58290</v>
      </c>
    </row>
    <row r="264" spans="1:17" x14ac:dyDescent="0.3">
      <c r="A264" s="2" t="s">
        <v>94</v>
      </c>
      <c r="B264" s="2">
        <v>24</v>
      </c>
      <c r="C264" s="2" t="s">
        <v>89</v>
      </c>
      <c r="D264" s="2" t="s">
        <v>84</v>
      </c>
      <c r="E264" s="3">
        <v>43678</v>
      </c>
      <c r="F264" s="4">
        <v>2019</v>
      </c>
      <c r="G264" s="2" t="s">
        <v>69</v>
      </c>
      <c r="H264" s="5">
        <v>0.08</v>
      </c>
      <c r="I264" s="5">
        <v>0.92</v>
      </c>
      <c r="J264" s="5">
        <v>0.84</v>
      </c>
      <c r="K264" s="5">
        <v>0.89</v>
      </c>
      <c r="L264" s="5">
        <v>0.23</v>
      </c>
      <c r="M264" s="5">
        <v>0.18</v>
      </c>
      <c r="N264" s="5">
        <v>0.35999999999999988</v>
      </c>
      <c r="O264" s="5">
        <v>0.18</v>
      </c>
      <c r="P264" s="5">
        <v>0.05</v>
      </c>
      <c r="Q264" s="6">
        <v>64194</v>
      </c>
    </row>
    <row r="265" spans="1:17" x14ac:dyDescent="0.3">
      <c r="A265" s="2" t="s">
        <v>94</v>
      </c>
      <c r="B265" s="2">
        <v>13</v>
      </c>
      <c r="C265" s="2" t="s">
        <v>82</v>
      </c>
      <c r="D265" s="2" t="s">
        <v>68</v>
      </c>
      <c r="E265" s="3">
        <v>43709</v>
      </c>
      <c r="F265" s="4">
        <v>2019</v>
      </c>
      <c r="G265" s="2" t="s">
        <v>71</v>
      </c>
      <c r="H265" s="5">
        <v>0.59</v>
      </c>
      <c r="I265" s="5">
        <v>0.41000000000000003</v>
      </c>
      <c r="J265" s="5">
        <v>0.79</v>
      </c>
      <c r="K265" s="5">
        <v>0.65</v>
      </c>
      <c r="L265" s="5">
        <v>0.23</v>
      </c>
      <c r="M265" s="5">
        <v>0.2</v>
      </c>
      <c r="N265" s="5">
        <v>0.35</v>
      </c>
      <c r="O265" s="5">
        <v>0.11</v>
      </c>
      <c r="P265" s="5">
        <v>0.11</v>
      </c>
      <c r="Q265" s="6">
        <v>62577</v>
      </c>
    </row>
    <row r="266" spans="1:17" x14ac:dyDescent="0.3">
      <c r="A266" s="2" t="s">
        <v>94</v>
      </c>
      <c r="B266" s="2">
        <v>3</v>
      </c>
      <c r="C266" s="2" t="s">
        <v>52</v>
      </c>
      <c r="D266" s="2" t="s">
        <v>42</v>
      </c>
      <c r="E266" s="3">
        <v>43739</v>
      </c>
      <c r="F266" s="4">
        <v>2019</v>
      </c>
      <c r="G266" s="2" t="s">
        <v>72</v>
      </c>
      <c r="H266" s="5">
        <v>0.45</v>
      </c>
      <c r="I266" s="5">
        <v>0.55000000000000004</v>
      </c>
      <c r="J266" s="5">
        <v>0.84</v>
      </c>
      <c r="K266" s="5">
        <v>0.62</v>
      </c>
      <c r="L266" s="5">
        <v>0.11</v>
      </c>
      <c r="M266" s="5">
        <v>0.23</v>
      </c>
      <c r="N266" s="5">
        <v>0.33000000000000007</v>
      </c>
      <c r="O266" s="5">
        <v>0.15</v>
      </c>
      <c r="P266" s="5">
        <v>0.18</v>
      </c>
      <c r="Q266" s="6">
        <v>44287</v>
      </c>
    </row>
    <row r="267" spans="1:17" x14ac:dyDescent="0.3">
      <c r="A267" s="2" t="s">
        <v>94</v>
      </c>
      <c r="B267" s="2">
        <v>8</v>
      </c>
      <c r="C267" s="2" t="s">
        <v>67</v>
      </c>
      <c r="D267" s="2" t="s">
        <v>68</v>
      </c>
      <c r="E267" s="3">
        <v>43770</v>
      </c>
      <c r="F267" s="4">
        <v>2019</v>
      </c>
      <c r="G267" s="2" t="s">
        <v>75</v>
      </c>
      <c r="H267" s="5">
        <v>0.42</v>
      </c>
      <c r="I267" s="5">
        <v>0.58000000000000007</v>
      </c>
      <c r="J267" s="5">
        <v>0.74</v>
      </c>
      <c r="K267" s="5">
        <v>0.7</v>
      </c>
      <c r="L267" s="5">
        <v>0.14000000000000001</v>
      </c>
      <c r="M267" s="5">
        <v>0.16</v>
      </c>
      <c r="N267" s="5">
        <v>0.45999999999999996</v>
      </c>
      <c r="O267" s="5">
        <v>0.21</v>
      </c>
      <c r="P267" s="5">
        <v>0.03</v>
      </c>
      <c r="Q267" s="6">
        <v>61650</v>
      </c>
    </row>
    <row r="268" spans="1:17" x14ac:dyDescent="0.3">
      <c r="A268" s="2" t="s">
        <v>94</v>
      </c>
      <c r="B268" s="2">
        <v>22</v>
      </c>
      <c r="C268" s="2" t="s">
        <v>83</v>
      </c>
      <c r="D268" s="2" t="s">
        <v>42</v>
      </c>
      <c r="E268" s="3">
        <v>43800</v>
      </c>
      <c r="F268" s="4">
        <v>2019</v>
      </c>
      <c r="G268" s="2" t="s">
        <v>77</v>
      </c>
      <c r="H268" s="5">
        <v>0.39</v>
      </c>
      <c r="I268" s="5">
        <v>0.61</v>
      </c>
      <c r="J268" s="5">
        <v>0.85</v>
      </c>
      <c r="K268" s="5">
        <v>0.97</v>
      </c>
      <c r="L268" s="5">
        <v>0.16</v>
      </c>
      <c r="M268" s="5">
        <v>0.11</v>
      </c>
      <c r="N268" s="5">
        <v>0.57999999999999996</v>
      </c>
      <c r="O268" s="5">
        <v>0.14000000000000001</v>
      </c>
      <c r="P268" s="5">
        <v>0.01</v>
      </c>
      <c r="Q268" s="6">
        <v>53557</v>
      </c>
    </row>
    <row r="269" spans="1:17" x14ac:dyDescent="0.3">
      <c r="A269" s="2" t="s">
        <v>94</v>
      </c>
      <c r="B269" s="2">
        <v>9</v>
      </c>
      <c r="C269" s="2" t="s">
        <v>54</v>
      </c>
      <c r="D269" s="2" t="s">
        <v>55</v>
      </c>
      <c r="E269" s="3">
        <v>43831</v>
      </c>
      <c r="F269" s="4">
        <v>2020</v>
      </c>
      <c r="G269" s="2" t="s">
        <v>23</v>
      </c>
      <c r="H269" s="5">
        <v>0.18</v>
      </c>
      <c r="I269" s="5">
        <v>0.82000000000000006</v>
      </c>
      <c r="J269" s="5">
        <v>0.79</v>
      </c>
      <c r="K269" s="5">
        <v>0.9</v>
      </c>
      <c r="L269" s="5">
        <v>0.2</v>
      </c>
      <c r="M269" s="5">
        <v>0.26</v>
      </c>
      <c r="N269" s="5">
        <v>0.24</v>
      </c>
      <c r="O269" s="5">
        <v>0.26</v>
      </c>
      <c r="P269" s="5">
        <v>0.04</v>
      </c>
      <c r="Q269" s="6">
        <v>54772</v>
      </c>
    </row>
    <row r="270" spans="1:17" x14ac:dyDescent="0.3">
      <c r="A270" s="2" t="s">
        <v>94</v>
      </c>
      <c r="B270" s="2">
        <v>26</v>
      </c>
      <c r="C270" s="2" t="s">
        <v>70</v>
      </c>
      <c r="D270" s="2" t="s">
        <v>22</v>
      </c>
      <c r="E270" s="3">
        <v>43862</v>
      </c>
      <c r="F270" s="4">
        <v>2020</v>
      </c>
      <c r="G270" s="2" t="s">
        <v>43</v>
      </c>
      <c r="H270" s="5">
        <v>0.09</v>
      </c>
      <c r="I270" s="5">
        <v>0.91</v>
      </c>
      <c r="J270" s="5">
        <v>0.86</v>
      </c>
      <c r="K270" s="5">
        <v>0.76</v>
      </c>
      <c r="L270" s="5">
        <v>0.11</v>
      </c>
      <c r="M270" s="5">
        <v>0.25</v>
      </c>
      <c r="N270" s="5">
        <v>0.36</v>
      </c>
      <c r="O270" s="5">
        <v>0.19</v>
      </c>
      <c r="P270" s="5">
        <v>0.09</v>
      </c>
      <c r="Q270" s="6">
        <v>45120</v>
      </c>
    </row>
    <row r="271" spans="1:17" x14ac:dyDescent="0.3">
      <c r="A271" s="2" t="s">
        <v>94</v>
      </c>
      <c r="B271" s="2">
        <v>13</v>
      </c>
      <c r="C271" s="2" t="s">
        <v>82</v>
      </c>
      <c r="D271" s="2" t="s">
        <v>68</v>
      </c>
      <c r="E271" s="3">
        <v>43891</v>
      </c>
      <c r="F271" s="4">
        <v>2020</v>
      </c>
      <c r="G271" s="2" t="s">
        <v>49</v>
      </c>
      <c r="H271" s="5">
        <v>0.56999999999999995</v>
      </c>
      <c r="I271" s="5">
        <v>0.43000000000000005</v>
      </c>
      <c r="J271" s="5">
        <v>0.91</v>
      </c>
      <c r="K271" s="5">
        <v>0.72</v>
      </c>
      <c r="L271" s="5">
        <v>0.2</v>
      </c>
      <c r="M271" s="5">
        <v>0.12</v>
      </c>
      <c r="N271" s="5">
        <v>0.30999999999999994</v>
      </c>
      <c r="O271" s="5">
        <v>0.21</v>
      </c>
      <c r="P271" s="5">
        <v>0.16</v>
      </c>
      <c r="Q271" s="6">
        <v>46376</v>
      </c>
    </row>
    <row r="272" spans="1:17" x14ac:dyDescent="0.3">
      <c r="A272" s="2" t="s">
        <v>20</v>
      </c>
      <c r="B272" s="2">
        <v>5</v>
      </c>
      <c r="C272" s="2" t="s">
        <v>58</v>
      </c>
      <c r="D272" s="2" t="s">
        <v>22</v>
      </c>
      <c r="E272" s="3">
        <v>43101</v>
      </c>
      <c r="F272" s="4">
        <v>2018</v>
      </c>
      <c r="G272" s="2" t="s">
        <v>23</v>
      </c>
      <c r="H272" s="5">
        <v>0.32</v>
      </c>
      <c r="I272" s="5">
        <v>0.67999999999999994</v>
      </c>
      <c r="J272" s="5">
        <v>0.94</v>
      </c>
      <c r="K272" s="5">
        <v>0.6</v>
      </c>
      <c r="L272" s="5">
        <v>0.22</v>
      </c>
      <c r="M272" s="5">
        <v>0.13</v>
      </c>
      <c r="N272" s="5">
        <v>0.32000000000000006</v>
      </c>
      <c r="O272" s="5">
        <v>0.21</v>
      </c>
      <c r="P272" s="5">
        <v>0.12</v>
      </c>
      <c r="Q272" s="6">
        <v>49202</v>
      </c>
    </row>
    <row r="273" spans="1:17" x14ac:dyDescent="0.3">
      <c r="A273" s="2" t="s">
        <v>20</v>
      </c>
      <c r="B273" s="2">
        <v>16</v>
      </c>
      <c r="C273" s="2" t="s">
        <v>81</v>
      </c>
      <c r="D273" s="2" t="s">
        <v>84</v>
      </c>
      <c r="E273" s="3">
        <v>43132</v>
      </c>
      <c r="F273" s="4">
        <v>2018</v>
      </c>
      <c r="G273" s="2" t="s">
        <v>43</v>
      </c>
      <c r="H273" s="5">
        <v>0.76</v>
      </c>
      <c r="I273" s="5">
        <v>0.24</v>
      </c>
      <c r="J273" s="5">
        <v>0.98</v>
      </c>
      <c r="K273" s="5">
        <v>0.75</v>
      </c>
      <c r="L273" s="5">
        <v>0.18</v>
      </c>
      <c r="M273" s="5">
        <v>0.22</v>
      </c>
      <c r="N273" s="5">
        <v>0.31999999999999995</v>
      </c>
      <c r="O273" s="5">
        <v>0.28000000000000003</v>
      </c>
      <c r="P273" s="5">
        <v>0</v>
      </c>
      <c r="Q273" s="6">
        <v>57591</v>
      </c>
    </row>
    <row r="274" spans="1:17" x14ac:dyDescent="0.3">
      <c r="A274" s="2" t="s">
        <v>20</v>
      </c>
      <c r="B274" s="2">
        <v>3</v>
      </c>
      <c r="C274" s="2" t="s">
        <v>52</v>
      </c>
      <c r="D274" s="2" t="s">
        <v>42</v>
      </c>
      <c r="E274" s="3">
        <v>43160</v>
      </c>
      <c r="F274" s="4">
        <v>2018</v>
      </c>
      <c r="G274" s="2" t="s">
        <v>49</v>
      </c>
      <c r="H274" s="5">
        <v>0.34</v>
      </c>
      <c r="I274" s="5">
        <v>0.65999999999999992</v>
      </c>
      <c r="J274" s="5">
        <v>0.87</v>
      </c>
      <c r="K274" s="5">
        <v>0.89</v>
      </c>
      <c r="L274" s="5">
        <v>0.15</v>
      </c>
      <c r="M274" s="5">
        <v>0.24</v>
      </c>
      <c r="N274" s="5">
        <v>0.38</v>
      </c>
      <c r="O274" s="5">
        <v>0.14000000000000001</v>
      </c>
      <c r="P274" s="5">
        <v>0.09</v>
      </c>
      <c r="Q274" s="6">
        <v>54677</v>
      </c>
    </row>
    <row r="275" spans="1:17" x14ac:dyDescent="0.3">
      <c r="A275" s="2" t="s">
        <v>20</v>
      </c>
      <c r="B275" s="2">
        <v>3</v>
      </c>
      <c r="C275" s="2" t="s">
        <v>52</v>
      </c>
      <c r="D275" s="2" t="s">
        <v>42</v>
      </c>
      <c r="E275" s="3">
        <v>43191</v>
      </c>
      <c r="F275" s="4">
        <v>2018</v>
      </c>
      <c r="G275" s="2" t="s">
        <v>56</v>
      </c>
      <c r="H275" s="5">
        <v>0.5</v>
      </c>
      <c r="I275" s="5">
        <v>0.5</v>
      </c>
      <c r="J275" s="5">
        <v>0.78</v>
      </c>
      <c r="K275" s="5">
        <v>0.84</v>
      </c>
      <c r="L275" s="5">
        <v>0.23</v>
      </c>
      <c r="M275" s="5">
        <v>0.23</v>
      </c>
      <c r="N275" s="5">
        <v>0.21999999999999997</v>
      </c>
      <c r="O275" s="5">
        <v>0.27</v>
      </c>
      <c r="P275" s="5">
        <v>0.05</v>
      </c>
      <c r="Q275" s="6">
        <v>65454</v>
      </c>
    </row>
    <row r="276" spans="1:17" x14ac:dyDescent="0.3">
      <c r="A276" s="2" t="s">
        <v>20</v>
      </c>
      <c r="B276" s="2">
        <v>15</v>
      </c>
      <c r="C276" s="2" t="s">
        <v>79</v>
      </c>
      <c r="D276" s="2" t="s">
        <v>22</v>
      </c>
      <c r="E276" s="3">
        <v>43221</v>
      </c>
      <c r="F276" s="4">
        <v>2018</v>
      </c>
      <c r="G276" s="2" t="s">
        <v>59</v>
      </c>
      <c r="H276" s="5">
        <v>0.27</v>
      </c>
      <c r="I276" s="5">
        <v>0.73</v>
      </c>
      <c r="J276" s="5">
        <v>0.73</v>
      </c>
      <c r="K276" s="5">
        <v>0.86</v>
      </c>
      <c r="L276" s="5">
        <v>0.25</v>
      </c>
      <c r="M276" s="5">
        <v>0.21</v>
      </c>
      <c r="N276" s="5">
        <v>0.30000000000000004</v>
      </c>
      <c r="O276" s="5">
        <v>0.22</v>
      </c>
      <c r="P276" s="5">
        <v>0.02</v>
      </c>
      <c r="Q276" s="6">
        <v>71192</v>
      </c>
    </row>
    <row r="277" spans="1:17" x14ac:dyDescent="0.3">
      <c r="A277" s="2" t="s">
        <v>20</v>
      </c>
      <c r="B277" s="2">
        <v>23</v>
      </c>
      <c r="C277" s="2" t="s">
        <v>86</v>
      </c>
      <c r="D277" s="2" t="s">
        <v>42</v>
      </c>
      <c r="E277" s="3">
        <v>43252</v>
      </c>
      <c r="F277" s="4">
        <v>2018</v>
      </c>
      <c r="G277" s="2" t="s">
        <v>60</v>
      </c>
      <c r="H277" s="5">
        <v>0.79</v>
      </c>
      <c r="I277" s="5">
        <v>0.20999999999999996</v>
      </c>
      <c r="J277" s="5">
        <v>0.8</v>
      </c>
      <c r="K277" s="5">
        <v>0.68</v>
      </c>
      <c r="L277" s="5">
        <v>0.18</v>
      </c>
      <c r="M277" s="5">
        <v>0.27</v>
      </c>
      <c r="N277" s="5">
        <v>0.27999999999999992</v>
      </c>
      <c r="O277" s="5">
        <v>0.13</v>
      </c>
      <c r="P277" s="5">
        <v>0.14000000000000001</v>
      </c>
      <c r="Q277" s="6">
        <v>66839</v>
      </c>
    </row>
    <row r="278" spans="1:17" x14ac:dyDescent="0.3">
      <c r="A278" s="2" t="s">
        <v>20</v>
      </c>
      <c r="B278" s="2">
        <v>15</v>
      </c>
      <c r="C278" s="2" t="s">
        <v>79</v>
      </c>
      <c r="D278" s="2" t="s">
        <v>22</v>
      </c>
      <c r="E278" s="3">
        <v>43282</v>
      </c>
      <c r="F278" s="4">
        <v>2018</v>
      </c>
      <c r="G278" s="2" t="s">
        <v>63</v>
      </c>
      <c r="H278" s="5">
        <v>0.77</v>
      </c>
      <c r="I278" s="5">
        <v>0.22999999999999998</v>
      </c>
      <c r="J278" s="5">
        <v>0.73</v>
      </c>
      <c r="K278" s="5">
        <v>0.91</v>
      </c>
      <c r="L278" s="5">
        <v>0.2</v>
      </c>
      <c r="M278" s="5">
        <v>0.28000000000000003</v>
      </c>
      <c r="N278" s="5">
        <v>0.31999999999999995</v>
      </c>
      <c r="O278" s="5">
        <v>0.15</v>
      </c>
      <c r="P278" s="5">
        <v>0.05</v>
      </c>
      <c r="Q278" s="6">
        <v>65862</v>
      </c>
    </row>
    <row r="279" spans="1:17" x14ac:dyDescent="0.3">
      <c r="A279" s="2" t="s">
        <v>20</v>
      </c>
      <c r="B279" s="2">
        <v>8</v>
      </c>
      <c r="C279" s="2" t="s">
        <v>67</v>
      </c>
      <c r="D279" s="2" t="s">
        <v>68</v>
      </c>
      <c r="E279" s="3">
        <v>43313</v>
      </c>
      <c r="F279" s="4">
        <v>2018</v>
      </c>
      <c r="G279" s="2" t="s">
        <v>69</v>
      </c>
      <c r="H279" s="5">
        <v>0.1</v>
      </c>
      <c r="I279" s="5">
        <v>0.9</v>
      </c>
      <c r="J279" s="5">
        <v>0.97</v>
      </c>
      <c r="K279" s="5">
        <v>0.67</v>
      </c>
      <c r="L279" s="5">
        <v>0.19</v>
      </c>
      <c r="M279" s="5">
        <v>0.23</v>
      </c>
      <c r="N279" s="5">
        <v>9.9999999999999867E-2</v>
      </c>
      <c r="O279" s="5">
        <v>0.28000000000000003</v>
      </c>
      <c r="P279" s="5">
        <v>0.2</v>
      </c>
      <c r="Q279" s="6">
        <v>71970</v>
      </c>
    </row>
    <row r="280" spans="1:17" x14ac:dyDescent="0.3">
      <c r="A280" s="2" t="s">
        <v>20</v>
      </c>
      <c r="B280" s="2">
        <v>19</v>
      </c>
      <c r="C280" s="2" t="s">
        <v>80</v>
      </c>
      <c r="D280" s="2" t="s">
        <v>68</v>
      </c>
      <c r="E280" s="3">
        <v>43344</v>
      </c>
      <c r="F280" s="4">
        <v>2018</v>
      </c>
      <c r="G280" s="2" t="s">
        <v>71</v>
      </c>
      <c r="H280" s="5">
        <v>0.12</v>
      </c>
      <c r="I280" s="5">
        <v>0.88</v>
      </c>
      <c r="J280" s="5">
        <v>0.95</v>
      </c>
      <c r="K280" s="5">
        <v>0.69</v>
      </c>
      <c r="L280" s="5">
        <v>0.2</v>
      </c>
      <c r="M280" s="5">
        <v>0.24</v>
      </c>
      <c r="N280" s="5">
        <v>0.4</v>
      </c>
      <c r="O280" s="5">
        <v>0.15</v>
      </c>
      <c r="P280" s="5">
        <v>0.01</v>
      </c>
      <c r="Q280" s="6">
        <v>51400</v>
      </c>
    </row>
    <row r="281" spans="1:17" x14ac:dyDescent="0.3">
      <c r="A281" s="2" t="s">
        <v>20</v>
      </c>
      <c r="B281" s="2">
        <v>2</v>
      </c>
      <c r="C281" s="2" t="s">
        <v>53</v>
      </c>
      <c r="D281" s="2" t="s">
        <v>22</v>
      </c>
      <c r="E281" s="3">
        <v>43374</v>
      </c>
      <c r="F281" s="4">
        <v>2018</v>
      </c>
      <c r="G281" s="2" t="s">
        <v>72</v>
      </c>
      <c r="H281" s="5">
        <v>0.56999999999999995</v>
      </c>
      <c r="I281" s="5">
        <v>0.43000000000000005</v>
      </c>
      <c r="J281" s="5">
        <v>0.86</v>
      </c>
      <c r="K281" s="5">
        <v>0.93</v>
      </c>
      <c r="L281" s="5">
        <v>0.21</v>
      </c>
      <c r="M281" s="5">
        <v>0.11</v>
      </c>
      <c r="N281" s="5">
        <v>0.34999999999999987</v>
      </c>
      <c r="O281" s="5">
        <v>0.28000000000000003</v>
      </c>
      <c r="P281" s="5">
        <v>0.05</v>
      </c>
      <c r="Q281" s="6">
        <v>69410</v>
      </c>
    </row>
    <row r="282" spans="1:17" x14ac:dyDescent="0.3">
      <c r="A282" s="2" t="s">
        <v>20</v>
      </c>
      <c r="B282" s="2">
        <v>16</v>
      </c>
      <c r="C282" s="2" t="s">
        <v>81</v>
      </c>
      <c r="D282" s="2" t="s">
        <v>84</v>
      </c>
      <c r="E282" s="3">
        <v>43405</v>
      </c>
      <c r="F282" s="4">
        <v>2018</v>
      </c>
      <c r="G282" s="2" t="s">
        <v>75</v>
      </c>
      <c r="H282" s="5">
        <v>0.09</v>
      </c>
      <c r="I282" s="5">
        <v>0.91</v>
      </c>
      <c r="J282" s="5">
        <v>0.71</v>
      </c>
      <c r="K282" s="5">
        <v>0.87</v>
      </c>
      <c r="L282" s="5">
        <v>0.17</v>
      </c>
      <c r="M282" s="5">
        <v>0.26</v>
      </c>
      <c r="N282" s="5">
        <v>0.3899999999999999</v>
      </c>
      <c r="O282" s="5">
        <v>0.16</v>
      </c>
      <c r="P282" s="5">
        <v>0.02</v>
      </c>
      <c r="Q282" s="6">
        <v>45243</v>
      </c>
    </row>
    <row r="283" spans="1:17" x14ac:dyDescent="0.3">
      <c r="A283" s="2" t="s">
        <v>20</v>
      </c>
      <c r="B283" s="2">
        <v>8</v>
      </c>
      <c r="C283" s="2" t="s">
        <v>67</v>
      </c>
      <c r="D283" s="2" t="s">
        <v>68</v>
      </c>
      <c r="E283" s="3">
        <v>43435</v>
      </c>
      <c r="F283" s="4">
        <v>2018</v>
      </c>
      <c r="G283" s="2" t="s">
        <v>77</v>
      </c>
      <c r="H283" s="5">
        <v>0</v>
      </c>
      <c r="I283" s="5">
        <v>1</v>
      </c>
      <c r="J283" s="5">
        <v>0.71</v>
      </c>
      <c r="K283" s="5">
        <v>0.67</v>
      </c>
      <c r="L283" s="5">
        <v>0.11</v>
      </c>
      <c r="M283" s="5">
        <v>0.27</v>
      </c>
      <c r="N283" s="5">
        <v>0.44999999999999996</v>
      </c>
      <c r="O283" s="5">
        <v>0.15</v>
      </c>
      <c r="P283" s="5">
        <v>0.02</v>
      </c>
      <c r="Q283" s="6">
        <v>57004</v>
      </c>
    </row>
    <row r="284" spans="1:17" x14ac:dyDescent="0.3">
      <c r="A284" s="2" t="s">
        <v>20</v>
      </c>
      <c r="B284" s="2">
        <v>22</v>
      </c>
      <c r="C284" s="2" t="s">
        <v>83</v>
      </c>
      <c r="D284" s="2" t="s">
        <v>42</v>
      </c>
      <c r="E284" s="3">
        <v>43466</v>
      </c>
      <c r="F284" s="4">
        <v>2019</v>
      </c>
      <c r="G284" s="2" t="s">
        <v>23</v>
      </c>
      <c r="H284" s="5">
        <v>0.53</v>
      </c>
      <c r="I284" s="5">
        <v>0.47</v>
      </c>
      <c r="J284" s="5">
        <v>0.87</v>
      </c>
      <c r="K284" s="5">
        <v>0.97</v>
      </c>
      <c r="L284" s="5">
        <v>0.17</v>
      </c>
      <c r="M284" s="5">
        <v>0.16</v>
      </c>
      <c r="N284" s="5">
        <v>0.3899999999999999</v>
      </c>
      <c r="O284" s="5">
        <v>0.27</v>
      </c>
      <c r="P284" s="5">
        <v>0.01</v>
      </c>
      <c r="Q284" s="6">
        <v>64523</v>
      </c>
    </row>
    <row r="285" spans="1:17" x14ac:dyDescent="0.3">
      <c r="A285" s="2" t="s">
        <v>20</v>
      </c>
      <c r="B285" s="2">
        <v>2</v>
      </c>
      <c r="C285" s="2" t="s">
        <v>53</v>
      </c>
      <c r="D285" s="2" t="s">
        <v>22</v>
      </c>
      <c r="E285" s="3">
        <v>43497</v>
      </c>
      <c r="F285" s="4">
        <v>2019</v>
      </c>
      <c r="G285" s="2" t="s">
        <v>43</v>
      </c>
      <c r="H285" s="5">
        <v>0.36</v>
      </c>
      <c r="I285" s="5">
        <v>0.64</v>
      </c>
      <c r="J285" s="5">
        <v>0.79</v>
      </c>
      <c r="K285" s="5">
        <v>0.75</v>
      </c>
      <c r="L285" s="5">
        <v>0.2</v>
      </c>
      <c r="M285" s="5">
        <v>0.28000000000000003</v>
      </c>
      <c r="N285" s="5">
        <v>0.18000000000000005</v>
      </c>
      <c r="O285" s="5">
        <v>0.25</v>
      </c>
      <c r="P285" s="5">
        <v>0.09</v>
      </c>
      <c r="Q285" s="6">
        <v>66005</v>
      </c>
    </row>
    <row r="286" spans="1:17" x14ac:dyDescent="0.3">
      <c r="A286" s="2" t="s">
        <v>20</v>
      </c>
      <c r="B286" s="2">
        <v>1</v>
      </c>
      <c r="C286" s="2" t="s">
        <v>47</v>
      </c>
      <c r="D286" s="2" t="s">
        <v>42</v>
      </c>
      <c r="E286" s="3">
        <v>43525</v>
      </c>
      <c r="F286" s="4">
        <v>2019</v>
      </c>
      <c r="G286" s="2" t="s">
        <v>49</v>
      </c>
      <c r="H286" s="5">
        <v>0.24</v>
      </c>
      <c r="I286" s="5">
        <v>0.76</v>
      </c>
      <c r="J286" s="5">
        <v>0.91</v>
      </c>
      <c r="K286" s="5">
        <v>0.93</v>
      </c>
      <c r="L286" s="5">
        <v>0.1</v>
      </c>
      <c r="M286" s="5">
        <v>0.22</v>
      </c>
      <c r="N286" s="5">
        <v>0.55000000000000004</v>
      </c>
      <c r="O286" s="5">
        <v>0.13</v>
      </c>
      <c r="P286" s="5">
        <v>0</v>
      </c>
      <c r="Q286" s="6">
        <v>71542</v>
      </c>
    </row>
    <row r="287" spans="1:17" x14ac:dyDescent="0.3">
      <c r="A287" s="2" t="s">
        <v>20</v>
      </c>
      <c r="B287" s="2">
        <v>21</v>
      </c>
      <c r="C287" s="2" t="s">
        <v>88</v>
      </c>
      <c r="D287" s="2" t="s">
        <v>84</v>
      </c>
      <c r="E287" s="3">
        <v>43556</v>
      </c>
      <c r="F287" s="4">
        <v>2019</v>
      </c>
      <c r="G287" s="2" t="s">
        <v>56</v>
      </c>
      <c r="H287" s="5">
        <v>0.67</v>
      </c>
      <c r="I287" s="5">
        <v>0.32999999999999996</v>
      </c>
      <c r="J287" s="5">
        <v>0.78</v>
      </c>
      <c r="K287" s="5">
        <v>0.98</v>
      </c>
      <c r="L287" s="5">
        <v>0.25</v>
      </c>
      <c r="M287" s="5">
        <v>0.19</v>
      </c>
      <c r="N287" s="5">
        <v>0.18000000000000005</v>
      </c>
      <c r="O287" s="5">
        <v>0.27</v>
      </c>
      <c r="P287" s="5">
        <v>0.11</v>
      </c>
      <c r="Q287" s="6">
        <v>50858</v>
      </c>
    </row>
    <row r="288" spans="1:17" x14ac:dyDescent="0.3">
      <c r="A288" s="2" t="s">
        <v>20</v>
      </c>
      <c r="B288" s="2">
        <v>17</v>
      </c>
      <c r="C288" s="2" t="s">
        <v>21</v>
      </c>
      <c r="D288" s="2" t="s">
        <v>22</v>
      </c>
      <c r="E288" s="3">
        <v>43586</v>
      </c>
      <c r="F288" s="4">
        <v>2019</v>
      </c>
      <c r="G288" s="2" t="s">
        <v>59</v>
      </c>
      <c r="H288" s="5">
        <v>0.09</v>
      </c>
      <c r="I288" s="5">
        <v>0.91</v>
      </c>
      <c r="J288" s="5">
        <v>0.97</v>
      </c>
      <c r="K288" s="5">
        <v>0.98</v>
      </c>
      <c r="L288" s="5">
        <v>0.21</v>
      </c>
      <c r="M288" s="5">
        <v>0.18</v>
      </c>
      <c r="N288" s="5">
        <v>0.31000000000000005</v>
      </c>
      <c r="O288" s="5">
        <v>0.23</v>
      </c>
      <c r="P288" s="5">
        <v>7.0000000000000007E-2</v>
      </c>
      <c r="Q288" s="6">
        <v>58497</v>
      </c>
    </row>
    <row r="289" spans="1:17" x14ac:dyDescent="0.3">
      <c r="A289" s="2" t="s">
        <v>20</v>
      </c>
      <c r="B289" s="2">
        <v>14</v>
      </c>
      <c r="C289" s="2" t="s">
        <v>48</v>
      </c>
      <c r="D289" s="2" t="s">
        <v>42</v>
      </c>
      <c r="E289" s="3">
        <v>43617</v>
      </c>
      <c r="F289" s="4">
        <v>2019</v>
      </c>
      <c r="G289" s="2" t="s">
        <v>60</v>
      </c>
      <c r="H289" s="5">
        <v>0.17</v>
      </c>
      <c r="I289" s="5">
        <v>0.83</v>
      </c>
      <c r="J289" s="5">
        <v>0.71</v>
      </c>
      <c r="K289" s="5">
        <v>0.78</v>
      </c>
      <c r="L289" s="5">
        <v>0.12</v>
      </c>
      <c r="M289" s="5">
        <v>0.13</v>
      </c>
      <c r="N289" s="5">
        <v>0.52</v>
      </c>
      <c r="O289" s="5">
        <v>0.19</v>
      </c>
      <c r="P289" s="5">
        <v>0.04</v>
      </c>
      <c r="Q289" s="6">
        <v>67227</v>
      </c>
    </row>
    <row r="290" spans="1:17" x14ac:dyDescent="0.3">
      <c r="A290" s="2" t="s">
        <v>20</v>
      </c>
      <c r="B290" s="2">
        <v>9</v>
      </c>
      <c r="C290" s="2" t="s">
        <v>54</v>
      </c>
      <c r="D290" s="2" t="s">
        <v>55</v>
      </c>
      <c r="E290" s="3">
        <v>43647</v>
      </c>
      <c r="F290" s="4">
        <v>2019</v>
      </c>
      <c r="G290" s="2" t="s">
        <v>63</v>
      </c>
      <c r="H290" s="5">
        <v>0.5</v>
      </c>
      <c r="I290" s="5">
        <v>0.5</v>
      </c>
      <c r="J290" s="5">
        <v>0.71</v>
      </c>
      <c r="K290" s="5">
        <v>0.92</v>
      </c>
      <c r="L290" s="5">
        <v>0.24</v>
      </c>
      <c r="M290" s="5">
        <v>0.26</v>
      </c>
      <c r="N290" s="5">
        <v>0.16000000000000003</v>
      </c>
      <c r="O290" s="5">
        <v>0.26</v>
      </c>
      <c r="P290" s="5">
        <v>0.08</v>
      </c>
      <c r="Q290" s="6">
        <v>49651</v>
      </c>
    </row>
    <row r="291" spans="1:17" x14ac:dyDescent="0.3">
      <c r="A291" s="2" t="s">
        <v>20</v>
      </c>
      <c r="B291" s="2">
        <v>21</v>
      </c>
      <c r="C291" s="2" t="s">
        <v>88</v>
      </c>
      <c r="D291" s="2" t="s">
        <v>84</v>
      </c>
      <c r="E291" s="3">
        <v>43678</v>
      </c>
      <c r="F291" s="4">
        <v>2019</v>
      </c>
      <c r="G291" s="2" t="s">
        <v>69</v>
      </c>
      <c r="H291" s="5">
        <v>0.41</v>
      </c>
      <c r="I291" s="5">
        <v>0.59000000000000008</v>
      </c>
      <c r="J291" s="5">
        <v>0.87</v>
      </c>
      <c r="K291" s="5">
        <v>0.85</v>
      </c>
      <c r="L291" s="5">
        <v>0.23</v>
      </c>
      <c r="M291" s="5">
        <v>0.13</v>
      </c>
      <c r="N291" s="5">
        <v>0.39999999999999991</v>
      </c>
      <c r="O291" s="5">
        <v>0.19</v>
      </c>
      <c r="P291" s="5">
        <v>0.05</v>
      </c>
      <c r="Q291" s="6">
        <v>61067</v>
      </c>
    </row>
    <row r="292" spans="1:17" x14ac:dyDescent="0.3">
      <c r="A292" s="2" t="s">
        <v>20</v>
      </c>
      <c r="B292" s="2">
        <v>6</v>
      </c>
      <c r="C292" s="2" t="s">
        <v>62</v>
      </c>
      <c r="D292" s="2" t="s">
        <v>22</v>
      </c>
      <c r="E292" s="3">
        <v>43709</v>
      </c>
      <c r="F292" s="4">
        <v>2019</v>
      </c>
      <c r="G292" s="2" t="s">
        <v>71</v>
      </c>
      <c r="H292" s="5">
        <v>0.09</v>
      </c>
      <c r="I292" s="5">
        <v>0.91</v>
      </c>
      <c r="J292" s="5">
        <v>0.72</v>
      </c>
      <c r="K292" s="5">
        <v>0.73</v>
      </c>
      <c r="L292" s="5">
        <v>0.1</v>
      </c>
      <c r="M292" s="5">
        <v>0.17</v>
      </c>
      <c r="N292" s="5">
        <v>0.35</v>
      </c>
      <c r="O292" s="5">
        <v>0.22</v>
      </c>
      <c r="P292" s="5">
        <v>0.16</v>
      </c>
      <c r="Q292" s="6">
        <v>72146</v>
      </c>
    </row>
    <row r="293" spans="1:17" x14ac:dyDescent="0.3">
      <c r="A293" s="2" t="s">
        <v>20</v>
      </c>
      <c r="B293" s="2">
        <v>6</v>
      </c>
      <c r="C293" s="2" t="s">
        <v>62</v>
      </c>
      <c r="D293" s="2" t="s">
        <v>22</v>
      </c>
      <c r="E293" s="3">
        <v>43739</v>
      </c>
      <c r="F293" s="4">
        <v>2019</v>
      </c>
      <c r="G293" s="2" t="s">
        <v>72</v>
      </c>
      <c r="H293" s="5">
        <v>0.68</v>
      </c>
      <c r="I293" s="5">
        <v>0.31999999999999995</v>
      </c>
      <c r="J293" s="5">
        <v>0.91</v>
      </c>
      <c r="K293" s="5">
        <v>0.71</v>
      </c>
      <c r="L293" s="5">
        <v>0.17</v>
      </c>
      <c r="M293" s="5">
        <v>0.22</v>
      </c>
      <c r="N293" s="5">
        <v>0.31999999999999995</v>
      </c>
      <c r="O293" s="5">
        <v>0.24</v>
      </c>
      <c r="P293" s="5">
        <v>0.05</v>
      </c>
      <c r="Q293" s="6">
        <v>61263</v>
      </c>
    </row>
    <row r="294" spans="1:17" x14ac:dyDescent="0.3">
      <c r="A294" s="2" t="s">
        <v>20</v>
      </c>
      <c r="B294" s="2">
        <v>4</v>
      </c>
      <c r="C294" s="2" t="s">
        <v>41</v>
      </c>
      <c r="D294" s="2" t="s">
        <v>42</v>
      </c>
      <c r="E294" s="3">
        <v>43770</v>
      </c>
      <c r="F294" s="4">
        <v>2019</v>
      </c>
      <c r="G294" s="2" t="s">
        <v>75</v>
      </c>
      <c r="H294" s="5">
        <v>0.43</v>
      </c>
      <c r="I294" s="5">
        <v>0.57000000000000006</v>
      </c>
      <c r="J294" s="5">
        <v>0.79</v>
      </c>
      <c r="K294" s="5">
        <v>0.93</v>
      </c>
      <c r="L294" s="5">
        <v>0.11</v>
      </c>
      <c r="M294" s="5">
        <v>0.14000000000000001</v>
      </c>
      <c r="N294" s="5">
        <v>0.38</v>
      </c>
      <c r="O294" s="5">
        <v>0.21</v>
      </c>
      <c r="P294" s="5">
        <v>0.16</v>
      </c>
      <c r="Q294" s="6">
        <v>44267</v>
      </c>
    </row>
    <row r="295" spans="1:17" x14ac:dyDescent="0.3">
      <c r="A295" s="2" t="s">
        <v>20</v>
      </c>
      <c r="B295" s="2">
        <v>11</v>
      </c>
      <c r="C295" s="2" t="s">
        <v>76</v>
      </c>
      <c r="D295" s="2" t="s">
        <v>55</v>
      </c>
      <c r="E295" s="3">
        <v>43800</v>
      </c>
      <c r="F295" s="4">
        <v>2019</v>
      </c>
      <c r="G295" s="2" t="s">
        <v>77</v>
      </c>
      <c r="H295" s="5">
        <v>0.6</v>
      </c>
      <c r="I295" s="5">
        <v>0.4</v>
      </c>
      <c r="J295" s="5">
        <v>0.9</v>
      </c>
      <c r="K295" s="5">
        <v>0.69</v>
      </c>
      <c r="L295" s="5">
        <v>0.22</v>
      </c>
      <c r="M295" s="5">
        <v>0.22</v>
      </c>
      <c r="N295" s="5">
        <v>0.22999999999999998</v>
      </c>
      <c r="O295" s="5">
        <v>0.16</v>
      </c>
      <c r="P295" s="5">
        <v>0.17</v>
      </c>
      <c r="Q295" s="6">
        <v>72523</v>
      </c>
    </row>
    <row r="296" spans="1:17" x14ac:dyDescent="0.3">
      <c r="A296" s="2" t="s">
        <v>20</v>
      </c>
      <c r="B296" s="2">
        <v>14</v>
      </c>
      <c r="C296" s="2" t="s">
        <v>48</v>
      </c>
      <c r="D296" s="2" t="s">
        <v>42</v>
      </c>
      <c r="E296" s="3">
        <v>43831</v>
      </c>
      <c r="F296" s="4">
        <v>2020</v>
      </c>
      <c r="G296" s="2" t="s">
        <v>23</v>
      </c>
      <c r="H296" s="5">
        <v>0.06</v>
      </c>
      <c r="I296" s="5">
        <v>0.94</v>
      </c>
      <c r="J296" s="5">
        <v>0.73</v>
      </c>
      <c r="K296" s="5">
        <v>0.71</v>
      </c>
      <c r="L296" s="5">
        <v>0.2</v>
      </c>
      <c r="M296" s="5">
        <v>0.17</v>
      </c>
      <c r="N296" s="5">
        <v>0.26</v>
      </c>
      <c r="O296" s="5">
        <v>0.28000000000000003</v>
      </c>
      <c r="P296" s="5">
        <v>0.09</v>
      </c>
      <c r="Q296" s="6">
        <v>51817</v>
      </c>
    </row>
    <row r="297" spans="1:17" x14ac:dyDescent="0.3">
      <c r="A297" s="2" t="s">
        <v>20</v>
      </c>
      <c r="B297" s="2">
        <v>12</v>
      </c>
      <c r="C297" s="2" t="s">
        <v>78</v>
      </c>
      <c r="D297" s="2" t="s">
        <v>55</v>
      </c>
      <c r="E297" s="3">
        <v>43862</v>
      </c>
      <c r="F297" s="4">
        <v>2020</v>
      </c>
      <c r="G297" s="2" t="s">
        <v>43</v>
      </c>
      <c r="H297" s="5">
        <v>0.79</v>
      </c>
      <c r="I297" s="5">
        <v>0.20999999999999996</v>
      </c>
      <c r="J297" s="5">
        <v>0.74</v>
      </c>
      <c r="K297" s="5">
        <v>0.85</v>
      </c>
      <c r="L297" s="5">
        <v>0.1</v>
      </c>
      <c r="M297" s="5">
        <v>0.12</v>
      </c>
      <c r="N297" s="5">
        <v>0.55000000000000004</v>
      </c>
      <c r="O297" s="5">
        <v>0.15</v>
      </c>
      <c r="P297" s="5">
        <v>0.08</v>
      </c>
      <c r="Q297" s="6">
        <v>52504</v>
      </c>
    </row>
    <row r="298" spans="1:17" x14ac:dyDescent="0.3">
      <c r="A298" s="2" t="s">
        <v>20</v>
      </c>
      <c r="B298" s="2">
        <v>6</v>
      </c>
      <c r="C298" s="2" t="s">
        <v>62</v>
      </c>
      <c r="D298" s="2" t="s">
        <v>22</v>
      </c>
      <c r="E298" s="3">
        <v>43891</v>
      </c>
      <c r="F298" s="4">
        <v>2020</v>
      </c>
      <c r="G298" s="2" t="s">
        <v>49</v>
      </c>
      <c r="H298" s="5">
        <v>0.36</v>
      </c>
      <c r="I298" s="5">
        <v>0.64</v>
      </c>
      <c r="J298" s="5">
        <v>0.92</v>
      </c>
      <c r="K298" s="5">
        <v>0.65</v>
      </c>
      <c r="L298" s="5">
        <v>0.1</v>
      </c>
      <c r="M298" s="5">
        <v>0.2</v>
      </c>
      <c r="N298" s="5">
        <v>0.47</v>
      </c>
      <c r="O298" s="5">
        <v>0.22</v>
      </c>
      <c r="P298" s="5">
        <v>0.01</v>
      </c>
      <c r="Q298" s="6">
        <v>52967</v>
      </c>
    </row>
    <row r="299" spans="1:17" x14ac:dyDescent="0.3">
      <c r="A299" s="2" t="s">
        <v>92</v>
      </c>
      <c r="B299" s="2">
        <v>7</v>
      </c>
      <c r="C299" s="2" t="s">
        <v>66</v>
      </c>
      <c r="D299" s="2" t="s">
        <v>55</v>
      </c>
      <c r="E299" s="3">
        <v>43101</v>
      </c>
      <c r="F299" s="4">
        <v>2018</v>
      </c>
      <c r="G299" s="2" t="s">
        <v>23</v>
      </c>
      <c r="H299" s="5">
        <v>0.41</v>
      </c>
      <c r="I299" s="5">
        <v>0.59000000000000008</v>
      </c>
      <c r="J299" s="5">
        <v>0.8</v>
      </c>
      <c r="K299" s="5">
        <v>1</v>
      </c>
      <c r="L299" s="5">
        <v>0.23</v>
      </c>
      <c r="M299" s="5">
        <v>0.15</v>
      </c>
      <c r="N299" s="5">
        <v>0.36</v>
      </c>
      <c r="O299" s="5">
        <v>0.17</v>
      </c>
      <c r="P299" s="5">
        <v>0.09</v>
      </c>
      <c r="Q299" s="6">
        <v>53858</v>
      </c>
    </row>
    <row r="300" spans="1:17" x14ac:dyDescent="0.3">
      <c r="A300" s="2" t="s">
        <v>92</v>
      </c>
      <c r="B300" s="2">
        <v>4</v>
      </c>
      <c r="C300" s="2" t="s">
        <v>41</v>
      </c>
      <c r="D300" s="2" t="s">
        <v>42</v>
      </c>
      <c r="E300" s="3">
        <v>43132</v>
      </c>
      <c r="F300" s="4">
        <v>2018</v>
      </c>
      <c r="G300" s="2" t="s">
        <v>43</v>
      </c>
      <c r="H300" s="5">
        <v>0.03</v>
      </c>
      <c r="I300" s="5">
        <v>0.97</v>
      </c>
      <c r="J300" s="5">
        <v>0.83</v>
      </c>
      <c r="K300" s="5">
        <v>0.79</v>
      </c>
      <c r="L300" s="5">
        <v>0.13</v>
      </c>
      <c r="M300" s="5">
        <v>0.2</v>
      </c>
      <c r="N300" s="5">
        <v>0.33999999999999997</v>
      </c>
      <c r="O300" s="5">
        <v>0.2</v>
      </c>
      <c r="P300" s="5">
        <v>0.13</v>
      </c>
      <c r="Q300" s="6">
        <v>49411</v>
      </c>
    </row>
    <row r="301" spans="1:17" x14ac:dyDescent="0.3">
      <c r="A301" s="2" t="s">
        <v>92</v>
      </c>
      <c r="B301" s="2">
        <v>21</v>
      </c>
      <c r="C301" s="2" t="s">
        <v>88</v>
      </c>
      <c r="D301" s="2" t="s">
        <v>84</v>
      </c>
      <c r="E301" s="3">
        <v>43160</v>
      </c>
      <c r="F301" s="4">
        <v>2018</v>
      </c>
      <c r="G301" s="2" t="s">
        <v>49</v>
      </c>
      <c r="H301" s="5">
        <v>0.8</v>
      </c>
      <c r="I301" s="5">
        <v>0.19999999999999996</v>
      </c>
      <c r="J301" s="5">
        <v>0.81</v>
      </c>
      <c r="K301" s="5">
        <v>0.66</v>
      </c>
      <c r="L301" s="5">
        <v>0.1</v>
      </c>
      <c r="M301" s="5">
        <v>0.11</v>
      </c>
      <c r="N301" s="5">
        <v>0.44999999999999996</v>
      </c>
      <c r="O301" s="5">
        <v>0.24</v>
      </c>
      <c r="P301" s="5">
        <v>0.1</v>
      </c>
      <c r="Q301" s="6">
        <v>61412</v>
      </c>
    </row>
    <row r="302" spans="1:17" x14ac:dyDescent="0.3">
      <c r="A302" s="2" t="s">
        <v>92</v>
      </c>
      <c r="B302" s="2">
        <v>20</v>
      </c>
      <c r="C302" s="2" t="s">
        <v>87</v>
      </c>
      <c r="D302" s="2" t="s">
        <v>22</v>
      </c>
      <c r="E302" s="3">
        <v>43191</v>
      </c>
      <c r="F302" s="4">
        <v>2018</v>
      </c>
      <c r="G302" s="2" t="s">
        <v>56</v>
      </c>
      <c r="H302" s="5">
        <v>0.78</v>
      </c>
      <c r="I302" s="5">
        <v>0.21999999999999997</v>
      </c>
      <c r="J302" s="5">
        <v>0.92</v>
      </c>
      <c r="K302" s="5">
        <v>0.9</v>
      </c>
      <c r="L302" s="5">
        <v>0.12</v>
      </c>
      <c r="M302" s="5">
        <v>0.1</v>
      </c>
      <c r="N302" s="5">
        <v>0.53</v>
      </c>
      <c r="O302" s="5">
        <v>0.25</v>
      </c>
      <c r="P302" s="5">
        <v>0</v>
      </c>
      <c r="Q302" s="6">
        <v>72991</v>
      </c>
    </row>
    <row r="303" spans="1:17" x14ac:dyDescent="0.3">
      <c r="A303" s="2" t="s">
        <v>92</v>
      </c>
      <c r="B303" s="2">
        <v>21</v>
      </c>
      <c r="C303" s="2" t="s">
        <v>88</v>
      </c>
      <c r="D303" s="2" t="s">
        <v>84</v>
      </c>
      <c r="E303" s="3">
        <v>43221</v>
      </c>
      <c r="F303" s="4">
        <v>2018</v>
      </c>
      <c r="G303" s="2" t="s">
        <v>59</v>
      </c>
      <c r="H303" s="5">
        <v>0.7</v>
      </c>
      <c r="I303" s="5">
        <v>0.30000000000000004</v>
      </c>
      <c r="J303" s="5">
        <v>0.76</v>
      </c>
      <c r="K303" s="5">
        <v>0.63</v>
      </c>
      <c r="L303" s="5">
        <v>0.16</v>
      </c>
      <c r="M303" s="5">
        <v>0.12</v>
      </c>
      <c r="N303" s="5">
        <v>0.44999999999999996</v>
      </c>
      <c r="O303" s="5">
        <v>0.2</v>
      </c>
      <c r="P303" s="5">
        <v>7.0000000000000007E-2</v>
      </c>
      <c r="Q303" s="6">
        <v>70466</v>
      </c>
    </row>
    <row r="304" spans="1:17" x14ac:dyDescent="0.3">
      <c r="A304" s="2" t="s">
        <v>92</v>
      </c>
      <c r="B304" s="2">
        <v>24</v>
      </c>
      <c r="C304" s="2" t="s">
        <v>89</v>
      </c>
      <c r="D304" s="2" t="s">
        <v>84</v>
      </c>
      <c r="E304" s="3">
        <v>43252</v>
      </c>
      <c r="F304" s="4">
        <v>2018</v>
      </c>
      <c r="G304" s="2" t="s">
        <v>60</v>
      </c>
      <c r="H304" s="5">
        <v>0.19</v>
      </c>
      <c r="I304" s="5">
        <v>0.81</v>
      </c>
      <c r="J304" s="5">
        <v>0.91</v>
      </c>
      <c r="K304" s="5">
        <v>0.69</v>
      </c>
      <c r="L304" s="5">
        <v>0.15</v>
      </c>
      <c r="M304" s="5">
        <v>0.22</v>
      </c>
      <c r="N304" s="5">
        <v>0.31000000000000005</v>
      </c>
      <c r="O304" s="5">
        <v>0.28999999999999998</v>
      </c>
      <c r="P304" s="5">
        <v>0.03</v>
      </c>
      <c r="Q304" s="6">
        <v>46185</v>
      </c>
    </row>
    <row r="305" spans="1:17" x14ac:dyDescent="0.3">
      <c r="A305" s="2" t="s">
        <v>92</v>
      </c>
      <c r="B305" s="2">
        <v>11</v>
      </c>
      <c r="C305" s="2" t="s">
        <v>76</v>
      </c>
      <c r="D305" s="2" t="s">
        <v>55</v>
      </c>
      <c r="E305" s="3">
        <v>43282</v>
      </c>
      <c r="F305" s="4">
        <v>2018</v>
      </c>
      <c r="G305" s="2" t="s">
        <v>63</v>
      </c>
      <c r="H305" s="5">
        <v>0.28000000000000003</v>
      </c>
      <c r="I305" s="5">
        <v>0.72</v>
      </c>
      <c r="J305" s="5">
        <v>0.78</v>
      </c>
      <c r="K305" s="5">
        <v>0.61</v>
      </c>
      <c r="L305" s="5">
        <v>0.11</v>
      </c>
      <c r="M305" s="5">
        <v>0.25</v>
      </c>
      <c r="N305" s="5">
        <v>0.30999999999999994</v>
      </c>
      <c r="O305" s="5">
        <v>0.28000000000000003</v>
      </c>
      <c r="P305" s="5">
        <v>0.05</v>
      </c>
      <c r="Q305" s="6">
        <v>45282</v>
      </c>
    </row>
    <row r="306" spans="1:17" x14ac:dyDescent="0.3">
      <c r="A306" s="2" t="s">
        <v>92</v>
      </c>
      <c r="B306" s="2">
        <v>27</v>
      </c>
      <c r="C306" s="2" t="s">
        <v>91</v>
      </c>
      <c r="D306" s="2" t="s">
        <v>42</v>
      </c>
      <c r="E306" s="3">
        <v>43313</v>
      </c>
      <c r="F306" s="4">
        <v>2018</v>
      </c>
      <c r="G306" s="2" t="s">
        <v>69</v>
      </c>
      <c r="H306" s="5">
        <v>0.42</v>
      </c>
      <c r="I306" s="5">
        <v>0.58000000000000007</v>
      </c>
      <c r="J306" s="5">
        <v>0.87</v>
      </c>
      <c r="K306" s="5">
        <v>0.66</v>
      </c>
      <c r="L306" s="5">
        <v>0.1</v>
      </c>
      <c r="M306" s="5">
        <v>0.2</v>
      </c>
      <c r="N306" s="5">
        <v>0.37999999999999989</v>
      </c>
      <c r="O306" s="5">
        <v>0.12</v>
      </c>
      <c r="P306" s="5">
        <v>0.2</v>
      </c>
      <c r="Q306" s="6">
        <v>68380</v>
      </c>
    </row>
    <row r="307" spans="1:17" x14ac:dyDescent="0.3">
      <c r="A307" s="2" t="s">
        <v>92</v>
      </c>
      <c r="B307" s="2">
        <v>25</v>
      </c>
      <c r="C307" s="2" t="s">
        <v>90</v>
      </c>
      <c r="D307" s="2" t="s">
        <v>68</v>
      </c>
      <c r="E307" s="3">
        <v>43344</v>
      </c>
      <c r="F307" s="4">
        <v>2018</v>
      </c>
      <c r="G307" s="2" t="s">
        <v>71</v>
      </c>
      <c r="H307" s="5">
        <v>0.75</v>
      </c>
      <c r="I307" s="5">
        <v>0.25</v>
      </c>
      <c r="J307" s="5">
        <v>0.92</v>
      </c>
      <c r="K307" s="5">
        <v>0.91</v>
      </c>
      <c r="L307" s="5">
        <v>0.17</v>
      </c>
      <c r="M307" s="5">
        <v>0.28000000000000003</v>
      </c>
      <c r="N307" s="5">
        <v>0.30999999999999994</v>
      </c>
      <c r="O307" s="5">
        <v>0.15</v>
      </c>
      <c r="P307" s="5">
        <v>0.09</v>
      </c>
      <c r="Q307" s="6">
        <v>45688</v>
      </c>
    </row>
    <row r="308" spans="1:17" x14ac:dyDescent="0.3">
      <c r="A308" s="2" t="s">
        <v>92</v>
      </c>
      <c r="B308" s="2">
        <v>16</v>
      </c>
      <c r="C308" s="2" t="s">
        <v>81</v>
      </c>
      <c r="D308" s="2" t="s">
        <v>84</v>
      </c>
      <c r="E308" s="3">
        <v>43374</v>
      </c>
      <c r="F308" s="4">
        <v>2018</v>
      </c>
      <c r="G308" s="2" t="s">
        <v>72</v>
      </c>
      <c r="H308" s="5">
        <v>0.35</v>
      </c>
      <c r="I308" s="5">
        <v>0.65</v>
      </c>
      <c r="J308" s="5">
        <v>0.97</v>
      </c>
      <c r="K308" s="5">
        <v>0.76</v>
      </c>
      <c r="L308" s="5">
        <v>0.15</v>
      </c>
      <c r="M308" s="5">
        <v>0.2</v>
      </c>
      <c r="N308" s="5">
        <v>0.21000000000000008</v>
      </c>
      <c r="O308" s="5">
        <v>0.28999999999999998</v>
      </c>
      <c r="P308" s="5">
        <v>0.15</v>
      </c>
      <c r="Q308" s="6">
        <v>63052</v>
      </c>
    </row>
    <row r="309" spans="1:17" x14ac:dyDescent="0.3">
      <c r="A309" s="2" t="s">
        <v>92</v>
      </c>
      <c r="B309" s="2">
        <v>16</v>
      </c>
      <c r="C309" s="2" t="s">
        <v>81</v>
      </c>
      <c r="D309" s="2" t="s">
        <v>84</v>
      </c>
      <c r="E309" s="3">
        <v>43405</v>
      </c>
      <c r="F309" s="4">
        <v>2018</v>
      </c>
      <c r="G309" s="2" t="s">
        <v>75</v>
      </c>
      <c r="H309" s="5">
        <v>0.04</v>
      </c>
      <c r="I309" s="5">
        <v>0.96</v>
      </c>
      <c r="J309" s="5">
        <v>0.96</v>
      </c>
      <c r="K309" s="5">
        <v>0.62</v>
      </c>
      <c r="L309" s="5">
        <v>0.16</v>
      </c>
      <c r="M309" s="5">
        <v>0.22</v>
      </c>
      <c r="N309" s="5">
        <v>0.45999999999999996</v>
      </c>
      <c r="O309" s="5">
        <v>0.11</v>
      </c>
      <c r="P309" s="5">
        <v>0.05</v>
      </c>
      <c r="Q309" s="6">
        <v>67632</v>
      </c>
    </row>
    <row r="310" spans="1:17" x14ac:dyDescent="0.3">
      <c r="A310" s="2" t="s">
        <v>92</v>
      </c>
      <c r="B310" s="2">
        <v>26</v>
      </c>
      <c r="C310" s="2" t="s">
        <v>70</v>
      </c>
      <c r="D310" s="2" t="s">
        <v>22</v>
      </c>
      <c r="E310" s="3">
        <v>43435</v>
      </c>
      <c r="F310" s="4">
        <v>2018</v>
      </c>
      <c r="G310" s="2" t="s">
        <v>77</v>
      </c>
      <c r="H310" s="5">
        <v>0.57999999999999996</v>
      </c>
      <c r="I310" s="5">
        <v>0.42000000000000004</v>
      </c>
      <c r="J310" s="5">
        <v>0.72</v>
      </c>
      <c r="K310" s="5">
        <v>0.85</v>
      </c>
      <c r="L310" s="5">
        <v>0.23</v>
      </c>
      <c r="M310" s="5">
        <v>0.26</v>
      </c>
      <c r="N310" s="5">
        <v>0.30000000000000004</v>
      </c>
      <c r="O310" s="5">
        <v>0.13</v>
      </c>
      <c r="P310" s="5">
        <v>0.08</v>
      </c>
      <c r="Q310" s="6">
        <v>63027</v>
      </c>
    </row>
    <row r="311" spans="1:17" x14ac:dyDescent="0.3">
      <c r="A311" s="2" t="s">
        <v>92</v>
      </c>
      <c r="B311" s="2">
        <v>14</v>
      </c>
      <c r="C311" s="2" t="s">
        <v>48</v>
      </c>
      <c r="D311" s="2" t="s">
        <v>42</v>
      </c>
      <c r="E311" s="3">
        <v>43466</v>
      </c>
      <c r="F311" s="4">
        <v>2019</v>
      </c>
      <c r="G311" s="2" t="s">
        <v>23</v>
      </c>
      <c r="H311" s="5">
        <v>0.34</v>
      </c>
      <c r="I311" s="5">
        <v>0.65999999999999992</v>
      </c>
      <c r="J311" s="5">
        <v>0.93</v>
      </c>
      <c r="K311" s="5">
        <v>0.95</v>
      </c>
      <c r="L311" s="5">
        <v>0.13</v>
      </c>
      <c r="M311" s="5">
        <v>0.19</v>
      </c>
      <c r="N311" s="5">
        <v>0.43000000000000005</v>
      </c>
      <c r="O311" s="5">
        <v>0.16</v>
      </c>
      <c r="P311" s="5">
        <v>0.09</v>
      </c>
      <c r="Q311" s="6">
        <v>51371</v>
      </c>
    </row>
    <row r="312" spans="1:17" x14ac:dyDescent="0.3">
      <c r="A312" s="2" t="s">
        <v>92</v>
      </c>
      <c r="B312" s="2">
        <v>26</v>
      </c>
      <c r="C312" s="2" t="s">
        <v>70</v>
      </c>
      <c r="D312" s="2" t="s">
        <v>22</v>
      </c>
      <c r="E312" s="3">
        <v>43497</v>
      </c>
      <c r="F312" s="4">
        <v>2019</v>
      </c>
      <c r="G312" s="2" t="s">
        <v>43</v>
      </c>
      <c r="H312" s="5">
        <v>0.13</v>
      </c>
      <c r="I312" s="5">
        <v>0.87</v>
      </c>
      <c r="J312" s="5">
        <v>0.92</v>
      </c>
      <c r="K312" s="5">
        <v>0.69</v>
      </c>
      <c r="L312" s="5">
        <v>0.1</v>
      </c>
      <c r="M312" s="5">
        <v>0.1</v>
      </c>
      <c r="N312" s="5">
        <v>0.32000000000000006</v>
      </c>
      <c r="O312" s="5">
        <v>0.28999999999999998</v>
      </c>
      <c r="P312" s="5">
        <v>0.19</v>
      </c>
      <c r="Q312" s="6">
        <v>64581</v>
      </c>
    </row>
    <row r="313" spans="1:17" x14ac:dyDescent="0.3">
      <c r="A313" s="2" t="s">
        <v>92</v>
      </c>
      <c r="B313" s="2">
        <v>3</v>
      </c>
      <c r="C313" s="2" t="s">
        <v>52</v>
      </c>
      <c r="D313" s="2" t="s">
        <v>42</v>
      </c>
      <c r="E313" s="3">
        <v>43525</v>
      </c>
      <c r="F313" s="4">
        <v>2019</v>
      </c>
      <c r="G313" s="2" t="s">
        <v>49</v>
      </c>
      <c r="H313" s="5">
        <v>0.38</v>
      </c>
      <c r="I313" s="5">
        <v>0.62</v>
      </c>
      <c r="J313" s="5">
        <v>0.97</v>
      </c>
      <c r="K313" s="5">
        <v>0.61</v>
      </c>
      <c r="L313" s="5">
        <v>0.25</v>
      </c>
      <c r="M313" s="5">
        <v>0.11</v>
      </c>
      <c r="N313" s="5">
        <v>0.45999999999999996</v>
      </c>
      <c r="O313" s="5">
        <v>0.17</v>
      </c>
      <c r="P313" s="5">
        <v>0.01</v>
      </c>
      <c r="Q313" s="6">
        <v>52263</v>
      </c>
    </row>
    <row r="314" spans="1:17" x14ac:dyDescent="0.3">
      <c r="A314" s="2" t="s">
        <v>92</v>
      </c>
      <c r="B314" s="2">
        <v>22</v>
      </c>
      <c r="C314" s="2" t="s">
        <v>83</v>
      </c>
      <c r="D314" s="2" t="s">
        <v>42</v>
      </c>
      <c r="E314" s="3">
        <v>43556</v>
      </c>
      <c r="F314" s="4">
        <v>2019</v>
      </c>
      <c r="G314" s="2" t="s">
        <v>56</v>
      </c>
      <c r="H314" s="5">
        <v>0.69</v>
      </c>
      <c r="I314" s="5">
        <v>0.31000000000000005</v>
      </c>
      <c r="J314" s="5">
        <v>0.79</v>
      </c>
      <c r="K314" s="5">
        <v>0.76</v>
      </c>
      <c r="L314" s="5">
        <v>0.23</v>
      </c>
      <c r="M314" s="5">
        <v>0.26</v>
      </c>
      <c r="N314" s="5">
        <v>8.9999999999999969E-2</v>
      </c>
      <c r="O314" s="5">
        <v>0.28000000000000003</v>
      </c>
      <c r="P314" s="5">
        <v>0.14000000000000001</v>
      </c>
      <c r="Q314" s="6">
        <v>54010</v>
      </c>
    </row>
    <row r="315" spans="1:17" x14ac:dyDescent="0.3">
      <c r="A315" s="2" t="s">
        <v>92</v>
      </c>
      <c r="B315" s="2">
        <v>4</v>
      </c>
      <c r="C315" s="2" t="s">
        <v>41</v>
      </c>
      <c r="D315" s="2" t="s">
        <v>42</v>
      </c>
      <c r="E315" s="3">
        <v>43586</v>
      </c>
      <c r="F315" s="4">
        <v>2019</v>
      </c>
      <c r="G315" s="2" t="s">
        <v>59</v>
      </c>
      <c r="H315" s="5">
        <v>0.16</v>
      </c>
      <c r="I315" s="5">
        <v>0.84</v>
      </c>
      <c r="J315" s="5">
        <v>0.98</v>
      </c>
      <c r="K315" s="5">
        <v>0.69</v>
      </c>
      <c r="L315" s="5">
        <v>0.13</v>
      </c>
      <c r="M315" s="5">
        <v>0.12</v>
      </c>
      <c r="N315" s="5">
        <v>0.49</v>
      </c>
      <c r="O315" s="5">
        <v>0.21</v>
      </c>
      <c r="P315" s="5">
        <v>0.05</v>
      </c>
      <c r="Q315" s="6">
        <v>60133</v>
      </c>
    </row>
    <row r="316" spans="1:17" x14ac:dyDescent="0.3">
      <c r="A316" s="2" t="s">
        <v>92</v>
      </c>
      <c r="B316" s="2">
        <v>1</v>
      </c>
      <c r="C316" s="2" t="s">
        <v>47</v>
      </c>
      <c r="D316" s="2" t="s">
        <v>42</v>
      </c>
      <c r="E316" s="3">
        <v>43617</v>
      </c>
      <c r="F316" s="4">
        <v>2019</v>
      </c>
      <c r="G316" s="2" t="s">
        <v>60</v>
      </c>
      <c r="H316" s="5">
        <v>0.41</v>
      </c>
      <c r="I316" s="5">
        <v>0.59000000000000008</v>
      </c>
      <c r="J316" s="5">
        <v>0.98</v>
      </c>
      <c r="K316" s="5">
        <v>0.78</v>
      </c>
      <c r="L316" s="5">
        <v>0.21</v>
      </c>
      <c r="M316" s="5">
        <v>0.12</v>
      </c>
      <c r="N316" s="5">
        <v>0.44000000000000006</v>
      </c>
      <c r="O316" s="5">
        <v>0.1</v>
      </c>
      <c r="P316" s="5">
        <v>0.13</v>
      </c>
      <c r="Q316" s="6">
        <v>59755</v>
      </c>
    </row>
    <row r="317" spans="1:17" x14ac:dyDescent="0.3">
      <c r="A317" s="2" t="s">
        <v>92</v>
      </c>
      <c r="B317" s="2">
        <v>6</v>
      </c>
      <c r="C317" s="2" t="s">
        <v>62</v>
      </c>
      <c r="D317" s="2" t="s">
        <v>22</v>
      </c>
      <c r="E317" s="3">
        <v>43647</v>
      </c>
      <c r="F317" s="4">
        <v>2019</v>
      </c>
      <c r="G317" s="2" t="s">
        <v>63</v>
      </c>
      <c r="H317" s="5">
        <v>0.62</v>
      </c>
      <c r="I317" s="5">
        <v>0.38</v>
      </c>
      <c r="J317" s="5">
        <v>0.74</v>
      </c>
      <c r="K317" s="5">
        <v>0.93</v>
      </c>
      <c r="L317" s="5">
        <v>0.18</v>
      </c>
      <c r="M317" s="5">
        <v>0.2</v>
      </c>
      <c r="N317" s="5">
        <v>0.37</v>
      </c>
      <c r="O317" s="5">
        <v>0.23</v>
      </c>
      <c r="P317" s="5">
        <v>0.02</v>
      </c>
      <c r="Q317" s="6">
        <v>49507</v>
      </c>
    </row>
    <row r="318" spans="1:17" x14ac:dyDescent="0.3">
      <c r="A318" s="2" t="s">
        <v>92</v>
      </c>
      <c r="B318" s="2">
        <v>4</v>
      </c>
      <c r="C318" s="2" t="s">
        <v>41</v>
      </c>
      <c r="D318" s="2" t="s">
        <v>42</v>
      </c>
      <c r="E318" s="3">
        <v>43678</v>
      </c>
      <c r="F318" s="4">
        <v>2019</v>
      </c>
      <c r="G318" s="2" t="s">
        <v>69</v>
      </c>
      <c r="H318" s="5">
        <v>0.06</v>
      </c>
      <c r="I318" s="5">
        <v>0.94</v>
      </c>
      <c r="J318" s="5">
        <v>0.99</v>
      </c>
      <c r="K318" s="5">
        <v>0.94</v>
      </c>
      <c r="L318" s="5">
        <v>0.21</v>
      </c>
      <c r="M318" s="5">
        <v>0.18</v>
      </c>
      <c r="N318" s="5">
        <v>0.21999999999999997</v>
      </c>
      <c r="O318" s="5">
        <v>0.27</v>
      </c>
      <c r="P318" s="5">
        <v>0.12</v>
      </c>
      <c r="Q318" s="6">
        <v>52222</v>
      </c>
    </row>
    <row r="319" spans="1:17" x14ac:dyDescent="0.3">
      <c r="A319" s="2" t="s">
        <v>92</v>
      </c>
      <c r="B319" s="2">
        <v>9</v>
      </c>
      <c r="C319" s="2" t="s">
        <v>54</v>
      </c>
      <c r="D319" s="2" t="s">
        <v>55</v>
      </c>
      <c r="E319" s="3">
        <v>43709</v>
      </c>
      <c r="F319" s="4">
        <v>2019</v>
      </c>
      <c r="G319" s="2" t="s">
        <v>71</v>
      </c>
      <c r="H319" s="5">
        <v>0.22</v>
      </c>
      <c r="I319" s="5">
        <v>0.78</v>
      </c>
      <c r="J319" s="5">
        <v>0.98</v>
      </c>
      <c r="K319" s="5">
        <v>0.92</v>
      </c>
      <c r="L319" s="5">
        <v>0.16</v>
      </c>
      <c r="M319" s="5">
        <v>0.27</v>
      </c>
      <c r="N319" s="5">
        <v>0.28999999999999992</v>
      </c>
      <c r="O319" s="5">
        <v>0.16</v>
      </c>
      <c r="P319" s="5">
        <v>0.12</v>
      </c>
      <c r="Q319" s="6">
        <v>70612</v>
      </c>
    </row>
    <row r="320" spans="1:17" x14ac:dyDescent="0.3">
      <c r="A320" s="2" t="s">
        <v>92</v>
      </c>
      <c r="B320" s="2">
        <v>9</v>
      </c>
      <c r="C320" s="2" t="s">
        <v>54</v>
      </c>
      <c r="D320" s="2" t="s">
        <v>55</v>
      </c>
      <c r="E320" s="3">
        <v>43739</v>
      </c>
      <c r="F320" s="4">
        <v>2019</v>
      </c>
      <c r="G320" s="2" t="s">
        <v>72</v>
      </c>
      <c r="H320" s="5">
        <v>0.15</v>
      </c>
      <c r="I320" s="5">
        <v>0.85</v>
      </c>
      <c r="J320" s="5">
        <v>0.74</v>
      </c>
      <c r="K320" s="5">
        <v>0.79</v>
      </c>
      <c r="L320" s="5">
        <v>0.16</v>
      </c>
      <c r="M320" s="5">
        <v>0.11</v>
      </c>
      <c r="N320" s="5">
        <v>0.44999999999999996</v>
      </c>
      <c r="O320" s="5">
        <v>0.15</v>
      </c>
      <c r="P320" s="5">
        <v>0.13</v>
      </c>
      <c r="Q320" s="6">
        <v>66539</v>
      </c>
    </row>
    <row r="321" spans="1:17" x14ac:dyDescent="0.3">
      <c r="A321" s="2" t="s">
        <v>92</v>
      </c>
      <c r="B321" s="2">
        <v>14</v>
      </c>
      <c r="C321" s="2" t="s">
        <v>48</v>
      </c>
      <c r="D321" s="2" t="s">
        <v>42</v>
      </c>
      <c r="E321" s="3">
        <v>43770</v>
      </c>
      <c r="F321" s="4">
        <v>2019</v>
      </c>
      <c r="G321" s="2" t="s">
        <v>75</v>
      </c>
      <c r="H321" s="5">
        <v>0.28000000000000003</v>
      </c>
      <c r="I321" s="5">
        <v>0.72</v>
      </c>
      <c r="J321" s="5">
        <v>0.88</v>
      </c>
      <c r="K321" s="5">
        <v>0.86</v>
      </c>
      <c r="L321" s="5">
        <v>0.21</v>
      </c>
      <c r="M321" s="5">
        <v>0.25</v>
      </c>
      <c r="N321" s="5">
        <v>0.33000000000000007</v>
      </c>
      <c r="O321" s="5">
        <v>0.11</v>
      </c>
      <c r="P321" s="5">
        <v>0.1</v>
      </c>
      <c r="Q321" s="6">
        <v>48578</v>
      </c>
    </row>
    <row r="322" spans="1:17" x14ac:dyDescent="0.3">
      <c r="A322" s="2" t="s">
        <v>92</v>
      </c>
      <c r="B322" s="2">
        <v>1</v>
      </c>
      <c r="C322" s="2" t="s">
        <v>47</v>
      </c>
      <c r="D322" s="2" t="s">
        <v>42</v>
      </c>
      <c r="E322" s="3">
        <v>43800</v>
      </c>
      <c r="F322" s="4">
        <v>2019</v>
      </c>
      <c r="G322" s="2" t="s">
        <v>77</v>
      </c>
      <c r="H322" s="5">
        <v>0.21</v>
      </c>
      <c r="I322" s="5">
        <v>0.79</v>
      </c>
      <c r="J322" s="5">
        <v>0.93</v>
      </c>
      <c r="K322" s="5">
        <v>0.78</v>
      </c>
      <c r="L322" s="5">
        <v>0.2</v>
      </c>
      <c r="M322" s="5">
        <v>0.16</v>
      </c>
      <c r="N322" s="5">
        <v>0.30999999999999994</v>
      </c>
      <c r="O322" s="5">
        <v>0.17</v>
      </c>
      <c r="P322" s="5">
        <v>0.16</v>
      </c>
      <c r="Q322" s="6">
        <v>44953</v>
      </c>
    </row>
    <row r="323" spans="1:17" x14ac:dyDescent="0.3">
      <c r="A323" s="2" t="s">
        <v>92</v>
      </c>
      <c r="B323" s="2">
        <v>3</v>
      </c>
      <c r="C323" s="2" t="s">
        <v>52</v>
      </c>
      <c r="D323" s="2" t="s">
        <v>42</v>
      </c>
      <c r="E323" s="3">
        <v>43831</v>
      </c>
      <c r="F323" s="4">
        <v>2020</v>
      </c>
      <c r="G323" s="2" t="s">
        <v>23</v>
      </c>
      <c r="H323" s="5">
        <v>7.0000000000000007E-2</v>
      </c>
      <c r="I323" s="5">
        <v>0.92999999999999994</v>
      </c>
      <c r="J323" s="5">
        <v>0.77</v>
      </c>
      <c r="K323" s="5">
        <v>0.64</v>
      </c>
      <c r="L323" s="5">
        <v>0.2</v>
      </c>
      <c r="M323" s="5">
        <v>0.14000000000000001</v>
      </c>
      <c r="N323" s="5">
        <v>0.26</v>
      </c>
      <c r="O323" s="5">
        <v>0.28999999999999998</v>
      </c>
      <c r="P323" s="5">
        <v>0.11</v>
      </c>
      <c r="Q323" s="6">
        <v>52852</v>
      </c>
    </row>
    <row r="324" spans="1:17" x14ac:dyDescent="0.3">
      <c r="A324" s="2" t="s">
        <v>92</v>
      </c>
      <c r="B324" s="2">
        <v>25</v>
      </c>
      <c r="C324" s="2" t="s">
        <v>90</v>
      </c>
      <c r="D324" s="2" t="s">
        <v>68</v>
      </c>
      <c r="E324" s="3">
        <v>43862</v>
      </c>
      <c r="F324" s="4">
        <v>2020</v>
      </c>
      <c r="G324" s="2" t="s">
        <v>43</v>
      </c>
      <c r="H324" s="5">
        <v>0.42</v>
      </c>
      <c r="I324" s="5">
        <v>0.58000000000000007</v>
      </c>
      <c r="J324" s="5">
        <v>0.73</v>
      </c>
      <c r="K324" s="5">
        <v>0.71</v>
      </c>
      <c r="L324" s="5">
        <v>0.18</v>
      </c>
      <c r="M324" s="5">
        <v>0.19</v>
      </c>
      <c r="N324" s="5">
        <v>0.41000000000000003</v>
      </c>
      <c r="O324" s="5">
        <v>0.21</v>
      </c>
      <c r="P324" s="5">
        <v>0.01</v>
      </c>
      <c r="Q324" s="6">
        <v>62752</v>
      </c>
    </row>
    <row r="325" spans="1:17" x14ac:dyDescent="0.3">
      <c r="A325" s="2" t="s">
        <v>92</v>
      </c>
      <c r="B325" s="2">
        <v>13</v>
      </c>
      <c r="C325" s="2" t="s">
        <v>82</v>
      </c>
      <c r="D325" s="2" t="s">
        <v>68</v>
      </c>
      <c r="E325" s="3">
        <v>43891</v>
      </c>
      <c r="F325" s="4">
        <v>2020</v>
      </c>
      <c r="G325" s="2" t="s">
        <v>49</v>
      </c>
      <c r="H325" s="5">
        <v>0.09</v>
      </c>
      <c r="I325" s="5">
        <v>0.91</v>
      </c>
      <c r="J325" s="5">
        <v>0.87</v>
      </c>
      <c r="K325" s="5">
        <v>0.61</v>
      </c>
      <c r="L325" s="5">
        <v>0.12</v>
      </c>
      <c r="M325" s="5">
        <v>0.18</v>
      </c>
      <c r="N325" s="5">
        <v>0.49</v>
      </c>
      <c r="O325" s="5">
        <v>0.2</v>
      </c>
      <c r="P325" s="5">
        <v>0.01</v>
      </c>
      <c r="Q325" s="6">
        <v>61689</v>
      </c>
    </row>
    <row r="326" spans="1:17" x14ac:dyDescent="0.3">
      <c r="A326" s="2" t="s">
        <v>93</v>
      </c>
      <c r="B326" s="2">
        <v>4</v>
      </c>
      <c r="C326" s="2" t="s">
        <v>41</v>
      </c>
      <c r="D326" s="2" t="s">
        <v>42</v>
      </c>
      <c r="E326" s="3">
        <v>43101</v>
      </c>
      <c r="F326" s="4">
        <v>2018</v>
      </c>
      <c r="G326" s="2" t="s">
        <v>23</v>
      </c>
      <c r="H326" s="5">
        <v>0.66</v>
      </c>
      <c r="I326" s="5">
        <v>0.33999999999999997</v>
      </c>
      <c r="J326" s="5">
        <v>0.93</v>
      </c>
      <c r="K326" s="5">
        <v>0.73</v>
      </c>
      <c r="L326" s="5">
        <v>0.13</v>
      </c>
      <c r="M326" s="5">
        <v>0.12</v>
      </c>
      <c r="N326" s="5">
        <v>0.58000000000000007</v>
      </c>
      <c r="O326" s="5">
        <v>0.1</v>
      </c>
      <c r="P326" s="5">
        <v>7.0000000000000007E-2</v>
      </c>
      <c r="Q326" s="6">
        <v>59842</v>
      </c>
    </row>
    <row r="327" spans="1:17" x14ac:dyDescent="0.3">
      <c r="A327" s="2" t="s">
        <v>93</v>
      </c>
      <c r="B327" s="2">
        <v>17</v>
      </c>
      <c r="C327" s="2" t="s">
        <v>21</v>
      </c>
      <c r="D327" s="2" t="s">
        <v>22</v>
      </c>
      <c r="E327" s="3">
        <v>43132</v>
      </c>
      <c r="F327" s="4">
        <v>2018</v>
      </c>
      <c r="G327" s="2" t="s">
        <v>43</v>
      </c>
      <c r="H327" s="5">
        <v>0.8</v>
      </c>
      <c r="I327" s="5">
        <v>0.19999999999999996</v>
      </c>
      <c r="J327" s="5">
        <v>0.96</v>
      </c>
      <c r="K327" s="5">
        <v>0.85</v>
      </c>
      <c r="L327" s="5">
        <v>0.11</v>
      </c>
      <c r="M327" s="5">
        <v>0.11</v>
      </c>
      <c r="N327" s="5">
        <v>0.49</v>
      </c>
      <c r="O327" s="5">
        <v>0.15</v>
      </c>
      <c r="P327" s="5">
        <v>0.14000000000000001</v>
      </c>
      <c r="Q327" s="6">
        <v>54650</v>
      </c>
    </row>
    <row r="328" spans="1:17" x14ac:dyDescent="0.3">
      <c r="A328" s="2" t="s">
        <v>93</v>
      </c>
      <c r="B328" s="2">
        <v>8</v>
      </c>
      <c r="C328" s="2" t="s">
        <v>67</v>
      </c>
      <c r="D328" s="2" t="s">
        <v>68</v>
      </c>
      <c r="E328" s="3">
        <v>43160</v>
      </c>
      <c r="F328" s="4">
        <v>2018</v>
      </c>
      <c r="G328" s="2" t="s">
        <v>49</v>
      </c>
      <c r="H328" s="5">
        <v>0.7</v>
      </c>
      <c r="I328" s="5">
        <v>0.30000000000000004</v>
      </c>
      <c r="J328" s="5">
        <v>0.73</v>
      </c>
      <c r="K328" s="5">
        <v>1</v>
      </c>
      <c r="L328" s="5">
        <v>0.21</v>
      </c>
      <c r="M328" s="5">
        <v>0.27</v>
      </c>
      <c r="N328" s="5">
        <v>0.16999999999999993</v>
      </c>
      <c r="O328" s="5">
        <v>0.16</v>
      </c>
      <c r="P328" s="5">
        <v>0.19</v>
      </c>
      <c r="Q328" s="6">
        <v>69615</v>
      </c>
    </row>
    <row r="329" spans="1:17" x14ac:dyDescent="0.3">
      <c r="A329" s="2" t="s">
        <v>93</v>
      </c>
      <c r="B329" s="2">
        <v>16</v>
      </c>
      <c r="C329" s="2" t="s">
        <v>81</v>
      </c>
      <c r="D329" s="2" t="s">
        <v>84</v>
      </c>
      <c r="E329" s="3">
        <v>43191</v>
      </c>
      <c r="F329" s="4">
        <v>2018</v>
      </c>
      <c r="G329" s="2" t="s">
        <v>56</v>
      </c>
      <c r="H329" s="5">
        <v>0.05</v>
      </c>
      <c r="I329" s="5">
        <v>0.95</v>
      </c>
      <c r="J329" s="5">
        <v>0.92</v>
      </c>
      <c r="K329" s="5">
        <v>0.74</v>
      </c>
      <c r="L329" s="5">
        <v>0.16</v>
      </c>
      <c r="M329" s="5">
        <v>0.27</v>
      </c>
      <c r="N329" s="5">
        <v>0.29000000000000004</v>
      </c>
      <c r="O329" s="5">
        <v>0.22</v>
      </c>
      <c r="P329" s="5">
        <v>0.06</v>
      </c>
      <c r="Q329" s="6">
        <v>60594</v>
      </c>
    </row>
    <row r="330" spans="1:17" x14ac:dyDescent="0.3">
      <c r="A330" s="2" t="s">
        <v>93</v>
      </c>
      <c r="B330" s="2">
        <v>16</v>
      </c>
      <c r="C330" s="2" t="s">
        <v>81</v>
      </c>
      <c r="D330" s="2" t="s">
        <v>84</v>
      </c>
      <c r="E330" s="3">
        <v>43221</v>
      </c>
      <c r="F330" s="4">
        <v>2018</v>
      </c>
      <c r="G330" s="2" t="s">
        <v>59</v>
      </c>
      <c r="H330" s="5">
        <v>0.61</v>
      </c>
      <c r="I330" s="5">
        <v>0.39</v>
      </c>
      <c r="J330" s="5">
        <v>0.8</v>
      </c>
      <c r="K330" s="5">
        <v>0.69</v>
      </c>
      <c r="L330" s="5">
        <v>0.14000000000000001</v>
      </c>
      <c r="M330" s="5">
        <v>0.13</v>
      </c>
      <c r="N330" s="5">
        <v>0.56999999999999995</v>
      </c>
      <c r="O330" s="5">
        <v>0.13</v>
      </c>
      <c r="P330" s="5">
        <v>0.03</v>
      </c>
      <c r="Q330" s="6">
        <v>67453</v>
      </c>
    </row>
    <row r="331" spans="1:17" x14ac:dyDescent="0.3">
      <c r="A331" s="2" t="s">
        <v>93</v>
      </c>
      <c r="B331" s="2">
        <v>23</v>
      </c>
      <c r="C331" s="2" t="s">
        <v>86</v>
      </c>
      <c r="D331" s="2" t="s">
        <v>42</v>
      </c>
      <c r="E331" s="3">
        <v>43252</v>
      </c>
      <c r="F331" s="4">
        <v>2018</v>
      </c>
      <c r="G331" s="2" t="s">
        <v>60</v>
      </c>
      <c r="H331" s="5">
        <v>0.1</v>
      </c>
      <c r="I331" s="5">
        <v>0.9</v>
      </c>
      <c r="J331" s="5">
        <v>0.94</v>
      </c>
      <c r="K331" s="5">
        <v>0.66</v>
      </c>
      <c r="L331" s="5">
        <v>0.19</v>
      </c>
      <c r="M331" s="5">
        <v>0.2</v>
      </c>
      <c r="N331" s="5">
        <v>0.5</v>
      </c>
      <c r="O331" s="5">
        <v>0.1</v>
      </c>
      <c r="P331" s="5">
        <v>0.01</v>
      </c>
      <c r="Q331" s="6">
        <v>46170</v>
      </c>
    </row>
    <row r="332" spans="1:17" x14ac:dyDescent="0.3">
      <c r="A332" s="2" t="s">
        <v>93</v>
      </c>
      <c r="B332" s="2">
        <v>15</v>
      </c>
      <c r="C332" s="2" t="s">
        <v>79</v>
      </c>
      <c r="D332" s="2" t="s">
        <v>22</v>
      </c>
      <c r="E332" s="3">
        <v>43282</v>
      </c>
      <c r="F332" s="4">
        <v>2018</v>
      </c>
      <c r="G332" s="2" t="s">
        <v>63</v>
      </c>
      <c r="H332" s="5">
        <v>0.65</v>
      </c>
      <c r="I332" s="5">
        <v>0.35</v>
      </c>
      <c r="J332" s="5">
        <v>0.91</v>
      </c>
      <c r="K332" s="5">
        <v>0.75</v>
      </c>
      <c r="L332" s="5">
        <v>0.1</v>
      </c>
      <c r="M332" s="5">
        <v>0.26</v>
      </c>
      <c r="N332" s="5">
        <v>0.22999999999999998</v>
      </c>
      <c r="O332" s="5">
        <v>0.22</v>
      </c>
      <c r="P332" s="5">
        <v>0.19</v>
      </c>
      <c r="Q332" s="6">
        <v>58126</v>
      </c>
    </row>
    <row r="333" spans="1:17" x14ac:dyDescent="0.3">
      <c r="A333" s="2" t="s">
        <v>93</v>
      </c>
      <c r="B333" s="2">
        <v>20</v>
      </c>
      <c r="C333" s="2" t="s">
        <v>87</v>
      </c>
      <c r="D333" s="2" t="s">
        <v>22</v>
      </c>
      <c r="E333" s="3">
        <v>43313</v>
      </c>
      <c r="F333" s="4">
        <v>2018</v>
      </c>
      <c r="G333" s="2" t="s">
        <v>69</v>
      </c>
      <c r="H333" s="5">
        <v>0.68</v>
      </c>
      <c r="I333" s="5">
        <v>0.31999999999999995</v>
      </c>
      <c r="J333" s="5">
        <v>0.88</v>
      </c>
      <c r="K333" s="5">
        <v>0.83</v>
      </c>
      <c r="L333" s="5">
        <v>0.14000000000000001</v>
      </c>
      <c r="M333" s="5">
        <v>0.24</v>
      </c>
      <c r="N333" s="5">
        <v>0.4</v>
      </c>
      <c r="O333" s="5">
        <v>0.21</v>
      </c>
      <c r="P333" s="5">
        <v>0.01</v>
      </c>
      <c r="Q333" s="6">
        <v>71479</v>
      </c>
    </row>
    <row r="334" spans="1:17" x14ac:dyDescent="0.3">
      <c r="A334" s="2" t="s">
        <v>93</v>
      </c>
      <c r="B334" s="2">
        <v>6</v>
      </c>
      <c r="C334" s="2" t="s">
        <v>62</v>
      </c>
      <c r="D334" s="2" t="s">
        <v>22</v>
      </c>
      <c r="E334" s="3">
        <v>43344</v>
      </c>
      <c r="F334" s="4">
        <v>2018</v>
      </c>
      <c r="G334" s="2" t="s">
        <v>71</v>
      </c>
      <c r="H334" s="5">
        <v>0.41</v>
      </c>
      <c r="I334" s="5">
        <v>0.59000000000000008</v>
      </c>
      <c r="J334" s="5">
        <v>0.81</v>
      </c>
      <c r="K334" s="5">
        <v>0.91</v>
      </c>
      <c r="L334" s="5">
        <v>0.11</v>
      </c>
      <c r="M334" s="5">
        <v>0.18</v>
      </c>
      <c r="N334" s="5">
        <v>0.57000000000000006</v>
      </c>
      <c r="O334" s="5">
        <v>0.12</v>
      </c>
      <c r="P334" s="5">
        <v>0.02</v>
      </c>
      <c r="Q334" s="6">
        <v>55181</v>
      </c>
    </row>
    <row r="335" spans="1:17" x14ac:dyDescent="0.3">
      <c r="A335" s="2" t="s">
        <v>93</v>
      </c>
      <c r="B335" s="2">
        <v>19</v>
      </c>
      <c r="C335" s="2" t="s">
        <v>80</v>
      </c>
      <c r="D335" s="2" t="s">
        <v>68</v>
      </c>
      <c r="E335" s="3">
        <v>43374</v>
      </c>
      <c r="F335" s="4">
        <v>2018</v>
      </c>
      <c r="G335" s="2" t="s">
        <v>72</v>
      </c>
      <c r="H335" s="5">
        <v>0.36</v>
      </c>
      <c r="I335" s="5">
        <v>0.64</v>
      </c>
      <c r="J335" s="5">
        <v>0.7</v>
      </c>
      <c r="K335" s="5">
        <v>0.82</v>
      </c>
      <c r="L335" s="5">
        <v>0.14000000000000001</v>
      </c>
      <c r="M335" s="5">
        <v>0.11</v>
      </c>
      <c r="N335" s="5">
        <v>0.39</v>
      </c>
      <c r="O335" s="5">
        <v>0.24</v>
      </c>
      <c r="P335" s="5">
        <v>0.12</v>
      </c>
      <c r="Q335" s="6">
        <v>68325</v>
      </c>
    </row>
    <row r="336" spans="1:17" x14ac:dyDescent="0.3">
      <c r="A336" s="2" t="s">
        <v>93</v>
      </c>
      <c r="B336" s="2">
        <v>21</v>
      </c>
      <c r="C336" s="2" t="s">
        <v>88</v>
      </c>
      <c r="D336" s="2" t="s">
        <v>84</v>
      </c>
      <c r="E336" s="3">
        <v>43405</v>
      </c>
      <c r="F336" s="4">
        <v>2018</v>
      </c>
      <c r="G336" s="2" t="s">
        <v>75</v>
      </c>
      <c r="H336" s="5">
        <v>0.46</v>
      </c>
      <c r="I336" s="5">
        <v>0.54</v>
      </c>
      <c r="J336" s="5">
        <v>0.77</v>
      </c>
      <c r="K336" s="5">
        <v>0.86</v>
      </c>
      <c r="L336" s="5">
        <v>0.21</v>
      </c>
      <c r="M336" s="5">
        <v>0.24</v>
      </c>
      <c r="N336" s="5">
        <v>0.25</v>
      </c>
      <c r="O336" s="5">
        <v>0.14000000000000001</v>
      </c>
      <c r="P336" s="5">
        <v>0.16</v>
      </c>
      <c r="Q336" s="6">
        <v>50424</v>
      </c>
    </row>
    <row r="337" spans="1:17" x14ac:dyDescent="0.3">
      <c r="A337" s="2" t="s">
        <v>93</v>
      </c>
      <c r="B337" s="2">
        <v>8</v>
      </c>
      <c r="C337" s="2" t="s">
        <v>67</v>
      </c>
      <c r="D337" s="2" t="s">
        <v>68</v>
      </c>
      <c r="E337" s="3">
        <v>43435</v>
      </c>
      <c r="F337" s="4">
        <v>2018</v>
      </c>
      <c r="G337" s="2" t="s">
        <v>77</v>
      </c>
      <c r="H337" s="5">
        <v>0.06</v>
      </c>
      <c r="I337" s="5">
        <v>0.94</v>
      </c>
      <c r="J337" s="5">
        <v>0.8</v>
      </c>
      <c r="K337" s="5">
        <v>0.95</v>
      </c>
      <c r="L337" s="5">
        <v>0.11</v>
      </c>
      <c r="M337" s="5">
        <v>0.1</v>
      </c>
      <c r="N337" s="5">
        <v>0.5</v>
      </c>
      <c r="O337" s="5">
        <v>0.15</v>
      </c>
      <c r="P337" s="5">
        <v>0.14000000000000001</v>
      </c>
      <c r="Q337" s="6">
        <v>69528</v>
      </c>
    </row>
    <row r="338" spans="1:17" x14ac:dyDescent="0.3">
      <c r="A338" s="2" t="s">
        <v>93</v>
      </c>
      <c r="B338" s="2">
        <v>27</v>
      </c>
      <c r="C338" s="2" t="s">
        <v>91</v>
      </c>
      <c r="D338" s="2" t="s">
        <v>42</v>
      </c>
      <c r="E338" s="3">
        <v>43466</v>
      </c>
      <c r="F338" s="4">
        <v>2019</v>
      </c>
      <c r="G338" s="2" t="s">
        <v>23</v>
      </c>
      <c r="H338" s="5">
        <v>0.52</v>
      </c>
      <c r="I338" s="5">
        <v>0.48</v>
      </c>
      <c r="J338" s="5">
        <v>0.75</v>
      </c>
      <c r="K338" s="5">
        <v>0.89</v>
      </c>
      <c r="L338" s="5">
        <v>0.18</v>
      </c>
      <c r="M338" s="5">
        <v>0.15</v>
      </c>
      <c r="N338" s="5">
        <v>0.28000000000000003</v>
      </c>
      <c r="O338" s="5">
        <v>0.22</v>
      </c>
      <c r="P338" s="5">
        <v>0.17</v>
      </c>
      <c r="Q338" s="6">
        <v>51086</v>
      </c>
    </row>
    <row r="339" spans="1:17" x14ac:dyDescent="0.3">
      <c r="A339" s="2" t="s">
        <v>93</v>
      </c>
      <c r="B339" s="2">
        <v>17</v>
      </c>
      <c r="C339" s="2" t="s">
        <v>21</v>
      </c>
      <c r="D339" s="2" t="s">
        <v>22</v>
      </c>
      <c r="E339" s="3">
        <v>43497</v>
      </c>
      <c r="F339" s="4">
        <v>2019</v>
      </c>
      <c r="G339" s="2" t="s">
        <v>43</v>
      </c>
      <c r="H339" s="5">
        <v>0.44</v>
      </c>
      <c r="I339" s="5">
        <v>0.56000000000000005</v>
      </c>
      <c r="J339" s="5">
        <v>0.84</v>
      </c>
      <c r="K339" s="5">
        <v>0.77</v>
      </c>
      <c r="L339" s="5">
        <v>0.23</v>
      </c>
      <c r="M339" s="5">
        <v>0.12</v>
      </c>
      <c r="N339" s="5">
        <v>0.36</v>
      </c>
      <c r="O339" s="5">
        <v>0.16</v>
      </c>
      <c r="P339" s="5">
        <v>0.13</v>
      </c>
      <c r="Q339" s="6">
        <v>58547</v>
      </c>
    </row>
    <row r="340" spans="1:17" x14ac:dyDescent="0.3">
      <c r="A340" s="2" t="s">
        <v>93</v>
      </c>
      <c r="B340" s="2">
        <v>16</v>
      </c>
      <c r="C340" s="2" t="s">
        <v>81</v>
      </c>
      <c r="D340" s="2" t="s">
        <v>84</v>
      </c>
      <c r="E340" s="3">
        <v>43525</v>
      </c>
      <c r="F340" s="4">
        <v>2019</v>
      </c>
      <c r="G340" s="2" t="s">
        <v>49</v>
      </c>
      <c r="H340" s="5">
        <v>0.59</v>
      </c>
      <c r="I340" s="5">
        <v>0.41000000000000003</v>
      </c>
      <c r="J340" s="5">
        <v>0.85</v>
      </c>
      <c r="K340" s="5">
        <v>0.79</v>
      </c>
      <c r="L340" s="5">
        <v>0.2</v>
      </c>
      <c r="M340" s="5">
        <v>0.1</v>
      </c>
      <c r="N340" s="5">
        <v>0.21999999999999997</v>
      </c>
      <c r="O340" s="5">
        <v>0.28000000000000003</v>
      </c>
      <c r="P340" s="5">
        <v>0.2</v>
      </c>
      <c r="Q340" s="6">
        <v>55919</v>
      </c>
    </row>
    <row r="341" spans="1:17" x14ac:dyDescent="0.3">
      <c r="A341" s="2" t="s">
        <v>93</v>
      </c>
      <c r="B341" s="2">
        <v>17</v>
      </c>
      <c r="C341" s="2" t="s">
        <v>21</v>
      </c>
      <c r="D341" s="2" t="s">
        <v>22</v>
      </c>
      <c r="E341" s="3">
        <v>43556</v>
      </c>
      <c r="F341" s="4">
        <v>2019</v>
      </c>
      <c r="G341" s="2" t="s">
        <v>56</v>
      </c>
      <c r="H341" s="5">
        <v>0.65</v>
      </c>
      <c r="I341" s="5">
        <v>0.35</v>
      </c>
      <c r="J341" s="5">
        <v>0.84</v>
      </c>
      <c r="K341" s="5">
        <v>0.83</v>
      </c>
      <c r="L341" s="5">
        <v>0.16</v>
      </c>
      <c r="M341" s="5">
        <v>0.2</v>
      </c>
      <c r="N341" s="5">
        <v>0.26</v>
      </c>
      <c r="O341" s="5">
        <v>0.21</v>
      </c>
      <c r="P341" s="5">
        <v>0.17</v>
      </c>
      <c r="Q341" s="6">
        <v>65121</v>
      </c>
    </row>
    <row r="342" spans="1:17" x14ac:dyDescent="0.3">
      <c r="A342" s="2" t="s">
        <v>93</v>
      </c>
      <c r="B342" s="2">
        <v>26</v>
      </c>
      <c r="C342" s="2" t="s">
        <v>70</v>
      </c>
      <c r="D342" s="2" t="s">
        <v>22</v>
      </c>
      <c r="E342" s="3">
        <v>43586</v>
      </c>
      <c r="F342" s="4">
        <v>2019</v>
      </c>
      <c r="G342" s="2" t="s">
        <v>59</v>
      </c>
      <c r="H342" s="5">
        <v>0.12</v>
      </c>
      <c r="I342" s="5">
        <v>0.88</v>
      </c>
      <c r="J342" s="5">
        <v>0.72</v>
      </c>
      <c r="K342" s="5">
        <v>0.62</v>
      </c>
      <c r="L342" s="5">
        <v>0.14000000000000001</v>
      </c>
      <c r="M342" s="5">
        <v>0.13</v>
      </c>
      <c r="N342" s="5">
        <v>0.35</v>
      </c>
      <c r="O342" s="5">
        <v>0.22</v>
      </c>
      <c r="P342" s="5">
        <v>0.16</v>
      </c>
      <c r="Q342" s="6">
        <v>60669</v>
      </c>
    </row>
    <row r="343" spans="1:17" x14ac:dyDescent="0.3">
      <c r="A343" s="2" t="s">
        <v>93</v>
      </c>
      <c r="B343" s="2">
        <v>15</v>
      </c>
      <c r="C343" s="2" t="s">
        <v>79</v>
      </c>
      <c r="D343" s="2" t="s">
        <v>22</v>
      </c>
      <c r="E343" s="3">
        <v>43617</v>
      </c>
      <c r="F343" s="4">
        <v>2019</v>
      </c>
      <c r="G343" s="2" t="s">
        <v>60</v>
      </c>
      <c r="H343" s="5">
        <v>0.01</v>
      </c>
      <c r="I343" s="5">
        <v>0.99</v>
      </c>
      <c r="J343" s="5">
        <v>0.71</v>
      </c>
      <c r="K343" s="5">
        <v>0.66</v>
      </c>
      <c r="L343" s="5">
        <v>0.13</v>
      </c>
      <c r="M343" s="5">
        <v>0.13</v>
      </c>
      <c r="N343" s="5">
        <v>0.36</v>
      </c>
      <c r="O343" s="5">
        <v>0.23</v>
      </c>
      <c r="P343" s="5">
        <v>0.15</v>
      </c>
      <c r="Q343" s="6">
        <v>45588</v>
      </c>
    </row>
    <row r="344" spans="1:17" x14ac:dyDescent="0.3">
      <c r="A344" s="2" t="s">
        <v>93</v>
      </c>
      <c r="B344" s="2">
        <v>21</v>
      </c>
      <c r="C344" s="2" t="s">
        <v>88</v>
      </c>
      <c r="D344" s="2" t="s">
        <v>84</v>
      </c>
      <c r="E344" s="3">
        <v>43647</v>
      </c>
      <c r="F344" s="4">
        <v>2019</v>
      </c>
      <c r="G344" s="2" t="s">
        <v>63</v>
      </c>
      <c r="H344" s="5">
        <v>0.14000000000000001</v>
      </c>
      <c r="I344" s="5">
        <v>0.86</v>
      </c>
      <c r="J344" s="5">
        <v>0.79</v>
      </c>
      <c r="K344" s="5">
        <v>0.88</v>
      </c>
      <c r="L344" s="5">
        <v>0.14000000000000001</v>
      </c>
      <c r="M344" s="5">
        <v>0.24</v>
      </c>
      <c r="N344" s="5">
        <v>0.25</v>
      </c>
      <c r="O344" s="5">
        <v>0.22</v>
      </c>
      <c r="P344" s="5">
        <v>0.15</v>
      </c>
      <c r="Q344" s="6">
        <v>70121</v>
      </c>
    </row>
    <row r="345" spans="1:17" x14ac:dyDescent="0.3">
      <c r="A345" s="2" t="s">
        <v>93</v>
      </c>
      <c r="B345" s="2">
        <v>27</v>
      </c>
      <c r="C345" s="2" t="s">
        <v>91</v>
      </c>
      <c r="D345" s="2" t="s">
        <v>42</v>
      </c>
      <c r="E345" s="3">
        <v>43678</v>
      </c>
      <c r="F345" s="4">
        <v>2019</v>
      </c>
      <c r="G345" s="2" t="s">
        <v>69</v>
      </c>
      <c r="H345" s="5">
        <v>0.8</v>
      </c>
      <c r="I345" s="5">
        <v>0.19999999999999996</v>
      </c>
      <c r="J345" s="5">
        <v>0.94</v>
      </c>
      <c r="K345" s="5">
        <v>0.76</v>
      </c>
      <c r="L345" s="5">
        <v>0.15</v>
      </c>
      <c r="M345" s="5">
        <v>0.17</v>
      </c>
      <c r="N345" s="5">
        <v>0.3899999999999999</v>
      </c>
      <c r="O345" s="5">
        <v>0.22</v>
      </c>
      <c r="P345" s="5">
        <v>7.0000000000000007E-2</v>
      </c>
      <c r="Q345" s="6">
        <v>66585</v>
      </c>
    </row>
    <row r="346" spans="1:17" x14ac:dyDescent="0.3">
      <c r="A346" s="2" t="s">
        <v>93</v>
      </c>
      <c r="B346" s="2">
        <v>25</v>
      </c>
      <c r="C346" s="2" t="s">
        <v>90</v>
      </c>
      <c r="D346" s="2" t="s">
        <v>68</v>
      </c>
      <c r="E346" s="3">
        <v>43709</v>
      </c>
      <c r="F346" s="4">
        <v>2019</v>
      </c>
      <c r="G346" s="2" t="s">
        <v>71</v>
      </c>
      <c r="H346" s="5">
        <v>0.5</v>
      </c>
      <c r="I346" s="5">
        <v>0.5</v>
      </c>
      <c r="J346" s="5">
        <v>0.77</v>
      </c>
      <c r="K346" s="5">
        <v>1</v>
      </c>
      <c r="L346" s="5">
        <v>0.12</v>
      </c>
      <c r="M346" s="5">
        <v>0.23</v>
      </c>
      <c r="N346" s="5">
        <v>0.32000000000000006</v>
      </c>
      <c r="O346" s="5">
        <v>0.15</v>
      </c>
      <c r="P346" s="5">
        <v>0.18</v>
      </c>
      <c r="Q346" s="6">
        <v>64133</v>
      </c>
    </row>
    <row r="347" spans="1:17" x14ac:dyDescent="0.3">
      <c r="A347" s="2" t="s">
        <v>93</v>
      </c>
      <c r="B347" s="2">
        <v>7</v>
      </c>
      <c r="C347" s="2" t="s">
        <v>66</v>
      </c>
      <c r="D347" s="2" t="s">
        <v>55</v>
      </c>
      <c r="E347" s="3">
        <v>43739</v>
      </c>
      <c r="F347" s="4">
        <v>2019</v>
      </c>
      <c r="G347" s="2" t="s">
        <v>72</v>
      </c>
      <c r="H347" s="5">
        <v>0.56999999999999995</v>
      </c>
      <c r="I347" s="5">
        <v>0.43000000000000005</v>
      </c>
      <c r="J347" s="5">
        <v>0.78</v>
      </c>
      <c r="K347" s="5">
        <v>0.91</v>
      </c>
      <c r="L347" s="5">
        <v>0.11</v>
      </c>
      <c r="M347" s="5">
        <v>0.25</v>
      </c>
      <c r="N347" s="5">
        <v>0.49</v>
      </c>
      <c r="O347" s="5">
        <v>0.1</v>
      </c>
      <c r="P347" s="5">
        <v>0.05</v>
      </c>
      <c r="Q347" s="6">
        <v>72115</v>
      </c>
    </row>
    <row r="348" spans="1:17" x14ac:dyDescent="0.3">
      <c r="A348" s="2" t="s">
        <v>93</v>
      </c>
      <c r="B348" s="2">
        <v>7</v>
      </c>
      <c r="C348" s="2" t="s">
        <v>66</v>
      </c>
      <c r="D348" s="2" t="s">
        <v>55</v>
      </c>
      <c r="E348" s="3">
        <v>43770</v>
      </c>
      <c r="F348" s="4">
        <v>2019</v>
      </c>
      <c r="G348" s="2" t="s">
        <v>75</v>
      </c>
      <c r="H348" s="5">
        <v>0.1</v>
      </c>
      <c r="I348" s="5">
        <v>0.9</v>
      </c>
      <c r="J348" s="5">
        <v>0.89</v>
      </c>
      <c r="K348" s="5">
        <v>0.61</v>
      </c>
      <c r="L348" s="5">
        <v>0.18</v>
      </c>
      <c r="M348" s="5">
        <v>0.19</v>
      </c>
      <c r="N348" s="5">
        <v>0.25</v>
      </c>
      <c r="O348" s="5">
        <v>0.21</v>
      </c>
      <c r="P348" s="5">
        <v>0.17</v>
      </c>
      <c r="Q348" s="6">
        <v>64267</v>
      </c>
    </row>
    <row r="349" spans="1:17" x14ac:dyDescent="0.3">
      <c r="A349" s="2" t="s">
        <v>93</v>
      </c>
      <c r="B349" s="2">
        <v>1</v>
      </c>
      <c r="C349" s="2" t="s">
        <v>47</v>
      </c>
      <c r="D349" s="2" t="s">
        <v>42</v>
      </c>
      <c r="E349" s="3">
        <v>43800</v>
      </c>
      <c r="F349" s="4">
        <v>2019</v>
      </c>
      <c r="G349" s="2" t="s">
        <v>77</v>
      </c>
      <c r="H349" s="5">
        <v>0.48</v>
      </c>
      <c r="I349" s="5">
        <v>0.52</v>
      </c>
      <c r="J349" s="5">
        <v>0.93</v>
      </c>
      <c r="K349" s="5">
        <v>0.8</v>
      </c>
      <c r="L349" s="5">
        <v>0.21</v>
      </c>
      <c r="M349" s="5">
        <v>0.19</v>
      </c>
      <c r="N349" s="5">
        <v>0.22999999999999998</v>
      </c>
      <c r="O349" s="5">
        <v>0.22</v>
      </c>
      <c r="P349" s="5">
        <v>0.15</v>
      </c>
      <c r="Q349" s="6">
        <v>60305</v>
      </c>
    </row>
    <row r="350" spans="1:17" x14ac:dyDescent="0.3">
      <c r="A350" s="2" t="s">
        <v>93</v>
      </c>
      <c r="B350" s="2">
        <v>15</v>
      </c>
      <c r="C350" s="2" t="s">
        <v>79</v>
      </c>
      <c r="D350" s="2" t="s">
        <v>22</v>
      </c>
      <c r="E350" s="3">
        <v>43831</v>
      </c>
      <c r="F350" s="4">
        <v>2020</v>
      </c>
      <c r="G350" s="2" t="s">
        <v>23</v>
      </c>
      <c r="H350" s="5">
        <v>0.69</v>
      </c>
      <c r="I350" s="5">
        <v>0.31000000000000005</v>
      </c>
      <c r="J350" s="5">
        <v>1</v>
      </c>
      <c r="K350" s="5">
        <v>0.61</v>
      </c>
      <c r="L350" s="5">
        <v>0.2</v>
      </c>
      <c r="M350" s="5">
        <v>0.25</v>
      </c>
      <c r="N350" s="5">
        <v>0.17999999999999994</v>
      </c>
      <c r="O350" s="5">
        <v>0.22</v>
      </c>
      <c r="P350" s="5">
        <v>0.15</v>
      </c>
      <c r="Q350" s="6">
        <v>50329</v>
      </c>
    </row>
    <row r="351" spans="1:17" x14ac:dyDescent="0.3">
      <c r="A351" s="2" t="s">
        <v>93</v>
      </c>
      <c r="B351" s="2">
        <v>5</v>
      </c>
      <c r="C351" s="2" t="s">
        <v>58</v>
      </c>
      <c r="D351" s="2" t="s">
        <v>22</v>
      </c>
      <c r="E351" s="3">
        <v>43862</v>
      </c>
      <c r="F351" s="4">
        <v>2020</v>
      </c>
      <c r="G351" s="2" t="s">
        <v>43</v>
      </c>
      <c r="H351" s="5">
        <v>0</v>
      </c>
      <c r="I351" s="5">
        <v>1</v>
      </c>
      <c r="J351" s="5">
        <v>0.76</v>
      </c>
      <c r="K351" s="5">
        <v>0.77</v>
      </c>
      <c r="L351" s="5">
        <v>0.2</v>
      </c>
      <c r="M351" s="5">
        <v>0.17</v>
      </c>
      <c r="N351" s="5">
        <v>0.36</v>
      </c>
      <c r="O351" s="5">
        <v>0.22</v>
      </c>
      <c r="P351" s="5">
        <v>0.05</v>
      </c>
      <c r="Q351" s="6">
        <v>49628</v>
      </c>
    </row>
    <row r="352" spans="1:17" x14ac:dyDescent="0.3">
      <c r="A352" s="2" t="s">
        <v>93</v>
      </c>
      <c r="B352" s="2">
        <v>27</v>
      </c>
      <c r="C352" s="2" t="s">
        <v>91</v>
      </c>
      <c r="D352" s="2" t="s">
        <v>42</v>
      </c>
      <c r="E352" s="3">
        <v>43891</v>
      </c>
      <c r="F352" s="4">
        <v>2020</v>
      </c>
      <c r="G352" s="2" t="s">
        <v>49</v>
      </c>
      <c r="H352" s="5">
        <v>0.56999999999999995</v>
      </c>
      <c r="I352" s="5">
        <v>0.43000000000000005</v>
      </c>
      <c r="J352" s="5">
        <v>0.88</v>
      </c>
      <c r="K352" s="5">
        <v>0.83</v>
      </c>
      <c r="L352" s="5">
        <v>0.14000000000000001</v>
      </c>
      <c r="M352" s="5">
        <v>0.22</v>
      </c>
      <c r="N352" s="5">
        <v>0.47</v>
      </c>
      <c r="O352" s="5">
        <v>0.1</v>
      </c>
      <c r="P352" s="5">
        <v>7.0000000000000007E-2</v>
      </c>
      <c r="Q352" s="6">
        <v>54942</v>
      </c>
    </row>
    <row r="353" spans="1:17" x14ac:dyDescent="0.3">
      <c r="A353" s="2" t="s">
        <v>44</v>
      </c>
      <c r="B353" s="2">
        <v>19</v>
      </c>
      <c r="C353" s="2" t="s">
        <v>80</v>
      </c>
      <c r="D353" s="2" t="s">
        <v>68</v>
      </c>
      <c r="E353" s="3">
        <v>43101</v>
      </c>
      <c r="F353" s="4">
        <v>2018</v>
      </c>
      <c r="G353" s="2" t="s">
        <v>23</v>
      </c>
      <c r="H353" s="5">
        <v>0.24</v>
      </c>
      <c r="I353" s="5">
        <v>0.76</v>
      </c>
      <c r="J353" s="5">
        <v>0.9</v>
      </c>
      <c r="K353" s="5">
        <v>0.85</v>
      </c>
      <c r="L353" s="5">
        <v>0.25</v>
      </c>
      <c r="M353" s="5">
        <v>0.28000000000000003</v>
      </c>
      <c r="N353" s="5">
        <v>0.16000000000000003</v>
      </c>
      <c r="O353" s="5">
        <v>0.19</v>
      </c>
      <c r="P353" s="5">
        <v>0.12</v>
      </c>
      <c r="Q353" s="6">
        <v>61055</v>
      </c>
    </row>
    <row r="354" spans="1:17" x14ac:dyDescent="0.3">
      <c r="A354" s="2" t="s">
        <v>44</v>
      </c>
      <c r="B354" s="2">
        <v>17</v>
      </c>
      <c r="C354" s="2" t="s">
        <v>21</v>
      </c>
      <c r="D354" s="2" t="s">
        <v>22</v>
      </c>
      <c r="E354" s="3">
        <v>43132</v>
      </c>
      <c r="F354" s="4">
        <v>2018</v>
      </c>
      <c r="G354" s="2" t="s">
        <v>43</v>
      </c>
      <c r="H354" s="5">
        <v>0.59</v>
      </c>
      <c r="I354" s="5">
        <v>0.41000000000000003</v>
      </c>
      <c r="J354" s="5">
        <v>0.86</v>
      </c>
      <c r="K354" s="5">
        <v>0.88</v>
      </c>
      <c r="L354" s="5">
        <v>0.12</v>
      </c>
      <c r="M354" s="5">
        <v>0.13</v>
      </c>
      <c r="N354" s="5">
        <v>0.58000000000000007</v>
      </c>
      <c r="O354" s="5">
        <v>0.11</v>
      </c>
      <c r="P354" s="5">
        <v>0.06</v>
      </c>
      <c r="Q354" s="6">
        <v>60429</v>
      </c>
    </row>
    <row r="355" spans="1:17" x14ac:dyDescent="0.3">
      <c r="A355" s="2" t="s">
        <v>44</v>
      </c>
      <c r="B355" s="2">
        <v>7</v>
      </c>
      <c r="C355" s="2" t="s">
        <v>66</v>
      </c>
      <c r="D355" s="2" t="s">
        <v>55</v>
      </c>
      <c r="E355" s="3">
        <v>43160</v>
      </c>
      <c r="F355" s="4">
        <v>2018</v>
      </c>
      <c r="G355" s="2" t="s">
        <v>49</v>
      </c>
      <c r="H355" s="5">
        <v>0.19</v>
      </c>
      <c r="I355" s="5">
        <v>0.81</v>
      </c>
      <c r="J355" s="5">
        <v>0.82</v>
      </c>
      <c r="K355" s="5">
        <v>0.67</v>
      </c>
      <c r="L355" s="5">
        <v>0.1</v>
      </c>
      <c r="M355" s="5">
        <v>0.22</v>
      </c>
      <c r="N355" s="5">
        <v>0.42999999999999994</v>
      </c>
      <c r="O355" s="5">
        <v>0.23</v>
      </c>
      <c r="P355" s="5">
        <v>0.02</v>
      </c>
      <c r="Q355" s="6">
        <v>48893</v>
      </c>
    </row>
    <row r="356" spans="1:17" x14ac:dyDescent="0.3">
      <c r="A356" s="2" t="s">
        <v>44</v>
      </c>
      <c r="B356" s="2">
        <v>3</v>
      </c>
      <c r="C356" s="2" t="s">
        <v>52</v>
      </c>
      <c r="D356" s="2" t="s">
        <v>42</v>
      </c>
      <c r="E356" s="3">
        <v>43191</v>
      </c>
      <c r="F356" s="4">
        <v>2018</v>
      </c>
      <c r="G356" s="2" t="s">
        <v>56</v>
      </c>
      <c r="H356" s="5">
        <v>0.74</v>
      </c>
      <c r="I356" s="5">
        <v>0.26</v>
      </c>
      <c r="J356" s="5">
        <v>0.7</v>
      </c>
      <c r="K356" s="5">
        <v>0.79</v>
      </c>
      <c r="L356" s="5">
        <v>0.13</v>
      </c>
      <c r="M356" s="5">
        <v>0.18</v>
      </c>
      <c r="N356" s="5">
        <v>0.36999999999999988</v>
      </c>
      <c r="O356" s="5">
        <v>0.25</v>
      </c>
      <c r="P356" s="5">
        <v>7.0000000000000007E-2</v>
      </c>
      <c r="Q356" s="6">
        <v>53735</v>
      </c>
    </row>
    <row r="357" spans="1:17" x14ac:dyDescent="0.3">
      <c r="A357" s="2" t="s">
        <v>44</v>
      </c>
      <c r="B357" s="2">
        <v>16</v>
      </c>
      <c r="C357" s="2" t="s">
        <v>81</v>
      </c>
      <c r="D357" s="2" t="s">
        <v>84</v>
      </c>
      <c r="E357" s="3">
        <v>43221</v>
      </c>
      <c r="F357" s="4">
        <v>2018</v>
      </c>
      <c r="G357" s="2" t="s">
        <v>59</v>
      </c>
      <c r="H357" s="5">
        <v>0.48</v>
      </c>
      <c r="I357" s="5">
        <v>0.52</v>
      </c>
      <c r="J357" s="5">
        <v>0.92</v>
      </c>
      <c r="K357" s="5">
        <v>0.77</v>
      </c>
      <c r="L357" s="5">
        <v>0.15</v>
      </c>
      <c r="M357" s="5">
        <v>0.22</v>
      </c>
      <c r="N357" s="5">
        <v>0.38</v>
      </c>
      <c r="O357" s="5">
        <v>0.11</v>
      </c>
      <c r="P357" s="5">
        <v>0.14000000000000001</v>
      </c>
      <c r="Q357" s="6">
        <v>63071</v>
      </c>
    </row>
    <row r="358" spans="1:17" x14ac:dyDescent="0.3">
      <c r="A358" s="2" t="s">
        <v>44</v>
      </c>
      <c r="B358" s="2">
        <v>7</v>
      </c>
      <c r="C358" s="2" t="s">
        <v>66</v>
      </c>
      <c r="D358" s="2" t="s">
        <v>55</v>
      </c>
      <c r="E358" s="3">
        <v>43252</v>
      </c>
      <c r="F358" s="4">
        <v>2018</v>
      </c>
      <c r="G358" s="2" t="s">
        <v>60</v>
      </c>
      <c r="H358" s="5">
        <v>0.78</v>
      </c>
      <c r="I358" s="5">
        <v>0.21999999999999997</v>
      </c>
      <c r="J358" s="5">
        <v>0.95</v>
      </c>
      <c r="K358" s="5">
        <v>0.63</v>
      </c>
      <c r="L358" s="5">
        <v>0.24</v>
      </c>
      <c r="M358" s="5">
        <v>0.23</v>
      </c>
      <c r="N358" s="5">
        <v>0.29000000000000004</v>
      </c>
      <c r="O358" s="5">
        <v>0.16</v>
      </c>
      <c r="P358" s="5">
        <v>0.08</v>
      </c>
      <c r="Q358" s="6">
        <v>71958</v>
      </c>
    </row>
    <row r="359" spans="1:17" x14ac:dyDescent="0.3">
      <c r="A359" s="2" t="s">
        <v>44</v>
      </c>
      <c r="B359" s="2">
        <v>7</v>
      </c>
      <c r="C359" s="2" t="s">
        <v>66</v>
      </c>
      <c r="D359" s="2" t="s">
        <v>55</v>
      </c>
      <c r="E359" s="3">
        <v>43282</v>
      </c>
      <c r="F359" s="4">
        <v>2018</v>
      </c>
      <c r="G359" s="2" t="s">
        <v>63</v>
      </c>
      <c r="H359" s="5">
        <v>0.67</v>
      </c>
      <c r="I359" s="5">
        <v>0.32999999999999996</v>
      </c>
      <c r="J359" s="5">
        <v>0.79</v>
      </c>
      <c r="K359" s="5">
        <v>0.8</v>
      </c>
      <c r="L359" s="5">
        <v>0.16</v>
      </c>
      <c r="M359" s="5">
        <v>0.17</v>
      </c>
      <c r="N359" s="5">
        <v>0.3899999999999999</v>
      </c>
      <c r="O359" s="5">
        <v>0.22</v>
      </c>
      <c r="P359" s="5">
        <v>0.06</v>
      </c>
      <c r="Q359" s="6">
        <v>69080</v>
      </c>
    </row>
    <row r="360" spans="1:17" x14ac:dyDescent="0.3">
      <c r="A360" s="2" t="s">
        <v>44</v>
      </c>
      <c r="B360" s="2">
        <v>19</v>
      </c>
      <c r="C360" s="2" t="s">
        <v>80</v>
      </c>
      <c r="D360" s="2" t="s">
        <v>68</v>
      </c>
      <c r="E360" s="3">
        <v>43313</v>
      </c>
      <c r="F360" s="4">
        <v>2018</v>
      </c>
      <c r="G360" s="2" t="s">
        <v>69</v>
      </c>
      <c r="H360" s="5">
        <v>0.74</v>
      </c>
      <c r="I360" s="5">
        <v>0.26</v>
      </c>
      <c r="J360" s="5">
        <v>0.87</v>
      </c>
      <c r="K360" s="5">
        <v>0.96</v>
      </c>
      <c r="L360" s="5">
        <v>0.24</v>
      </c>
      <c r="M360" s="5">
        <v>0.27</v>
      </c>
      <c r="N360" s="5">
        <v>0.19999999999999996</v>
      </c>
      <c r="O360" s="5">
        <v>0.23</v>
      </c>
      <c r="P360" s="5">
        <v>0.06</v>
      </c>
      <c r="Q360" s="6">
        <v>72416</v>
      </c>
    </row>
    <row r="361" spans="1:17" x14ac:dyDescent="0.3">
      <c r="A361" s="2" t="s">
        <v>44</v>
      </c>
      <c r="B361" s="2">
        <v>21</v>
      </c>
      <c r="C361" s="2" t="s">
        <v>88</v>
      </c>
      <c r="D361" s="2" t="s">
        <v>84</v>
      </c>
      <c r="E361" s="3">
        <v>43344</v>
      </c>
      <c r="F361" s="4">
        <v>2018</v>
      </c>
      <c r="G361" s="2" t="s">
        <v>71</v>
      </c>
      <c r="H361" s="5">
        <v>0.01</v>
      </c>
      <c r="I361" s="5">
        <v>0.99</v>
      </c>
      <c r="J361" s="5">
        <v>0.87</v>
      </c>
      <c r="K361" s="5">
        <v>0.88</v>
      </c>
      <c r="L361" s="5">
        <v>0.21</v>
      </c>
      <c r="M361" s="5">
        <v>0.23</v>
      </c>
      <c r="N361" s="5">
        <v>0.27</v>
      </c>
      <c r="O361" s="5">
        <v>0.2</v>
      </c>
      <c r="P361" s="5">
        <v>0.09</v>
      </c>
      <c r="Q361" s="6">
        <v>65089</v>
      </c>
    </row>
    <row r="362" spans="1:17" x14ac:dyDescent="0.3">
      <c r="A362" s="2" t="s">
        <v>44</v>
      </c>
      <c r="B362" s="2">
        <v>9</v>
      </c>
      <c r="C362" s="2" t="s">
        <v>54</v>
      </c>
      <c r="D362" s="2" t="s">
        <v>55</v>
      </c>
      <c r="E362" s="3">
        <v>43374</v>
      </c>
      <c r="F362" s="4">
        <v>2018</v>
      </c>
      <c r="G362" s="2" t="s">
        <v>72</v>
      </c>
      <c r="H362" s="5">
        <v>0.56999999999999995</v>
      </c>
      <c r="I362" s="5">
        <v>0.43000000000000005</v>
      </c>
      <c r="J362" s="5">
        <v>0.7</v>
      </c>
      <c r="K362" s="5">
        <v>0.92</v>
      </c>
      <c r="L362" s="5">
        <v>0.15</v>
      </c>
      <c r="M362" s="5">
        <v>0.15</v>
      </c>
      <c r="N362" s="5">
        <v>0.26</v>
      </c>
      <c r="O362" s="5">
        <v>0.25</v>
      </c>
      <c r="P362" s="5">
        <v>0.19</v>
      </c>
      <c r="Q362" s="6">
        <v>68843</v>
      </c>
    </row>
    <row r="363" spans="1:17" x14ac:dyDescent="0.3">
      <c r="A363" s="2" t="s">
        <v>44</v>
      </c>
      <c r="B363" s="2">
        <v>16</v>
      </c>
      <c r="C363" s="2" t="s">
        <v>81</v>
      </c>
      <c r="D363" s="2" t="s">
        <v>84</v>
      </c>
      <c r="E363" s="3">
        <v>43405</v>
      </c>
      <c r="F363" s="4">
        <v>2018</v>
      </c>
      <c r="G363" s="2" t="s">
        <v>75</v>
      </c>
      <c r="H363" s="5">
        <v>0.12</v>
      </c>
      <c r="I363" s="5">
        <v>0.88</v>
      </c>
      <c r="J363" s="5">
        <v>0.99</v>
      </c>
      <c r="K363" s="5">
        <v>0.85</v>
      </c>
      <c r="L363" s="5">
        <v>0.15</v>
      </c>
      <c r="M363" s="5">
        <v>0.15</v>
      </c>
      <c r="N363" s="5">
        <v>0.33999999999999997</v>
      </c>
      <c r="O363" s="5">
        <v>0.25</v>
      </c>
      <c r="P363" s="5">
        <v>0.11</v>
      </c>
      <c r="Q363" s="6">
        <v>62768</v>
      </c>
    </row>
    <row r="364" spans="1:17" x14ac:dyDescent="0.3">
      <c r="A364" s="2" t="s">
        <v>44</v>
      </c>
      <c r="B364" s="2">
        <v>8</v>
      </c>
      <c r="C364" s="2" t="s">
        <v>67</v>
      </c>
      <c r="D364" s="2" t="s">
        <v>68</v>
      </c>
      <c r="E364" s="3">
        <v>43435</v>
      </c>
      <c r="F364" s="4">
        <v>2018</v>
      </c>
      <c r="G364" s="2" t="s">
        <v>77</v>
      </c>
      <c r="H364" s="5">
        <v>0.66</v>
      </c>
      <c r="I364" s="5">
        <v>0.33999999999999997</v>
      </c>
      <c r="J364" s="5">
        <v>0.82</v>
      </c>
      <c r="K364" s="5">
        <v>0.74</v>
      </c>
      <c r="L364" s="5">
        <v>0.21</v>
      </c>
      <c r="M364" s="5">
        <v>0.26</v>
      </c>
      <c r="N364" s="5">
        <v>0.33000000000000007</v>
      </c>
      <c r="O364" s="5">
        <v>0.11</v>
      </c>
      <c r="P364" s="5">
        <v>0.09</v>
      </c>
      <c r="Q364" s="6">
        <v>61727</v>
      </c>
    </row>
    <row r="365" spans="1:17" x14ac:dyDescent="0.3">
      <c r="A365" s="2" t="s">
        <v>44</v>
      </c>
      <c r="B365" s="2">
        <v>9</v>
      </c>
      <c r="C365" s="2" t="s">
        <v>54</v>
      </c>
      <c r="D365" s="2" t="s">
        <v>55</v>
      </c>
      <c r="E365" s="3">
        <v>43466</v>
      </c>
      <c r="F365" s="4">
        <v>2019</v>
      </c>
      <c r="G365" s="2" t="s">
        <v>23</v>
      </c>
      <c r="H365" s="5">
        <v>0.17</v>
      </c>
      <c r="I365" s="5">
        <v>0.83</v>
      </c>
      <c r="J365" s="5">
        <v>0.95</v>
      </c>
      <c r="K365" s="5">
        <v>0.92</v>
      </c>
      <c r="L365" s="5">
        <v>0.13</v>
      </c>
      <c r="M365" s="5">
        <v>0.1</v>
      </c>
      <c r="N365" s="5">
        <v>0.43999999999999995</v>
      </c>
      <c r="O365" s="5">
        <v>0.14000000000000001</v>
      </c>
      <c r="P365" s="5">
        <v>0.19</v>
      </c>
      <c r="Q365" s="6">
        <v>64278</v>
      </c>
    </row>
    <row r="366" spans="1:17" x14ac:dyDescent="0.3">
      <c r="A366" s="2" t="s">
        <v>44</v>
      </c>
      <c r="B366" s="2">
        <v>23</v>
      </c>
      <c r="C366" s="2" t="s">
        <v>86</v>
      </c>
      <c r="D366" s="2" t="s">
        <v>42</v>
      </c>
      <c r="E366" s="3">
        <v>43497</v>
      </c>
      <c r="F366" s="4">
        <v>2019</v>
      </c>
      <c r="G366" s="2" t="s">
        <v>43</v>
      </c>
      <c r="H366" s="5">
        <v>0.54</v>
      </c>
      <c r="I366" s="5">
        <v>0.45999999999999996</v>
      </c>
      <c r="J366" s="5">
        <v>0.8</v>
      </c>
      <c r="K366" s="5">
        <v>0.68</v>
      </c>
      <c r="L366" s="5">
        <v>0.21</v>
      </c>
      <c r="M366" s="5">
        <v>0.25</v>
      </c>
      <c r="N366" s="5">
        <v>0.3600000000000001</v>
      </c>
      <c r="O366" s="5">
        <v>0.18</v>
      </c>
      <c r="P366" s="5">
        <v>0</v>
      </c>
      <c r="Q366" s="6">
        <v>70758</v>
      </c>
    </row>
    <row r="367" spans="1:17" x14ac:dyDescent="0.3">
      <c r="A367" s="2" t="s">
        <v>44</v>
      </c>
      <c r="B367" s="2">
        <v>8</v>
      </c>
      <c r="C367" s="2" t="s">
        <v>67</v>
      </c>
      <c r="D367" s="2" t="s">
        <v>68</v>
      </c>
      <c r="E367" s="3">
        <v>43525</v>
      </c>
      <c r="F367" s="4">
        <v>2019</v>
      </c>
      <c r="G367" s="2" t="s">
        <v>49</v>
      </c>
      <c r="H367" s="5">
        <v>0.28000000000000003</v>
      </c>
      <c r="I367" s="5">
        <v>0.72</v>
      </c>
      <c r="J367" s="5">
        <v>0.91</v>
      </c>
      <c r="K367" s="5">
        <v>0.89</v>
      </c>
      <c r="L367" s="5">
        <v>0.14000000000000001</v>
      </c>
      <c r="M367" s="5">
        <v>0.26</v>
      </c>
      <c r="N367" s="5">
        <v>0.20999999999999996</v>
      </c>
      <c r="O367" s="5">
        <v>0.23</v>
      </c>
      <c r="P367" s="5">
        <v>0.16</v>
      </c>
      <c r="Q367" s="6">
        <v>56075</v>
      </c>
    </row>
    <row r="368" spans="1:17" x14ac:dyDescent="0.3">
      <c r="A368" s="2" t="s">
        <v>44</v>
      </c>
      <c r="B368" s="2">
        <v>19</v>
      </c>
      <c r="C368" s="2" t="s">
        <v>80</v>
      </c>
      <c r="D368" s="2" t="s">
        <v>68</v>
      </c>
      <c r="E368" s="3">
        <v>43556</v>
      </c>
      <c r="F368" s="4">
        <v>2019</v>
      </c>
      <c r="G368" s="2" t="s">
        <v>56</v>
      </c>
      <c r="H368" s="5">
        <v>0.24</v>
      </c>
      <c r="I368" s="5">
        <v>0.76</v>
      </c>
      <c r="J368" s="5">
        <v>0.91</v>
      </c>
      <c r="K368" s="5">
        <v>0.87</v>
      </c>
      <c r="L368" s="5">
        <v>0.23</v>
      </c>
      <c r="M368" s="5">
        <v>0.28000000000000003</v>
      </c>
      <c r="N368" s="5">
        <v>7.999999999999996E-2</v>
      </c>
      <c r="O368" s="5">
        <v>0.24</v>
      </c>
      <c r="P368" s="5">
        <v>0.17</v>
      </c>
      <c r="Q368" s="6">
        <v>67898</v>
      </c>
    </row>
    <row r="369" spans="1:17" x14ac:dyDescent="0.3">
      <c r="A369" s="2" t="s">
        <v>44</v>
      </c>
      <c r="B369" s="2">
        <v>23</v>
      </c>
      <c r="C369" s="2" t="s">
        <v>86</v>
      </c>
      <c r="D369" s="2" t="s">
        <v>42</v>
      </c>
      <c r="E369" s="3">
        <v>43586</v>
      </c>
      <c r="F369" s="4">
        <v>2019</v>
      </c>
      <c r="G369" s="2" t="s">
        <v>59</v>
      </c>
      <c r="H369" s="5">
        <v>0.73</v>
      </c>
      <c r="I369" s="5">
        <v>0.27</v>
      </c>
      <c r="J369" s="5">
        <v>0.75</v>
      </c>
      <c r="K369" s="5">
        <v>0.71</v>
      </c>
      <c r="L369" s="5">
        <v>0.1</v>
      </c>
      <c r="M369" s="5">
        <v>0.19</v>
      </c>
      <c r="N369" s="5">
        <v>0.32999999999999996</v>
      </c>
      <c r="O369" s="5">
        <v>0.25</v>
      </c>
      <c r="P369" s="5">
        <v>0.13</v>
      </c>
      <c r="Q369" s="6">
        <v>57339</v>
      </c>
    </row>
    <row r="370" spans="1:17" x14ac:dyDescent="0.3">
      <c r="A370" s="2" t="s">
        <v>44</v>
      </c>
      <c r="B370" s="2">
        <v>9</v>
      </c>
      <c r="C370" s="2" t="s">
        <v>54</v>
      </c>
      <c r="D370" s="2" t="s">
        <v>55</v>
      </c>
      <c r="E370" s="3">
        <v>43617</v>
      </c>
      <c r="F370" s="4">
        <v>2019</v>
      </c>
      <c r="G370" s="2" t="s">
        <v>60</v>
      </c>
      <c r="H370" s="5">
        <v>0.27</v>
      </c>
      <c r="I370" s="5">
        <v>0.73</v>
      </c>
      <c r="J370" s="5">
        <v>0.95</v>
      </c>
      <c r="K370" s="5">
        <v>0.66</v>
      </c>
      <c r="L370" s="5">
        <v>0.17</v>
      </c>
      <c r="M370" s="5">
        <v>0.13</v>
      </c>
      <c r="N370" s="5">
        <v>0.44999999999999996</v>
      </c>
      <c r="O370" s="5">
        <v>0.18</v>
      </c>
      <c r="P370" s="5">
        <v>7.0000000000000007E-2</v>
      </c>
      <c r="Q370" s="6">
        <v>56620</v>
      </c>
    </row>
    <row r="371" spans="1:17" x14ac:dyDescent="0.3">
      <c r="A371" s="2" t="s">
        <v>44</v>
      </c>
      <c r="B371" s="2">
        <v>24</v>
      </c>
      <c r="C371" s="2" t="s">
        <v>89</v>
      </c>
      <c r="D371" s="2" t="s">
        <v>84</v>
      </c>
      <c r="E371" s="3">
        <v>43647</v>
      </c>
      <c r="F371" s="4">
        <v>2019</v>
      </c>
      <c r="G371" s="2" t="s">
        <v>63</v>
      </c>
      <c r="H371" s="5">
        <v>0.27</v>
      </c>
      <c r="I371" s="5">
        <v>0.73</v>
      </c>
      <c r="J371" s="5">
        <v>0.78</v>
      </c>
      <c r="K371" s="5">
        <v>0.6</v>
      </c>
      <c r="L371" s="5">
        <v>0.19</v>
      </c>
      <c r="M371" s="5">
        <v>0.28000000000000003</v>
      </c>
      <c r="N371" s="5">
        <v>0.15999999999999992</v>
      </c>
      <c r="O371" s="5">
        <v>0.23</v>
      </c>
      <c r="P371" s="5">
        <v>0.14000000000000001</v>
      </c>
      <c r="Q371" s="6">
        <v>50657</v>
      </c>
    </row>
    <row r="372" spans="1:17" x14ac:dyDescent="0.3">
      <c r="A372" s="2" t="s">
        <v>44</v>
      </c>
      <c r="B372" s="2">
        <v>5</v>
      </c>
      <c r="C372" s="2" t="s">
        <v>58</v>
      </c>
      <c r="D372" s="2" t="s">
        <v>22</v>
      </c>
      <c r="E372" s="3">
        <v>43678</v>
      </c>
      <c r="F372" s="4">
        <v>2019</v>
      </c>
      <c r="G372" s="2" t="s">
        <v>69</v>
      </c>
      <c r="H372" s="5">
        <v>0.12</v>
      </c>
      <c r="I372" s="5">
        <v>0.88</v>
      </c>
      <c r="J372" s="5">
        <v>0.94</v>
      </c>
      <c r="K372" s="5">
        <v>0.9</v>
      </c>
      <c r="L372" s="5">
        <v>0.1</v>
      </c>
      <c r="M372" s="5">
        <v>0.11</v>
      </c>
      <c r="N372" s="5">
        <v>0.52</v>
      </c>
      <c r="O372" s="5">
        <v>0.23</v>
      </c>
      <c r="P372" s="5">
        <v>0.04</v>
      </c>
      <c r="Q372" s="6">
        <v>46864</v>
      </c>
    </row>
    <row r="373" spans="1:17" x14ac:dyDescent="0.3">
      <c r="A373" s="2" t="s">
        <v>44</v>
      </c>
      <c r="B373" s="2">
        <v>15</v>
      </c>
      <c r="C373" s="2" t="s">
        <v>79</v>
      </c>
      <c r="D373" s="2" t="s">
        <v>22</v>
      </c>
      <c r="E373" s="3">
        <v>43709</v>
      </c>
      <c r="F373" s="4">
        <v>2019</v>
      </c>
      <c r="G373" s="2" t="s">
        <v>71</v>
      </c>
      <c r="H373" s="5">
        <v>0.11</v>
      </c>
      <c r="I373" s="5">
        <v>0.89</v>
      </c>
      <c r="J373" s="5">
        <v>0.96</v>
      </c>
      <c r="K373" s="5">
        <v>0.72</v>
      </c>
      <c r="L373" s="5">
        <v>0.23</v>
      </c>
      <c r="M373" s="5">
        <v>0.23</v>
      </c>
      <c r="N373" s="5">
        <v>0.33999999999999997</v>
      </c>
      <c r="O373" s="5">
        <v>0.17</v>
      </c>
      <c r="P373" s="5">
        <v>0.03</v>
      </c>
      <c r="Q373" s="6">
        <v>46754</v>
      </c>
    </row>
    <row r="374" spans="1:17" x14ac:dyDescent="0.3">
      <c r="A374" s="2" t="s">
        <v>44</v>
      </c>
      <c r="B374" s="2">
        <v>22</v>
      </c>
      <c r="C374" s="2" t="s">
        <v>83</v>
      </c>
      <c r="D374" s="2" t="s">
        <v>42</v>
      </c>
      <c r="E374" s="3">
        <v>43739</v>
      </c>
      <c r="F374" s="4">
        <v>2019</v>
      </c>
      <c r="G374" s="2" t="s">
        <v>72</v>
      </c>
      <c r="H374" s="5">
        <v>0.72</v>
      </c>
      <c r="I374" s="5">
        <v>0.28000000000000003</v>
      </c>
      <c r="J374" s="5">
        <v>0.87</v>
      </c>
      <c r="K374" s="5">
        <v>0.69</v>
      </c>
      <c r="L374" s="5">
        <v>0.15</v>
      </c>
      <c r="M374" s="5">
        <v>0.24</v>
      </c>
      <c r="N374" s="5">
        <v>0.35</v>
      </c>
      <c r="O374" s="5">
        <v>0.17</v>
      </c>
      <c r="P374" s="5">
        <v>0.09</v>
      </c>
      <c r="Q374" s="6">
        <v>54406</v>
      </c>
    </row>
    <row r="375" spans="1:17" x14ac:dyDescent="0.3">
      <c r="A375" s="2" t="s">
        <v>44</v>
      </c>
      <c r="B375" s="2">
        <v>20</v>
      </c>
      <c r="C375" s="2" t="s">
        <v>87</v>
      </c>
      <c r="D375" s="2" t="s">
        <v>22</v>
      </c>
      <c r="E375" s="3">
        <v>43770</v>
      </c>
      <c r="F375" s="4">
        <v>2019</v>
      </c>
      <c r="G375" s="2" t="s">
        <v>75</v>
      </c>
      <c r="H375" s="5">
        <v>0.55000000000000004</v>
      </c>
      <c r="I375" s="5">
        <v>0.44999999999999996</v>
      </c>
      <c r="J375" s="5">
        <v>0.73</v>
      </c>
      <c r="K375" s="5">
        <v>0.67</v>
      </c>
      <c r="L375" s="5">
        <v>0.21</v>
      </c>
      <c r="M375" s="5">
        <v>0.23</v>
      </c>
      <c r="N375" s="5">
        <v>0.22999999999999998</v>
      </c>
      <c r="O375" s="5">
        <v>0.21</v>
      </c>
      <c r="P375" s="5">
        <v>0.12</v>
      </c>
      <c r="Q375" s="6">
        <v>53833</v>
      </c>
    </row>
    <row r="376" spans="1:17" x14ac:dyDescent="0.3">
      <c r="A376" s="2" t="s">
        <v>44</v>
      </c>
      <c r="B376" s="2">
        <v>19</v>
      </c>
      <c r="C376" s="2" t="s">
        <v>80</v>
      </c>
      <c r="D376" s="2" t="s">
        <v>68</v>
      </c>
      <c r="E376" s="3">
        <v>43800</v>
      </c>
      <c r="F376" s="4">
        <v>2019</v>
      </c>
      <c r="G376" s="2" t="s">
        <v>77</v>
      </c>
      <c r="H376" s="5">
        <v>0.24</v>
      </c>
      <c r="I376" s="5">
        <v>0.76</v>
      </c>
      <c r="J376" s="5">
        <v>0.75</v>
      </c>
      <c r="K376" s="5">
        <v>0.72</v>
      </c>
      <c r="L376" s="5">
        <v>0.2</v>
      </c>
      <c r="M376" s="5">
        <v>0.17</v>
      </c>
      <c r="N376" s="5">
        <v>0.28999999999999992</v>
      </c>
      <c r="O376" s="5">
        <v>0.19</v>
      </c>
      <c r="P376" s="5">
        <v>0.15</v>
      </c>
      <c r="Q376" s="6">
        <v>44245</v>
      </c>
    </row>
    <row r="377" spans="1:17" x14ac:dyDescent="0.3">
      <c r="A377" s="2" t="s">
        <v>44</v>
      </c>
      <c r="B377" s="2">
        <v>21</v>
      </c>
      <c r="C377" s="2" t="s">
        <v>88</v>
      </c>
      <c r="D377" s="2" t="s">
        <v>84</v>
      </c>
      <c r="E377" s="3">
        <v>43831</v>
      </c>
      <c r="F377" s="4">
        <v>2020</v>
      </c>
      <c r="G377" s="2" t="s">
        <v>23</v>
      </c>
      <c r="H377" s="5">
        <v>7.0000000000000007E-2</v>
      </c>
      <c r="I377" s="5">
        <v>0.92999999999999994</v>
      </c>
      <c r="J377" s="5">
        <v>0.85</v>
      </c>
      <c r="K377" s="5">
        <v>0.6</v>
      </c>
      <c r="L377" s="5">
        <v>0.13</v>
      </c>
      <c r="M377" s="5">
        <v>0.2</v>
      </c>
      <c r="N377" s="5">
        <v>0.35</v>
      </c>
      <c r="O377" s="5">
        <v>0.23</v>
      </c>
      <c r="P377" s="5">
        <v>0.09</v>
      </c>
      <c r="Q377" s="6">
        <v>48255</v>
      </c>
    </row>
    <row r="378" spans="1:17" x14ac:dyDescent="0.3">
      <c r="A378" s="2" t="s">
        <v>44</v>
      </c>
      <c r="B378" s="2">
        <v>12</v>
      </c>
      <c r="C378" s="2" t="s">
        <v>78</v>
      </c>
      <c r="D378" s="2" t="s">
        <v>55</v>
      </c>
      <c r="E378" s="3">
        <v>43862</v>
      </c>
      <c r="F378" s="4">
        <v>2020</v>
      </c>
      <c r="G378" s="2" t="s">
        <v>43</v>
      </c>
      <c r="H378" s="5">
        <v>0.03</v>
      </c>
      <c r="I378" s="5">
        <v>0.97</v>
      </c>
      <c r="J378" s="5">
        <v>0.73</v>
      </c>
      <c r="K378" s="5">
        <v>0.6</v>
      </c>
      <c r="L378" s="5">
        <v>0.21</v>
      </c>
      <c r="M378" s="5">
        <v>0.11</v>
      </c>
      <c r="N378" s="5">
        <v>0.51</v>
      </c>
      <c r="O378" s="5">
        <v>0.12</v>
      </c>
      <c r="P378" s="5">
        <v>0.05</v>
      </c>
      <c r="Q378" s="6">
        <v>49905</v>
      </c>
    </row>
    <row r="379" spans="1:17" x14ac:dyDescent="0.3">
      <c r="A379" s="2" t="s">
        <v>44</v>
      </c>
      <c r="B379" s="2">
        <v>12</v>
      </c>
      <c r="C379" s="2" t="s">
        <v>78</v>
      </c>
      <c r="D379" s="2" t="s">
        <v>55</v>
      </c>
      <c r="E379" s="3">
        <v>43891</v>
      </c>
      <c r="F379" s="4">
        <v>2020</v>
      </c>
      <c r="G379" s="2" t="s">
        <v>49</v>
      </c>
      <c r="H379" s="5">
        <v>0.4</v>
      </c>
      <c r="I379" s="5">
        <v>0.6</v>
      </c>
      <c r="J379" s="5">
        <v>0.9</v>
      </c>
      <c r="K379" s="5">
        <v>0.72</v>
      </c>
      <c r="L379" s="5">
        <v>0.22</v>
      </c>
      <c r="M379" s="5">
        <v>0.14000000000000001</v>
      </c>
      <c r="N379" s="5">
        <v>0.22999999999999998</v>
      </c>
      <c r="O379" s="5">
        <v>0.27</v>
      </c>
      <c r="P379" s="5">
        <v>0.14000000000000001</v>
      </c>
      <c r="Q379" s="6">
        <v>65176</v>
      </c>
    </row>
    <row r="380" spans="1:17" x14ac:dyDescent="0.3">
      <c r="A380" s="2" t="s">
        <v>94</v>
      </c>
      <c r="B380" s="2">
        <v>1</v>
      </c>
      <c r="C380" s="2" t="s">
        <v>47</v>
      </c>
      <c r="D380" s="2" t="s">
        <v>42</v>
      </c>
      <c r="E380" s="3">
        <v>43101</v>
      </c>
      <c r="F380" s="4">
        <v>2018</v>
      </c>
      <c r="G380" s="2" t="s">
        <v>23</v>
      </c>
      <c r="H380" s="5">
        <v>0.41</v>
      </c>
      <c r="I380" s="5">
        <v>0.59000000000000008</v>
      </c>
      <c r="J380" s="5">
        <v>0.93</v>
      </c>
      <c r="K380" s="5">
        <v>0.93</v>
      </c>
      <c r="L380" s="5">
        <v>0.12</v>
      </c>
      <c r="M380" s="5">
        <v>0.19</v>
      </c>
      <c r="N380" s="5">
        <v>0.36999999999999988</v>
      </c>
      <c r="O380" s="5">
        <v>0.25</v>
      </c>
      <c r="P380" s="5">
        <v>7.0000000000000007E-2</v>
      </c>
      <c r="Q380" s="6">
        <v>46731</v>
      </c>
    </row>
    <row r="381" spans="1:17" x14ac:dyDescent="0.3">
      <c r="A381" s="2" t="s">
        <v>94</v>
      </c>
      <c r="B381" s="2">
        <v>21</v>
      </c>
      <c r="C381" s="2" t="s">
        <v>88</v>
      </c>
      <c r="D381" s="2" t="s">
        <v>84</v>
      </c>
      <c r="E381" s="3">
        <v>43132</v>
      </c>
      <c r="F381" s="4">
        <v>2018</v>
      </c>
      <c r="G381" s="2" t="s">
        <v>43</v>
      </c>
      <c r="H381" s="5">
        <v>0.31</v>
      </c>
      <c r="I381" s="5">
        <v>0.69</v>
      </c>
      <c r="J381" s="5">
        <v>0.93</v>
      </c>
      <c r="K381" s="5">
        <v>0.86</v>
      </c>
      <c r="L381" s="5">
        <v>0.1</v>
      </c>
      <c r="M381" s="5">
        <v>0.21</v>
      </c>
      <c r="N381" s="5">
        <v>0.55000000000000004</v>
      </c>
      <c r="O381" s="5">
        <v>0.12</v>
      </c>
      <c r="P381" s="5">
        <v>0.02</v>
      </c>
      <c r="Q381" s="6">
        <v>62871</v>
      </c>
    </row>
    <row r="382" spans="1:17" x14ac:dyDescent="0.3">
      <c r="A382" s="2" t="s">
        <v>94</v>
      </c>
      <c r="B382" s="2">
        <v>5</v>
      </c>
      <c r="C382" s="2" t="s">
        <v>58</v>
      </c>
      <c r="D382" s="2" t="s">
        <v>22</v>
      </c>
      <c r="E382" s="3">
        <v>43160</v>
      </c>
      <c r="F382" s="4">
        <v>2018</v>
      </c>
      <c r="G382" s="2" t="s">
        <v>49</v>
      </c>
      <c r="H382" s="5">
        <v>0.15</v>
      </c>
      <c r="I382" s="5">
        <v>0.85</v>
      </c>
      <c r="J382" s="5">
        <v>0.76</v>
      </c>
      <c r="K382" s="5">
        <v>0.93</v>
      </c>
      <c r="L382" s="5">
        <v>0.11</v>
      </c>
      <c r="M382" s="5">
        <v>0.21</v>
      </c>
      <c r="N382" s="5">
        <v>0.51</v>
      </c>
      <c r="O382" s="5">
        <v>0.13</v>
      </c>
      <c r="P382" s="5">
        <v>0.04</v>
      </c>
      <c r="Q382" s="6">
        <v>60787</v>
      </c>
    </row>
    <row r="383" spans="1:17" x14ac:dyDescent="0.3">
      <c r="A383" s="2" t="s">
        <v>94</v>
      </c>
      <c r="B383" s="2">
        <v>2</v>
      </c>
      <c r="C383" s="2" t="s">
        <v>53</v>
      </c>
      <c r="D383" s="2" t="s">
        <v>22</v>
      </c>
      <c r="E383" s="3">
        <v>43191</v>
      </c>
      <c r="F383" s="4">
        <v>2018</v>
      </c>
      <c r="G383" s="2" t="s">
        <v>56</v>
      </c>
      <c r="H383" s="5">
        <v>0.43</v>
      </c>
      <c r="I383" s="5">
        <v>0.57000000000000006</v>
      </c>
      <c r="J383" s="5">
        <v>0.85</v>
      </c>
      <c r="K383" s="5">
        <v>0.87</v>
      </c>
      <c r="L383" s="5">
        <v>0.16</v>
      </c>
      <c r="M383" s="5">
        <v>0.21</v>
      </c>
      <c r="N383" s="5">
        <v>0.31999999999999995</v>
      </c>
      <c r="O383" s="5">
        <v>0.16</v>
      </c>
      <c r="P383" s="5">
        <v>0.15</v>
      </c>
      <c r="Q383" s="6">
        <v>65685</v>
      </c>
    </row>
    <row r="384" spans="1:17" x14ac:dyDescent="0.3">
      <c r="A384" s="2" t="s">
        <v>94</v>
      </c>
      <c r="B384" s="2">
        <v>23</v>
      </c>
      <c r="C384" s="2" t="s">
        <v>86</v>
      </c>
      <c r="D384" s="2" t="s">
        <v>42</v>
      </c>
      <c r="E384" s="3">
        <v>43221</v>
      </c>
      <c r="F384" s="4">
        <v>2018</v>
      </c>
      <c r="G384" s="2" t="s">
        <v>59</v>
      </c>
      <c r="H384" s="5">
        <v>0.35</v>
      </c>
      <c r="I384" s="5">
        <v>0.65</v>
      </c>
      <c r="J384" s="5">
        <v>0.97</v>
      </c>
      <c r="K384" s="5">
        <v>0.95</v>
      </c>
      <c r="L384" s="5">
        <v>0.1</v>
      </c>
      <c r="M384" s="5">
        <v>0.13</v>
      </c>
      <c r="N384" s="5">
        <v>0.44999999999999996</v>
      </c>
      <c r="O384" s="5">
        <v>0.27</v>
      </c>
      <c r="P384" s="5">
        <v>0.05</v>
      </c>
      <c r="Q384" s="6">
        <v>69314</v>
      </c>
    </row>
    <row r="385" spans="1:17" x14ac:dyDescent="0.3">
      <c r="A385" s="2" t="s">
        <v>94</v>
      </c>
      <c r="B385" s="2">
        <v>20</v>
      </c>
      <c r="C385" s="2" t="s">
        <v>87</v>
      </c>
      <c r="D385" s="2" t="s">
        <v>22</v>
      </c>
      <c r="E385" s="3">
        <v>43252</v>
      </c>
      <c r="F385" s="4">
        <v>2018</v>
      </c>
      <c r="G385" s="2" t="s">
        <v>60</v>
      </c>
      <c r="H385" s="5">
        <v>0.31</v>
      </c>
      <c r="I385" s="5">
        <v>0.69</v>
      </c>
      <c r="J385" s="5">
        <v>0.86</v>
      </c>
      <c r="K385" s="5">
        <v>0.61</v>
      </c>
      <c r="L385" s="5">
        <v>0.17</v>
      </c>
      <c r="M385" s="5">
        <v>0.12</v>
      </c>
      <c r="N385" s="5">
        <v>0.35</v>
      </c>
      <c r="O385" s="5">
        <v>0.2</v>
      </c>
      <c r="P385" s="5">
        <v>0.16</v>
      </c>
      <c r="Q385" s="6">
        <v>60379</v>
      </c>
    </row>
    <row r="386" spans="1:17" x14ac:dyDescent="0.3">
      <c r="A386" s="2" t="s">
        <v>94</v>
      </c>
      <c r="B386" s="2">
        <v>4</v>
      </c>
      <c r="C386" s="2" t="s">
        <v>41</v>
      </c>
      <c r="D386" s="2" t="s">
        <v>42</v>
      </c>
      <c r="E386" s="3">
        <v>43282</v>
      </c>
      <c r="F386" s="4">
        <v>2018</v>
      </c>
      <c r="G386" s="2" t="s">
        <v>63</v>
      </c>
      <c r="H386" s="5">
        <v>0.35</v>
      </c>
      <c r="I386" s="5">
        <v>0.65</v>
      </c>
      <c r="J386" s="5">
        <v>0.94</v>
      </c>
      <c r="K386" s="5">
        <v>0.93</v>
      </c>
      <c r="L386" s="5">
        <v>0.13</v>
      </c>
      <c r="M386" s="5">
        <v>0.24</v>
      </c>
      <c r="N386" s="5">
        <v>0.22999999999999998</v>
      </c>
      <c r="O386" s="5">
        <v>0.28000000000000003</v>
      </c>
      <c r="P386" s="5">
        <v>0.12</v>
      </c>
      <c r="Q386" s="6">
        <v>71635</v>
      </c>
    </row>
    <row r="387" spans="1:17" x14ac:dyDescent="0.3">
      <c r="A387" s="2" t="s">
        <v>94</v>
      </c>
      <c r="B387" s="2">
        <v>20</v>
      </c>
      <c r="C387" s="2" t="s">
        <v>87</v>
      </c>
      <c r="D387" s="2" t="s">
        <v>22</v>
      </c>
      <c r="E387" s="3">
        <v>43313</v>
      </c>
      <c r="F387" s="4">
        <v>2018</v>
      </c>
      <c r="G387" s="2" t="s">
        <v>69</v>
      </c>
      <c r="H387" s="5">
        <v>0.73</v>
      </c>
      <c r="I387" s="5">
        <v>0.27</v>
      </c>
      <c r="J387" s="5">
        <v>0.93</v>
      </c>
      <c r="K387" s="5">
        <v>0.75</v>
      </c>
      <c r="L387" s="5">
        <v>0.2</v>
      </c>
      <c r="M387" s="5">
        <v>0.16</v>
      </c>
      <c r="N387" s="5">
        <v>0.45999999999999996</v>
      </c>
      <c r="O387" s="5">
        <v>0.13</v>
      </c>
      <c r="P387" s="5">
        <v>0.05</v>
      </c>
      <c r="Q387" s="6">
        <v>68916</v>
      </c>
    </row>
    <row r="388" spans="1:17" x14ac:dyDescent="0.3">
      <c r="A388" s="2" t="s">
        <v>94</v>
      </c>
      <c r="B388" s="2">
        <v>5</v>
      </c>
      <c r="C388" s="2" t="s">
        <v>58</v>
      </c>
      <c r="D388" s="2" t="s">
        <v>22</v>
      </c>
      <c r="E388" s="3">
        <v>43344</v>
      </c>
      <c r="F388" s="4">
        <v>2018</v>
      </c>
      <c r="G388" s="2" t="s">
        <v>71</v>
      </c>
      <c r="H388" s="5">
        <v>0.51</v>
      </c>
      <c r="I388" s="5">
        <v>0.49</v>
      </c>
      <c r="J388" s="5">
        <v>0.83</v>
      </c>
      <c r="K388" s="5">
        <v>0.72</v>
      </c>
      <c r="L388" s="5">
        <v>0.25</v>
      </c>
      <c r="M388" s="5">
        <v>0.19</v>
      </c>
      <c r="N388" s="5">
        <v>0.15000000000000002</v>
      </c>
      <c r="O388" s="5">
        <v>0.25</v>
      </c>
      <c r="P388" s="5">
        <v>0.16</v>
      </c>
      <c r="Q388" s="6">
        <v>62654</v>
      </c>
    </row>
    <row r="389" spans="1:17" x14ac:dyDescent="0.3">
      <c r="A389" s="2" t="s">
        <v>94</v>
      </c>
      <c r="B389" s="2">
        <v>12</v>
      </c>
      <c r="C389" s="2" t="s">
        <v>78</v>
      </c>
      <c r="D389" s="2" t="s">
        <v>55</v>
      </c>
      <c r="E389" s="3">
        <v>43374</v>
      </c>
      <c r="F389" s="4">
        <v>2018</v>
      </c>
      <c r="G389" s="2" t="s">
        <v>72</v>
      </c>
      <c r="H389" s="5">
        <v>0.37</v>
      </c>
      <c r="I389" s="5">
        <v>0.63</v>
      </c>
      <c r="J389" s="5">
        <v>0.87</v>
      </c>
      <c r="K389" s="5">
        <v>0.63</v>
      </c>
      <c r="L389" s="5">
        <v>0.11</v>
      </c>
      <c r="M389" s="5">
        <v>0.28000000000000003</v>
      </c>
      <c r="N389" s="5">
        <v>0.32999999999999996</v>
      </c>
      <c r="O389" s="5">
        <v>0.25</v>
      </c>
      <c r="P389" s="5">
        <v>0.03</v>
      </c>
      <c r="Q389" s="6">
        <v>47630</v>
      </c>
    </row>
    <row r="390" spans="1:17" x14ac:dyDescent="0.3">
      <c r="A390" s="2" t="s">
        <v>94</v>
      </c>
      <c r="B390" s="2">
        <v>18</v>
      </c>
      <c r="C390" s="2" t="s">
        <v>85</v>
      </c>
      <c r="D390" s="2" t="s">
        <v>22</v>
      </c>
      <c r="E390" s="3">
        <v>43405</v>
      </c>
      <c r="F390" s="4">
        <v>2018</v>
      </c>
      <c r="G390" s="2" t="s">
        <v>75</v>
      </c>
      <c r="H390" s="5">
        <v>0.16</v>
      </c>
      <c r="I390" s="5">
        <v>0.84</v>
      </c>
      <c r="J390" s="5">
        <v>0.71</v>
      </c>
      <c r="K390" s="5">
        <v>0.99</v>
      </c>
      <c r="L390" s="5">
        <v>0.17</v>
      </c>
      <c r="M390" s="5">
        <v>0.27</v>
      </c>
      <c r="N390" s="5">
        <v>9.9999999999999867E-2</v>
      </c>
      <c r="O390" s="5">
        <v>0.27</v>
      </c>
      <c r="P390" s="5">
        <v>0.19</v>
      </c>
      <c r="Q390" s="6">
        <v>62661</v>
      </c>
    </row>
    <row r="391" spans="1:17" x14ac:dyDescent="0.3">
      <c r="A391" s="2" t="s">
        <v>94</v>
      </c>
      <c r="B391" s="2">
        <v>21</v>
      </c>
      <c r="C391" s="2" t="s">
        <v>88</v>
      </c>
      <c r="D391" s="2" t="s">
        <v>84</v>
      </c>
      <c r="E391" s="3">
        <v>43435</v>
      </c>
      <c r="F391" s="4">
        <v>2018</v>
      </c>
      <c r="G391" s="2" t="s">
        <v>77</v>
      </c>
      <c r="H391" s="5">
        <v>0.77</v>
      </c>
      <c r="I391" s="5">
        <v>0.22999999999999998</v>
      </c>
      <c r="J391" s="5">
        <v>0.78</v>
      </c>
      <c r="K391" s="5">
        <v>0.75</v>
      </c>
      <c r="L391" s="5">
        <v>0.18</v>
      </c>
      <c r="M391" s="5">
        <v>0.19</v>
      </c>
      <c r="N391" s="5">
        <v>0.28000000000000003</v>
      </c>
      <c r="O391" s="5">
        <v>0.25</v>
      </c>
      <c r="P391" s="5">
        <v>0.1</v>
      </c>
      <c r="Q391" s="6">
        <v>66295</v>
      </c>
    </row>
    <row r="392" spans="1:17" x14ac:dyDescent="0.3">
      <c r="A392" s="2" t="s">
        <v>94</v>
      </c>
      <c r="B392" s="2">
        <v>7</v>
      </c>
      <c r="C392" s="2" t="s">
        <v>66</v>
      </c>
      <c r="D392" s="2" t="s">
        <v>55</v>
      </c>
      <c r="E392" s="3">
        <v>43466</v>
      </c>
      <c r="F392" s="4">
        <v>2019</v>
      </c>
      <c r="G392" s="2" t="s">
        <v>23</v>
      </c>
      <c r="H392" s="5">
        <v>0.28999999999999998</v>
      </c>
      <c r="I392" s="5">
        <v>0.71</v>
      </c>
      <c r="J392" s="5">
        <v>0.8</v>
      </c>
      <c r="K392" s="5">
        <v>0.61</v>
      </c>
      <c r="L392" s="5">
        <v>0.15</v>
      </c>
      <c r="M392" s="5">
        <v>0.15</v>
      </c>
      <c r="N392" s="5">
        <v>0.27999999999999992</v>
      </c>
      <c r="O392" s="5">
        <v>0.26</v>
      </c>
      <c r="P392" s="5">
        <v>0.16</v>
      </c>
      <c r="Q392" s="6">
        <v>54170</v>
      </c>
    </row>
    <row r="393" spans="1:17" x14ac:dyDescent="0.3">
      <c r="A393" s="2" t="s">
        <v>94</v>
      </c>
      <c r="B393" s="2">
        <v>19</v>
      </c>
      <c r="C393" s="2" t="s">
        <v>80</v>
      </c>
      <c r="D393" s="2" t="s">
        <v>68</v>
      </c>
      <c r="E393" s="3">
        <v>43497</v>
      </c>
      <c r="F393" s="4">
        <v>2019</v>
      </c>
      <c r="G393" s="2" t="s">
        <v>43</v>
      </c>
      <c r="H393" s="5">
        <v>0.19</v>
      </c>
      <c r="I393" s="5">
        <v>0.81</v>
      </c>
      <c r="J393" s="5">
        <v>0.94</v>
      </c>
      <c r="K393" s="5">
        <v>0.92</v>
      </c>
      <c r="L393" s="5">
        <v>0.13</v>
      </c>
      <c r="M393" s="5">
        <v>0.18</v>
      </c>
      <c r="N393" s="5">
        <v>0.34999999999999987</v>
      </c>
      <c r="O393" s="5">
        <v>0.28000000000000003</v>
      </c>
      <c r="P393" s="5">
        <v>0.06</v>
      </c>
      <c r="Q393" s="6">
        <v>47883</v>
      </c>
    </row>
    <row r="394" spans="1:17" x14ac:dyDescent="0.3">
      <c r="A394" s="2" t="s">
        <v>94</v>
      </c>
      <c r="B394" s="2">
        <v>3</v>
      </c>
      <c r="C394" s="2" t="s">
        <v>52</v>
      </c>
      <c r="D394" s="2" t="s">
        <v>42</v>
      </c>
      <c r="E394" s="3">
        <v>43525</v>
      </c>
      <c r="F394" s="4">
        <v>2019</v>
      </c>
      <c r="G394" s="2" t="s">
        <v>49</v>
      </c>
      <c r="H394" s="5">
        <v>0.47</v>
      </c>
      <c r="I394" s="5">
        <v>0.53</v>
      </c>
      <c r="J394" s="5">
        <v>0.77</v>
      </c>
      <c r="K394" s="5">
        <v>0.82</v>
      </c>
      <c r="L394" s="5">
        <v>0.17</v>
      </c>
      <c r="M394" s="5">
        <v>0.19</v>
      </c>
      <c r="N394" s="5">
        <v>0.22000000000000008</v>
      </c>
      <c r="O394" s="5">
        <v>0.28999999999999998</v>
      </c>
      <c r="P394" s="5">
        <v>0.13</v>
      </c>
      <c r="Q394" s="6">
        <v>71732</v>
      </c>
    </row>
    <row r="395" spans="1:17" x14ac:dyDescent="0.3">
      <c r="A395" s="2" t="s">
        <v>94</v>
      </c>
      <c r="B395" s="2">
        <v>3</v>
      </c>
      <c r="C395" s="2" t="s">
        <v>52</v>
      </c>
      <c r="D395" s="2" t="s">
        <v>42</v>
      </c>
      <c r="E395" s="3">
        <v>43556</v>
      </c>
      <c r="F395" s="4">
        <v>2019</v>
      </c>
      <c r="G395" s="2" t="s">
        <v>56</v>
      </c>
      <c r="H395" s="5">
        <v>0.42</v>
      </c>
      <c r="I395" s="5">
        <v>0.58000000000000007</v>
      </c>
      <c r="J395" s="5">
        <v>0.72</v>
      </c>
      <c r="K395" s="5">
        <v>0.81</v>
      </c>
      <c r="L395" s="5">
        <v>0.22</v>
      </c>
      <c r="M395" s="5">
        <v>0.2</v>
      </c>
      <c r="N395" s="5">
        <v>0.26</v>
      </c>
      <c r="O395" s="5">
        <v>0.21</v>
      </c>
      <c r="P395" s="5">
        <v>0.11</v>
      </c>
      <c r="Q395" s="6">
        <v>49540</v>
      </c>
    </row>
    <row r="396" spans="1:17" x14ac:dyDescent="0.3">
      <c r="A396" s="2" t="s">
        <v>94</v>
      </c>
      <c r="B396" s="2">
        <v>27</v>
      </c>
      <c r="C396" s="2" t="s">
        <v>91</v>
      </c>
      <c r="D396" s="2" t="s">
        <v>42</v>
      </c>
      <c r="E396" s="3">
        <v>43586</v>
      </c>
      <c r="F396" s="4">
        <v>2019</v>
      </c>
      <c r="G396" s="2" t="s">
        <v>59</v>
      </c>
      <c r="H396" s="5">
        <v>0.13</v>
      </c>
      <c r="I396" s="5">
        <v>0.87</v>
      </c>
      <c r="J396" s="5">
        <v>0.96</v>
      </c>
      <c r="K396" s="5">
        <v>0.73</v>
      </c>
      <c r="L396" s="5">
        <v>0.11</v>
      </c>
      <c r="M396" s="5">
        <v>0.14000000000000001</v>
      </c>
      <c r="N396" s="5">
        <v>0.43999999999999995</v>
      </c>
      <c r="O396" s="5">
        <v>0.12</v>
      </c>
      <c r="P396" s="5">
        <v>0.19</v>
      </c>
      <c r="Q396" s="6">
        <v>63683</v>
      </c>
    </row>
    <row r="397" spans="1:17" x14ac:dyDescent="0.3">
      <c r="A397" s="2" t="s">
        <v>94</v>
      </c>
      <c r="B397" s="2">
        <v>27</v>
      </c>
      <c r="C397" s="2" t="s">
        <v>91</v>
      </c>
      <c r="D397" s="2" t="s">
        <v>42</v>
      </c>
      <c r="E397" s="3">
        <v>43617</v>
      </c>
      <c r="F397" s="4">
        <v>2019</v>
      </c>
      <c r="G397" s="2" t="s">
        <v>60</v>
      </c>
      <c r="H397" s="5">
        <v>0.76</v>
      </c>
      <c r="I397" s="5">
        <v>0.24</v>
      </c>
      <c r="J397" s="5">
        <v>0.76</v>
      </c>
      <c r="K397" s="5">
        <v>0.93</v>
      </c>
      <c r="L397" s="5">
        <v>0.17</v>
      </c>
      <c r="M397" s="5">
        <v>0.22</v>
      </c>
      <c r="N397" s="5">
        <v>0.30999999999999994</v>
      </c>
      <c r="O397" s="5">
        <v>0.13</v>
      </c>
      <c r="P397" s="5">
        <v>0.17</v>
      </c>
      <c r="Q397" s="6">
        <v>45624</v>
      </c>
    </row>
    <row r="398" spans="1:17" x14ac:dyDescent="0.3">
      <c r="A398" s="2" t="s">
        <v>94</v>
      </c>
      <c r="B398" s="2">
        <v>16</v>
      </c>
      <c r="C398" s="2" t="s">
        <v>81</v>
      </c>
      <c r="D398" s="2" t="s">
        <v>84</v>
      </c>
      <c r="E398" s="3">
        <v>43647</v>
      </c>
      <c r="F398" s="4">
        <v>2019</v>
      </c>
      <c r="G398" s="2" t="s">
        <v>63</v>
      </c>
      <c r="H398" s="5">
        <v>0.35</v>
      </c>
      <c r="I398" s="5">
        <v>0.65</v>
      </c>
      <c r="J398" s="5">
        <v>0.89</v>
      </c>
      <c r="K398" s="5">
        <v>0.69</v>
      </c>
      <c r="L398" s="5">
        <v>0.13</v>
      </c>
      <c r="M398" s="5">
        <v>0.18</v>
      </c>
      <c r="N398" s="5">
        <v>0.35</v>
      </c>
      <c r="O398" s="5">
        <v>0.18</v>
      </c>
      <c r="P398" s="5">
        <v>0.16</v>
      </c>
      <c r="Q398" s="6">
        <v>58678</v>
      </c>
    </row>
    <row r="399" spans="1:17" x14ac:dyDescent="0.3">
      <c r="A399" s="2" t="s">
        <v>94</v>
      </c>
      <c r="B399" s="2">
        <v>3</v>
      </c>
      <c r="C399" s="2" t="s">
        <v>52</v>
      </c>
      <c r="D399" s="2" t="s">
        <v>42</v>
      </c>
      <c r="E399" s="3">
        <v>43678</v>
      </c>
      <c r="F399" s="4">
        <v>2019</v>
      </c>
      <c r="G399" s="2" t="s">
        <v>69</v>
      </c>
      <c r="H399" s="5">
        <v>0.33</v>
      </c>
      <c r="I399" s="5">
        <v>0.66999999999999993</v>
      </c>
      <c r="J399" s="5">
        <v>0.81</v>
      </c>
      <c r="K399" s="5">
        <v>0.9</v>
      </c>
      <c r="L399" s="5">
        <v>0.23</v>
      </c>
      <c r="M399" s="5">
        <v>0.13</v>
      </c>
      <c r="N399" s="5">
        <v>0.33000000000000007</v>
      </c>
      <c r="O399" s="5">
        <v>0.21</v>
      </c>
      <c r="P399" s="5">
        <v>0.1</v>
      </c>
      <c r="Q399" s="6">
        <v>44612</v>
      </c>
    </row>
    <row r="400" spans="1:17" x14ac:dyDescent="0.3">
      <c r="A400" s="2" t="s">
        <v>94</v>
      </c>
      <c r="B400" s="2">
        <v>24</v>
      </c>
      <c r="C400" s="2" t="s">
        <v>89</v>
      </c>
      <c r="D400" s="2" t="s">
        <v>84</v>
      </c>
      <c r="E400" s="3">
        <v>43709</v>
      </c>
      <c r="F400" s="4">
        <v>2019</v>
      </c>
      <c r="G400" s="2" t="s">
        <v>71</v>
      </c>
      <c r="H400" s="5">
        <v>0.39</v>
      </c>
      <c r="I400" s="5">
        <v>0.61</v>
      </c>
      <c r="J400" s="5">
        <v>0.96</v>
      </c>
      <c r="K400" s="5">
        <v>0.64</v>
      </c>
      <c r="L400" s="5">
        <v>0.14000000000000001</v>
      </c>
      <c r="M400" s="5">
        <v>0.16</v>
      </c>
      <c r="N400" s="5">
        <v>0.6</v>
      </c>
      <c r="O400" s="5">
        <v>0.1</v>
      </c>
      <c r="P400" s="5">
        <v>0</v>
      </c>
      <c r="Q400" s="6">
        <v>56834</v>
      </c>
    </row>
    <row r="401" spans="1:17" x14ac:dyDescent="0.3">
      <c r="A401" s="2" t="s">
        <v>94</v>
      </c>
      <c r="B401" s="2">
        <v>1</v>
      </c>
      <c r="C401" s="2" t="s">
        <v>47</v>
      </c>
      <c r="D401" s="2" t="s">
        <v>42</v>
      </c>
      <c r="E401" s="3">
        <v>43739</v>
      </c>
      <c r="F401" s="4">
        <v>2019</v>
      </c>
      <c r="G401" s="2" t="s">
        <v>72</v>
      </c>
      <c r="H401" s="5">
        <v>0.31</v>
      </c>
      <c r="I401" s="5">
        <v>0.69</v>
      </c>
      <c r="J401" s="5">
        <v>0.72</v>
      </c>
      <c r="K401" s="5">
        <v>0.79</v>
      </c>
      <c r="L401" s="5">
        <v>0.25</v>
      </c>
      <c r="M401" s="5">
        <v>0.27</v>
      </c>
      <c r="N401" s="5">
        <v>5.9999999999999942E-2</v>
      </c>
      <c r="O401" s="5">
        <v>0.27</v>
      </c>
      <c r="P401" s="5">
        <v>0.15</v>
      </c>
      <c r="Q401" s="6">
        <v>49961</v>
      </c>
    </row>
    <row r="402" spans="1:17" x14ac:dyDescent="0.3">
      <c r="A402" s="2" t="s">
        <v>94</v>
      </c>
      <c r="B402" s="2">
        <v>18</v>
      </c>
      <c r="C402" s="2" t="s">
        <v>85</v>
      </c>
      <c r="D402" s="2" t="s">
        <v>22</v>
      </c>
      <c r="E402" s="3">
        <v>43770</v>
      </c>
      <c r="F402" s="4">
        <v>2019</v>
      </c>
      <c r="G402" s="2" t="s">
        <v>75</v>
      </c>
      <c r="H402" s="5">
        <v>0.39</v>
      </c>
      <c r="I402" s="5">
        <v>0.61</v>
      </c>
      <c r="J402" s="5">
        <v>0.75</v>
      </c>
      <c r="K402" s="5">
        <v>0.91</v>
      </c>
      <c r="L402" s="5">
        <v>0.18</v>
      </c>
      <c r="M402" s="5">
        <v>0.2</v>
      </c>
      <c r="N402" s="5">
        <v>0.27</v>
      </c>
      <c r="O402" s="5">
        <v>0.22</v>
      </c>
      <c r="P402" s="5">
        <v>0.13</v>
      </c>
      <c r="Q402" s="6">
        <v>61000</v>
      </c>
    </row>
    <row r="403" spans="1:17" x14ac:dyDescent="0.3">
      <c r="A403" s="2" t="s">
        <v>94</v>
      </c>
      <c r="B403" s="2">
        <v>25</v>
      </c>
      <c r="C403" s="2" t="s">
        <v>90</v>
      </c>
      <c r="D403" s="2" t="s">
        <v>68</v>
      </c>
      <c r="E403" s="3">
        <v>43800</v>
      </c>
      <c r="F403" s="4">
        <v>2019</v>
      </c>
      <c r="G403" s="2" t="s">
        <v>77</v>
      </c>
      <c r="H403" s="5">
        <v>0.38</v>
      </c>
      <c r="I403" s="5">
        <v>0.62</v>
      </c>
      <c r="J403" s="5">
        <v>0.93</v>
      </c>
      <c r="K403" s="5">
        <v>0.97</v>
      </c>
      <c r="L403" s="5">
        <v>0.11</v>
      </c>
      <c r="M403" s="5">
        <v>0.26</v>
      </c>
      <c r="N403" s="5">
        <v>0.29999999999999993</v>
      </c>
      <c r="O403" s="5">
        <v>0.19</v>
      </c>
      <c r="P403" s="5">
        <v>0.14000000000000001</v>
      </c>
      <c r="Q403" s="6">
        <v>48548</v>
      </c>
    </row>
    <row r="404" spans="1:17" x14ac:dyDescent="0.3">
      <c r="A404" s="2" t="s">
        <v>94</v>
      </c>
      <c r="B404" s="2">
        <v>22</v>
      </c>
      <c r="C404" s="2" t="s">
        <v>83</v>
      </c>
      <c r="D404" s="2" t="s">
        <v>42</v>
      </c>
      <c r="E404" s="3">
        <v>43831</v>
      </c>
      <c r="F404" s="4">
        <v>2020</v>
      </c>
      <c r="G404" s="2" t="s">
        <v>23</v>
      </c>
      <c r="H404" s="5">
        <v>0.39</v>
      </c>
      <c r="I404" s="5">
        <v>0.61</v>
      </c>
      <c r="J404" s="5">
        <v>0.96</v>
      </c>
      <c r="K404" s="5">
        <v>0.74</v>
      </c>
      <c r="L404" s="5">
        <v>0.21</v>
      </c>
      <c r="M404" s="5">
        <v>0.19</v>
      </c>
      <c r="N404" s="5">
        <v>0.21999999999999997</v>
      </c>
      <c r="O404" s="5">
        <v>0.28000000000000003</v>
      </c>
      <c r="P404" s="5">
        <v>0.1</v>
      </c>
      <c r="Q404" s="6">
        <v>64297</v>
      </c>
    </row>
    <row r="405" spans="1:17" x14ac:dyDescent="0.3">
      <c r="A405" s="2" t="s">
        <v>94</v>
      </c>
      <c r="B405" s="2">
        <v>8</v>
      </c>
      <c r="C405" s="2" t="s">
        <v>67</v>
      </c>
      <c r="D405" s="2" t="s">
        <v>68</v>
      </c>
      <c r="E405" s="3">
        <v>43862</v>
      </c>
      <c r="F405" s="4">
        <v>2020</v>
      </c>
      <c r="G405" s="2" t="s">
        <v>43</v>
      </c>
      <c r="H405" s="5">
        <v>0.35</v>
      </c>
      <c r="I405" s="5">
        <v>0.65</v>
      </c>
      <c r="J405" s="5">
        <v>0.99</v>
      </c>
      <c r="K405" s="5">
        <v>0.93</v>
      </c>
      <c r="L405" s="5">
        <v>0.16</v>
      </c>
      <c r="M405" s="5">
        <v>0.11</v>
      </c>
      <c r="N405" s="5">
        <v>0.37</v>
      </c>
      <c r="O405" s="5">
        <v>0.26</v>
      </c>
      <c r="P405" s="5">
        <v>0.1</v>
      </c>
      <c r="Q405" s="6">
        <v>72187</v>
      </c>
    </row>
    <row r="406" spans="1:17" x14ac:dyDescent="0.3">
      <c r="A406" s="2" t="s">
        <v>94</v>
      </c>
      <c r="B406" s="2">
        <v>6</v>
      </c>
      <c r="C406" s="2" t="s">
        <v>62</v>
      </c>
      <c r="D406" s="2" t="s">
        <v>22</v>
      </c>
      <c r="E406" s="3">
        <v>43891</v>
      </c>
      <c r="F406" s="4">
        <v>2020</v>
      </c>
      <c r="G406" s="2" t="s">
        <v>49</v>
      </c>
      <c r="H406" s="5">
        <v>0.22</v>
      </c>
      <c r="I406" s="5">
        <v>0.78</v>
      </c>
      <c r="J406" s="5">
        <v>0.94</v>
      </c>
      <c r="K406" s="5">
        <v>0.84</v>
      </c>
      <c r="L406" s="5">
        <v>0.11</v>
      </c>
      <c r="M406" s="5">
        <v>0.11</v>
      </c>
      <c r="N406" s="5">
        <v>0.37</v>
      </c>
      <c r="O406" s="5">
        <v>0.27</v>
      </c>
      <c r="P406" s="5">
        <v>0.14000000000000001</v>
      </c>
      <c r="Q406" s="6">
        <v>58159</v>
      </c>
    </row>
  </sheetData>
  <sheetProtection autoFilter="0"/>
  <pageMargins left="0.511811024" right="0.511811024" top="0.78740157499999996" bottom="0.78740157499999996" header="0.31496062000000002" footer="0.31496062000000002"/>
  <pageSetup paperSize="9" orientation="portrait" r:id="rId7"/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03582-4F70-4CE7-AC6C-2070CAF28B68}">
  <sheetPr codeName="Planilha2"/>
  <dimension ref="A1:W61"/>
  <sheetViews>
    <sheetView showGridLines="0" tabSelected="1" zoomScale="85" zoomScaleNormal="85" workbookViewId="0">
      <selection activeCell="F38" sqref="F38"/>
    </sheetView>
  </sheetViews>
  <sheetFormatPr defaultColWidth="0" defaultRowHeight="14.4" zeroHeight="1" x14ac:dyDescent="0.3"/>
  <cols>
    <col min="1" max="23" width="8.88671875" customWidth="1"/>
    <col min="24" max="16384" width="8.88671875" hidden="1"/>
  </cols>
  <sheetData>
    <row r="1" x14ac:dyDescent="0.3"/>
    <row r="2" x14ac:dyDescent="0.3"/>
    <row r="3" x14ac:dyDescent="0.3"/>
    <row r="4" s="1" customFormat="1" x14ac:dyDescent="0.3"/>
    <row r="5" s="1" customFormat="1" x14ac:dyDescent="0.3"/>
    <row r="6" s="1" customFormat="1" x14ac:dyDescent="0.3"/>
    <row r="7" s="1" customFormat="1" x14ac:dyDescent="0.3"/>
    <row r="8" s="1" customFormat="1" x14ac:dyDescent="0.3"/>
    <row r="9" s="1" customFormat="1" x14ac:dyDescent="0.3"/>
    <row r="10" s="1" customFormat="1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</sheetData>
  <sheetProtection sheet="1" scenarios="1" autoFilter="0"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660B4D73-4B70-4D6A-B5EA-5A7EBCEB56D8}">
  <ds:schemaRefs/>
</ds:datastoreItem>
</file>

<file path=customXml/itemProps2.xml><?xml version="1.0" encoding="utf-8"?>
<ds:datastoreItem xmlns:ds="http://schemas.openxmlformats.org/officeDocument/2006/customXml" ds:itemID="{BEC599B4-4136-4AB0-ADCB-7DA7B3572DD4}">
  <ds:schemaRefs/>
</ds:datastoreItem>
</file>

<file path=customXml/itemProps3.xml><?xml version="1.0" encoding="utf-8"?>
<ds:datastoreItem xmlns:ds="http://schemas.openxmlformats.org/officeDocument/2006/customXml" ds:itemID="{22A14210-B62B-4183-8A1E-A8E089A32CAA}">
  <ds:schemaRefs/>
</ds:datastoreItem>
</file>

<file path=customXml/itemProps4.xml><?xml version="1.0" encoding="utf-8"?>
<ds:datastoreItem xmlns:ds="http://schemas.openxmlformats.org/officeDocument/2006/customXml" ds:itemID="{4BF6C101-45EF-4873-8D3A-45DB5AB7307D}">
  <ds:schemaRefs/>
</ds:datastoreItem>
</file>

<file path=customXml/itemProps5.xml><?xml version="1.0" encoding="utf-8"?>
<ds:datastoreItem xmlns:ds="http://schemas.openxmlformats.org/officeDocument/2006/customXml" ds:itemID="{4B351ECA-64F6-4667-A4E0-B18B9A947BA8}">
  <ds:schemaRefs/>
</ds:datastoreItem>
</file>

<file path=customXml/itemProps6.xml><?xml version="1.0" encoding="utf-8"?>
<ds:datastoreItem xmlns:ds="http://schemas.openxmlformats.org/officeDocument/2006/customXml" ds:itemID="{4B02B010-F04C-4119-9A8F-A46402377E7D}">
  <ds:schemaRefs/>
</ds:datastoreItem>
</file>

<file path=customXml/itemProps7.xml><?xml version="1.0" encoding="utf-8"?>
<ds:datastoreItem xmlns:ds="http://schemas.openxmlformats.org/officeDocument/2006/customXml" ds:itemID="{3D826BF3-59DB-4AB3-BE8D-859B7A57C6F8}">
  <ds:schemaRefs/>
</ds:datastoreItem>
</file>

<file path=customXml/itemProps8.xml><?xml version="1.0" encoding="utf-8"?>
<ds:datastoreItem xmlns:ds="http://schemas.openxmlformats.org/officeDocument/2006/customXml" ds:itemID="{A8E7D32C-C48F-4842-8766-9BCFE8B958C0}">
  <ds:schemaRefs/>
</ds:datastoreItem>
</file>

<file path=customXml/itemProps9.xml><?xml version="1.0" encoding="utf-8"?>
<ds:datastoreItem xmlns:ds="http://schemas.openxmlformats.org/officeDocument/2006/customXml" ds:itemID="{C01D2D8A-BDB9-4A53-885F-5D9DDAFEAFDA}">
  <ds:schemaRefs/>
</ds:datastoreItem>
</file>

<file path=customXml/itemProps10.xml><?xml version="1.0" encoding="utf-8"?>
<ds:datastoreItem xmlns:ds="http://schemas.openxmlformats.org/officeDocument/2006/customXml" ds:itemID="{A1EC12BA-79D2-4E20-B7D2-17524B2C1022}">
  <ds:schemaRefs/>
</ds:datastoreItem>
</file>

<file path=customXml/itemProps11.xml><?xml version="1.0" encoding="utf-8"?>
<ds:datastoreItem xmlns:ds="http://schemas.openxmlformats.org/officeDocument/2006/customXml" ds:itemID="{01E95303-5FA0-4414-849D-8155A57EC1EE}">
  <ds:schemaRefs/>
</ds:datastoreItem>
</file>

<file path=customXml/itemProps12.xml><?xml version="1.0" encoding="utf-8"?>
<ds:datastoreItem xmlns:ds="http://schemas.openxmlformats.org/officeDocument/2006/customXml" ds:itemID="{5AA90CE2-8ACB-489B-ADD7-BF5729131EC7}">
  <ds:schemaRefs/>
</ds:datastoreItem>
</file>

<file path=customXml/itemProps13.xml><?xml version="1.0" encoding="utf-8"?>
<ds:datastoreItem xmlns:ds="http://schemas.openxmlformats.org/officeDocument/2006/customXml" ds:itemID="{2D39CE54-0C74-4282-AFCB-9441FF90D2CE}">
  <ds:schemaRefs/>
</ds:datastoreItem>
</file>

<file path=customXml/itemProps14.xml><?xml version="1.0" encoding="utf-8"?>
<ds:datastoreItem xmlns:ds="http://schemas.openxmlformats.org/officeDocument/2006/customXml" ds:itemID="{7DE51067-2FEA-47A0-A323-A51DED076AAC}">
  <ds:schemaRefs/>
</ds:datastoreItem>
</file>

<file path=customXml/itemProps15.xml><?xml version="1.0" encoding="utf-8"?>
<ds:datastoreItem xmlns:ds="http://schemas.openxmlformats.org/officeDocument/2006/customXml" ds:itemID="{7E9DB913-F72D-4A68-9DBA-E91AAB1BBB38}">
  <ds:schemaRefs/>
</ds:datastoreItem>
</file>

<file path=customXml/itemProps16.xml><?xml version="1.0" encoding="utf-8"?>
<ds:datastoreItem xmlns:ds="http://schemas.openxmlformats.org/officeDocument/2006/customXml" ds:itemID="{0C58A46B-09C8-49F7-84FC-AE4330B69D0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Yera</dc:creator>
  <cp:keywords/>
  <dc:description/>
  <cp:lastModifiedBy>Ivan Monma</cp:lastModifiedBy>
  <cp:revision/>
  <dcterms:created xsi:type="dcterms:W3CDTF">2020-04-20T17:49:45Z</dcterms:created>
  <dcterms:modified xsi:type="dcterms:W3CDTF">2020-06-10T21:08:00Z</dcterms:modified>
  <cp:category/>
  <cp:contentStatus/>
</cp:coreProperties>
</file>